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solancosd-my.sharepoint.com/personal/monica_miller_solancosd_org/Documents/Desktop/"/>
    </mc:Choice>
  </mc:AlternateContent>
  <xr:revisionPtr revIDLastSave="0" documentId="8_{54669E8E-8CA0-4DCE-9A47-CFAE7D28179D}" xr6:coauthVersionLast="47" xr6:coauthVersionMax="47" xr10:uidLastSave="{00000000-0000-0000-0000-000000000000}"/>
  <bookViews>
    <workbookView xWindow="1808" yWindow="1808" windowWidth="21600" windowHeight="11422"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186"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c r="K16" i="6"/>
  <c r="P4311" i="13" s="1"/>
  <c r="K17" i="6"/>
  <c r="P4322" i="13" s="1"/>
  <c r="K18" i="6"/>
  <c r="P4333" i="13" s="1"/>
  <c r="K19" i="6"/>
  <c r="P4344" i="13" s="1"/>
  <c r="K20" i="6"/>
  <c r="P4355" i="13" s="1"/>
  <c r="K21" i="6"/>
  <c r="P4366" i="13" s="1"/>
  <c r="K22" i="6"/>
  <c r="P4377" i="13" s="1"/>
  <c r="K23" i="6"/>
  <c r="P4388" i="13"/>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s="1"/>
  <c r="K35" i="6"/>
  <c r="P4520" i="13" s="1"/>
  <c r="K36" i="6"/>
  <c r="P4531" i="13" s="1"/>
  <c r="K37" i="6"/>
  <c r="P4542" i="13" s="1"/>
  <c r="K38" i="6"/>
  <c r="P4553" i="13" s="1"/>
  <c r="K39" i="6"/>
  <c r="P4564" i="13"/>
  <c r="K40" i="6"/>
  <c r="P4575" i="13" s="1"/>
  <c r="K41" i="6"/>
  <c r="P4586" i="13" s="1"/>
  <c r="K42" i="6"/>
  <c r="P4597" i="13" s="1"/>
  <c r="K43" i="6"/>
  <c r="P4608" i="13"/>
  <c r="K44" i="6"/>
  <c r="P4619" i="13" s="1"/>
  <c r="K45" i="6"/>
  <c r="P4630" i="13" s="1"/>
  <c r="K46" i="6"/>
  <c r="P4641" i="13" s="1"/>
  <c r="K47" i="6"/>
  <c r="P4652" i="13" s="1"/>
  <c r="K48" i="6"/>
  <c r="P4663" i="13" s="1"/>
  <c r="K49" i="6"/>
  <c r="P4674" i="13" s="1"/>
  <c r="K50" i="6"/>
  <c r="P4685" i="13" s="1"/>
  <c r="K51" i="6"/>
  <c r="P4696" i="13"/>
  <c r="K52" i="6"/>
  <c r="P4707" i="13" s="1"/>
  <c r="K53" i="6"/>
  <c r="P4718" i="13"/>
  <c r="K54" i="6"/>
  <c r="P4729" i="13" s="1"/>
  <c r="K55" i="6"/>
  <c r="P4740" i="13"/>
  <c r="K56" i="6"/>
  <c r="P4751" i="13"/>
  <c r="K57" i="6"/>
  <c r="P4762" i="13"/>
  <c r="K58" i="6"/>
  <c r="P4773" i="13" s="1"/>
  <c r="K59" i="6"/>
  <c r="P4784" i="13"/>
  <c r="K60" i="6"/>
  <c r="P4795" i="13"/>
  <c r="K61" i="6"/>
  <c r="P4806" i="13"/>
  <c r="K62" i="6"/>
  <c r="P4817" i="13" s="1"/>
  <c r="K63" i="6"/>
  <c r="P4828" i="13" s="1"/>
  <c r="K64" i="6"/>
  <c r="P4839" i="13"/>
  <c r="K65" i="6"/>
  <c r="P4850" i="13"/>
  <c r="K66" i="6"/>
  <c r="P4861" i="13" s="1"/>
  <c r="K67" i="6"/>
  <c r="P4872" i="13"/>
  <c r="K68" i="6"/>
  <c r="P4883" i="13"/>
  <c r="K69" i="6"/>
  <c r="P4894" i="13"/>
  <c r="K70" i="6"/>
  <c r="P4905" i="13"/>
  <c r="K71" i="6"/>
  <c r="P4916" i="13"/>
  <c r="K72" i="6"/>
  <c r="P4927" i="13"/>
  <c r="K73" i="6"/>
  <c r="P4938" i="13"/>
  <c r="K74" i="6"/>
  <c r="P4949" i="13"/>
  <c r="K75" i="6"/>
  <c r="P4960" i="13"/>
  <c r="K76" i="6"/>
  <c r="P4971" i="13"/>
  <c r="K77" i="6"/>
  <c r="P4982" i="13"/>
  <c r="K78" i="6"/>
  <c r="P4993" i="13"/>
  <c r="K79" i="6"/>
  <c r="P5004" i="13"/>
  <c r="K80" i="6"/>
  <c r="P5015" i="13"/>
  <c r="K81" i="6"/>
  <c r="P5026" i="13"/>
  <c r="K82" i="6"/>
  <c r="P5037" i="13"/>
  <c r="K83" i="6"/>
  <c r="P5048" i="13"/>
  <c r="K84" i="6"/>
  <c r="P5059" i="13"/>
  <c r="K85" i="6"/>
  <c r="P5070" i="13"/>
  <c r="K86" i="6"/>
  <c r="P5081" i="13"/>
  <c r="K87" i="6"/>
  <c r="P5092" i="13"/>
  <c r="K88" i="6"/>
  <c r="P5103" i="13"/>
  <c r="K89" i="6"/>
  <c r="P5114" i="13"/>
  <c r="K90" i="6"/>
  <c r="P5125" i="13"/>
  <c r="K91" i="6"/>
  <c r="P5136" i="13"/>
  <c r="K92" i="6"/>
  <c r="P5147" i="13"/>
  <c r="K93" i="6"/>
  <c r="P5158" i="13"/>
  <c r="K94" i="6"/>
  <c r="P5169" i="13"/>
  <c r="K95" i="6"/>
  <c r="P5180" i="13"/>
  <c r="K96" i="6"/>
  <c r="P5191" i="13"/>
  <c r="K97" i="6"/>
  <c r="P5202" i="13"/>
  <c r="K98" i="6"/>
  <c r="P5213" i="13"/>
  <c r="K99" i="6"/>
  <c r="P5224" i="13"/>
  <c r="K100" i="6"/>
  <c r="P5235" i="13"/>
  <c r="K101" i="6"/>
  <c r="P5246" i="13"/>
  <c r="K102" i="6"/>
  <c r="P5257" i="13"/>
  <c r="K103" i="6"/>
  <c r="P5268" i="13"/>
  <c r="K104" i="6"/>
  <c r="P5279" i="13"/>
  <c r="K105" i="6"/>
  <c r="P5290" i="13"/>
  <c r="K106" i="6"/>
  <c r="P5301" i="13"/>
  <c r="K107" i="6"/>
  <c r="P5312" i="13"/>
  <c r="K108" i="6"/>
  <c r="P5323" i="13"/>
  <c r="K109" i="6"/>
  <c r="P5334" i="13"/>
  <c r="K110" i="6"/>
  <c r="P5345" i="13"/>
  <c r="K111" i="6"/>
  <c r="P5356" i="13"/>
  <c r="K112" i="6"/>
  <c r="P5367" i="13"/>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c r="K148" i="6"/>
  <c r="P5763" i="13"/>
  <c r="K149" i="6"/>
  <c r="P5774" i="13"/>
  <c r="K150" i="6"/>
  <c r="P5785" i="13"/>
  <c r="K151" i="6"/>
  <c r="P5796" i="13"/>
  <c r="K152" i="6"/>
  <c r="P5807" i="13"/>
  <c r="K153" i="6"/>
  <c r="P5818" i="13"/>
  <c r="K154" i="6"/>
  <c r="P5829" i="13"/>
  <c r="K155" i="6"/>
  <c r="P5840" i="13"/>
  <c r="K156" i="6"/>
  <c r="P5851" i="13"/>
  <c r="K157" i="6"/>
  <c r="P5862" i="13"/>
  <c r="K158" i="6"/>
  <c r="P5873" i="13"/>
  <c r="K159" i="6"/>
  <c r="P5884" i="13"/>
  <c r="K160" i="6"/>
  <c r="P5895" i="13"/>
  <c r="K161" i="6"/>
  <c r="P5906" i="13"/>
  <c r="K162" i="6"/>
  <c r="P5917" i="13"/>
  <c r="K163" i="6"/>
  <c r="P5928" i="13"/>
  <c r="K164" i="6"/>
  <c r="P5939" i="13"/>
  <c r="K165" i="6"/>
  <c r="P5950" i="13"/>
  <c r="K166" i="6"/>
  <c r="P5961" i="13"/>
  <c r="K167" i="6"/>
  <c r="P5972" i="13"/>
  <c r="K168" i="6"/>
  <c r="P5983" i="13"/>
  <c r="K169" i="6"/>
  <c r="P5994" i="13"/>
  <c r="K170" i="6"/>
  <c r="P6005" i="13"/>
  <c r="K171" i="6"/>
  <c r="P6016" i="13"/>
  <c r="K172" i="6"/>
  <c r="P6027" i="13"/>
  <c r="K173" i="6"/>
  <c r="P6038" i="13"/>
  <c r="K174" i="6"/>
  <c r="P6049" i="13"/>
  <c r="K175" i="6"/>
  <c r="P6060" i="13"/>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c r="AA43" i="1"/>
  <c r="O942" i="13" s="1"/>
  <c r="AF43" i="1"/>
  <c r="O946" i="13" s="1"/>
  <c r="M44" i="1"/>
  <c r="O94" i="13" s="1"/>
  <c r="AA44" i="1"/>
  <c r="O957" i="13"/>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s="1"/>
  <c r="AA48" i="1"/>
  <c r="O1017" i="13"/>
  <c r="AF48" i="1"/>
  <c r="O1021" i="13" s="1"/>
  <c r="M49" i="1"/>
  <c r="O109" i="13"/>
  <c r="AA49" i="1"/>
  <c r="O1032" i="13"/>
  <c r="AF49" i="1"/>
  <c r="O1036" i="13"/>
  <c r="M50" i="1"/>
  <c r="O112" i="13" s="1"/>
  <c r="AA50" i="1"/>
  <c r="O1047" i="13"/>
  <c r="AF50" i="1"/>
  <c r="O1051" i="13"/>
  <c r="M51" i="1"/>
  <c r="O115" i="13"/>
  <c r="AA51" i="1"/>
  <c r="O1062" i="13" s="1"/>
  <c r="AF51" i="1"/>
  <c r="O1066" i="13"/>
  <c r="M52" i="1"/>
  <c r="O118" i="13"/>
  <c r="AA52" i="1"/>
  <c r="O1077" i="13"/>
  <c r="AF52" i="1"/>
  <c r="O1081" i="13" s="1"/>
  <c r="M53" i="1"/>
  <c r="O121" i="13"/>
  <c r="AA53" i="1"/>
  <c r="O1092" i="13"/>
  <c r="AF53" i="1"/>
  <c r="O1096" i="13"/>
  <c r="M54" i="1"/>
  <c r="O124" i="13" s="1"/>
  <c r="AA54" i="1"/>
  <c r="O1107" i="13"/>
  <c r="AF54" i="1"/>
  <c r="O1111" i="13"/>
  <c r="M55" i="1"/>
  <c r="O127" i="13"/>
  <c r="AA55" i="1"/>
  <c r="O1122" i="13" s="1"/>
  <c r="AF55" i="1"/>
  <c r="O1126" i="13"/>
  <c r="M56" i="1"/>
  <c r="O130" i="13"/>
  <c r="AA56" i="1"/>
  <c r="O1137" i="13"/>
  <c r="AF56" i="1"/>
  <c r="O1141" i="13" s="1"/>
  <c r="M57" i="1"/>
  <c r="O133" i="13"/>
  <c r="AA57" i="1"/>
  <c r="O1152" i="13"/>
  <c r="AF57" i="1"/>
  <c r="O1156" i="13"/>
  <c r="M58" i="1"/>
  <c r="O136" i="13" s="1"/>
  <c r="AA58" i="1"/>
  <c r="O1167" i="13"/>
  <c r="AF58" i="1"/>
  <c r="O1171" i="13"/>
  <c r="M59" i="1"/>
  <c r="O139" i="13"/>
  <c r="AA59" i="1"/>
  <c r="O1182" i="13" s="1"/>
  <c r="AF59" i="1"/>
  <c r="O1186" i="13"/>
  <c r="M60" i="1"/>
  <c r="O142" i="13"/>
  <c r="AA60" i="1"/>
  <c r="O1197" i="13"/>
  <c r="AF60" i="1"/>
  <c r="O1201" i="13" s="1"/>
  <c r="M61" i="1"/>
  <c r="O145" i="13" s="1"/>
  <c r="AA61" i="1"/>
  <c r="O1212" i="13" s="1"/>
  <c r="AF61" i="1"/>
  <c r="O1216" i="13" s="1"/>
  <c r="M62" i="1"/>
  <c r="O148" i="13" s="1"/>
  <c r="AA62" i="1"/>
  <c r="O1227" i="13"/>
  <c r="AF62" i="1"/>
  <c r="O1231" i="13"/>
  <c r="M63" i="1"/>
  <c r="O151" i="13" s="1"/>
  <c r="AA63" i="1"/>
  <c r="O1242" i="13" s="1"/>
  <c r="AF63" i="1"/>
  <c r="O1246" i="13"/>
  <c r="M64" i="1"/>
  <c r="O154" i="13" s="1"/>
  <c r="AA64" i="1"/>
  <c r="O1257" i="13"/>
  <c r="AF64" i="1"/>
  <c r="O1261" i="13" s="1"/>
  <c r="M65" i="1"/>
  <c r="O157" i="13" s="1"/>
  <c r="AA65" i="1"/>
  <c r="O1272" i="13"/>
  <c r="AF65" i="1"/>
  <c r="O1276" i="13"/>
  <c r="M66" i="1"/>
  <c r="O160" i="13" s="1"/>
  <c r="AA66" i="1"/>
  <c r="O1287" i="13"/>
  <c r="AF66" i="1"/>
  <c r="O1291" i="13"/>
  <c r="M67" i="1"/>
  <c r="O163" i="13"/>
  <c r="AA67" i="1"/>
  <c r="O1302" i="13" s="1"/>
  <c r="AF67" i="1"/>
  <c r="O1306" i="13"/>
  <c r="M68" i="1"/>
  <c r="O166" i="13" s="1"/>
  <c r="AA68" i="1"/>
  <c r="O1317" i="13"/>
  <c r="AF68" i="1"/>
  <c r="O1321" i="13" s="1"/>
  <c r="M69" i="1"/>
  <c r="O169" i="13" s="1"/>
  <c r="AA69" i="1"/>
  <c r="O1332" i="13"/>
  <c r="AF69" i="1"/>
  <c r="O1336" i="13"/>
  <c r="M70" i="1"/>
  <c r="O172" i="13" s="1"/>
  <c r="AA70" i="1"/>
  <c r="O1347" i="13"/>
  <c r="AF70" i="1"/>
  <c r="O1351" i="13"/>
  <c r="M71" i="1"/>
  <c r="O175" i="13" s="1"/>
  <c r="AA71" i="1"/>
  <c r="O1362" i="13" s="1"/>
  <c r="AF71" i="1"/>
  <c r="O1366" i="13"/>
  <c r="M72" i="1"/>
  <c r="O178" i="13" s="1"/>
  <c r="AA72" i="1"/>
  <c r="O1377" i="13"/>
  <c r="AF72" i="1"/>
  <c r="O1381" i="13" s="1"/>
  <c r="M73" i="1"/>
  <c r="O181" i="13"/>
  <c r="AA73" i="1"/>
  <c r="O1392" i="13"/>
  <c r="AF73" i="1"/>
  <c r="O1396" i="13"/>
  <c r="M74" i="1"/>
  <c r="O184" i="13" s="1"/>
  <c r="AA74" i="1"/>
  <c r="O1407" i="13"/>
  <c r="AF74" i="1"/>
  <c r="O1411" i="13"/>
  <c r="M75" i="1"/>
  <c r="O187" i="13" s="1"/>
  <c r="AA75" i="1"/>
  <c r="O1422" i="13" s="1"/>
  <c r="AF75" i="1"/>
  <c r="O1426" i="13"/>
  <c r="M76" i="1"/>
  <c r="O190" i="13"/>
  <c r="AA76" i="1"/>
  <c r="O1437" i="13"/>
  <c r="AF76" i="1"/>
  <c r="O1441" i="13" s="1"/>
  <c r="M77" i="1"/>
  <c r="O193" i="13"/>
  <c r="AA77" i="1"/>
  <c r="O1452" i="13"/>
  <c r="AF77" i="1"/>
  <c r="O1456" i="13"/>
  <c r="M78" i="1"/>
  <c r="O196" i="13" s="1"/>
  <c r="AA78" i="1"/>
  <c r="O1467" i="13"/>
  <c r="AF78" i="1"/>
  <c r="O1471" i="13"/>
  <c r="M79" i="1"/>
  <c r="O199" i="13"/>
  <c r="AA79" i="1"/>
  <c r="O1482" i="13" s="1"/>
  <c r="AF79" i="1"/>
  <c r="O1486" i="13"/>
  <c r="M80" i="1"/>
  <c r="O202" i="13"/>
  <c r="AA80" i="1"/>
  <c r="O1497" i="13"/>
  <c r="AF80" i="1"/>
  <c r="O1501" i="13" s="1"/>
  <c r="M81" i="1"/>
  <c r="O205" i="13" s="1"/>
  <c r="AA81" i="1"/>
  <c r="O1512" i="13"/>
  <c r="AF81" i="1"/>
  <c r="O1516" i="13"/>
  <c r="M82" i="1"/>
  <c r="O208" i="13" s="1"/>
  <c r="AA82" i="1"/>
  <c r="O1527" i="13"/>
  <c r="AF82" i="1"/>
  <c r="O1531" i="13"/>
  <c r="M83" i="1"/>
  <c r="O211" i="13"/>
  <c r="AA83" i="1"/>
  <c r="O1542" i="13" s="1"/>
  <c r="AF83" i="1"/>
  <c r="O1546" i="13"/>
  <c r="M84" i="1"/>
  <c r="O214" i="13"/>
  <c r="AA84" i="1"/>
  <c r="O1557" i="13"/>
  <c r="AF84" i="1"/>
  <c r="O1561" i="13" s="1"/>
  <c r="M85" i="1"/>
  <c r="O217" i="13" s="1"/>
  <c r="AA85" i="1"/>
  <c r="O1572" i="13"/>
  <c r="AF85" i="1"/>
  <c r="O1576" i="13"/>
  <c r="M86" i="1"/>
  <c r="O220" i="13" s="1"/>
  <c r="AA86" i="1"/>
  <c r="O1587" i="13"/>
  <c r="AF86" i="1"/>
  <c r="O1591" i="13"/>
  <c r="M87" i="1"/>
  <c r="O223" i="13"/>
  <c r="AA87" i="1"/>
  <c r="O1602" i="13" s="1"/>
  <c r="AF87" i="1"/>
  <c r="O1606" i="13"/>
  <c r="M88" i="1"/>
  <c r="O226" i="13" s="1"/>
  <c r="AA88" i="1"/>
  <c r="O1617" i="13"/>
  <c r="AF88" i="1"/>
  <c r="O1621" i="13" s="1"/>
  <c r="M89" i="1"/>
  <c r="O229" i="13"/>
  <c r="AA89" i="1"/>
  <c r="O1632" i="13"/>
  <c r="AF89" i="1"/>
  <c r="O1636" i="13"/>
  <c r="M90" i="1"/>
  <c r="O232" i="13" s="1"/>
  <c r="AA90" i="1"/>
  <c r="O1647" i="13"/>
  <c r="AF90" i="1"/>
  <c r="O1651" i="13"/>
  <c r="M91" i="1"/>
  <c r="O235" i="13" s="1"/>
  <c r="AA91" i="1"/>
  <c r="O1662" i="13" s="1"/>
  <c r="AF91" i="1"/>
  <c r="O1666" i="13"/>
  <c r="M92" i="1"/>
  <c r="O238" i="13"/>
  <c r="AA92" i="1"/>
  <c r="O1677" i="13"/>
  <c r="AF92" i="1"/>
  <c r="O1681" i="13" s="1"/>
  <c r="M93" i="1"/>
  <c r="O241" i="13"/>
  <c r="AA93" i="1"/>
  <c r="O1692" i="13"/>
  <c r="AF93" i="1"/>
  <c r="O1696" i="13"/>
  <c r="M94" i="1"/>
  <c r="O244" i="13" s="1"/>
  <c r="AA94" i="1"/>
  <c r="O1707" i="13" s="1"/>
  <c r="AF94" i="1"/>
  <c r="O1711" i="13" s="1"/>
  <c r="M95" i="1"/>
  <c r="O247" i="13"/>
  <c r="AA95" i="1"/>
  <c r="O1722" i="13" s="1"/>
  <c r="AF95" i="1"/>
  <c r="O1726" i="13"/>
  <c r="M96" i="1"/>
  <c r="O250" i="13"/>
  <c r="AA96" i="1"/>
  <c r="O1737" i="13"/>
  <c r="AF96" i="1"/>
  <c r="O1741" i="13" s="1"/>
  <c r="M97" i="1"/>
  <c r="O253" i="13" s="1"/>
  <c r="AA97" i="1"/>
  <c r="O1752" i="13" s="1"/>
  <c r="AF97" i="1"/>
  <c r="O1756" i="13" s="1"/>
  <c r="M98" i="1"/>
  <c r="O256" i="13" s="1"/>
  <c r="AA98" i="1"/>
  <c r="O1767" i="13" s="1"/>
  <c r="AF98" i="1"/>
  <c r="O1771" i="13" s="1"/>
  <c r="M99" i="1"/>
  <c r="O259" i="13" s="1"/>
  <c r="AA99" i="1"/>
  <c r="O1782" i="13" s="1"/>
  <c r="AF99" i="1"/>
  <c r="O1786" i="13"/>
  <c r="M100" i="1"/>
  <c r="O262" i="13" s="1"/>
  <c r="AA100" i="1"/>
  <c r="O1797" i="13"/>
  <c r="AF100" i="1"/>
  <c r="O1801" i="13" s="1"/>
  <c r="M101" i="1"/>
  <c r="O265" i="13"/>
  <c r="AA101" i="1"/>
  <c r="O1812" i="13"/>
  <c r="AF101" i="1"/>
  <c r="O1816" i="13"/>
  <c r="M102" i="1"/>
  <c r="O268" i="13" s="1"/>
  <c r="AA102" i="1"/>
  <c r="O1827" i="13"/>
  <c r="AF102" i="1"/>
  <c r="O1831" i="13"/>
  <c r="M103" i="1"/>
  <c r="O271" i="13" s="1"/>
  <c r="AA103" i="1"/>
  <c r="O1842" i="13" s="1"/>
  <c r="AF103" i="1"/>
  <c r="O1846" i="13" s="1"/>
  <c r="M104" i="1"/>
  <c r="O274" i="13" s="1"/>
  <c r="AA104" i="1"/>
  <c r="O1857" i="13" s="1"/>
  <c r="AF104" i="1"/>
  <c r="O1861" i="13" s="1"/>
  <c r="M105" i="1"/>
  <c r="O277" i="13" s="1"/>
  <c r="AA105" i="1"/>
  <c r="O1872" i="13"/>
  <c r="AF105" i="1"/>
  <c r="O1876" i="13"/>
  <c r="M106" i="1"/>
  <c r="O280" i="13" s="1"/>
  <c r="AA106" i="1"/>
  <c r="O1887" i="13" s="1"/>
  <c r="AF106" i="1"/>
  <c r="O1891" i="13" s="1"/>
  <c r="M107" i="1"/>
  <c r="O283" i="13"/>
  <c r="AA107" i="1"/>
  <c r="O1902" i="13" s="1"/>
  <c r="AF107" i="1"/>
  <c r="O1906" i="13"/>
  <c r="M108" i="1"/>
  <c r="O286" i="13" s="1"/>
  <c r="AA108" i="1"/>
  <c r="O1917" i="13" s="1"/>
  <c r="AF108" i="1"/>
  <c r="O1921" i="13" s="1"/>
  <c r="M109" i="1"/>
  <c r="O289" i="13" s="1"/>
  <c r="AA109" i="1"/>
  <c r="O1932" i="13" s="1"/>
  <c r="AF109" i="1"/>
  <c r="O1936" i="13" s="1"/>
  <c r="M110" i="1"/>
  <c r="O292" i="13" s="1"/>
  <c r="AA110" i="1"/>
  <c r="O1947" i="13" s="1"/>
  <c r="AF110" i="1"/>
  <c r="O1951" i="13" s="1"/>
  <c r="M111" i="1"/>
  <c r="O295" i="13" s="1"/>
  <c r="AA111" i="1"/>
  <c r="O1962" i="13" s="1"/>
  <c r="AF111" i="1"/>
  <c r="O1966" i="13" s="1"/>
  <c r="M112" i="1"/>
  <c r="O298" i="13"/>
  <c r="AA112" i="1"/>
  <c r="O1977" i="13"/>
  <c r="AF112" i="1"/>
  <c r="O1981" i="13" s="1"/>
  <c r="M113" i="1"/>
  <c r="O301" i="13"/>
  <c r="AA113" i="1"/>
  <c r="O1992" i="13"/>
  <c r="AF113" i="1"/>
  <c r="O1996" i="13"/>
  <c r="M114" i="1"/>
  <c r="O304" i="13" s="1"/>
  <c r="AA114" i="1"/>
  <c r="O2007" i="13" s="1"/>
  <c r="AF114" i="1"/>
  <c r="O2011" i="13" s="1"/>
  <c r="M115" i="1"/>
  <c r="O307" i="13" s="1"/>
  <c r="AA115" i="1"/>
  <c r="O2022" i="13" s="1"/>
  <c r="AF115" i="1"/>
  <c r="O2026" i="13" s="1"/>
  <c r="M116" i="1"/>
  <c r="O310" i="13"/>
  <c r="AA116" i="1"/>
  <c r="O2037" i="13"/>
  <c r="AF116" i="1"/>
  <c r="O2041" i="13" s="1"/>
  <c r="M117" i="1"/>
  <c r="O313" i="13"/>
  <c r="AA117" i="1"/>
  <c r="O2052" i="13"/>
  <c r="AF117" i="1"/>
  <c r="O2056" i="13"/>
  <c r="M118" i="1"/>
  <c r="O316" i="13" s="1"/>
  <c r="AA118" i="1"/>
  <c r="O2067" i="13"/>
  <c r="AF118" i="1"/>
  <c r="O2071" i="13"/>
  <c r="M119" i="1"/>
  <c r="O319" i="13"/>
  <c r="AA119" i="1"/>
  <c r="O2082" i="13" s="1"/>
  <c r="AF119" i="1"/>
  <c r="O2086" i="13"/>
  <c r="M120" i="1"/>
  <c r="O322" i="13" s="1"/>
  <c r="AA120" i="1"/>
  <c r="O2097" i="13" s="1"/>
  <c r="AF120" i="1"/>
  <c r="O2101" i="13" s="1"/>
  <c r="M121" i="1"/>
  <c r="O325" i="13" s="1"/>
  <c r="AA121" i="1"/>
  <c r="O2112" i="13"/>
  <c r="AF121" i="1"/>
  <c r="O2116" i="13" s="1"/>
  <c r="M122" i="1"/>
  <c r="O328" i="13" s="1"/>
  <c r="AA122" i="1"/>
  <c r="O2127" i="13"/>
  <c r="AF122" i="1"/>
  <c r="O2131" i="13"/>
  <c r="M123" i="1"/>
  <c r="O331" i="13" s="1"/>
  <c r="AA123" i="1"/>
  <c r="O2142" i="13" s="1"/>
  <c r="AF123" i="1"/>
  <c r="O2146" i="13" s="1"/>
  <c r="M124" i="1"/>
  <c r="O334" i="13" s="1"/>
  <c r="AA124" i="1"/>
  <c r="O2157" i="13"/>
  <c r="AF124" i="1"/>
  <c r="O2161" i="13"/>
  <c r="M125" i="1"/>
  <c r="O337" i="13" s="1"/>
  <c r="AA125" i="1"/>
  <c r="O2172" i="13" s="1"/>
  <c r="AF125" i="1"/>
  <c r="O2176" i="13"/>
  <c r="M126" i="1"/>
  <c r="O340" i="13" s="1"/>
  <c r="AA126" i="1"/>
  <c r="O2187" i="13"/>
  <c r="AF126" i="1"/>
  <c r="O2191" i="13" s="1"/>
  <c r="M127" i="1"/>
  <c r="O343" i="13"/>
  <c r="AA127" i="1"/>
  <c r="O2202" i="13"/>
  <c r="AF127" i="1"/>
  <c r="O2206" i="13"/>
  <c r="M128" i="1"/>
  <c r="O346" i="13" s="1"/>
  <c r="AA128" i="1"/>
  <c r="O2217" i="13" s="1"/>
  <c r="AF128" i="1"/>
  <c r="O2221" i="13" s="1"/>
  <c r="M129" i="1"/>
  <c r="O349" i="13"/>
  <c r="AA129" i="1"/>
  <c r="O2232" i="13"/>
  <c r="AF129" i="1"/>
  <c r="O2236" i="13"/>
  <c r="M130" i="1"/>
  <c r="O352" i="13"/>
  <c r="AA130" i="1"/>
  <c r="O2247" i="13"/>
  <c r="AF130" i="1"/>
  <c r="O2251" i="13"/>
  <c r="M131" i="1"/>
  <c r="O355" i="13"/>
  <c r="AA131" i="1"/>
  <c r="O2262" i="13"/>
  <c r="AF131" i="1"/>
  <c r="O2266" i="13"/>
  <c r="M132" i="1"/>
  <c r="O358" i="13" s="1"/>
  <c r="AA132" i="1"/>
  <c r="O2277" i="13"/>
  <c r="AF132" i="1"/>
  <c r="O2281" i="13"/>
  <c r="M133" i="1"/>
  <c r="O361" i="13" s="1"/>
  <c r="AA133" i="1"/>
  <c r="O2292" i="13"/>
  <c r="AF133" i="1"/>
  <c r="O2296" i="13"/>
  <c r="M134" i="1"/>
  <c r="O364" i="13" s="1"/>
  <c r="AA134" i="1"/>
  <c r="O2307" i="13"/>
  <c r="AF134" i="1"/>
  <c r="O2311" i="13"/>
  <c r="M135" i="1"/>
  <c r="O367" i="13" s="1"/>
  <c r="AA135" i="1"/>
  <c r="O2322" i="13"/>
  <c r="AF135" i="1"/>
  <c r="O2326" i="13"/>
  <c r="M136" i="1"/>
  <c r="O370" i="13"/>
  <c r="AA136" i="1"/>
  <c r="O2337" i="13"/>
  <c r="AF136" i="1"/>
  <c r="O2341" i="13"/>
  <c r="M137" i="1"/>
  <c r="O373" i="13" s="1"/>
  <c r="AA137" i="1"/>
  <c r="O2352" i="13"/>
  <c r="AF137" i="1"/>
  <c r="O2356" i="13"/>
  <c r="M138" i="1"/>
  <c r="O376" i="13"/>
  <c r="AA138" i="1"/>
  <c r="O2367" i="13"/>
  <c r="AF138" i="1"/>
  <c r="O2371" i="13"/>
  <c r="M139" i="1"/>
  <c r="O379" i="13" s="1"/>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s="1"/>
  <c r="AA148" i="1"/>
  <c r="O2517" i="13"/>
  <c r="AF148" i="1"/>
  <c r="O2521" i="13"/>
  <c r="M149" i="1"/>
  <c r="O409" i="13" s="1"/>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s="1"/>
  <c r="AA165" i="1"/>
  <c r="O2772" i="13"/>
  <c r="AF165" i="1"/>
  <c r="O2776" i="13"/>
  <c r="M166" i="1"/>
  <c r="O460" i="13" s="1"/>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D4" i="7" s="1"/>
  <c r="V16" i="17"/>
  <c r="E4" i="6"/>
  <c r="A4215" i="13"/>
  <c r="A4980" i="13"/>
  <c r="A4573" i="13"/>
  <c r="A5250" i="13"/>
  <c r="A4986" i="13"/>
  <c r="A4618" i="13"/>
  <c r="A4364" i="13"/>
  <c r="A3896" i="13"/>
  <c r="A4383" i="13"/>
  <c r="A4753" i="13"/>
  <c r="A3599" i="13"/>
  <c r="A4878" i="13"/>
  <c r="A4836" i="13"/>
  <c r="A4233" i="13"/>
  <c r="A3507" i="13"/>
  <c r="A4577" i="13"/>
  <c r="A5412" i="13"/>
  <c r="A3816" i="13"/>
  <c r="A4808" i="13"/>
  <c r="A3013" i="13"/>
  <c r="A5358" i="13"/>
  <c r="A4856" i="13"/>
  <c r="A3976" i="13"/>
  <c r="A4346" i="13"/>
  <c r="A4357" i="13"/>
  <c r="A4952" i="13"/>
  <c r="A4420" i="13"/>
  <c r="A5352" i="13"/>
  <c r="A4443" i="13"/>
  <c r="A5340" i="13"/>
  <c r="A4158" i="13"/>
  <c r="A4249" i="13"/>
  <c r="A4206" i="13"/>
  <c r="A4928" i="13"/>
  <c r="A4719" i="13"/>
  <c r="A3597" i="13"/>
  <c r="A4754" i="13"/>
  <c r="A5432" i="13"/>
  <c r="A4852" i="13"/>
  <c r="A4333" i="13"/>
  <c r="A776" i="13"/>
  <c r="A957" i="13"/>
  <c r="A1036" i="13"/>
  <c r="A169" i="13"/>
  <c r="A766" i="13"/>
  <c r="A344" i="13"/>
  <c r="A618" i="13"/>
  <c r="A517" i="13"/>
  <c r="A693" i="13"/>
  <c r="A5592" i="13"/>
  <c r="A310" i="13"/>
  <c r="A735" i="13"/>
  <c r="A569" i="13"/>
  <c r="A5615" i="13"/>
  <c r="A5265" i="13"/>
  <c r="A1224" i="13"/>
  <c r="A254" i="13"/>
  <c r="A1178" i="13"/>
  <c r="A118" i="13"/>
  <c r="A901" i="13"/>
  <c r="A4945" i="13"/>
  <c r="A156" i="13"/>
  <c r="A3598" i="13"/>
  <c r="A4155" i="13"/>
  <c r="A3301" i="13"/>
  <c r="A4875" i="13"/>
  <c r="A4630" i="13"/>
  <c r="A4938" i="13"/>
  <c r="A5246" i="13"/>
  <c r="A5267" i="13"/>
  <c r="A4656" i="13"/>
  <c r="A3574" i="13"/>
  <c r="A3787" i="13"/>
  <c r="A5162" i="13"/>
  <c r="A5047" i="13"/>
  <c r="A3794" i="13"/>
  <c r="A3902" i="13"/>
  <c r="A3332" i="13"/>
  <c r="A5063" i="13"/>
  <c r="A4130" i="13"/>
  <c r="A4926" i="13"/>
  <c r="A5420" i="13"/>
  <c r="A2773" i="13"/>
  <c r="A3495" i="13"/>
  <c r="A4275" i="13"/>
  <c r="A4942" i="13"/>
  <c r="A5196" i="13"/>
  <c r="A4826" i="13"/>
  <c r="A5434" i="13"/>
  <c r="A4713" i="13"/>
  <c r="A3069" i="13"/>
  <c r="A3698" i="13"/>
  <c r="A1408" i="13"/>
  <c r="A571" i="13"/>
  <c r="A736" i="13"/>
  <c r="A734" i="13"/>
  <c r="A494" i="13"/>
  <c r="A71" i="13"/>
  <c r="A972" i="13"/>
  <c r="A1031" i="13"/>
  <c r="A787" i="13"/>
  <c r="A506" i="13"/>
  <c r="A1068" i="13"/>
  <c r="A646" i="13"/>
  <c r="A5506" i="13"/>
  <c r="A5562" i="13"/>
  <c r="A518" i="13"/>
  <c r="A530" i="13"/>
  <c r="A1013" i="13"/>
  <c r="A213" i="13"/>
  <c r="A1504" i="13"/>
  <c r="A750" i="13"/>
  <c r="A919" i="13"/>
  <c r="A5760" i="13"/>
  <c r="A66" i="13"/>
  <c r="A4667" i="13"/>
  <c r="A4496" i="13"/>
  <c r="A4454" i="13"/>
  <c r="A5042" i="13"/>
  <c r="A2911" i="13"/>
  <c r="A5372" i="13"/>
  <c r="A3759" i="13"/>
  <c r="A4990"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622" i="13"/>
  <c r="B4274" i="13"/>
  <c r="B2364" i="13"/>
  <c r="B3636" i="13"/>
  <c r="B1136" i="13"/>
  <c r="B2263" i="13"/>
  <c r="B3984" i="13"/>
  <c r="B810" i="13"/>
  <c r="B3739" i="13"/>
  <c r="B5732" i="13"/>
  <c r="B2171" i="13"/>
  <c r="B4454" i="13"/>
  <c r="B6150" i="13"/>
  <c r="B438" i="13"/>
  <c r="B4637" i="13"/>
  <c r="B1577" i="13"/>
  <c r="B1327" i="13"/>
  <c r="B2078" i="13"/>
  <c r="B5841" i="13"/>
  <c r="B3603" i="13"/>
  <c r="B1930" i="13"/>
  <c r="B1437" i="13"/>
  <c r="B328" i="13"/>
  <c r="B462" i="13"/>
  <c r="B5264" i="13"/>
  <c r="B1073" i="13"/>
  <c r="B1456" i="13"/>
  <c r="B4969" i="13"/>
  <c r="B4178" i="13"/>
  <c r="B1958" i="13"/>
  <c r="B4910" i="13"/>
  <c r="B1197" i="13"/>
  <c r="B439" i="13"/>
  <c r="B3207" i="13"/>
  <c r="B1714" i="13"/>
  <c r="B5571" i="13"/>
  <c r="B1593" i="13"/>
  <c r="B1460" i="13"/>
  <c r="B532" i="13"/>
  <c r="B1331" i="13"/>
  <c r="B31" i="13"/>
  <c r="B3153" i="13"/>
  <c r="B1450" i="13"/>
  <c r="B5665" i="13"/>
  <c r="B3065" i="13"/>
  <c r="B4038" i="13"/>
  <c r="B2850" i="13"/>
  <c r="B3867" i="13"/>
  <c r="B1757" i="13"/>
  <c r="B3951" i="13"/>
  <c r="B1883" i="13"/>
  <c r="B2386" i="13"/>
  <c r="B3170" i="13"/>
  <c r="B1494" i="13"/>
  <c r="B3589" i="13"/>
  <c r="B5442" i="13"/>
  <c r="B737" i="13"/>
  <c r="B3796" i="13"/>
  <c r="B1343" i="13"/>
  <c r="B3248" i="13"/>
  <c r="B4890" i="13"/>
  <c r="B3662" i="13"/>
  <c r="B4559" i="13"/>
  <c r="B4450" i="13"/>
  <c r="B3845" i="13"/>
  <c r="B5428" i="13"/>
  <c r="B1281" i="13"/>
  <c r="B2685" i="13"/>
  <c r="B261" i="13"/>
  <c r="B4028" i="13"/>
  <c r="B3539" i="13"/>
  <c r="B39" i="13"/>
  <c r="B3341" i="13"/>
  <c r="B1390" i="13"/>
  <c r="B936" i="13"/>
  <c r="B3349" i="13"/>
  <c r="B5933" i="13"/>
  <c r="B2695" i="13"/>
  <c r="B1415" i="13"/>
  <c r="B5376" i="13"/>
  <c r="B2972" i="13"/>
  <c r="B922" i="13"/>
  <c r="B5319" i="13"/>
  <c r="B829" i="13"/>
  <c r="B2589" i="13"/>
  <c r="B238" i="13"/>
  <c r="B1334" i="13"/>
  <c r="B1571" i="13"/>
  <c r="B5328" i="13"/>
  <c r="B4461" i="13"/>
  <c r="B3594" i="13"/>
  <c r="B1785" i="13"/>
  <c r="B5322" i="13"/>
  <c r="B5803" i="13"/>
  <c r="B5654" i="13"/>
  <c r="B1138" i="13"/>
  <c r="B5570" i="13"/>
  <c r="B2121" i="13"/>
  <c r="B4534" i="13"/>
  <c r="B5049" i="13"/>
  <c r="B564" i="13"/>
  <c r="B1471" i="13"/>
  <c r="B468" i="13"/>
  <c r="B663" i="13"/>
  <c r="B652" i="13"/>
  <c r="B787" i="13"/>
  <c r="B746" i="13"/>
  <c r="B1933" i="13"/>
  <c r="B193" i="13"/>
  <c r="B5141" i="13"/>
  <c r="B988" i="13"/>
  <c r="D15" i="17"/>
  <c r="L15" i="17" s="1"/>
  <c r="B4529" i="13"/>
  <c r="B132" i="13"/>
  <c r="B2777" i="13"/>
  <c r="B239" i="13"/>
  <c r="B846" i="13"/>
  <c r="B5658" i="13"/>
  <c r="B799" i="13"/>
  <c r="B3934" i="13"/>
  <c r="B6027" i="13"/>
  <c r="B121" i="13"/>
  <c r="B4499" i="13"/>
  <c r="B3688" i="13"/>
  <c r="B5424" i="13"/>
  <c r="B2292" i="13"/>
  <c r="J25" i="4"/>
  <c r="B217" i="13"/>
  <c r="B2099" i="13"/>
  <c r="B3197" i="13"/>
  <c r="B677" i="13"/>
  <c r="B4767" i="13"/>
  <c r="B1478" i="13"/>
  <c r="B4708" i="13"/>
  <c r="B5472" i="13"/>
  <c r="B2447" i="13"/>
  <c r="B5547" i="13"/>
  <c r="B4248" i="13"/>
  <c r="B5937" i="13"/>
  <c r="B4653" i="13"/>
  <c r="B3971" i="13"/>
  <c r="B2500" i="13"/>
  <c r="B2241" i="13"/>
  <c r="B396" i="13"/>
  <c r="B6134" i="13"/>
  <c r="B4888" i="13"/>
  <c r="B2935" i="13"/>
  <c r="B43" i="13"/>
  <c r="B5167" i="13"/>
  <c r="B4338" i="13"/>
  <c r="B2925" i="13"/>
  <c r="B1569" i="13"/>
  <c r="B2235" i="13"/>
  <c r="B1724" i="13"/>
  <c r="B1088" i="13"/>
  <c r="B3527" i="13"/>
  <c r="B1132" i="13"/>
  <c r="B5359" i="13"/>
  <c r="B5305" i="13"/>
  <c r="B1443" i="13"/>
  <c r="B793" i="13"/>
  <c r="B6100" i="13"/>
  <c r="B2481" i="13"/>
  <c r="B3064" i="13"/>
  <c r="B4948" i="13"/>
  <c r="B5211" i="13"/>
  <c r="B4370" i="13"/>
  <c r="B2692" i="13"/>
  <c r="B2701" i="13"/>
  <c r="B5589" i="13"/>
  <c r="B4469" i="13"/>
  <c r="B83" i="13"/>
  <c r="B3284" i="13"/>
  <c r="B413" i="13"/>
  <c r="B1017" i="13"/>
  <c r="B2531" i="13"/>
  <c r="B3868" i="13"/>
  <c r="B3988" i="13"/>
  <c r="B4741" i="13"/>
  <c r="B1676" i="13"/>
  <c r="B629" i="13"/>
  <c r="B3936" i="13"/>
  <c r="B5255" i="13"/>
  <c r="B5703" i="13"/>
  <c r="B382" i="13"/>
  <c r="B1743" i="13"/>
  <c r="B353" i="13"/>
  <c r="B2530" i="13"/>
  <c r="B4940" i="13"/>
  <c r="B2555" i="13"/>
  <c r="B5373" i="13"/>
  <c r="B5026" i="13"/>
  <c r="B4157" i="13"/>
  <c r="B145" i="13"/>
  <c r="B2018" i="13"/>
  <c r="B5504" i="13"/>
  <c r="B3532" i="13"/>
  <c r="B4801" i="13"/>
  <c r="B4760" i="13"/>
  <c r="B3462" i="13"/>
  <c r="B4265" i="13"/>
  <c r="B1519" i="13"/>
  <c r="B2236" i="13"/>
  <c r="B5835" i="13"/>
  <c r="B2668" i="13"/>
  <c r="B3390" i="13"/>
  <c r="B1431" i="13"/>
  <c r="B4434" i="13"/>
  <c r="B860" i="13"/>
  <c r="B4866" i="13"/>
  <c r="B1998" i="13"/>
  <c r="B1223" i="13"/>
  <c r="B4816" i="13"/>
  <c r="B5531" i="13"/>
  <c r="B1768" i="13"/>
  <c r="B5960" i="13"/>
  <c r="B30" i="13"/>
  <c r="B1248" i="13"/>
  <c r="B1955" i="13"/>
  <c r="B4546" i="13"/>
  <c r="B1211"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L26" i="4" s="1"/>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J14" i="17"/>
  <c r="G15"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L25" i="4"/>
  <c r="M15" i="17"/>
  <c r="J15" i="17"/>
  <c r="K15" i="17"/>
  <c r="I15" i="17" l="1"/>
  <c r="F15" i="17"/>
  <c r="H15" i="17"/>
  <c r="B486" i="13"/>
  <c r="B1614" i="13"/>
  <c r="B3351" i="13"/>
  <c r="B3815" i="13"/>
  <c r="B4283" i="13"/>
  <c r="B1875" i="13"/>
  <c r="B1637" i="13"/>
  <c r="B5989" i="13"/>
  <c r="B134" i="13"/>
  <c r="B3758" i="13"/>
  <c r="B493" i="13"/>
  <c r="B6008" i="13"/>
  <c r="B4359" i="13"/>
  <c r="B800" i="13"/>
  <c r="B3735" i="13"/>
  <c r="B2556" i="13"/>
  <c r="B2790" i="13"/>
  <c r="B1795" i="13"/>
  <c r="B2391" i="13"/>
  <c r="B5902" i="13"/>
  <c r="B96" i="13"/>
  <c r="B3155" i="13"/>
  <c r="B5959" i="13"/>
  <c r="B4109" i="13"/>
  <c r="B4378" i="13"/>
  <c r="B929" i="13"/>
  <c r="B3461" i="13"/>
  <c r="B3939" i="13"/>
  <c r="B1246" i="13"/>
  <c r="B2728" i="13"/>
  <c r="B662" i="13"/>
  <c r="B1764" i="13"/>
  <c r="B5497" i="13"/>
  <c r="B2700" i="13"/>
  <c r="B5872" i="13"/>
  <c r="B4044" i="13"/>
  <c r="B2984" i="13"/>
  <c r="B1127" i="13"/>
  <c r="B2799" i="13"/>
  <c r="B2817" i="13"/>
  <c r="B2103" i="13"/>
  <c r="B3844" i="13"/>
  <c r="B992" i="13"/>
  <c r="B6144" i="13"/>
  <c r="B461" i="13"/>
  <c r="B2197" i="13"/>
  <c r="B1022" i="13"/>
  <c r="E7" i="17"/>
  <c r="B3000" i="13"/>
  <c r="B6077" i="13"/>
  <c r="B5729" i="13"/>
  <c r="B1948" i="13"/>
  <c r="B1434" i="13"/>
  <c r="B3436" i="13"/>
  <c r="B6158" i="13"/>
  <c r="B4685" i="13"/>
  <c r="B1984" i="13"/>
  <c r="B357" i="13"/>
  <c r="B410" i="13"/>
  <c r="B5890" i="13"/>
  <c r="B1643" i="13"/>
  <c r="B3655" i="13"/>
  <c r="B761" i="13"/>
  <c r="B5387" i="13"/>
  <c r="B4362" i="13"/>
  <c r="B1513" i="13"/>
  <c r="B3412" i="13"/>
  <c r="B5389" i="13"/>
  <c r="B5159" i="13"/>
  <c r="B2871" i="13"/>
  <c r="B5632" i="13"/>
  <c r="B5564" i="13"/>
  <c r="B4831" i="13"/>
  <c r="B3840" i="13"/>
  <c r="B1210" i="13"/>
  <c r="B4778" i="13"/>
  <c r="B3801" i="13"/>
  <c r="B1591" i="13"/>
  <c r="B3721" i="13"/>
  <c r="B530" i="13"/>
  <c r="B6013" i="13"/>
  <c r="B2724" i="13"/>
  <c r="B5046" i="13"/>
  <c r="B225" i="13"/>
  <c r="B3599" i="13"/>
  <c r="B713" i="13"/>
  <c r="B1596" i="13"/>
  <c r="B4020" i="13"/>
  <c r="B2287" i="13"/>
  <c r="B2381" i="13"/>
  <c r="B5252" i="13"/>
  <c r="B2681" i="13"/>
  <c r="B1235" i="13"/>
  <c r="B1268" i="13"/>
  <c r="B204" i="13"/>
  <c r="B3649" i="13"/>
  <c r="B3144" i="13"/>
  <c r="B2600" i="13"/>
  <c r="B6050" i="13"/>
  <c r="B2378" i="13"/>
  <c r="B3587" i="13"/>
  <c r="B4912" i="13"/>
  <c r="B4317" i="13"/>
  <c r="B3407" i="13"/>
  <c r="B4367" i="13"/>
  <c r="B5765" i="13"/>
  <c r="B1623" i="13"/>
  <c r="B5343" i="13"/>
  <c r="B1704" i="13"/>
  <c r="B2726" i="13"/>
  <c r="B3199" i="13"/>
  <c r="B1784" i="13"/>
  <c r="B1912" i="13"/>
  <c r="B2658" i="13"/>
  <c r="B5161" i="13"/>
  <c r="B2734" i="13"/>
  <c r="B4424" i="13"/>
  <c r="B4139" i="13"/>
  <c r="B1908" i="13"/>
  <c r="B4063" i="13"/>
  <c r="B1792" i="13"/>
  <c r="B5943" i="13"/>
  <c r="B1014" i="13"/>
  <c r="B4385" i="13"/>
  <c r="B363" i="13"/>
  <c r="B4610" i="13"/>
  <c r="B570" i="13"/>
  <c r="B5055" i="13"/>
  <c r="B2901" i="13"/>
  <c r="B3827" i="13"/>
  <c r="B1172" i="13"/>
  <c r="B1910" i="13"/>
  <c r="B3372" i="13"/>
  <c r="B434" i="13"/>
  <c r="B2672" i="13"/>
  <c r="B3221" i="13"/>
  <c r="B1905" i="13"/>
  <c r="B5208" i="13"/>
  <c r="B4786" i="13"/>
  <c r="B1262" i="13"/>
  <c r="B3102" i="13"/>
  <c r="B1866" i="13"/>
  <c r="B861" i="13"/>
  <c r="B2043" i="13"/>
  <c r="B4688" i="13"/>
  <c r="B3385" i="13"/>
  <c r="B5794" i="13"/>
  <c r="B785" i="13"/>
  <c r="B5509" i="13"/>
  <c r="B2937" i="13"/>
  <c r="B252" i="13"/>
  <c r="B2999" i="13"/>
  <c r="B4011" i="13"/>
  <c r="B3659" i="13"/>
  <c r="B3524" i="13"/>
  <c r="B4745" i="13"/>
  <c r="B5477" i="13"/>
  <c r="B5002" i="13"/>
  <c r="B3132" i="13"/>
  <c r="B1616" i="13"/>
  <c r="B3345" i="13"/>
  <c r="B4834" i="13"/>
  <c r="B597" i="13"/>
  <c r="B2907" i="13"/>
  <c r="B3675" i="13"/>
  <c r="B1358" i="13"/>
  <c r="B537" i="13"/>
  <c r="B5060" i="13"/>
  <c r="B303" i="13"/>
  <c r="B914" i="13"/>
  <c r="B1605" i="13"/>
  <c r="B2403" i="13"/>
  <c r="B2289" i="13"/>
  <c r="B5914" i="13"/>
  <c r="B4974" i="13"/>
  <c r="B1594" i="13"/>
  <c r="B5203" i="13"/>
  <c r="B4527" i="13"/>
  <c r="B2361" i="13"/>
  <c r="B17" i="13"/>
  <c r="B3715" i="13"/>
  <c r="B1631" i="13"/>
  <c r="B5663" i="13"/>
  <c r="B1829" i="13"/>
  <c r="B1853" i="13"/>
  <c r="B3780" i="13"/>
  <c r="B1923" i="13"/>
  <c r="B3435" i="13"/>
  <c r="B3866" i="13"/>
  <c r="B5292" i="13"/>
  <c r="B4242" i="13"/>
  <c r="B3969" i="13"/>
  <c r="B5739" i="13"/>
  <c r="B1030" i="13"/>
  <c r="B4324" i="13"/>
  <c r="B1361" i="13"/>
  <c r="B852" i="13"/>
  <c r="B1021" i="13"/>
  <c r="B3236" i="13"/>
  <c r="B54" i="13"/>
  <c r="B935" i="13"/>
  <c r="B5997" i="13"/>
  <c r="B3895" i="13"/>
  <c r="B4595" i="13"/>
  <c r="B4716" i="13"/>
  <c r="B1391" i="13"/>
  <c r="B3058" i="13"/>
  <c r="B2939" i="13"/>
  <c r="B5366" i="13"/>
  <c r="B5904" i="13"/>
  <c r="B932" i="13"/>
  <c r="B5326" i="13"/>
  <c r="B375" i="13"/>
  <c r="B4079" i="13"/>
  <c r="B4288" i="13"/>
  <c r="B350" i="13"/>
  <c r="B4094" i="13"/>
  <c r="B5248" i="13"/>
  <c r="B1550" i="13"/>
  <c r="B2252" i="13"/>
  <c r="B4609" i="13"/>
  <c r="B1607" i="13"/>
  <c r="B4707" i="13"/>
  <c r="B4147" i="13"/>
  <c r="B2754" i="13"/>
  <c r="B5691" i="13"/>
  <c r="B441" i="13"/>
  <c r="B5793" i="13"/>
  <c r="B965" i="13"/>
  <c r="B1396" i="13"/>
  <c r="B3034" i="13"/>
  <c r="B2914" i="13"/>
  <c r="B3237" i="13"/>
  <c r="B3557" i="13"/>
  <c r="B569" i="13"/>
  <c r="B368" i="13"/>
  <c r="B1665" i="13"/>
  <c r="B626" i="13"/>
  <c r="B1509" i="13"/>
  <c r="B2602" i="13"/>
  <c r="B74" i="13"/>
  <c r="B1449" i="13"/>
  <c r="B1997" i="13"/>
  <c r="B2465" i="13"/>
  <c r="B4399" i="13"/>
  <c r="B5602" i="13"/>
  <c r="B1843" i="13"/>
  <c r="B5634" i="13"/>
  <c r="B2737" i="13"/>
  <c r="B4342" i="13"/>
  <c r="B2981" i="13"/>
  <c r="B4703" i="13"/>
  <c r="B794" i="13"/>
  <c r="B4097" i="13"/>
  <c r="B3124" i="13"/>
  <c r="B1383" i="13"/>
  <c r="B4930" i="13"/>
  <c r="B3093" i="13"/>
  <c r="B5537" i="13"/>
  <c r="B5369" i="13"/>
  <c r="B1713" i="13"/>
  <c r="B3391" i="13"/>
  <c r="B2963" i="13"/>
  <c r="B5378" i="13"/>
  <c r="B5194" i="13"/>
  <c r="B3361" i="13"/>
  <c r="B1144" i="13"/>
  <c r="B1121" i="13"/>
  <c r="B1385" i="13"/>
  <c r="B5546" i="13"/>
  <c r="B3292" i="13"/>
  <c r="B3592" i="13"/>
  <c r="B5000" i="13"/>
  <c r="B1641" i="13"/>
  <c r="B3386" i="13"/>
  <c r="B743" i="13"/>
  <c r="B3974" i="13"/>
  <c r="B2456" i="13"/>
  <c r="B1260" i="13"/>
  <c r="B379" i="13"/>
  <c r="B1290" i="13"/>
  <c r="B1850" i="13"/>
  <c r="B3699" i="13"/>
  <c r="B1435" i="13"/>
  <c r="B4677" i="13"/>
  <c r="B712" i="13"/>
  <c r="B4992" i="13"/>
  <c r="B3035" i="13"/>
  <c r="B497" i="13"/>
  <c r="B4588" i="13"/>
  <c r="B2083" i="13"/>
  <c r="B1375" i="13"/>
  <c r="B4810" i="13"/>
  <c r="B4564" i="13"/>
  <c r="B3753" i="13"/>
  <c r="B130" i="13"/>
  <c r="J23" i="4"/>
  <c r="L23" i="4" s="1"/>
  <c r="B4206" i="13"/>
  <c r="B1181" i="13"/>
  <c r="B4481" i="13"/>
  <c r="B5447" i="13"/>
  <c r="B4951" i="13"/>
  <c r="B1818" i="13"/>
  <c r="B416" i="13"/>
  <c r="B1562" i="13"/>
  <c r="B1878" i="13"/>
  <c r="B3178" i="13"/>
  <c r="B4472" i="13"/>
  <c r="B4670" i="13"/>
  <c r="B535" i="13"/>
  <c r="B3966" i="13"/>
  <c r="B2936" i="13"/>
  <c r="B4276" i="13"/>
  <c r="B1728" i="13"/>
  <c r="B5922" i="13"/>
  <c r="B915" i="13"/>
  <c r="B699" i="13"/>
  <c r="B3696" i="13"/>
  <c r="B354" i="13"/>
  <c r="B2011" i="13"/>
  <c r="B1779" i="13"/>
  <c r="B1666" i="13"/>
  <c r="B4124" i="13"/>
  <c r="B5008" i="13"/>
  <c r="B948" i="13"/>
  <c r="B5712" i="13"/>
  <c r="B5397" i="13"/>
  <c r="B3217" i="13"/>
  <c r="B4999" i="13"/>
  <c r="B3033" i="13"/>
  <c r="B1512" i="13"/>
  <c r="B4031" i="13"/>
  <c r="B5294" i="13"/>
  <c r="B3764" i="13"/>
  <c r="B5102" i="13"/>
  <c r="B4827" i="13"/>
  <c r="B2030" i="13"/>
  <c r="B4267" i="13"/>
  <c r="B2551" i="13"/>
  <c r="B1824" i="13"/>
  <c r="B5577" i="13"/>
  <c r="B3602" i="13"/>
  <c r="B5368" i="13"/>
  <c r="B1359" i="13"/>
  <c r="B3612" i="13"/>
  <c r="B3233" i="13"/>
  <c r="B1611" i="13"/>
  <c r="B4081" i="13"/>
  <c r="B512" i="13"/>
  <c r="B4066" i="13"/>
  <c r="B5121" i="13"/>
  <c r="B2853" i="13"/>
  <c r="B3421" i="13"/>
  <c r="B3606" i="13"/>
  <c r="B1749" i="13"/>
  <c r="B1336" i="13"/>
  <c r="B2527" i="13"/>
  <c r="B4259" i="13"/>
  <c r="B2533" i="13"/>
  <c r="B321" i="13"/>
  <c r="B1337" i="13"/>
  <c r="B3123" i="13"/>
  <c r="B3267" i="13"/>
  <c r="B5391" i="13"/>
  <c r="B3508" i="13"/>
  <c r="B888" i="13"/>
  <c r="B2731" i="13"/>
  <c r="B3911" i="13"/>
  <c r="B3399" i="13"/>
  <c r="B905" i="13"/>
  <c r="B2169" i="13"/>
  <c r="B3057" i="13"/>
  <c r="B5768" i="13"/>
  <c r="B3941" i="13"/>
  <c r="B4645" i="13"/>
  <c r="B1699" i="13"/>
  <c r="B310" i="13"/>
  <c r="B831" i="13"/>
  <c r="B5025" i="13"/>
  <c r="B5660" i="13"/>
  <c r="B1501" i="13"/>
  <c r="B1294" i="13"/>
  <c r="B2315" i="13"/>
  <c r="B3670" i="13"/>
  <c r="B1498" i="13"/>
  <c r="B2811" i="13"/>
  <c r="B1419" i="13"/>
  <c r="B4787" i="13"/>
  <c r="B4423" i="13"/>
  <c r="B3509" i="13"/>
  <c r="B1953" i="13"/>
  <c r="B5196" i="13"/>
  <c r="B1758" i="13"/>
  <c r="B393" i="13"/>
  <c r="B2666" i="13"/>
  <c r="B2975" i="13"/>
  <c r="B5131" i="13"/>
  <c r="B1118" i="13"/>
  <c r="B2002" i="13"/>
  <c r="B4633" i="13"/>
  <c r="B2138" i="13"/>
  <c r="B3639" i="13"/>
  <c r="D16" i="17"/>
  <c r="B2615" i="13"/>
  <c r="B5402" i="13"/>
  <c r="B1906" i="13"/>
  <c r="B4836" i="13"/>
  <c r="B5778" i="13"/>
  <c r="B1656" i="13"/>
  <c r="B1926" i="13"/>
  <c r="B3962" i="13"/>
  <c r="B675" i="13"/>
  <c r="B142" i="13"/>
  <c r="B3563" i="13"/>
  <c r="B3541" i="13"/>
  <c r="B2535" i="13"/>
  <c r="B472" i="13"/>
  <c r="B5425" i="13"/>
  <c r="B1079" i="13"/>
  <c r="B5874" i="13"/>
  <c r="B2903" i="13"/>
  <c r="B4277" i="13"/>
  <c r="B5746" i="13"/>
  <c r="B3246" i="13"/>
  <c r="E7" i="6"/>
  <c r="B701" i="13"/>
  <c r="B362" i="13"/>
  <c r="B2039" i="13"/>
  <c r="B4652" i="13"/>
  <c r="B1430" i="13"/>
  <c r="B4918" i="13"/>
  <c r="B2809" i="13"/>
  <c r="B288" i="13"/>
  <c r="B1052" i="13"/>
  <c r="B5213" i="13"/>
  <c r="B696" i="13"/>
  <c r="B3902" i="13"/>
  <c r="B624" i="13"/>
  <c r="B114" i="13"/>
  <c r="B771" i="13"/>
  <c r="B2493" i="13"/>
  <c r="B4209" i="13"/>
  <c r="B5650" i="13"/>
  <c r="B5608" i="13"/>
  <c r="B242" i="13"/>
  <c r="B5312" i="13"/>
  <c r="K21" i="4"/>
  <c r="L21" i="4" s="1"/>
  <c r="L27" i="4" s="1"/>
  <c r="B3073" i="13"/>
  <c r="B822" i="13"/>
  <c r="B5682" i="13"/>
  <c r="B2507" i="13"/>
  <c r="B3272" i="13"/>
  <c r="B221" i="13"/>
  <c r="B5931" i="13"/>
  <c r="B415" i="13"/>
  <c r="B4722" i="13"/>
  <c r="B4980" i="13"/>
  <c r="B2151" i="13"/>
  <c r="L14" i="17"/>
  <c r="M14" i="17"/>
  <c r="G14" i="17"/>
  <c r="K27" i="4"/>
  <c r="J27" i="4"/>
  <c r="H14" i="17"/>
  <c r="E4" i="1"/>
  <c r="E4" i="17"/>
  <c r="A5483" i="13"/>
  <c r="A5667" i="13"/>
  <c r="A574" i="13"/>
  <c r="A248" i="13"/>
  <c r="A1968" i="13"/>
  <c r="A2890" i="13"/>
  <c r="A5020" i="13"/>
  <c r="A4097" i="13"/>
  <c r="A4745" i="13"/>
  <c r="A4580" i="13"/>
  <c r="A4240" i="13"/>
  <c r="A601" i="13"/>
  <c r="A5530" i="13"/>
  <c r="A848" i="13"/>
  <c r="A947" i="13"/>
  <c r="A1824" i="13"/>
  <c r="A4932" i="13"/>
  <c r="A4127" i="13"/>
  <c r="A4317" i="13"/>
  <c r="A4528" i="13"/>
  <c r="A5242" i="13"/>
  <c r="A4178" i="13"/>
  <c r="A338" i="13"/>
  <c r="A4368" i="13"/>
  <c r="A5011" i="13"/>
  <c r="A4485" i="13"/>
  <c r="A5041" i="13"/>
  <c r="A733" i="13"/>
  <c r="A5815" i="13"/>
  <c r="A774" i="13"/>
  <c r="A5066" i="13"/>
  <c r="A3815" i="13"/>
  <c r="A5291" i="13"/>
  <c r="A3917" i="13"/>
  <c r="A4660" i="13"/>
  <c r="A5038" i="13"/>
  <c r="A4892" i="13"/>
  <c r="A1831" i="13"/>
  <c r="A998" i="13"/>
  <c r="A904" i="13"/>
  <c r="A1573" i="13"/>
  <c r="A5067" i="13"/>
  <c r="A4185" i="13"/>
  <c r="A4381" i="13"/>
  <c r="A3246" i="13"/>
  <c r="A4846" i="13"/>
  <c r="A4468" i="13"/>
  <c r="A3431" i="13"/>
  <c r="A4767" i="13"/>
  <c r="A3638" i="13"/>
  <c r="A4373" i="13"/>
  <c r="A591" i="13"/>
  <c r="A164" i="13"/>
  <c r="A409" i="13"/>
  <c r="A22" i="13"/>
  <c r="A4653" i="13"/>
  <c r="A4931" i="13"/>
  <c r="A4947" i="13"/>
  <c r="A4822" i="13"/>
  <c r="A4870" i="13"/>
  <c r="A5279" i="13"/>
  <c r="A946" i="13"/>
  <c r="A662" i="13"/>
  <c r="A5640" i="13"/>
  <c r="A488" i="13"/>
  <c r="A444" i="13"/>
  <c r="A4597" i="13"/>
  <c r="A2513" i="13"/>
  <c r="A3709" i="13"/>
  <c r="A3809" i="13"/>
  <c r="A4734" i="13"/>
  <c r="A3854" i="13"/>
  <c r="A3440" i="13"/>
  <c r="J16" i="17" l="1"/>
  <c r="M16" i="17"/>
  <c r="G16" i="17"/>
  <c r="K16" i="17"/>
  <c r="H16" i="17"/>
  <c r="I16" i="17"/>
  <c r="F16" i="17"/>
  <c r="L16" i="17"/>
</calcChain>
</file>

<file path=xl/sharedStrings.xml><?xml version="1.0" encoding="utf-8"?>
<sst xmlns="http://schemas.openxmlformats.org/spreadsheetml/2006/main" count="69014" uniqueCount="19831">
  <si>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</si>
  <si>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</si>
  <si>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</si>
  <si>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</si>
  <si>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</si>
  <si>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</si>
  <si>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</si>
  <si>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</si>
  <si>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</si>
  <si>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</si>
  <si>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</si>
  <si>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</si>
  <si>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</si>
  <si>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</si>
  <si>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</si>
  <si>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</si>
  <si>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</si>
  <si>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</si>
  <si>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</si>
  <si>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</si>
  <si>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</si>
  <si>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</si>
  <si>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</si>
  <si>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</si>
  <si>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</si>
  <si>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</si>
  <si>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</si>
  <si>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</si>
  <si>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</si>
  <si>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</si>
  <si>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</si>
  <si>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</si>
  <si>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</si>
  <si>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</si>
  <si>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</si>
  <si>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</si>
  <si>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</si>
  <si>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</si>
  <si>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</si>
  <si>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</si>
  <si>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</si>
  <si>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</si>
  <si>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</si>
  <si>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</si>
  <si>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</si>
  <si>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</si>
  <si>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</si>
  <si>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</si>
  <si>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</si>
  <si>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</si>
  <si>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</si>
  <si>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</si>
  <si>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</si>
  <si>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</si>
  <si>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</si>
  <si>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</si>
  <si>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</si>
  <si>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</si>
  <si>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</si>
  <si>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</si>
  <si>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</si>
  <si>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</si>
  <si>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</si>
  <si>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</si>
  <si>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</si>
  <si>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</si>
  <si>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</si>
  <si>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</si>
  <si>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</si>
  <si>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</si>
  <si>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</si>
  <si>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</si>
  <si>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</si>
  <si>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</si>
  <si>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</si>
  <si>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</si>
  <si>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</si>
  <si>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</si>
  <si>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</si>
  <si>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</si>
  <si>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</si>
  <si>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</si>
  <si>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</si>
  <si>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</si>
  <si>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</si>
  <si>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</si>
  <si>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</si>
  <si>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</si>
  <si>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</si>
  <si>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</si>
  <si>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</si>
  <si>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</si>
  <si>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</si>
  <si>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</si>
  <si>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</si>
  <si>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</si>
  <si>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</si>
  <si>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</si>
  <si>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</si>
  <si>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</si>
  <si>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</si>
  <si>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</si>
  <si>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</si>
  <si>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</si>
  <si>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</si>
  <si>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</si>
  <si>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</si>
  <si>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</si>
  <si>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</si>
  <si>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</si>
  <si>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</si>
  <si>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</si>
  <si>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</si>
  <si>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</si>
  <si>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</si>
  <si>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</si>
  <si>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</si>
  <si>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</si>
  <si>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</si>
  <si>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</si>
  <si>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</si>
  <si>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</si>
  <si>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</si>
  <si>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</si>
  <si>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</si>
  <si>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</si>
  <si>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</si>
  <si>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</si>
  <si>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</si>
  <si>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</si>
  <si>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</si>
  <si>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</si>
  <si>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</si>
  <si>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</si>
  <si>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</si>
  <si>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</si>
  <si>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</si>
  <si>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</si>
  <si>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</si>
  <si>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</si>
  <si>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</si>
  <si>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</si>
  <si>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</si>
  <si>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</si>
  <si>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</si>
  <si>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</si>
  <si>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</si>
  <si>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</si>
  <si>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</si>
  <si>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</si>
  <si>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</si>
  <si>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</si>
  <si>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</si>
  <si>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</si>
  <si>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</si>
  <si>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</si>
  <si>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</si>
  <si>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</si>
  <si>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</si>
  <si>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</si>
  <si>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</si>
  <si>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</si>
  <si>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</si>
  <si>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</si>
  <si>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</si>
  <si>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</si>
  <si>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</si>
  <si>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</si>
  <si>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</si>
  <si>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</si>
  <si>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</si>
  <si>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</si>
  <si>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</si>
  <si>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</si>
  <si>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</si>
  <si>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</si>
  <si>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</si>
  <si>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</si>
  <si>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</si>
  <si>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</si>
  <si>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</si>
  <si>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</si>
  <si>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</si>
  <si>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</si>
  <si>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</si>
  <si>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</si>
  <si>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</si>
  <si>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</si>
  <si>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</si>
  <si>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</si>
  <si>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</si>
  <si>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</si>
  <si>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</si>
  <si>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</si>
  <si>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</si>
  <si>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</si>
  <si>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</si>
  <si>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</si>
  <si>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</si>
  <si>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</si>
  <si>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</si>
  <si>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</si>
  <si>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</si>
  <si>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</si>
  <si>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</si>
  <si>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</si>
  <si>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</si>
  <si>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</si>
  <si>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</si>
  <si>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</si>
  <si>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</si>
  <si>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</si>
  <si>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</si>
  <si>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</si>
  <si>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</si>
  <si>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</si>
  <si>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</si>
  <si>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</si>
  <si>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</si>
  <si>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</si>
  <si>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</si>
  <si>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</si>
  <si>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</si>
  <si>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</si>
  <si>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</si>
  <si>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</si>
  <si>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</si>
  <si>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</si>
  <si>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</si>
  <si>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</si>
  <si>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</si>
  <si>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</si>
  <si>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</si>
  <si>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</si>
  <si>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</si>
  <si>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</si>
  <si>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</si>
  <si>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</si>
  <si>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</si>
  <si>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</si>
  <si>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</si>
  <si>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</si>
  <si>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</si>
  <si>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</si>
  <si>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</si>
  <si>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</si>
  <si>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</si>
  <si>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</si>
  <si>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</si>
  <si>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</si>
  <si>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</si>
  <si>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</si>
  <si>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</si>
  <si>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</si>
  <si>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</si>
  <si>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</si>
  <si>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</si>
  <si>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</si>
  <si>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</si>
  <si>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</si>
  <si>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</si>
  <si>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</si>
  <si>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</si>
  <si>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</si>
  <si>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</si>
  <si>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</si>
  <si>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</si>
  <si>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</si>
  <si>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</si>
  <si>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</si>
  <si>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</si>
  <si>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</si>
  <si>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</si>
  <si>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</si>
  <si>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</si>
  <si>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</si>
  <si>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</si>
  <si>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</si>
  <si>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</si>
  <si>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</si>
  <si>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</si>
  <si>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</si>
  <si>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</si>
  <si>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</si>
  <si>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</si>
  <si>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</si>
  <si>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</si>
  <si>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</si>
  <si>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</si>
  <si>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</si>
  <si>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</si>
  <si>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</si>
  <si>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</si>
  <si>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</si>
  <si>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</si>
  <si>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</si>
  <si>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</si>
  <si>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</si>
  <si>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</si>
  <si>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</si>
  <si>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</si>
  <si>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</si>
  <si>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</si>
  <si>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</si>
  <si>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</si>
  <si>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</si>
  <si>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</si>
  <si>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</si>
  <si>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</si>
  <si>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</si>
  <si>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</si>
  <si>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</si>
  <si>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</si>
  <si>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</si>
  <si>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</si>
  <si>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</si>
  <si>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</si>
  <si>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</si>
  <si>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</si>
  <si>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</si>
  <si>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</si>
  <si>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</si>
  <si>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</si>
  <si>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</si>
  <si>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</si>
  <si>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</si>
  <si>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</si>
  <si>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</si>
  <si>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</si>
  <si>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</si>
  <si>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</si>
  <si>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</si>
  <si>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</si>
  <si>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</si>
  <si>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</si>
  <si>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</si>
  <si>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</si>
  <si>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</si>
  <si>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</si>
  <si>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</si>
  <si>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</si>
  <si>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</si>
  <si>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</si>
  <si>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</si>
  <si>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</si>
  <si>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</si>
  <si>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</si>
  <si>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</si>
  <si>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</si>
  <si>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</si>
  <si>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</si>
  <si>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</si>
  <si>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</si>
  <si>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</si>
  <si>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</si>
  <si>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</si>
  <si>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</si>
  <si>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</si>
  <si>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</si>
  <si>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</si>
  <si>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</si>
  <si>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</si>
  <si>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</si>
  <si>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</si>
  <si>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</si>
  <si>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</si>
  <si>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</si>
  <si>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</si>
  <si>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</si>
  <si>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</si>
  <si>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</si>
  <si>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</si>
  <si>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</si>
  <si>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</si>
  <si>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</si>
  <si>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</si>
  <si>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</si>
  <si>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</si>
  <si>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</si>
  <si>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</si>
  <si>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</si>
  <si>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</si>
  <si>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</si>
  <si>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</si>
  <si>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</si>
  <si>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</si>
  <si>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</si>
  <si>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</si>
  <si>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</si>
  <si>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</si>
  <si>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</si>
  <si>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</si>
  <si>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</si>
  <si>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</si>
  <si>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</si>
  <si>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</si>
  <si>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</si>
  <si>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</si>
  <si>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</si>
  <si>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</si>
  <si>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</si>
  <si>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</si>
  <si>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</si>
  <si>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</si>
  <si>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</si>
  <si>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</si>
  <si>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</si>
  <si>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</si>
  <si>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</si>
  <si>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</si>
  <si>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</si>
  <si>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</si>
  <si>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</si>
  <si>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</si>
  <si>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</si>
  <si>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</si>
  <si>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</si>
  <si>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</si>
  <si>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</si>
  <si>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</si>
  <si>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</si>
  <si>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</si>
  <si>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</si>
  <si>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</si>
  <si>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</si>
  <si>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</si>
  <si>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</si>
  <si>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</si>
  <si>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</si>
  <si>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</si>
  <si>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</si>
  <si>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</si>
  <si>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</si>
  <si>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</si>
  <si>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</si>
  <si>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</si>
  <si>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</si>
  <si>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</si>
  <si>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</si>
  <si>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</si>
  <si>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</si>
  <si>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</si>
  <si>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</si>
  <si>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</si>
  <si>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</si>
  <si>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</si>
  <si>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</si>
  <si>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</si>
  <si>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</si>
  <si>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</si>
  <si>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</si>
  <si>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</si>
  <si>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</si>
  <si>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</si>
  <si>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</si>
  <si>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</si>
  <si>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</si>
  <si>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</si>
  <si>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</si>
  <si>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</si>
  <si>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</si>
  <si>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</si>
  <si>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</si>
  <si>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</si>
  <si>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</si>
  <si>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</si>
  <si>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</si>
  <si>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</si>
  <si>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</si>
  <si>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</si>
  <si>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</si>
  <si>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</si>
  <si>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</si>
  <si>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</si>
  <si>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</si>
  <si>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</si>
  <si>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</si>
  <si>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</si>
  <si>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</si>
  <si>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</si>
  <si>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</si>
  <si>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</si>
  <si>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</si>
  <si>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</si>
  <si>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</si>
  <si>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</si>
  <si>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</si>
  <si>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</si>
  <si>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</si>
  <si>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</si>
  <si>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</si>
  <si>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</si>
  <si>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</si>
  <si>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</si>
  <si>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</si>
  <si>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</si>
  <si>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</si>
  <si>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</si>
  <si>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</si>
  <si>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</si>
  <si>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</si>
  <si>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</si>
  <si>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</si>
  <si>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</si>
  <si>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</si>
  <si>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</si>
  <si>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</si>
  <si>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</si>
  <si>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</si>
  <si>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</si>
  <si>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</si>
  <si>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</si>
  <si>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</si>
  <si>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</si>
  <si>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</si>
  <si>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</si>
  <si>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</si>
  <si>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</si>
  <si>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</si>
  <si>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</si>
  <si>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</si>
  <si>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</si>
  <si>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</si>
  <si>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</si>
  <si>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</si>
  <si>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</si>
  <si>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</si>
  <si>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</si>
  <si>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</si>
  <si>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</si>
  <si>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</si>
  <si>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</si>
  <si>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</si>
  <si>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</si>
  <si>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</si>
  <si>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</si>
  <si>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</si>
  <si>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</si>
  <si>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</si>
  <si>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</si>
  <si>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</si>
  <si>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</si>
  <si>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</si>
  <si>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</si>
  <si>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</si>
  <si>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</si>
  <si>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</si>
  <si>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</si>
  <si>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</si>
  <si>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</si>
  <si>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</si>
  <si>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</si>
  <si>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</si>
  <si>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</si>
  <si>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</si>
  <si>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</si>
  <si>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</si>
  <si>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</si>
  <si>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</si>
  <si>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</si>
  <si>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</si>
  <si>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</si>
  <si>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</si>
  <si>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</si>
  <si>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</si>
  <si>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</si>
  <si>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</si>
  <si>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</si>
  <si>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</si>
  <si>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</si>
  <si>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</si>
  <si>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</si>
  <si>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</si>
  <si>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</si>
  <si>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</si>
  <si>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</si>
  <si>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</si>
  <si>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</si>
  <si>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</si>
  <si>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</si>
  <si>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</si>
  <si>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</si>
  <si>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</si>
  <si>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</si>
  <si>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</si>
  <si>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</si>
  <si>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</si>
  <si>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</si>
  <si>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</si>
  <si>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</si>
  <si>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</si>
  <si>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</si>
  <si>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</si>
  <si>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</si>
  <si>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</si>
  <si>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</si>
  <si>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</si>
  <si>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</si>
  <si>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</si>
  <si>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</si>
  <si>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</si>
  <si>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</si>
  <si>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</si>
  <si>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</si>
  <si>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</si>
  <si>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</si>
  <si>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</si>
  <si>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</si>
  <si>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</si>
  <si>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</si>
  <si>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</si>
  <si>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</si>
  <si>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</si>
  <si>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</si>
  <si>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</si>
  <si>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</si>
  <si>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</si>
  <si>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</si>
  <si>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</si>
  <si>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</si>
  <si>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</si>
  <si>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</si>
  <si>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</si>
  <si>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</si>
  <si>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</si>
  <si>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</si>
  <si>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</si>
  <si>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</si>
  <si>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</si>
  <si>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</si>
  <si>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</si>
  <si>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</si>
  <si>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</si>
  <si>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</si>
  <si>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</si>
  <si>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</si>
  <si>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</si>
  <si>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</si>
  <si>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</si>
  <si>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</si>
  <si>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</si>
  <si>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</si>
  <si>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</si>
  <si>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</si>
  <si>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</si>
  <si>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</si>
  <si>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</si>
  <si>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</si>
  <si>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</si>
  <si>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</si>
  <si>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</si>
  <si>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</si>
  <si>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</si>
  <si>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</si>
  <si>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</si>
  <si>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</si>
  <si>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</si>
  <si>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</si>
  <si>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</si>
  <si>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</si>
  <si>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</si>
  <si>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</si>
  <si>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</si>
  <si>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</si>
  <si>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</si>
  <si>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</si>
  <si>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</si>
  <si>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</si>
  <si>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</si>
  <si>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</si>
  <si>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</si>
  <si>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</si>
  <si>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</si>
  <si>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</si>
  <si>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</si>
  <si>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</si>
  <si>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</si>
  <si>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</si>
  <si>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</si>
  <si>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</si>
  <si>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</si>
  <si>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</si>
  <si>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</si>
  <si>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</si>
  <si>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</si>
  <si>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</si>
  <si>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</si>
  <si>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</si>
  <si>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</si>
  <si>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</si>
  <si>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</si>
  <si>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</si>
  <si>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</si>
  <si>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</si>
  <si>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</si>
  <si>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</si>
  <si>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</si>
  <si>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</si>
  <si>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</si>
  <si>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</si>
  <si>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</si>
  <si>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</si>
  <si>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</si>
  <si>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</si>
  <si>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</si>
  <si>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</si>
  <si>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</si>
  <si>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</si>
  <si>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</si>
  <si>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</si>
  <si>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</si>
  <si>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</si>
  <si>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</si>
  <si>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</si>
  <si>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</si>
  <si>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</si>
  <si>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</si>
  <si>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</si>
  <si>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</si>
  <si>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</si>
  <si>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</si>
  <si>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</si>
  <si>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</si>
  <si>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</si>
  <si>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</si>
  <si>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</si>
  <si>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</si>
  <si>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</si>
  <si>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</si>
  <si>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</si>
  <si>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</si>
  <si>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</si>
  <si>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</si>
  <si>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</si>
  <si>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</si>
  <si>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</si>
  <si>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</si>
  <si>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</si>
  <si>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</si>
  <si>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</si>
  <si>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</si>
  <si>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</si>
  <si>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</si>
  <si>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</si>
  <si>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</si>
  <si>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</si>
  <si>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</si>
  <si>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</si>
  <si>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</si>
  <si>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</si>
  <si>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</si>
  <si>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</si>
  <si>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</si>
  <si>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</si>
  <si>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</si>
  <si>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</si>
  <si>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</si>
  <si>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</si>
  <si>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</si>
  <si>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</si>
  <si>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</si>
  <si>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</si>
  <si>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</si>
  <si>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</si>
  <si>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</si>
  <si>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</si>
  <si>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</si>
  <si>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</si>
  <si>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</si>
  <si>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</si>
  <si>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</si>
  <si>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</si>
  <si>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</si>
  <si>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</si>
  <si>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</si>
  <si>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</si>
  <si>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</si>
  <si>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</si>
  <si>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</si>
  <si>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</si>
  <si>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</si>
  <si>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</si>
  <si>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</si>
  <si>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</si>
  <si>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</si>
  <si>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</si>
  <si>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</si>
  <si>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</si>
  <si>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</si>
  <si>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</si>
  <si>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</si>
  <si>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</si>
  <si>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</si>
  <si>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</si>
  <si>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</si>
  <si>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</si>
  <si>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</si>
  <si>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</si>
  <si>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</si>
  <si>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</si>
  <si>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</si>
  <si>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</si>
  <si>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</si>
  <si>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</si>
  <si>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</si>
  <si>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</si>
  <si>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</si>
  <si>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</si>
  <si>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</si>
  <si>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</si>
  <si>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</si>
  <si>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</si>
  <si>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</si>
  <si>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</si>
  <si>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</si>
  <si>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</si>
  <si>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</si>
  <si>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</si>
  <si>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</si>
  <si>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</si>
  <si>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</si>
  <si>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</si>
  <si>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</si>
  <si>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</si>
  <si>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</si>
  <si>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</si>
  <si>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</si>
  <si>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</si>
  <si>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</si>
  <si>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</si>
  <si>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</si>
  <si>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</si>
  <si>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</si>
  <si>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</si>
  <si>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</si>
  <si>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</si>
  <si>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</si>
  <si>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</si>
  <si>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</si>
  <si>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</si>
  <si>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</si>
  <si>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</si>
  <si>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</si>
  <si>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</si>
  <si>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</si>
  <si>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</si>
  <si>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</si>
  <si>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</si>
  <si>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</si>
  <si>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</si>
  <si>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</si>
  <si>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</si>
  <si>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</si>
  <si>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</si>
  <si>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</si>
  <si>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</si>
  <si>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</si>
  <si>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</si>
  <si>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</si>
  <si>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</si>
  <si>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</si>
  <si>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</si>
  <si>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</si>
  <si>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</si>
  <si>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</si>
  <si>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</si>
  <si>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</si>
  <si>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</si>
  <si>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</si>
  <si>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</si>
  <si>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</si>
  <si>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</si>
  <si>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</si>
  <si>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</si>
  <si>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</si>
  <si>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</si>
  <si>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</si>
  <si>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</si>
  <si>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</si>
  <si>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</si>
  <si>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</si>
  <si>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</si>
  <si>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</si>
  <si>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</si>
  <si>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</si>
  <si>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</si>
  <si>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</si>
  <si>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</si>
  <si>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</si>
  <si>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</si>
  <si>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</si>
  <si>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</si>
  <si>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</si>
  <si>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</si>
  <si>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</si>
  <si>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</si>
  <si>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</si>
  <si>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</si>
  <si>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</si>
  <si>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</si>
  <si>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</si>
  <si>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</si>
  <si>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</si>
  <si>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</si>
  <si>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</si>
  <si>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</si>
  <si>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</si>
  <si>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</si>
  <si>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</si>
  <si>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</si>
  <si>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</si>
  <si>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</si>
  <si>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</si>
  <si>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</si>
  <si>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</si>
  <si>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</si>
  <si>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</si>
  <si>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</si>
  <si>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</si>
  <si>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</si>
  <si>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</si>
  <si>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</si>
  <si>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</si>
  <si>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</si>
  <si>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</si>
  <si>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</si>
  <si>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</si>
  <si>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</si>
  <si>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</si>
  <si>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</si>
  <si>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</si>
  <si>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</si>
  <si>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</si>
  <si>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</si>
  <si>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</si>
  <si>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</si>
  <si>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</si>
  <si>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</si>
  <si>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</si>
  <si>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</si>
  <si>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</si>
  <si>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</si>
  <si>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</si>
  <si>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</si>
  <si>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</si>
  <si>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</si>
  <si>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</si>
  <si>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</si>
  <si>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</si>
  <si>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</si>
  <si>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</si>
  <si>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</si>
  <si>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</si>
  <si>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</si>
  <si>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</si>
  <si>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</si>
  <si>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</si>
  <si>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</si>
  <si>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</si>
  <si>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</si>
  <si>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</si>
  <si>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</si>
  <si>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</si>
  <si>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</si>
  <si>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</si>
  <si>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</si>
  <si>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</si>
  <si>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</si>
  <si>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</si>
  <si>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</si>
  <si>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</si>
  <si>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</si>
  <si>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</si>
  <si>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</si>
  <si>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</si>
  <si>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</si>
  <si>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</si>
  <si>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</si>
  <si>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</si>
  <si>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</si>
  <si>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</si>
  <si>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</si>
  <si>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</si>
  <si>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</si>
  <si>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</si>
  <si>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</si>
  <si>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</si>
  <si>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</si>
  <si>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</si>
  <si>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</si>
  <si>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</si>
  <si>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</si>
  <si>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</si>
  <si>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</si>
  <si>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</si>
  <si>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</si>
  <si>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</si>
  <si>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</si>
  <si>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</si>
  <si>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</si>
  <si>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</si>
  <si>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</si>
  <si>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</si>
  <si>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</si>
  <si>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</si>
  <si>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</si>
  <si>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</si>
  <si>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</si>
  <si>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</si>
  <si>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</si>
  <si>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</si>
  <si>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</si>
  <si>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</si>
  <si>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</si>
  <si>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</si>
  <si>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</si>
  <si>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</si>
  <si>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</si>
  <si>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</si>
  <si>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</si>
  <si>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</si>
  <si>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</si>
  <si>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</si>
  <si>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</si>
  <si>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</si>
  <si>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</si>
  <si>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</si>
  <si>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</si>
  <si>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</si>
  <si>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</si>
  <si>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</si>
  <si>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</si>
  <si>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</si>
  <si>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</si>
  <si>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</si>
  <si>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</si>
  <si>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</si>
  <si>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</si>
  <si>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</si>
  <si>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</si>
  <si>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</si>
  <si>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</si>
  <si>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</si>
  <si>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</si>
  <si>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</si>
  <si>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</si>
  <si>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</si>
  <si>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</si>
  <si>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</si>
  <si>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</si>
  <si>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</si>
  <si>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</si>
  <si>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</si>
  <si>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</si>
  <si>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</si>
  <si>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</si>
  <si>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</si>
  <si>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</si>
  <si>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</si>
  <si>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</si>
  <si>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</si>
  <si>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</si>
  <si>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</si>
  <si>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</si>
  <si>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</si>
  <si>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</si>
  <si>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</si>
  <si>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</si>
  <si>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</si>
  <si>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</si>
  <si>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</si>
  <si>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</si>
  <si>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</si>
  <si>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</si>
  <si>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</si>
  <si>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</si>
  <si>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</si>
  <si>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</si>
  <si>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</si>
  <si>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</si>
  <si>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</si>
  <si>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</si>
  <si>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</si>
  <si>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</si>
  <si>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</si>
  <si>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</si>
  <si>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</si>
  <si>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</si>
  <si>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</si>
  <si>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</si>
  <si>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</si>
  <si>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</si>
  <si>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</si>
  <si>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</si>
  <si>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</si>
  <si>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</si>
  <si>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</si>
  <si>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</si>
  <si>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</si>
  <si>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</si>
  <si>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</si>
  <si>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</si>
  <si>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</si>
  <si>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</si>
  <si>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</si>
  <si>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</si>
  <si>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</si>
  <si>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</si>
  <si>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</si>
  <si>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</si>
  <si>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</si>
  <si>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</si>
  <si>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</si>
  <si>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</si>
  <si>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</si>
  <si>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</si>
  <si>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</si>
  <si>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</si>
  <si>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</si>
  <si>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</si>
  <si>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</si>
  <si>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</si>
  <si>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</si>
  <si>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</si>
  <si>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</si>
  <si>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</si>
  <si>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</si>
  <si>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</si>
  <si>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</si>
  <si>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</si>
  <si>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</si>
  <si>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</si>
  <si>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</si>
  <si>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</si>
  <si>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</si>
  <si>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</si>
  <si>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</si>
  <si>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</si>
  <si>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</si>
  <si>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</si>
  <si>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</si>
  <si>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</si>
  <si>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</si>
  <si>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</si>
  <si>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</si>
  <si>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</si>
  <si>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</si>
  <si>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</si>
  <si>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</si>
  <si>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</si>
  <si>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</si>
  <si>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</si>
  <si>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</si>
  <si>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</si>
  <si>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</si>
  <si>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</si>
  <si>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</si>
  <si>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</si>
  <si>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</si>
  <si>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</si>
  <si>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</si>
  <si>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</si>
  <si>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</si>
  <si>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</si>
  <si>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</si>
  <si>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</si>
  <si>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</si>
  <si>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</si>
  <si>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</si>
  <si>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</si>
  <si>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</si>
  <si>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</si>
  <si>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</si>
  <si>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</si>
  <si>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</si>
  <si>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</si>
  <si>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</si>
  <si>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</si>
  <si>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</si>
  <si>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</si>
  <si>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</si>
  <si>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</si>
  <si>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</si>
  <si>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</si>
  <si>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</si>
  <si>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</si>
  <si>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</si>
  <si>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</si>
  <si>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</si>
  <si>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</si>
  <si>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</si>
  <si>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</si>
  <si>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</si>
  <si>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</si>
  <si>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</si>
  <si>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</si>
  <si>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</si>
  <si>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</si>
  <si>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</si>
  <si>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</si>
  <si>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</si>
  <si>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</si>
  <si>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</si>
  <si>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</si>
  <si>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</si>
  <si>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</si>
  <si>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</si>
  <si>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</si>
  <si>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</si>
  <si>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</si>
  <si>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</si>
  <si>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</si>
  <si>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</si>
  <si>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</si>
  <si>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</si>
  <si>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</si>
  <si>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</si>
  <si>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</si>
  <si>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</si>
  <si>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</si>
  <si>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</si>
  <si>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</si>
  <si>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</si>
  <si>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</si>
  <si>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</si>
  <si>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</si>
  <si>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</si>
  <si>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</si>
  <si>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</si>
  <si>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</si>
  <si>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</si>
  <si>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</si>
  <si>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</si>
  <si>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</si>
  <si>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</si>
  <si>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</si>
  <si>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</si>
  <si>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</si>
  <si>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</si>
  <si>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</si>
  <si>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</si>
  <si>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</si>
  <si>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</si>
  <si>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</si>
  <si>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</si>
  <si>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</si>
  <si>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</si>
  <si>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</si>
  <si>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</si>
  <si>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</si>
  <si>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</si>
  <si>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</si>
  <si>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</si>
  <si>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</si>
  <si>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</si>
  <si>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</si>
  <si>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</si>
  <si>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</si>
  <si>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</si>
  <si>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</si>
  <si>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</si>
  <si>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</si>
  <si>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</si>
  <si>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</si>
  <si>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</si>
  <si>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</si>
  <si>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</si>
  <si>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</si>
  <si>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</si>
  <si>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</si>
  <si>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</si>
  <si>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</si>
  <si>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</si>
  <si>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</si>
  <si>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</si>
  <si>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</si>
  <si>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</si>
  <si>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</si>
  <si>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</si>
  <si>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</si>
  <si>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</si>
  <si>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</si>
  <si>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</si>
  <si>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</si>
  <si>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</si>
  <si>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</si>
  <si>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</si>
  <si>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</si>
  <si>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</si>
  <si>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</si>
  <si>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</si>
  <si>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</si>
  <si>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</si>
  <si>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</si>
  <si>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</si>
  <si>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</si>
  <si>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</si>
  <si>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</si>
  <si>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</si>
  <si>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</si>
  <si>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</si>
  <si>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</si>
  <si>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</si>
  <si>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</si>
  <si>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</si>
  <si>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</si>
  <si>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</si>
  <si>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</si>
  <si>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</si>
  <si>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</si>
  <si>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</si>
  <si>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</si>
  <si>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</si>
  <si>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</si>
  <si>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</si>
  <si>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</si>
  <si>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</si>
  <si>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</si>
  <si>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</si>
  <si>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</si>
  <si>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</si>
  <si>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</si>
  <si>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</si>
  <si>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</si>
  <si>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</si>
  <si>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</si>
  <si>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</si>
  <si>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</si>
  <si>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</si>
  <si>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</si>
  <si>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</si>
  <si>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</si>
  <si>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</si>
  <si>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</si>
  <si>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</si>
  <si>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</si>
  <si>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</si>
  <si>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</si>
  <si>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</si>
  <si>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</si>
  <si>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</si>
  <si>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</si>
  <si>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</si>
  <si>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</si>
  <si>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</si>
  <si>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</si>
  <si>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</si>
  <si>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</si>
  <si>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</si>
  <si>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</si>
  <si>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</si>
  <si>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</si>
  <si>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</si>
  <si>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</si>
  <si>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</si>
  <si>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</si>
  <si>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</si>
  <si>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</si>
  <si>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</si>
  <si>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</si>
  <si>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</si>
  <si>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</si>
  <si>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</si>
  <si>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</si>
  <si>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</si>
  <si>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</si>
  <si>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</si>
  <si>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</si>
  <si>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</si>
  <si>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</si>
  <si>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</si>
  <si>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</si>
  <si>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</si>
  <si>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</si>
  <si>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</si>
  <si>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</si>
  <si>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</si>
  <si>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</si>
  <si>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</si>
  <si>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</si>
  <si>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</si>
  <si>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</si>
  <si>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</si>
  <si>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</si>
  <si>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</si>
  <si>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</si>
  <si>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</si>
  <si>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</si>
  <si>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</si>
  <si>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</si>
  <si>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</si>
  <si>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</si>
  <si>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</si>
  <si>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</si>
  <si>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</si>
  <si>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</si>
  <si>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</si>
  <si>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</si>
  <si>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</si>
  <si>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</si>
  <si>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</si>
  <si>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</si>
  <si>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</si>
  <si>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</si>
  <si>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</si>
  <si>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</si>
  <si>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</si>
  <si>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</si>
  <si>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</si>
  <si>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</si>
  <si>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</si>
  <si>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</si>
  <si>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</si>
  <si>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</si>
  <si>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</si>
  <si>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</si>
  <si>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</si>
  <si>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</si>
  <si>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</si>
  <si>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</si>
  <si>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</si>
  <si>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</si>
  <si>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</si>
  <si>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</si>
  <si>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</si>
  <si>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</si>
  <si>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</si>
  <si>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</si>
  <si>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</si>
  <si>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</si>
  <si>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</si>
  <si>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</si>
  <si>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</si>
  <si>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</si>
  <si>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</si>
  <si>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</si>
  <si>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</si>
  <si>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</si>
  <si>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</si>
  <si>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</si>
  <si>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</si>
  <si>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</si>
  <si>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</si>
  <si>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</si>
  <si>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</si>
  <si>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</si>
  <si>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</si>
  <si>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</si>
  <si>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</si>
  <si>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</si>
  <si>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</si>
  <si>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</si>
  <si>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</si>
  <si>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</si>
  <si>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</si>
  <si>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</si>
  <si>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</si>
  <si>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</si>
  <si>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</si>
  <si>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</si>
  <si>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</si>
  <si>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</si>
  <si>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</si>
  <si>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</si>
  <si>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</si>
  <si>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</si>
  <si>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</si>
  <si>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</si>
  <si>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</si>
  <si>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</si>
  <si>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</si>
  <si>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</si>
  <si>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</si>
  <si>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</si>
  <si>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</si>
  <si>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</si>
  <si>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</si>
  <si>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</si>
  <si>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</si>
  <si>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</si>
  <si>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</si>
  <si>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</si>
  <si>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</si>
  <si>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</si>
  <si>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</si>
  <si>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</si>
  <si>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</si>
  <si>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</si>
  <si>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</si>
  <si>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</si>
  <si>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</si>
  <si>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</si>
  <si>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</si>
  <si>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</si>
  <si>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</si>
  <si>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</si>
  <si>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</si>
  <si>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</si>
  <si>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</si>
  <si>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</si>
  <si>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</si>
  <si>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</si>
  <si>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</si>
  <si>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</si>
  <si>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</si>
  <si>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</si>
  <si>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</si>
  <si>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</si>
  <si>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</si>
  <si>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</si>
  <si>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</si>
  <si>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</si>
  <si>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</si>
  <si>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</si>
  <si>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</si>
  <si>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</si>
  <si>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</si>
  <si>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</si>
  <si>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</si>
  <si>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</si>
  <si>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</si>
  <si>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</si>
  <si>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</si>
  <si>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</si>
  <si>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</si>
  <si>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</si>
  <si>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</si>
  <si>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</si>
  <si>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</si>
  <si>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</si>
  <si>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</si>
  <si>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</si>
  <si>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</si>
  <si>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</si>
  <si>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</si>
  <si>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</si>
  <si>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</si>
  <si>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</si>
  <si>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</si>
  <si>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</si>
  <si>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</si>
  <si>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</si>
  <si>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</si>
  <si>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</si>
  <si>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</si>
  <si>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</si>
  <si>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</si>
  <si>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</si>
  <si>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</si>
  <si>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</si>
  <si>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</si>
  <si>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</si>
  <si>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</si>
  <si>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</si>
  <si>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</si>
  <si>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</si>
  <si>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</si>
  <si>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</si>
  <si>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</si>
  <si>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</si>
  <si>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</si>
  <si>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</si>
  <si>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</si>
  <si>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</si>
  <si>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</si>
  <si>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</si>
  <si>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</si>
  <si>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</si>
  <si>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</si>
  <si>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</si>
  <si>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</si>
  <si>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</si>
  <si>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</si>
  <si>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</si>
  <si>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</si>
  <si>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</si>
  <si>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</si>
  <si>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</si>
  <si>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</si>
  <si>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</si>
  <si>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</si>
  <si>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</si>
  <si>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</si>
  <si>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</si>
  <si>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</si>
  <si>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</si>
  <si>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</si>
  <si>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</si>
  <si>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</si>
  <si>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</si>
  <si>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</si>
  <si>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</si>
  <si>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</si>
  <si>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</si>
  <si>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</si>
  <si>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</si>
  <si>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</si>
  <si>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</si>
  <si>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</si>
  <si>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</si>
  <si>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</si>
  <si>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</si>
  <si>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</si>
  <si>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</si>
  <si>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</si>
  <si>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</si>
  <si>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</si>
  <si>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</si>
  <si>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</si>
  <si>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</si>
  <si>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</si>
  <si>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</si>
  <si>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</si>
  <si>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</si>
  <si>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</si>
  <si>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</si>
  <si>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</si>
  <si>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</si>
  <si>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</si>
  <si>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</si>
  <si>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</si>
  <si>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</si>
  <si>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</si>
  <si>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</si>
  <si>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</si>
  <si>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</si>
  <si>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</si>
  <si>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</si>
  <si>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</si>
  <si>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</si>
  <si>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</si>
  <si>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</si>
  <si>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</si>
  <si>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</si>
  <si>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</si>
  <si>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</si>
  <si>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</si>
  <si>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</si>
  <si>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</si>
  <si>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</si>
  <si>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</si>
  <si>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</si>
  <si>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</si>
  <si>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</si>
  <si>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</si>
  <si>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</si>
  <si>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</si>
  <si>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</si>
  <si>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</si>
  <si>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</si>
  <si>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</si>
  <si>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</si>
  <si>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</si>
  <si>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</si>
  <si>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</si>
  <si>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</si>
  <si>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</si>
  <si>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</si>
  <si>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</si>
  <si>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</si>
  <si>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</si>
  <si>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</si>
  <si>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</si>
  <si>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</si>
  <si>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</si>
  <si>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</si>
  <si>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</si>
  <si>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</si>
  <si>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</si>
  <si>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</si>
  <si>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</si>
  <si>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</si>
  <si>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</si>
  <si>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</si>
  <si>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</si>
  <si>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</si>
  <si>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</si>
  <si>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</si>
  <si>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</si>
  <si>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</si>
  <si>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</si>
  <si>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</si>
  <si>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</si>
  <si>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</si>
  <si>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</si>
  <si>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</si>
  <si>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</si>
  <si>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</si>
  <si>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</si>
  <si>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</si>
  <si>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</si>
  <si>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</si>
  <si>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</si>
  <si>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</si>
  <si>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</si>
  <si>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</si>
  <si>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</si>
  <si>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</si>
  <si>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</si>
  <si>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</si>
  <si>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</si>
  <si>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</si>
  <si>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</si>
  <si>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</si>
  <si>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</si>
  <si>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</si>
  <si>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</si>
  <si>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</si>
  <si>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</si>
  <si>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</si>
  <si>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</si>
  <si>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</si>
  <si>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</si>
  <si>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</si>
  <si>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</si>
  <si>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</si>
  <si>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</si>
  <si>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</si>
  <si>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</si>
  <si>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</si>
  <si>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</si>
  <si>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</si>
  <si>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</si>
  <si>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</si>
  <si>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</si>
  <si>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</si>
  <si>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</si>
  <si>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</si>
  <si>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</si>
  <si>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</si>
  <si>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</si>
  <si>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</si>
  <si>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</si>
  <si>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</si>
  <si>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</si>
  <si>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</si>
  <si>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</si>
  <si>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</si>
  <si>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</si>
  <si>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</si>
  <si>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</si>
  <si>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</si>
  <si>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</si>
  <si>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</si>
  <si>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</si>
  <si>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</si>
  <si>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</si>
  <si>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</si>
  <si>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</si>
  <si>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</si>
  <si>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</si>
  <si>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</si>
  <si>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</si>
  <si>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</si>
  <si>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</si>
  <si>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</si>
  <si>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</si>
  <si>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</si>
  <si>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</si>
  <si>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</si>
  <si>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</si>
  <si>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</si>
  <si>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</si>
  <si>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</si>
  <si>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</si>
  <si>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</si>
  <si>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</si>
  <si>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</si>
  <si>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</si>
  <si>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</si>
  <si>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</si>
  <si>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</si>
  <si>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</si>
  <si>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</si>
  <si>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</si>
  <si>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</si>
  <si>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</si>
  <si>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</si>
  <si>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</si>
  <si>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</si>
  <si>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</si>
  <si>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</si>
  <si>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</si>
  <si>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</si>
  <si>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</si>
  <si>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</si>
  <si>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</si>
  <si>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</si>
  <si>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</si>
  <si>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</si>
  <si>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</si>
  <si>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</si>
  <si>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</si>
  <si>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</si>
  <si>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</si>
  <si>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</si>
  <si>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</si>
  <si>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</si>
  <si>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</si>
  <si>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</si>
  <si>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</si>
  <si>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</si>
  <si>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</si>
  <si>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</si>
  <si>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</si>
  <si>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</si>
  <si>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</si>
  <si>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</si>
  <si>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</si>
  <si>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</si>
  <si>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</si>
  <si>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</si>
  <si>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</si>
  <si>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</si>
  <si>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</si>
  <si>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</si>
  <si>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</si>
  <si>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</si>
  <si>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</si>
  <si>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</si>
  <si>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</si>
  <si>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</si>
  <si>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</si>
  <si>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</si>
  <si>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</si>
  <si>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</si>
  <si>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</si>
  <si>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</si>
  <si>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</si>
  <si>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</si>
  <si>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</si>
  <si>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</si>
  <si>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</si>
  <si>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</si>
  <si>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</si>
  <si>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</si>
  <si>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</si>
  <si>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</si>
  <si>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</si>
  <si>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</si>
  <si>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</si>
  <si>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</si>
  <si>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</si>
  <si>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</si>
  <si>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</si>
  <si>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</si>
  <si>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</si>
  <si>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</si>
  <si>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</si>
  <si>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</si>
  <si>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</si>
  <si>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</si>
  <si>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</si>
  <si>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</si>
  <si>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</si>
  <si>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</si>
  <si>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</si>
  <si>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</si>
  <si>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</si>
  <si>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</si>
  <si>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</si>
  <si>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</si>
  <si>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</si>
  <si>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</si>
  <si>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</si>
  <si>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</si>
  <si>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</si>
  <si>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</si>
  <si>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</si>
  <si>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</si>
  <si>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</si>
  <si>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</si>
  <si>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</si>
  <si>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</si>
  <si>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</si>
  <si>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</si>
  <si>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</si>
  <si>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</si>
  <si>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</si>
  <si>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</si>
  <si>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</si>
  <si>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</si>
  <si>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</si>
  <si>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</si>
  <si>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</si>
  <si>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</si>
  <si>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</si>
  <si>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</si>
  <si>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</si>
  <si>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</si>
  <si>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</si>
  <si>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</si>
  <si>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</si>
  <si>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</si>
  <si>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</si>
  <si>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</si>
  <si>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</si>
  <si>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</si>
  <si>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</si>
  <si>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</si>
  <si>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</si>
  <si>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</si>
  <si>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</si>
  <si>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</si>
  <si>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</si>
  <si>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</si>
  <si>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</si>
  <si>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</si>
  <si>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</si>
  <si>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</si>
  <si>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</si>
  <si>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</si>
  <si>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</si>
  <si>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</si>
  <si>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</si>
  <si>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</si>
  <si>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</si>
  <si>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</si>
  <si>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</si>
  <si>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</si>
  <si>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</si>
  <si>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</si>
  <si>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</si>
  <si>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</si>
  <si>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</si>
  <si>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</si>
  <si>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</si>
  <si>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</si>
  <si>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</si>
  <si>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</si>
  <si>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</si>
  <si>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</si>
  <si>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</si>
  <si>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</si>
  <si>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</si>
  <si>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</si>
  <si>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</si>
  <si>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</si>
  <si>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</si>
  <si>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</si>
  <si>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</si>
  <si>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</si>
  <si>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</si>
  <si>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</si>
  <si>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</si>
  <si>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</si>
  <si>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</si>
  <si>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</si>
  <si>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</si>
  <si>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</si>
  <si>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</si>
  <si>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</si>
  <si>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</si>
  <si>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</si>
  <si>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</si>
  <si>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</si>
  <si>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</si>
  <si>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</si>
  <si>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</si>
  <si>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</si>
  <si>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</si>
  <si>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</si>
  <si>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</si>
  <si>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</si>
  <si>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</si>
  <si>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</si>
  <si>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</si>
  <si>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</si>
  <si>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</si>
  <si>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</si>
  <si>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</si>
  <si>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</si>
  <si>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</si>
  <si>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</si>
  <si>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</si>
  <si>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</si>
  <si>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</si>
  <si>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</si>
  <si>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</si>
  <si>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</si>
  <si>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</si>
  <si>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</si>
  <si>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</si>
  <si>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</si>
  <si>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</si>
  <si>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</si>
  <si>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</si>
  <si>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</si>
  <si>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</si>
  <si>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</si>
  <si>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</si>
  <si>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</si>
  <si>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</si>
  <si>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</si>
  <si>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</si>
  <si>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</si>
  <si>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</si>
  <si>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</si>
  <si>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</si>
  <si>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</si>
  <si>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</si>
  <si>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</si>
  <si>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</si>
  <si>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</si>
  <si>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</si>
  <si>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</si>
  <si>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</si>
  <si>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</si>
  <si>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</si>
  <si>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</si>
  <si>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</si>
  <si>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</si>
  <si>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</si>
  <si>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</si>
  <si>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</si>
  <si>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</si>
  <si>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</si>
  <si>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</si>
  <si>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</si>
  <si>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</si>
  <si>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</si>
  <si>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</si>
  <si>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</si>
  <si>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</si>
  <si>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</si>
  <si>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</si>
  <si>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</si>
  <si>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</si>
  <si>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</si>
  <si>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</si>
  <si>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</si>
  <si>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</si>
  <si>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</si>
  <si>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</si>
  <si>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</si>
  <si>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</si>
  <si>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</si>
  <si>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</si>
  <si>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</si>
  <si>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</si>
  <si>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</si>
  <si>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</si>
  <si>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</si>
  <si>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</si>
  <si>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</si>
  <si>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</si>
  <si>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</si>
  <si>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</si>
  <si>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</si>
  <si>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</si>
  <si>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</si>
  <si>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</si>
  <si>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</si>
  <si>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</si>
  <si>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</si>
  <si>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</si>
  <si>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</si>
  <si>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</si>
  <si>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</si>
  <si>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</si>
  <si>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</si>
  <si>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</si>
  <si>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</si>
  <si>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</si>
  <si>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</si>
  <si>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</si>
  <si>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</si>
  <si>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</si>
  <si>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</si>
  <si>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</si>
  <si>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</si>
  <si>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</si>
  <si>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</si>
  <si>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</si>
  <si>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</si>
  <si>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</si>
  <si>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</si>
  <si>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</si>
  <si>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</si>
  <si>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</si>
  <si>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</si>
  <si>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</si>
  <si>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</si>
  <si>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</si>
  <si>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</si>
  <si>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</si>
  <si>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</si>
  <si>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</si>
  <si>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</si>
  <si>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</si>
  <si>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</si>
  <si>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</si>
  <si>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</si>
  <si>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</si>
  <si>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</si>
  <si>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</si>
  <si>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</si>
  <si>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</si>
  <si>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</si>
  <si>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</si>
  <si>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</si>
  <si>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</si>
  <si>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</si>
  <si>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</si>
  <si>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</si>
  <si>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</si>
  <si>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</si>
  <si>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</si>
  <si>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</si>
  <si>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</si>
  <si>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</si>
  <si>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</si>
  <si>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</si>
  <si>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</si>
  <si>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</si>
  <si>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</si>
  <si>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</si>
  <si>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</si>
  <si>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</si>
  <si>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</si>
  <si>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</si>
  <si>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</si>
  <si>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</si>
  <si>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</si>
  <si>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</si>
  <si>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</si>
  <si>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</si>
  <si>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</si>
  <si>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</si>
  <si>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</si>
  <si>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</si>
  <si>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</si>
  <si>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</si>
  <si>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</si>
  <si>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</si>
  <si>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</si>
  <si>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</si>
  <si>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</si>
  <si>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</si>
  <si>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</si>
  <si>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</si>
  <si>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</si>
  <si>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</si>
  <si>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</si>
  <si>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</si>
  <si>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</si>
  <si>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</si>
  <si>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</si>
  <si>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</si>
  <si>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</si>
  <si>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</si>
  <si>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</si>
  <si>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</si>
  <si>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</si>
  <si>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</si>
  <si>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</si>
  <si>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</si>
  <si>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</si>
  <si>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</si>
  <si>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</si>
  <si>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</si>
  <si>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</si>
  <si>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</si>
  <si>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</si>
  <si>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</si>
  <si>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</si>
  <si>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</si>
  <si>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</si>
  <si>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</si>
  <si>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</si>
  <si>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</si>
  <si>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</si>
  <si>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</si>
  <si>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</si>
  <si>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</si>
  <si>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</si>
  <si>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</si>
  <si>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</si>
  <si>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</si>
  <si>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</si>
  <si>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</si>
  <si>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</si>
  <si>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</si>
  <si>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</si>
  <si>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</si>
  <si>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</si>
  <si>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</si>
  <si>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</si>
  <si>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</si>
  <si>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</si>
  <si>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</si>
  <si>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</si>
  <si>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</si>
  <si>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</si>
  <si>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</si>
  <si>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</si>
  <si>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</si>
  <si>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</si>
  <si>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</si>
  <si>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</si>
  <si>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</si>
  <si>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</si>
  <si>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</si>
  <si>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</si>
  <si>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</si>
  <si>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</si>
  <si>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</si>
  <si>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</si>
  <si>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</si>
  <si>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</si>
  <si>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</si>
  <si>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</si>
  <si>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</si>
  <si>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</si>
  <si>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</si>
  <si>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</si>
  <si>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</si>
  <si>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</si>
  <si>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</si>
  <si>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</si>
  <si>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</si>
  <si>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</si>
  <si>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</si>
  <si>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</si>
  <si>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</si>
  <si>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</si>
  <si>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</si>
  <si>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</si>
  <si>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</si>
  <si>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</si>
  <si>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</si>
  <si>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</si>
  <si>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</si>
  <si>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</si>
  <si>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</si>
  <si>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</si>
  <si>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</si>
  <si>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</si>
  <si>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</si>
  <si>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</si>
  <si>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</si>
  <si>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</si>
  <si>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</si>
  <si>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</si>
  <si>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</si>
  <si>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</si>
  <si>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</si>
  <si>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</si>
  <si>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</si>
  <si>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</si>
  <si>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</si>
  <si>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</si>
  <si>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</si>
  <si>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</si>
  <si>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</si>
  <si>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</si>
  <si>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</si>
  <si>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</si>
  <si>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</si>
  <si>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</si>
  <si>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</si>
  <si>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</si>
  <si>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</si>
  <si>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</si>
  <si>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</si>
  <si>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</si>
  <si>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</si>
  <si>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</si>
  <si>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</si>
  <si>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</si>
  <si>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</si>
  <si>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</si>
  <si>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</si>
  <si>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</si>
  <si>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</si>
  <si>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</si>
  <si>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</si>
  <si>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</si>
  <si>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</si>
  <si>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</si>
  <si>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</si>
  <si>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</si>
  <si>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</si>
  <si>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</si>
  <si>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</si>
  <si>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</si>
  <si>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</si>
  <si>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</si>
  <si>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</si>
  <si>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</si>
  <si>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</si>
  <si>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</si>
  <si>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</si>
  <si>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</si>
  <si>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</si>
  <si>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</si>
  <si>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</si>
  <si>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</si>
  <si>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</si>
  <si>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</si>
  <si>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</si>
  <si>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</si>
  <si>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</si>
  <si>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</si>
  <si>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</si>
  <si>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</si>
  <si>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</si>
  <si>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</si>
  <si>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</si>
  <si>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</si>
  <si>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</si>
  <si>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</si>
  <si>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</si>
  <si>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</si>
  <si>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</si>
  <si>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</si>
  <si>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</si>
  <si>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</si>
  <si>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</si>
  <si>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</si>
  <si>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</si>
  <si>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</si>
  <si>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</si>
  <si>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</si>
  <si>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</si>
  <si>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</si>
  <si>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</si>
  <si>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</si>
  <si>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</si>
  <si>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</si>
  <si>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</si>
  <si>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</si>
  <si>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</si>
  <si>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</si>
  <si>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</si>
  <si>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</si>
  <si>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</si>
  <si>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</si>
  <si>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</si>
  <si>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</si>
  <si>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</si>
  <si>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</si>
  <si>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</si>
  <si>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</si>
  <si>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</si>
  <si>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</si>
  <si>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</si>
  <si>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</si>
  <si>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</si>
  <si>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</si>
  <si>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</si>
  <si>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</si>
  <si>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</si>
  <si>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</si>
  <si>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</si>
  <si>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</si>
  <si>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</si>
  <si>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</si>
  <si>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</si>
  <si>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</si>
  <si>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</si>
  <si>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</si>
  <si>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</si>
  <si>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</si>
  <si>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</si>
  <si>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</si>
  <si>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</si>
  <si>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</si>
  <si>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</si>
  <si>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</si>
  <si>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</si>
  <si>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</si>
  <si>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</si>
  <si>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</si>
  <si>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</si>
  <si>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</si>
  <si>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</si>
  <si>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</si>
  <si>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</si>
  <si>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</si>
  <si>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</si>
  <si>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</si>
  <si>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</si>
  <si>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</si>
  <si>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</si>
  <si>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</si>
  <si>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</si>
  <si>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</si>
  <si>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</si>
  <si>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</si>
  <si>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</si>
  <si>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</si>
  <si>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</si>
  <si>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</si>
  <si>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</si>
  <si>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</si>
  <si>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</si>
  <si>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</si>
  <si>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</si>
  <si>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</si>
  <si>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</si>
  <si>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</si>
  <si>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</si>
  <si>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</si>
  <si>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</si>
  <si>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</si>
  <si>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</si>
  <si>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</si>
  <si>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</si>
  <si>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</si>
  <si>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</si>
  <si>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</si>
  <si>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</si>
  <si>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</si>
  <si>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</si>
  <si>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</si>
  <si>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</si>
  <si>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</si>
  <si>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</si>
  <si>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</si>
  <si>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</si>
  <si>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</si>
  <si>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</si>
  <si>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</si>
  <si>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</si>
  <si>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</si>
  <si>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</si>
  <si>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</si>
  <si>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</si>
  <si>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</si>
  <si>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</si>
  <si>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</si>
  <si>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</si>
  <si>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</si>
  <si>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</si>
  <si>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</si>
  <si>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</si>
  <si>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</si>
  <si>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</si>
  <si>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</si>
  <si>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</si>
  <si>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</si>
  <si>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</si>
  <si>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</si>
  <si>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</si>
  <si>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</si>
  <si>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</si>
  <si>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</si>
  <si>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</si>
  <si>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</si>
  <si>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</si>
  <si>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</si>
  <si>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</si>
  <si>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</si>
  <si>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</si>
  <si>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</si>
  <si>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</si>
  <si>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</si>
  <si>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</si>
  <si>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</si>
  <si>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</si>
  <si>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</si>
  <si>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</si>
  <si>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</si>
  <si>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</si>
  <si>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</si>
  <si>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</si>
  <si>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</si>
  <si>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</si>
  <si>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</si>
  <si>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</si>
  <si>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</si>
  <si>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</si>
  <si>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</si>
  <si>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</si>
  <si>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</si>
  <si>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</si>
  <si>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</si>
  <si>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</si>
  <si>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</si>
  <si>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</si>
  <si>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</si>
  <si>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</si>
  <si>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</si>
  <si>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</si>
  <si>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</si>
  <si>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</si>
  <si>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</si>
  <si>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</si>
  <si>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</si>
  <si>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</si>
  <si>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</si>
  <si>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</si>
  <si>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</si>
  <si>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</si>
  <si>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</si>
  <si>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</si>
  <si>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</si>
  <si>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</si>
  <si>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</si>
  <si>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</si>
  <si>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</si>
  <si>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</si>
  <si>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</si>
  <si>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</si>
  <si>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</si>
  <si>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</si>
  <si>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</si>
  <si>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</si>
  <si>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</si>
  <si>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</si>
  <si>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</si>
  <si>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</si>
  <si>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</si>
  <si>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</si>
  <si>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</si>
  <si>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</si>
  <si>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</si>
  <si>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</si>
  <si>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</si>
  <si>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</si>
  <si>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</si>
  <si>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</si>
  <si>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</si>
  <si>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</si>
  <si>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</si>
  <si>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</si>
  <si>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</si>
  <si>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</si>
  <si>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</si>
  <si>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</si>
  <si>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</si>
  <si>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</si>
  <si>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</si>
  <si>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</si>
  <si>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</si>
  <si>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</si>
  <si>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</si>
  <si>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</si>
  <si>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</si>
  <si>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</si>
  <si>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</si>
  <si>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</si>
  <si>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</si>
  <si>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</si>
  <si>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</si>
  <si>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</si>
  <si>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</si>
  <si>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</si>
  <si>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</si>
  <si>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</si>
  <si>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</si>
  <si>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</si>
  <si>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</si>
  <si>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</si>
  <si>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</si>
  <si>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</si>
  <si>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</si>
  <si>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</si>
  <si>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</si>
  <si>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</si>
  <si>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</si>
  <si>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</si>
  <si>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</si>
  <si>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</si>
  <si>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</si>
  <si>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</si>
  <si>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</si>
  <si>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</si>
  <si>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</si>
  <si>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</si>
  <si>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</si>
  <si>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</si>
  <si>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</si>
  <si>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</si>
  <si>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</si>
  <si>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</si>
  <si>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</si>
  <si>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</si>
  <si>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</si>
  <si>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</si>
  <si>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</si>
  <si>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</si>
  <si>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</si>
  <si>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</si>
  <si>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</si>
  <si>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</si>
  <si>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</si>
  <si>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</si>
  <si>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</si>
  <si>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</si>
  <si>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</si>
  <si>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</si>
  <si>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</si>
  <si>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</si>
  <si>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</si>
  <si>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</si>
  <si>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</si>
  <si>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</si>
  <si>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</si>
  <si>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</si>
  <si>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</si>
  <si>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</si>
  <si>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</si>
  <si>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</si>
  <si>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</si>
  <si>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</si>
  <si>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</si>
  <si>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</si>
  <si>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</si>
  <si>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</si>
  <si>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</si>
  <si>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</si>
  <si>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</si>
  <si>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</si>
  <si>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</si>
  <si>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</si>
  <si>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</si>
  <si>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</si>
  <si>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</si>
  <si>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</si>
  <si>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</si>
  <si>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</si>
  <si>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</si>
  <si>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</si>
  <si>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</si>
  <si>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</si>
  <si>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</si>
  <si>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</si>
  <si>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</si>
  <si>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</si>
  <si>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</si>
  <si>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</si>
  <si>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</si>
  <si>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</si>
  <si>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</si>
  <si>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</si>
  <si>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</si>
  <si>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</si>
  <si>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</si>
  <si>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</si>
  <si>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</si>
  <si>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</si>
  <si>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</si>
  <si>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</si>
  <si>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</si>
  <si>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</si>
  <si>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</si>
  <si>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</si>
  <si>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</si>
  <si>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</si>
  <si>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</si>
  <si>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</si>
  <si>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</si>
  <si>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</si>
  <si>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</si>
  <si>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</si>
  <si>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</si>
  <si>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</si>
  <si>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</si>
  <si>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</si>
  <si>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</si>
  <si>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</si>
  <si>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</si>
  <si>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</si>
  <si>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</si>
  <si>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</si>
  <si>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</si>
  <si>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</si>
  <si>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</si>
  <si>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</si>
  <si>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</si>
  <si>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</si>
  <si>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</si>
  <si>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</si>
  <si>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</si>
  <si>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</si>
  <si>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</si>
  <si>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</si>
  <si>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</si>
  <si>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</si>
  <si>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</si>
  <si>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</si>
  <si>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</si>
  <si>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</si>
  <si>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</si>
  <si>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</si>
  <si>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</si>
  <si>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</si>
  <si>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</si>
  <si>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</si>
  <si>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</si>
  <si>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</si>
  <si>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</si>
  <si>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</si>
  <si>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</si>
  <si>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</si>
  <si>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</si>
  <si>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</si>
  <si>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</si>
  <si>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</si>
  <si>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</si>
  <si>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</si>
  <si>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</si>
  <si>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</si>
  <si>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</si>
  <si>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</si>
  <si>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</si>
  <si>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</si>
  <si>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</si>
  <si>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</si>
  <si>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</si>
  <si>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</si>
  <si>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</si>
  <si>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</si>
  <si>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</si>
  <si>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</si>
  <si>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</si>
  <si>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</si>
  <si>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</si>
  <si>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</si>
  <si>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</si>
  <si>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</si>
  <si>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</si>
  <si>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</si>
  <si>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</si>
  <si>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</si>
  <si>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</si>
  <si>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</si>
  <si>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</si>
  <si>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</si>
  <si>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</si>
  <si>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</si>
  <si>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</si>
  <si>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</si>
  <si>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</si>
  <si>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</si>
  <si>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</si>
  <si>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</si>
  <si>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</si>
  <si>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</si>
  <si>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</si>
  <si>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</si>
  <si>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</si>
  <si>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</si>
  <si>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</si>
  <si>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</si>
  <si>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</si>
  <si>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</si>
  <si>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</si>
  <si>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</si>
  <si>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</si>
  <si>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</si>
  <si>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</si>
  <si>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</si>
  <si>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</si>
  <si>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</si>
  <si>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</si>
  <si>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</si>
  <si>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</si>
  <si>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</si>
  <si>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</si>
  <si>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</si>
  <si>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</si>
  <si>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</si>
  <si>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</si>
  <si>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</si>
  <si>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</si>
  <si>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</si>
  <si>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</si>
  <si>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</si>
  <si>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</si>
  <si>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</si>
  <si>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</si>
  <si>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</si>
  <si>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</si>
  <si>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</si>
  <si>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</si>
  <si>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</si>
  <si>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</si>
  <si>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</si>
  <si>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</si>
  <si>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</si>
  <si>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</si>
  <si>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</si>
  <si>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</si>
  <si>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</si>
  <si>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</si>
  <si>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</si>
  <si>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</si>
  <si>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</si>
  <si>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</si>
  <si>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</si>
  <si>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</si>
  <si>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</si>
  <si>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</si>
  <si>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</si>
  <si>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</si>
  <si>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</si>
  <si>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</si>
  <si>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</si>
  <si>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</si>
  <si>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</si>
  <si>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</si>
  <si>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</si>
  <si>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</si>
  <si>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</si>
  <si>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</si>
  <si>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</si>
  <si>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</si>
  <si>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</si>
  <si>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</si>
  <si>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</si>
  <si>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</si>
  <si>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</si>
  <si>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</si>
  <si>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</si>
  <si>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</si>
  <si>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</si>
  <si>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</si>
  <si>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</si>
  <si>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</si>
  <si>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</si>
  <si>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</si>
  <si>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</si>
  <si>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</si>
  <si>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</si>
  <si>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</si>
  <si>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</si>
  <si>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</si>
  <si>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</si>
  <si>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</si>
  <si>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</si>
  <si>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</si>
  <si>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</si>
  <si>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</si>
  <si>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</si>
  <si>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</si>
  <si>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</si>
  <si>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</si>
  <si>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</si>
  <si>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</si>
  <si>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</si>
  <si>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</si>
  <si>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</si>
  <si>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</si>
  <si>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</si>
  <si>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</si>
  <si>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</si>
  <si>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</si>
  <si>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</si>
  <si>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</si>
  <si>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</si>
  <si>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</si>
  <si>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</si>
  <si>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</si>
  <si>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</si>
  <si>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</si>
  <si>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</si>
  <si>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</si>
  <si>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</si>
  <si>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</si>
  <si>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</si>
  <si>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</si>
  <si>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</si>
  <si>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</si>
  <si>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</si>
  <si>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</si>
  <si>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</si>
  <si>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</si>
  <si>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</si>
  <si>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</si>
  <si>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</si>
  <si>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</si>
  <si>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</si>
  <si>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</si>
  <si>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</si>
  <si>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</si>
  <si>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</si>
  <si>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</si>
  <si>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</si>
  <si>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</si>
  <si>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</si>
  <si>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</si>
  <si>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</si>
  <si>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</si>
  <si>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</si>
  <si>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</si>
  <si>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</si>
  <si>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</si>
  <si>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</si>
  <si>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</si>
  <si>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</si>
  <si>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</si>
  <si>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</si>
  <si>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</si>
  <si>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</si>
  <si>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</si>
  <si>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</si>
  <si>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</si>
  <si>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</si>
  <si>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</si>
  <si>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</si>
  <si>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</si>
  <si>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</si>
  <si>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</si>
  <si>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</si>
  <si>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</si>
  <si>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</si>
  <si>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</si>
  <si>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</si>
  <si>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</si>
  <si>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</si>
  <si>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</si>
  <si>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</si>
  <si>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</si>
  <si>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</si>
  <si>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</si>
  <si>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</si>
  <si>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</si>
  <si>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</si>
  <si>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</si>
  <si>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</si>
  <si>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</si>
  <si>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</si>
  <si>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</si>
  <si>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</si>
  <si>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</si>
  <si>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</si>
  <si>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</si>
  <si>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</si>
  <si>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</si>
  <si>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</si>
  <si>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</si>
  <si>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</si>
  <si>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</si>
  <si>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</si>
  <si>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</si>
  <si>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</si>
  <si>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</si>
  <si>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</si>
  <si>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</si>
  <si>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</si>
  <si>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</si>
  <si>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</si>
  <si>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</si>
  <si>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</si>
  <si>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</si>
  <si>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</si>
  <si>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</si>
  <si>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</si>
  <si>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</si>
  <si>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</si>
  <si>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</si>
  <si>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</si>
  <si>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</si>
  <si>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</si>
  <si>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</si>
  <si>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</si>
  <si>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</si>
  <si>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</si>
  <si>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</si>
  <si>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</si>
  <si>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</si>
  <si>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</si>
  <si>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</si>
  <si>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</si>
  <si>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</si>
  <si>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</si>
  <si>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</si>
  <si>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</si>
  <si>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</si>
  <si>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</si>
  <si>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</si>
  <si>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</si>
  <si>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</si>
  <si>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</si>
  <si>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</si>
  <si>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</si>
  <si>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</si>
  <si>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</si>
  <si>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</si>
  <si>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</si>
  <si>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</si>
  <si>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</si>
  <si>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</si>
  <si>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</si>
  <si>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</si>
  <si>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</si>
  <si>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</si>
  <si>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</si>
  <si>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</si>
  <si>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</si>
  <si>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</si>
  <si>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</si>
  <si>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</si>
  <si>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</si>
  <si>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</si>
  <si>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</si>
  <si>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</si>
  <si>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</si>
  <si>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</si>
  <si>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</si>
  <si>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</si>
  <si>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</si>
  <si>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</si>
  <si>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</si>
  <si>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</si>
  <si>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</si>
  <si>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</si>
  <si>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</si>
  <si>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</si>
  <si>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</si>
  <si>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</si>
  <si>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</si>
  <si>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</si>
  <si>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</si>
  <si>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</si>
  <si>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</si>
  <si>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</si>
  <si>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</si>
  <si>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</si>
  <si>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</si>
  <si>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</si>
  <si>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</si>
  <si>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</si>
  <si>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</si>
  <si>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</si>
  <si>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</si>
  <si>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</si>
  <si>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</si>
  <si>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</si>
  <si>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</si>
  <si>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</si>
  <si>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</si>
  <si>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</si>
  <si>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</si>
  <si>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</si>
  <si>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</si>
  <si>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</si>
  <si>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</si>
  <si>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</si>
  <si>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</si>
  <si>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</si>
  <si>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</si>
  <si>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</si>
  <si>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</si>
  <si>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</si>
  <si>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</si>
  <si>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</si>
  <si>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</si>
  <si>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</si>
  <si>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</si>
  <si>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</si>
  <si>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</si>
  <si>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</si>
  <si>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</si>
  <si>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</si>
  <si>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</si>
  <si>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</si>
  <si>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</si>
  <si>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</si>
  <si>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</si>
  <si>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</si>
  <si>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</si>
  <si>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</si>
  <si>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</si>
  <si>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</si>
  <si>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</si>
  <si>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</si>
  <si>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</si>
  <si>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</si>
  <si>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</si>
  <si>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</si>
  <si>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</si>
  <si>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</si>
  <si>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</si>
  <si>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</si>
  <si>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</si>
  <si>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</si>
  <si>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</si>
  <si>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</si>
  <si>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</si>
  <si>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</si>
  <si>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</si>
  <si>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</si>
  <si>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</si>
  <si>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</si>
  <si>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</si>
  <si>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</si>
  <si>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</si>
  <si>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</si>
  <si>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</si>
  <si>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</si>
  <si>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</si>
  <si>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</si>
  <si>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</si>
  <si>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</si>
  <si>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</si>
  <si>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</si>
  <si>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</si>
  <si>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</si>
  <si>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</si>
  <si>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</si>
  <si>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</si>
  <si>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</si>
  <si>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</si>
  <si>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</si>
  <si>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</si>
  <si>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</si>
  <si>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</si>
  <si>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</si>
  <si>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</si>
  <si>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</si>
  <si>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</si>
  <si>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</si>
  <si>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</si>
  <si>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</si>
  <si>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</si>
  <si>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</si>
  <si>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</si>
  <si>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</si>
  <si>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</si>
  <si>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</si>
  <si>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</si>
  <si>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</si>
  <si>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</si>
  <si>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</si>
  <si>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</si>
  <si>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</si>
  <si>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</si>
  <si>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</si>
  <si>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</si>
  <si>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</si>
  <si>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</si>
  <si>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</si>
  <si>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</si>
  <si>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</si>
  <si>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</si>
  <si>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</si>
  <si>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</si>
  <si>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</si>
  <si>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</si>
  <si>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</si>
  <si>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</si>
  <si>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</si>
  <si>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</si>
  <si>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</si>
  <si>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</si>
  <si>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</si>
  <si>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</si>
  <si>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</si>
  <si>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</si>
  <si>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</si>
  <si>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</si>
  <si>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</si>
  <si>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</si>
  <si>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</si>
  <si>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</si>
  <si>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</si>
  <si>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</si>
  <si>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</si>
  <si>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</si>
  <si>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</si>
  <si>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</si>
  <si>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</si>
  <si>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</si>
  <si>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</si>
  <si>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</si>
  <si>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</si>
  <si>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</si>
  <si>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</si>
  <si>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</si>
  <si>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</si>
  <si>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</si>
  <si>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</si>
  <si>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</si>
  <si>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</si>
  <si>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</si>
  <si>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</si>
  <si>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</si>
  <si>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</si>
  <si>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</si>
  <si>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</si>
  <si>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</si>
  <si>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</si>
  <si>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</si>
  <si>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</si>
  <si>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</si>
  <si>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</si>
  <si>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</si>
  <si>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</si>
  <si>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</si>
  <si>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</si>
  <si>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</si>
  <si>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</si>
  <si>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</si>
  <si>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</si>
  <si>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</si>
  <si>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</si>
  <si>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</si>
  <si>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</si>
  <si>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</si>
  <si>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</si>
  <si>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</si>
  <si>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</si>
  <si>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</si>
  <si>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</si>
  <si>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</si>
  <si>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</si>
  <si>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</si>
  <si>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</si>
  <si>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</si>
  <si>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</si>
  <si>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</si>
  <si>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</si>
  <si>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</si>
  <si>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</si>
  <si>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</si>
  <si>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</si>
  <si>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</si>
  <si>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</si>
  <si>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</si>
  <si>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</si>
  <si>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</si>
  <si>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</si>
  <si>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</si>
  <si>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</si>
  <si>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</si>
  <si>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</si>
  <si>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</si>
  <si>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</si>
  <si>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</si>
  <si>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</si>
  <si>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</si>
  <si>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</si>
  <si>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</si>
  <si>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</si>
  <si>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</si>
  <si>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</si>
  <si>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</si>
  <si>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</si>
  <si>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</si>
  <si>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</si>
  <si>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</si>
  <si>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</si>
  <si>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</si>
  <si>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</si>
  <si>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</si>
  <si>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</si>
  <si>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</si>
  <si>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</si>
  <si>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</si>
  <si>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</si>
  <si>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</si>
  <si>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</si>
  <si>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</si>
  <si>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</si>
  <si>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</si>
  <si>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</si>
  <si>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</si>
  <si>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</si>
  <si>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</si>
  <si>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</si>
  <si>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</si>
  <si>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</si>
  <si>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</si>
  <si>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</si>
  <si>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</si>
  <si>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</si>
  <si>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</si>
  <si>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</si>
  <si>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</si>
  <si>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</si>
  <si>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</si>
  <si>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</si>
  <si>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</si>
  <si>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</si>
  <si>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</si>
  <si>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</si>
  <si>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</si>
  <si>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</si>
  <si>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</si>
  <si>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</si>
  <si>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</si>
  <si>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</si>
  <si>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</si>
  <si>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</si>
  <si>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</si>
  <si>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</si>
  <si>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</si>
  <si>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</si>
  <si>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</si>
  <si>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</si>
  <si>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</si>
  <si>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</si>
  <si>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</si>
  <si>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</si>
  <si>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</si>
  <si>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</si>
  <si>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</si>
  <si>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</si>
  <si>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</si>
  <si>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</si>
  <si>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</si>
  <si>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</si>
  <si>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</si>
  <si>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</si>
  <si>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</si>
  <si>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</si>
  <si>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</si>
  <si>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</si>
  <si>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</si>
  <si>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</si>
  <si>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</si>
  <si>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</si>
  <si>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</si>
  <si>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</si>
  <si>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</si>
  <si>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</si>
  <si>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</si>
  <si>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</si>
  <si>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</si>
  <si>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</si>
  <si>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</si>
  <si>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</si>
  <si>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</si>
  <si>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</si>
  <si>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</si>
  <si>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</si>
  <si>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</si>
  <si>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</si>
  <si>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</si>
  <si>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</si>
  <si>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</si>
  <si>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</si>
  <si>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</si>
  <si>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</si>
  <si>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</si>
  <si>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</si>
  <si>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</si>
  <si>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</si>
  <si>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</si>
  <si>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</si>
  <si>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</si>
  <si>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</si>
  <si>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</si>
  <si>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</si>
  <si>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</si>
  <si>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</si>
  <si>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</si>
  <si>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</si>
  <si>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</si>
  <si>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</si>
  <si>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</si>
  <si>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</si>
  <si>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</si>
  <si>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</si>
  <si>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</si>
  <si>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</si>
  <si>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</si>
  <si>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</si>
  <si>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</si>
  <si>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</si>
  <si>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</si>
  <si>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</si>
  <si>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</si>
  <si>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</si>
  <si>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</si>
  <si>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</si>
  <si>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</si>
  <si>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</si>
  <si>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</si>
  <si>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</si>
  <si>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</si>
  <si>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</si>
  <si>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</si>
  <si>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</si>
  <si>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</si>
  <si>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</si>
  <si>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</si>
  <si>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</si>
  <si>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</si>
  <si>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</si>
  <si>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</si>
  <si>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</si>
  <si>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</si>
  <si>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</si>
  <si>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</si>
  <si>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</si>
  <si>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</si>
  <si>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</si>
  <si>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</si>
  <si>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</si>
  <si>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</si>
  <si>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</si>
  <si>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</si>
  <si>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</si>
  <si>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</si>
  <si>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</si>
  <si>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</si>
  <si>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</si>
  <si>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</si>
  <si>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</si>
  <si>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</si>
  <si>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</si>
  <si>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</si>
  <si>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</si>
  <si>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</si>
  <si>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</si>
  <si>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</si>
  <si>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</si>
  <si>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</si>
  <si>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</si>
  <si>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</si>
  <si>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</si>
  <si>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</si>
  <si>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</si>
  <si>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</si>
  <si>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</si>
  <si>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</si>
  <si>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</si>
  <si>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</si>
  <si>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</si>
  <si>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</si>
  <si>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</si>
  <si>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</si>
  <si>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</si>
  <si>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</si>
  <si>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</si>
  <si>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</si>
  <si>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</si>
  <si>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</si>
  <si>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</si>
  <si>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</si>
  <si>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</si>
  <si>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</si>
  <si>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</si>
  <si>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</si>
  <si>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</si>
  <si>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</si>
  <si>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</si>
  <si>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</si>
  <si>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</si>
  <si>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</si>
  <si>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</si>
  <si>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</si>
  <si>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</si>
  <si>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</si>
  <si>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</si>
  <si>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</si>
  <si>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</si>
  <si>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</si>
  <si>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</si>
  <si>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</si>
  <si>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</si>
  <si>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</si>
  <si>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</si>
  <si>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</si>
  <si>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</si>
  <si>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</si>
  <si>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</si>
  <si>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</si>
  <si>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</si>
  <si>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</si>
  <si>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</si>
  <si>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</si>
  <si>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</si>
  <si>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</si>
  <si>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</si>
  <si>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</si>
  <si>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</si>
  <si>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</si>
  <si>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</si>
  <si>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</si>
  <si>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</si>
  <si>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</si>
  <si>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</si>
  <si>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</si>
  <si>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</si>
  <si>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</si>
  <si>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</si>
  <si>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</si>
  <si>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</si>
  <si>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</si>
  <si>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</si>
  <si>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</si>
  <si>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</si>
  <si>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</si>
  <si>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</si>
  <si>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</si>
  <si>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</si>
  <si>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</si>
  <si>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</si>
  <si>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</si>
  <si>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</si>
  <si>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</si>
  <si>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</si>
  <si>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</si>
  <si>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</si>
  <si>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</si>
  <si>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</si>
  <si>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</si>
  <si>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</si>
  <si>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</si>
  <si>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</si>
  <si>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</si>
  <si>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</si>
  <si>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</si>
  <si>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</si>
  <si>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</si>
  <si>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</si>
  <si>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</si>
  <si>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</si>
  <si>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</si>
  <si>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</si>
  <si>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</si>
  <si>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</si>
  <si>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</si>
  <si>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</si>
  <si>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</si>
  <si>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</si>
  <si>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</si>
  <si>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</si>
  <si>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</si>
  <si>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</si>
  <si>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</si>
  <si>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</si>
  <si>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</si>
  <si>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</si>
  <si>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</si>
  <si>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</si>
  <si>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</si>
  <si>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</si>
  <si>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</si>
  <si>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</si>
  <si>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</si>
  <si>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</si>
  <si>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</si>
  <si>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</si>
  <si>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</si>
  <si>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</si>
  <si>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</si>
  <si>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</si>
  <si>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</si>
  <si>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</si>
  <si>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</si>
  <si>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</si>
  <si>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</si>
  <si>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</si>
  <si>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</si>
  <si>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</si>
  <si>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</si>
  <si>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</si>
  <si>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</si>
  <si>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</si>
  <si>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</si>
  <si>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</si>
  <si>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</si>
  <si>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</si>
  <si>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</si>
  <si>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</si>
  <si>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</si>
  <si>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</si>
  <si>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</si>
  <si>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</si>
  <si>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</si>
  <si>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</si>
  <si>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</si>
  <si>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</si>
  <si>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</si>
  <si>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</si>
  <si>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</si>
  <si>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</si>
  <si>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</si>
  <si>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</si>
  <si>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</si>
  <si>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</si>
  <si>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</si>
  <si>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</si>
  <si>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</si>
  <si>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</si>
  <si>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</si>
  <si>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</si>
  <si>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</si>
  <si>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</si>
  <si>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</si>
  <si>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</si>
  <si>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</si>
  <si>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</si>
  <si>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</si>
  <si>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</si>
  <si>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</si>
  <si>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</si>
  <si>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</si>
  <si>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</si>
  <si>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</si>
  <si>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</si>
  <si>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</si>
  <si>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</si>
  <si>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</si>
  <si>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</si>
  <si>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</si>
  <si>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</si>
  <si>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</si>
  <si>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</si>
  <si>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</si>
  <si>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</si>
  <si>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</si>
  <si>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</si>
  <si>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</si>
  <si>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</si>
  <si>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</si>
  <si>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</si>
  <si>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</si>
  <si>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</si>
  <si>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</si>
  <si>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</si>
  <si>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</si>
  <si>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</si>
  <si>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</si>
  <si>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</si>
  <si>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</si>
  <si>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</si>
  <si>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</si>
  <si>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</si>
  <si>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</si>
  <si>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</si>
  <si>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</si>
  <si>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</si>
  <si>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</si>
  <si>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</si>
  <si>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</si>
  <si>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</si>
  <si>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</si>
  <si>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</si>
  <si>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</si>
  <si>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</si>
  <si>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</si>
  <si>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</si>
  <si>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</si>
  <si>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</si>
  <si>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</si>
  <si>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</si>
  <si>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</si>
  <si>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</si>
  <si>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</si>
  <si>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</si>
  <si>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</si>
  <si>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</si>
  <si>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</si>
  <si>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</si>
  <si>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</si>
  <si>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</si>
  <si>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</si>
  <si>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</si>
  <si>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</si>
  <si>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</si>
  <si>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</si>
  <si>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</si>
  <si>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</si>
  <si>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</si>
  <si>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</si>
  <si>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</si>
  <si>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</si>
  <si>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</si>
  <si>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</si>
  <si>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</si>
  <si>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</si>
  <si>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</si>
  <si>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</si>
  <si>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</si>
  <si>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</si>
  <si>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</si>
  <si>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</si>
  <si>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</si>
  <si>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</si>
  <si>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</si>
  <si>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</si>
  <si>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</si>
  <si>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</si>
  <si>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</si>
  <si>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</si>
  <si>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</si>
  <si>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</si>
  <si>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</si>
  <si>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</si>
  <si>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</si>
  <si>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</si>
  <si>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</si>
  <si>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</si>
  <si>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</si>
  <si>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</si>
  <si>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</si>
  <si>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</si>
  <si>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</si>
  <si>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</si>
  <si>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</si>
  <si>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</si>
  <si>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</si>
  <si>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</si>
  <si>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</si>
  <si>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</si>
  <si>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</si>
  <si>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</si>
  <si>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</si>
  <si>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</si>
  <si>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</si>
  <si>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</si>
  <si>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</si>
  <si>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</si>
  <si>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</si>
  <si>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</si>
  <si>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</si>
  <si>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</si>
  <si>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</si>
  <si>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</si>
  <si>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</si>
  <si>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</si>
  <si>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</si>
  <si>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</si>
  <si>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</si>
  <si>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</si>
  <si>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</si>
  <si>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</si>
  <si>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</si>
  <si>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</si>
  <si>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</si>
  <si>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</si>
  <si>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</si>
  <si>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</si>
  <si>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</si>
  <si>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</si>
  <si>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</si>
  <si>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</si>
  <si>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</si>
  <si>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</si>
  <si>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</si>
  <si>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</si>
  <si>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</si>
  <si>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</si>
  <si>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</si>
  <si>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</si>
  <si>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</si>
  <si>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</si>
  <si>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</si>
  <si>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</si>
  <si>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</si>
  <si>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</si>
  <si>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</si>
  <si>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</si>
  <si>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</si>
  <si>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</si>
  <si>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</si>
  <si>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</si>
  <si>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</si>
  <si>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</si>
  <si>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</si>
  <si>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</si>
  <si>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</si>
  <si>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</si>
  <si>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</si>
  <si>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</si>
  <si>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</si>
  <si>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</si>
  <si>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</si>
  <si>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</si>
  <si>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</si>
  <si>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</si>
  <si>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</si>
  <si>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</si>
  <si>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</si>
  <si>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</si>
  <si>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</si>
  <si>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</si>
  <si>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</si>
  <si>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</si>
  <si>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</si>
  <si>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</si>
  <si>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</si>
  <si>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</si>
  <si>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</si>
  <si>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</si>
  <si>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</si>
  <si>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</si>
  <si>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</si>
  <si>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</si>
  <si>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</si>
  <si>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</si>
  <si>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</si>
  <si>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</si>
  <si>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</si>
  <si>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</si>
  <si>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</si>
  <si>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</si>
  <si>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</si>
  <si>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</si>
  <si>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</si>
  <si>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</si>
  <si>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</si>
  <si>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</si>
  <si>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</si>
  <si>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</si>
  <si>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</si>
  <si>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</si>
  <si>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</si>
  <si>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</si>
  <si>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</si>
  <si>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</si>
  <si>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</si>
  <si>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</si>
  <si>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</si>
  <si>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</si>
  <si>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</si>
  <si>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</si>
  <si>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</si>
  <si>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</si>
  <si>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</si>
  <si>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</si>
  <si>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</si>
  <si>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</si>
  <si>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</si>
  <si>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</si>
  <si>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</si>
  <si>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</si>
  <si>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</si>
  <si>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</si>
  <si>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</si>
  <si>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</si>
  <si>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</si>
  <si>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</si>
  <si>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</si>
  <si>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</si>
  <si>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</si>
  <si>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</si>
  <si>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</si>
  <si>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</si>
  <si>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</si>
  <si>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</si>
  <si>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</si>
  <si>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</si>
  <si>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</si>
  <si>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</si>
  <si>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</si>
  <si>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</si>
  <si>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</si>
  <si>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</si>
  <si>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</si>
  <si>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</si>
  <si>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</si>
  <si>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</si>
  <si>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</si>
  <si>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</si>
  <si>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</si>
  <si>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</si>
  <si>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</si>
  <si>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</si>
  <si>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</si>
  <si>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</si>
  <si>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</si>
  <si>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</si>
  <si>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</si>
  <si>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</si>
  <si>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</si>
  <si>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</si>
  <si>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</si>
  <si>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</si>
  <si>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</si>
  <si>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</si>
  <si>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</si>
  <si>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</si>
  <si>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</si>
  <si>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</si>
  <si>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</si>
  <si>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</si>
  <si>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</si>
  <si>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</si>
  <si>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</si>
  <si>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</si>
  <si>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</si>
  <si>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</si>
  <si>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</si>
  <si>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</si>
  <si>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</si>
  <si>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</si>
  <si>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</si>
  <si>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</si>
  <si>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</si>
  <si>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</si>
  <si>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</si>
  <si>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</si>
  <si>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</si>
  <si>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</si>
  <si>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</si>
  <si>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</si>
  <si>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</si>
  <si>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</si>
  <si>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</si>
  <si>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</si>
  <si>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</si>
  <si>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</si>
  <si>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</si>
  <si>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</si>
  <si>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</si>
  <si>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</si>
  <si>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</si>
  <si>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</si>
  <si>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</si>
  <si>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</si>
  <si>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</si>
  <si>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</si>
  <si>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</si>
  <si>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</si>
  <si>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</si>
  <si>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</si>
  <si>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</si>
  <si>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</si>
  <si>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</si>
  <si>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</si>
  <si>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</si>
  <si>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</si>
  <si>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</si>
  <si>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</si>
  <si>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</si>
  <si>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</si>
  <si>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</si>
  <si>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</si>
  <si>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</si>
  <si>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</si>
  <si>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</si>
  <si>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</si>
  <si>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</si>
  <si>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</si>
  <si>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</si>
  <si>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</si>
  <si>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</si>
  <si>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</si>
  <si>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</si>
  <si>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</si>
  <si>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</si>
  <si>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</si>
  <si>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</si>
  <si>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</si>
  <si>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</si>
  <si>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</si>
  <si>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</si>
  <si>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</si>
  <si>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</si>
  <si>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</si>
  <si>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</si>
  <si>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</si>
  <si>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</si>
  <si>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</si>
  <si>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</si>
  <si>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</si>
  <si>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</si>
  <si>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</si>
  <si>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</si>
  <si>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</si>
  <si>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</si>
  <si>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</si>
  <si>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</si>
  <si>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</si>
  <si>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</si>
  <si>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</si>
  <si>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</si>
  <si>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</si>
  <si>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</si>
  <si>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</si>
  <si>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</si>
  <si>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</si>
  <si>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</si>
  <si>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</si>
  <si>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</si>
  <si>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</si>
  <si>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</si>
  <si>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</si>
  <si>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</si>
  <si>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</si>
  <si>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</si>
  <si>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</si>
  <si>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</si>
  <si>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</si>
  <si>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</si>
  <si>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</si>
  <si>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</si>
  <si>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</si>
  <si>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</si>
  <si>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</si>
  <si>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</si>
  <si>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</si>
  <si>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</si>
  <si>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</si>
  <si>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</si>
  <si>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</si>
  <si>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</si>
  <si>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</si>
  <si>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</si>
  <si>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</si>
  <si>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</si>
  <si>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</si>
  <si>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</si>
  <si>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</si>
  <si>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</si>
  <si>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</si>
  <si>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</si>
  <si>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</si>
  <si>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</si>
  <si>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</si>
  <si>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</si>
  <si>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</si>
  <si>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</si>
  <si>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</si>
  <si>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</si>
  <si>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</si>
  <si>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</si>
  <si>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</si>
  <si>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</si>
  <si>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</si>
  <si>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</si>
  <si>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</si>
  <si>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</si>
  <si>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</si>
  <si>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</si>
  <si>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</si>
  <si>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</si>
  <si>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</si>
  <si>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</si>
  <si>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</si>
  <si>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</si>
  <si>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</si>
  <si>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</si>
  <si>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</si>
  <si>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</si>
  <si>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</si>
  <si>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</si>
  <si>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</si>
  <si>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</si>
  <si>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</si>
  <si>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</si>
  <si>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</si>
  <si>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</si>
  <si>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</si>
  <si>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</si>
  <si>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</si>
  <si>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</si>
  <si>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</si>
  <si>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</si>
  <si>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</si>
  <si>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</si>
  <si>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</si>
  <si>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</si>
  <si>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</si>
  <si>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</si>
  <si>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</si>
  <si>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</si>
  <si>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</si>
  <si>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</si>
  <si>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</si>
  <si>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</si>
  <si>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</si>
  <si>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</si>
  <si>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</si>
  <si>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</si>
  <si>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</si>
  <si>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</si>
  <si>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</si>
  <si>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</si>
  <si>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</si>
  <si>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</si>
  <si>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</si>
  <si>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</si>
  <si>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</si>
  <si>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</si>
  <si>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</si>
  <si>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</si>
  <si>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</si>
  <si>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</si>
  <si>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</si>
  <si>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</si>
  <si>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</si>
  <si>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</si>
  <si>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</si>
  <si>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</si>
  <si>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</si>
  <si>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</si>
  <si>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</si>
  <si>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</si>
  <si>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</si>
  <si>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</si>
  <si>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</si>
  <si>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</si>
  <si>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</si>
  <si>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</si>
  <si>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</si>
  <si>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</si>
  <si>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</si>
  <si>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</si>
  <si>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</si>
  <si>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</si>
  <si>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</si>
  <si>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</si>
  <si>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</si>
  <si>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</si>
  <si>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</si>
  <si>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</si>
  <si>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</si>
  <si>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</si>
  <si>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</si>
  <si>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</si>
  <si>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</si>
  <si>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</si>
  <si>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</si>
  <si>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</si>
  <si>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</si>
  <si>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</si>
  <si>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</si>
  <si>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</si>
  <si>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</si>
  <si>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</si>
  <si>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</si>
  <si>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</si>
  <si>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</si>
  <si>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</si>
  <si>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</si>
  <si>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</si>
  <si>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</si>
  <si>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</si>
  <si>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</si>
  <si>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</si>
  <si>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</si>
  <si>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</si>
  <si>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</si>
  <si>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</si>
  <si>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</si>
  <si>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</si>
  <si>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</si>
  <si>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</si>
  <si>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</si>
  <si>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</si>
  <si>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</si>
  <si>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</si>
  <si>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</si>
  <si>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</si>
  <si>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</si>
  <si>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</si>
  <si>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</si>
  <si>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</si>
  <si>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</si>
  <si>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</si>
  <si>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</si>
  <si>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</si>
  <si>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</si>
  <si>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</si>
  <si>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</si>
  <si>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</si>
  <si>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</si>
  <si>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</si>
  <si>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</si>
  <si>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</si>
  <si>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</si>
  <si>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</si>
  <si>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</si>
  <si>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</si>
  <si>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</si>
  <si>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</si>
  <si>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</si>
  <si>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</si>
  <si>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</si>
  <si>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</si>
  <si>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</si>
  <si>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</si>
  <si>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</si>
  <si>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</si>
  <si>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</si>
  <si>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</si>
  <si>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</si>
  <si>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</si>
  <si>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</si>
  <si>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</si>
  <si>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</si>
  <si>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</si>
  <si>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</si>
  <si>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</si>
  <si>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</si>
  <si>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</si>
  <si>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</si>
  <si>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</si>
  <si>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</si>
  <si>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</si>
  <si>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</si>
  <si>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</si>
  <si>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</si>
  <si>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</si>
  <si>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</si>
  <si>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</si>
  <si>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</si>
  <si>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</si>
  <si>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</si>
  <si>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</si>
  <si>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</si>
  <si>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</si>
  <si>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</si>
  <si>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</si>
  <si>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</si>
  <si>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</si>
  <si>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</si>
  <si>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</si>
  <si>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</si>
  <si>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</si>
  <si>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</si>
  <si>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</si>
  <si>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</si>
  <si>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</si>
  <si>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</si>
  <si>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</si>
  <si>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</si>
  <si>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</si>
  <si>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</si>
  <si>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</si>
  <si>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</si>
  <si>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</si>
  <si>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</si>
  <si>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</si>
  <si>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</si>
  <si>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</si>
  <si>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</si>
  <si>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</si>
  <si>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</si>
  <si>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</si>
  <si>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</si>
  <si>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</si>
  <si>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</si>
  <si>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</si>
  <si>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</si>
  <si>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</si>
  <si>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</si>
  <si>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</si>
  <si>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</si>
  <si>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</si>
  <si>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</si>
  <si>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</si>
  <si>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</si>
  <si>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</si>
  <si>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</si>
  <si>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</si>
  <si>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</si>
  <si>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</si>
  <si>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</si>
  <si>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</si>
  <si>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</si>
  <si>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</si>
  <si>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</si>
  <si>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</si>
  <si>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</si>
  <si>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</si>
  <si>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</si>
  <si>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</si>
  <si>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</si>
  <si>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</si>
  <si>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</si>
  <si>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</si>
  <si>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</si>
  <si>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</si>
  <si>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</si>
  <si>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</si>
  <si>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</si>
  <si>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</si>
  <si>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</si>
  <si>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</si>
  <si>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</si>
  <si>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</si>
  <si>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</si>
  <si>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</si>
  <si>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</si>
  <si>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</si>
  <si>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</si>
  <si>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</si>
  <si>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</si>
  <si>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</si>
  <si>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</si>
  <si>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</si>
  <si>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</si>
  <si>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</si>
  <si>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</si>
  <si>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</si>
  <si>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</si>
  <si>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</si>
  <si>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</si>
  <si>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</si>
  <si>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</si>
  <si>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</si>
  <si>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</si>
  <si>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</si>
  <si>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</si>
  <si>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</si>
  <si>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</si>
  <si>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</si>
  <si>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</si>
  <si>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</si>
  <si>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</si>
  <si>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</si>
  <si>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</si>
  <si>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</si>
  <si>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</si>
  <si>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</si>
  <si>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</si>
  <si>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</si>
  <si>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</si>
  <si>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</si>
  <si>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</si>
  <si>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</si>
  <si>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</si>
  <si>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</si>
  <si>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</si>
  <si>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</si>
  <si>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</si>
  <si>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</si>
  <si>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</si>
  <si>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</si>
  <si>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</si>
  <si>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</si>
  <si>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</si>
  <si>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</si>
  <si>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</si>
  <si>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</si>
  <si>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</si>
  <si>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</si>
  <si>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</si>
  <si>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</si>
  <si>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</si>
  <si>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</si>
  <si>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</si>
  <si>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</si>
  <si>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</si>
  <si>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</si>
  <si>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</si>
  <si>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</si>
  <si>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</si>
  <si>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</si>
  <si>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</si>
  <si>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</si>
  <si>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</si>
  <si>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</si>
  <si>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</si>
  <si>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</si>
  <si>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</si>
  <si>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</si>
  <si>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</si>
  <si>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</si>
  <si>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</si>
  <si>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</si>
  <si>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</si>
  <si>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</si>
  <si>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</si>
  <si>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</si>
  <si>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</si>
  <si>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</si>
  <si>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</si>
  <si>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</si>
  <si>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</si>
  <si>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</si>
  <si>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</si>
  <si>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</si>
  <si>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</si>
  <si>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</si>
  <si>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</si>
  <si>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</si>
  <si>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</si>
  <si>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</si>
  <si>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</si>
  <si>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</si>
  <si>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</si>
  <si>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</si>
  <si>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</si>
  <si>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</si>
  <si>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</si>
  <si>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</si>
  <si>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</si>
  <si>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</si>
  <si>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</si>
  <si>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</si>
  <si>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</si>
  <si>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</si>
  <si>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</si>
  <si>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</si>
  <si>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</si>
  <si>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</si>
  <si>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</si>
  <si>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</si>
  <si>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</si>
  <si>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</si>
  <si>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</si>
  <si>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</si>
  <si>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</si>
  <si>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</si>
  <si>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</si>
  <si>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</si>
  <si>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</si>
  <si>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</si>
  <si>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</si>
  <si>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</si>
  <si>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</si>
  <si>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</si>
  <si>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</si>
  <si>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</si>
  <si>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</si>
  <si>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</si>
  <si>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</si>
  <si>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</si>
  <si>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</si>
  <si>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</si>
  <si>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</si>
  <si>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</si>
  <si>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</si>
  <si>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</si>
  <si>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</si>
  <si>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</si>
  <si>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</si>
  <si>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</si>
  <si>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</si>
  <si>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</si>
  <si>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</si>
  <si>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</si>
  <si>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</si>
  <si>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</si>
  <si>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</si>
  <si>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</si>
  <si>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</si>
  <si>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</si>
  <si>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</si>
  <si>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</si>
  <si>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</si>
  <si>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</si>
  <si>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</si>
  <si>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</si>
  <si>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</si>
  <si>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</si>
  <si>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</si>
  <si>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</si>
  <si>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</si>
  <si>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</si>
  <si>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</si>
  <si>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</si>
  <si>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</si>
  <si>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</si>
  <si>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</si>
  <si>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</si>
  <si>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</si>
  <si>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</si>
  <si>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</si>
  <si>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</si>
  <si>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</si>
  <si>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</si>
  <si>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</si>
  <si>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</si>
  <si>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</si>
  <si>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</si>
  <si>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</si>
  <si>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</si>
  <si>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</si>
  <si>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</si>
  <si>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</si>
  <si>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</si>
  <si>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</si>
  <si>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</si>
  <si>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</si>
  <si>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</si>
  <si>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</si>
  <si>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</si>
  <si>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</si>
  <si>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</si>
  <si>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</si>
  <si>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</si>
  <si>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</si>
  <si>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</si>
  <si>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</si>
  <si>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</si>
  <si>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</si>
  <si>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</si>
  <si>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</si>
  <si>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</si>
  <si>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</si>
  <si>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</si>
  <si>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</si>
  <si>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</si>
  <si>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</si>
  <si>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</si>
  <si>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</si>
  <si>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</si>
  <si>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</si>
  <si>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</si>
  <si>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</si>
  <si>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</si>
  <si>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</si>
  <si>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</si>
  <si>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</si>
  <si>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</si>
  <si>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</si>
  <si>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</si>
  <si>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</si>
  <si>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</si>
  <si>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</si>
  <si>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</si>
  <si>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</si>
  <si>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</si>
  <si>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</si>
  <si>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</si>
  <si>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</si>
  <si>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</si>
  <si>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</si>
  <si>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</si>
  <si>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</si>
  <si>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</si>
  <si>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</si>
  <si>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</si>
  <si>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</si>
  <si>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</si>
  <si>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</si>
  <si>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</si>
  <si>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</si>
  <si>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</si>
  <si>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</si>
  <si>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</si>
  <si>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</si>
  <si>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</si>
  <si>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</si>
  <si>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</si>
  <si>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</si>
  <si>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</si>
  <si>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</si>
  <si>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</si>
  <si>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</si>
  <si>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</si>
  <si>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</si>
  <si>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</si>
  <si>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</si>
  <si>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</si>
  <si>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</si>
  <si>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</si>
  <si>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</si>
  <si>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</si>
  <si>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</si>
  <si>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</si>
  <si>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</si>
  <si>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</si>
  <si>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</si>
  <si>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</si>
  <si>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</si>
  <si>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</si>
  <si>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</si>
  <si>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</si>
  <si>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</si>
  <si>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</si>
  <si>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</si>
  <si>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</si>
  <si>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</si>
  <si>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</si>
  <si>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</si>
  <si>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</si>
  <si>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</si>
  <si>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</si>
  <si>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</si>
  <si>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</si>
  <si>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</si>
  <si>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</si>
  <si>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</si>
  <si>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</si>
  <si>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</si>
  <si>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</si>
  <si>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</si>
  <si>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</si>
  <si>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</si>
  <si>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</si>
  <si>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</si>
  <si>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</si>
  <si>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</si>
  <si>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</si>
  <si>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</si>
  <si>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</si>
  <si>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</si>
  <si>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</si>
  <si>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</si>
  <si>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</si>
  <si>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</si>
  <si>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</si>
  <si>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</si>
  <si>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</si>
  <si>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</si>
  <si>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</si>
  <si>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</si>
  <si>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</si>
  <si>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</si>
  <si>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</si>
  <si>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</si>
  <si>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</si>
  <si>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</si>
  <si>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</si>
  <si>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</si>
  <si>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</si>
  <si>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</si>
  <si>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</si>
  <si>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</si>
  <si>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</si>
  <si>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</si>
  <si>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</si>
  <si>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</si>
  <si>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</si>
  <si>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</si>
  <si>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</si>
  <si>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</si>
  <si>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</si>
  <si>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</si>
  <si>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</si>
  <si>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</si>
  <si>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</si>
  <si>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</si>
  <si>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</si>
  <si>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</si>
  <si>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</si>
  <si>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</si>
  <si>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</si>
  <si>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</si>
  <si>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</si>
  <si>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</si>
  <si>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</si>
  <si>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</si>
  <si>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</si>
  <si>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</si>
  <si>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</si>
  <si>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</si>
  <si>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</si>
  <si>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</si>
  <si>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</si>
  <si>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</si>
  <si>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</si>
  <si>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</si>
  <si>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</si>
  <si>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</si>
  <si>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</si>
  <si>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</si>
  <si>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</si>
  <si>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</si>
  <si>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</si>
  <si>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</si>
  <si>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</si>
  <si>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</si>
  <si>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</si>
  <si>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</si>
  <si>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</si>
  <si>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</si>
  <si>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</si>
  <si>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</si>
  <si>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</si>
  <si>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</si>
  <si>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</si>
  <si>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</si>
  <si>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</si>
  <si>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</si>
  <si>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</si>
  <si>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</si>
  <si>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</si>
  <si>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</si>
  <si>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</si>
  <si>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</si>
  <si>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</si>
  <si>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</si>
  <si>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</si>
  <si>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</si>
  <si>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</si>
  <si>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</si>
  <si>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</si>
  <si>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</si>
  <si>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</si>
  <si>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</si>
  <si>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</si>
  <si>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</si>
  <si>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</si>
  <si>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</si>
  <si>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</si>
  <si>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</si>
  <si>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</si>
  <si>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</si>
  <si>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</si>
  <si>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</si>
  <si>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</si>
  <si>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</si>
  <si>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</si>
  <si>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</si>
  <si>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</si>
  <si>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</si>
  <si>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</si>
  <si>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</si>
  <si>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</si>
  <si>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</si>
  <si>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</si>
  <si>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</si>
  <si>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</si>
  <si>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</si>
  <si>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</si>
  <si>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</si>
  <si>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</si>
  <si>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</si>
  <si>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</si>
  <si>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</si>
  <si>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</si>
  <si>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</si>
  <si>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</si>
  <si>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</si>
  <si>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</si>
  <si>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</si>
  <si>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</si>
  <si>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</si>
  <si>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</si>
  <si>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</si>
  <si>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</si>
  <si>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</si>
  <si>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</si>
  <si>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</si>
  <si>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</si>
  <si>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</si>
  <si>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</si>
  <si>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</si>
  <si>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</si>
  <si>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</si>
  <si>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</si>
  <si>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</si>
  <si>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</si>
  <si>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</si>
  <si>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</si>
  <si>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</si>
  <si>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</si>
  <si>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</si>
  <si>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</si>
  <si>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</si>
  <si>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</si>
  <si>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</si>
  <si>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</si>
  <si>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</si>
  <si>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</si>
  <si>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</si>
  <si>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</si>
  <si>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</si>
  <si>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</si>
  <si>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</si>
  <si>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</si>
  <si>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</si>
  <si>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</si>
  <si>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</si>
  <si>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</si>
  <si>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</si>
  <si>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</si>
  <si>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</si>
  <si>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</si>
  <si>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</si>
  <si>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</si>
  <si>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</si>
  <si>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</si>
  <si>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</si>
  <si>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</si>
  <si>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</si>
  <si>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</si>
  <si>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</si>
  <si>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</si>
  <si>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</si>
  <si>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</si>
  <si>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</si>
  <si>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</si>
  <si>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</si>
  <si>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</si>
  <si>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</si>
  <si>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</si>
  <si>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</si>
  <si>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</si>
  <si>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</si>
  <si>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</si>
  <si>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</si>
  <si>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</si>
  <si>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</si>
  <si>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</si>
  <si>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</si>
  <si>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</si>
  <si>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</si>
  <si>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</si>
  <si>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</si>
  <si>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</si>
  <si>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</si>
  <si>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</si>
  <si>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</si>
  <si>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</si>
  <si>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</si>
  <si>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</si>
  <si>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</si>
  <si>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</si>
  <si>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</si>
  <si>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</si>
  <si>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</si>
  <si>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</si>
  <si>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</si>
  <si>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</si>
  <si>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</si>
  <si>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</si>
  <si>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</si>
  <si>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</si>
  <si>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</si>
  <si>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</si>
  <si>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</si>
  <si>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</si>
  <si>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</si>
  <si>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</si>
  <si>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</si>
  <si>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</si>
  <si>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</si>
  <si>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</si>
  <si>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</si>
  <si>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</si>
  <si>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</si>
  <si>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</si>
  <si>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</si>
  <si>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</si>
  <si>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</si>
  <si>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</si>
  <si>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</si>
  <si>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</si>
  <si>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</si>
  <si>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</si>
  <si>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</si>
  <si>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</si>
  <si>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</si>
  <si>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</si>
  <si>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</si>
  <si>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</si>
  <si>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</si>
  <si>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</si>
  <si>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</si>
  <si>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</si>
  <si>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</si>
  <si>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</si>
  <si>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</si>
  <si>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</si>
  <si>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</si>
  <si>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</si>
  <si>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</si>
  <si>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</si>
  <si>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</si>
  <si>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</si>
  <si>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</si>
  <si>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</si>
  <si>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</si>
  <si>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</si>
  <si>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</si>
  <si>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</si>
  <si>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</si>
  <si>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</si>
  <si>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</si>
  <si>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</si>
  <si>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</si>
  <si>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</si>
  <si>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</si>
  <si>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</si>
  <si>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</si>
  <si>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</si>
  <si>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</si>
  <si>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</si>
  <si>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</si>
  <si>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</si>
  <si>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</si>
  <si>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</si>
  <si>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</si>
  <si>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</si>
  <si>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</si>
  <si>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</si>
  <si>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</si>
  <si>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</si>
  <si>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</si>
  <si>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</si>
  <si>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</si>
  <si>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</si>
  <si>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</si>
  <si>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</si>
  <si>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</si>
  <si>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</si>
  <si>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</si>
  <si>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</si>
  <si>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</si>
  <si>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</si>
  <si>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</si>
  <si>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</si>
  <si>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</si>
  <si>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</si>
  <si>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</si>
  <si>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</si>
  <si>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</si>
  <si>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</si>
  <si>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</si>
  <si>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</si>
  <si>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</si>
  <si>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</si>
  <si>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</si>
  <si>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</si>
  <si>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</si>
  <si>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</si>
  <si>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</si>
  <si>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</si>
  <si>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</si>
  <si>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</si>
  <si>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</si>
  <si>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</si>
  <si>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</si>
  <si>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</si>
  <si>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</si>
  <si>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</si>
  <si>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</si>
  <si>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</si>
  <si>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</si>
  <si>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</si>
  <si>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</si>
  <si>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</si>
  <si>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</si>
  <si>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</si>
  <si>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</si>
  <si>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</si>
  <si>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</si>
  <si>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</si>
  <si>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</si>
  <si>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</si>
  <si>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</si>
  <si>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</si>
  <si>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</si>
  <si>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</si>
  <si>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</si>
  <si>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</si>
  <si>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</si>
  <si>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</si>
  <si>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</si>
  <si>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</si>
  <si>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</si>
  <si>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</si>
  <si>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</si>
  <si>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</si>
  <si>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</si>
  <si>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</si>
  <si>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</si>
  <si>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</si>
  <si>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</si>
  <si>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</si>
  <si>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</si>
  <si>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</si>
  <si>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</si>
  <si>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</si>
  <si>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</si>
  <si>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</si>
  <si>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</si>
  <si>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</si>
  <si>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</si>
  <si>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</si>
  <si>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</si>
  <si>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</si>
  <si>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</si>
  <si>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</si>
  <si>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</si>
  <si>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</si>
  <si>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</si>
  <si>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</si>
  <si>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</si>
  <si>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</si>
  <si>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</si>
  <si>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</si>
  <si>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</si>
  <si>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</si>
  <si>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</si>
  <si>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</si>
  <si>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</si>
  <si>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</si>
  <si>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</si>
  <si>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</si>
  <si>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</si>
  <si>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</si>
  <si>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</si>
  <si>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</si>
  <si>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</si>
  <si>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</si>
  <si>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</si>
  <si>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</si>
  <si>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</si>
  <si>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</si>
  <si>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</si>
  <si>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</si>
  <si>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</si>
  <si>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</si>
  <si>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</si>
  <si>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</si>
  <si>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</si>
  <si>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</si>
  <si>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</si>
  <si>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</si>
  <si>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</si>
  <si>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</si>
  <si>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</si>
  <si>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</si>
  <si>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</si>
  <si>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</si>
  <si>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</si>
  <si>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</si>
  <si>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</si>
  <si>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</si>
  <si>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</si>
  <si>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</si>
  <si>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</si>
  <si>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</si>
  <si>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</si>
  <si>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</si>
  <si>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</si>
  <si>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</si>
  <si>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</si>
  <si>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</si>
  <si>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</si>
  <si>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</si>
  <si>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</si>
  <si>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</si>
  <si>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</si>
  <si>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</si>
  <si>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</si>
  <si>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</si>
  <si>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</si>
  <si>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</si>
  <si>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</si>
  <si>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</si>
  <si>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</si>
  <si>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</si>
  <si>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</si>
  <si>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</si>
  <si>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</si>
  <si>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</si>
  <si>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</si>
  <si>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</si>
  <si>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</si>
  <si>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</si>
  <si>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</si>
  <si>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</si>
  <si>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</si>
  <si>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</si>
  <si>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</si>
  <si>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</si>
  <si>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</si>
  <si>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</si>
  <si>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</si>
  <si>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</si>
  <si>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</si>
  <si>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</si>
  <si>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</si>
  <si>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</si>
  <si>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</si>
  <si>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</si>
  <si>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</si>
  <si>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</si>
  <si>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</si>
  <si>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</si>
  <si>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</si>
  <si>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</si>
  <si>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</si>
  <si>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</si>
  <si>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</si>
  <si>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</si>
  <si>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</si>
  <si>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</si>
  <si>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</si>
  <si>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</si>
  <si>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</si>
  <si>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</si>
  <si>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</si>
  <si>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</si>
  <si>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</si>
  <si>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</si>
  <si>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</si>
  <si>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</si>
  <si>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</si>
  <si>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</si>
  <si>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</si>
  <si>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</si>
  <si>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</si>
  <si>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</si>
  <si>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</si>
  <si>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</si>
  <si>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</si>
  <si>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</si>
  <si>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</si>
  <si>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</si>
  <si>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</si>
  <si>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</si>
  <si>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</si>
  <si>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</si>
  <si>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</si>
  <si>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</si>
  <si>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</si>
  <si>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</si>
  <si>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</si>
  <si>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</si>
  <si>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</si>
  <si>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</si>
  <si>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</si>
  <si>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</si>
  <si>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</si>
  <si>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</si>
  <si>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</si>
  <si>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</si>
  <si>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</si>
  <si>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</si>
  <si>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</si>
  <si>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</si>
  <si>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</si>
  <si>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</si>
  <si>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</si>
  <si>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</si>
  <si>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</si>
  <si>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</si>
  <si>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</si>
  <si>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</si>
  <si>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</si>
  <si>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</si>
  <si>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</si>
  <si>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</si>
  <si>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</si>
  <si>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</si>
  <si>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</si>
  <si>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</si>
  <si>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</si>
  <si>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</si>
  <si>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</si>
  <si>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</si>
  <si>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</si>
  <si>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</si>
  <si>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</si>
  <si>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</si>
  <si>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</si>
  <si>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</si>
  <si>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</si>
  <si>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</si>
  <si>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</si>
  <si>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</si>
  <si>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</si>
  <si>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</si>
  <si>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</si>
  <si>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</si>
  <si>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</si>
  <si>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</si>
  <si>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</si>
  <si>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</si>
  <si>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</si>
  <si>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</si>
  <si>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</si>
  <si>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</si>
  <si>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</si>
  <si>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</si>
  <si>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</si>
  <si>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</si>
  <si>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</si>
  <si>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</si>
  <si>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</si>
  <si>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</si>
  <si>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</si>
  <si>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</si>
  <si>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</si>
  <si>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</si>
  <si>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</si>
  <si>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</si>
  <si>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</si>
  <si>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</si>
  <si>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</si>
  <si>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</si>
  <si>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</si>
  <si>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</si>
  <si>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</si>
  <si>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</si>
  <si>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</si>
  <si>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</si>
  <si>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</si>
  <si>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</si>
  <si>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</si>
  <si>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</si>
  <si>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</si>
  <si>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</si>
  <si>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</si>
  <si>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</si>
  <si>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</si>
  <si>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</si>
  <si>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</si>
  <si>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</si>
  <si>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</si>
  <si>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</si>
  <si>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</si>
  <si>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</si>
  <si>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</si>
  <si>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</si>
  <si>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</si>
  <si>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</si>
  <si>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</si>
  <si>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</si>
  <si>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</si>
  <si>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</si>
  <si>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</si>
  <si>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</si>
  <si>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</si>
  <si>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</si>
  <si>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</si>
  <si>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</si>
  <si>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</si>
  <si>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</si>
  <si>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</si>
  <si>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</si>
  <si>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</si>
  <si>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</si>
  <si>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</si>
  <si>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</si>
  <si>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</si>
  <si>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</si>
  <si>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</si>
  <si>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</si>
  <si>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</si>
  <si>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</si>
  <si>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</si>
  <si>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</si>
  <si>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</si>
  <si>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</si>
  <si>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</si>
  <si>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</si>
  <si>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</si>
  <si>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</si>
  <si>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</si>
  <si>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</si>
  <si>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</si>
  <si>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</si>
  <si>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</si>
  <si>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</si>
  <si>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</si>
  <si>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</si>
  <si>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</si>
  <si>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</si>
  <si>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</si>
  <si>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</si>
  <si>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</si>
  <si>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</si>
  <si>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</si>
  <si>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</si>
  <si>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</si>
  <si>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</si>
  <si>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</si>
  <si>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</si>
  <si>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</si>
  <si>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</si>
  <si>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</si>
  <si>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</si>
  <si>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</si>
  <si>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</si>
  <si>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</si>
  <si>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</si>
  <si>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</si>
  <si>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</si>
  <si>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</si>
  <si>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</si>
  <si>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</si>
  <si>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</si>
  <si>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</si>
  <si>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</si>
  <si>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</si>
  <si>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</si>
  <si>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</si>
  <si>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</si>
  <si>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</si>
  <si>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</si>
  <si>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</si>
  <si>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</si>
  <si>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</si>
  <si>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</si>
  <si>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</si>
  <si>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</si>
  <si>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</si>
  <si>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</si>
  <si>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</si>
  <si>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</si>
  <si>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</si>
  <si>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</si>
  <si>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</si>
  <si>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</si>
  <si>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</si>
  <si>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</si>
  <si>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</si>
  <si>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</si>
  <si>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</si>
  <si>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</si>
  <si>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</si>
  <si>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</si>
  <si>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</si>
  <si>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</si>
  <si>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</si>
  <si>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</si>
  <si>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</si>
  <si>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</si>
  <si>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</si>
  <si>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</si>
  <si>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</si>
  <si>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</si>
  <si>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</si>
  <si>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</si>
  <si>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</si>
  <si>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</si>
  <si>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</si>
  <si>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</si>
  <si>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</si>
  <si>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</si>
  <si>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</si>
  <si>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</si>
  <si>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</si>
  <si>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</si>
  <si>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</si>
  <si>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</si>
  <si>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</si>
  <si>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</si>
  <si>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</si>
  <si>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</si>
  <si>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</si>
  <si>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</si>
  <si>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</si>
  <si>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</si>
  <si>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</si>
  <si>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</si>
  <si>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</si>
  <si>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</si>
  <si>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</si>
  <si>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</si>
  <si>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</si>
  <si>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</si>
  <si>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</si>
  <si>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</si>
  <si>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</si>
  <si>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</si>
  <si>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</si>
  <si>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</si>
  <si>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</si>
  <si>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</si>
  <si>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</si>
  <si>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</si>
  <si>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</si>
  <si>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</si>
  <si>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</si>
  <si>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</si>
  <si>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</si>
  <si>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</si>
  <si>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</si>
  <si>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</si>
  <si>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</si>
  <si>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</si>
  <si>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</si>
  <si>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</si>
  <si>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</si>
  <si>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</si>
  <si>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</si>
  <si>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</si>
  <si>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</si>
  <si>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</si>
  <si>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</si>
  <si>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</si>
  <si>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</si>
  <si>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</si>
  <si>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</si>
  <si>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</si>
  <si>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</si>
  <si>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</si>
  <si>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</si>
  <si>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</si>
  <si>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</si>
  <si>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</si>
  <si>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</si>
  <si>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</si>
  <si>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</si>
  <si>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</si>
  <si>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</si>
  <si>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</si>
  <si>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</si>
  <si>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</si>
  <si>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</si>
  <si>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</si>
  <si>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</si>
  <si>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</si>
  <si>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</si>
  <si>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</si>
  <si>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</si>
  <si>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</si>
  <si>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</si>
  <si>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</si>
  <si>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</si>
  <si>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</si>
  <si>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</si>
  <si>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</si>
  <si>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</si>
  <si>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</si>
  <si>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</si>
  <si>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</si>
  <si>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</si>
  <si>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</si>
  <si>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</si>
  <si>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</si>
  <si>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</si>
  <si>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</si>
  <si>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</si>
  <si>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</si>
  <si>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</si>
  <si>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</si>
  <si>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</si>
  <si>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</si>
  <si>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</si>
  <si>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</si>
  <si>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</si>
  <si>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</si>
  <si>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</si>
  <si>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</si>
  <si>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</si>
  <si>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</si>
  <si>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</si>
  <si>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</si>
  <si>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</si>
  <si>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</si>
  <si>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</si>
  <si>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</si>
  <si>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</si>
  <si>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</si>
  <si>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</si>
  <si>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</si>
  <si>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</si>
  <si>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</si>
  <si>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</si>
  <si>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</si>
  <si>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</si>
  <si>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</si>
  <si>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</si>
  <si>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</si>
  <si>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</si>
  <si>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</si>
  <si>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</si>
  <si>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</si>
  <si>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</si>
  <si>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</si>
  <si>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</si>
  <si>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</si>
  <si>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</si>
  <si>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</si>
  <si>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</si>
  <si>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</si>
  <si>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</si>
  <si>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</si>
  <si>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</si>
  <si>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</si>
  <si>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</si>
  <si>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</si>
  <si>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</si>
  <si>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</si>
  <si>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</si>
  <si>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</si>
  <si>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</si>
  <si>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</si>
  <si>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</si>
  <si>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</si>
  <si>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</si>
  <si>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</si>
  <si>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</si>
  <si>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</si>
  <si>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</si>
  <si>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</si>
  <si>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</si>
  <si>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</si>
  <si>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</si>
  <si>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</si>
  <si>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</si>
  <si>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</si>
  <si>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</si>
  <si>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</si>
  <si>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</si>
  <si>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</si>
  <si>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</si>
  <si>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</si>
  <si>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</si>
  <si>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</si>
  <si>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</si>
  <si>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</si>
  <si>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</si>
  <si>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</si>
  <si>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</si>
  <si>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</si>
  <si>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</si>
  <si>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</si>
  <si>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</si>
  <si>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</si>
  <si>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</si>
  <si>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</si>
  <si>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</si>
  <si>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</si>
  <si>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</si>
  <si>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</si>
  <si>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</si>
  <si>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</si>
  <si>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</si>
  <si>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</si>
  <si>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</si>
  <si>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</si>
  <si>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</si>
  <si>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</si>
  <si>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</si>
  <si>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</si>
  <si>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</si>
  <si>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</si>
  <si>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</si>
  <si>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</si>
  <si>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</si>
  <si>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</si>
  <si>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</si>
  <si>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</si>
  <si>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</si>
  <si>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</si>
  <si>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</si>
  <si>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</si>
  <si>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</si>
  <si>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</si>
  <si>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</si>
  <si>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</si>
  <si>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</si>
  <si>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</si>
  <si>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</si>
  <si>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</si>
  <si>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</si>
  <si>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</si>
  <si>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</si>
  <si>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</si>
  <si>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</si>
  <si>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</si>
  <si>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</si>
  <si>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</si>
  <si>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</si>
  <si>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</si>
  <si>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</si>
  <si>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</si>
  <si>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</si>
  <si>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</si>
  <si>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</si>
  <si>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</si>
  <si>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</si>
  <si>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</si>
  <si>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</si>
  <si>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</si>
  <si>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</si>
  <si>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</si>
  <si>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</si>
  <si>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</si>
  <si>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</si>
  <si>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</si>
  <si>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</si>
  <si>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</si>
  <si>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</si>
  <si>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</si>
  <si>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</si>
  <si>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</si>
  <si>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</si>
  <si>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</si>
  <si>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</si>
  <si>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</si>
  <si>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</si>
  <si>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</si>
  <si>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</si>
  <si>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</si>
  <si>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</si>
  <si>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</si>
  <si>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</si>
  <si>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</si>
  <si>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</si>
  <si>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</si>
  <si>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</si>
  <si>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</si>
  <si>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</si>
  <si>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</si>
  <si>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</si>
  <si>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</si>
  <si>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</si>
  <si>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</si>
  <si>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</si>
  <si>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</si>
  <si>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</si>
  <si>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</si>
  <si>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</si>
  <si>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</si>
  <si>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</si>
  <si>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</si>
  <si>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</si>
  <si>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</si>
  <si>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</si>
  <si>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</si>
  <si>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</si>
  <si>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</si>
  <si>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</si>
  <si>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</si>
  <si>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</si>
  <si>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</si>
  <si>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</si>
  <si>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</si>
  <si>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</si>
  <si>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</si>
  <si>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</si>
  <si>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</si>
  <si>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</si>
  <si>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</si>
  <si>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</si>
  <si>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</si>
  <si>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</si>
  <si>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</si>
  <si>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</si>
  <si>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</si>
  <si>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</si>
  <si>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</si>
  <si>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</si>
  <si>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</si>
  <si>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</si>
  <si>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</si>
  <si>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</si>
  <si>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</si>
  <si>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</si>
  <si>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</si>
  <si>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</si>
  <si>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</si>
  <si>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</si>
  <si>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</si>
  <si>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</si>
  <si>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</si>
  <si>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</si>
  <si>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</si>
  <si>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</si>
  <si>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</si>
  <si>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</si>
  <si>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</si>
  <si>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</si>
  <si>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</si>
  <si>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</si>
  <si>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</si>
  <si>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</si>
  <si>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</si>
  <si>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</si>
  <si>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</si>
  <si>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</si>
  <si>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</si>
  <si>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</si>
  <si>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</si>
  <si>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</si>
  <si>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</si>
  <si>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</si>
  <si>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</si>
  <si>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</si>
  <si>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</si>
  <si>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</si>
  <si>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</si>
  <si>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</si>
  <si>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</si>
  <si>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</si>
  <si>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</si>
  <si>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</si>
  <si>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</si>
  <si>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</si>
  <si>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</si>
  <si>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</si>
  <si>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</si>
  <si>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</si>
  <si>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</si>
  <si>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</si>
  <si>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</si>
  <si>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</si>
  <si>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</si>
  <si>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</si>
  <si>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</si>
  <si>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</si>
  <si>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</si>
  <si>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</si>
  <si>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</si>
  <si>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</si>
  <si>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</si>
  <si>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</si>
  <si>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</si>
  <si>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</si>
  <si>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</si>
  <si>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</si>
  <si>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</si>
  <si>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</si>
  <si>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</si>
  <si>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</si>
  <si>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</si>
  <si>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</si>
  <si>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</si>
  <si>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</si>
  <si>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</si>
  <si>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</si>
  <si>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</si>
  <si>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</si>
  <si>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</si>
  <si>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</si>
  <si>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</si>
  <si>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</si>
  <si>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</si>
  <si>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</si>
  <si>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</si>
  <si>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</si>
  <si>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</si>
  <si>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</si>
  <si>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</si>
  <si>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</si>
  <si>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</si>
  <si>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</si>
  <si>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</si>
  <si>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</si>
  <si>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</si>
  <si>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</si>
  <si>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</si>
  <si>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</si>
  <si>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</si>
  <si>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</si>
  <si>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</si>
  <si>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</si>
  <si>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</si>
  <si>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</si>
  <si>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</si>
  <si>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</si>
  <si>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</si>
  <si>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</si>
  <si>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</si>
  <si>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</si>
  <si>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</si>
  <si>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</si>
  <si>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</si>
  <si>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</si>
  <si>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</si>
  <si>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</si>
  <si>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</si>
  <si>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</si>
  <si>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</si>
  <si>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</si>
  <si>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</si>
  <si>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</si>
  <si>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</si>
  <si>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</si>
  <si>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</si>
  <si>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</si>
  <si>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</si>
  <si>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</si>
  <si>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</si>
  <si>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</si>
  <si>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</si>
  <si>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</si>
  <si>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</si>
  <si>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</si>
  <si>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</si>
  <si>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</si>
  <si>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</si>
  <si>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</si>
  <si>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</si>
  <si>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</si>
  <si>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</si>
  <si>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</si>
  <si>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</si>
  <si>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</si>
  <si>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</si>
  <si>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</si>
  <si>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</si>
  <si>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</si>
  <si>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</si>
  <si>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</si>
  <si>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</si>
  <si>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</si>
  <si>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</si>
  <si>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</si>
  <si>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</si>
  <si>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</si>
  <si>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</si>
  <si>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</si>
  <si>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</si>
  <si>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</si>
  <si>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</si>
  <si>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</si>
  <si>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</si>
  <si>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</si>
  <si>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</si>
  <si>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</si>
  <si>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</si>
  <si>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</si>
  <si>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</si>
  <si>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</si>
  <si>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</si>
  <si>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</si>
  <si>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</si>
  <si>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</si>
  <si>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</si>
  <si>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</si>
  <si>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</si>
  <si>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</si>
  <si>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</si>
  <si>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</si>
  <si>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</si>
  <si>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</si>
  <si>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</si>
  <si>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</si>
  <si>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</si>
  <si>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</si>
  <si>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</si>
  <si>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</si>
  <si>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</si>
  <si>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</si>
  <si>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</si>
  <si>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</si>
  <si>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</si>
  <si>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</si>
  <si>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</si>
  <si>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</si>
  <si>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</si>
  <si>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</si>
  <si>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</si>
  <si>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</si>
  <si>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</si>
  <si>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</si>
  <si>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</si>
  <si>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</si>
  <si>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</si>
  <si>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</si>
  <si>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</si>
  <si>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</si>
  <si>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</si>
  <si>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</si>
  <si>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</si>
  <si>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</si>
  <si>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</si>
  <si>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</si>
  <si>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</si>
  <si>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</si>
  <si>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</si>
  <si>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</si>
  <si>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</si>
  <si>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</si>
  <si>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</si>
  <si>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</si>
  <si>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</si>
  <si>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</si>
  <si>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</si>
  <si>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</si>
  <si>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</si>
  <si>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</si>
  <si>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</si>
  <si>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</si>
  <si>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</si>
  <si>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</si>
  <si>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</si>
  <si>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</si>
  <si>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</si>
  <si>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</si>
  <si>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</si>
  <si>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</si>
  <si>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</si>
  <si>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</si>
  <si>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</si>
  <si>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</si>
  <si>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</si>
  <si>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</si>
  <si>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</si>
  <si>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</si>
  <si>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</si>
  <si>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</si>
  <si>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</si>
  <si>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</si>
  <si>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</si>
  <si>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</si>
  <si>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</si>
  <si>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</si>
  <si>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</si>
  <si>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</si>
  <si>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</si>
  <si>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</si>
  <si>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</si>
  <si>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</si>
  <si>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</si>
  <si>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</si>
  <si>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</si>
  <si>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</si>
  <si>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</si>
  <si>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</si>
  <si>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</si>
  <si>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</si>
  <si>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</si>
  <si>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</si>
  <si>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</si>
  <si>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</si>
  <si>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</si>
  <si>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</si>
  <si>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</si>
  <si>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</si>
  <si>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</si>
  <si>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</si>
  <si>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</si>
  <si>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</si>
  <si>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</si>
  <si>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</si>
  <si>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</si>
  <si>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</si>
  <si>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</si>
  <si>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</si>
  <si>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</si>
  <si>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</si>
  <si>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</si>
  <si>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</si>
  <si>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</si>
  <si>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</si>
  <si>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</si>
  <si>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</si>
  <si>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</si>
  <si>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</si>
  <si>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</si>
  <si>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</si>
  <si>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</si>
  <si>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</si>
  <si>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</si>
  <si>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</si>
  <si>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</si>
  <si>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</si>
  <si>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</si>
  <si>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</si>
  <si>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</si>
  <si>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</si>
  <si>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</si>
  <si>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</si>
  <si>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</si>
  <si>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</si>
  <si>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</si>
  <si>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</si>
  <si>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</si>
  <si>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</si>
  <si>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</si>
  <si>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</si>
  <si>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</si>
  <si>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</si>
  <si>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</si>
  <si>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</si>
  <si>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</si>
  <si>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</si>
  <si>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</si>
  <si>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</si>
  <si>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</si>
  <si>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</si>
  <si>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</si>
  <si>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</si>
  <si>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</si>
  <si>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</si>
  <si>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</si>
  <si>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</si>
  <si>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</si>
  <si>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</si>
  <si>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</si>
  <si>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</si>
  <si>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</si>
  <si>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</si>
  <si>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</si>
  <si>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</si>
  <si>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</si>
  <si>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</si>
  <si>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</si>
  <si>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</si>
  <si>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</si>
  <si>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</si>
  <si>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</si>
  <si>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</si>
  <si>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</si>
  <si>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</si>
  <si>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</si>
  <si>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</si>
  <si>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</si>
  <si>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</si>
  <si>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</si>
  <si>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</si>
  <si>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</si>
  <si>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</si>
  <si>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</si>
  <si>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</si>
  <si>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</si>
  <si>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</si>
  <si>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</si>
  <si>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</si>
  <si>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</si>
  <si>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</si>
  <si>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</si>
  <si>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</si>
  <si>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</si>
  <si>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</si>
  <si>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</si>
  <si>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</si>
  <si>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</si>
  <si>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</si>
  <si>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</si>
  <si>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</si>
  <si>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</si>
  <si>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</si>
  <si>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</si>
  <si>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</si>
  <si>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</si>
  <si>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</si>
  <si>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</si>
  <si>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</si>
  <si>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</si>
  <si>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</si>
  <si>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</si>
  <si>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</si>
  <si>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</si>
  <si>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</si>
  <si>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</si>
  <si>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</si>
  <si>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</si>
  <si>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</si>
  <si>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</si>
  <si>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</si>
  <si>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</si>
  <si>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</si>
  <si>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</si>
  <si>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</si>
  <si>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</si>
  <si>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</si>
  <si>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</si>
  <si>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</si>
  <si>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</si>
  <si>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</si>
  <si>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</si>
  <si>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</si>
  <si>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</si>
  <si>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</si>
  <si>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</si>
  <si>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</si>
  <si>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</si>
  <si>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</si>
  <si>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</si>
  <si>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</si>
  <si>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</si>
  <si>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</si>
  <si>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</si>
  <si>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</si>
  <si>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</si>
  <si>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</si>
  <si>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</si>
  <si>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</si>
  <si>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</si>
  <si>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</si>
  <si>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</si>
  <si>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</si>
  <si>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</si>
  <si>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</si>
  <si>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</si>
  <si>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</si>
  <si>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</si>
  <si>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</si>
  <si>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</si>
  <si>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</si>
  <si>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</si>
  <si>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</si>
  <si>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</si>
  <si>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</si>
  <si>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</si>
  <si>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</si>
  <si>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</si>
  <si>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</si>
  <si>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</si>
  <si>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</si>
  <si>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</si>
  <si>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</si>
  <si>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</si>
  <si>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</si>
  <si>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</si>
  <si>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</si>
  <si>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</si>
  <si>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</si>
  <si>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</si>
  <si>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</si>
  <si>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</si>
  <si>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</si>
  <si>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</si>
  <si>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</si>
  <si>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</si>
  <si>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</si>
  <si>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</si>
  <si>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</si>
  <si>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</si>
  <si>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</si>
  <si>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</si>
  <si>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</si>
  <si>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</si>
  <si>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</si>
  <si>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</si>
  <si>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</si>
  <si>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</si>
  <si>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</si>
  <si>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</si>
  <si>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</si>
  <si>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</si>
  <si>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</si>
  <si>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</si>
  <si>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</si>
  <si>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</si>
  <si>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</si>
  <si>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</si>
  <si>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</si>
  <si>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</si>
  <si>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</si>
  <si>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</si>
  <si>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</si>
  <si>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</si>
  <si>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</si>
  <si>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</si>
  <si>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</si>
  <si>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</si>
  <si>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</si>
  <si>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</si>
  <si>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</si>
  <si>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</si>
  <si>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</si>
  <si>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</si>
  <si>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</si>
  <si>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</si>
  <si>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</si>
  <si>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</si>
  <si>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</si>
  <si>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</si>
  <si>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</si>
  <si>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</si>
  <si>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</si>
  <si>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</si>
  <si>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</si>
  <si>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</si>
  <si>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</si>
  <si>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</si>
  <si>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</si>
  <si>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</si>
  <si>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</si>
  <si>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</si>
  <si>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</si>
  <si>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</si>
  <si>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</si>
  <si>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</si>
  <si>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</si>
  <si>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</si>
  <si>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</si>
  <si>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</si>
  <si>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</si>
  <si>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</si>
  <si>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</si>
  <si>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</si>
  <si>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</si>
  <si>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</si>
  <si>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</si>
  <si>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</si>
  <si>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</si>
  <si>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</si>
  <si>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</si>
  <si>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</si>
  <si>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</si>
  <si>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</si>
  <si>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</si>
  <si>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</si>
  <si>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</si>
  <si>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</si>
  <si>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</si>
  <si>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</si>
  <si>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</si>
  <si>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</si>
  <si>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</si>
  <si>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</si>
  <si>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</si>
  <si>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</si>
  <si>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</si>
  <si>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</si>
  <si>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</si>
  <si>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</si>
  <si>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</si>
  <si>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</si>
  <si>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</si>
  <si>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</si>
  <si>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</si>
  <si>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</si>
  <si>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</si>
  <si>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</si>
  <si>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</si>
  <si>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</si>
  <si>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</si>
  <si>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</si>
  <si>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</si>
  <si>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</si>
  <si>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</si>
  <si>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</si>
  <si>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</si>
  <si>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</si>
  <si>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</si>
  <si>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</si>
  <si>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</si>
  <si>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</si>
  <si>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</si>
  <si>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</si>
  <si>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</si>
  <si>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</si>
  <si>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</si>
  <si>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</si>
  <si>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</si>
  <si>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</si>
  <si>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</si>
  <si>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</si>
  <si>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</si>
  <si>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</si>
  <si>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</si>
  <si>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</si>
  <si>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</si>
  <si>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</si>
  <si>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</si>
  <si>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</si>
  <si>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</si>
  <si>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</si>
  <si>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</si>
  <si>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</si>
  <si>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</si>
  <si>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</si>
  <si>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</si>
  <si>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</si>
  <si>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</si>
  <si>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</si>
  <si>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</si>
  <si>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</si>
  <si>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</si>
  <si>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</si>
  <si>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</si>
  <si>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</si>
  <si>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</si>
  <si>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</si>
  <si>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</si>
  <si>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</si>
  <si>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</si>
  <si>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</si>
  <si>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</si>
  <si>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</si>
  <si>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</si>
  <si>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</si>
  <si>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</si>
  <si>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</si>
  <si>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</si>
  <si>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</si>
  <si>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</si>
  <si>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</si>
  <si>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</si>
  <si>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</si>
  <si>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</si>
  <si>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</si>
  <si>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</si>
  <si>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</si>
  <si>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</si>
  <si>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</si>
  <si>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</si>
  <si>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</si>
  <si>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</si>
  <si>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</si>
  <si>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</si>
  <si>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</si>
  <si>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</si>
  <si>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</si>
  <si>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</si>
  <si>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</si>
  <si>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</si>
  <si>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</si>
  <si>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</si>
  <si>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</si>
  <si>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</si>
  <si>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</si>
  <si>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</si>
  <si>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</si>
  <si>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</si>
  <si>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</si>
  <si>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</si>
  <si>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</si>
  <si>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</si>
  <si>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</si>
  <si>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</si>
  <si>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</si>
  <si>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</si>
  <si>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</si>
  <si>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</si>
  <si>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</si>
  <si>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</si>
  <si>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</si>
  <si>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</si>
  <si>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</si>
  <si>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</si>
  <si>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</si>
  <si>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</si>
  <si>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</si>
  <si>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</si>
  <si>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</si>
  <si>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</si>
  <si>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</si>
  <si>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</si>
  <si>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</si>
  <si>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</si>
  <si>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</si>
  <si>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</si>
  <si>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</si>
  <si>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</si>
  <si>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</si>
  <si>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</si>
  <si>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</si>
  <si>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</si>
  <si>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</si>
  <si>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</si>
  <si>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</si>
  <si>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</si>
  <si>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</si>
  <si>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</si>
  <si>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</si>
  <si>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</si>
  <si>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</si>
  <si>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</si>
  <si>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</si>
  <si>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</si>
  <si>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</si>
  <si>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</si>
  <si>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</si>
  <si>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</si>
  <si>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</si>
  <si>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</si>
  <si>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</si>
  <si>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</si>
  <si>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</si>
  <si>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</si>
  <si>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</si>
  <si>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</si>
  <si>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</si>
  <si>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</si>
  <si>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</si>
  <si>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</si>
  <si>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</si>
  <si>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</si>
  <si>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</si>
  <si>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</si>
  <si>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</si>
  <si>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</si>
  <si>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</si>
  <si>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</si>
  <si>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</si>
  <si>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</si>
  <si>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</si>
  <si>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</si>
  <si>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</si>
  <si>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</si>
  <si>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</si>
  <si>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</si>
  <si>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</si>
  <si>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</si>
  <si>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</si>
  <si>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</si>
  <si>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</si>
  <si>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</si>
  <si>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</si>
  <si>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</si>
  <si>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</si>
  <si>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</si>
  <si>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</si>
  <si>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</si>
  <si>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</si>
  <si>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</si>
  <si>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</si>
  <si>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</si>
  <si>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</si>
  <si>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</si>
  <si>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</si>
  <si>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</si>
  <si>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</si>
  <si>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</si>
  <si>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</si>
  <si>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</si>
  <si>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</si>
  <si>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</si>
  <si>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</si>
  <si>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</si>
  <si>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</si>
  <si>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</si>
  <si>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</si>
  <si>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</si>
  <si>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</si>
  <si>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</si>
  <si>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</si>
  <si>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</si>
  <si>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</si>
  <si>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</si>
  <si>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</si>
  <si>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</si>
  <si>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</si>
  <si>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</si>
  <si>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</si>
  <si>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</si>
  <si>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</si>
  <si>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</si>
  <si>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</si>
  <si>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</si>
  <si>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</si>
  <si>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</si>
  <si>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</si>
  <si>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</si>
  <si>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</si>
  <si>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</si>
  <si>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</si>
  <si>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</si>
  <si>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</si>
  <si>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</si>
  <si>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</si>
  <si>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</si>
  <si>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</si>
  <si>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</si>
  <si>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</si>
  <si>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</si>
  <si>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</si>
  <si>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</si>
  <si>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</si>
  <si>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</si>
  <si>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</si>
  <si>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</si>
  <si>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</si>
  <si>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</si>
  <si>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</si>
  <si>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</si>
  <si>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</si>
  <si>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</si>
  <si>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</si>
  <si>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</si>
  <si>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</si>
  <si>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</si>
  <si>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</si>
  <si>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</si>
  <si>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</si>
  <si>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</si>
  <si>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</si>
  <si>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</si>
  <si>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</si>
  <si>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</si>
  <si>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</si>
  <si>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</si>
  <si>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</si>
  <si>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</si>
  <si>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</si>
  <si>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</si>
  <si>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</si>
  <si>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</si>
  <si>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</si>
  <si>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</si>
  <si>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</si>
  <si>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</si>
  <si>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</si>
  <si>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</si>
  <si>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</si>
  <si>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</si>
  <si>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</si>
  <si>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</si>
  <si>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</si>
  <si>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</si>
  <si>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</si>
  <si>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</si>
  <si>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</si>
  <si>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</si>
  <si>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</si>
  <si>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</si>
  <si>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</si>
  <si>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</si>
  <si>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</si>
  <si>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</si>
  <si>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</si>
  <si>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</si>
  <si>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</si>
  <si>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</si>
  <si>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</si>
  <si>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</si>
  <si>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</si>
  <si>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</si>
  <si>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</si>
  <si>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</si>
  <si>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</si>
  <si>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</si>
  <si>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</si>
  <si>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</si>
  <si>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</si>
  <si>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</si>
  <si>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</si>
  <si>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</si>
  <si>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</si>
  <si>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</si>
  <si>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</si>
  <si>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</si>
  <si>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</si>
  <si>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</si>
  <si>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</si>
  <si>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</si>
  <si>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</si>
  <si>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</si>
  <si>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</si>
  <si>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</si>
  <si>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</si>
  <si>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</si>
  <si>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</si>
  <si>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</si>
  <si>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</si>
  <si>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</si>
  <si>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</si>
  <si>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</si>
  <si>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</si>
  <si>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</si>
  <si>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</si>
  <si>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</si>
  <si>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</si>
  <si>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</si>
  <si>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</si>
  <si>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</si>
  <si>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</si>
  <si>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</si>
  <si>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</si>
  <si>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</si>
  <si>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</si>
  <si>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</si>
  <si>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</si>
  <si>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</si>
  <si>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</si>
  <si>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</si>
  <si>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</si>
  <si>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</si>
  <si>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</si>
  <si>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</si>
  <si>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</si>
  <si>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</si>
  <si>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</si>
  <si>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</si>
  <si>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</si>
  <si>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</si>
  <si>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</si>
  <si>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</si>
  <si>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</si>
  <si>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</si>
  <si>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</si>
  <si>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</si>
  <si>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</si>
  <si>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</si>
  <si>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</si>
  <si>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</si>
  <si>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</si>
  <si>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</si>
  <si>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</si>
  <si>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</si>
  <si>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</si>
  <si>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</si>
  <si>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</si>
  <si>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</si>
  <si>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</si>
  <si>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</si>
  <si>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</si>
  <si>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</si>
  <si>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</si>
  <si>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</si>
  <si>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</si>
  <si>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</si>
  <si>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</si>
  <si>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</si>
  <si>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</si>
  <si>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</si>
  <si>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</si>
  <si>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</si>
  <si>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</si>
  <si>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</si>
  <si>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</si>
  <si>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</si>
  <si>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</si>
  <si>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</si>
  <si>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</si>
  <si>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</si>
  <si>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</si>
  <si>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</si>
  <si>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</si>
  <si>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</si>
  <si>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</si>
  <si>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</si>
  <si>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</si>
  <si>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</si>
  <si>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</si>
  <si>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</si>
  <si>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</si>
  <si>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</si>
  <si>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</si>
  <si>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</si>
  <si>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</si>
  <si>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</si>
  <si>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</si>
  <si>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</si>
  <si>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</si>
  <si>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</si>
  <si>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</si>
  <si>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</si>
  <si>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</si>
  <si>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</si>
  <si>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</si>
  <si>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</si>
  <si>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</si>
  <si>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</si>
  <si>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</si>
  <si>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</si>
  <si>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</si>
  <si>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</si>
  <si>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</si>
  <si>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</si>
  <si>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</si>
  <si>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</si>
  <si>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</si>
  <si>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</si>
  <si>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</si>
  <si>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</si>
  <si>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</si>
  <si>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</si>
  <si>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</si>
  <si>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</si>
  <si>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</si>
  <si>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</si>
  <si>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</si>
  <si>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</si>
  <si>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</si>
  <si>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</si>
  <si>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</si>
  <si>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</si>
  <si>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</si>
  <si>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</si>
  <si>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</si>
  <si>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</si>
  <si>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</si>
  <si>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</si>
  <si>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</si>
  <si>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</si>
  <si>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</si>
  <si>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</si>
  <si>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</si>
  <si>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</si>
  <si>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</si>
  <si>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</si>
  <si>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</si>
  <si>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</si>
  <si>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</si>
  <si>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</si>
  <si>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</si>
  <si>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</si>
  <si>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</si>
  <si>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</si>
  <si>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</si>
  <si>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</si>
  <si>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</si>
  <si>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</si>
  <si>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</si>
  <si>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</si>
  <si>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</si>
  <si>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</si>
  <si>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</si>
  <si>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</si>
  <si>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</si>
  <si>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</si>
  <si>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</si>
  <si>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</si>
  <si>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</si>
  <si>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</si>
  <si>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</si>
  <si>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</si>
  <si>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</si>
  <si>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</si>
  <si>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</si>
  <si>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</si>
  <si>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</si>
  <si>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</si>
  <si>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</si>
  <si>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</si>
  <si>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</si>
  <si>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</si>
  <si>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</si>
  <si>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</si>
  <si>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</si>
  <si>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</si>
  <si>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</si>
  <si>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</si>
  <si>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</si>
  <si>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</si>
  <si>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</si>
  <si>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</si>
  <si>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</si>
  <si>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</si>
  <si>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</si>
  <si>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</si>
  <si>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</si>
  <si>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</si>
  <si>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</si>
  <si>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</si>
  <si>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</si>
  <si>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</si>
  <si>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</si>
  <si>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</si>
  <si>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</si>
  <si>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</si>
  <si>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</si>
  <si>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</si>
  <si>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</si>
  <si>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</si>
  <si>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</si>
  <si>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</si>
  <si>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</si>
  <si>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</si>
  <si>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</si>
  <si>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</si>
  <si>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</si>
  <si>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</si>
  <si>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</si>
  <si>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</si>
  <si>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</si>
  <si>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</si>
  <si>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</si>
  <si>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</si>
  <si>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</si>
  <si>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</si>
  <si>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</si>
  <si>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</si>
  <si>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</si>
  <si>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</si>
  <si>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</si>
  <si>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</si>
  <si>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</si>
  <si>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</si>
  <si>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</si>
  <si>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</si>
  <si>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</si>
  <si>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</si>
  <si>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</si>
  <si>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</si>
  <si>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</si>
  <si>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</si>
  <si>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</si>
  <si>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</si>
  <si>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</si>
  <si>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</si>
  <si>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</si>
  <si>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</si>
  <si>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</si>
  <si>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</si>
  <si>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</si>
  <si>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</si>
  <si>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</si>
  <si>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</si>
  <si>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</si>
  <si>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</si>
  <si>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</si>
  <si>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</si>
  <si>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</si>
  <si>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</si>
  <si>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</si>
  <si>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</si>
  <si>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</si>
  <si>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</si>
  <si>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</si>
  <si>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</si>
  <si>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</si>
  <si>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</si>
  <si>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</si>
  <si>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</si>
  <si>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</si>
  <si>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</si>
  <si>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</si>
  <si>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</si>
  <si>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</si>
  <si>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</si>
  <si>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</si>
  <si>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</si>
  <si>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</si>
  <si>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</si>
  <si>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</si>
  <si>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</si>
  <si>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</si>
  <si>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</si>
  <si>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</si>
  <si>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</si>
  <si>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</si>
  <si>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</si>
  <si>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</si>
  <si>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</si>
  <si>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</si>
  <si>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</si>
  <si>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</si>
  <si>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</si>
  <si>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</si>
  <si>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</si>
  <si>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</si>
  <si>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</si>
  <si>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</si>
  <si>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</si>
  <si>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</si>
  <si>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</si>
  <si>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</si>
  <si>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</si>
  <si>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</si>
  <si>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</si>
  <si>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</si>
  <si>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</si>
  <si>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</si>
  <si>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</si>
  <si>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</si>
  <si>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</si>
  <si>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</si>
  <si>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</si>
  <si>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</si>
  <si>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</si>
  <si>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</si>
  <si>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</si>
  <si>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</si>
  <si>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</si>
  <si>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</si>
  <si>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</si>
  <si>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</si>
  <si>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</si>
  <si>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</si>
  <si>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</si>
  <si>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</si>
  <si>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</si>
  <si>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</si>
  <si>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</si>
  <si>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</si>
  <si>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</si>
  <si>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</si>
  <si>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</si>
  <si>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</si>
  <si>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</si>
  <si>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</si>
  <si>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</si>
  <si>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</si>
  <si>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</si>
  <si>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</si>
  <si>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</si>
  <si>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</si>
  <si>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</si>
  <si>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</si>
  <si>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</si>
  <si>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</si>
  <si>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</si>
  <si>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</si>
  <si>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</si>
  <si>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</si>
  <si>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</si>
  <si>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</si>
  <si>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</si>
  <si>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</si>
  <si>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</si>
  <si>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</si>
  <si>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</si>
  <si>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</si>
  <si>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</si>
  <si>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</si>
  <si>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</si>
  <si>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</si>
  <si>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</si>
  <si>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</si>
  <si>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</si>
  <si>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</si>
  <si>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</si>
  <si>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</si>
  <si>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</si>
  <si>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</si>
  <si>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</si>
  <si>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</si>
  <si>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</si>
  <si>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</si>
  <si>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</si>
  <si>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</si>
  <si>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</si>
  <si>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</si>
  <si>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</si>
  <si>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</si>
  <si>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</si>
  <si>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</si>
  <si>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</si>
  <si>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</si>
  <si>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</si>
  <si>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</si>
  <si>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</si>
  <si>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</si>
  <si>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</si>
  <si>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</si>
  <si>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</si>
  <si>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</si>
  <si>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</si>
  <si>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</si>
  <si>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</si>
  <si>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</si>
  <si>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</si>
  <si>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</si>
  <si>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</si>
  <si>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</si>
  <si>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</si>
  <si>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</si>
  <si>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</si>
  <si>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</si>
  <si>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</si>
  <si>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</si>
  <si>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</si>
  <si>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</si>
  <si>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</si>
  <si>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</si>
  <si>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</si>
  <si>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</si>
  <si>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</si>
  <si>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</si>
  <si>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</si>
  <si>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</si>
  <si>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</si>
  <si>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</si>
  <si>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</si>
  <si>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</si>
  <si>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</si>
  <si>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</si>
  <si>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</si>
  <si>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</si>
  <si>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</si>
  <si>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</si>
  <si>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</si>
  <si>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</si>
  <si>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</si>
  <si>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</si>
  <si>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</si>
  <si>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</si>
  <si>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</si>
  <si>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</si>
  <si>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</si>
  <si>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</si>
  <si>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</si>
  <si>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</si>
  <si>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</si>
  <si>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</si>
  <si>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</si>
  <si>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</si>
  <si>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</si>
  <si>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</si>
  <si>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</si>
  <si>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</si>
  <si>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</si>
  <si>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</si>
  <si>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</si>
  <si>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</si>
  <si>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</si>
  <si>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</si>
  <si>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</si>
  <si>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</si>
  <si>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</si>
  <si>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</si>
  <si>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</si>
  <si>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</si>
  <si>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</si>
  <si>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</si>
  <si>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</si>
  <si>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</si>
  <si>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</si>
  <si>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</si>
  <si>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</si>
  <si>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</si>
  <si>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</si>
  <si>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</si>
  <si>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</si>
  <si>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</si>
  <si>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</si>
  <si>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</si>
  <si>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</si>
  <si>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</si>
  <si>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</si>
  <si>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</si>
  <si>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</si>
  <si>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</si>
  <si>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</si>
  <si>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</si>
  <si>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</si>
  <si>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</si>
  <si>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</si>
  <si>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</si>
  <si>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</si>
  <si>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</si>
  <si>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</si>
  <si>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</si>
  <si>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</si>
  <si>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</si>
  <si>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</si>
  <si>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</si>
  <si>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</si>
  <si>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</si>
  <si>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</si>
  <si>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</si>
  <si>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</si>
  <si>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</si>
  <si>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</si>
  <si>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</si>
  <si>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</si>
  <si>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</si>
  <si>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</si>
  <si>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</si>
  <si>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</si>
  <si>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</si>
  <si>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</si>
  <si>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</si>
  <si>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</si>
  <si>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</si>
  <si>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</si>
  <si>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</si>
  <si>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</si>
  <si>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</si>
  <si>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</si>
  <si>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</si>
  <si>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</si>
  <si>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</si>
  <si>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</si>
  <si>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</si>
  <si>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</si>
  <si>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</si>
  <si>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</si>
  <si>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</si>
  <si>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</si>
  <si>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</si>
  <si>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</si>
  <si>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</si>
  <si>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</si>
  <si>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</si>
  <si>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</si>
  <si>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</si>
  <si>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</si>
  <si>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</si>
  <si>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</si>
  <si>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</si>
  <si>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</si>
  <si>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</si>
  <si>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</si>
  <si>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</si>
  <si>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</si>
  <si>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</si>
  <si>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</si>
  <si>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</si>
  <si>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</si>
  <si>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</si>
  <si>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</si>
  <si>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</si>
  <si>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</si>
  <si>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</si>
  <si>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</si>
  <si>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</si>
  <si>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</si>
  <si>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</si>
  <si>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</si>
  <si>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</si>
  <si>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</si>
  <si>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</si>
  <si>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</si>
  <si>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</si>
  <si>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</si>
  <si>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</si>
  <si>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</si>
  <si>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</si>
  <si>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</si>
  <si>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</si>
  <si>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</si>
  <si>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</si>
  <si>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</si>
  <si>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</si>
  <si>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</si>
  <si>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</si>
  <si>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</si>
  <si>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</si>
  <si>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</si>
  <si>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</si>
  <si>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</si>
  <si>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</si>
  <si>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</si>
  <si>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</si>
  <si>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</si>
  <si>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</si>
  <si>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</si>
  <si>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</si>
  <si>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</si>
  <si>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</si>
  <si>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</si>
  <si>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</si>
  <si>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</si>
  <si>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</si>
  <si>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</si>
  <si>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</si>
  <si>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</si>
  <si>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</si>
  <si>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</si>
  <si>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</si>
  <si>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</si>
  <si>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</si>
  <si>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</si>
  <si>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</si>
  <si>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</si>
  <si>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</si>
  <si>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</si>
  <si>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</si>
  <si>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</si>
  <si>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</si>
  <si>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</si>
  <si>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</si>
  <si>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</si>
  <si>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</si>
  <si>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</si>
  <si>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</si>
  <si>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</si>
  <si>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</si>
  <si>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</si>
  <si>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</si>
  <si>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</si>
  <si>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</si>
  <si>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</si>
  <si>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</si>
  <si>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</si>
  <si>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</si>
  <si>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</si>
  <si>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</si>
  <si>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</si>
  <si>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</si>
  <si>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</si>
  <si>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</si>
  <si>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</si>
  <si>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</si>
  <si>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</si>
  <si>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</si>
  <si>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</si>
  <si>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</si>
  <si>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</si>
  <si>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</si>
  <si>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</si>
  <si>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</si>
  <si>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</si>
  <si>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</si>
  <si>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</si>
  <si>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</si>
  <si>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</si>
  <si>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</si>
  <si>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</si>
  <si>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</si>
  <si>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</si>
  <si>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</si>
  <si>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</si>
  <si>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</si>
  <si>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</si>
  <si>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</si>
  <si>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</si>
  <si>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</si>
  <si>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</si>
  <si>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</si>
  <si>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</si>
  <si>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</si>
  <si>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</si>
  <si>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</si>
  <si>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</si>
  <si>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</si>
  <si>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</si>
  <si>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</si>
  <si>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</si>
  <si>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</si>
  <si>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</si>
  <si>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</si>
  <si>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</si>
  <si>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</si>
  <si>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</si>
  <si>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</si>
  <si>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</si>
  <si>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</si>
  <si>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</si>
  <si>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</si>
  <si>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</si>
  <si>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</si>
  <si>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</si>
  <si>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</si>
  <si>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</si>
  <si>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</si>
  <si>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</si>
  <si>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</si>
  <si>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</si>
  <si>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</si>
  <si>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</si>
  <si>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</si>
  <si>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</si>
  <si>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</si>
  <si>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</si>
  <si>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</si>
  <si>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</si>
  <si>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</si>
  <si>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</si>
  <si>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</si>
  <si>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</si>
  <si>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</si>
  <si>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</si>
  <si>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</si>
  <si>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</si>
  <si>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</si>
  <si>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</si>
  <si>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</si>
  <si>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</si>
  <si>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</si>
  <si>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</si>
  <si>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</si>
  <si>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</si>
  <si>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</si>
  <si>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</si>
  <si>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</si>
  <si>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</si>
  <si>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</si>
  <si>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</si>
  <si>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</si>
  <si>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</si>
  <si>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</si>
  <si>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</si>
  <si>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</si>
  <si>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</si>
  <si>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</si>
  <si>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</si>
  <si>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</si>
  <si>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</si>
  <si>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</si>
  <si>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</si>
  <si>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</si>
  <si>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</si>
  <si>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</si>
  <si>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</si>
  <si>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</si>
  <si>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</si>
  <si>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</si>
  <si>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</si>
  <si>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</si>
  <si>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</si>
  <si>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</si>
  <si>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</si>
  <si>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</si>
  <si>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</si>
  <si>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</si>
  <si>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</si>
  <si>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</si>
  <si>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</si>
  <si>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</si>
  <si>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</si>
  <si>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</si>
  <si>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</si>
  <si>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</si>
  <si>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</si>
  <si>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</si>
  <si>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</si>
  <si>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</si>
  <si>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</si>
  <si>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</si>
  <si>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</si>
  <si>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</si>
  <si>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</si>
  <si>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</si>
  <si>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</si>
  <si>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</si>
  <si>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</si>
  <si>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</si>
  <si>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</si>
  <si>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</si>
  <si>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</si>
  <si>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</si>
  <si>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</si>
  <si>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</si>
  <si>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</si>
  <si>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</si>
  <si>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</si>
  <si>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</si>
  <si>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</si>
  <si>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</si>
  <si>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</si>
  <si>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</si>
  <si>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</si>
  <si>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</si>
  <si>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</si>
  <si>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</si>
  <si>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</si>
  <si>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</si>
  <si>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</si>
  <si>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</si>
  <si>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</si>
  <si>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</si>
  <si>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</si>
  <si>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</si>
  <si>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</si>
  <si>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</si>
  <si>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</si>
  <si>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</si>
  <si>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</si>
  <si>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</si>
  <si>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</si>
  <si>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</si>
  <si>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</si>
  <si>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</si>
  <si>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</si>
  <si>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</si>
  <si>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</si>
  <si>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</si>
  <si>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</si>
  <si>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</si>
  <si>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</si>
  <si>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</si>
  <si>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</si>
  <si>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</si>
  <si>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</si>
  <si>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</si>
  <si>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</si>
  <si>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</si>
  <si>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</si>
  <si>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</si>
  <si>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</si>
  <si>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</si>
  <si>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</si>
  <si>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</si>
  <si>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</si>
  <si>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</si>
  <si>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</si>
  <si>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</si>
  <si>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</si>
  <si>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</si>
  <si>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</si>
  <si>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</si>
  <si>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</si>
  <si>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</si>
  <si>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</si>
  <si>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</si>
  <si>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</si>
  <si>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</si>
  <si>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</si>
  <si>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</si>
  <si>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</si>
  <si>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</si>
  <si>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</si>
  <si>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</si>
  <si>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</si>
  <si>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</si>
  <si>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</si>
  <si>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</si>
  <si>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</si>
  <si>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</si>
  <si>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</si>
  <si>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</si>
  <si>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</si>
  <si>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</si>
  <si>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</si>
  <si>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</si>
  <si>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</si>
  <si>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</si>
  <si>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</si>
  <si>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</si>
  <si>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</si>
  <si>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</si>
  <si>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</si>
  <si>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</si>
  <si>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</si>
  <si>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</si>
  <si>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</si>
  <si>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</si>
  <si>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</si>
  <si>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</si>
  <si>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</si>
  <si>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</si>
  <si>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</si>
  <si>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</si>
  <si>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</si>
  <si>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</si>
  <si>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</si>
  <si>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</si>
  <si>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</si>
  <si>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</si>
  <si>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</si>
  <si>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</si>
  <si>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</si>
  <si>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</si>
  <si>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</si>
  <si>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</si>
  <si>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</si>
  <si>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</si>
  <si>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</si>
  <si>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</si>
  <si>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</si>
  <si>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</si>
  <si>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</si>
  <si>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</si>
  <si>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</si>
  <si>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</si>
  <si>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</si>
  <si>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</si>
  <si>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</si>
  <si>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</si>
  <si>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</si>
  <si>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</si>
  <si>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</si>
  <si>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</si>
  <si>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</si>
  <si>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</si>
  <si>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</si>
  <si>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</si>
  <si>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</si>
  <si>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</si>
  <si>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</si>
  <si>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</si>
  <si>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</si>
  <si>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</si>
  <si>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</si>
  <si>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</si>
  <si>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</si>
  <si>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</si>
  <si>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</si>
  <si>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</si>
  <si>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</si>
  <si>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</si>
  <si>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</si>
  <si>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</si>
  <si>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</si>
  <si>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</si>
  <si>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</si>
  <si>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</si>
  <si>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</si>
  <si>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</si>
  <si>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</si>
  <si>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</si>
  <si>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</si>
  <si>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</si>
  <si>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</si>
  <si>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</si>
  <si>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</si>
  <si>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</si>
  <si>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</si>
  <si>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</si>
  <si>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</si>
  <si>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</si>
  <si>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</si>
  <si>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</si>
  <si>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</si>
  <si>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</si>
  <si>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</si>
  <si>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</si>
  <si>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</si>
  <si>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</si>
  <si>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</si>
  <si>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</si>
  <si>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</si>
  <si>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</si>
  <si>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</si>
  <si>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</si>
  <si>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</si>
  <si>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</si>
  <si>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</si>
  <si>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</si>
  <si>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</si>
  <si>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</si>
  <si>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</si>
  <si>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</si>
  <si>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</si>
  <si>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</si>
  <si>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</si>
  <si>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</si>
  <si>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</si>
  <si>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</si>
  <si>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</si>
  <si>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</si>
  <si>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</si>
  <si>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</si>
  <si>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</si>
  <si>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</si>
  <si>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</si>
  <si>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</si>
  <si>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</si>
  <si>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</si>
  <si>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</si>
  <si>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</si>
  <si>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</si>
  <si>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</si>
  <si>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</si>
  <si>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</si>
  <si>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</si>
  <si>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</si>
  <si>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</si>
  <si>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</si>
  <si>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</si>
  <si>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</si>
  <si>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</si>
  <si>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</si>
  <si>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</si>
  <si>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</si>
  <si>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</si>
  <si>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</si>
  <si>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</si>
  <si>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</si>
  <si>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</si>
  <si>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</si>
  <si>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</si>
  <si>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</si>
  <si>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</si>
  <si>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</si>
  <si>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</si>
  <si>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</si>
  <si>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</si>
  <si>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</si>
  <si>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</si>
  <si>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</si>
  <si>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</si>
  <si>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</si>
  <si>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</si>
  <si>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</si>
  <si>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</si>
  <si>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</si>
  <si>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</si>
  <si>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</si>
  <si>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</si>
  <si>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</si>
  <si>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</si>
  <si>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</si>
  <si>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</si>
  <si>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</si>
  <si>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</si>
  <si>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</si>
  <si>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</si>
  <si>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</si>
  <si>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</si>
  <si>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</si>
  <si>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</si>
  <si>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</si>
  <si>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</si>
  <si>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</si>
  <si>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</si>
  <si>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</si>
  <si>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</si>
  <si>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</si>
  <si>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</si>
  <si>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</si>
  <si>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</si>
  <si>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</si>
  <si>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</si>
  <si>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</si>
  <si>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</si>
  <si>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</si>
  <si>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</si>
  <si>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</si>
  <si>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</si>
  <si>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</si>
  <si>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</si>
  <si>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</si>
  <si>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</si>
  <si>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</si>
  <si>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</si>
  <si>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</si>
  <si>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</si>
  <si>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</si>
  <si>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</si>
  <si>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</si>
  <si>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</si>
  <si>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</si>
  <si>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</si>
  <si>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</si>
  <si>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</si>
  <si>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</si>
  <si>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</si>
  <si>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</si>
  <si>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</si>
  <si>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</si>
  <si>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</si>
  <si>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</si>
  <si>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</si>
  <si>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</si>
  <si>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</si>
  <si>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</si>
  <si>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</si>
  <si>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</si>
  <si>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</si>
  <si>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</si>
  <si>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</si>
  <si>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</si>
  <si>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</si>
  <si>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</si>
  <si>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</si>
  <si>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</si>
  <si>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</si>
  <si>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</si>
  <si>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</si>
  <si>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</si>
  <si>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</si>
  <si>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</si>
  <si>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</si>
  <si>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</si>
  <si>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</si>
  <si>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</si>
  <si>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</si>
  <si>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</si>
  <si>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</si>
  <si>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</si>
  <si>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</si>
  <si>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</si>
  <si>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</si>
  <si>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</si>
  <si>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</si>
  <si>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</si>
  <si>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</si>
  <si>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</si>
  <si>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</si>
  <si>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</si>
  <si>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</si>
  <si>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</si>
  <si>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</si>
  <si>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</si>
  <si>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</si>
  <si>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</si>
  <si>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</si>
  <si>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</si>
  <si>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</si>
  <si>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</si>
  <si>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</si>
  <si>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</si>
  <si>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</si>
  <si>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</si>
  <si>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</si>
  <si>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</si>
  <si>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</si>
  <si>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</si>
  <si>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</si>
  <si>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</si>
  <si>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</si>
  <si>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</si>
  <si>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</si>
  <si>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</si>
  <si>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</si>
  <si>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</si>
  <si>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</si>
  <si>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</si>
  <si>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</si>
  <si>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</si>
  <si>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</si>
  <si>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</si>
  <si>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</si>
  <si>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</si>
  <si>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</si>
  <si>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</si>
  <si>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</si>
  <si>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</si>
  <si>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</si>
  <si>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</si>
  <si>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</si>
  <si>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</si>
  <si>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</si>
  <si>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</si>
  <si>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</si>
  <si>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</si>
  <si>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</si>
  <si>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</si>
  <si>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</si>
  <si>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</si>
  <si>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</si>
  <si>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</si>
  <si>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</si>
  <si>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</si>
  <si>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</si>
  <si>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</si>
  <si>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</si>
  <si>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</si>
  <si>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</si>
  <si>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</si>
  <si>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</si>
  <si>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</si>
  <si>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</si>
  <si>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</si>
  <si>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</si>
  <si>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</si>
  <si>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</si>
  <si>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</si>
  <si>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</si>
  <si>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</si>
  <si>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</si>
  <si>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</si>
  <si>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</si>
  <si>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</si>
  <si>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</si>
  <si>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</si>
  <si>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</si>
  <si>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</si>
  <si>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</si>
  <si>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</si>
  <si>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</si>
  <si>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</si>
  <si>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</si>
  <si>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</si>
  <si>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</si>
  <si>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</si>
  <si>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</si>
  <si>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</si>
  <si>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</si>
  <si>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</si>
  <si>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</si>
  <si>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</si>
  <si>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</si>
  <si>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</si>
  <si>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</si>
  <si>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</si>
  <si>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</si>
  <si>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</si>
  <si>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</si>
  <si>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</si>
  <si>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</si>
  <si>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</si>
  <si>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</si>
  <si>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</si>
  <si>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</si>
  <si>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</si>
  <si>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</si>
  <si>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</si>
  <si>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</si>
  <si>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</si>
  <si>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</si>
  <si>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</si>
  <si>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</si>
  <si>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</si>
  <si>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</si>
  <si>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</si>
  <si>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</si>
  <si>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</si>
  <si>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</si>
  <si>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</si>
  <si>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</si>
  <si>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</si>
  <si>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</si>
  <si>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</si>
  <si>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</si>
  <si>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</si>
  <si>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</si>
  <si>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</si>
  <si>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</si>
  <si>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</si>
  <si>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</si>
  <si>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</si>
  <si>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</si>
  <si>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</si>
  <si>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</si>
  <si>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</si>
  <si>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</si>
  <si>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</si>
  <si>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</si>
  <si>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</si>
  <si>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</si>
  <si>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</si>
  <si>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</si>
  <si>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</si>
  <si>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</si>
  <si>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</si>
  <si>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</si>
  <si>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</si>
  <si>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</si>
  <si>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</si>
  <si>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</si>
  <si>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</si>
  <si>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</si>
  <si>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</si>
  <si>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</si>
  <si>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</si>
  <si>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</si>
  <si>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</si>
  <si>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</si>
  <si>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</si>
  <si>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</si>
  <si>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</si>
  <si>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</si>
  <si>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</si>
  <si>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</si>
  <si>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</si>
  <si>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</si>
  <si>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</si>
  <si>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</si>
  <si>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</si>
  <si>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</si>
  <si>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</si>
  <si>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</si>
  <si>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</si>
  <si>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</si>
  <si>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</si>
  <si>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</si>
  <si>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</si>
  <si>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</si>
  <si>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</si>
  <si>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</si>
  <si>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</si>
  <si>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</si>
  <si>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</si>
  <si>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</si>
  <si>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</si>
  <si>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</si>
  <si>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</si>
  <si>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</si>
  <si>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</si>
  <si>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</si>
  <si>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</si>
  <si>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</si>
  <si>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</si>
  <si>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</si>
  <si>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</si>
  <si>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</si>
  <si>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</si>
  <si>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</si>
  <si>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</si>
  <si>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</si>
  <si>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</si>
  <si>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</si>
  <si>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</si>
  <si>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</si>
  <si>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</si>
  <si>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</si>
  <si>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</si>
  <si>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</si>
  <si>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</si>
  <si>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</si>
  <si>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</si>
  <si>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</si>
  <si>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</si>
  <si>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</si>
  <si>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</si>
  <si>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</si>
  <si>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</si>
  <si>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</si>
  <si>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</si>
  <si>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</si>
  <si>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</si>
  <si>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</si>
  <si>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</si>
  <si>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</si>
  <si>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</si>
  <si>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</si>
  <si>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</si>
  <si>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</si>
  <si>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</si>
  <si>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</si>
  <si>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</si>
  <si>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</si>
  <si>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</si>
  <si>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</si>
  <si>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</si>
  <si>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</si>
  <si>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</si>
  <si>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</si>
  <si>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</si>
  <si>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</si>
  <si>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</si>
  <si>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</si>
  <si>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</si>
  <si>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</si>
  <si>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</si>
  <si>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</si>
  <si>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</si>
  <si>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</si>
  <si>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</si>
  <si>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</si>
  <si>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</si>
  <si>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</si>
  <si>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</si>
  <si>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</si>
  <si>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</si>
  <si>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</si>
  <si>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</si>
  <si>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</si>
  <si>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</si>
  <si>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</si>
  <si>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</si>
  <si>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</si>
  <si>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</si>
  <si>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</si>
  <si>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</si>
  <si>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</si>
  <si>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</si>
  <si>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</si>
  <si>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</si>
  <si>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</si>
  <si>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</si>
  <si>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</si>
  <si>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</si>
  <si>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</si>
  <si>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</si>
  <si>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</si>
  <si>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</si>
  <si>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</si>
  <si>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</si>
  <si>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</si>
  <si>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</si>
  <si>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</si>
  <si>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</si>
  <si>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</si>
  <si>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</si>
  <si>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</si>
  <si>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</si>
  <si>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</si>
  <si>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</si>
  <si>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</si>
  <si>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</si>
  <si>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</si>
  <si>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</si>
  <si>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</si>
  <si>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</si>
  <si>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</si>
  <si>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</si>
  <si>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</si>
  <si>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</si>
  <si>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</si>
  <si>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</si>
  <si>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</si>
  <si>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</si>
  <si>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</si>
  <si>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</si>
  <si>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</si>
  <si>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</si>
  <si>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</si>
  <si>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</si>
  <si>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</si>
  <si>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</si>
  <si>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</si>
  <si>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</si>
  <si>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</si>
  <si>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</si>
  <si>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</si>
  <si>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</si>
  <si>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</si>
  <si>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</si>
  <si>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</si>
  <si>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</si>
  <si>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</si>
  <si>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</si>
  <si>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</si>
  <si>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</si>
  <si>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</si>
  <si>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</si>
  <si>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</si>
  <si>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</si>
  <si>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</si>
  <si>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</si>
  <si>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</si>
  <si>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</si>
  <si>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</si>
  <si>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</si>
  <si>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</si>
  <si>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</si>
  <si>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</si>
  <si>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</si>
  <si>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</si>
  <si>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</si>
  <si>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</si>
  <si>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</si>
  <si>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</si>
  <si>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</si>
  <si>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</si>
  <si>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</si>
  <si>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</si>
  <si>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</si>
  <si>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</si>
  <si>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</si>
  <si>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</si>
  <si>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</si>
  <si>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</si>
  <si>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</si>
  <si>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</si>
  <si>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</si>
  <si>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</si>
  <si>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</si>
  <si>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</si>
  <si>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</si>
  <si>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</si>
  <si>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</si>
  <si>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</si>
  <si>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</si>
  <si>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</si>
  <si>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</si>
  <si>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</si>
  <si>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</si>
  <si>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</si>
  <si>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</si>
  <si>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</si>
  <si>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</si>
  <si>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</si>
  <si>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</si>
  <si>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</si>
  <si>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</si>
  <si>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</si>
  <si>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</si>
  <si>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</si>
  <si>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</si>
  <si>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</si>
  <si>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</si>
  <si>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</si>
  <si>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</si>
  <si>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</si>
  <si>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</si>
  <si>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</si>
  <si>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</si>
  <si>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</si>
  <si>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</si>
  <si>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</si>
  <si>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</si>
  <si>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</si>
  <si>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</si>
  <si>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</si>
  <si>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</si>
  <si>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</si>
  <si>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</si>
  <si>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</si>
  <si>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</si>
  <si>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</si>
  <si>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</si>
  <si>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</si>
  <si>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</si>
  <si>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</si>
  <si>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</si>
  <si>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</si>
  <si>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</si>
  <si>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</si>
  <si>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</si>
  <si>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</si>
  <si>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</si>
  <si>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</si>
  <si>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</si>
  <si>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</si>
  <si>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</si>
  <si>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</si>
  <si>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</si>
  <si>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</si>
  <si>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</si>
  <si>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</si>
  <si>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</si>
  <si>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</si>
  <si>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</si>
  <si>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</si>
  <si>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</si>
  <si>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</si>
  <si>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</si>
  <si>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</si>
  <si>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</si>
  <si>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</si>
  <si>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</si>
  <si>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</si>
  <si>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</si>
  <si>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</si>
  <si>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</si>
  <si>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</si>
  <si>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</si>
  <si>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</si>
  <si>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</si>
  <si>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</si>
  <si>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</si>
  <si>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</si>
  <si>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</si>
  <si>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</si>
  <si>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</si>
  <si>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</si>
  <si>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</si>
  <si>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</si>
  <si>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</si>
  <si>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</si>
  <si>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</si>
  <si>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</si>
  <si>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</si>
  <si>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</si>
  <si>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</si>
  <si>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</si>
  <si>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</si>
  <si>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</si>
  <si>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</si>
  <si>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</si>
  <si>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</si>
  <si>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</si>
  <si>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</si>
  <si>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</si>
  <si>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</si>
  <si>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</si>
  <si>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</si>
  <si>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</si>
  <si>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</si>
  <si>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</si>
  <si>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</si>
  <si>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</si>
  <si>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</si>
  <si>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</si>
  <si>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</si>
  <si>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</si>
  <si>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</si>
  <si>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</si>
  <si>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</si>
  <si>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</si>
  <si>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</si>
  <si>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</si>
  <si>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</si>
  <si>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</si>
  <si>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</si>
  <si>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</si>
  <si>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</si>
  <si>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</si>
  <si>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</si>
  <si>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</si>
  <si>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</si>
  <si>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</si>
  <si>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</si>
  <si>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</si>
  <si>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</si>
  <si>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</si>
  <si>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</si>
  <si>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</si>
  <si>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</si>
  <si>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</si>
  <si>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</si>
  <si>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</si>
  <si>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</si>
  <si>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</si>
  <si>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</si>
  <si>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</si>
  <si>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</si>
  <si>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</si>
  <si>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</si>
  <si>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</si>
  <si>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</si>
  <si>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</si>
  <si>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</si>
  <si>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</si>
  <si>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</si>
  <si>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</si>
  <si>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</si>
  <si>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</si>
  <si>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</si>
  <si>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</si>
  <si>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</si>
  <si>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</si>
  <si>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</si>
  <si>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</si>
  <si>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</si>
  <si>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</si>
  <si>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</si>
  <si>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</si>
  <si>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</si>
  <si>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</si>
  <si>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</si>
  <si>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</si>
  <si>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</si>
  <si>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</si>
  <si>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</si>
  <si>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</si>
  <si>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</si>
  <si>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</si>
  <si>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</si>
  <si>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</si>
  <si>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</si>
  <si>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</si>
  <si>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</si>
  <si>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</si>
  <si>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</si>
  <si>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</si>
  <si>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</si>
  <si>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</si>
  <si>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</si>
  <si>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</si>
  <si>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</si>
  <si>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</si>
  <si>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</si>
  <si>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</si>
  <si>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</si>
  <si>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</si>
  <si>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</si>
  <si>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</si>
  <si>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</si>
  <si>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</si>
  <si>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</si>
  <si>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</si>
  <si>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</si>
  <si>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</si>
  <si>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</si>
  <si>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</si>
  <si>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</si>
  <si>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</si>
  <si>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</si>
  <si>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</si>
  <si>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</si>
  <si>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</si>
  <si>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</si>
  <si>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</si>
  <si>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</si>
  <si>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</si>
  <si>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</si>
  <si>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</si>
  <si>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</si>
  <si>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</si>
  <si>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</si>
  <si>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</si>
  <si>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</si>
  <si>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</si>
  <si>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</si>
  <si>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</si>
  <si>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</si>
  <si>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</si>
  <si>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</si>
  <si>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</si>
  <si>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</si>
  <si>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</si>
  <si>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</si>
  <si>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</si>
  <si>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</si>
  <si>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</si>
  <si>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</si>
  <si>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</si>
  <si>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</si>
  <si>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</si>
  <si>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</si>
  <si>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</si>
  <si>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</si>
  <si>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</si>
  <si>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</si>
  <si>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</si>
  <si>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</si>
  <si>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</si>
  <si>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</si>
  <si>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</si>
  <si>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</si>
  <si>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</si>
  <si>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</si>
  <si>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</si>
  <si>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</si>
  <si>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</si>
  <si>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</si>
  <si>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</si>
  <si>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</si>
  <si>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</si>
  <si>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</si>
  <si>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</si>
  <si>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</si>
  <si>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</si>
  <si>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</si>
  <si>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</si>
  <si>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</si>
  <si>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</si>
  <si>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</si>
  <si>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</si>
  <si>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</si>
  <si>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</si>
  <si>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</si>
  <si>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</si>
  <si>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</si>
  <si>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</si>
  <si>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</si>
  <si>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</si>
  <si>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</si>
  <si>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</si>
  <si>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</si>
  <si>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</si>
  <si>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</si>
  <si>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</si>
  <si>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</si>
  <si>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</si>
  <si>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</si>
  <si>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</si>
  <si>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</si>
  <si>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</si>
  <si>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</si>
  <si>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</si>
  <si>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</si>
  <si>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</si>
  <si>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</si>
  <si>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</si>
  <si>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</si>
  <si>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</si>
  <si>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</si>
  <si>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</si>
  <si>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</si>
  <si>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</si>
  <si>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</si>
  <si>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</si>
  <si>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</si>
  <si>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</si>
  <si>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</si>
  <si>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</si>
  <si>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</si>
  <si>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</si>
  <si>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</si>
  <si>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</si>
  <si>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</si>
  <si>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</si>
  <si>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</si>
  <si>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</si>
  <si>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</si>
  <si>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</si>
  <si>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</si>
  <si>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</si>
  <si>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</si>
  <si>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</si>
  <si>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</si>
  <si>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</si>
  <si>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</si>
  <si>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</si>
  <si>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</si>
  <si>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</si>
  <si>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</si>
  <si>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</si>
  <si>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</si>
  <si>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</si>
  <si>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</si>
  <si>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</si>
  <si>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</si>
  <si>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</si>
  <si>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</si>
  <si>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</si>
  <si>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</si>
  <si>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</si>
  <si>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</si>
  <si>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</si>
  <si>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</si>
  <si>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</si>
  <si>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</si>
  <si>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</si>
  <si>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</si>
  <si>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</si>
  <si>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</si>
  <si>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</si>
  <si>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</si>
  <si>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</si>
  <si>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</si>
  <si>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</si>
  <si>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</si>
  <si>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</si>
  <si>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</si>
  <si>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</si>
  <si>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</si>
  <si>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</si>
  <si>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</si>
  <si>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</si>
  <si>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</si>
  <si>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</si>
  <si>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</si>
  <si>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</si>
  <si>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</si>
  <si>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</si>
  <si>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</si>
  <si>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</si>
  <si>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</si>
  <si>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</si>
  <si>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</si>
  <si>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</si>
  <si>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</si>
  <si>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</si>
  <si>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</si>
  <si>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</si>
  <si>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</si>
  <si>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</si>
  <si>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</si>
  <si>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</si>
  <si>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</si>
  <si>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</si>
  <si>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</si>
  <si>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</si>
  <si>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</si>
  <si>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</si>
  <si>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</si>
  <si>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</si>
  <si>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</si>
  <si>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</si>
  <si>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</si>
  <si>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</si>
  <si>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</si>
  <si>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</si>
  <si>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</si>
  <si>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</si>
  <si>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</si>
  <si>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</si>
  <si>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</si>
  <si>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</si>
  <si>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</si>
  <si>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</si>
  <si>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</si>
  <si>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</si>
  <si>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</si>
  <si>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</si>
  <si>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</si>
  <si>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</si>
  <si>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</si>
  <si>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</si>
  <si>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</si>
  <si>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</si>
  <si>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</si>
  <si>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</si>
  <si>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</si>
  <si>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</si>
  <si>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</si>
  <si>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</si>
  <si>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</si>
  <si>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</si>
  <si>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</si>
  <si>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</si>
  <si>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</si>
  <si>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</si>
  <si>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</si>
  <si>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</si>
  <si>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</si>
  <si>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</si>
  <si>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</si>
  <si>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</si>
  <si>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</si>
  <si>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</si>
  <si>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</si>
  <si>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</si>
  <si>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</si>
  <si>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</si>
  <si>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</si>
  <si>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</si>
  <si>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</si>
  <si>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</si>
  <si>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</si>
  <si>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</si>
  <si>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</si>
  <si>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</si>
  <si>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</si>
  <si>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</si>
  <si>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</si>
  <si>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</si>
  <si>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</si>
  <si>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</si>
  <si>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</si>
  <si>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</si>
  <si>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</si>
  <si>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</si>
  <si>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</si>
  <si>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</si>
  <si>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</si>
  <si>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</si>
  <si>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</si>
  <si>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</si>
  <si>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</si>
  <si>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</si>
  <si>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</si>
  <si>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</si>
  <si>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</si>
  <si>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</si>
  <si>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</si>
  <si>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</si>
  <si>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</si>
  <si>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</si>
  <si>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</si>
  <si>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</si>
  <si>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</si>
  <si>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</si>
  <si>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</si>
  <si>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</si>
  <si>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</si>
  <si>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</si>
  <si>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</si>
  <si>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</si>
  <si>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</si>
  <si>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</si>
  <si>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</si>
  <si>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</si>
  <si>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</si>
  <si>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</si>
  <si>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</si>
  <si>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</si>
  <si>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</si>
  <si>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</si>
  <si>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</si>
  <si>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</si>
  <si>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</si>
  <si>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</si>
  <si>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</si>
  <si>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</si>
  <si>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</si>
  <si>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</si>
  <si>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</si>
  <si>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</si>
  <si>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</si>
  <si>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</si>
  <si>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</si>
  <si>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</si>
  <si>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</si>
  <si>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</si>
  <si>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</si>
  <si>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</si>
  <si>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</si>
  <si>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</si>
  <si>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</si>
  <si>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</si>
  <si>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</si>
  <si>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</si>
  <si>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</si>
  <si>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</si>
  <si>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</si>
  <si>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</si>
  <si>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</si>
  <si>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</si>
  <si>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</si>
  <si>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</si>
  <si>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</si>
  <si>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</si>
  <si>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</si>
  <si>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</si>
  <si>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</si>
  <si>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</si>
  <si>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</si>
  <si>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</si>
  <si>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</si>
  <si>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</si>
  <si>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</si>
  <si>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</si>
  <si>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</si>
  <si>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</si>
  <si>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</si>
  <si>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</si>
  <si>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</si>
  <si>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</si>
  <si>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</si>
  <si>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</si>
  <si>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</si>
  <si>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</si>
  <si>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</si>
  <si>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</si>
  <si>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</si>
  <si>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</si>
  <si>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</si>
  <si>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</si>
  <si>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</si>
  <si>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</si>
  <si>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</si>
  <si>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</si>
  <si>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</si>
  <si>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</si>
  <si>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</si>
  <si>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</si>
  <si>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</si>
  <si>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</si>
  <si>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</si>
  <si>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</si>
  <si>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</si>
  <si>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</si>
  <si>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</si>
  <si>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</si>
  <si>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</si>
  <si>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</si>
  <si>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</si>
  <si>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</si>
  <si>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</si>
  <si>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</si>
  <si>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</si>
  <si>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</si>
  <si>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</si>
  <si>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</si>
  <si>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</si>
  <si>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</si>
  <si>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</si>
  <si>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</si>
  <si>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</si>
  <si>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</si>
  <si>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</si>
  <si>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</si>
  <si>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</si>
  <si>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</si>
  <si>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</si>
  <si>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</si>
  <si>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</si>
  <si>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</si>
  <si>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</si>
  <si>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</si>
  <si>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</si>
  <si>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</si>
  <si>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</si>
  <si>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</si>
  <si>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</si>
  <si>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</si>
  <si>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</si>
  <si>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</si>
  <si>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</si>
  <si>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</si>
  <si>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</si>
  <si>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</si>
  <si>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</si>
  <si>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</si>
  <si>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</si>
  <si>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</si>
  <si>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</si>
  <si>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</si>
  <si>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</si>
  <si>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</si>
  <si>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</si>
  <si>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</si>
  <si>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</si>
  <si>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</si>
  <si>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</si>
  <si>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</si>
  <si>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</si>
  <si>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</si>
  <si>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</si>
  <si>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</si>
  <si>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</si>
  <si>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</si>
  <si>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</si>
  <si>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</si>
  <si>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</si>
  <si>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</si>
  <si>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</si>
  <si>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</si>
  <si>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</si>
  <si>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</si>
  <si>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</si>
  <si>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</si>
  <si>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</si>
  <si>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</si>
  <si>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</si>
  <si>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</si>
  <si>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</si>
  <si>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</si>
  <si>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</si>
  <si>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</si>
  <si>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</si>
  <si>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</si>
  <si>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</si>
  <si>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</si>
  <si>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</si>
  <si>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</si>
  <si>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</si>
  <si>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</si>
  <si>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</si>
  <si>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</si>
  <si>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</si>
  <si>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</si>
  <si>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</si>
  <si>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</si>
  <si>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</si>
  <si>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</si>
  <si>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</si>
  <si>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</si>
  <si>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</si>
  <si>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</si>
  <si>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</si>
  <si>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</si>
  <si>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</si>
  <si>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</si>
  <si>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</si>
  <si>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</si>
  <si>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</si>
  <si>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</si>
  <si>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</si>
  <si>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</si>
  <si>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</si>
  <si>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</si>
  <si>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</si>
  <si>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</si>
  <si>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</si>
  <si>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</si>
  <si>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</si>
  <si>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</si>
  <si>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</si>
  <si>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</si>
  <si>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</si>
  <si>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</si>
  <si>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</si>
  <si>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</si>
  <si>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</si>
  <si>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</si>
  <si>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</si>
  <si>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</si>
  <si>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</si>
  <si>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</si>
  <si>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</si>
  <si>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</si>
  <si>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</si>
  <si>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</si>
  <si>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</si>
  <si>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</si>
  <si>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</si>
  <si>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</si>
  <si>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</si>
  <si>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</si>
  <si>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</si>
  <si>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</si>
  <si>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</si>
  <si>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</si>
  <si>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</si>
  <si>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</si>
  <si>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</si>
  <si>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</si>
  <si>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</si>
  <si>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</si>
  <si>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</si>
  <si>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</si>
  <si>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</si>
  <si>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</si>
  <si>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</si>
  <si>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</si>
  <si>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</si>
  <si>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</si>
  <si>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</si>
  <si>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</si>
  <si>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</si>
  <si>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</si>
  <si>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</si>
  <si>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</si>
  <si>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</si>
  <si>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</si>
  <si>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</si>
  <si>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</si>
  <si>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</si>
  <si>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</si>
  <si>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</si>
  <si>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</si>
  <si>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</si>
  <si>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</si>
  <si>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</si>
  <si>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</si>
  <si>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</si>
  <si>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</si>
  <si>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</si>
  <si>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</si>
  <si>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</si>
  <si>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</si>
  <si>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</si>
  <si>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</si>
  <si>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</si>
  <si>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</si>
  <si>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</si>
  <si>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</si>
  <si>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</si>
  <si>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</si>
  <si>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</si>
  <si>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</si>
  <si>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</si>
  <si>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</si>
  <si>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</si>
  <si>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</si>
  <si>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</si>
  <si>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</si>
  <si>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</si>
  <si>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</si>
  <si>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</si>
  <si>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</si>
  <si>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</si>
  <si>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</si>
  <si>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</si>
  <si>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</si>
  <si>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</si>
  <si>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</si>
  <si>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</si>
  <si>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</si>
  <si>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</si>
  <si>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</si>
  <si>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</si>
  <si>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</si>
  <si>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</si>
  <si>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</si>
  <si>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</si>
  <si>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</si>
  <si>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</si>
  <si>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</si>
  <si>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</si>
  <si>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</si>
  <si>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</si>
  <si>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</si>
  <si>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</si>
  <si>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</si>
  <si>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</si>
  <si>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</si>
  <si>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</si>
  <si>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</si>
  <si>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</si>
  <si>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</si>
  <si>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</si>
  <si>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</si>
  <si>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</si>
  <si>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</si>
  <si>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</si>
  <si>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</si>
  <si>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</si>
  <si>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</si>
  <si>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</si>
  <si>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</si>
  <si>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</si>
  <si>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</si>
  <si>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</si>
  <si>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</si>
  <si>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</si>
  <si>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</si>
  <si>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</si>
  <si>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</si>
  <si>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</si>
  <si>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</si>
  <si>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</si>
  <si>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</si>
  <si>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</si>
  <si>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</si>
  <si>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</si>
  <si>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</si>
  <si>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</si>
  <si>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</si>
  <si>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</si>
  <si>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</si>
  <si>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</si>
  <si>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</si>
  <si>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</si>
  <si>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</si>
  <si>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</si>
  <si>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</si>
  <si>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</si>
  <si>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</si>
  <si>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</si>
  <si>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</si>
  <si>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</si>
  <si>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</si>
  <si>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</si>
  <si>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</si>
  <si>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</si>
  <si>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</si>
  <si>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</si>
  <si>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</si>
  <si>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</si>
  <si>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</si>
  <si>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</si>
  <si>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</si>
  <si>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</si>
  <si>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</si>
  <si>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</si>
  <si>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</si>
  <si>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</si>
  <si>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</si>
  <si>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</si>
  <si>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</si>
  <si>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</si>
  <si>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</si>
  <si>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</si>
  <si>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</si>
  <si>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</si>
  <si>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</si>
  <si>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</si>
  <si>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</si>
  <si>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</si>
  <si>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</si>
  <si>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</si>
  <si>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</si>
  <si>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</si>
  <si>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</si>
  <si>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</si>
  <si>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</si>
  <si>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</si>
  <si>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</si>
  <si>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</si>
  <si>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</si>
  <si>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</si>
  <si>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</si>
  <si>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</si>
  <si>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</si>
  <si>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</si>
  <si>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</si>
  <si>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</si>
  <si>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</si>
  <si>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</si>
  <si>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</si>
  <si>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</si>
  <si>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</si>
  <si>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</si>
  <si>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</si>
  <si>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</si>
  <si>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</si>
  <si>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</si>
  <si>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</si>
  <si>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</si>
  <si>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</si>
  <si>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</si>
  <si>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</si>
  <si>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</si>
  <si>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</si>
  <si>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</si>
  <si>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</si>
  <si>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</si>
  <si>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</si>
  <si>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</si>
  <si>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</si>
  <si>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</si>
  <si>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</si>
  <si>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</si>
  <si>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</si>
  <si>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</si>
  <si>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</si>
  <si>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</si>
  <si>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</si>
  <si>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</si>
  <si>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</si>
  <si>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</si>
  <si>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</si>
  <si>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</si>
  <si>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</si>
  <si>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</si>
  <si>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</si>
  <si>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</si>
  <si>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</si>
  <si>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</si>
  <si>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</si>
  <si>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</si>
  <si>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</si>
  <si>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</si>
  <si>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</si>
  <si>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</si>
  <si>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</si>
  <si>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</si>
  <si>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</si>
  <si>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</si>
  <si>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</si>
  <si>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</si>
  <si>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</si>
  <si>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</si>
  <si>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</si>
  <si>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</si>
  <si>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</si>
  <si>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</si>
  <si>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</si>
  <si>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</si>
  <si>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</si>
  <si>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</si>
  <si>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</si>
  <si>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</si>
  <si>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</si>
  <si>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</si>
  <si>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</si>
  <si>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</si>
  <si>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</si>
  <si>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</si>
  <si>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</si>
  <si>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</si>
  <si>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</si>
  <si>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</si>
  <si>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</si>
  <si>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</si>
  <si>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</si>
  <si>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</si>
  <si>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</si>
  <si>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</si>
  <si>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</si>
  <si>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</si>
  <si>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</si>
  <si>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</si>
  <si>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</si>
  <si>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</si>
  <si>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</si>
  <si>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</si>
  <si>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</si>
  <si>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</si>
  <si>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</si>
  <si>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</si>
  <si>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</si>
  <si>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</si>
  <si>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</si>
  <si>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</si>
  <si>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</si>
  <si>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</si>
  <si>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</si>
  <si>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</si>
  <si>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</si>
  <si>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</si>
  <si>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</si>
  <si>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</si>
  <si>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</si>
  <si>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</si>
  <si>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</si>
  <si>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</si>
  <si>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</si>
  <si>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</si>
  <si>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</si>
  <si>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</si>
  <si>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</si>
  <si>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</si>
  <si>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</si>
  <si>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</si>
  <si>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</si>
  <si>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</si>
  <si>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</si>
  <si>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</si>
  <si>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</si>
  <si>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</si>
  <si>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</si>
  <si>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</si>
  <si>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</si>
  <si>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</si>
  <si>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</si>
  <si>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</si>
  <si>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</si>
  <si>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</si>
  <si>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</si>
  <si>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</si>
  <si>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</si>
  <si>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</si>
  <si>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</si>
  <si>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</si>
  <si>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</si>
  <si>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</si>
  <si>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</si>
  <si>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</si>
  <si>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</si>
  <si>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</si>
  <si>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</si>
  <si>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</si>
  <si>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</si>
  <si>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</si>
  <si>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</si>
  <si>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</si>
  <si>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</si>
  <si>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</si>
  <si>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</si>
  <si>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</si>
  <si>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</si>
  <si>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</si>
  <si>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</si>
  <si>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</si>
  <si>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</si>
  <si>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</si>
  <si>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</si>
  <si>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</si>
  <si>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</si>
  <si>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</si>
  <si>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</si>
  <si>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</si>
  <si>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</si>
  <si>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</si>
  <si>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</si>
  <si>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</si>
  <si>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</si>
  <si>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</si>
  <si>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</si>
  <si>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</si>
  <si>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</si>
  <si>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</si>
  <si>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</si>
  <si>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</si>
  <si>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</si>
  <si>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</si>
  <si>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</si>
  <si>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</si>
  <si>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</si>
  <si>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</si>
  <si>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</si>
  <si>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</si>
  <si>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</si>
  <si>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</si>
  <si>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</si>
  <si>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</si>
  <si>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</si>
  <si>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</si>
  <si>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</si>
  <si>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</si>
  <si>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</si>
  <si>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</si>
  <si>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</si>
  <si>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</si>
  <si>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</si>
  <si>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</si>
  <si>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</si>
  <si>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</si>
  <si>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</si>
  <si>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</si>
  <si>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</si>
  <si>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</si>
  <si>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</si>
  <si>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</si>
  <si>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</si>
  <si>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</si>
  <si>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</si>
  <si>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</si>
  <si>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</si>
  <si>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</si>
  <si>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</si>
  <si>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</si>
  <si>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</si>
  <si>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</si>
  <si>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</si>
  <si>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</si>
  <si>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</si>
  <si>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</si>
  <si>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</si>
  <si>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</si>
  <si>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</si>
  <si>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</si>
  <si>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</si>
  <si>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</si>
  <si>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</si>
  <si>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</si>
  <si>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</si>
  <si>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</si>
  <si>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</si>
  <si>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</si>
  <si>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</si>
  <si>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</si>
  <si>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</si>
  <si>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</si>
  <si>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</si>
  <si>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</si>
  <si>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</si>
  <si>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</si>
  <si>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</si>
  <si>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</si>
  <si>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</si>
  <si>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</si>
  <si>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</si>
  <si>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</si>
  <si>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</si>
  <si>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</si>
  <si>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</si>
  <si>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</si>
  <si>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</si>
  <si>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</si>
  <si>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</si>
  <si>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</si>
  <si>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</si>
  <si>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</si>
  <si>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</si>
  <si>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</si>
  <si>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</si>
  <si>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</si>
  <si>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</si>
  <si>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</si>
  <si>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</si>
  <si>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</si>
  <si>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</si>
  <si>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</si>
  <si>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</si>
  <si>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</si>
  <si>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</si>
  <si>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</si>
  <si>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</si>
  <si>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</si>
  <si>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</si>
  <si>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</si>
  <si>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</si>
  <si>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</si>
  <si>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</si>
  <si>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</si>
  <si>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</si>
  <si>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</si>
  <si>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</si>
  <si>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</si>
  <si>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</si>
  <si>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</si>
  <si>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</si>
  <si>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</si>
  <si>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</si>
  <si>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</si>
  <si>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</si>
  <si>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</si>
  <si>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</si>
  <si>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</si>
  <si>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</si>
  <si>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</si>
  <si>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</si>
  <si>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</si>
  <si>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</si>
  <si>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</si>
  <si>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</si>
  <si>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</si>
  <si>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</si>
  <si>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</si>
  <si>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</si>
  <si>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</si>
  <si>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</si>
  <si>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</si>
  <si>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</si>
  <si>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</si>
  <si>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</si>
  <si>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</si>
  <si>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</si>
  <si>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</si>
  <si>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</si>
  <si>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</si>
  <si>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</si>
  <si>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</si>
  <si>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</si>
  <si>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</si>
  <si>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</si>
  <si>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</si>
  <si>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</si>
  <si>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</si>
  <si>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</si>
  <si>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</si>
  <si>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</si>
  <si>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</si>
  <si>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</si>
  <si>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</si>
  <si>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</si>
  <si>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</si>
  <si>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</si>
  <si>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</si>
  <si>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</si>
  <si>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</si>
  <si>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</si>
  <si>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</si>
  <si>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</si>
  <si>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</si>
  <si>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</si>
  <si>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</si>
  <si>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</si>
  <si>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</si>
  <si>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</si>
  <si>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</si>
  <si>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</si>
  <si>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</si>
  <si>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</si>
  <si>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</si>
  <si>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</si>
  <si>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</si>
  <si>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</si>
  <si>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</si>
  <si>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</si>
  <si>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</si>
  <si>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</si>
  <si>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</si>
  <si>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</si>
  <si>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</si>
  <si>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</si>
  <si>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</si>
  <si>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</si>
  <si>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</si>
  <si>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</si>
  <si>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</si>
  <si>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</si>
  <si>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</si>
  <si>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</si>
  <si>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</si>
  <si>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</si>
  <si>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</si>
  <si>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</si>
  <si>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</si>
  <si>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</si>
  <si>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</si>
  <si>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</si>
  <si>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</si>
  <si>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</si>
  <si>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</si>
  <si>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</si>
  <si>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</si>
  <si>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</si>
  <si>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</si>
  <si>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</si>
  <si>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</si>
  <si>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</si>
  <si>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</si>
  <si>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</si>
  <si>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</si>
  <si>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</si>
  <si>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</si>
  <si>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</si>
  <si>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</si>
  <si>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</si>
  <si>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</si>
  <si>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</si>
  <si>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</si>
  <si>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</si>
  <si>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</si>
  <si>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</si>
  <si>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</si>
  <si>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</si>
  <si>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</si>
  <si>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</si>
  <si>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</si>
  <si>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</si>
  <si>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</si>
  <si>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</si>
  <si>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</si>
  <si>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</si>
  <si>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</si>
  <si>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</si>
  <si>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</si>
  <si>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</si>
  <si>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</si>
  <si>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</si>
  <si>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</si>
  <si>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</si>
  <si>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</si>
  <si>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</si>
  <si>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</si>
  <si>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</si>
  <si>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</si>
  <si>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</si>
  <si>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</si>
  <si>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</si>
  <si>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</si>
  <si>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</si>
  <si>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</si>
  <si>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</si>
  <si>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</si>
  <si>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</si>
  <si>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</si>
  <si>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</si>
  <si>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</si>
  <si>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</si>
  <si>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</si>
  <si>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</si>
  <si>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</si>
  <si>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</si>
  <si>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</si>
  <si>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</si>
  <si>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</si>
  <si>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</si>
  <si>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</si>
  <si>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</si>
  <si>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</si>
  <si>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</si>
  <si>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</si>
  <si>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</si>
  <si>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</si>
  <si>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</si>
  <si>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</si>
  <si>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</si>
  <si>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</si>
  <si>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</si>
  <si>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</si>
  <si>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</si>
  <si>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</si>
  <si>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</si>
  <si>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</si>
  <si>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</si>
  <si>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</si>
  <si>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</si>
  <si>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</si>
  <si>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</si>
  <si>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</si>
  <si>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</si>
  <si>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</si>
  <si>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</si>
  <si>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</si>
  <si>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</si>
  <si>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</si>
  <si>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</si>
  <si>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</si>
  <si>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</si>
  <si>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</si>
  <si>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</si>
  <si>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</si>
  <si>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</si>
  <si>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</si>
  <si>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</si>
  <si>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</si>
  <si>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</si>
  <si>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</si>
  <si>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</si>
  <si>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</si>
  <si>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</si>
  <si>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</si>
  <si>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</si>
  <si>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</si>
  <si>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</si>
  <si>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</si>
  <si>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</si>
  <si>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</si>
  <si>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</si>
  <si>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</si>
  <si>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</si>
  <si>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</si>
  <si>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</si>
  <si>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</si>
  <si>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</si>
  <si>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</si>
  <si>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</si>
  <si>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</si>
  <si>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</si>
  <si>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</si>
  <si>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</si>
  <si>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</si>
  <si>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</si>
  <si>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</si>
  <si>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</si>
  <si>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</si>
  <si>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</si>
  <si>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</si>
  <si>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</si>
  <si>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</si>
  <si>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</si>
  <si>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</si>
  <si>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</si>
  <si>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</si>
  <si>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</si>
  <si>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</si>
  <si>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</si>
  <si>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</si>
  <si>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</si>
  <si>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</si>
  <si>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</si>
  <si>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</si>
  <si>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</si>
  <si>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</si>
  <si>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</si>
  <si>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</si>
  <si>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</si>
  <si>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</si>
  <si>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</si>
  <si>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</si>
  <si>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</si>
  <si>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</si>
  <si>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</si>
  <si>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</si>
  <si>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</si>
  <si>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</si>
  <si>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</si>
  <si>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</si>
  <si>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</si>
  <si>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</si>
  <si>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</si>
  <si>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</si>
  <si>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</si>
  <si>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</si>
  <si>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</si>
  <si>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</si>
  <si>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</si>
  <si>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</si>
  <si>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</si>
  <si>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</si>
  <si>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</si>
  <si>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</si>
  <si>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</si>
  <si>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</si>
  <si>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</si>
  <si>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</si>
  <si>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</si>
  <si>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</si>
  <si>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</si>
  <si>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</si>
  <si>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</si>
  <si>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</si>
  <si>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</si>
  <si>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</si>
  <si>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</si>
  <si>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</si>
  <si>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</si>
  <si>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</si>
  <si>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</si>
  <si>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</si>
  <si>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</si>
  <si>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</si>
  <si>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</si>
  <si>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</si>
  <si>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</si>
  <si>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</si>
  <si>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</si>
  <si>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</si>
  <si>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</si>
  <si>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</si>
  <si>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</si>
  <si>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</si>
  <si>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</si>
  <si>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</si>
  <si>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</si>
  <si>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</si>
  <si>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</si>
  <si>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</si>
  <si>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</si>
  <si>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</si>
  <si>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</si>
  <si>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</si>
  <si>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</si>
  <si>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</si>
  <si>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</si>
  <si>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</si>
  <si>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</si>
  <si>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</si>
  <si>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</si>
  <si>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</si>
  <si>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</si>
  <si>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</si>
  <si>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</si>
  <si>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</si>
  <si>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</si>
  <si>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</si>
  <si>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</si>
  <si>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</si>
  <si>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</si>
  <si>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</si>
  <si>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</si>
  <si>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</si>
  <si>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</si>
  <si>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</si>
  <si>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</si>
  <si>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</si>
  <si>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</si>
  <si>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</si>
  <si>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</si>
  <si>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</si>
  <si>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</si>
  <si>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</si>
  <si>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</si>
  <si>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</si>
  <si>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</si>
  <si>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</si>
  <si>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</si>
  <si>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</si>
  <si>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</si>
  <si>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</si>
  <si>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</si>
  <si>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</si>
  <si>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</si>
  <si>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</si>
  <si>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</si>
  <si>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</si>
  <si>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</si>
  <si>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</si>
  <si>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</si>
  <si>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</si>
  <si>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</si>
  <si>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</si>
  <si>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</si>
  <si>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</si>
  <si>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</si>
  <si>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</si>
  <si>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</si>
  <si>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</si>
  <si>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</si>
  <si>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</si>
  <si>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</si>
  <si>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</si>
  <si>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</si>
  <si>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</si>
  <si>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</si>
  <si>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</si>
  <si>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</si>
  <si>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</si>
  <si>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</si>
  <si>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</si>
  <si>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</si>
  <si>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</si>
  <si>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</si>
  <si>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</si>
  <si>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</si>
  <si>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</si>
  <si>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</si>
  <si>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</si>
  <si>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</si>
  <si>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</si>
  <si>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</si>
  <si>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</si>
  <si>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</si>
  <si>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</si>
  <si>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</si>
  <si>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</si>
  <si>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</si>
  <si>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</si>
  <si>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</si>
  <si>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</si>
  <si>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</si>
  <si>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</si>
  <si>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</si>
  <si>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</si>
  <si>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</si>
  <si>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</si>
  <si>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</si>
  <si>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</si>
  <si>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</si>
  <si>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</si>
  <si>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</si>
  <si>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</si>
  <si>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</si>
  <si>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</si>
  <si>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</si>
  <si>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</si>
  <si>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</si>
  <si>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</si>
  <si>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</si>
  <si>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</si>
  <si>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</si>
  <si>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</si>
  <si>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</si>
  <si>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</si>
  <si>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</si>
  <si>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</si>
  <si>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</si>
  <si>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</si>
  <si>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</si>
  <si>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</si>
  <si>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</si>
  <si>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</si>
  <si>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</si>
  <si>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</si>
  <si>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</si>
  <si>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</si>
  <si>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</si>
  <si>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</si>
  <si>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</si>
  <si>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</si>
  <si>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</si>
  <si>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</si>
  <si>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</si>
  <si>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</si>
  <si>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</si>
  <si>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</si>
  <si>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</si>
  <si>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</si>
  <si>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</si>
  <si>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</si>
  <si>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</si>
  <si>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</si>
  <si>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</si>
  <si>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</si>
  <si>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</si>
  <si>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</si>
  <si>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</si>
  <si>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</si>
  <si>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</si>
  <si>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</si>
  <si>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</si>
  <si>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</si>
  <si>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</si>
  <si>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</si>
  <si>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</si>
  <si>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</si>
  <si>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</si>
  <si>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</si>
  <si>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</si>
  <si>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</si>
  <si>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</si>
  <si>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</si>
  <si>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</si>
  <si>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</si>
  <si>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</si>
  <si>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</si>
  <si>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</si>
  <si>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</si>
  <si>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</si>
  <si>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</si>
  <si>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</si>
  <si>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</si>
  <si>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</si>
  <si>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</si>
  <si>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</si>
  <si>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</si>
  <si>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</si>
  <si>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</si>
  <si>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</si>
  <si>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</si>
  <si>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</si>
  <si>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</si>
  <si>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</si>
  <si>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</si>
  <si>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</si>
  <si>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</si>
  <si>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</si>
  <si>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</si>
  <si>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</si>
  <si>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</si>
  <si>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</si>
  <si>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</si>
  <si>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</si>
  <si>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</si>
  <si>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</si>
  <si>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</si>
  <si>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</si>
  <si>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</si>
  <si>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</si>
  <si>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</si>
  <si>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</si>
  <si>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</si>
  <si>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</si>
  <si>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</si>
  <si>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</si>
  <si>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</si>
  <si>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</si>
  <si>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</si>
  <si>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</si>
  <si>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</si>
  <si>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</si>
  <si>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</si>
  <si>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</si>
  <si>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</si>
  <si>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</si>
  <si>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</si>
  <si>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</si>
  <si>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</si>
  <si>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</si>
  <si>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</si>
  <si>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</si>
  <si>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</si>
  <si>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</si>
  <si>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</si>
  <si>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</si>
  <si>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</si>
  <si>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</si>
  <si>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</si>
  <si>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</si>
  <si>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</si>
  <si>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</si>
  <si>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</si>
  <si>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</si>
  <si>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</si>
  <si>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</si>
  <si>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</si>
  <si>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</si>
  <si>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</si>
  <si>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</si>
  <si>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</si>
  <si>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</si>
  <si>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</si>
  <si>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</si>
  <si>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</si>
  <si>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</si>
  <si>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</si>
  <si>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</si>
  <si>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</si>
  <si>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</si>
  <si>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</si>
  <si>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</si>
  <si>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</si>
  <si>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</si>
  <si>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</si>
  <si>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</si>
  <si>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</si>
  <si>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</si>
  <si>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</si>
  <si>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</si>
  <si>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</si>
  <si>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</si>
  <si>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</si>
  <si>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</si>
  <si>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</si>
  <si>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</si>
  <si>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</si>
  <si>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</si>
  <si>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</si>
  <si>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</si>
  <si>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</si>
  <si>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</si>
  <si>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</si>
  <si>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</si>
  <si>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</si>
  <si>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</si>
  <si>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</si>
  <si>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</si>
  <si>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</si>
  <si>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</si>
  <si>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</si>
  <si>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</si>
  <si>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</si>
  <si>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</si>
  <si>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</si>
  <si>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</si>
  <si>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</si>
  <si>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</si>
  <si>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</si>
  <si>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</si>
  <si>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</si>
  <si>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</si>
  <si>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</si>
  <si>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</si>
  <si>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</si>
  <si>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</si>
  <si>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</si>
  <si>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</si>
  <si>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</si>
  <si>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</si>
  <si>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</si>
  <si>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</si>
  <si>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</si>
  <si>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</si>
  <si>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</si>
  <si>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</si>
  <si>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</si>
  <si>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</si>
  <si>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</si>
  <si>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</si>
  <si>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</si>
  <si>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</si>
  <si>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</si>
  <si>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</si>
  <si>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</si>
  <si>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</si>
  <si>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</si>
  <si>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</si>
  <si>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</si>
  <si>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</si>
  <si>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</si>
  <si>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</si>
  <si>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</si>
  <si>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</si>
  <si>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</si>
  <si>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</si>
  <si>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</si>
  <si>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</si>
  <si>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</si>
  <si>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</si>
  <si>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</si>
  <si>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</si>
  <si>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</si>
  <si>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</si>
  <si>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</si>
  <si>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</si>
  <si>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</si>
  <si>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</si>
  <si>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</si>
  <si>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</si>
  <si>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</si>
  <si>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</si>
  <si>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</si>
  <si>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</si>
  <si>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</si>
  <si>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</si>
  <si>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</si>
  <si>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</si>
  <si>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</si>
  <si>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</si>
  <si>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</si>
  <si>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</si>
  <si>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</si>
  <si>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</si>
  <si>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</si>
  <si>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</si>
  <si>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</si>
  <si>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</si>
  <si>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</si>
  <si>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</si>
  <si>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</si>
  <si>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</si>
  <si>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</si>
  <si>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</si>
  <si>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</si>
  <si>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</si>
  <si>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</si>
  <si>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</si>
  <si>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</si>
  <si>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</si>
  <si>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</si>
  <si>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</si>
  <si>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</si>
  <si>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</si>
  <si>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</si>
  <si>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</si>
  <si>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</si>
  <si>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</si>
  <si>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</si>
  <si>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</si>
  <si>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</si>
  <si>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</si>
  <si>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</si>
  <si>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</si>
  <si>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</si>
  <si>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</si>
  <si>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</si>
  <si>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</si>
  <si>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</si>
  <si>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</si>
  <si>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</si>
  <si>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</si>
  <si>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</si>
  <si>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</si>
  <si>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</si>
  <si>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</si>
  <si>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</si>
  <si>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</si>
  <si>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</si>
  <si>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</si>
  <si>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</si>
  <si>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</si>
  <si>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</si>
  <si>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</si>
  <si>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</si>
  <si>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</si>
  <si>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</si>
  <si>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</si>
  <si>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</si>
  <si>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</si>
  <si>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</si>
  <si>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</si>
  <si>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</si>
  <si>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</si>
  <si>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</si>
  <si>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</si>
  <si>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</si>
  <si>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</si>
  <si>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</si>
  <si>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</si>
  <si>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</si>
  <si>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</si>
  <si>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</si>
  <si>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</si>
  <si>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</si>
  <si>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</si>
  <si>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</si>
  <si>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</si>
  <si>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</si>
  <si>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</si>
  <si>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</si>
  <si>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</si>
  <si>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</si>
  <si>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</si>
  <si>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</si>
  <si>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</si>
  <si>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</si>
  <si>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</si>
  <si>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</si>
  <si>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</si>
  <si>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</si>
  <si>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</si>
  <si>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</si>
  <si>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</si>
  <si>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</si>
  <si>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</si>
  <si>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</si>
  <si>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</si>
  <si>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</si>
  <si>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</si>
  <si>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</si>
  <si>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</si>
  <si>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</si>
  <si>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</si>
  <si>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</si>
  <si>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</si>
  <si>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</si>
  <si>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</si>
  <si>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</si>
  <si>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</si>
  <si>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</si>
  <si>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</si>
  <si>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</si>
  <si>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</si>
  <si>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</si>
  <si>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</si>
  <si>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</si>
  <si>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</si>
  <si>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</si>
  <si>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</si>
  <si>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</si>
  <si>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</si>
  <si>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</si>
  <si>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</si>
  <si>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</si>
  <si>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</si>
  <si>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</si>
  <si>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</si>
  <si>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</si>
  <si>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</si>
  <si>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</si>
  <si>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</si>
  <si>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</si>
  <si>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</si>
  <si>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</si>
  <si>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</si>
  <si>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</si>
  <si>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</si>
  <si>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</si>
  <si>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</si>
  <si>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</si>
  <si>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</si>
  <si>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</si>
  <si>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</si>
  <si>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</si>
  <si>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</si>
  <si>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</si>
  <si>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</si>
  <si>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</si>
  <si>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</si>
  <si>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</si>
  <si>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</si>
  <si>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</si>
  <si>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</si>
  <si>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</si>
  <si>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</si>
  <si>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</si>
  <si>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</si>
  <si>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</si>
  <si>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</si>
  <si>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</si>
  <si>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</si>
  <si>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</si>
  <si>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</si>
  <si>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</si>
  <si>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</si>
  <si>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</si>
  <si>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</si>
  <si>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</si>
  <si>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</si>
  <si>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</si>
  <si>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</si>
  <si>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</si>
  <si>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</si>
  <si>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</si>
  <si>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</si>
  <si>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</si>
  <si>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</si>
  <si>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</si>
  <si>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</si>
  <si>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</si>
  <si>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</si>
  <si>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</si>
  <si>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</si>
  <si>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</si>
  <si>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</si>
  <si>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</si>
  <si>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</si>
  <si>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</si>
  <si>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</si>
  <si>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</si>
  <si>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</si>
  <si>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</si>
  <si>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</si>
  <si>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</si>
  <si>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</si>
  <si>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</si>
  <si>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</si>
  <si>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</si>
  <si>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</si>
  <si>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</si>
  <si>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</si>
  <si>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</si>
  <si>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</si>
  <si>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</si>
  <si>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</si>
  <si>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</si>
  <si>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</si>
  <si>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</si>
  <si>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</si>
  <si>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</si>
  <si>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</si>
  <si>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</si>
  <si>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</si>
  <si>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</si>
  <si>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</si>
  <si>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</si>
  <si>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</si>
  <si>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</si>
  <si>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</si>
  <si>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</si>
  <si>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</si>
  <si>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</si>
  <si>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</si>
  <si>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</si>
  <si>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</si>
  <si>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</si>
  <si>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</si>
  <si>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</si>
  <si>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</si>
  <si>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</si>
  <si>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</si>
  <si>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</si>
  <si>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</si>
  <si>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</si>
  <si>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</si>
  <si>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</si>
  <si>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</si>
  <si>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</si>
  <si>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</si>
  <si>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</si>
  <si>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</si>
  <si>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</si>
  <si>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</si>
  <si>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</si>
  <si>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</si>
  <si>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</si>
  <si>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</si>
  <si>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</si>
  <si>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</si>
  <si>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</si>
  <si>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</si>
  <si>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</si>
  <si>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</si>
  <si>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</si>
  <si>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</si>
  <si>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</si>
  <si>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</si>
  <si>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</si>
  <si>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</si>
  <si>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</si>
  <si>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</si>
  <si>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</si>
  <si>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</si>
  <si>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</si>
  <si>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</si>
  <si>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</si>
  <si>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</si>
  <si>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</si>
  <si>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</si>
  <si>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</si>
  <si>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</si>
  <si>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</si>
  <si>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</si>
  <si>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</si>
  <si>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</si>
  <si>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</si>
  <si>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</si>
  <si>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</si>
  <si>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</si>
  <si>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</si>
  <si>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</si>
  <si>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</si>
  <si>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</si>
  <si>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</si>
  <si>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</si>
  <si>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</si>
  <si>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</si>
  <si>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</si>
  <si>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</si>
  <si>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</si>
  <si>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</si>
  <si>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</si>
  <si>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</si>
  <si>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</si>
  <si>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</si>
  <si>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</si>
  <si>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</si>
  <si>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</si>
  <si>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</si>
  <si>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</si>
  <si>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</si>
  <si>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</si>
  <si>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</si>
  <si>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</si>
  <si>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</si>
  <si>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</si>
  <si>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</si>
  <si>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</si>
  <si>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</si>
  <si>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</si>
  <si>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</si>
  <si>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</si>
  <si>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</si>
  <si>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</si>
  <si>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</si>
  <si>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</si>
  <si>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</si>
  <si>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</si>
  <si>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</si>
  <si>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</si>
  <si>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</si>
  <si>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</si>
  <si>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</si>
  <si>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</si>
  <si>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</si>
  <si>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</si>
  <si>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</si>
  <si>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</si>
  <si>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</si>
  <si>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</si>
  <si>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</si>
  <si>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</si>
  <si>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</si>
  <si>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</si>
  <si>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</si>
  <si>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</si>
  <si>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</si>
  <si>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</si>
  <si>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</si>
  <si>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</si>
  <si>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</si>
  <si>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</si>
  <si>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</si>
  <si>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</si>
  <si>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</si>
  <si>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</si>
  <si>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</si>
  <si>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</si>
  <si>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</si>
  <si>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</si>
  <si>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</si>
  <si>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</si>
  <si>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</si>
  <si>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</si>
  <si>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</si>
  <si>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</si>
  <si>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</si>
  <si>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</si>
  <si>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</si>
  <si>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</si>
  <si>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</si>
  <si>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</si>
  <si>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</si>
  <si>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</si>
  <si>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</si>
  <si>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</si>
  <si>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</si>
  <si>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</si>
  <si>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</si>
  <si>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</si>
  <si>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</si>
  <si>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</si>
  <si>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</si>
  <si>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</si>
  <si>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</si>
  <si>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</si>
  <si>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</si>
  <si>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</si>
  <si>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</si>
  <si>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</si>
  <si>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</si>
  <si>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</si>
  <si>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</si>
  <si>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</si>
  <si>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</si>
  <si>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</si>
  <si>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</si>
  <si>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</si>
  <si>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</si>
  <si>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</si>
  <si>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</si>
  <si>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</si>
  <si>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</si>
  <si>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</si>
  <si>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</si>
  <si>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</si>
  <si>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</si>
  <si>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</si>
  <si>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</si>
  <si>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</si>
  <si>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</si>
  <si>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</si>
  <si>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</si>
  <si>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</si>
  <si>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</si>
  <si>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</si>
  <si>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</si>
  <si>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</si>
  <si>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</si>
  <si>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</si>
  <si>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</si>
  <si>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</si>
  <si>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</si>
  <si>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</si>
  <si>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</si>
  <si>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</si>
  <si>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</si>
  <si>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</si>
  <si>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</si>
  <si>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</si>
  <si>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</si>
  <si>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</si>
  <si>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</si>
  <si>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</si>
  <si>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</si>
  <si>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</si>
  <si>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</si>
  <si>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</si>
  <si>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</si>
  <si>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</si>
  <si>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</si>
  <si>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</si>
  <si>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</si>
  <si>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</si>
  <si>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</si>
  <si>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</si>
  <si>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</si>
  <si>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</si>
  <si>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</si>
  <si>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</si>
  <si>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</si>
  <si>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</si>
  <si>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</si>
  <si>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</si>
  <si>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</si>
  <si>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</si>
  <si>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</si>
  <si>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</si>
  <si>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</si>
  <si>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</si>
  <si>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</si>
  <si>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</si>
  <si>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</si>
  <si>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</si>
  <si>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</si>
  <si>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</si>
  <si>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</si>
  <si>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</si>
  <si>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</si>
  <si>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</si>
  <si>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</si>
  <si>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</si>
  <si>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</si>
  <si>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</si>
  <si>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</si>
  <si>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</si>
  <si>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</si>
  <si>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</si>
  <si>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</si>
  <si>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</si>
  <si>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</si>
  <si>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</si>
  <si>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</si>
  <si>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</si>
  <si>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</si>
  <si>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</si>
  <si>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</si>
  <si>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</si>
  <si>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</si>
  <si>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</si>
  <si>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</si>
  <si>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</si>
  <si>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</si>
  <si>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</si>
  <si>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</si>
  <si>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</si>
  <si>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</si>
  <si>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</si>
  <si>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</si>
  <si>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</si>
  <si>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</si>
  <si>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</si>
  <si>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</si>
  <si>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</si>
  <si>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</si>
  <si>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</si>
  <si>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</si>
  <si>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</si>
  <si>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</si>
  <si>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</si>
  <si>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</si>
  <si>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</si>
  <si>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</si>
  <si>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</si>
  <si>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</si>
  <si>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</si>
  <si>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</si>
  <si>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</si>
  <si>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</si>
  <si>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</si>
  <si>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</si>
  <si>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</si>
  <si>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</si>
  <si>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</si>
  <si>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</si>
  <si>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</si>
  <si>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</si>
  <si>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</si>
  <si>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</si>
  <si>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</si>
  <si>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</si>
  <si>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</si>
  <si>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</si>
  <si>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</si>
  <si>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</si>
  <si>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</si>
  <si>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</si>
  <si>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</si>
  <si>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</si>
  <si>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</si>
  <si>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</si>
  <si>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</si>
  <si>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</si>
  <si>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</si>
  <si>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</si>
  <si>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</si>
  <si>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</si>
  <si>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</si>
  <si>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</si>
  <si>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</si>
  <si>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</si>
  <si>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</si>
  <si>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</si>
  <si>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</si>
  <si>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</si>
  <si>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</si>
  <si>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</si>
  <si>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</si>
  <si>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</si>
  <si>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</si>
  <si>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</si>
  <si>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</si>
  <si>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</si>
  <si>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</si>
  <si>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</si>
  <si>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</si>
  <si>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</si>
  <si>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</si>
  <si>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</si>
  <si>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</si>
  <si>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</si>
  <si>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</si>
  <si>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</si>
  <si>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</si>
  <si>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</si>
  <si>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</si>
  <si>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</si>
  <si>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</si>
  <si>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</si>
  <si>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</si>
  <si>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</si>
  <si>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</si>
  <si>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</si>
  <si>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</si>
  <si>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</si>
  <si>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</si>
  <si>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</si>
  <si>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</si>
  <si>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</si>
  <si>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</si>
  <si>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</si>
  <si>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</si>
  <si>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</si>
  <si>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</si>
  <si>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</si>
  <si>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</si>
  <si>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</si>
  <si>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</si>
  <si>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</si>
  <si>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</si>
  <si>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</si>
  <si>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</si>
  <si>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</si>
  <si>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</si>
  <si>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</si>
  <si>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</si>
  <si>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</si>
  <si>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</si>
  <si>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</si>
  <si>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</si>
  <si>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</si>
  <si>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</si>
  <si>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</si>
  <si>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</si>
  <si>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</si>
  <si>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</si>
  <si>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</si>
  <si>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</si>
  <si>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</si>
  <si>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</si>
  <si>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</si>
  <si>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</si>
  <si>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</si>
  <si>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</si>
  <si>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</si>
  <si>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</si>
  <si>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</si>
  <si>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</si>
  <si>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</si>
  <si>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</si>
  <si>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</si>
  <si>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</si>
  <si>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</si>
  <si>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</si>
  <si>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</si>
  <si>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</si>
  <si>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</si>
  <si>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</si>
  <si>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</si>
  <si>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</si>
  <si>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</si>
  <si>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</si>
  <si>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</si>
  <si>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</si>
  <si>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</si>
  <si>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</si>
  <si>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</si>
  <si>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</si>
  <si>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</si>
  <si>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</si>
  <si>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</si>
  <si>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</si>
  <si>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</si>
  <si>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</si>
  <si>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</si>
  <si>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</si>
  <si>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</si>
  <si>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</si>
  <si>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</si>
  <si>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</si>
  <si>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</si>
  <si>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</si>
  <si>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</si>
  <si>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</si>
  <si>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</si>
  <si>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</si>
  <si>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</si>
  <si>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</si>
  <si>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</si>
  <si>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</si>
  <si>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</si>
  <si>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</si>
  <si>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</si>
  <si>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</si>
  <si>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</si>
  <si>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</si>
  <si>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</si>
  <si>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</si>
  <si>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</si>
  <si>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</si>
  <si>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</si>
  <si>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</si>
  <si>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</si>
  <si>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</si>
  <si>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</si>
  <si>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</si>
  <si>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</si>
  <si>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</si>
  <si>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</si>
  <si>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</si>
  <si>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</si>
  <si>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</si>
  <si>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</si>
  <si>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</si>
  <si>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</si>
  <si>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</si>
  <si>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</si>
  <si>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</si>
  <si>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</si>
  <si>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</si>
  <si>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</si>
  <si>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</si>
  <si>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</si>
  <si>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</si>
  <si>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</si>
  <si>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</si>
  <si>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</si>
  <si>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</si>
  <si>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</si>
  <si>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</si>
  <si>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</si>
  <si>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</si>
  <si>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</si>
  <si>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</si>
  <si>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</si>
  <si>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</si>
  <si>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</si>
  <si>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</si>
  <si>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</si>
  <si>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</si>
  <si>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</si>
  <si>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</si>
  <si>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</si>
  <si>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</si>
  <si>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</si>
  <si>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</si>
  <si>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</si>
  <si>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</si>
  <si>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</si>
  <si>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</si>
  <si>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</si>
  <si>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</si>
  <si>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</si>
  <si>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</si>
  <si>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</si>
  <si>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</si>
  <si>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</si>
  <si>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</si>
  <si>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</si>
  <si>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</si>
  <si>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</si>
  <si>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</si>
  <si>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</si>
  <si>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</si>
  <si>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</si>
  <si>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</si>
  <si>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</si>
  <si>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</si>
  <si>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</si>
  <si>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</si>
  <si>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</si>
  <si>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</si>
  <si>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</si>
  <si>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</si>
  <si>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</si>
  <si>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</si>
  <si>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</si>
  <si>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</si>
  <si>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</si>
  <si>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</si>
  <si>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</si>
  <si>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</si>
  <si>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</si>
  <si>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</si>
  <si>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</si>
  <si>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</si>
  <si>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</si>
  <si>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</si>
  <si>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</si>
  <si>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</si>
  <si>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</si>
  <si>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</si>
  <si>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</si>
  <si>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</si>
  <si>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</si>
  <si>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</si>
  <si>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</si>
  <si>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</si>
  <si>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</si>
  <si>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</si>
  <si>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</si>
  <si>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</si>
  <si>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</si>
  <si>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</si>
  <si>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</si>
  <si>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</si>
  <si>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</si>
  <si>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</si>
  <si>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</si>
  <si>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</si>
  <si>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</si>
  <si>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</si>
  <si>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</si>
  <si>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</si>
  <si>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</si>
  <si>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</si>
  <si>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</si>
  <si>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</si>
  <si>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</si>
  <si>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</si>
  <si>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</si>
  <si>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</si>
  <si>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</si>
  <si>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</si>
  <si>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</si>
  <si>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</si>
  <si>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</si>
  <si>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</si>
  <si>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</si>
  <si>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</si>
  <si>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</si>
  <si>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</si>
  <si>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</si>
  <si>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</si>
  <si>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</si>
  <si>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</si>
  <si>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</si>
  <si>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</si>
  <si>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</si>
  <si>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</si>
  <si>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</si>
  <si>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</si>
  <si>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</si>
  <si>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</si>
  <si>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</si>
  <si>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</si>
  <si>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</si>
  <si>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</si>
  <si>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</si>
  <si>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</si>
  <si>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</si>
  <si>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</si>
  <si>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</si>
  <si>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</si>
  <si>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</si>
  <si>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</si>
  <si>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</si>
  <si>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</si>
  <si>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</si>
  <si>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</si>
  <si>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</si>
  <si>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</si>
  <si>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</si>
  <si>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</si>
  <si>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</si>
  <si>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</si>
  <si>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</si>
  <si>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</si>
  <si>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</si>
  <si>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</si>
  <si>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</si>
  <si>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</si>
  <si>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</si>
  <si>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</si>
  <si>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</si>
  <si>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</si>
  <si>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</si>
  <si>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</si>
  <si>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</si>
  <si>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</si>
  <si>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</si>
  <si>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</si>
  <si>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</si>
  <si>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</si>
  <si>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</si>
  <si>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</si>
  <si>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</si>
  <si>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</si>
  <si>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</si>
  <si>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</si>
  <si>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</si>
  <si>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</si>
  <si>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</si>
  <si>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</si>
  <si>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</si>
  <si>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</si>
  <si>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</si>
  <si>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</si>
  <si>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</si>
  <si>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</si>
  <si>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</si>
  <si>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</si>
  <si>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</si>
  <si>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</si>
  <si>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</si>
  <si>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</si>
  <si>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</si>
  <si>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</si>
  <si>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</si>
  <si>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</si>
  <si>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</si>
  <si>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</si>
  <si>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</si>
  <si>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</si>
  <si>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</si>
  <si>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</si>
  <si>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</si>
  <si>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</si>
  <si>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</si>
  <si>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</si>
  <si>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</si>
  <si>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</si>
  <si>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</si>
  <si>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</si>
  <si>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</si>
  <si>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</si>
  <si>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</si>
  <si>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</si>
  <si>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</si>
  <si>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</si>
  <si>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</si>
  <si>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</si>
  <si>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</si>
  <si>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</si>
  <si>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</si>
  <si>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</si>
  <si>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</si>
  <si>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</si>
  <si>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</si>
  <si>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</si>
  <si>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</si>
  <si>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</si>
  <si>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</si>
  <si>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</si>
  <si>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</si>
  <si>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</si>
  <si>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</si>
  <si>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</si>
  <si>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</si>
  <si>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</si>
  <si>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</si>
  <si>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</si>
  <si>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</si>
  <si>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</si>
  <si>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</si>
  <si>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</si>
  <si>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</si>
  <si>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</si>
  <si>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</si>
  <si>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</si>
  <si>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</si>
  <si>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</si>
  <si>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</si>
  <si>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</si>
  <si>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</si>
  <si>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</si>
  <si>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</si>
  <si>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</si>
  <si>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</si>
  <si>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</si>
  <si>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</si>
  <si>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</si>
  <si>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</si>
  <si>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</si>
  <si>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</si>
  <si>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</si>
  <si>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</si>
  <si>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</si>
  <si>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</si>
  <si>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</si>
  <si>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</si>
  <si>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</si>
  <si>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</si>
  <si>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</si>
  <si>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</si>
  <si>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</si>
  <si>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</si>
  <si>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</si>
  <si>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</si>
  <si>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</si>
  <si>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</si>
  <si>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</si>
  <si>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</si>
  <si>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</si>
  <si>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</si>
  <si>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</si>
  <si>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</si>
  <si>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</si>
  <si>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</si>
  <si>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</si>
  <si>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</si>
  <si>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</si>
  <si>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</si>
  <si>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</si>
  <si>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</si>
  <si>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</si>
  <si>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</si>
  <si>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</si>
  <si>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</si>
  <si>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</si>
  <si>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</si>
  <si>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</si>
  <si>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</si>
  <si>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</si>
  <si>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</si>
  <si>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</si>
  <si>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</si>
  <si>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</si>
  <si>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</si>
  <si>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</si>
  <si>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</si>
  <si>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</si>
  <si>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</si>
  <si>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</si>
  <si>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</si>
  <si>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</si>
  <si>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</si>
  <si>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</si>
  <si>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</si>
  <si>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</si>
  <si>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</si>
  <si>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</si>
  <si>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</si>
  <si>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</si>
  <si>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</si>
  <si>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</si>
  <si>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</si>
  <si>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</si>
  <si>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</si>
  <si>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</si>
  <si>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</si>
  <si>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</si>
  <si>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</si>
  <si>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</si>
  <si>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</si>
  <si>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</si>
  <si>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</si>
  <si>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</si>
  <si>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</si>
  <si>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</si>
  <si>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</si>
  <si>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</si>
  <si>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</si>
  <si>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</si>
  <si>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</si>
  <si>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</si>
  <si>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</si>
  <si>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</si>
  <si>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</si>
  <si>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</si>
  <si>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</si>
  <si>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</si>
  <si>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</si>
  <si>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</si>
  <si>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</si>
  <si>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</si>
  <si>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</si>
  <si>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</si>
  <si>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</si>
  <si>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</si>
  <si>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</si>
  <si>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</si>
  <si>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</si>
  <si>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</si>
  <si>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</si>
  <si>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</si>
  <si>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</si>
  <si>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</si>
  <si>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</si>
  <si>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</si>
  <si>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</si>
  <si>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</si>
  <si>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</si>
  <si>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</si>
  <si>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</si>
  <si>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</si>
  <si>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</si>
  <si>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</si>
  <si>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</si>
  <si>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</si>
  <si>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</si>
  <si>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</si>
  <si>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</si>
  <si>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</si>
  <si>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</si>
  <si>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</si>
  <si>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</si>
  <si>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</si>
  <si>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</si>
  <si>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</si>
  <si>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</si>
  <si>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</si>
  <si>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</si>
  <si>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</si>
  <si>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</si>
  <si>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</si>
  <si>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</si>
  <si>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</si>
  <si>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</si>
  <si>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</si>
  <si>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</si>
  <si>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</si>
  <si>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</si>
  <si>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</si>
  <si>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</si>
  <si>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</si>
  <si>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</si>
  <si>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</si>
  <si>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</si>
  <si>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</si>
  <si>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</si>
  <si>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</si>
  <si>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</si>
  <si>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</si>
  <si>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</si>
  <si>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</si>
  <si>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</si>
  <si>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</si>
  <si>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</si>
  <si>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</si>
  <si>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</si>
  <si>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</si>
  <si>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</si>
  <si>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</si>
  <si>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</si>
  <si>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</si>
  <si>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</si>
  <si>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</si>
  <si>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</si>
  <si>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</si>
  <si>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</si>
  <si>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</si>
  <si>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</si>
  <si>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</si>
  <si>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</si>
  <si>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</si>
  <si>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</si>
  <si>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</si>
  <si>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</si>
  <si>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</si>
  <si>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</si>
  <si>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</si>
  <si>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</si>
  <si>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</si>
  <si>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</si>
  <si>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</si>
  <si>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</si>
  <si>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</si>
  <si>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</si>
  <si>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</si>
  <si>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</si>
  <si>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</si>
  <si>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</si>
  <si>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</si>
  <si>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</si>
  <si>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</si>
  <si>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</si>
  <si>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</si>
  <si>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</si>
  <si>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</si>
  <si>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</si>
  <si>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</si>
  <si>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</si>
  <si>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</si>
  <si>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</si>
  <si>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</si>
  <si>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</si>
  <si>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</si>
  <si>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</si>
  <si>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</si>
  <si>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</si>
  <si>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</si>
  <si>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</si>
  <si>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</si>
  <si>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</si>
  <si>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</si>
  <si>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</si>
  <si>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</si>
  <si>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</si>
  <si>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</si>
  <si>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</si>
  <si>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</si>
  <si>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</si>
  <si>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</si>
  <si>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</si>
  <si>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</si>
  <si>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</si>
  <si>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</si>
  <si>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</si>
  <si>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</si>
  <si>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</si>
  <si>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</si>
  <si>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</si>
  <si>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</si>
  <si>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</si>
  <si>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</si>
  <si>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</si>
  <si>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</si>
  <si>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</si>
  <si>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</si>
  <si>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</si>
  <si>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</si>
  <si>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</si>
  <si>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</si>
  <si>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</si>
  <si>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</si>
  <si>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</si>
  <si>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</si>
  <si>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</si>
  <si>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</si>
  <si>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</si>
  <si>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</si>
  <si>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</si>
  <si>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</si>
  <si>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</si>
  <si>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</si>
  <si>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</si>
  <si>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</si>
  <si>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</si>
  <si>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</si>
  <si>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</si>
  <si>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</si>
  <si>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</si>
  <si>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</si>
  <si>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</si>
  <si>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</si>
  <si>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</si>
  <si>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</si>
  <si>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</si>
  <si>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</si>
  <si>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</si>
  <si>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</si>
  <si>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</si>
  <si>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</si>
  <si>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</si>
  <si>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</si>
  <si>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</si>
  <si>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</si>
  <si>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</si>
  <si>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</si>
  <si>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</si>
  <si>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</si>
  <si>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</si>
  <si>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</si>
  <si>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</si>
  <si>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</si>
  <si>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</si>
  <si>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</si>
  <si>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</si>
  <si>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</si>
  <si>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</si>
  <si>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</si>
  <si>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</si>
  <si>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</si>
  <si>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</si>
  <si>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</si>
  <si>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</si>
  <si>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</si>
  <si>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</si>
  <si>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</si>
  <si>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</si>
  <si>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</si>
  <si>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</si>
  <si>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</si>
  <si>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</si>
  <si>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</si>
  <si>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</si>
  <si>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</si>
  <si>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</si>
  <si>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</si>
  <si>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</si>
  <si>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</si>
  <si>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</si>
  <si>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</si>
  <si>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</si>
  <si>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</si>
  <si>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</si>
  <si>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</si>
  <si>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</si>
  <si>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</si>
  <si>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</si>
  <si>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</si>
  <si>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</si>
  <si>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</si>
  <si>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</si>
  <si>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</si>
  <si>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</si>
  <si>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</si>
  <si>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</si>
  <si>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</si>
  <si>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</si>
  <si>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</si>
  <si>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</si>
  <si>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</si>
  <si>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</si>
  <si>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</si>
  <si>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</si>
  <si>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</si>
  <si>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</si>
  <si>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</si>
  <si>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</si>
  <si>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</si>
  <si>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</si>
  <si>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</si>
  <si>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</si>
  <si>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</si>
  <si>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</si>
  <si>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</si>
  <si>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</si>
  <si>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</si>
  <si>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</si>
  <si>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</si>
  <si>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</si>
  <si>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</si>
  <si>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</si>
  <si>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</si>
  <si>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</si>
  <si>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</si>
  <si>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</si>
  <si>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</si>
  <si>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</si>
  <si>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</si>
  <si>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</si>
  <si>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</si>
  <si>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</si>
  <si>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</si>
  <si>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</si>
  <si>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</si>
  <si>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</si>
  <si>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</si>
  <si>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</si>
  <si>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</si>
  <si>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</si>
  <si>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</si>
  <si>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</si>
  <si>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</si>
  <si>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</si>
  <si>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</si>
  <si>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</si>
  <si>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</si>
  <si>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</si>
  <si>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</si>
  <si>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</si>
  <si>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</si>
  <si>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</si>
  <si>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</si>
  <si>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</si>
  <si>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</si>
  <si>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</si>
  <si>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</si>
  <si>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</si>
  <si>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</si>
  <si>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</si>
  <si>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</si>
  <si>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</si>
  <si>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</si>
  <si>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</si>
  <si>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</si>
  <si>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</si>
  <si>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</si>
  <si>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</si>
  <si>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</si>
  <si>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</si>
  <si>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</si>
  <si>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</si>
  <si>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</si>
  <si>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</si>
  <si>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</si>
  <si>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</si>
  <si>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</si>
  <si>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</si>
  <si>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</si>
  <si>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</si>
  <si>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</si>
  <si>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</si>
  <si>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</si>
  <si>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</si>
  <si>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</si>
  <si>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</si>
  <si>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</si>
  <si>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</si>
  <si>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</si>
  <si>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</si>
  <si>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</si>
  <si>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</si>
  <si>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</si>
  <si>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</si>
  <si>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</si>
  <si>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</si>
  <si>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</si>
  <si>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</si>
  <si>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</si>
  <si>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</si>
  <si>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</si>
  <si>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</si>
  <si>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</si>
  <si>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</si>
  <si>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</si>
  <si>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</si>
  <si>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</si>
  <si>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</si>
  <si>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</si>
  <si>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</si>
  <si>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</si>
  <si>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</si>
  <si>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</si>
  <si>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</si>
  <si>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</si>
  <si>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</si>
  <si>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</si>
  <si>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</si>
  <si>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</si>
  <si>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</si>
  <si>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</si>
  <si>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</si>
  <si>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</si>
  <si>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</si>
  <si>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</si>
  <si>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</si>
  <si>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</si>
  <si>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</si>
  <si>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</si>
  <si>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</si>
  <si>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</si>
  <si>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</si>
  <si>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</si>
  <si>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</si>
  <si>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</si>
  <si>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</si>
  <si>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</si>
  <si>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</si>
  <si>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</si>
  <si>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</si>
  <si>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</si>
  <si>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</si>
  <si>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</si>
  <si>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</si>
  <si>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</si>
  <si>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</si>
  <si>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</si>
  <si>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</si>
  <si>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</si>
  <si>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</si>
  <si>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</si>
  <si>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</si>
  <si>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</si>
  <si>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</si>
  <si>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</si>
  <si>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</si>
  <si>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</si>
  <si>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</si>
  <si>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</si>
  <si>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</si>
  <si>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</si>
  <si>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</si>
  <si>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</si>
  <si>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</si>
  <si>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</si>
  <si>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</si>
  <si>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</si>
  <si>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</si>
  <si>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</si>
  <si>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</si>
  <si>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</si>
  <si>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</si>
  <si>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</si>
  <si>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</si>
  <si>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</si>
  <si>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</si>
  <si>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</si>
  <si>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</si>
  <si>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</si>
  <si>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</si>
  <si>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</si>
  <si>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</si>
  <si>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</si>
  <si>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</si>
  <si>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</si>
  <si>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</si>
  <si>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</si>
  <si>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</si>
  <si>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</si>
  <si>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</si>
  <si>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</si>
  <si>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</si>
  <si>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</si>
  <si>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</si>
  <si>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</si>
  <si>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</si>
  <si>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</si>
  <si>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</si>
  <si>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</si>
  <si>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</si>
  <si>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</si>
  <si>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</si>
  <si>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</si>
  <si>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</si>
  <si>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</si>
  <si>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</si>
  <si>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</si>
  <si>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</si>
  <si>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</si>
  <si>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</si>
  <si>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</si>
  <si>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</si>
  <si>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</si>
  <si>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</si>
  <si>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</si>
  <si>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</si>
  <si>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</si>
  <si>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</si>
  <si>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</si>
  <si>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</si>
  <si>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</si>
  <si>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</si>
  <si>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</si>
  <si>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</si>
  <si>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</si>
  <si>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</si>
  <si>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</si>
  <si>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</si>
  <si>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</si>
  <si>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</si>
  <si>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</si>
  <si>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</si>
  <si>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</si>
  <si>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</si>
  <si>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</si>
  <si>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</si>
  <si>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</si>
  <si>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</si>
  <si>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</si>
  <si>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</si>
  <si>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</si>
  <si>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</si>
  <si>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</si>
  <si>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</si>
  <si>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</si>
  <si>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</si>
  <si>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</si>
  <si>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</si>
  <si>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</si>
  <si>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</si>
  <si>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</si>
  <si>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</si>
  <si>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</si>
  <si>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</si>
  <si>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</si>
  <si>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</si>
  <si>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</si>
  <si>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</si>
  <si>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</si>
  <si>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</si>
  <si>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</si>
  <si>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</si>
  <si>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</si>
  <si>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</si>
  <si>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</si>
  <si>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</si>
  <si>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</si>
  <si>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</si>
  <si>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</si>
  <si>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</si>
  <si>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</si>
  <si>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</si>
  <si>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</si>
  <si>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</si>
  <si>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</si>
  <si>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</si>
  <si>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</si>
  <si>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</si>
  <si>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</si>
  <si>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</si>
  <si>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</si>
  <si>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</si>
  <si>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</si>
  <si>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</si>
  <si>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</si>
  <si>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</si>
  <si>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</si>
  <si>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</si>
  <si>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</si>
  <si>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</si>
  <si>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</si>
  <si>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</si>
  <si>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</si>
  <si>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</si>
  <si>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</si>
  <si>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</si>
  <si>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</si>
  <si>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</si>
  <si>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</si>
  <si>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</si>
  <si>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</si>
  <si>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</si>
  <si>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</si>
  <si>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</si>
  <si>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</si>
  <si>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</si>
  <si>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</si>
  <si>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</si>
  <si>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</si>
  <si>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</si>
  <si>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</si>
  <si>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</si>
  <si>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</si>
  <si>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</si>
  <si>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</si>
  <si>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</si>
  <si>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</si>
  <si>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</si>
  <si>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</si>
  <si>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</si>
  <si>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</si>
  <si>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</si>
  <si>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</si>
  <si>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</si>
  <si>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</si>
  <si>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</si>
  <si>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</si>
  <si>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</si>
  <si>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</si>
  <si>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</si>
  <si>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</si>
  <si>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</si>
  <si>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</si>
  <si>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</si>
  <si>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</si>
  <si>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</si>
  <si>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</si>
  <si>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</si>
  <si>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</si>
  <si>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</si>
  <si>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</si>
  <si>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</si>
  <si>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</si>
  <si>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</si>
  <si>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</si>
  <si>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</si>
  <si>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</si>
  <si>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</si>
  <si>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</si>
  <si>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</si>
  <si>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</si>
  <si>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</si>
  <si>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</si>
  <si>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</si>
  <si>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</si>
  <si>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</si>
  <si>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</si>
  <si>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</si>
  <si>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</si>
  <si>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</si>
  <si>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</si>
  <si>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</si>
  <si>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</si>
  <si>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</si>
  <si>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</si>
  <si>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</si>
  <si>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</si>
  <si>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</si>
  <si>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</si>
  <si>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</si>
  <si>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</si>
  <si>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</si>
  <si>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</si>
  <si>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</si>
  <si>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</si>
  <si>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</si>
  <si>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</si>
  <si>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</si>
  <si>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</si>
  <si>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</si>
  <si>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</si>
  <si>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</si>
  <si>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</si>
  <si>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</si>
  <si>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</si>
  <si>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</si>
  <si>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</si>
  <si>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</si>
  <si>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</si>
  <si>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</si>
  <si>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</si>
  <si>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</si>
  <si>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</si>
  <si>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</si>
  <si>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</si>
  <si>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</si>
  <si>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</si>
  <si>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</si>
  <si>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</si>
  <si>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</si>
  <si>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</si>
  <si>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</si>
  <si>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</si>
  <si>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</si>
  <si>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</si>
  <si>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</si>
  <si>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</si>
  <si>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</si>
  <si>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</si>
  <si>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</si>
  <si>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</si>
  <si>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</si>
  <si>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</si>
  <si>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</si>
  <si>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</si>
  <si>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</si>
  <si>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</si>
  <si>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</si>
  <si>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</si>
  <si>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</si>
  <si>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</si>
  <si>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</si>
  <si>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</si>
  <si>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</si>
  <si>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</si>
  <si>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</si>
  <si>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</si>
  <si>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</si>
  <si>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</si>
  <si>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</si>
  <si>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</si>
  <si>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</si>
  <si>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</si>
  <si>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</si>
  <si>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</si>
  <si>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</si>
  <si>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</si>
  <si>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</si>
  <si>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</si>
  <si>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</si>
  <si>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</si>
  <si>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</si>
  <si>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</si>
  <si>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</si>
  <si>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</si>
  <si>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</si>
  <si>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</si>
  <si>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</si>
  <si>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</si>
  <si>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</si>
  <si>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</si>
  <si>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</si>
  <si>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</si>
  <si>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</si>
  <si>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</si>
  <si>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</si>
  <si>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</si>
  <si>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</si>
  <si>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</si>
  <si>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</si>
  <si>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</si>
  <si>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</si>
  <si>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</si>
  <si>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</si>
  <si>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</si>
  <si>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</si>
  <si>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</si>
  <si>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</si>
  <si>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</si>
  <si>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</si>
  <si>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</si>
  <si>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</si>
  <si>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</si>
  <si>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</si>
  <si>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</si>
  <si>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</si>
  <si>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</si>
  <si>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</si>
  <si>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</si>
  <si>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</si>
  <si>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</si>
  <si>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</si>
  <si>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</si>
  <si>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</si>
  <si>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</si>
  <si>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</si>
  <si>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</si>
  <si>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</si>
  <si>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</si>
  <si>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</si>
  <si>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</si>
  <si>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</si>
  <si>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</si>
  <si>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</si>
  <si>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</si>
  <si>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</si>
  <si>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</si>
  <si>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</si>
  <si>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</si>
  <si>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</si>
  <si>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</si>
  <si>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</si>
  <si>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</si>
  <si>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</si>
  <si>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</si>
  <si>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</si>
  <si>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</si>
  <si>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</si>
  <si>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</si>
  <si>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</si>
  <si>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</si>
  <si>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</si>
  <si>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</si>
  <si>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</si>
  <si>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</si>
  <si>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</si>
  <si>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</si>
  <si>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</si>
  <si>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</si>
  <si>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</si>
  <si>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</si>
  <si>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</si>
  <si>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</si>
  <si>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</si>
  <si>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</si>
  <si>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</si>
  <si>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</si>
  <si>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</si>
  <si>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</si>
  <si>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</si>
  <si>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</si>
  <si>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</si>
  <si>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</si>
  <si>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</si>
  <si>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</si>
  <si>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</si>
  <si>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</si>
  <si>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</si>
  <si>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</si>
  <si>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</si>
  <si>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</si>
  <si>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</si>
  <si>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</si>
  <si>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</si>
  <si>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</si>
  <si>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</si>
  <si>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</si>
  <si>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</si>
  <si>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</si>
  <si>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</si>
  <si>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</si>
  <si>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</si>
  <si>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</si>
  <si>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</si>
  <si>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</si>
  <si>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</si>
  <si>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</si>
  <si>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</si>
  <si>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</si>
  <si>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</si>
  <si>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</si>
  <si>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</si>
  <si>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</si>
  <si>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</si>
  <si>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</si>
  <si>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</si>
  <si>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</si>
  <si>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</si>
  <si>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</si>
  <si>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</si>
  <si>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</si>
  <si>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</si>
  <si>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</si>
  <si>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</si>
  <si>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</si>
  <si>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</si>
  <si>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</si>
  <si>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</si>
  <si>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</si>
  <si>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</si>
  <si>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</si>
  <si>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</si>
  <si>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</si>
  <si>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</si>
  <si>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</si>
  <si>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</si>
  <si>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</si>
  <si>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</si>
  <si>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</si>
  <si>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</si>
  <si>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</si>
  <si>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</si>
  <si>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</si>
  <si>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</si>
  <si>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</si>
  <si>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</si>
  <si>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</si>
  <si>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</si>
  <si>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</si>
  <si>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</si>
  <si>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</si>
  <si>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</si>
  <si>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</si>
  <si>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</si>
  <si>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</si>
  <si>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</si>
  <si>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</si>
  <si>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</si>
  <si>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</si>
  <si>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</si>
  <si>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</si>
  <si>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</si>
  <si>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</si>
  <si>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</si>
  <si>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</si>
  <si>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</si>
  <si>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</si>
  <si>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</si>
  <si>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</si>
  <si>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</si>
  <si>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</si>
  <si>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</si>
  <si>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</si>
  <si>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</si>
  <si>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</si>
  <si>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</si>
  <si>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</si>
  <si>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</si>
  <si>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</si>
  <si>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</si>
  <si>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</si>
  <si>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</si>
  <si>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</si>
  <si>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</si>
  <si>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</si>
  <si>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</si>
  <si>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</si>
  <si>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</si>
  <si>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</si>
  <si>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</si>
  <si>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</si>
  <si>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</si>
  <si>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</si>
  <si>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</si>
  <si>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</si>
  <si>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</si>
  <si>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</si>
  <si>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</si>
  <si>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</si>
  <si>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</si>
  <si>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</si>
  <si>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</si>
  <si>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</si>
  <si>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</si>
  <si>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</si>
  <si>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</si>
  <si>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</si>
  <si>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</si>
  <si>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</si>
  <si>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</si>
  <si>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</si>
  <si>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</si>
  <si>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</si>
  <si>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</si>
  <si>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</si>
  <si>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</si>
  <si>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</si>
  <si>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</si>
  <si>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</si>
  <si>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</si>
  <si>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</si>
  <si>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</si>
  <si>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</si>
  <si>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</si>
  <si>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</si>
  <si>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</si>
  <si>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</si>
  <si>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</si>
  <si>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</si>
  <si>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</si>
  <si>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</si>
  <si>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</si>
  <si>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</si>
  <si>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</si>
  <si>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</si>
  <si>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</si>
  <si>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</si>
  <si>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</si>
  <si>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</si>
  <si>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</si>
  <si>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</si>
  <si>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</si>
  <si>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</si>
  <si>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</si>
  <si>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</si>
  <si>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</si>
  <si>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</si>
  <si>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</si>
  <si>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</si>
  <si>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</si>
  <si>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</si>
  <si>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</si>
  <si>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</si>
  <si>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</si>
  <si>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</si>
  <si>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</si>
  <si>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</si>
  <si>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</si>
  <si>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</si>
  <si>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</si>
  <si>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</si>
  <si>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</si>
  <si>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</si>
  <si>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</si>
  <si>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</si>
  <si>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</si>
  <si>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</si>
  <si>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</si>
  <si>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</si>
  <si>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</si>
  <si>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</si>
  <si>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</si>
  <si>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</si>
  <si>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</si>
  <si>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</si>
  <si>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</si>
  <si>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</si>
  <si>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</si>
  <si>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</si>
  <si>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</si>
  <si>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</si>
  <si>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</si>
  <si>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</si>
  <si>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</si>
  <si>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</si>
  <si>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</si>
  <si>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</si>
  <si>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</si>
  <si>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</si>
  <si>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</si>
  <si>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</si>
  <si>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</si>
  <si>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</si>
  <si>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</si>
  <si>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</si>
  <si>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</si>
  <si>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</si>
  <si>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</si>
  <si>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</si>
  <si>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</si>
  <si>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</si>
  <si>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</si>
  <si>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</si>
  <si>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</si>
  <si>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</si>
  <si>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</si>
  <si>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</si>
  <si>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</si>
  <si>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</si>
  <si>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</si>
  <si>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</si>
  <si>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</si>
  <si>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</si>
  <si>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</si>
  <si>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</si>
  <si>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</si>
  <si>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</si>
  <si>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</si>
  <si>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</si>
  <si>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</si>
  <si>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</si>
  <si>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</si>
  <si>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</si>
  <si>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</si>
  <si>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</si>
  <si>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</si>
  <si>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</si>
  <si>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</si>
  <si>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</si>
  <si>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</si>
  <si>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</si>
  <si>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</si>
  <si>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</si>
  <si>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</si>
  <si>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</si>
  <si>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</si>
  <si>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</si>
  <si>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</si>
  <si>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</si>
  <si>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</si>
  <si>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</si>
  <si>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</si>
  <si>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</si>
  <si>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</si>
  <si>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</si>
  <si>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</si>
  <si>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</si>
  <si>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</si>
  <si>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</si>
  <si>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</si>
  <si>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</si>
  <si>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</si>
  <si>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</si>
  <si>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</si>
  <si>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</si>
  <si>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</si>
  <si>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</si>
  <si>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</si>
  <si>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</si>
  <si>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</si>
  <si>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</si>
  <si>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</si>
  <si>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</si>
  <si>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</si>
  <si>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</si>
  <si>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</si>
  <si>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</si>
  <si>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</si>
  <si>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</si>
  <si>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</si>
  <si>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</si>
  <si>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</si>
  <si>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</si>
  <si>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</si>
  <si>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</si>
  <si>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</si>
  <si>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</si>
  <si>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</si>
  <si>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</si>
  <si>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</si>
  <si>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</si>
  <si>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</si>
  <si>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</si>
  <si>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</si>
  <si>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</si>
  <si>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</si>
  <si>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</si>
  <si>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</si>
  <si>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</si>
  <si>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</si>
  <si>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</si>
  <si>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</si>
  <si>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</si>
  <si>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</si>
  <si>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</si>
  <si>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</si>
  <si>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</si>
  <si>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</si>
  <si>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</si>
  <si>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</si>
  <si>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</si>
  <si>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</si>
  <si>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</si>
  <si>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</si>
  <si>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</si>
  <si>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</si>
  <si>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</si>
  <si>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</si>
  <si>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</si>
  <si>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</si>
  <si>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</si>
  <si>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</si>
  <si>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</si>
  <si>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</si>
  <si>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</si>
  <si>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</si>
  <si>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</si>
  <si>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</si>
  <si>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</si>
  <si>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</si>
  <si>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</si>
  <si>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</si>
  <si>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</si>
  <si>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</si>
  <si>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</si>
  <si>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</si>
  <si>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</si>
  <si>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</si>
  <si>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</si>
  <si>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</si>
  <si>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</si>
  <si>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</si>
  <si>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</si>
  <si>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</si>
  <si>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</si>
  <si>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</si>
  <si>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</si>
  <si>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</si>
  <si>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</si>
  <si>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</si>
  <si>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</si>
  <si>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</si>
  <si>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</si>
  <si>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</si>
  <si>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</si>
  <si>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</si>
  <si>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</si>
  <si>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</si>
  <si>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</si>
  <si>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</si>
  <si>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</si>
  <si>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</si>
  <si>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</si>
  <si>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</si>
  <si>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</si>
  <si>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</si>
  <si>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</si>
  <si>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</si>
  <si>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</si>
  <si>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</si>
  <si>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</si>
  <si>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</si>
  <si>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</si>
  <si>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</si>
  <si>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</si>
  <si>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</si>
  <si>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</si>
  <si>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</si>
  <si>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</si>
  <si>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</si>
  <si>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</si>
  <si>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</si>
  <si>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</si>
  <si>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</si>
  <si>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</si>
  <si>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</si>
  <si>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</si>
  <si>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</si>
  <si>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</si>
  <si>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</si>
  <si>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</si>
  <si>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</si>
  <si>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</si>
  <si>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</si>
  <si>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</si>
  <si>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</si>
  <si>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</si>
  <si>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</si>
  <si>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</si>
  <si>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</si>
  <si>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</si>
  <si>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</si>
  <si>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</si>
  <si>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</si>
  <si>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</si>
  <si>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</si>
  <si>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</si>
  <si>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</si>
  <si>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</si>
  <si>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</si>
  <si>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</si>
  <si>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</si>
  <si>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</si>
  <si>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</si>
  <si>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</si>
  <si>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</si>
  <si>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</si>
  <si>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</si>
  <si>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</si>
  <si>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</si>
  <si>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</si>
  <si>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</si>
  <si>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</si>
  <si>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</si>
  <si>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</si>
  <si>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</si>
  <si>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</si>
  <si>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</si>
  <si>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</si>
  <si>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</si>
  <si>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</si>
  <si>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</si>
  <si>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</si>
  <si>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</si>
  <si>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</si>
  <si>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</si>
  <si>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</si>
  <si>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</si>
  <si>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</si>
  <si>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</si>
  <si>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</si>
  <si>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</si>
  <si>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</si>
  <si>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</si>
  <si>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</si>
  <si>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</si>
  <si>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</si>
  <si>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</si>
  <si>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</si>
  <si>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</si>
  <si>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</si>
  <si>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</si>
  <si>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</si>
  <si>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</si>
  <si>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</si>
  <si>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</si>
  <si>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</si>
  <si>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</si>
  <si>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</si>
  <si>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</si>
  <si>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</si>
  <si>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</si>
  <si>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</si>
  <si>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</si>
  <si>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</si>
  <si>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</si>
  <si>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</si>
  <si>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</si>
  <si>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</si>
  <si>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</si>
  <si>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</si>
  <si>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</si>
  <si>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</si>
  <si>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</si>
  <si>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</si>
  <si>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</si>
  <si>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</si>
  <si>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</si>
  <si>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</si>
  <si>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</si>
  <si>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</si>
  <si>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</si>
  <si>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</si>
  <si>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</si>
  <si>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</si>
  <si>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</si>
  <si>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</si>
  <si>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</si>
  <si>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</si>
  <si>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</si>
  <si>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</si>
  <si>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</si>
  <si>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</si>
  <si>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</si>
  <si>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</si>
  <si>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</si>
  <si>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</si>
  <si>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</si>
  <si>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</si>
  <si>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</si>
  <si>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</si>
  <si>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</si>
  <si>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</si>
  <si>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</si>
  <si>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</si>
  <si>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</si>
  <si>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</si>
  <si>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</si>
  <si>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</si>
  <si>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</si>
  <si>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</si>
  <si>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</si>
  <si>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</si>
  <si>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</si>
  <si>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</si>
  <si>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</si>
  <si>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</si>
  <si>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</si>
  <si>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</si>
  <si>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</si>
  <si>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</si>
  <si>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</si>
  <si>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</si>
  <si>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</si>
  <si>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</si>
  <si>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</si>
  <si>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</si>
  <si>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</si>
  <si>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</si>
  <si>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</si>
  <si>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</si>
  <si>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</si>
  <si>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</si>
  <si>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</si>
  <si>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</si>
  <si>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</si>
  <si>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</si>
  <si>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</si>
  <si>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</si>
  <si>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</si>
  <si>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</si>
  <si>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</si>
  <si>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</si>
  <si>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</si>
  <si>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</si>
  <si>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</si>
  <si>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</si>
  <si>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</si>
  <si>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</si>
  <si>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</si>
  <si>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</si>
  <si>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</si>
  <si>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</si>
  <si>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</si>
  <si>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</si>
  <si>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</si>
  <si>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</si>
  <si>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</si>
  <si>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</si>
  <si>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</si>
  <si>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</si>
  <si>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</si>
  <si>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</si>
  <si>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</si>
  <si>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</si>
  <si>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</si>
  <si>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</si>
  <si>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</si>
  <si>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</si>
  <si>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</si>
  <si>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</si>
  <si>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</si>
  <si>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</si>
  <si>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</si>
  <si>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</si>
  <si>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</si>
  <si>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</si>
  <si>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</si>
  <si>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</si>
  <si>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</si>
  <si>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</si>
  <si>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</si>
  <si>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</si>
  <si>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</si>
  <si>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</si>
  <si>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</si>
  <si>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</si>
  <si>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</si>
  <si>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</si>
  <si>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</si>
  <si>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</si>
  <si>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</si>
  <si>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</si>
  <si>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</si>
  <si>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</si>
  <si>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</si>
  <si>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</si>
  <si>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</si>
  <si>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</si>
  <si>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</si>
  <si>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</si>
  <si>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</si>
  <si>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</si>
  <si>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</si>
  <si>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</si>
  <si>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</si>
  <si>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</si>
  <si>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</si>
  <si>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</si>
  <si>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</si>
  <si>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</si>
  <si>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</si>
  <si>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</si>
  <si>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</si>
  <si>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</si>
  <si>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</si>
  <si>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</si>
  <si>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</si>
  <si>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</si>
  <si>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</si>
  <si>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</si>
  <si>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</si>
  <si>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</si>
  <si>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</si>
  <si>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</si>
  <si>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</si>
  <si>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</si>
  <si>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</si>
  <si>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</si>
  <si>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</si>
  <si>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</si>
  <si>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</si>
  <si>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</si>
  <si>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</si>
  <si>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</si>
  <si>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</si>
  <si>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</si>
  <si>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</si>
  <si>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</si>
  <si>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</si>
  <si>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</si>
  <si>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</si>
  <si>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</si>
  <si>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</si>
  <si>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</si>
  <si>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</si>
  <si>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</si>
  <si>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</si>
  <si>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</si>
  <si>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</si>
  <si>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</si>
  <si>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</si>
  <si>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</si>
  <si>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</si>
  <si>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</si>
  <si>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</si>
  <si>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</si>
  <si>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</si>
  <si>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</si>
  <si>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</si>
  <si>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</si>
  <si>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</si>
  <si>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</si>
  <si>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</si>
  <si>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</si>
  <si>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</si>
  <si>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</si>
  <si>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</si>
  <si>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</si>
  <si>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</si>
  <si>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</si>
  <si>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</si>
  <si>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</si>
  <si>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</si>
  <si>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</si>
  <si>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</si>
  <si>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</si>
  <si>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</si>
  <si>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</si>
  <si>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</si>
  <si>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</si>
  <si>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</si>
  <si>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</si>
  <si>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</si>
  <si>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</si>
  <si>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</si>
  <si>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</si>
  <si>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</si>
  <si>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</si>
  <si>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</si>
  <si>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</si>
  <si>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</si>
  <si>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</si>
  <si>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</si>
  <si>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</si>
  <si>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</si>
  <si>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</si>
  <si>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</si>
  <si>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</si>
  <si>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</si>
  <si>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</si>
  <si>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</si>
  <si>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</si>
  <si>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</si>
  <si>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</si>
  <si>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</si>
  <si>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</si>
  <si>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</si>
  <si>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</si>
  <si>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</si>
  <si>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</si>
  <si>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</si>
  <si>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</si>
  <si>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</si>
  <si>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</si>
  <si>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</si>
  <si>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</si>
  <si>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</si>
  <si>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</si>
  <si>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</si>
  <si>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</si>
  <si>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</si>
  <si>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</si>
  <si>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</si>
  <si>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</si>
  <si>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</si>
  <si>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</si>
  <si>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</si>
  <si>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</si>
  <si>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</si>
  <si>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</si>
  <si>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</si>
  <si>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</si>
  <si>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</si>
  <si>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</si>
  <si>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</si>
  <si>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</si>
  <si>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</si>
  <si>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</si>
  <si>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</si>
  <si>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</si>
  <si>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</si>
  <si>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</si>
  <si>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</si>
  <si>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</si>
  <si>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</si>
  <si>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</si>
  <si>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</si>
  <si>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</si>
  <si>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</si>
  <si>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</si>
  <si>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</si>
  <si>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</si>
  <si>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</si>
  <si>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</si>
  <si>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</si>
  <si>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</si>
  <si>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</si>
  <si>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</si>
  <si>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</si>
  <si>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</si>
  <si>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</si>
  <si>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</si>
  <si>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</si>
  <si>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</si>
  <si>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</si>
  <si>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</si>
  <si>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</si>
  <si>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</si>
  <si>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</si>
  <si>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</si>
  <si>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</si>
  <si>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</si>
  <si>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</si>
  <si>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</si>
  <si>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</si>
  <si>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</si>
  <si>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</si>
  <si>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</si>
  <si>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</si>
  <si>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</si>
  <si>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</si>
  <si>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</si>
  <si>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</si>
  <si>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</si>
  <si>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</si>
  <si>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</si>
  <si>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</si>
  <si>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</si>
  <si>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</si>
  <si>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</si>
  <si>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</si>
  <si>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</si>
  <si>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</si>
  <si>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</si>
  <si>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</si>
  <si>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</si>
  <si>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</si>
  <si>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</si>
  <si>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</si>
  <si>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</si>
  <si>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</si>
  <si>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</si>
  <si>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</si>
  <si>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</si>
  <si>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</si>
  <si>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</si>
  <si>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</si>
  <si>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</si>
  <si>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</si>
  <si>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</si>
  <si>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</si>
  <si>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</si>
  <si>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</si>
  <si>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</si>
  <si>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</si>
  <si>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</si>
  <si>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</si>
  <si>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</si>
  <si>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</si>
  <si>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</si>
  <si>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</si>
  <si>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</si>
  <si>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</si>
  <si>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</si>
  <si>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</si>
  <si>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</si>
  <si>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</si>
  <si>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</si>
  <si>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</si>
  <si>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</si>
  <si>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</si>
  <si>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</si>
  <si>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</si>
  <si>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</si>
  <si>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</si>
  <si>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</si>
  <si>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</si>
  <si>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</si>
  <si>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</si>
  <si>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</si>
  <si>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</si>
  <si>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</si>
  <si>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</si>
  <si>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</si>
  <si>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</si>
  <si>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</si>
  <si>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</si>
  <si>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</si>
  <si>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</si>
  <si>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</si>
  <si>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</si>
  <si>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</si>
  <si>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</si>
  <si>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</si>
  <si>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</si>
  <si>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</si>
  <si>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</si>
  <si>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</si>
  <si>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</si>
  <si>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</si>
  <si>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</si>
  <si>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</si>
  <si>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</si>
  <si>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</si>
  <si>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</si>
  <si>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</si>
  <si>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</si>
  <si>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</si>
  <si>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</si>
  <si>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</si>
  <si>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</si>
  <si>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</si>
  <si>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</si>
  <si>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</si>
  <si>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</si>
  <si>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</si>
  <si>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</si>
  <si>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</si>
  <si>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</si>
  <si>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</si>
  <si>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</si>
  <si>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</si>
  <si>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</si>
  <si>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</si>
  <si>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</si>
  <si>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</si>
  <si>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</si>
  <si>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</si>
  <si>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</si>
  <si>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</si>
  <si>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</si>
  <si>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</si>
  <si>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</si>
  <si>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</si>
  <si>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</si>
  <si>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</si>
  <si>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</si>
  <si>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</si>
  <si>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</si>
  <si>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</si>
  <si>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</si>
  <si>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</si>
  <si>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</si>
  <si>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</si>
  <si>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</si>
  <si>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</si>
  <si>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</si>
  <si>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</si>
  <si>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</si>
  <si>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</si>
  <si>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</si>
  <si>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</si>
  <si>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</si>
  <si>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</si>
  <si>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</si>
  <si>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</si>
  <si>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</si>
  <si>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</si>
  <si>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</si>
  <si>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</si>
  <si>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</si>
  <si>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</si>
  <si>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</si>
  <si>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</si>
  <si>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</si>
  <si>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</si>
  <si>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</si>
  <si>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</si>
  <si>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</si>
  <si>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</si>
  <si>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</si>
  <si>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</si>
  <si>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</si>
  <si>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</si>
  <si>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</si>
  <si>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</si>
  <si>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</si>
  <si>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</si>
  <si>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</si>
  <si>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</si>
  <si>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</si>
  <si>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</si>
  <si>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</si>
  <si>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</si>
  <si>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</si>
  <si>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</si>
  <si>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</si>
  <si>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</si>
  <si>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</si>
  <si>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</si>
  <si>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</si>
  <si>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</si>
  <si>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</si>
  <si>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</si>
  <si>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</si>
  <si>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</si>
  <si>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</si>
  <si>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</si>
  <si>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</si>
  <si>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</si>
  <si>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</si>
  <si>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</si>
  <si>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</si>
  <si>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</si>
  <si>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</si>
  <si>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</si>
  <si>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</si>
  <si>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</si>
  <si>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</si>
  <si>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</si>
  <si>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</si>
  <si>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</si>
  <si>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</si>
  <si>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</si>
  <si>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</si>
  <si>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</si>
  <si>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</si>
  <si>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</si>
  <si>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</si>
  <si>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</si>
  <si>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</si>
  <si>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</si>
  <si>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</si>
  <si>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</si>
  <si>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</si>
  <si>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</si>
  <si>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</si>
  <si>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</si>
  <si>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</si>
  <si>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</si>
  <si>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</si>
  <si>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</si>
  <si>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</si>
  <si>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</si>
  <si>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</si>
  <si>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</si>
  <si>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</si>
  <si>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</si>
  <si>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</si>
  <si>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</si>
  <si>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</si>
  <si>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</si>
  <si>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</si>
  <si>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</si>
  <si>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</si>
  <si>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</si>
  <si>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</si>
  <si>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</si>
  <si>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</si>
  <si>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</si>
  <si>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</si>
  <si>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</si>
  <si>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</si>
  <si>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</si>
  <si>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</si>
  <si>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</si>
  <si>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</si>
  <si>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</si>
  <si>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</si>
  <si>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</si>
  <si>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</si>
  <si>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</si>
  <si>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</si>
  <si>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</si>
  <si>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</si>
  <si>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</si>
  <si>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</si>
  <si>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</si>
  <si>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</si>
  <si>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</si>
  <si>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</si>
  <si>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</si>
  <si>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</si>
  <si>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</si>
  <si>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</si>
  <si>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</si>
  <si>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</si>
  <si>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</si>
  <si>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</si>
  <si>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</si>
  <si>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</si>
  <si>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</si>
  <si>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</si>
  <si>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</si>
  <si>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</si>
  <si>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</si>
  <si>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</si>
  <si>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</si>
  <si>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</si>
  <si>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</si>
  <si>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</si>
  <si>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</si>
  <si>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</si>
  <si>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</si>
  <si>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</si>
  <si>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</si>
  <si>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</si>
  <si>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</si>
  <si>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</si>
  <si>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</si>
  <si>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</si>
  <si>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</si>
  <si>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</si>
  <si>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</si>
  <si>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</si>
  <si>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</si>
  <si>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</si>
  <si>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</si>
  <si>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</si>
  <si>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</si>
  <si>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</si>
  <si>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</si>
  <si>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</si>
  <si>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</si>
  <si>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</si>
  <si>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</si>
  <si>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</si>
  <si>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</si>
  <si>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</si>
  <si>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</si>
  <si>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</si>
  <si>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</si>
  <si>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</si>
  <si>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</si>
  <si>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</si>
  <si>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</si>
  <si>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</si>
  <si>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</si>
  <si>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</si>
  <si>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</si>
  <si>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</si>
  <si>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</si>
  <si>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</si>
  <si>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</si>
  <si>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</si>
  <si>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</si>
  <si>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</si>
  <si>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</si>
  <si>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</si>
  <si>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</si>
  <si>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</si>
  <si>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</si>
  <si>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</si>
  <si>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</si>
  <si>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</si>
  <si>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</si>
  <si>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</si>
  <si>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</si>
  <si>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</si>
  <si>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</si>
  <si>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</si>
  <si>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</si>
  <si>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</si>
  <si>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</si>
  <si>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</si>
  <si>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</si>
  <si>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</si>
  <si>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</si>
  <si>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</si>
  <si>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</si>
  <si>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</si>
  <si>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</si>
  <si>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</si>
  <si>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</si>
  <si>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</si>
  <si>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</si>
  <si>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</si>
  <si>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</si>
  <si>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</si>
  <si>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</si>
  <si>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</si>
  <si>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</si>
  <si>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</si>
  <si>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</si>
  <si>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</si>
  <si>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</si>
  <si>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</si>
  <si>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</si>
  <si>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</si>
  <si>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</si>
  <si>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</si>
  <si>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</si>
  <si>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</si>
  <si>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</si>
  <si>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</si>
  <si>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</si>
  <si>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</si>
  <si>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</si>
  <si>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</si>
  <si>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</si>
  <si>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</si>
  <si>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</si>
  <si>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</si>
  <si>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</si>
  <si>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</si>
  <si>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</si>
  <si>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</si>
  <si>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</si>
  <si>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</si>
  <si>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</si>
  <si>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</si>
  <si>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</si>
  <si>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</si>
  <si>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</si>
  <si>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</si>
  <si>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</si>
  <si>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</si>
  <si>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</si>
  <si>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</si>
  <si>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</si>
  <si>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</si>
  <si>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</si>
  <si>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</si>
  <si>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</si>
  <si>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</si>
  <si>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</si>
  <si>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</si>
  <si>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</si>
  <si>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</si>
  <si>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</si>
  <si>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</si>
  <si>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</si>
  <si>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</si>
  <si>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</si>
  <si>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</si>
  <si>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</si>
  <si>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</si>
  <si>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</si>
  <si>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</si>
  <si>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</si>
  <si>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</si>
  <si>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</si>
  <si>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</si>
  <si>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</si>
  <si>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</si>
  <si>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</si>
  <si>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</si>
  <si>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</si>
  <si>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</si>
  <si>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</si>
  <si>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</si>
  <si>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</si>
  <si>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</si>
  <si>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</si>
  <si>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</si>
  <si>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</si>
  <si>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</si>
  <si>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</si>
  <si>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</si>
  <si>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</si>
  <si>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</si>
  <si>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</si>
  <si>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</si>
  <si>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</si>
  <si>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</si>
  <si>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</si>
  <si>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</si>
  <si>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</si>
  <si>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</si>
  <si>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</si>
  <si>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</si>
  <si>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</si>
  <si>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</si>
  <si>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</si>
  <si>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</si>
  <si>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</si>
  <si>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</si>
  <si>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</si>
  <si>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</si>
  <si>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</si>
  <si>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</si>
  <si>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</si>
  <si>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</si>
  <si>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</si>
  <si>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</si>
  <si>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</si>
  <si>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</si>
  <si>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</si>
  <si>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</si>
  <si>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</si>
  <si>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</si>
  <si>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</si>
  <si>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</si>
  <si>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</si>
  <si>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</si>
  <si>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</si>
  <si>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</si>
  <si>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</si>
  <si>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</si>
  <si>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</si>
  <si>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</si>
  <si>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</si>
  <si>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</si>
  <si>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</si>
  <si>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</si>
  <si>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</si>
  <si>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</si>
  <si>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</si>
  <si>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</si>
  <si>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</si>
  <si>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</si>
  <si>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</si>
  <si>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</si>
  <si>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</si>
  <si>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</si>
  <si>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</si>
  <si>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</si>
  <si>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</si>
  <si>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</si>
  <si>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</si>
  <si>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</si>
  <si>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</si>
  <si>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</si>
  <si>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</si>
  <si>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</si>
  <si>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</si>
  <si>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</si>
  <si>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</si>
  <si>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</si>
  <si>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</si>
  <si>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</si>
  <si>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</si>
  <si>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</si>
  <si>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</si>
  <si>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</si>
  <si>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</si>
  <si>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</si>
  <si>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</si>
  <si>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</si>
  <si>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</si>
  <si>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</si>
  <si>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</si>
  <si>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</si>
  <si>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</si>
  <si>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</si>
  <si>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</si>
  <si>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</si>
  <si>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</si>
  <si>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</si>
  <si>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</si>
  <si>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</si>
  <si>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</si>
  <si>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</si>
  <si>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</si>
  <si>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</si>
  <si>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</si>
  <si>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</si>
  <si>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</si>
  <si>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</si>
  <si>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</si>
  <si>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</si>
  <si>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</si>
  <si>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</si>
  <si>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</si>
  <si>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</si>
  <si>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</si>
  <si>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</si>
  <si>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</si>
  <si>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</si>
  <si>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</si>
  <si>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</si>
  <si>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</si>
  <si>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</si>
  <si>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</si>
  <si>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</si>
  <si>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</si>
  <si>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</si>
  <si>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</si>
  <si>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</si>
  <si>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</si>
  <si>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</si>
  <si>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</si>
  <si>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</si>
  <si>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</si>
  <si>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</si>
  <si>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</si>
  <si>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</si>
  <si>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</si>
  <si>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</si>
  <si>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</si>
  <si>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</si>
  <si>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</si>
  <si>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</si>
  <si>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</si>
  <si>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</si>
  <si>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</si>
  <si>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</si>
  <si>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</si>
  <si>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</si>
  <si>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</si>
  <si>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</si>
  <si>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</si>
  <si>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</si>
  <si>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</si>
  <si>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</si>
  <si>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</si>
  <si>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</si>
  <si>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</si>
  <si>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</si>
  <si>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</si>
  <si>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</si>
  <si>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</si>
  <si>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</si>
  <si>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</si>
  <si>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</si>
  <si>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</si>
  <si>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</si>
  <si>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</si>
  <si>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</si>
  <si>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</si>
  <si>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</si>
  <si>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</si>
  <si>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</si>
  <si>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</si>
  <si>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</si>
  <si>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</si>
  <si>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</si>
  <si>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</si>
  <si>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</si>
  <si>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</si>
  <si>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</si>
  <si>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</si>
  <si>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</si>
  <si>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</si>
  <si>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</si>
  <si>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</si>
  <si>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</si>
  <si>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</si>
  <si>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</si>
  <si>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</si>
  <si>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</si>
  <si>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</si>
  <si>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</si>
  <si>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</si>
  <si>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</si>
  <si>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</si>
  <si>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</si>
  <si>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</si>
  <si>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</si>
  <si>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</si>
  <si>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</si>
  <si>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</si>
  <si>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</si>
  <si>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</si>
  <si>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</si>
  <si>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</si>
  <si>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</si>
  <si>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</si>
  <si>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</si>
  <si>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</si>
  <si>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</si>
  <si>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</si>
  <si>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</si>
  <si>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</si>
  <si>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</si>
  <si>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</si>
  <si>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</si>
  <si>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</si>
  <si>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</si>
  <si>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</si>
  <si>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</si>
  <si>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</si>
  <si>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</si>
  <si>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</si>
  <si>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</si>
  <si>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</si>
  <si>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</si>
  <si>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</si>
  <si>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</si>
  <si>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</si>
  <si>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</si>
  <si>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</si>
  <si>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</si>
  <si>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</si>
  <si>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</si>
  <si>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</si>
  <si>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</si>
  <si>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</si>
  <si>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</si>
  <si>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</si>
  <si>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</si>
  <si>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</si>
  <si>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</si>
  <si>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</si>
  <si>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</si>
  <si>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</si>
  <si>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</si>
  <si>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</si>
  <si>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</si>
  <si>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</si>
  <si>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</si>
  <si>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</si>
  <si>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</si>
  <si>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</si>
  <si>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</si>
  <si>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</si>
  <si>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</si>
  <si>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</si>
  <si>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</si>
  <si>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</si>
  <si>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</si>
  <si>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</si>
  <si>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</si>
  <si>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</si>
  <si>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</si>
  <si>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</si>
  <si>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</si>
  <si>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</si>
  <si>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</si>
  <si>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</si>
  <si>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</si>
  <si>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</si>
  <si>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</si>
  <si>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</si>
  <si>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</si>
  <si>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</si>
  <si>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</si>
  <si>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</si>
  <si>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</si>
  <si>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</si>
  <si>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</si>
  <si>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</si>
  <si>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</si>
  <si>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</si>
  <si>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</si>
  <si>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</si>
  <si>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</si>
  <si>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</si>
  <si>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</si>
  <si>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</si>
  <si>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</si>
  <si>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</si>
  <si>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</si>
  <si>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</si>
  <si>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</si>
  <si>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</si>
  <si>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</si>
  <si>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</si>
  <si>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</si>
  <si>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</si>
  <si>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</si>
  <si>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</si>
  <si>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</si>
  <si>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</si>
  <si>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</si>
  <si>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</si>
  <si>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</si>
  <si>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</si>
  <si>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</si>
  <si>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</si>
  <si>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</si>
  <si>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</si>
  <si>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</si>
  <si>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</si>
  <si>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</si>
  <si>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</si>
  <si>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</si>
  <si>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</si>
  <si>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</si>
  <si>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</si>
  <si>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</si>
  <si>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</si>
  <si>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</si>
  <si>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</si>
  <si>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</si>
  <si>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</si>
  <si>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</si>
  <si>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</si>
  <si>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</si>
  <si>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</si>
  <si>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</si>
  <si>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</si>
  <si>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</si>
  <si>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</si>
  <si>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</si>
  <si>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</si>
  <si>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</si>
  <si>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</si>
  <si>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</si>
  <si>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</si>
  <si>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</si>
  <si>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</si>
  <si>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</si>
  <si>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</si>
  <si>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</si>
  <si>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</si>
  <si>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</si>
  <si>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</si>
  <si>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</si>
  <si>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</si>
  <si>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</si>
  <si>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</si>
  <si>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</si>
  <si>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</si>
  <si>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</si>
  <si>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</si>
  <si>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</si>
  <si>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</si>
  <si>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</si>
  <si>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</si>
  <si>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</si>
  <si>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</si>
  <si>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</si>
  <si>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</si>
  <si>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</si>
  <si>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</si>
  <si>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</si>
  <si>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</si>
  <si>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</si>
  <si>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</si>
  <si>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</si>
  <si>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</si>
  <si>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</si>
  <si>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</si>
  <si>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</si>
  <si>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</si>
  <si>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</si>
  <si>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</si>
  <si>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</si>
  <si>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</si>
  <si>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</si>
  <si>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</si>
  <si>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</si>
  <si>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</si>
  <si>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</si>
  <si>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</si>
  <si>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</si>
  <si>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</si>
  <si>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</si>
  <si>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</si>
  <si>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</si>
  <si>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</si>
  <si>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</si>
  <si>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</si>
  <si>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</si>
  <si>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</si>
  <si>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</si>
  <si>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</si>
  <si>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</si>
  <si>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</si>
  <si>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</si>
  <si>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</si>
  <si>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</si>
  <si>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</si>
  <si>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</si>
  <si>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</si>
  <si>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</si>
  <si>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</si>
  <si>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</si>
  <si>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</si>
  <si>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</si>
  <si>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</si>
  <si>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</si>
  <si>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</si>
  <si>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</si>
  <si>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</si>
  <si>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</si>
  <si>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</si>
  <si>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</si>
  <si>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</si>
  <si>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</si>
  <si>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</si>
  <si>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</si>
  <si>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</si>
  <si>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</si>
  <si>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</si>
  <si>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</si>
  <si>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</si>
  <si>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</si>
  <si>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</si>
  <si>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</si>
  <si>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</si>
  <si>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</si>
  <si>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</si>
  <si>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</si>
  <si>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</si>
  <si>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</si>
  <si>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</si>
  <si>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</si>
  <si>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</si>
  <si>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</si>
  <si>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</si>
  <si>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</si>
  <si>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</si>
  <si>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</si>
  <si>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</si>
  <si>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</si>
  <si>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</si>
  <si>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</si>
  <si>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</si>
  <si>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</si>
  <si>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</si>
  <si>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</si>
  <si>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</si>
  <si>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</si>
  <si>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</si>
  <si>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</si>
  <si>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</si>
  <si>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</si>
  <si>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</si>
  <si>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</si>
  <si>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</si>
  <si>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</si>
  <si>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</si>
  <si>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</si>
  <si>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</si>
  <si>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</si>
  <si>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</si>
  <si>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</si>
  <si>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</si>
  <si>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</si>
  <si>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</si>
  <si>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</si>
  <si>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</si>
  <si>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</si>
  <si>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</si>
  <si>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</si>
  <si>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</si>
  <si>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</si>
  <si>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</si>
  <si>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</si>
  <si>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</si>
  <si>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</si>
  <si>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</si>
  <si>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</si>
  <si>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</si>
  <si>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</si>
  <si>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</si>
  <si>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</si>
  <si>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</si>
  <si>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</si>
  <si>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</si>
  <si>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</si>
  <si>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</si>
  <si>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</si>
  <si>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</si>
  <si>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</si>
  <si>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</si>
  <si>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</si>
  <si>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</si>
  <si>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</si>
  <si>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</si>
  <si>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</si>
  <si>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</si>
  <si>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</si>
  <si>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</si>
  <si>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</si>
  <si>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</si>
  <si>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</si>
  <si>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</si>
  <si>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</si>
  <si>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</si>
  <si>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</si>
  <si>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</si>
  <si>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</si>
  <si>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</si>
  <si>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</si>
  <si>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</si>
  <si>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</si>
  <si>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</si>
  <si>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</si>
  <si>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</si>
  <si>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</si>
  <si>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</si>
  <si>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</si>
  <si>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</si>
  <si>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</si>
  <si>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</si>
  <si>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</si>
  <si>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</si>
  <si>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</si>
  <si>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</si>
  <si>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</si>
  <si>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</si>
  <si>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</si>
  <si>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</si>
  <si>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</si>
  <si>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</si>
  <si>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</si>
  <si>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</si>
  <si>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</si>
  <si>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</si>
  <si>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</si>
  <si>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</si>
  <si>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</si>
  <si>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</si>
  <si>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</si>
  <si>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</si>
  <si>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</si>
  <si>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</si>
  <si>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</si>
  <si>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</si>
  <si>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</si>
  <si>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</si>
  <si>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</si>
  <si>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</si>
  <si>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</si>
  <si>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</si>
  <si>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</si>
  <si>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</si>
  <si>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</si>
  <si>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</si>
  <si>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</si>
  <si>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</si>
  <si>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</si>
  <si>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</si>
  <si>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</si>
  <si>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</si>
  <si>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</si>
  <si>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</si>
  <si>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</si>
  <si>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</si>
  <si>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</si>
  <si>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</si>
  <si>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</si>
  <si>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</si>
  <si>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</si>
  <si>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</si>
  <si>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</si>
  <si>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</si>
  <si>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</si>
  <si>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</si>
  <si>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</si>
  <si>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</si>
  <si>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</si>
  <si>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</si>
  <si>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</si>
  <si>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</si>
  <si>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</si>
  <si>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</si>
  <si>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</si>
  <si>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</si>
  <si>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</si>
  <si>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</si>
  <si>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</si>
  <si>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</si>
  <si>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</si>
  <si>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</si>
  <si>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</si>
  <si>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</si>
  <si>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</si>
  <si>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</si>
  <si>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</si>
  <si>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</si>
  <si>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</si>
  <si>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</si>
  <si>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</si>
  <si>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</si>
  <si>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</si>
  <si>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</si>
  <si>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</si>
  <si>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</si>
  <si>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</si>
  <si>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</si>
  <si>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</si>
  <si>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</si>
  <si>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</si>
  <si>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</si>
  <si>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</si>
  <si>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</si>
  <si>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</si>
  <si>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</si>
  <si>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</si>
  <si>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</si>
  <si>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</si>
  <si>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</si>
  <si>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</si>
  <si>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</si>
  <si>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</si>
  <si>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</si>
  <si>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</si>
  <si>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</si>
  <si>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</si>
  <si>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</si>
  <si>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</si>
  <si>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</si>
  <si>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</si>
  <si>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</si>
  <si>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</si>
  <si>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</si>
  <si>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</si>
  <si>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</si>
  <si>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</si>
  <si>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</si>
  <si>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</si>
  <si>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</si>
  <si>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</si>
  <si>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</si>
  <si>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</si>
  <si>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</si>
  <si>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</si>
  <si>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</si>
  <si>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</si>
  <si>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</si>
  <si>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</si>
  <si>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</si>
  <si>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</si>
  <si>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</si>
  <si>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</si>
  <si>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</si>
  <si>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</si>
  <si>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</si>
  <si>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</si>
  <si>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</si>
  <si>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</si>
  <si>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</si>
  <si>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</si>
  <si>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</si>
  <si>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</si>
  <si>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</si>
  <si>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</si>
  <si>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</si>
  <si>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</si>
  <si>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</si>
  <si>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</si>
  <si>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</si>
  <si>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</si>
  <si>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</si>
  <si>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</si>
  <si>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</si>
  <si>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</si>
  <si>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</si>
  <si>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</si>
  <si>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</si>
  <si>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</si>
  <si>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</si>
  <si>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</si>
  <si>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</si>
  <si>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</si>
  <si>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</si>
  <si>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</si>
  <si>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</si>
  <si>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</si>
  <si>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</si>
  <si>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</si>
  <si>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</si>
  <si>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</si>
  <si>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</si>
  <si>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</si>
  <si>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</si>
  <si>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</si>
  <si>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</si>
  <si>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</si>
  <si>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</si>
  <si>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</si>
  <si>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</si>
  <si>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</si>
  <si>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</si>
  <si>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</si>
  <si>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</si>
  <si>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</si>
  <si>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</si>
  <si>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</si>
  <si>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</si>
  <si>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</si>
  <si>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</si>
  <si>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</si>
  <si>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</si>
  <si>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</si>
  <si>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</si>
  <si>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</si>
  <si>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</si>
  <si>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</si>
  <si>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</si>
  <si>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</si>
  <si>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</si>
  <si>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</si>
  <si>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</si>
  <si>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</si>
  <si>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</si>
  <si>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</si>
  <si>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</si>
  <si>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</si>
  <si>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</si>
  <si>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</si>
  <si>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</si>
  <si>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</si>
  <si>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</si>
  <si>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</si>
  <si>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</si>
  <si>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</si>
  <si>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</si>
  <si>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</si>
  <si>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</si>
  <si>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</si>
  <si>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</si>
  <si>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</si>
  <si>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</si>
  <si>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</si>
  <si>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</si>
  <si>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</si>
  <si>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</si>
  <si>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</si>
  <si>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</si>
  <si>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</si>
  <si>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</si>
  <si>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</si>
  <si>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</si>
  <si>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</si>
  <si>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</si>
  <si>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</si>
  <si>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</si>
  <si>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</si>
  <si>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</si>
  <si>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</si>
  <si>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</si>
  <si>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</si>
  <si>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</si>
  <si>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</si>
  <si>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</si>
  <si>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</si>
  <si>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</si>
  <si>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</si>
  <si>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</si>
  <si>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</si>
  <si>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</si>
  <si>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</si>
  <si>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</si>
  <si>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</si>
  <si>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</si>
  <si>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</si>
  <si>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</si>
  <si>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</si>
  <si>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</si>
  <si>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</si>
  <si>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</si>
  <si>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</si>
  <si>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</si>
  <si>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</si>
  <si>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</si>
  <si>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</si>
  <si>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</si>
  <si>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</si>
  <si>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</si>
  <si>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</si>
  <si>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</si>
  <si>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</si>
  <si>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</si>
  <si>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</si>
  <si>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</si>
  <si>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</si>
  <si>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</si>
  <si>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</si>
  <si>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</si>
  <si>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</si>
  <si>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</si>
  <si>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</si>
  <si>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</si>
  <si>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</si>
  <si>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</si>
  <si>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</si>
  <si>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</si>
  <si>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</si>
  <si>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</si>
  <si>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</si>
  <si>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</si>
  <si>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</si>
  <si>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</si>
  <si>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</si>
  <si>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</si>
  <si>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</si>
  <si>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</si>
  <si>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</si>
  <si>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</si>
  <si>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</si>
  <si>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</si>
  <si>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</si>
  <si>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</si>
  <si>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</si>
  <si>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</si>
  <si>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</si>
  <si>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</si>
  <si>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</si>
  <si>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</si>
  <si>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</si>
  <si>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</si>
  <si>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</si>
  <si>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</si>
  <si>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</si>
  <si>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</si>
  <si>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</si>
  <si>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</si>
  <si>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</si>
  <si>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</si>
  <si>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</si>
  <si>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</si>
  <si>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</si>
  <si>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</si>
  <si>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</si>
  <si>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</si>
  <si>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</si>
  <si>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</si>
  <si>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</si>
  <si>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</si>
  <si>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</si>
  <si>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</si>
  <si>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</si>
  <si>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</si>
  <si>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</si>
  <si>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</si>
  <si>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</si>
  <si>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</si>
  <si>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</si>
  <si>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</si>
  <si>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</si>
  <si>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</si>
  <si>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</si>
  <si>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</si>
  <si>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</si>
  <si>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</si>
  <si>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</si>
  <si>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</si>
  <si>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</si>
  <si>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</si>
  <si>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</si>
  <si>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</si>
  <si>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</si>
  <si>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</si>
  <si>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</si>
  <si>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</si>
  <si>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</si>
  <si>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</si>
  <si>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</si>
  <si>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</si>
  <si>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</si>
  <si>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</si>
  <si>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</si>
  <si>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</si>
  <si>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</si>
  <si>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</si>
  <si>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</si>
  <si>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</si>
  <si>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</si>
  <si>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</si>
  <si>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</si>
  <si>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</si>
  <si>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</si>
  <si>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</si>
  <si>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</si>
  <si>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</si>
  <si>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</si>
  <si>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</si>
  <si>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</si>
  <si>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</si>
  <si>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</si>
  <si>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</si>
  <si>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</si>
  <si>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</si>
  <si>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</si>
  <si>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</si>
  <si>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</si>
  <si>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</si>
  <si>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</si>
  <si>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</si>
  <si>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</si>
  <si>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</si>
  <si>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</si>
  <si>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</si>
  <si>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</si>
  <si>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</si>
  <si>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</si>
  <si>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</si>
  <si>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</si>
  <si>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</si>
  <si>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</si>
  <si>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</si>
  <si>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</si>
  <si>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</si>
  <si>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</si>
  <si>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</si>
  <si>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</si>
  <si>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</si>
  <si>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</si>
  <si>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</si>
  <si>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</si>
  <si>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</si>
  <si>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</si>
  <si>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</si>
  <si>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</si>
  <si>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</si>
  <si>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</si>
  <si>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</si>
  <si>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</si>
  <si>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</si>
  <si>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</si>
  <si>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</si>
  <si>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</si>
  <si>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</si>
  <si>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</si>
  <si>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</si>
  <si>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</si>
  <si>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</si>
  <si>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</si>
  <si>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</si>
  <si>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</si>
  <si>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</si>
  <si>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</si>
  <si>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</si>
  <si>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</si>
  <si>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</si>
  <si>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</si>
  <si>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</si>
  <si>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</si>
  <si>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</si>
  <si>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</si>
  <si>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</si>
  <si>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</si>
  <si>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</si>
  <si>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</si>
  <si>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</si>
  <si>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</si>
  <si>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</si>
  <si>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</si>
  <si>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</si>
  <si>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</si>
  <si>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</si>
  <si>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</si>
  <si>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</si>
  <si>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</si>
  <si>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</si>
  <si>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</si>
  <si>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</si>
  <si>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</si>
  <si>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</si>
  <si>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</si>
  <si>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</si>
  <si>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</si>
  <si>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</si>
  <si>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</si>
  <si>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</si>
  <si>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</si>
  <si>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</si>
  <si>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</si>
  <si>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</si>
  <si>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</si>
  <si>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</si>
  <si>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</si>
  <si>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</si>
  <si>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</si>
  <si>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</si>
  <si>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</si>
  <si>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</si>
  <si>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</si>
  <si>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</si>
  <si>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</si>
  <si>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</si>
  <si>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</si>
  <si>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</si>
  <si>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</si>
  <si>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</si>
  <si>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</si>
  <si>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</si>
  <si>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</si>
  <si>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</si>
  <si>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</si>
  <si>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</si>
  <si>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</si>
  <si>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</si>
  <si>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</si>
  <si>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</si>
  <si>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</si>
  <si>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</si>
  <si>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</si>
  <si>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</si>
  <si>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</si>
  <si>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</si>
  <si>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</si>
  <si>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</si>
  <si>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</si>
  <si>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</si>
  <si>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</si>
  <si>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</si>
  <si>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</si>
  <si>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</si>
  <si>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</si>
  <si>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</si>
  <si>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</si>
  <si>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</si>
  <si>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</si>
  <si>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</si>
  <si>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</si>
  <si>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</si>
  <si>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</si>
  <si>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</si>
  <si>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</si>
  <si>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</si>
  <si>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</si>
  <si>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</si>
  <si>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</si>
  <si>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</si>
  <si>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</si>
  <si>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</si>
  <si>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</si>
  <si>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</si>
  <si>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</si>
  <si>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</si>
  <si>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</si>
  <si>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</si>
  <si>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</si>
  <si>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</si>
  <si>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</si>
  <si>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</si>
  <si>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</si>
  <si>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</si>
  <si>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</si>
  <si>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</si>
  <si>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</si>
  <si>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</si>
  <si>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</si>
  <si>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</si>
  <si>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</si>
  <si>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</si>
  <si>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</si>
  <si>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</si>
  <si>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</si>
  <si>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</si>
  <si>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</si>
  <si>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</si>
  <si>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</si>
  <si>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</si>
  <si>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</si>
  <si>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</si>
  <si>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</si>
  <si>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</si>
  <si>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</si>
  <si>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</si>
  <si>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</si>
  <si>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</si>
  <si>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</si>
  <si>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</si>
  <si>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</si>
  <si>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</si>
  <si>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</si>
  <si>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</si>
  <si>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</si>
  <si>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</si>
  <si>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</si>
  <si>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</si>
  <si>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</si>
  <si>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</si>
  <si>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</si>
  <si>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</si>
  <si>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</si>
  <si>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</si>
  <si>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</si>
  <si>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</si>
  <si>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</si>
  <si>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</si>
  <si>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</si>
  <si>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</si>
  <si>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</si>
  <si>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</si>
  <si>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</si>
  <si>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</si>
  <si>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</si>
  <si>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</si>
  <si>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</si>
  <si>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</si>
  <si>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</si>
  <si>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</si>
  <si>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</si>
  <si>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</si>
  <si>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</si>
  <si>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</si>
  <si>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</si>
  <si>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</si>
  <si>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</si>
  <si>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</si>
  <si>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</si>
  <si>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</si>
  <si>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</si>
  <si>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</si>
  <si>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</si>
  <si>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</si>
  <si>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</si>
  <si>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</si>
  <si>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</si>
  <si>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</si>
  <si>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</si>
  <si>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</si>
  <si>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</si>
  <si>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</si>
  <si>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</si>
  <si>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</si>
  <si>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</si>
  <si>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</si>
  <si>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</si>
  <si>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</si>
  <si>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</si>
  <si>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</si>
  <si>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</si>
  <si>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</si>
  <si>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</si>
  <si>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</si>
  <si>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</si>
  <si>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</si>
  <si>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</si>
  <si>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</si>
  <si>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</si>
  <si>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</si>
  <si>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</si>
  <si>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</si>
  <si>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</si>
  <si>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</si>
  <si>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</si>
  <si>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</si>
  <si>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</si>
  <si>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</si>
  <si>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</si>
  <si>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</si>
  <si>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</si>
  <si>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</si>
  <si>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</si>
  <si>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</si>
  <si>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</si>
  <si>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</si>
  <si>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</si>
  <si>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</si>
  <si>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</si>
  <si>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</si>
  <si>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</si>
  <si>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</si>
  <si>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</si>
  <si>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</si>
  <si>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</si>
  <si>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</si>
  <si>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</si>
  <si>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</si>
  <si>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</si>
  <si>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</si>
  <si>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</si>
  <si>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</si>
  <si>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</si>
  <si>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</si>
  <si>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</si>
  <si>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</si>
  <si>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</si>
  <si>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</si>
  <si>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</si>
  <si>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</si>
  <si>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</si>
  <si>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</si>
  <si>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</si>
  <si>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</si>
  <si>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</si>
  <si>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</si>
  <si>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</si>
  <si>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</si>
  <si>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</si>
  <si>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</si>
  <si>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</si>
  <si>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</si>
  <si>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</si>
  <si>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</si>
  <si>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</si>
  <si>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</si>
  <si>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</si>
  <si>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</si>
  <si>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</si>
  <si>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</si>
  <si>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</si>
  <si>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</si>
  <si>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</si>
  <si>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</si>
  <si>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</si>
  <si>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</si>
  <si>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</si>
  <si>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</si>
  <si>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</si>
  <si>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</si>
  <si>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</si>
  <si>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</si>
  <si>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</si>
  <si>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</si>
  <si>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</si>
  <si>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</si>
  <si>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</si>
  <si>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</si>
  <si>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</si>
  <si>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</si>
  <si>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</si>
  <si>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</si>
  <si>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</si>
  <si>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</si>
  <si>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</si>
  <si>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</si>
  <si>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</si>
  <si>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</si>
  <si>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</si>
  <si>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</si>
  <si>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</si>
  <si>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</si>
  <si>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</si>
  <si>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</si>
  <si>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</si>
  <si>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</si>
  <si>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</si>
  <si>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</si>
  <si>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</si>
  <si>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</si>
  <si>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</si>
  <si>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</si>
  <si>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</si>
  <si>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</si>
  <si>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</si>
  <si>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</si>
  <si>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</si>
  <si>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</si>
  <si>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</si>
  <si>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</si>
  <si>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</si>
  <si>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</si>
  <si>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</si>
  <si>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</si>
  <si>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</si>
  <si>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</si>
  <si>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</si>
  <si>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</si>
  <si>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</si>
  <si>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</si>
  <si>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</si>
  <si>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</si>
  <si>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</si>
  <si>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</si>
  <si>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</si>
  <si>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</si>
  <si>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</si>
  <si>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</si>
  <si>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</si>
  <si>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</si>
  <si>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</si>
  <si>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</si>
  <si>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</si>
  <si>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</si>
  <si>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</si>
  <si>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</si>
  <si>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</si>
  <si>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</si>
  <si>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</si>
  <si>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</si>
  <si>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</si>
  <si>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</si>
  <si>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</si>
  <si>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</si>
  <si>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</si>
  <si>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</si>
  <si>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</si>
  <si>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</si>
  <si>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</si>
  <si>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</si>
  <si>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</si>
  <si>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</si>
  <si>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</si>
  <si>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</si>
  <si>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</si>
  <si>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</si>
  <si>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</si>
  <si>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</si>
  <si>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</si>
  <si>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</si>
  <si>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</si>
  <si>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</si>
  <si>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</si>
  <si>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</si>
  <si>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</si>
  <si>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</si>
  <si>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</si>
  <si>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</si>
  <si>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</si>
  <si>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</si>
  <si>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</si>
  <si>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</si>
  <si>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</si>
  <si>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</si>
  <si>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</si>
  <si>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</si>
  <si>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</si>
  <si>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</si>
  <si>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</si>
  <si>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</si>
  <si>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</si>
  <si>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</si>
  <si>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</si>
  <si>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</si>
  <si>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</si>
  <si>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</si>
  <si>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</si>
  <si>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</si>
  <si>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</si>
  <si>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</si>
  <si>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</si>
  <si>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</si>
  <si>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</si>
  <si>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</si>
  <si>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</si>
  <si>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</si>
  <si>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</si>
  <si>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</si>
  <si>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</si>
  <si>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</si>
  <si>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</si>
  <si>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</si>
  <si>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</si>
  <si>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</si>
  <si>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</si>
  <si>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</si>
  <si>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</si>
  <si>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</si>
  <si>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</si>
  <si>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</si>
  <si>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</si>
  <si>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</si>
  <si>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</si>
  <si>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</si>
  <si>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</si>
  <si>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</si>
  <si>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</si>
  <si>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</si>
  <si>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</si>
  <si>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</si>
  <si>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</si>
  <si>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</si>
  <si>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</si>
  <si>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</si>
  <si>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</si>
  <si>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</si>
  <si>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</si>
  <si>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</si>
  <si>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</si>
  <si>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</si>
  <si>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</si>
  <si>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</si>
  <si>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</si>
  <si>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</si>
  <si>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</si>
  <si>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</si>
  <si>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</si>
  <si>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</si>
  <si>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</si>
  <si>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</si>
  <si>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</si>
  <si>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</si>
  <si>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</si>
  <si>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</si>
  <si>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</si>
  <si>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</si>
  <si>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</si>
  <si>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</si>
  <si>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</si>
  <si>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</si>
  <si>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</si>
  <si>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</si>
  <si>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</si>
  <si>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</si>
  <si>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</si>
  <si>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</si>
  <si>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</si>
  <si>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</si>
  <si>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</si>
  <si>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</si>
  <si>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</si>
  <si>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</si>
  <si>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</si>
  <si>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</si>
  <si>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</si>
  <si>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</si>
  <si>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</si>
  <si>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</si>
  <si>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</si>
  <si>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</si>
  <si>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</si>
  <si>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</si>
  <si>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</si>
  <si>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</si>
  <si>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</si>
  <si>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</si>
  <si>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</si>
  <si>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</si>
  <si>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</si>
  <si>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</si>
  <si>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</si>
  <si>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</si>
  <si>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</si>
  <si>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</si>
  <si>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</si>
  <si>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</si>
  <si>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</si>
  <si>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</si>
  <si>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</si>
  <si>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</si>
  <si>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</si>
  <si>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</si>
  <si>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</si>
  <si>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</si>
  <si>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</si>
  <si>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</si>
  <si>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</si>
  <si>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</si>
  <si>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</si>
  <si>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</si>
  <si>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</si>
  <si>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</si>
  <si>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</si>
  <si>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</si>
  <si>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</si>
  <si>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</si>
  <si>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</si>
  <si>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</si>
  <si>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</si>
  <si>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</si>
  <si>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</si>
  <si>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</si>
  <si>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</si>
  <si>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</si>
  <si>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</si>
  <si>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</si>
  <si>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</si>
  <si>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</si>
  <si>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</si>
  <si>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</si>
  <si>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</si>
  <si>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</si>
  <si>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</si>
  <si>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</si>
  <si>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</si>
  <si>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</si>
  <si>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</si>
  <si>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</si>
  <si>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</si>
  <si>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</si>
  <si>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</si>
  <si>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</si>
  <si>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</si>
  <si>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</si>
  <si>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</si>
  <si>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</si>
  <si>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</si>
  <si>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</si>
  <si>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</si>
  <si>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</si>
  <si>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</si>
  <si>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</si>
  <si>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</si>
  <si>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</si>
  <si>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</si>
  <si>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</si>
  <si>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</si>
  <si>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</si>
  <si>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</si>
  <si>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</si>
  <si>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</si>
  <si>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</si>
  <si>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</si>
  <si>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</si>
  <si>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</si>
  <si>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</si>
  <si>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</si>
  <si>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</si>
  <si>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</si>
  <si>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</si>
  <si>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</si>
  <si>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</si>
  <si>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</si>
  <si>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</si>
  <si>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</si>
  <si>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</si>
  <si>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</si>
  <si>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</si>
  <si>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</si>
  <si>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</si>
  <si>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</si>
  <si>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</si>
  <si>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</si>
  <si>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</si>
  <si>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</si>
  <si>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</si>
  <si>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</si>
  <si>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</si>
  <si>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</si>
  <si>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</si>
  <si>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</si>
  <si>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</si>
  <si>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</si>
  <si>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</si>
  <si>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</si>
  <si>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</si>
  <si>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</si>
  <si>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</si>
  <si>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</si>
  <si>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</si>
  <si>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</si>
  <si>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</si>
  <si>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</si>
  <si>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</si>
  <si>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</si>
  <si>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</si>
  <si>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</si>
  <si>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</si>
  <si>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</si>
  <si>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</si>
  <si>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</si>
  <si>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</si>
  <si>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</si>
  <si>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</si>
  <si>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</si>
  <si>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</si>
  <si>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</si>
  <si>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</si>
  <si>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</si>
  <si>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</si>
  <si>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</si>
  <si>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</si>
  <si>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</si>
  <si>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</si>
  <si>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</si>
  <si>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</si>
  <si>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</si>
  <si>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</si>
  <si>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</si>
  <si>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</si>
  <si>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</si>
  <si>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</si>
  <si>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</si>
  <si>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</si>
  <si>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</si>
  <si>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</si>
  <si>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</si>
  <si>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</si>
  <si>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</si>
  <si>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</si>
  <si>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</si>
  <si>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</si>
  <si>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</si>
  <si>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</si>
  <si>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</si>
  <si>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</si>
  <si>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</si>
  <si>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</si>
  <si>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</si>
  <si>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</si>
  <si>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</si>
  <si>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</si>
  <si>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</si>
  <si>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</si>
  <si>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</si>
  <si>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</si>
  <si>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</si>
  <si>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</si>
  <si>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</si>
  <si>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</si>
  <si>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</si>
  <si>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</si>
  <si>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</si>
  <si>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</si>
  <si>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</si>
  <si>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</si>
  <si>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</si>
  <si>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</si>
  <si>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</si>
  <si>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</si>
  <si>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</si>
  <si>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</si>
  <si>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</si>
  <si>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</si>
  <si>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</si>
  <si>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</si>
  <si>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</si>
  <si>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</si>
  <si>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</si>
  <si>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</si>
  <si>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</si>
  <si>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</si>
  <si>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</si>
  <si>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</si>
  <si>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</si>
  <si>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</si>
  <si>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</si>
  <si>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</si>
  <si>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</si>
  <si>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</si>
  <si>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</si>
  <si>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</si>
  <si>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</si>
  <si>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</si>
  <si>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</si>
  <si>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</si>
  <si>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</si>
  <si>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</si>
  <si>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</si>
  <si>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</si>
  <si>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</si>
  <si>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</si>
  <si>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</si>
  <si>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</si>
  <si>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</si>
  <si>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</si>
  <si>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</si>
  <si>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</si>
  <si>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</si>
  <si>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</si>
  <si>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</si>
  <si>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</si>
  <si>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</si>
  <si>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</si>
  <si>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</si>
  <si>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</si>
  <si>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</si>
  <si>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</si>
  <si>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</si>
  <si>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</si>
  <si>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</si>
  <si>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</si>
  <si>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</si>
  <si>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</si>
  <si>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</si>
  <si>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</si>
  <si>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</si>
  <si>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</si>
  <si>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</si>
  <si>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</si>
  <si>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</si>
  <si>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</si>
  <si>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</si>
  <si>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</si>
  <si>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</si>
  <si>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</si>
  <si>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</si>
  <si>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</si>
  <si>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</si>
  <si>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</si>
  <si>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</si>
  <si>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</si>
  <si>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</si>
  <si>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</si>
  <si>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</si>
  <si>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</si>
  <si>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</si>
  <si>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</si>
  <si>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</si>
  <si>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</si>
  <si>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</si>
  <si>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</si>
  <si>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</si>
  <si>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</si>
  <si>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</si>
  <si>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</si>
  <si>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</si>
  <si>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</si>
  <si>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</si>
  <si>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</si>
  <si>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</si>
  <si>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</si>
  <si>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</si>
  <si>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</si>
  <si>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</si>
  <si>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</si>
  <si>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</si>
  <si>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</si>
  <si>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</si>
  <si>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</si>
  <si>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</si>
  <si>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</si>
  <si>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</si>
  <si>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</si>
  <si>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</si>
  <si>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</si>
  <si>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</si>
  <si>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</si>
  <si>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</si>
  <si>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</si>
  <si>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</si>
  <si>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</si>
  <si>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</si>
  <si>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</si>
  <si>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</si>
  <si>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</si>
  <si>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</si>
  <si>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</si>
  <si>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</si>
  <si>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</si>
  <si>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</si>
  <si>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</si>
  <si>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</si>
  <si>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</si>
  <si>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</si>
  <si>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</si>
  <si>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</si>
  <si>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</si>
  <si>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</si>
  <si>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</si>
  <si>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</si>
  <si>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</si>
  <si>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</si>
  <si>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</si>
  <si>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</si>
  <si>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</si>
  <si>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</si>
  <si>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</si>
  <si>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</si>
  <si>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</si>
  <si>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</si>
  <si>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</si>
  <si>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</si>
  <si>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</si>
  <si>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</si>
  <si>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</si>
  <si>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</si>
  <si>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</si>
  <si>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</si>
  <si>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</si>
  <si>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</si>
  <si>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</si>
  <si>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</si>
  <si>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</si>
  <si>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</si>
  <si>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</si>
  <si>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</si>
  <si>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</si>
  <si>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</si>
  <si>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</si>
  <si>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</si>
  <si>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</si>
  <si>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</si>
  <si>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</si>
  <si>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</si>
  <si>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</si>
  <si>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</si>
  <si>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</si>
  <si>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</si>
  <si>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</si>
  <si>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</si>
  <si>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</si>
  <si>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</si>
  <si>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</si>
  <si>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</si>
  <si>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</si>
  <si>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</si>
  <si>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</si>
  <si>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</si>
  <si>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</si>
  <si>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</si>
  <si>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</si>
  <si>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</si>
  <si>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</si>
  <si>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</si>
  <si>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</si>
  <si>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</si>
  <si>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</si>
  <si>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</si>
  <si>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</si>
  <si>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</si>
  <si>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</si>
  <si>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</si>
  <si>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</si>
  <si>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</si>
  <si>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</si>
  <si>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</si>
  <si>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</si>
  <si>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</si>
  <si>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</si>
  <si>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</si>
  <si>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</si>
  <si>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</si>
  <si>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</si>
  <si>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</si>
  <si>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</si>
  <si>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</si>
  <si>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</si>
  <si>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</si>
  <si>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</si>
  <si>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</si>
  <si>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</si>
  <si>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</si>
  <si>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</si>
  <si>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</si>
  <si>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</si>
  <si>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</si>
  <si>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</si>
  <si>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</si>
  <si>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</si>
  <si>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</si>
  <si>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</si>
  <si>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</si>
  <si>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</si>
  <si>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</si>
  <si>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</si>
  <si>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</si>
  <si>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</si>
  <si>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</si>
  <si>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</si>
  <si>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</si>
  <si>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</si>
  <si>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</si>
  <si>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</si>
  <si>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</si>
  <si>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</si>
  <si>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</si>
  <si>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</si>
  <si>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</si>
  <si>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</si>
  <si>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</si>
  <si>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</si>
  <si>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</si>
  <si>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</si>
  <si>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</si>
  <si>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</si>
  <si>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</si>
  <si>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</si>
  <si>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</si>
  <si>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</si>
  <si>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</si>
  <si>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</si>
  <si>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</si>
  <si>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</si>
  <si>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</si>
  <si>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</si>
  <si>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</si>
  <si>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</si>
  <si>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</si>
  <si>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</si>
  <si>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</si>
  <si>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</si>
  <si>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</si>
  <si>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</si>
  <si>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</si>
  <si>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</si>
  <si>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</si>
  <si>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</si>
  <si>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</si>
  <si>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</si>
  <si>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</si>
  <si>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</si>
  <si>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</si>
  <si>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</si>
  <si>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</si>
  <si>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</si>
  <si>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</si>
  <si>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</si>
  <si>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</si>
  <si>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</si>
  <si>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</si>
  <si>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</si>
  <si>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</si>
  <si>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</si>
  <si>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</si>
  <si>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</si>
  <si>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</si>
  <si>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</si>
  <si>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</si>
  <si>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</si>
  <si>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</si>
  <si>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</si>
  <si>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</si>
  <si>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</si>
  <si>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</si>
  <si>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</si>
  <si>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</si>
  <si>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</si>
  <si>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</si>
  <si>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</si>
  <si>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</si>
  <si>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</si>
  <si>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</si>
  <si>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</si>
  <si>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</si>
  <si>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</si>
  <si>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</si>
  <si>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</si>
  <si>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</si>
  <si>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</si>
  <si>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</si>
  <si>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</si>
  <si>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</si>
  <si>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</si>
  <si>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</si>
  <si>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</si>
  <si>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</si>
  <si>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</si>
  <si>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</si>
  <si>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</si>
  <si>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</si>
  <si>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</si>
  <si>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</si>
  <si>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</si>
  <si>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</si>
  <si>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</si>
  <si>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</si>
  <si>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</si>
  <si>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</si>
  <si>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</si>
  <si>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</si>
  <si>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</si>
  <si>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</si>
  <si>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</si>
  <si>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</si>
  <si>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</si>
  <si>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</si>
  <si>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</si>
  <si>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</si>
  <si>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</si>
  <si>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</si>
  <si>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</si>
  <si>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</si>
  <si>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</si>
  <si>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</si>
  <si>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</si>
  <si>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</si>
  <si>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</si>
  <si>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</si>
  <si>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</si>
  <si>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</si>
  <si>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</si>
  <si>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</si>
  <si>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</si>
  <si>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</si>
  <si>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</si>
  <si>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</si>
  <si>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</si>
  <si>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</si>
  <si>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</si>
  <si>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</si>
  <si>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</si>
  <si>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</si>
  <si>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</si>
  <si>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</si>
  <si>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</si>
  <si>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</si>
  <si>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</si>
  <si>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</si>
  <si>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</si>
  <si>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</si>
  <si>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</si>
  <si>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</si>
  <si>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</si>
  <si>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</si>
  <si>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</si>
  <si>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</si>
  <si>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</si>
  <si>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</si>
  <si>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</si>
  <si>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</si>
  <si>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</si>
  <si>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</si>
  <si>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</si>
  <si>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</si>
  <si>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</si>
  <si>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</si>
  <si>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</si>
  <si>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</si>
  <si>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</si>
  <si>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</si>
  <si>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</si>
  <si>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</si>
  <si>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</si>
  <si>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</si>
  <si>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</si>
  <si>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</si>
  <si>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</si>
  <si>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</si>
  <si>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</si>
  <si>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</si>
  <si>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</si>
  <si>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</si>
  <si>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</si>
  <si>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</si>
  <si>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</si>
  <si>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</si>
  <si>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</si>
  <si>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</si>
  <si>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</si>
  <si>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</si>
  <si>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</si>
  <si>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</si>
  <si>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</si>
  <si>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</si>
  <si>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</si>
  <si>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</si>
  <si>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</si>
  <si>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</si>
  <si>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</si>
  <si>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</si>
  <si>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</si>
  <si>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</si>
  <si>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</si>
  <si>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</si>
  <si>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</si>
  <si>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</si>
  <si>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</si>
  <si>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</si>
  <si>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</si>
  <si>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</si>
  <si>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</si>
  <si>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</si>
  <si>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</si>
  <si>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</si>
  <si>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</si>
  <si>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</si>
  <si>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</si>
  <si>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</si>
  <si>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</si>
  <si>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</si>
  <si>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</si>
  <si>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</si>
  <si>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</si>
  <si>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</si>
  <si>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</si>
  <si>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</si>
  <si>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</si>
  <si>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</si>
  <si>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</si>
  <si>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</si>
  <si>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</si>
  <si>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</si>
  <si>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</si>
  <si>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</si>
  <si>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</si>
  <si>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</si>
  <si>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</si>
  <si>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</si>
  <si>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</si>
  <si>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</si>
  <si>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</si>
  <si>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</si>
  <si>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</si>
  <si>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</si>
  <si>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</si>
  <si>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</si>
  <si>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</si>
  <si>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</si>
  <si>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</si>
  <si>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</si>
  <si>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</si>
  <si>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</si>
  <si>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</si>
  <si>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</si>
  <si>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</si>
  <si>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</si>
  <si>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</si>
  <si>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</si>
  <si>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</si>
  <si>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</si>
  <si>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</si>
  <si>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</si>
  <si>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</si>
  <si>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</si>
  <si>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</si>
  <si>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</si>
  <si>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</si>
  <si>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</si>
  <si>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</si>
  <si>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</si>
  <si>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</si>
  <si>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</si>
  <si>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</si>
  <si>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</si>
  <si>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</si>
  <si>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</si>
  <si>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</si>
  <si>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</si>
  <si>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</si>
  <si>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</si>
  <si>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</si>
  <si>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</si>
  <si>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</si>
  <si>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</si>
  <si>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</si>
  <si>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</si>
  <si>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</si>
  <si>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</si>
  <si>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</si>
  <si>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</si>
  <si>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</si>
  <si>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</si>
  <si>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</si>
  <si>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</si>
  <si>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</si>
  <si>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</si>
  <si>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</si>
  <si>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</si>
  <si>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</si>
  <si>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</si>
  <si>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</si>
  <si>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</si>
  <si>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</si>
  <si>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</si>
  <si>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</si>
  <si>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</si>
  <si>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</si>
  <si>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</si>
  <si>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</si>
  <si>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</si>
  <si>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</si>
  <si>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</si>
  <si>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</si>
  <si>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</si>
  <si>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</si>
  <si>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</si>
  <si>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</si>
  <si>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</si>
  <si>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</si>
  <si>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</si>
  <si>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</si>
  <si>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</si>
  <si>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</si>
  <si>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</si>
  <si>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</si>
  <si>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</si>
  <si>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</si>
  <si>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</si>
  <si>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</si>
  <si>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</si>
  <si>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</si>
  <si>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</si>
  <si>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</si>
  <si>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</si>
  <si>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</si>
  <si>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</si>
  <si>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</si>
  <si>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</si>
  <si>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</si>
  <si>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</si>
  <si>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</si>
  <si>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</si>
  <si>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</si>
  <si>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</si>
  <si>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</si>
  <si>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</si>
  <si>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</si>
  <si>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</si>
  <si>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</si>
  <si>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</si>
  <si>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</si>
  <si>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</si>
  <si>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</si>
  <si>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</si>
  <si>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</si>
  <si>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</si>
  <si>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</si>
  <si>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</si>
  <si>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</si>
  <si>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</si>
  <si>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</si>
  <si>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</si>
  <si>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</si>
  <si>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</si>
  <si>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</si>
  <si>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</si>
  <si>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</si>
  <si>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</si>
  <si>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</si>
  <si>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</si>
  <si>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</si>
  <si>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</si>
  <si>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</si>
  <si>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</si>
  <si>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</si>
  <si>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</si>
  <si>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</si>
  <si>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</si>
  <si>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</si>
  <si>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</si>
  <si>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</si>
  <si>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</si>
  <si>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</si>
  <si>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</si>
  <si>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</si>
  <si>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</si>
  <si>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</si>
  <si>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</si>
  <si>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</si>
  <si>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</si>
  <si>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</si>
  <si>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</si>
  <si>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</si>
  <si>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</si>
  <si>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</si>
  <si>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</si>
  <si>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</si>
  <si>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</si>
  <si>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</si>
  <si>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</si>
  <si>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</si>
  <si>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</si>
  <si>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</si>
  <si>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</si>
  <si>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</si>
  <si>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</si>
  <si>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</si>
  <si>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</si>
  <si>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</si>
  <si>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</si>
  <si>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</si>
  <si>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</si>
  <si>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</si>
  <si>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</si>
  <si>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</si>
  <si>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</si>
  <si>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</si>
  <si>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</si>
  <si>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</si>
  <si>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</si>
  <si>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</si>
  <si>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</si>
  <si>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</si>
  <si>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</si>
  <si>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</si>
  <si>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</si>
  <si>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</si>
  <si>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</si>
  <si>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</si>
  <si>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</si>
  <si>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</si>
  <si>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</si>
  <si>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</si>
  <si>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</si>
  <si>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</si>
  <si>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</si>
  <si>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</si>
  <si>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</si>
  <si>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</si>
  <si>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</si>
  <si>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</si>
  <si>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</si>
  <si>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</si>
  <si>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</si>
  <si>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</si>
  <si>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</si>
  <si>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</si>
  <si>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</si>
  <si>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</si>
  <si>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</si>
  <si>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</si>
  <si>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</si>
  <si>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</si>
  <si>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</si>
  <si>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</si>
  <si>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</si>
  <si>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</si>
  <si>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</si>
  <si>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</si>
  <si>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</si>
  <si>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</si>
  <si>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</si>
  <si>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</si>
  <si>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</si>
  <si>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</si>
  <si>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</si>
  <si>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</si>
  <si>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</si>
  <si>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</si>
  <si>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</si>
  <si>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</si>
  <si>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</si>
  <si>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</si>
  <si>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</si>
  <si>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</si>
  <si>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</si>
  <si>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</si>
  <si>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</si>
  <si>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</si>
  <si>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</si>
  <si>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</si>
  <si>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</si>
  <si>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</si>
  <si>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</si>
  <si>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</si>
  <si>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</si>
  <si>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</si>
  <si>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</si>
  <si>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</si>
  <si>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</si>
  <si>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</si>
  <si>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</si>
  <si>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</si>
  <si>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</si>
  <si>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</si>
  <si>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</si>
  <si>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</si>
  <si>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</si>
  <si>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</si>
  <si>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</si>
  <si>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</si>
  <si>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</si>
  <si>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</si>
  <si>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</si>
  <si>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</si>
  <si>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</si>
  <si>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</si>
  <si>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</si>
  <si>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</si>
  <si>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</si>
  <si>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</si>
  <si>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</si>
  <si>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</si>
  <si>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</si>
  <si>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</si>
  <si>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</si>
  <si>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</si>
  <si>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</si>
  <si>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</si>
  <si>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</si>
  <si>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</si>
  <si>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</si>
  <si>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</si>
  <si>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</si>
  <si>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</si>
  <si>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</si>
  <si>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</si>
  <si>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</si>
  <si>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</si>
  <si>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</si>
  <si>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</si>
  <si>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</si>
  <si>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</si>
  <si>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</si>
  <si>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</si>
  <si>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</si>
  <si>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</si>
  <si>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</si>
  <si>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</si>
  <si>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</si>
  <si>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</si>
  <si>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</si>
  <si>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</si>
  <si>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</si>
  <si>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</si>
  <si>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</si>
  <si>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</si>
  <si>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</si>
  <si>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</si>
  <si>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</si>
  <si>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</si>
  <si>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</si>
  <si>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</si>
  <si>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</si>
  <si>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</si>
  <si>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</si>
  <si>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</si>
  <si>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</si>
  <si>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</si>
  <si>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</si>
  <si>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</si>
  <si>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</si>
  <si>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</si>
  <si>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</si>
  <si>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</si>
  <si>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</si>
  <si>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</si>
  <si>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</si>
  <si>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</si>
  <si>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</si>
  <si>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</si>
  <si>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</si>
  <si>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</si>
  <si>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</si>
  <si>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</si>
  <si>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</si>
  <si>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</si>
  <si>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</si>
  <si>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</si>
  <si>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</si>
  <si>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</si>
  <si>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</si>
  <si>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</si>
  <si>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</si>
  <si>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</si>
  <si>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</si>
  <si>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</si>
  <si>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</si>
  <si>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</si>
  <si>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</si>
  <si>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</si>
  <si>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</si>
  <si>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</si>
  <si>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</si>
  <si>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</si>
  <si>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</si>
  <si>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</si>
  <si>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</si>
  <si>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</si>
  <si>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</si>
  <si>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</si>
  <si>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</si>
  <si>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</si>
  <si>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</si>
  <si>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</si>
  <si>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</si>
  <si>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</si>
  <si>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</si>
  <si>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</si>
  <si>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</si>
  <si>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</si>
  <si>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</si>
  <si>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</si>
  <si>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</si>
  <si>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</si>
  <si>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</si>
  <si>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</si>
  <si>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</si>
  <si>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</si>
  <si>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</si>
  <si>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</si>
  <si>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</si>
  <si>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</si>
  <si>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</si>
  <si>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</si>
  <si>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</si>
  <si>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</si>
  <si>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</si>
  <si>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</si>
  <si>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</si>
  <si>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</si>
  <si>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</si>
  <si>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</si>
  <si>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</si>
  <si>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</si>
  <si>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</si>
  <si>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</si>
  <si>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</si>
  <si>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</si>
  <si>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</si>
  <si>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</si>
  <si>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</si>
  <si>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</si>
  <si>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</si>
  <si>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</si>
  <si>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</si>
  <si>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</si>
  <si>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</si>
  <si>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</si>
  <si>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</si>
  <si>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</si>
  <si>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</si>
  <si>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</si>
  <si>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</si>
  <si>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</si>
  <si>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</si>
  <si>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</si>
  <si>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</si>
  <si>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</si>
  <si>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</si>
  <si>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</si>
  <si>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</si>
  <si>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</si>
  <si>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</si>
  <si>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</si>
  <si>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</si>
  <si>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</si>
  <si>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</si>
  <si>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</si>
  <si>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</si>
  <si>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</si>
  <si>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</si>
  <si>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</si>
  <si>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</si>
  <si>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</si>
  <si>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</si>
  <si>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</si>
  <si>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</si>
  <si>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</si>
  <si>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</si>
  <si>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</si>
  <si>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</si>
  <si>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</si>
  <si>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</si>
  <si>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</si>
  <si>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</si>
  <si>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</si>
  <si>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</si>
  <si>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</si>
  <si>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</si>
  <si>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</si>
  <si>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</si>
  <si>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</si>
  <si>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</si>
  <si>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</si>
  <si>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</si>
  <si>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</si>
  <si>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</si>
  <si>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</si>
  <si>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</si>
  <si>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</si>
  <si>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</si>
  <si>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</si>
  <si>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</si>
  <si>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</si>
  <si>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</si>
  <si>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</si>
  <si>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</si>
  <si>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</si>
  <si>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</si>
  <si>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</si>
  <si>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</si>
  <si>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</si>
  <si>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</si>
  <si>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</si>
  <si>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</si>
  <si>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</si>
  <si>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</si>
  <si>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</si>
  <si>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</si>
  <si>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</si>
  <si>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</si>
  <si>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</si>
  <si>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</si>
  <si>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</si>
  <si>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</si>
  <si>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</si>
  <si>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</si>
  <si>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</si>
  <si>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</si>
  <si>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</si>
  <si>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</si>
  <si>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</si>
  <si>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</si>
  <si>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</si>
  <si>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</si>
  <si>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</si>
  <si>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</si>
  <si>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</si>
  <si>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</si>
  <si>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</si>
  <si>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</si>
  <si>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</si>
  <si>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</si>
  <si>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</si>
  <si>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</si>
  <si>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</si>
  <si>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</si>
  <si>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</si>
  <si>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</si>
  <si>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</si>
  <si>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</si>
  <si>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</si>
  <si>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</si>
  <si>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</si>
  <si>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</si>
  <si>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</si>
  <si>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</si>
  <si>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</si>
  <si>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</si>
  <si>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</si>
  <si>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</si>
  <si>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</si>
  <si>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</si>
  <si>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</si>
  <si>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</si>
  <si>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</si>
  <si>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</si>
  <si>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</si>
  <si>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</si>
  <si>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</si>
  <si>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</si>
  <si>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</si>
  <si>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</si>
  <si>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</si>
  <si>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</si>
  <si>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</si>
  <si>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</si>
  <si>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</si>
  <si>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</si>
  <si>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</si>
  <si>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</si>
  <si>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</si>
  <si>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</si>
  <si>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</si>
  <si>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</si>
  <si>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</si>
  <si>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</si>
  <si>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</si>
  <si>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</si>
  <si>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</si>
  <si>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</si>
  <si>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</si>
  <si>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</si>
  <si>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</si>
  <si>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</si>
  <si>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</si>
  <si>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</si>
  <si>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</si>
  <si>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</si>
  <si>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</si>
  <si>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</si>
  <si>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</si>
  <si>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</si>
  <si>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</si>
  <si>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</si>
  <si>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</si>
  <si>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</si>
  <si>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</si>
  <si>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</si>
  <si>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</si>
  <si>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</si>
  <si>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</si>
  <si>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</si>
  <si>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</si>
  <si>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</si>
  <si>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</si>
  <si>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</si>
  <si>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</si>
  <si>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</si>
  <si>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</si>
  <si>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</si>
  <si>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</si>
  <si>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</si>
  <si>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</si>
  <si>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</si>
  <si>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</si>
  <si>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</si>
  <si>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</si>
  <si>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</si>
  <si>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</si>
  <si>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</si>
  <si>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</si>
  <si>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</si>
  <si>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</si>
  <si>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</si>
  <si>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</si>
  <si>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</si>
  <si>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</si>
  <si>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</si>
  <si>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</si>
  <si>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</si>
  <si>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</si>
  <si>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</si>
  <si>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</si>
  <si>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</si>
  <si>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</si>
  <si>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</si>
  <si>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</si>
  <si>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</si>
  <si>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</si>
  <si>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</si>
  <si>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</si>
  <si>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</si>
  <si>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</si>
  <si>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</si>
  <si>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</si>
  <si>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</si>
  <si>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</si>
  <si>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</si>
  <si>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</si>
  <si>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</si>
  <si>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</si>
  <si>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</si>
  <si>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</si>
  <si>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</si>
  <si>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</si>
  <si>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</si>
  <si>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</si>
  <si>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</si>
  <si>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</si>
  <si>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</si>
  <si>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</si>
  <si>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</si>
  <si>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</si>
  <si>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</si>
  <si>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</si>
  <si>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</si>
  <si>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</si>
  <si>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</si>
  <si>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</si>
  <si>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</si>
  <si>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</si>
  <si>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</si>
  <si>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</si>
  <si>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</si>
  <si>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</si>
  <si>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</si>
  <si>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</si>
  <si>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</si>
  <si>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</si>
  <si>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</si>
  <si>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</si>
  <si>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</si>
  <si>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</si>
  <si>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</si>
  <si>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</si>
  <si>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</si>
  <si>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</si>
  <si>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</si>
  <si>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</si>
  <si>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</si>
  <si>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</si>
  <si>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</si>
  <si>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</si>
  <si>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</si>
  <si>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</si>
  <si>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</si>
  <si>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</si>
  <si>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</si>
  <si>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</si>
  <si>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</si>
  <si>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</si>
  <si>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</si>
  <si>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</si>
  <si>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</si>
  <si>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</si>
  <si>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</si>
  <si>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</si>
  <si>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</si>
  <si>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</si>
  <si>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</si>
  <si>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</si>
  <si>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</si>
  <si>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</si>
  <si>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</si>
  <si>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</si>
  <si>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</si>
  <si>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</si>
  <si>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</si>
  <si>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</si>
  <si>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</si>
  <si>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</si>
  <si>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</si>
  <si>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</si>
  <si>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</si>
  <si>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</si>
  <si>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</si>
  <si>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</si>
  <si>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</si>
  <si>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</si>
  <si>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</si>
  <si>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</si>
  <si>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</si>
  <si>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</si>
  <si>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</si>
  <si>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</si>
  <si>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</si>
  <si>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</si>
  <si>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</si>
  <si>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</si>
  <si>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</si>
  <si>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</si>
  <si>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</si>
  <si>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</si>
  <si>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</si>
  <si>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</si>
  <si>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</si>
  <si>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</si>
  <si>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</si>
  <si>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</si>
  <si>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</si>
  <si>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</si>
  <si>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</si>
  <si>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</si>
  <si>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</si>
  <si>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</si>
  <si>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</si>
  <si>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</si>
  <si>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</si>
  <si>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</si>
  <si>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</si>
  <si>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</si>
  <si>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</si>
  <si>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</si>
  <si>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</si>
  <si>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</si>
  <si>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</si>
  <si>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</si>
  <si>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</si>
  <si>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</si>
  <si>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</si>
  <si>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</si>
  <si>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</si>
  <si>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</si>
  <si>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</si>
  <si>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</si>
  <si>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</si>
  <si>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</si>
  <si>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</si>
  <si>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</si>
  <si>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</si>
  <si>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</si>
  <si>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</si>
  <si>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</si>
  <si>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</si>
  <si>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</si>
  <si>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</si>
  <si>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</si>
  <si>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</si>
  <si>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</si>
  <si>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</si>
  <si>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</si>
  <si>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</si>
  <si>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</si>
  <si>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</si>
  <si>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</si>
  <si>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</si>
  <si>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</si>
  <si>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</si>
  <si>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</si>
  <si>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</si>
  <si>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</si>
  <si>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</si>
  <si>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</si>
  <si>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</si>
  <si>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</si>
  <si>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</si>
  <si>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</si>
  <si>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</si>
  <si>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</si>
  <si>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</si>
  <si>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</si>
  <si>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</si>
  <si>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</si>
  <si>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</si>
  <si>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</si>
  <si>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</si>
  <si>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</si>
  <si>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</si>
  <si>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</si>
  <si>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</si>
  <si>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</si>
  <si>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</si>
  <si>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</si>
  <si>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</si>
  <si>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</si>
  <si>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</si>
  <si>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</si>
  <si>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</si>
  <si>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</si>
  <si>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</si>
  <si>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</si>
  <si>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</si>
  <si>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</si>
  <si>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</si>
  <si>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</si>
  <si>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</si>
  <si>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</si>
  <si>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</si>
  <si>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</si>
  <si>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</si>
  <si>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</si>
  <si>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</si>
  <si>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</si>
  <si>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</si>
  <si>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</si>
  <si>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</si>
  <si>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</si>
  <si>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</si>
  <si>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</si>
  <si>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</si>
  <si>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</si>
  <si>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</si>
  <si>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</si>
  <si>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</si>
  <si>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</si>
  <si>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</si>
  <si>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</si>
  <si>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</si>
  <si>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</si>
  <si>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</si>
  <si>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</si>
  <si>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</si>
  <si>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</si>
  <si>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</si>
  <si>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</si>
  <si>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</si>
  <si>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</si>
  <si>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</si>
  <si>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</si>
  <si>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</si>
  <si>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</si>
  <si>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</si>
  <si>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</si>
  <si>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</si>
  <si>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</si>
  <si>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</si>
  <si>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</si>
  <si>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</si>
  <si>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</si>
  <si>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</si>
  <si>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</si>
  <si>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</si>
  <si>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</si>
  <si>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</si>
  <si>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</si>
  <si>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</si>
  <si>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</si>
  <si>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</si>
  <si>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</si>
  <si>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</si>
  <si>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</si>
  <si>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</si>
  <si>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</si>
  <si>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</si>
  <si>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</si>
  <si>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</si>
  <si>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</si>
  <si>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</si>
  <si>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</si>
  <si>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</si>
  <si>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</si>
  <si>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</si>
  <si>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</si>
  <si>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</si>
  <si>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</si>
  <si>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</si>
  <si>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</si>
  <si>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</si>
  <si>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</si>
  <si>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</si>
  <si>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</si>
  <si>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</si>
  <si>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</si>
  <si>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</si>
  <si>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</si>
  <si>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</si>
  <si>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</si>
  <si>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</si>
  <si>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</si>
  <si>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</si>
  <si>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</si>
  <si>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</si>
  <si>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</si>
  <si>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</si>
  <si>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</si>
  <si>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</si>
  <si>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</si>
  <si>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</si>
  <si>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</si>
  <si>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</si>
  <si>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</si>
  <si>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</si>
  <si>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</si>
  <si>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</si>
  <si>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</si>
  <si>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</si>
  <si>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</si>
  <si>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</si>
  <si>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</si>
  <si>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</si>
  <si>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</si>
  <si>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</si>
  <si>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</si>
  <si>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</si>
  <si>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</si>
  <si>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</si>
  <si>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</si>
  <si>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</si>
  <si>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</si>
  <si>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</si>
  <si>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</si>
  <si>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</si>
  <si>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</si>
  <si>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</si>
  <si>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</si>
  <si>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</si>
  <si>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</si>
  <si>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</si>
  <si>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</si>
  <si>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</si>
  <si>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</si>
  <si>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</si>
  <si>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</si>
  <si>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</si>
  <si>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</si>
  <si>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</si>
  <si>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</si>
  <si>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</si>
  <si>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</si>
  <si>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</si>
  <si>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</si>
  <si>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</si>
  <si>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</si>
  <si>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</si>
  <si>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</si>
  <si>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</si>
  <si>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</si>
  <si>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</si>
  <si>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</si>
  <si>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</si>
  <si>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</si>
  <si>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</si>
  <si>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</si>
  <si>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</si>
  <si>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</si>
  <si>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</si>
  <si>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</si>
  <si>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</si>
  <si>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</si>
  <si>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</si>
  <si>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</si>
  <si>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</si>
  <si>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</si>
  <si>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</si>
  <si>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</si>
  <si>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</si>
  <si>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</si>
  <si>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</si>
  <si>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</si>
  <si>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</si>
  <si>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</si>
  <si>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</si>
  <si>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</si>
  <si>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</si>
  <si>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</si>
  <si>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</si>
  <si>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</si>
  <si>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</si>
  <si>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</si>
  <si>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</si>
  <si>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</si>
  <si>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</si>
  <si>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</si>
  <si>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</si>
  <si>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</si>
  <si>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</si>
  <si>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</si>
  <si>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</si>
  <si>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</si>
  <si>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</si>
  <si>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</si>
  <si>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</si>
  <si>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</si>
  <si>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</si>
  <si>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</si>
  <si>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</si>
  <si>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</si>
  <si>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</si>
  <si>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</si>
  <si>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</si>
  <si>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</si>
  <si>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</si>
  <si>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</si>
  <si>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</si>
  <si>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</si>
  <si>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</si>
  <si>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</si>
  <si>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</si>
  <si>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</si>
  <si>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</si>
  <si>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</si>
  <si>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</si>
  <si>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</si>
  <si>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</si>
  <si>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</si>
  <si>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</si>
  <si>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</si>
  <si>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</si>
  <si>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</si>
  <si>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</si>
  <si>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</si>
  <si>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</si>
  <si>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</si>
  <si>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</si>
  <si>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</si>
  <si>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</si>
  <si>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</si>
  <si>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</si>
  <si>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</si>
  <si>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</si>
  <si>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</si>
  <si>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</si>
  <si>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</si>
  <si>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</si>
  <si>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</si>
  <si>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</si>
  <si>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</si>
  <si>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</si>
  <si>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</si>
  <si>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</si>
  <si>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</si>
  <si>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</si>
  <si>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</si>
  <si>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</si>
  <si>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</si>
  <si>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</si>
  <si>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</si>
  <si>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</si>
  <si>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</si>
  <si>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</si>
  <si>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</si>
  <si>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</si>
  <si>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</si>
  <si>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</si>
  <si>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</si>
  <si>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</si>
  <si>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</si>
  <si>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</si>
  <si>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</si>
  <si>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</si>
  <si>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</si>
  <si>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</si>
  <si>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</si>
  <si>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</si>
  <si>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</si>
  <si>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</si>
  <si>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</si>
  <si>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</si>
  <si>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</si>
  <si>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</si>
  <si>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</si>
  <si>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</si>
  <si>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</si>
  <si>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</si>
  <si>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</si>
  <si>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</si>
  <si>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</si>
  <si>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</si>
  <si>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</si>
  <si>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</si>
  <si>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</si>
  <si>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</si>
  <si>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</si>
  <si>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</si>
  <si>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</si>
  <si>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</si>
  <si>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</si>
  <si>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</si>
  <si>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</si>
  <si>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</si>
  <si>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</si>
  <si>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</si>
  <si>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</si>
  <si>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</si>
  <si>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</si>
  <si>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</si>
  <si>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</si>
  <si>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</si>
  <si>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</si>
  <si>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</si>
  <si>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</si>
  <si>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</si>
  <si>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</si>
  <si>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</si>
  <si>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</si>
  <si>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</si>
  <si>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</si>
  <si>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</si>
  <si>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</si>
  <si>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</si>
  <si>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</si>
  <si>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</si>
  <si>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</si>
  <si>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</si>
  <si>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</si>
  <si>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</si>
  <si>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</si>
  <si>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</si>
  <si>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</si>
  <si>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</si>
  <si>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</si>
  <si>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</si>
  <si>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</si>
  <si>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</si>
  <si>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</si>
  <si>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</si>
  <si>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</si>
  <si>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</si>
  <si>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</si>
  <si>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</si>
  <si>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</si>
  <si>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</si>
  <si>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</si>
  <si>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</si>
  <si>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</si>
  <si>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</si>
  <si>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</si>
  <si>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</si>
  <si>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</si>
  <si>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</si>
  <si>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</si>
  <si>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</si>
  <si>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</si>
  <si>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</si>
  <si>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</si>
  <si>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</si>
  <si>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</si>
  <si>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</si>
  <si>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</si>
  <si>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</si>
  <si>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</si>
  <si>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</si>
  <si>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</si>
  <si>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</si>
  <si>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</si>
  <si>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</si>
  <si>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</si>
  <si>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</si>
  <si>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</si>
  <si>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</si>
  <si>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</si>
  <si>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</si>
  <si>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</si>
  <si>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</si>
  <si>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</si>
  <si>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</si>
  <si>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</si>
  <si>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</si>
  <si>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</si>
  <si>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</si>
  <si>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</si>
  <si>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</si>
  <si>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</si>
  <si>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</si>
  <si>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</si>
  <si>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</si>
  <si>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</si>
  <si>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</si>
  <si>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</si>
  <si>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</si>
  <si>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</si>
  <si>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</si>
  <si>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</si>
  <si>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</si>
  <si>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</si>
  <si>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</si>
  <si>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</si>
  <si>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</si>
  <si>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</si>
  <si>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</si>
  <si>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</si>
  <si>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</si>
  <si>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</si>
  <si>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</si>
  <si>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</si>
  <si>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</si>
  <si>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</si>
  <si>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</si>
  <si>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</si>
  <si>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</si>
  <si>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</si>
  <si>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</si>
  <si>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</si>
  <si>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</si>
  <si>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</si>
  <si>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</si>
  <si>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</si>
  <si>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</si>
  <si>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</si>
  <si>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</si>
  <si>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</si>
  <si>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</si>
  <si>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</si>
  <si>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</si>
  <si>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</si>
  <si>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</si>
  <si>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</si>
  <si>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</si>
  <si>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</si>
  <si>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</si>
  <si>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</si>
  <si>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</si>
  <si>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</si>
  <si>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</si>
  <si>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</si>
  <si>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</si>
  <si>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</si>
  <si>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</si>
  <si>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</si>
  <si>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</si>
  <si>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</si>
  <si>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</si>
  <si>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</si>
  <si>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</si>
  <si>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</si>
  <si>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</si>
  <si>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</si>
  <si>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</si>
  <si>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</si>
  <si>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</si>
  <si>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</si>
  <si>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</si>
  <si>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</si>
  <si>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</si>
  <si>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</si>
  <si>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</si>
  <si>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</si>
  <si>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</si>
  <si>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</si>
  <si>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</si>
  <si>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</si>
  <si>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</si>
  <si>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</si>
  <si>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</si>
  <si>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</si>
  <si>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</si>
  <si>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</si>
  <si>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</si>
  <si>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</si>
  <si>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</si>
  <si>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</si>
  <si>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</si>
  <si>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</si>
  <si>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</si>
  <si>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</si>
  <si>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</si>
  <si>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</si>
  <si>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</si>
  <si>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</si>
  <si>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</si>
  <si>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</si>
  <si>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</si>
  <si>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</si>
  <si>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</si>
  <si>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</si>
  <si>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</si>
  <si>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</si>
  <si>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</si>
  <si>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</si>
  <si>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</si>
  <si>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</si>
  <si>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</si>
  <si>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</si>
  <si>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</si>
  <si>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</si>
  <si>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</si>
  <si>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</si>
  <si>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</si>
  <si>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</si>
  <si>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</si>
  <si>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</si>
  <si>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</si>
  <si>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</si>
  <si>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</si>
  <si>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</si>
  <si>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</si>
  <si>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</si>
  <si>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</si>
  <si>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</si>
  <si>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</si>
  <si>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</si>
  <si>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</si>
  <si>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</si>
  <si>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</si>
  <si>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</si>
  <si>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</si>
  <si>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</si>
  <si>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</si>
  <si>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</si>
  <si>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</si>
  <si>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</si>
  <si>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</si>
  <si>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</si>
  <si>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</si>
  <si>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</si>
  <si>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</si>
  <si>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</si>
  <si>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</si>
  <si>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</si>
  <si>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</si>
  <si>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</si>
  <si>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</si>
  <si>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</si>
  <si>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</si>
  <si>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</si>
  <si>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</si>
  <si>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</si>
  <si>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</si>
  <si>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</si>
  <si>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</si>
  <si>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</si>
  <si>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</si>
  <si>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</si>
  <si>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</si>
  <si>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</si>
  <si>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</si>
  <si>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</si>
  <si>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</si>
  <si>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</si>
  <si>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</si>
  <si>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</si>
  <si>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</si>
  <si>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</si>
  <si>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</si>
  <si>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</si>
  <si>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</si>
  <si>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</si>
  <si>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</si>
  <si>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</si>
  <si>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</si>
  <si>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</si>
  <si>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</si>
  <si>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</si>
  <si>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</si>
  <si>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</si>
  <si>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</si>
  <si>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</si>
  <si>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</si>
  <si>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</si>
  <si>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</si>
  <si>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</si>
  <si>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</si>
  <si>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</si>
  <si>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</si>
  <si>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</si>
  <si>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</si>
  <si>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</si>
  <si>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</si>
  <si>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</si>
  <si>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</si>
  <si>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</si>
  <si>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</si>
  <si>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</si>
  <si>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</si>
  <si>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</si>
  <si>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</si>
  <si>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</si>
  <si>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</si>
  <si>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</si>
  <si>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</si>
  <si>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</si>
  <si>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</si>
  <si>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</si>
  <si>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</si>
  <si>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</si>
  <si>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</si>
  <si>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</si>
  <si>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</si>
  <si>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</si>
  <si>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</si>
  <si>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</si>
  <si>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</si>
  <si>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</si>
  <si>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</si>
  <si>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</si>
  <si>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</si>
  <si>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</si>
  <si>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</si>
  <si>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</si>
  <si>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</si>
  <si>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</si>
  <si>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</si>
  <si>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</si>
  <si>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</si>
  <si>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</si>
  <si>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</si>
  <si>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</si>
  <si>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</si>
  <si>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</si>
  <si>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</si>
  <si>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</si>
  <si>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</si>
  <si>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</si>
  <si>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</si>
  <si>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</si>
  <si>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</si>
  <si>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</si>
  <si>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</si>
  <si>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</si>
  <si>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</si>
  <si>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</si>
  <si>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</si>
  <si>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</si>
  <si>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</si>
  <si>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</si>
  <si>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</si>
  <si>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</si>
  <si>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</si>
  <si>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</si>
  <si>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</si>
  <si>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</si>
  <si>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</si>
  <si>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</si>
  <si>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</si>
  <si>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</si>
  <si>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</si>
  <si>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</si>
  <si>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</si>
  <si>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</si>
  <si>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</si>
  <si>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</si>
  <si>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</si>
  <si>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</si>
  <si>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</si>
  <si>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</si>
  <si>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</si>
  <si>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</si>
  <si>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</si>
  <si>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</si>
  <si>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</si>
  <si>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</si>
  <si>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</si>
  <si>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</si>
  <si>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</si>
  <si>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</si>
  <si>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</si>
  <si>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</si>
  <si>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</si>
  <si>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</si>
  <si>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</si>
  <si>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</si>
  <si>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</si>
  <si>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</si>
  <si>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</si>
  <si>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</si>
  <si>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</si>
  <si>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</si>
  <si>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</si>
  <si>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</si>
  <si>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</si>
  <si>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</si>
  <si>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</si>
  <si>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</si>
  <si>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</si>
  <si>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</si>
  <si>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</si>
  <si>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</si>
  <si>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</si>
  <si>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</si>
  <si>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</si>
  <si>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</si>
  <si>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</si>
  <si>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</si>
  <si>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</si>
  <si>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</si>
  <si>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</si>
  <si>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</si>
  <si>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</si>
  <si>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</si>
  <si>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</si>
  <si>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</si>
  <si>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</si>
  <si>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</si>
  <si>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</si>
  <si>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</si>
  <si>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</si>
  <si>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</si>
  <si>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</si>
  <si>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</si>
  <si>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</si>
  <si>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</si>
  <si>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</si>
  <si>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</si>
  <si>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</si>
  <si>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</si>
  <si>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</si>
  <si>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</si>
  <si>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</si>
  <si>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</si>
  <si>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</si>
  <si>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</si>
  <si>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</si>
  <si>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</si>
  <si>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</si>
  <si>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</si>
  <si>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</si>
  <si>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</si>
  <si>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</si>
  <si>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</si>
  <si>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</si>
  <si>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</si>
  <si>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</si>
  <si>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</si>
  <si>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</si>
  <si>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</si>
  <si>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</si>
  <si>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</si>
  <si>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</si>
  <si>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</si>
  <si>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</si>
  <si>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</si>
  <si>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</si>
  <si>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</si>
  <si>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</si>
  <si>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</si>
  <si>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</si>
  <si>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</si>
  <si>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</si>
  <si>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</si>
  <si>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</si>
  <si>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</si>
  <si>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</si>
  <si>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</si>
  <si>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</si>
  <si>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</si>
  <si>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</si>
  <si>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</si>
  <si>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</si>
  <si>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</si>
  <si>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</si>
  <si>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</si>
  <si>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</si>
  <si>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</si>
  <si>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</si>
  <si>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</si>
  <si>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</si>
  <si>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</si>
  <si>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</si>
  <si>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</si>
  <si>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</si>
  <si>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</si>
  <si>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</si>
  <si>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</si>
  <si>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</si>
  <si>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</si>
  <si>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</si>
  <si>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</si>
  <si>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</si>
  <si>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</si>
  <si>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</si>
  <si>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</si>
  <si>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</si>
  <si>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</si>
  <si>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</si>
  <si>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</si>
  <si>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</si>
  <si>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</si>
  <si>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</si>
  <si>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</si>
  <si>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</si>
  <si>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</si>
  <si>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</si>
  <si>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</si>
  <si>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</si>
  <si>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</si>
  <si>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</si>
  <si>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</si>
  <si>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</si>
  <si>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</si>
  <si>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</si>
  <si>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</si>
  <si>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</si>
  <si>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</si>
  <si>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</si>
  <si>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</si>
  <si>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</si>
  <si>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</si>
  <si>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</si>
  <si>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</si>
  <si>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</si>
  <si>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</si>
  <si>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</si>
  <si>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</si>
  <si>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</si>
  <si>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</si>
  <si>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</si>
  <si>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</si>
  <si>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</si>
  <si>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</si>
  <si>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</si>
  <si>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</si>
  <si>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</si>
  <si>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</si>
  <si>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</si>
  <si>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</si>
  <si>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</si>
  <si>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</si>
  <si>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</si>
  <si>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</si>
  <si>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</si>
  <si>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</si>
  <si>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</si>
  <si>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</si>
  <si>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</si>
  <si>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</si>
  <si>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</si>
  <si>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</si>
  <si>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</si>
  <si>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</si>
  <si>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</si>
  <si>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</si>
  <si>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</si>
  <si>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</si>
  <si>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</si>
  <si>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</si>
  <si>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</si>
  <si>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</si>
  <si>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</si>
  <si>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</si>
  <si>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</si>
  <si>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</si>
  <si>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</si>
  <si>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</si>
  <si>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</si>
  <si>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</si>
  <si>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</si>
  <si>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</si>
  <si>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</si>
  <si>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</si>
  <si>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</si>
  <si>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</si>
  <si>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</si>
  <si>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</si>
  <si>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</si>
  <si>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</si>
  <si>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</si>
  <si>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</si>
  <si>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</si>
  <si>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</si>
  <si>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</si>
  <si>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</si>
  <si>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</si>
  <si>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</si>
  <si>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</si>
  <si>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</si>
  <si>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</si>
  <si>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</si>
  <si>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</si>
  <si>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</si>
  <si>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</si>
  <si>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</si>
  <si>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</si>
  <si>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</si>
  <si>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</si>
  <si>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</si>
  <si>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</si>
  <si>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</si>
  <si>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</si>
  <si>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</si>
  <si>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</si>
  <si>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</si>
  <si>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</si>
  <si>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</si>
  <si>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</si>
  <si>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</si>
  <si>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</si>
  <si>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</si>
  <si>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</si>
  <si>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</si>
  <si>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</si>
  <si>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</si>
  <si>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</si>
  <si>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</si>
  <si>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</si>
  <si>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</si>
  <si>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</si>
  <si>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</si>
  <si>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</si>
  <si>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</si>
  <si>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</si>
  <si>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</si>
  <si>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</si>
  <si>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</si>
  <si>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</si>
  <si>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</si>
  <si>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</si>
  <si>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</si>
  <si>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</si>
  <si>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</si>
  <si>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</si>
  <si>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</si>
  <si>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</si>
  <si>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</si>
  <si>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</si>
  <si>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</si>
  <si>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</si>
  <si>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</si>
  <si>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</si>
  <si>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</si>
  <si>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</si>
  <si>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</si>
  <si>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</si>
  <si>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</si>
  <si>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</si>
  <si>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</si>
  <si>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</si>
  <si>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</si>
  <si>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</si>
  <si>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</si>
  <si>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</si>
  <si>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</si>
  <si>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</si>
  <si>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</si>
  <si>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</si>
  <si>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</si>
  <si>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</si>
  <si>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</si>
  <si>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</si>
  <si>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</si>
  <si>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</si>
  <si>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</si>
  <si>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</si>
  <si>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</si>
  <si>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</si>
  <si>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</si>
  <si>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</si>
  <si>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</si>
  <si>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</si>
  <si>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</si>
  <si>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</si>
  <si>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</si>
  <si>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</si>
  <si>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</si>
  <si>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</si>
  <si>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</si>
  <si>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</si>
  <si>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</si>
  <si>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</si>
  <si>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</si>
  <si>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</si>
  <si>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</si>
  <si>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</si>
  <si>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</si>
  <si>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</si>
  <si>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</si>
  <si>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</si>
  <si>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</si>
  <si>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</si>
  <si>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</si>
  <si>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</si>
  <si>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</si>
  <si>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</si>
  <si>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</si>
  <si>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</si>
  <si>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</si>
  <si>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</si>
  <si>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</si>
  <si>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</si>
  <si>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</si>
  <si>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</si>
  <si>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</si>
  <si>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</si>
  <si>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</si>
  <si>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</si>
  <si>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</si>
  <si>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</si>
  <si>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</si>
  <si>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</si>
  <si>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</si>
  <si>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</si>
  <si>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</si>
  <si>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</si>
  <si>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</si>
  <si>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</si>
  <si>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</si>
  <si>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</si>
  <si>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</si>
  <si>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</si>
  <si>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</si>
  <si>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</si>
  <si>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</si>
  <si>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</si>
  <si>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</si>
  <si>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</si>
  <si>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</si>
  <si>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</si>
  <si>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</si>
  <si>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</si>
  <si>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</si>
  <si>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</si>
  <si>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</si>
  <si>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</si>
  <si>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</si>
  <si>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</si>
  <si>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</si>
  <si>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</si>
  <si>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</si>
  <si>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</si>
  <si>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</si>
  <si>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</si>
  <si>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</si>
  <si>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</si>
  <si>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</si>
  <si>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</si>
  <si>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</si>
  <si>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</si>
  <si>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</si>
  <si>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</si>
  <si>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</si>
  <si>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</si>
  <si>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</si>
  <si>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</si>
  <si>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</si>
  <si>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</si>
  <si>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</si>
  <si>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</si>
  <si>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</si>
  <si>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</si>
  <si>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</si>
  <si>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</si>
  <si>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</si>
  <si>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</si>
  <si>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</si>
  <si>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</si>
  <si>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</si>
  <si>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</si>
  <si>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</si>
  <si>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</si>
  <si>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</si>
  <si>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</si>
  <si>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</si>
  <si>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</si>
  <si>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</si>
  <si>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</si>
  <si>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</si>
  <si>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</si>
  <si>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</si>
  <si>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</si>
  <si>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</si>
  <si>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</si>
  <si>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</si>
  <si>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</si>
  <si>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</si>
  <si>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</si>
  <si>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</si>
  <si>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</si>
  <si>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</si>
  <si>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</si>
  <si>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</si>
  <si>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</si>
  <si>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</si>
  <si>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</si>
  <si>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</si>
  <si>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</si>
  <si>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</si>
  <si>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</si>
  <si>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</si>
  <si>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</si>
  <si>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</si>
  <si>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</si>
  <si>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</si>
  <si>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</si>
  <si>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</si>
  <si>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</si>
  <si>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</si>
  <si>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</si>
  <si>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</si>
  <si>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</si>
  <si>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</si>
  <si>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</si>
  <si>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</si>
  <si>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</si>
  <si>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</si>
  <si>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</si>
  <si>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</si>
  <si>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</si>
  <si>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</si>
  <si>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</si>
  <si>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</si>
  <si>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</si>
  <si>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</si>
  <si>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</si>
  <si>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</si>
  <si>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</si>
  <si>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</si>
  <si>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</si>
  <si>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</si>
  <si>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</si>
  <si>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</si>
  <si>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</si>
  <si>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</si>
  <si>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</si>
  <si>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</si>
  <si>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</si>
  <si>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</si>
  <si>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</si>
  <si>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</si>
  <si>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</si>
  <si>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</si>
  <si>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</si>
  <si>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</si>
  <si>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</si>
  <si>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</si>
  <si>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</si>
  <si>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</si>
  <si>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</si>
  <si>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</si>
  <si>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</si>
  <si>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</si>
  <si>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</si>
  <si>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</si>
  <si>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</si>
  <si>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</si>
  <si>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</si>
  <si>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</si>
  <si>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</si>
  <si>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</si>
  <si>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</si>
  <si>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</si>
  <si>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</si>
  <si>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</si>
  <si>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</si>
  <si>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</si>
  <si>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</si>
  <si>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</si>
  <si>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</si>
  <si>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</si>
  <si>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</si>
  <si>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</si>
  <si>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</si>
  <si>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</si>
  <si>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</si>
  <si>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</si>
  <si>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</si>
  <si>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</si>
  <si>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</si>
  <si>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</si>
  <si>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</si>
  <si>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</si>
  <si>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</si>
  <si>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</si>
  <si>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</si>
  <si>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</si>
  <si>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</si>
  <si>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</si>
  <si>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</si>
  <si>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</si>
  <si>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</si>
  <si>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</si>
  <si>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</si>
  <si>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</si>
  <si>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</si>
  <si>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</si>
  <si>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</si>
  <si>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</si>
  <si>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</si>
  <si>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</si>
  <si>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</si>
  <si>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</si>
  <si>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</si>
  <si>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</si>
  <si>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</si>
  <si>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</si>
  <si>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</si>
  <si>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</si>
  <si>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</si>
  <si>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</si>
  <si>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</si>
  <si>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</si>
  <si>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</si>
  <si>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</si>
  <si>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</si>
  <si>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</si>
  <si>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</si>
  <si>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</si>
  <si>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</si>
  <si>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</si>
  <si>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</si>
  <si>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</si>
  <si>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</si>
  <si>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</si>
  <si>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</si>
  <si>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</si>
  <si>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</si>
  <si>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</si>
  <si>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</si>
  <si>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</si>
  <si>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</si>
  <si>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</si>
  <si>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</si>
  <si>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</si>
  <si>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</si>
  <si>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</si>
  <si>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</si>
  <si>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</si>
  <si>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</si>
  <si>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</si>
  <si>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</si>
  <si>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</si>
  <si>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</si>
  <si>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</si>
  <si>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</si>
  <si>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</si>
  <si>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</si>
  <si>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</si>
  <si>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</si>
  <si>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</si>
  <si>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</si>
  <si>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</si>
  <si>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</si>
  <si>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</si>
  <si>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</si>
  <si>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</si>
  <si>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</si>
  <si>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</si>
  <si>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</si>
  <si>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</si>
  <si>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</si>
  <si>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</si>
  <si>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</si>
  <si>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</si>
  <si>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</si>
  <si>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</si>
  <si>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</si>
  <si>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</si>
  <si>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</si>
  <si>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</si>
  <si>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</si>
  <si>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</si>
  <si>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</si>
  <si>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</si>
  <si>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</si>
  <si>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</si>
  <si>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</si>
  <si>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</si>
  <si>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</si>
  <si>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</si>
  <si>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</si>
  <si>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</si>
  <si>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</si>
  <si>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</si>
  <si>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</si>
  <si>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</si>
  <si>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</si>
  <si>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</si>
  <si>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</si>
  <si>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</si>
  <si>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</si>
  <si>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</si>
  <si>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</si>
  <si>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</si>
  <si>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</si>
  <si>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</si>
  <si>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</si>
  <si>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</si>
  <si>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</si>
  <si>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</si>
  <si>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</si>
  <si>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</si>
  <si>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</si>
  <si>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</si>
  <si>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</si>
  <si>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</si>
  <si>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</si>
  <si>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</si>
  <si>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</si>
  <si>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</si>
  <si>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</si>
  <si>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</si>
  <si>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</si>
  <si>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</si>
  <si>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</si>
  <si>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</si>
  <si>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</si>
  <si>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</si>
  <si>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</si>
  <si>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</si>
  <si>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</si>
  <si>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</si>
  <si>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</si>
  <si>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</si>
  <si>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</si>
  <si>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</si>
  <si>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</si>
  <si>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</si>
  <si>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</si>
  <si>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</si>
  <si>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</si>
  <si>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</si>
  <si>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</si>
  <si>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</si>
  <si>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</si>
  <si>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</si>
  <si>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</si>
  <si>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</si>
  <si>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</si>
  <si>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</si>
  <si>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</si>
  <si>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</si>
  <si>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</si>
  <si>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</si>
  <si>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</si>
  <si>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</si>
  <si>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</si>
  <si>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</si>
  <si>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</si>
  <si>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</si>
  <si>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</si>
  <si>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</si>
  <si>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</si>
  <si>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</si>
  <si>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</si>
  <si>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</si>
  <si>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</si>
  <si>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</si>
  <si>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</si>
  <si>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</si>
  <si>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</si>
  <si>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</si>
  <si>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</si>
  <si>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</si>
  <si>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</si>
  <si>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</si>
  <si>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</si>
  <si>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</si>
  <si>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</si>
  <si>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</si>
  <si>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</si>
  <si>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</si>
  <si>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</si>
  <si>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</si>
  <si>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</si>
  <si>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</si>
  <si>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</si>
  <si>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</si>
  <si>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</si>
  <si>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</si>
  <si>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</si>
  <si>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</si>
  <si>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</si>
  <si>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</si>
  <si>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</si>
  <si>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</si>
  <si>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</si>
  <si>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</si>
  <si>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</si>
  <si>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</si>
  <si>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</si>
  <si>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</si>
  <si>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</si>
  <si>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</si>
  <si>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</si>
  <si>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</si>
  <si>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</si>
  <si>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</si>
  <si>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</si>
  <si>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</si>
  <si>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</si>
  <si>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</si>
  <si>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</si>
  <si>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</si>
  <si>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</si>
  <si>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</si>
  <si>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</si>
  <si>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</si>
  <si>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</si>
  <si>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</si>
  <si>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</si>
  <si>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</si>
  <si>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</si>
  <si>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</si>
  <si>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</si>
  <si>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</si>
  <si>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</si>
  <si>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</si>
  <si>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</si>
  <si>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</si>
  <si>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</si>
  <si>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</si>
  <si>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</si>
  <si>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</si>
  <si>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</si>
  <si>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</si>
  <si>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</si>
  <si>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</si>
  <si>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</si>
  <si>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</si>
  <si>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</si>
  <si>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</si>
  <si>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</si>
  <si>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</si>
  <si>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</si>
  <si>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</si>
  <si>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</si>
  <si>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</si>
  <si>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</si>
  <si>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</si>
  <si>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</si>
  <si>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</si>
  <si>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</si>
  <si>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</si>
  <si>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</si>
  <si>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</si>
  <si>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</si>
  <si>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</si>
  <si>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</si>
  <si>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</si>
  <si>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</si>
  <si>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</si>
  <si>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</si>
  <si>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</si>
  <si>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</si>
  <si>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</si>
  <si>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</si>
  <si>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</si>
  <si>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</si>
  <si>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</si>
  <si>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</si>
  <si>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</si>
  <si>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</si>
  <si>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</si>
  <si>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</si>
  <si>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</si>
  <si>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</si>
  <si>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</si>
  <si>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</si>
  <si>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</si>
  <si>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</si>
  <si>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</si>
  <si>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</si>
  <si>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</si>
  <si>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</si>
  <si>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</si>
  <si>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</si>
  <si>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</si>
  <si>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</si>
  <si>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</si>
  <si>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</si>
  <si>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</si>
  <si>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</si>
  <si>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</si>
  <si>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</si>
  <si>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</si>
  <si>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</si>
  <si>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</si>
  <si>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</si>
  <si>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</si>
  <si>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</si>
  <si>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</si>
  <si>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</si>
  <si>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</si>
  <si>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</si>
  <si>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</si>
  <si>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</si>
  <si>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</si>
  <si>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</si>
  <si>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</si>
  <si>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</si>
  <si>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</si>
  <si>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</si>
  <si>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</si>
  <si>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</si>
  <si>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</si>
  <si>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</si>
  <si>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</si>
  <si>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</si>
  <si>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</si>
  <si>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</si>
  <si>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</si>
  <si>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</si>
  <si>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</si>
  <si>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</si>
  <si>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</si>
  <si>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</si>
  <si>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</si>
  <si>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</si>
  <si>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</si>
  <si>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</si>
  <si>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</si>
  <si>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</si>
  <si>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</si>
  <si>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</si>
  <si>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</si>
  <si>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</si>
  <si>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</si>
  <si>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</si>
  <si>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</si>
  <si>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</si>
  <si>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</si>
  <si>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</si>
  <si>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</si>
  <si>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</si>
  <si>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</si>
  <si>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</si>
  <si>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</si>
  <si>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</si>
  <si>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</si>
  <si>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</si>
  <si>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</si>
  <si>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</si>
  <si>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</si>
  <si>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</si>
  <si>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</si>
  <si>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</si>
  <si>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</si>
  <si>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</si>
  <si>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</si>
  <si>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</si>
  <si>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</si>
  <si>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</si>
  <si>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</si>
  <si>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</si>
  <si>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</si>
  <si>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</si>
  <si>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</si>
  <si>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</si>
  <si>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</si>
  <si>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</si>
  <si>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</si>
  <si>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</si>
  <si>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</si>
  <si>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</si>
  <si>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</si>
  <si>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</si>
  <si>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</si>
  <si>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</si>
  <si>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</si>
  <si>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</si>
  <si>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</si>
  <si>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</si>
  <si>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</si>
  <si>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</si>
  <si>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</si>
  <si>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</si>
  <si>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</si>
  <si>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</si>
  <si>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</si>
  <si>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</si>
  <si>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</si>
  <si>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</si>
  <si>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</si>
  <si>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</si>
  <si>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</si>
  <si>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</si>
  <si>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</si>
  <si>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</si>
  <si>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</si>
  <si>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</si>
  <si>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</si>
  <si>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</si>
  <si>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</si>
  <si>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</si>
  <si>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</si>
  <si>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</si>
  <si>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</si>
  <si>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</si>
  <si>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</si>
  <si>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</si>
  <si>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</si>
  <si>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</si>
  <si>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</si>
  <si>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</si>
  <si>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</si>
  <si>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</si>
  <si>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</si>
  <si>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</si>
  <si>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</si>
  <si>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</si>
  <si>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</si>
  <si>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</si>
  <si>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</si>
  <si>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</si>
  <si>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</si>
  <si>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</si>
  <si>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</si>
  <si>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</si>
  <si>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</si>
  <si>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</si>
  <si>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</si>
  <si>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</si>
  <si>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</si>
  <si>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</si>
  <si>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</si>
  <si>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</si>
  <si>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</si>
  <si>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</si>
  <si>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</si>
  <si>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</si>
  <si>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</si>
  <si>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</si>
  <si>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</si>
  <si>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</si>
  <si>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</si>
  <si>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</si>
  <si>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</si>
  <si>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</si>
  <si>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</si>
  <si>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</si>
  <si>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</si>
  <si>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</si>
  <si>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</si>
  <si>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</si>
  <si>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</si>
  <si>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</si>
  <si>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</si>
  <si>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</si>
  <si>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</si>
  <si>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</si>
  <si>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</si>
  <si>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</si>
  <si>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</si>
  <si>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</si>
  <si>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</si>
  <si>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</si>
  <si>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</si>
  <si>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</si>
  <si>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</si>
  <si>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</si>
  <si>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</si>
  <si>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</si>
  <si>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</si>
  <si>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</si>
  <si>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</si>
  <si>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</si>
  <si>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</si>
  <si>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</si>
  <si>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</si>
  <si>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</si>
  <si>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</si>
  <si>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</si>
  <si>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</si>
  <si>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</si>
  <si>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</si>
  <si>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</si>
  <si>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</si>
  <si>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</si>
  <si>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</si>
  <si>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</si>
  <si>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</si>
  <si>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</si>
  <si>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</si>
  <si>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</si>
  <si>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</si>
  <si>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</si>
  <si>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</si>
  <si>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</si>
  <si>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</si>
  <si>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</si>
  <si>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</si>
  <si>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</si>
  <si>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</si>
  <si>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</si>
  <si>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</si>
  <si>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</si>
  <si>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</si>
  <si>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</si>
  <si>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</si>
  <si>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</si>
  <si>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</si>
  <si>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</si>
  <si>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</si>
  <si>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</si>
  <si>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</si>
  <si>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</si>
  <si>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</si>
  <si>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</si>
  <si>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</si>
  <si>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</si>
  <si>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</si>
  <si>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</si>
  <si>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</si>
  <si>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</si>
  <si>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</si>
  <si>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</si>
  <si>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</si>
  <si>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</si>
  <si>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</si>
  <si>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</si>
  <si>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</si>
  <si>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</si>
  <si>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</si>
  <si>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</si>
  <si>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</si>
  <si>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</si>
  <si>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</si>
  <si>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</si>
  <si>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</si>
  <si>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</si>
  <si>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</si>
  <si>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</si>
  <si>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</si>
  <si>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</si>
  <si>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</si>
  <si>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</si>
  <si>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</si>
  <si>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</si>
  <si>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</si>
  <si>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</si>
  <si>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</si>
  <si>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</si>
  <si>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</si>
  <si>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</si>
  <si>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</si>
  <si>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</si>
  <si>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</si>
  <si>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</si>
  <si>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</si>
  <si>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</si>
  <si>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</si>
  <si>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</si>
  <si>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</si>
  <si>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</si>
  <si>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</si>
  <si>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</si>
  <si>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</si>
  <si>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</si>
  <si>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</si>
  <si>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</si>
  <si>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</si>
  <si>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</si>
  <si>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</si>
  <si>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</si>
  <si>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</si>
  <si>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</si>
  <si>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</si>
  <si>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</si>
  <si>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</si>
  <si>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</si>
  <si>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</si>
  <si>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</si>
  <si>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</si>
  <si>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</si>
  <si>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</si>
  <si>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</si>
  <si>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</si>
  <si>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</si>
  <si>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</si>
  <si>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</si>
  <si>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</si>
  <si>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</si>
  <si>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</si>
  <si>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</si>
  <si>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</si>
  <si>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</si>
  <si>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</si>
  <si>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</si>
  <si>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</si>
  <si>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</si>
  <si>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</si>
  <si>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</si>
  <si>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</si>
  <si>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</si>
  <si>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</si>
  <si>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</si>
  <si>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</si>
  <si>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</si>
  <si>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</si>
  <si>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</si>
  <si>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</si>
  <si>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</si>
  <si>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</si>
  <si>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</si>
  <si>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</si>
  <si>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</si>
  <si>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</si>
  <si>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</si>
  <si>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</si>
  <si>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</si>
  <si>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</si>
  <si>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</si>
  <si>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</si>
  <si>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</si>
  <si>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</si>
  <si>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</si>
  <si>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</si>
  <si>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</si>
  <si>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</si>
  <si>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</si>
  <si>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</si>
  <si>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</si>
  <si>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</si>
  <si>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</si>
  <si>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</si>
  <si>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</si>
  <si>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</si>
  <si>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</si>
  <si>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</si>
  <si>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</si>
  <si>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</si>
  <si>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</si>
  <si>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</si>
  <si>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</si>
  <si>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</si>
  <si>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</si>
  <si>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</si>
  <si>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</si>
  <si>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</si>
  <si>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</si>
  <si>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</si>
  <si>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</si>
  <si>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</si>
  <si>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</si>
  <si>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</si>
  <si>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</si>
  <si>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</si>
  <si>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</si>
  <si>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</si>
  <si>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</si>
  <si>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</si>
  <si>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</si>
  <si>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</si>
  <si>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</si>
  <si>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</si>
  <si>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</si>
  <si>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</si>
  <si>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</si>
  <si>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</si>
  <si>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</si>
  <si>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</si>
  <si>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</si>
  <si>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</si>
  <si>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</si>
  <si>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</si>
  <si>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</si>
  <si>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</si>
  <si>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</si>
  <si>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</si>
  <si>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</si>
  <si>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</si>
  <si>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</si>
  <si>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</si>
  <si>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</si>
  <si>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</si>
  <si>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</si>
  <si>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</si>
  <si>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</si>
  <si>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</si>
  <si>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</si>
  <si>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</si>
  <si>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</si>
  <si>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</si>
  <si>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</si>
  <si>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</si>
  <si>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</si>
  <si>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</si>
  <si>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</si>
  <si>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</si>
  <si>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</si>
  <si>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</si>
  <si>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</si>
  <si>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</si>
  <si>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</si>
  <si>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</si>
  <si>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</si>
  <si>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</si>
  <si>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</si>
  <si>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</si>
  <si>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</si>
  <si>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</si>
  <si>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</si>
  <si>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</si>
  <si>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</si>
  <si>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</si>
  <si>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</si>
  <si>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</si>
  <si>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</si>
  <si>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</si>
  <si>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</si>
  <si>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</si>
  <si>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</si>
  <si>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</si>
  <si>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</si>
  <si>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</si>
  <si>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</si>
  <si>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</si>
  <si>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</si>
  <si>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</si>
  <si>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</si>
  <si>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</si>
  <si>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</si>
  <si>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</si>
  <si>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</si>
  <si>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</si>
  <si>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</si>
  <si>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</si>
  <si>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</si>
  <si>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</si>
  <si>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</si>
  <si>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</si>
  <si>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</si>
  <si>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</si>
  <si>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</si>
  <si>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</si>
  <si>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</si>
  <si>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</si>
  <si>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</si>
  <si>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</si>
  <si>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</si>
  <si>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</si>
  <si>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</si>
  <si>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</si>
  <si>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</si>
  <si>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</si>
  <si>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</si>
  <si>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</si>
  <si>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</si>
  <si>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</si>
  <si>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</si>
  <si>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</si>
  <si>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</si>
  <si>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</si>
  <si>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</si>
  <si>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</si>
  <si>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</si>
  <si>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</si>
  <si>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</si>
  <si>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</si>
  <si>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</si>
  <si>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</si>
  <si>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</si>
  <si>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</si>
  <si>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</si>
  <si>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</si>
  <si>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</si>
  <si>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</si>
  <si>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</si>
  <si>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</si>
  <si>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</si>
  <si>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</si>
  <si>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</si>
  <si>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</si>
  <si>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</si>
  <si>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</si>
  <si>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</si>
  <si>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</si>
  <si>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</si>
  <si>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</si>
  <si>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</si>
  <si>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</si>
  <si>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</si>
  <si>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</si>
  <si>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</si>
  <si>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</si>
  <si>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</si>
  <si>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</si>
  <si>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</si>
  <si>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</si>
  <si>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</si>
  <si>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</si>
  <si>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</si>
  <si>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</si>
  <si>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</si>
  <si>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</si>
  <si>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</si>
  <si>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</si>
  <si>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</si>
  <si>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</si>
  <si>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</si>
  <si>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</si>
  <si>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</si>
  <si>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</si>
  <si>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</si>
  <si>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</si>
  <si>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</si>
  <si>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</si>
  <si>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</si>
  <si>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</si>
  <si>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</si>
  <si>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</si>
  <si>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</si>
  <si>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</si>
  <si>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</si>
  <si>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</si>
  <si>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</si>
  <si>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</si>
  <si>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</si>
  <si>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</si>
  <si>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</si>
  <si>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</si>
  <si>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</si>
  <si>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</si>
  <si>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</si>
  <si>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</si>
  <si>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</si>
  <si>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</si>
  <si>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</si>
  <si>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</si>
  <si>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</si>
  <si>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</si>
  <si>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</si>
  <si>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</si>
  <si>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</si>
  <si>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</si>
  <si>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</si>
  <si>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</si>
  <si>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</si>
  <si>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</si>
  <si>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</si>
  <si>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</si>
  <si>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</si>
  <si>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</si>
  <si>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</si>
  <si>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</si>
  <si>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</si>
  <si>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</si>
  <si>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</si>
  <si>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</si>
  <si>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</si>
  <si>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</si>
  <si>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</si>
  <si>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</si>
  <si>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</si>
  <si>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</si>
  <si>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</si>
  <si>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</si>
  <si>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</si>
  <si>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</si>
  <si>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</si>
  <si>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</si>
  <si>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</si>
  <si>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</si>
  <si>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</si>
  <si>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</si>
  <si>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</si>
  <si>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</si>
  <si>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</si>
  <si>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</si>
  <si>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</si>
  <si>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</si>
  <si>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</si>
  <si>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</si>
  <si>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</si>
  <si>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</si>
  <si>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</si>
  <si>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</si>
  <si>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</si>
  <si>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</si>
  <si>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</si>
  <si>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</si>
  <si>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</si>
  <si>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</si>
  <si>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</si>
  <si>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</si>
  <si>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</si>
  <si>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</si>
  <si>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</si>
  <si>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</si>
  <si>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</si>
  <si>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</si>
  <si>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</si>
  <si>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</si>
  <si>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</si>
  <si>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</si>
  <si>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</si>
  <si>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</si>
  <si>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</si>
  <si>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</si>
  <si>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</si>
  <si>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</si>
  <si>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</si>
  <si>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</si>
  <si>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</si>
  <si>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</si>
  <si>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</si>
  <si>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</si>
  <si>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</si>
  <si>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</si>
  <si>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</si>
  <si>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</si>
  <si>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</si>
  <si>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</si>
  <si>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</si>
  <si>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</si>
  <si>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</si>
  <si>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</si>
  <si>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</si>
  <si>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</si>
  <si>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</si>
  <si>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</si>
  <si>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</si>
  <si>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</si>
  <si>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</si>
  <si>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</si>
  <si>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</si>
  <si>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</si>
  <si>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</si>
  <si>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</si>
  <si>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</si>
  <si>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</si>
  <si>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</si>
  <si>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</si>
  <si>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</si>
  <si>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</si>
  <si>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</si>
  <si>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</si>
  <si>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</si>
  <si>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</si>
  <si>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</si>
  <si>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</si>
  <si>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</si>
  <si>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</si>
  <si>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</si>
  <si>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</si>
  <si>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</si>
  <si>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</si>
  <si>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</si>
  <si>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</si>
  <si>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</si>
  <si>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</si>
  <si>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</si>
  <si>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</si>
  <si>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</si>
  <si>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</si>
  <si>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</si>
  <si>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</si>
  <si>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</si>
  <si>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</si>
  <si>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</si>
  <si>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</si>
  <si>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</si>
  <si>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</si>
  <si>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</si>
  <si>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</si>
  <si>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</si>
  <si>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</si>
  <si>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</si>
  <si>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</si>
  <si>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</si>
  <si>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</si>
  <si>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</si>
  <si>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</si>
  <si>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</si>
  <si>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</si>
  <si>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</si>
  <si>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</si>
  <si>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</si>
  <si>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</si>
  <si>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</si>
  <si>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</si>
  <si>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</si>
  <si>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</si>
  <si>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</si>
  <si>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</si>
  <si>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</si>
  <si>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</si>
  <si>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</si>
  <si>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</si>
  <si>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</si>
  <si>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</si>
  <si>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</si>
  <si>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</si>
  <si>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</si>
  <si>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</si>
  <si>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</si>
  <si>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</si>
  <si>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</si>
  <si>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</si>
  <si>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</si>
  <si>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</si>
  <si>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</si>
  <si>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</si>
  <si>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</si>
  <si>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</si>
  <si>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</si>
  <si>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</si>
  <si>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</si>
  <si>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</si>
  <si>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</si>
  <si>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</si>
  <si>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</si>
  <si>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</si>
  <si>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</si>
  <si>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</si>
  <si>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</si>
  <si>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</si>
  <si>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</si>
  <si>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</si>
  <si>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</si>
  <si>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</si>
  <si>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</si>
  <si>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</si>
  <si>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</si>
  <si>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</si>
  <si>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</si>
  <si>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</si>
  <si>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</si>
  <si>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</si>
  <si>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</si>
  <si>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</si>
  <si>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</si>
  <si>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</si>
  <si>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</si>
  <si>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</si>
  <si>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</si>
  <si>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</si>
  <si>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</si>
  <si>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</si>
  <si>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</si>
  <si>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</si>
  <si>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</si>
  <si>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</si>
  <si>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</si>
  <si>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</si>
  <si>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</si>
  <si>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</si>
  <si>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</si>
  <si>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</si>
  <si>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</si>
  <si>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</si>
  <si>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</si>
  <si>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</si>
  <si>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</si>
  <si>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</si>
  <si>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</si>
  <si>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</si>
  <si>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</si>
  <si>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</si>
  <si>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</si>
  <si>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</si>
  <si>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</si>
  <si>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</si>
  <si>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</si>
  <si>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</si>
  <si>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</si>
  <si>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</si>
  <si>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</si>
  <si>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</si>
  <si>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</si>
  <si>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</si>
  <si>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</si>
  <si>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</si>
  <si>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</si>
  <si>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</si>
  <si>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</si>
  <si>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</si>
  <si>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</si>
  <si>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</si>
  <si>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</si>
  <si>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</si>
  <si>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</si>
  <si>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</si>
  <si>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</si>
  <si>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</si>
  <si>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</si>
  <si>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</si>
  <si>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</si>
  <si>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</si>
  <si>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</si>
  <si>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</si>
  <si>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</si>
  <si>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</si>
  <si>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</si>
  <si>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</si>
  <si>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</si>
  <si>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</si>
  <si>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</si>
  <si>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</si>
  <si>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</si>
  <si>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</si>
  <si>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</si>
  <si>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</si>
  <si>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</si>
  <si>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</si>
  <si>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</si>
  <si>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</si>
  <si>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</si>
  <si>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</si>
  <si>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</si>
  <si>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</si>
  <si>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</si>
  <si>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</si>
  <si>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</si>
  <si>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</si>
  <si>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</si>
  <si>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</si>
  <si>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</si>
  <si>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</si>
  <si>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</si>
  <si>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</si>
  <si>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</si>
  <si>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</si>
  <si>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</si>
  <si>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</si>
  <si>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</si>
  <si>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</si>
  <si>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</si>
  <si>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</si>
  <si>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</si>
  <si>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</si>
  <si>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</si>
  <si>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</si>
  <si>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</si>
  <si>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</si>
  <si>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</si>
  <si>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</si>
  <si>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</si>
  <si>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</si>
  <si>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</si>
  <si>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</si>
  <si>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</si>
  <si>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</si>
  <si>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</si>
  <si>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</si>
  <si>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</si>
  <si>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</si>
  <si>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</si>
  <si>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</si>
  <si>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</si>
  <si>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</si>
  <si>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</si>
  <si>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</si>
  <si>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</si>
  <si>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</si>
  <si>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</si>
  <si>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</si>
  <si>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</si>
  <si>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</si>
  <si>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</si>
  <si>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</si>
  <si>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</si>
  <si>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</si>
  <si>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</si>
  <si>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</si>
  <si>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</si>
  <si>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</si>
  <si>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</si>
  <si>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</si>
  <si>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</si>
  <si>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</si>
  <si>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</si>
  <si>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</si>
  <si>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</si>
  <si>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</si>
  <si>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</si>
  <si>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</si>
  <si>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</si>
  <si>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</si>
  <si>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</si>
  <si>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</si>
  <si>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</si>
  <si>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</si>
  <si>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</si>
  <si>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</si>
  <si>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</si>
  <si>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</si>
  <si>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</si>
  <si>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</si>
  <si>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</si>
  <si>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</si>
  <si>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</si>
  <si>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</si>
  <si>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</si>
  <si>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</si>
  <si>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</si>
  <si>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</si>
  <si>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</si>
  <si>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</si>
  <si>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</si>
  <si>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</si>
  <si>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</si>
  <si>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</si>
  <si>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</si>
  <si>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</si>
  <si>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</si>
  <si>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</si>
  <si>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</si>
  <si>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</si>
  <si>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</si>
  <si>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</si>
  <si>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</si>
  <si>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</si>
  <si>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</si>
  <si>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</si>
  <si>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</si>
  <si>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</si>
  <si>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</si>
  <si>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</si>
  <si>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</si>
  <si>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</si>
  <si>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</si>
  <si>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</si>
  <si>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</si>
  <si>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</si>
  <si>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</si>
  <si>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</si>
  <si>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</si>
  <si>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</si>
  <si>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</si>
  <si>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</si>
  <si>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</si>
  <si>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</si>
  <si>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</si>
  <si>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</si>
  <si>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</si>
  <si>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</si>
  <si>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</si>
  <si>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</si>
  <si>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</si>
  <si>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</si>
  <si>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</si>
  <si>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</si>
  <si>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</si>
  <si>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</si>
  <si>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</si>
  <si>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</si>
  <si>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</si>
  <si>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</si>
  <si>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</si>
  <si>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</si>
  <si>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</si>
  <si>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</si>
  <si>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</si>
  <si>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</si>
  <si>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</si>
  <si>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</si>
  <si>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</si>
  <si>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</si>
  <si>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</si>
  <si>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</si>
  <si>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</si>
  <si>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</si>
  <si>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</si>
  <si>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</si>
  <si>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</si>
  <si>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</si>
  <si>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</si>
  <si>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</si>
  <si>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</si>
  <si>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</si>
  <si>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</si>
  <si>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</si>
  <si>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</si>
  <si>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</si>
  <si>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</si>
  <si>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</si>
  <si>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</si>
  <si>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</si>
  <si>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</si>
  <si>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</si>
  <si>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</si>
  <si>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</si>
  <si>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</si>
  <si>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</si>
  <si>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</si>
  <si>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</si>
  <si>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</si>
  <si>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</si>
  <si>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</si>
  <si>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</si>
  <si>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</si>
  <si>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</si>
  <si>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</si>
  <si>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</si>
  <si>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</si>
  <si>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</si>
  <si>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</si>
  <si>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</si>
  <si>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</si>
  <si>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</si>
  <si>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</si>
  <si>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</si>
  <si>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</si>
  <si>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</si>
  <si>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</si>
  <si>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</si>
  <si>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</si>
  <si>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</si>
  <si>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</si>
  <si>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</si>
  <si>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</si>
  <si>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</si>
  <si>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</si>
  <si>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</si>
  <si>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</si>
  <si>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</si>
  <si>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</si>
  <si>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</si>
  <si>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</si>
  <si>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</si>
  <si>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</si>
  <si>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</si>
  <si>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</si>
  <si>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</si>
  <si>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</si>
  <si>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</si>
  <si>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</si>
  <si>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</si>
  <si>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</si>
  <si>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</si>
  <si>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</si>
  <si>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</si>
  <si>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</si>
  <si>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</si>
  <si>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</si>
  <si>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</si>
  <si>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</si>
  <si>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</si>
  <si>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</si>
  <si>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</si>
  <si>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</si>
  <si>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</si>
  <si>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</si>
  <si>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</si>
  <si>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</si>
  <si>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</si>
  <si>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</si>
  <si>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</si>
  <si>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</si>
  <si>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</si>
  <si>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</si>
  <si>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</si>
  <si>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</si>
  <si>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</si>
  <si>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</si>
  <si>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</si>
  <si>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</si>
  <si>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</si>
  <si>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</si>
  <si>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</si>
  <si>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</si>
  <si>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</si>
  <si>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</si>
  <si>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</si>
  <si>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</si>
  <si>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</si>
  <si>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</si>
  <si>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</si>
  <si>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</si>
  <si>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</si>
  <si>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</si>
  <si>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</si>
  <si>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</si>
  <si>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</si>
  <si>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</si>
  <si>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</si>
  <si>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</si>
  <si>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</si>
  <si>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</si>
  <si>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</si>
  <si>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</si>
  <si>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</si>
  <si>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</si>
  <si>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</si>
  <si>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</si>
  <si>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</si>
  <si>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</si>
  <si>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</si>
  <si>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</si>
  <si>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</si>
  <si>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</si>
  <si>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</si>
  <si>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</si>
  <si>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</si>
  <si>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</si>
  <si>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</si>
  <si>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</si>
  <si>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</si>
  <si>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</si>
  <si>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</si>
  <si>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</si>
  <si>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</si>
  <si>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</si>
  <si>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</si>
  <si>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</si>
  <si>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</si>
  <si>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</si>
  <si>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</si>
  <si>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</si>
  <si>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</si>
  <si>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</si>
  <si>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</si>
  <si>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</si>
  <si>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</si>
  <si>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</si>
  <si>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</si>
  <si>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</si>
  <si>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</si>
  <si>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</si>
  <si>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</si>
  <si>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</si>
  <si>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</si>
  <si>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</si>
  <si>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</si>
  <si>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</si>
  <si>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</si>
  <si>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</si>
  <si>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</si>
  <si>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</si>
  <si>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</si>
  <si>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</si>
  <si>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</si>
  <si>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</si>
  <si>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</si>
  <si>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</si>
  <si>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</si>
  <si>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</si>
  <si>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</si>
  <si>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</si>
  <si>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</si>
  <si>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</si>
  <si>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</si>
  <si>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</si>
  <si>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</si>
  <si>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</si>
  <si>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</si>
  <si>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</si>
  <si>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</si>
  <si>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</si>
  <si>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</si>
  <si>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</si>
  <si>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</si>
  <si>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</si>
  <si>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</si>
  <si>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</si>
  <si>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</si>
  <si>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</si>
  <si>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</si>
  <si>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</si>
  <si>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</si>
  <si>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</si>
  <si>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</si>
  <si>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</si>
  <si>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</si>
  <si>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</si>
  <si>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</si>
  <si>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</si>
  <si>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</si>
  <si>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</si>
  <si>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</si>
  <si>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</si>
  <si>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</si>
  <si>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</si>
  <si>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</si>
  <si>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</si>
  <si>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</si>
  <si>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</si>
  <si>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</si>
  <si>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</si>
  <si>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</si>
  <si>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</si>
  <si>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</si>
  <si>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</si>
  <si>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</si>
  <si>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</si>
  <si>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</si>
  <si>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</si>
  <si>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</si>
  <si>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</si>
  <si>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</si>
  <si>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</si>
  <si>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</si>
  <si>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</si>
  <si>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</si>
  <si>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</si>
  <si>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</si>
  <si>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</si>
  <si>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</si>
  <si>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</si>
  <si>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</si>
  <si>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</si>
  <si>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</si>
  <si>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</si>
  <si>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</si>
  <si>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</si>
  <si>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</si>
  <si>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</si>
  <si>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</si>
  <si>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</si>
  <si>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</si>
  <si>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</si>
  <si>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</si>
  <si>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</si>
  <si>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</si>
  <si>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</si>
  <si>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</si>
  <si>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</si>
  <si>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</si>
  <si>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</si>
  <si>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</si>
  <si>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</si>
  <si>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</si>
  <si>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</si>
  <si>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</si>
  <si>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</si>
  <si>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</si>
  <si>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</si>
  <si>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</si>
  <si>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</si>
  <si>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</si>
  <si>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</si>
  <si>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</si>
  <si>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</si>
  <si>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</si>
  <si>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</si>
  <si>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</si>
  <si>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</si>
  <si>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</si>
  <si>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</si>
  <si>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</si>
  <si>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</si>
  <si>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</si>
  <si>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</si>
  <si>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</si>
  <si>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</si>
  <si>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</si>
  <si>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</si>
  <si>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</si>
  <si>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</si>
  <si>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</si>
  <si>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</si>
  <si>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</si>
  <si>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</si>
  <si>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</si>
  <si>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</si>
  <si>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</si>
  <si>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</si>
  <si>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</si>
  <si>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</si>
  <si>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</si>
  <si>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</si>
  <si>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</si>
  <si>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</si>
  <si>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</si>
  <si>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</si>
  <si>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</si>
  <si>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</si>
  <si>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</si>
  <si>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</si>
  <si>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</si>
  <si>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</si>
  <si>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</si>
  <si>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</si>
  <si>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</si>
  <si>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</si>
  <si>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</si>
  <si>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</si>
  <si>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</si>
  <si>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</si>
  <si>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</si>
  <si>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</si>
  <si>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</si>
  <si>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</si>
  <si>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</si>
  <si>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</si>
  <si>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</si>
  <si>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</si>
  <si>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</si>
  <si>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</si>
  <si>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</si>
  <si>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</si>
  <si>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</si>
  <si>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</si>
  <si>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</si>
  <si>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</si>
  <si>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</si>
  <si>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</si>
  <si>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</si>
  <si>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</si>
  <si>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</si>
  <si>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</si>
  <si>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</si>
  <si>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</si>
  <si>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</si>
  <si>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</si>
  <si>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</si>
  <si>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</si>
  <si>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</si>
  <si>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</si>
  <si>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</si>
  <si>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</si>
  <si>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</si>
  <si>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</si>
  <si>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</si>
  <si>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</si>
  <si>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</si>
  <si>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</si>
  <si>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</si>
  <si>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</si>
  <si>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</si>
  <si>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</si>
  <si>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</si>
  <si>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</si>
  <si>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</si>
  <si>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</si>
  <si>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</si>
  <si>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</si>
  <si>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</si>
  <si>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</si>
  <si>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</si>
  <si>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</si>
  <si>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</si>
  <si>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</si>
  <si>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</si>
  <si>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</si>
  <si>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</si>
  <si>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</si>
  <si>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</si>
  <si>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</si>
  <si>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</si>
  <si>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</si>
  <si>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</si>
  <si>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</si>
  <si>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</si>
  <si>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</si>
  <si>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</si>
  <si>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</si>
  <si>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</si>
  <si>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</si>
  <si>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</si>
  <si>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</si>
  <si>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</si>
  <si>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</si>
  <si>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</si>
  <si>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</si>
  <si>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</si>
  <si>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</si>
  <si>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</si>
  <si>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</si>
  <si>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</si>
  <si>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</si>
  <si>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</si>
  <si>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</si>
  <si>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</si>
  <si>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</si>
  <si>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</si>
  <si>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</si>
  <si>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</si>
  <si>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</si>
  <si>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</si>
  <si>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</si>
  <si>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</si>
  <si>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</si>
  <si>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</si>
  <si>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</si>
  <si>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</si>
  <si>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</si>
  <si>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</si>
  <si>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</si>
  <si>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</si>
  <si>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</si>
  <si>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</si>
  <si>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</si>
  <si>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</si>
  <si>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</si>
  <si>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</si>
  <si>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</si>
  <si>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</si>
  <si>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</si>
  <si>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</si>
  <si>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</si>
  <si>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</si>
  <si>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</si>
  <si>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</si>
  <si>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</si>
  <si>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</si>
  <si>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</si>
  <si>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</si>
  <si>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</si>
  <si>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</si>
  <si>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</si>
  <si>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</si>
  <si>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</si>
  <si>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</si>
  <si>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</si>
  <si>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</si>
  <si>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</si>
  <si>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</si>
  <si>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</si>
  <si>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</si>
  <si>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</si>
  <si>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</si>
  <si>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</si>
  <si>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</si>
  <si>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</si>
  <si>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</si>
  <si>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</si>
  <si>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</si>
  <si>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</si>
  <si>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</si>
  <si>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</si>
  <si>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</si>
  <si>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</si>
  <si>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</si>
  <si>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</si>
  <si>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</si>
  <si>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</si>
  <si>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</si>
  <si>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</si>
  <si>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</si>
  <si>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</si>
  <si>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</si>
  <si>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</si>
  <si>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</si>
  <si>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</si>
  <si>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</si>
  <si>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</si>
  <si>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</si>
  <si>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</si>
  <si>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</si>
  <si>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</si>
  <si>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</si>
  <si>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</si>
  <si>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</si>
  <si>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</si>
  <si>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</si>
  <si>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</si>
  <si>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</si>
  <si>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</si>
  <si>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</si>
  <si>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</si>
  <si>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</si>
  <si>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</si>
  <si>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</si>
  <si>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</si>
  <si>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</si>
  <si>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</si>
  <si>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</si>
  <si>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</si>
  <si>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</si>
  <si>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</si>
  <si>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</si>
  <si>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</si>
  <si>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</si>
  <si>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</si>
  <si>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</si>
  <si>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</si>
  <si>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</si>
  <si>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</si>
  <si>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</si>
  <si>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</si>
  <si>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</si>
  <si>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</si>
  <si>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</si>
  <si>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</si>
  <si>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</si>
  <si>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</si>
  <si>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</si>
  <si>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</si>
  <si>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</si>
  <si>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</si>
  <si>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</si>
  <si>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</si>
  <si>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</si>
  <si>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</si>
  <si>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</si>
  <si>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</si>
  <si>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</si>
  <si>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</si>
  <si>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</si>
  <si>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</si>
  <si>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</si>
  <si>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</si>
  <si>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</si>
  <si>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</si>
  <si>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</si>
  <si>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</si>
  <si>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</si>
  <si>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</si>
  <si>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</si>
  <si>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</si>
  <si>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</si>
  <si>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</si>
  <si>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</si>
  <si>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</si>
  <si>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</si>
  <si>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</si>
  <si>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</si>
  <si>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</si>
  <si>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</si>
  <si>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</si>
  <si>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</si>
  <si>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</si>
  <si>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</si>
  <si>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</si>
  <si>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</si>
  <si>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</si>
  <si>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</si>
  <si>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</si>
  <si>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</si>
  <si>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</si>
  <si>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</si>
  <si>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</si>
  <si>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</si>
  <si>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</si>
  <si>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</si>
  <si>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</si>
  <si>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</si>
  <si>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</si>
  <si>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</si>
  <si>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</si>
  <si>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</si>
  <si>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</si>
  <si>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</si>
  <si>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</si>
  <si>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</si>
  <si>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</si>
  <si>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</si>
  <si>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</si>
  <si>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</si>
  <si>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</si>
  <si>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</si>
  <si>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</si>
  <si>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</si>
  <si>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</si>
  <si>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</si>
  <si>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</si>
  <si>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</si>
  <si>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</si>
  <si>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</si>
  <si>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</si>
  <si>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</si>
  <si>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</si>
  <si>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</si>
  <si>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</si>
  <si>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</si>
  <si>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</si>
  <si>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</si>
  <si>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</si>
  <si>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</si>
  <si>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</si>
  <si>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</si>
  <si>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</si>
  <si>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</si>
  <si>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</si>
  <si>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</si>
  <si>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</si>
  <si>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</si>
  <si>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</si>
  <si>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</si>
  <si>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</si>
  <si>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</si>
  <si>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</si>
  <si>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</si>
  <si>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</si>
  <si>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</si>
  <si>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</si>
  <si>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</si>
  <si>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</si>
  <si>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</si>
  <si>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</si>
  <si>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</si>
  <si>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</si>
  <si>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</si>
  <si>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</si>
  <si>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</si>
  <si>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</si>
  <si>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</si>
  <si>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</si>
  <si>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</si>
  <si>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</si>
  <si>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</si>
  <si>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</si>
  <si>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</si>
  <si>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</si>
  <si>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</si>
  <si>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</si>
  <si>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</si>
  <si>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</si>
  <si>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</si>
  <si>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</si>
  <si>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</si>
  <si>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</si>
  <si>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</si>
  <si>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</si>
  <si>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</si>
  <si>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</si>
  <si>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</si>
  <si>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</si>
  <si>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</si>
  <si>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</si>
  <si>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</si>
  <si>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</si>
  <si>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</si>
  <si>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</si>
  <si>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</si>
  <si>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</si>
  <si>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</si>
  <si>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</si>
  <si>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</si>
  <si>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</si>
  <si>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</si>
  <si>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</si>
  <si>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</si>
  <si>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</si>
  <si>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</si>
  <si>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</si>
  <si>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</si>
  <si>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</si>
  <si>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</si>
  <si>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</si>
  <si>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</si>
  <si>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</si>
  <si>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</si>
  <si>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</si>
  <si>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</si>
  <si>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</si>
  <si>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</si>
  <si>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</si>
  <si>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</si>
  <si>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</si>
  <si>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</si>
  <si>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</si>
  <si>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</si>
  <si>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</si>
  <si>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</si>
  <si>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</si>
  <si>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</si>
  <si>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</si>
  <si>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</si>
  <si>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</si>
  <si>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</si>
  <si>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</si>
  <si>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</si>
  <si>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</si>
  <si>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</si>
  <si>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</si>
  <si>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</si>
  <si>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</si>
  <si>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</si>
  <si>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</si>
  <si>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</si>
  <si>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</si>
  <si>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</si>
  <si>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</si>
  <si>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</si>
  <si>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</si>
  <si>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</si>
  <si>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</si>
  <si>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</si>
  <si>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</si>
  <si>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</si>
  <si>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</si>
  <si>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</si>
  <si>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</si>
  <si>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</si>
  <si>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</si>
  <si>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</si>
  <si>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</si>
  <si>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</si>
  <si>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</si>
  <si>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</si>
  <si>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</si>
  <si>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</si>
  <si>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</si>
  <si>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</si>
  <si>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</si>
  <si>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</si>
  <si>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</si>
  <si>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</si>
  <si>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</si>
  <si>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</si>
  <si>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</si>
  <si>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</si>
  <si>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</si>
  <si>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</si>
  <si>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</si>
  <si>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</si>
  <si>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</si>
  <si>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</si>
  <si>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</si>
  <si>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</si>
  <si>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</si>
  <si>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</si>
  <si>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</si>
  <si>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</si>
  <si>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</si>
  <si>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</si>
  <si>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</si>
  <si>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</si>
  <si>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</si>
  <si>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</si>
  <si>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</si>
  <si>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</si>
  <si>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</si>
  <si>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</si>
  <si>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</si>
  <si>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</si>
  <si>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</si>
  <si>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</si>
  <si>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</si>
  <si>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</si>
  <si>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</si>
  <si>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</si>
  <si>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</si>
  <si>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</si>
  <si>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</si>
  <si>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</si>
  <si>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</si>
  <si>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</si>
  <si>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</si>
  <si>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</si>
  <si>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</si>
  <si>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</si>
  <si>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</si>
  <si>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</si>
  <si>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</si>
  <si>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</si>
  <si>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</si>
  <si>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</si>
  <si>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</si>
  <si>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</si>
  <si>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</si>
  <si>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</si>
  <si>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</si>
  <si>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</si>
  <si>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</si>
  <si>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</si>
  <si>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</si>
  <si>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</si>
  <si>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</si>
  <si>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</si>
  <si>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</si>
  <si>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</si>
  <si>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</si>
  <si>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</si>
  <si>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</si>
  <si>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</si>
  <si>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</si>
  <si>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</si>
  <si>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</si>
  <si>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</si>
  <si>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</si>
  <si>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</si>
  <si>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</si>
  <si>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</si>
  <si>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</si>
  <si>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</si>
  <si>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</si>
  <si>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</si>
  <si>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</si>
  <si>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</si>
  <si>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</si>
  <si>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</si>
  <si>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</si>
  <si>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</si>
  <si>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</si>
  <si>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</si>
  <si>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</si>
  <si>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</si>
  <si>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</si>
  <si>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</si>
  <si>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</si>
  <si>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</si>
  <si>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</si>
  <si>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</si>
  <si>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</si>
  <si>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</si>
  <si>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</si>
  <si>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</si>
  <si>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</si>
  <si>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</si>
  <si>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</si>
  <si>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</si>
  <si>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</si>
  <si>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</si>
  <si>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</si>
  <si>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</si>
  <si>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</si>
  <si>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</si>
  <si>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</si>
  <si>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</si>
  <si>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</si>
  <si>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</si>
  <si>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</si>
  <si>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</si>
  <si>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</si>
  <si>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</si>
  <si>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</si>
  <si>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</si>
  <si>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</si>
  <si>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</si>
  <si>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</si>
  <si>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</si>
  <si>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</si>
  <si>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</si>
  <si>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</si>
  <si>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</si>
  <si>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</si>
  <si>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</si>
  <si>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</si>
  <si>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</si>
  <si>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</si>
  <si>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</si>
  <si>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</si>
  <si>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</si>
  <si>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</si>
  <si>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</si>
  <si>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</si>
  <si>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</si>
  <si>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</si>
  <si>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</si>
  <si>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</si>
  <si>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</si>
  <si>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</si>
  <si>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</si>
  <si>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</si>
  <si>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</si>
  <si>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</si>
  <si>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</si>
  <si>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</si>
  <si>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</si>
  <si>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</si>
  <si>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</si>
  <si>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</si>
  <si>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</si>
  <si>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</si>
  <si>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</si>
  <si>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</si>
  <si>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</si>
  <si>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</si>
  <si>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</si>
  <si>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</si>
  <si>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</si>
  <si>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</si>
  <si>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</si>
  <si>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</si>
  <si>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</si>
  <si>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</si>
  <si>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</si>
  <si>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</si>
  <si>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</si>
  <si>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</si>
  <si>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</si>
  <si>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</si>
  <si>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</si>
  <si>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</si>
  <si>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</si>
  <si>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</si>
  <si>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</si>
  <si>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</si>
  <si>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</si>
  <si>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</si>
  <si>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</si>
  <si>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</si>
  <si>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</si>
  <si>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</si>
  <si>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</si>
  <si>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</si>
  <si>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</si>
  <si>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</si>
  <si>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</si>
  <si>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</si>
  <si>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</si>
  <si>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</si>
  <si>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</si>
  <si>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</si>
  <si>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</si>
  <si>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</si>
  <si>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</si>
  <si>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</si>
  <si>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</si>
  <si>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</si>
  <si>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</si>
  <si>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</si>
  <si>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</si>
  <si>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</si>
  <si>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</si>
  <si>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</si>
  <si>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</si>
  <si>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</si>
  <si>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</si>
  <si>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</si>
  <si>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</si>
  <si>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</si>
  <si>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</si>
  <si>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</si>
  <si>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</si>
  <si>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</si>
  <si>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</si>
  <si>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</si>
  <si>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</si>
  <si>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</si>
  <si>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</si>
  <si>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</si>
  <si>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</si>
  <si>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</si>
  <si>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</si>
  <si>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</si>
  <si>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</si>
  <si>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</si>
  <si>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</si>
  <si>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</si>
  <si>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</si>
  <si>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</si>
  <si>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</si>
  <si>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</si>
  <si>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</si>
  <si>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</si>
  <si>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</si>
  <si>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</si>
  <si>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</si>
  <si>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</si>
  <si>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</si>
  <si>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</si>
  <si>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</si>
  <si>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</si>
  <si>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</si>
  <si>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</si>
  <si>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</si>
  <si>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</si>
  <si>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</si>
  <si>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</si>
  <si>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</si>
  <si>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</si>
  <si>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</si>
  <si>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</si>
  <si>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</si>
  <si>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</si>
  <si>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</si>
  <si>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</si>
  <si>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</si>
  <si>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</si>
  <si>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</si>
  <si>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</si>
  <si>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</si>
  <si>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</si>
  <si>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</si>
  <si>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</si>
  <si>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</si>
  <si>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</si>
  <si>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</si>
  <si>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</si>
  <si>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</si>
  <si>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</si>
  <si>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</si>
  <si>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</si>
  <si>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</si>
  <si>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</si>
  <si>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</si>
  <si>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</si>
  <si>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</si>
  <si>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</si>
  <si>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</si>
  <si>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</si>
  <si>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</si>
  <si>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</si>
  <si>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</si>
  <si>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</si>
  <si>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</si>
  <si>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</si>
  <si>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</si>
  <si>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</si>
  <si>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</si>
  <si>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</si>
  <si>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</si>
  <si>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</si>
  <si>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</si>
  <si>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</si>
  <si>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</si>
  <si>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</si>
  <si>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</si>
  <si>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</si>
  <si>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</si>
  <si>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</si>
  <si>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</si>
  <si>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</si>
  <si>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</si>
  <si>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</si>
  <si>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</si>
  <si>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</si>
  <si>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</si>
  <si>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</si>
  <si>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</si>
  <si>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</si>
  <si>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</si>
  <si>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</si>
  <si>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</si>
  <si>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</si>
  <si>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</si>
  <si>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</si>
  <si>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</si>
  <si>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</si>
  <si>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</si>
  <si>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</si>
  <si>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</si>
  <si>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</si>
  <si>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</si>
  <si>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</si>
  <si>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</si>
  <si>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</si>
  <si>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</si>
  <si>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</si>
  <si>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</si>
  <si>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</si>
  <si>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</si>
  <si>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</si>
  <si>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</si>
  <si>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</si>
  <si>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</si>
  <si>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</si>
  <si>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</si>
  <si>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</si>
  <si>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</si>
  <si>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</si>
  <si>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</si>
  <si>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</si>
  <si>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</si>
  <si>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</si>
  <si>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</si>
  <si>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</si>
  <si>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</si>
  <si>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</si>
  <si>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</si>
  <si>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</si>
  <si>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</si>
  <si>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</si>
  <si>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</si>
  <si>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</si>
  <si>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</si>
  <si>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</si>
  <si>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</si>
  <si>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</si>
  <si>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</si>
  <si>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</si>
  <si>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</si>
  <si>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</si>
  <si>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</si>
  <si>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</si>
  <si>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</si>
  <si>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</si>
  <si>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</si>
  <si>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</si>
  <si>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</si>
  <si>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</si>
  <si>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</si>
  <si>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</si>
  <si>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</si>
  <si>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</si>
  <si>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</si>
  <si>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</si>
  <si>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</si>
  <si>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</si>
  <si>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</si>
  <si>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</si>
  <si>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</si>
  <si>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</si>
  <si>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</si>
  <si>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</si>
  <si>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</si>
  <si>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</si>
  <si>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</si>
  <si>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</si>
  <si>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</si>
  <si>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</si>
  <si>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</si>
  <si>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</si>
  <si>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</si>
  <si>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</si>
  <si>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</si>
  <si>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</si>
  <si>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</si>
  <si>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</si>
  <si>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</si>
  <si>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</si>
  <si>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</si>
  <si>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</si>
  <si>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</si>
  <si>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</si>
  <si>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</si>
  <si>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</si>
  <si>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</si>
  <si>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</si>
  <si>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</si>
  <si>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</si>
  <si>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</si>
  <si>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</si>
  <si>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</si>
  <si>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</si>
  <si>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</si>
  <si>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</si>
  <si>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</si>
  <si>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</si>
  <si>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</si>
  <si>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</si>
  <si>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</si>
  <si>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</si>
  <si>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</si>
  <si>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</si>
  <si>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</si>
  <si>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</si>
  <si>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</si>
  <si>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</si>
  <si>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</si>
  <si>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</si>
  <si>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</si>
  <si>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</si>
  <si>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</si>
  <si>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</si>
  <si>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</si>
  <si>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</si>
  <si>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</si>
  <si>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</si>
  <si>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</si>
  <si>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</si>
  <si>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</si>
  <si>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</si>
  <si>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</si>
  <si>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</si>
  <si>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</si>
  <si>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</si>
  <si>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</si>
  <si>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</si>
  <si>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</si>
  <si>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</si>
  <si>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</si>
  <si>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</si>
  <si>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</si>
  <si>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</si>
  <si>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</si>
  <si>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</si>
  <si>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</si>
  <si>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</si>
  <si>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</si>
  <si>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</si>
  <si>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</si>
  <si>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</si>
  <si>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</si>
  <si>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</si>
  <si>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</si>
  <si>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</si>
  <si>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</si>
  <si>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</si>
  <si>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</si>
  <si>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</si>
  <si>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</si>
  <si>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</si>
  <si>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</si>
  <si>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</si>
  <si>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</si>
  <si>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</si>
  <si>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</si>
  <si>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</si>
  <si>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</si>
  <si>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</si>
  <si>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</si>
  <si>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</si>
  <si>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</si>
  <si>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</si>
  <si>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</si>
  <si>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</si>
  <si>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</si>
  <si>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</si>
  <si>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</si>
  <si>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</si>
  <si>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</si>
  <si>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</si>
  <si>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</si>
  <si>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</si>
  <si>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</si>
  <si>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</si>
  <si>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</si>
  <si>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</si>
  <si>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</si>
  <si>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</si>
  <si>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</si>
  <si>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</si>
  <si>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</si>
  <si>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</si>
  <si>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</si>
  <si>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</si>
  <si>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</si>
  <si>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</si>
  <si>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</si>
  <si>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</si>
  <si>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</si>
  <si>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</si>
  <si>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</si>
  <si>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</si>
  <si>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</si>
  <si>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</si>
  <si>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</si>
  <si>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</si>
  <si>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</si>
  <si>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</si>
  <si>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</si>
  <si>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</si>
  <si>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</si>
  <si>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</si>
  <si>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</si>
  <si>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</si>
  <si>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</si>
  <si>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</si>
  <si>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</si>
  <si>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</si>
  <si>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</si>
  <si>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</si>
  <si>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</si>
  <si>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</si>
  <si>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</si>
  <si>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</si>
  <si>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</si>
  <si>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</si>
  <si>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</si>
  <si>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</si>
  <si>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</si>
  <si>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</si>
  <si>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</si>
  <si>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</si>
  <si>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</si>
  <si>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</si>
  <si>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</si>
  <si>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</si>
  <si>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</si>
  <si>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</si>
  <si>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</si>
  <si>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</si>
  <si>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</si>
  <si>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</si>
  <si>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</si>
  <si>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</si>
  <si>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</si>
  <si>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</si>
  <si>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</si>
  <si>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</si>
  <si>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</si>
  <si>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</si>
  <si>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</si>
  <si>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</si>
  <si>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</si>
  <si>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</si>
  <si>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</si>
  <si>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</si>
  <si>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</si>
  <si>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</si>
  <si>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</si>
  <si>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</si>
  <si>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</si>
  <si>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</si>
  <si>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</si>
  <si>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</si>
  <si>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</si>
  <si>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</si>
  <si>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</si>
  <si>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</si>
  <si>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</si>
  <si>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</si>
  <si>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</si>
  <si>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</si>
  <si>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</si>
  <si>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</si>
  <si>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</si>
  <si>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</si>
  <si>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</si>
  <si>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</si>
  <si>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</si>
  <si>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</si>
  <si>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</si>
  <si>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</si>
  <si>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</si>
  <si>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</si>
  <si>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</si>
  <si>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</si>
  <si>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</si>
  <si>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</si>
  <si>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</si>
  <si>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</si>
  <si>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</si>
  <si>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</si>
  <si>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</si>
  <si>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</si>
  <si>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</si>
  <si>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</si>
  <si>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</si>
  <si>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</si>
  <si>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</si>
  <si>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</si>
  <si>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</si>
  <si>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</si>
  <si>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</si>
  <si>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</si>
  <si>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</si>
  <si>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</si>
  <si>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</si>
  <si>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</si>
  <si>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</si>
  <si>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</si>
  <si>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</si>
  <si>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</si>
  <si>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</si>
  <si>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</si>
  <si>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</si>
  <si>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</si>
  <si>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</si>
  <si>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</si>
  <si>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</si>
  <si>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</si>
  <si>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</si>
  <si>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</si>
  <si>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</si>
  <si>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</si>
  <si>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</si>
  <si>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</si>
  <si>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</si>
  <si>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</si>
  <si>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</si>
  <si>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</si>
  <si>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</si>
  <si>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</si>
  <si>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</si>
  <si>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</si>
  <si>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</si>
  <si>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</si>
  <si>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</si>
  <si>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</si>
  <si>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</si>
  <si>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</si>
  <si>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</si>
  <si>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</si>
  <si>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</si>
  <si>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</si>
  <si>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</si>
  <si>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</si>
  <si>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</si>
  <si>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</si>
  <si>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</si>
  <si>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</si>
  <si>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</si>
  <si>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</si>
  <si>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</si>
  <si>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</si>
  <si>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</si>
  <si>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</si>
  <si>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</si>
  <si>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</si>
  <si>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</si>
  <si>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</si>
  <si>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</si>
  <si>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</si>
  <si>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</si>
  <si>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</si>
  <si>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</si>
  <si>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</si>
  <si>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</si>
  <si>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</si>
  <si>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</si>
  <si>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</si>
  <si>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</si>
  <si>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</si>
  <si>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</si>
  <si>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</si>
  <si>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</si>
  <si>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</si>
  <si>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</si>
  <si>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</si>
  <si>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</si>
  <si>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</si>
  <si>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</si>
  <si>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</si>
  <si>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</si>
  <si>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</si>
  <si>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</si>
  <si>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</si>
  <si>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</si>
  <si>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</si>
  <si>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</si>
  <si>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</si>
  <si>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</si>
  <si>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</si>
  <si>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</si>
  <si>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</si>
  <si>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</si>
  <si>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</si>
  <si>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</si>
  <si>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</si>
  <si>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</si>
  <si>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</si>
  <si>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</si>
  <si>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</si>
  <si>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</si>
  <si>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</si>
  <si>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</si>
  <si>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</si>
  <si>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</si>
  <si>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</si>
  <si>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</si>
  <si>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</si>
  <si>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</si>
  <si>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</si>
  <si>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</si>
  <si>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</si>
  <si>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</si>
  <si>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</si>
  <si>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</si>
  <si>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</si>
  <si>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</si>
  <si>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</si>
  <si>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</si>
  <si>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</si>
  <si>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</si>
  <si>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</si>
  <si>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</si>
  <si>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</si>
  <si>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</si>
  <si>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</si>
  <si>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</si>
  <si>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</si>
  <si>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</si>
  <si>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</si>
  <si>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</si>
  <si>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</si>
  <si>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</si>
  <si>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</si>
  <si>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</si>
  <si>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</si>
  <si>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</si>
  <si>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</si>
  <si>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</si>
  <si>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</si>
  <si>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</si>
  <si>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</si>
  <si>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</si>
  <si>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</si>
  <si>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</si>
  <si>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</si>
  <si>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</si>
  <si>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</si>
  <si>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</si>
  <si>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</si>
  <si>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</si>
  <si>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</si>
  <si>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</si>
  <si>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</si>
  <si>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</si>
  <si>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</si>
  <si>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</si>
  <si>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</si>
  <si>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</si>
  <si>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</si>
  <si>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</si>
  <si>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</si>
  <si>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</si>
  <si>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</si>
  <si>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</si>
  <si>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</si>
  <si>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</si>
  <si>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</si>
  <si>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</si>
  <si>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</si>
  <si>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</si>
  <si>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</si>
  <si>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</si>
  <si>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</si>
  <si>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</si>
  <si>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</si>
  <si>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</si>
  <si>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</si>
  <si>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</si>
  <si>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</si>
  <si>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</si>
  <si>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</si>
  <si>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</si>
  <si>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</si>
  <si>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</si>
  <si>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</si>
  <si>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</si>
  <si>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</si>
  <si>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</si>
  <si>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</si>
  <si>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</si>
  <si>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</si>
  <si>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</si>
  <si>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</si>
  <si>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</si>
  <si>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</si>
  <si>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</si>
  <si>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</si>
  <si>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</si>
  <si>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</si>
  <si>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</si>
  <si>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</si>
  <si>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</si>
  <si>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</si>
  <si>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</si>
  <si>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</si>
  <si>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</si>
  <si>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</si>
  <si>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</si>
  <si>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</si>
  <si>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</si>
  <si>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</si>
  <si>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</si>
  <si>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</si>
  <si>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</si>
  <si>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</si>
  <si>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</si>
  <si>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</si>
  <si>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</si>
  <si>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</si>
  <si>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</si>
  <si>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</si>
  <si>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</si>
  <si>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</si>
  <si>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</si>
  <si>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</si>
  <si>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</si>
  <si>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</si>
  <si>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</si>
  <si>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</si>
  <si>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</si>
  <si>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</si>
  <si>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</si>
  <si>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</si>
  <si>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</si>
  <si>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</si>
  <si>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</si>
  <si>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</si>
  <si>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</si>
  <si>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</si>
  <si>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</si>
  <si>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</si>
  <si>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</si>
  <si>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</si>
  <si>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</si>
  <si>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</si>
  <si>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</si>
  <si>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</si>
  <si>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</si>
  <si>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</si>
  <si>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</si>
  <si>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</si>
  <si>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</si>
  <si>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</si>
  <si>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</si>
  <si>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</si>
  <si>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</si>
  <si>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</si>
  <si>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</si>
  <si>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</si>
  <si>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</si>
  <si>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</si>
  <si>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</si>
  <si>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</si>
  <si>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</si>
  <si>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</si>
  <si>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</si>
  <si>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</si>
  <si>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</si>
  <si>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</si>
  <si>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</si>
  <si>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</si>
  <si>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</si>
  <si>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</si>
  <si>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</si>
  <si>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</si>
  <si>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</si>
  <si>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</si>
  <si>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</si>
  <si>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</si>
  <si>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</si>
  <si>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</si>
  <si>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</si>
  <si>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</si>
  <si>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</si>
  <si>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</si>
  <si>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</si>
  <si>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</si>
  <si>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</si>
  <si>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</si>
  <si>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</si>
  <si>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</si>
  <si>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</si>
  <si>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</si>
  <si>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</si>
  <si>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</si>
  <si>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</si>
  <si>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</si>
  <si>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</si>
  <si>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</si>
  <si>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</si>
  <si>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</si>
  <si>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</si>
  <si>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</si>
  <si>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</si>
  <si>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</si>
  <si>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</si>
  <si>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</si>
  <si>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</si>
  <si>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</si>
  <si>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</si>
  <si>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</si>
  <si>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</si>
  <si>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</si>
  <si>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</si>
  <si>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</si>
  <si>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</si>
  <si>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</si>
  <si>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</si>
  <si>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</si>
  <si>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</si>
  <si>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</si>
  <si>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</si>
  <si>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</si>
  <si>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</si>
  <si>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</si>
  <si>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</si>
  <si>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</si>
  <si>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</si>
  <si>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</si>
  <si>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</si>
  <si>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</si>
  <si>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</si>
  <si>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</si>
  <si>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</si>
  <si>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</si>
  <si>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</si>
  <si>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</si>
  <si>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</si>
  <si>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</si>
  <si>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Dr Brian Bliss</t>
  </si>
  <si>
    <t>717-786-8401</t>
  </si>
  <si>
    <t>brian_bliss@soalncosd.org</t>
  </si>
  <si>
    <t>Becky Guhl</t>
  </si>
  <si>
    <t>717-786-5611</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</si>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</sst>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xf numFmtId="0" fontId="60" fillId="0" borderId="0" xfId="4" applyFont="1" applyAlignment="1">
      <alignment horizontal="center"/>
    </xf>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36" activePane="bottomRight" state="frozen"/>
      <selection activeCell="B1" sqref="B1"/>
      <selection pane="topRight" activeCell="E1" sqref="E1"/>
      <selection pane="bottomLeft" activeCell="B9" sqref="B9"/>
      <selection pane="bottomRight" activeCell="G36" sqref="G36:M36"/>
    </sheetView>
  </sheetViews>
  <sheetFormatPr defaultRowHeight="14.25" x14ac:dyDescent="0.45"/>
  <cols>
    <col min="1" max="1" width="20.86328125" customWidth="1"/>
    <col min="2" max="2" width="2.33203125" customWidth="1"/>
    <col min="3" max="3" width="1.6640625" customWidth="1"/>
    <col min="4" max="4" width="0.86328125" customWidth="1"/>
    <col min="5" max="5" width="63.33203125" customWidth="1"/>
    <col min="6" max="6" width="0.46484375" customWidth="1"/>
    <col min="8" max="8" width="22.33203125" customWidth="1"/>
    <col min="10" max="11" width="10" customWidth="1"/>
    <col min="12" max="12" width="10.86328125" customWidth="1"/>
    <col min="13" max="13" width="8.33203125" customWidth="1"/>
    <col min="14" max="14" width="0.86328125" customWidth="1"/>
    <col min="15" max="15" width="1.6640625" customWidth="1"/>
    <col min="16" max="16" width="8.86328125" customWidth="1"/>
  </cols>
  <sheetData>
    <row r="1" spans="1:67" ht="9.6" customHeight="1" thickBot="1" x14ac:dyDescent="0.5"/>
    <row r="2" spans="1:67" ht="9.6" customHeight="1" thickTop="1" x14ac:dyDescent="0.45">
      <c r="C2" s="19"/>
      <c r="D2" s="20"/>
      <c r="E2" s="458"/>
      <c r="F2" s="458"/>
      <c r="G2" s="458"/>
      <c r="H2" s="458"/>
      <c r="I2" s="458"/>
      <c r="J2" s="458"/>
      <c r="K2" s="458"/>
      <c r="L2" s="458"/>
      <c r="M2" s="458"/>
      <c r="N2" s="20"/>
      <c r="O2" s="44"/>
    </row>
    <row r="3" spans="1:67" ht="5" customHeight="1" x14ac:dyDescent="0.45">
      <c r="C3" s="17"/>
      <c r="D3" s="18"/>
      <c r="E3" s="15"/>
      <c r="F3" s="15"/>
      <c r="G3" s="15"/>
      <c r="H3" s="15"/>
      <c r="I3" s="15"/>
      <c r="J3" s="15"/>
      <c r="K3" s="15"/>
      <c r="L3" s="15"/>
      <c r="M3" s="15"/>
      <c r="O3" s="69"/>
    </row>
    <row r="4" spans="1:67" s="1" customFormat="1" ht="21" customHeight="1" x14ac:dyDescent="0.45">
      <c r="A4"/>
      <c r="B4"/>
      <c r="C4" s="17"/>
      <c r="D4" s="16"/>
      <c r="E4" s="453" t="str">
        <f>" INTERSCHOLASTIC ATHLETIC OPPORTUNITIES DISCLOSURE FORM "&amp;M7</f>
        <v xml:space="preserve"> INTERSCHOLASTIC ATHLETIC OPPORTUNITIES DISCLOSURE FORM 21.1</v>
      </c>
      <c r="F4" s="454"/>
      <c r="G4" s="454"/>
      <c r="H4" s="454"/>
      <c r="I4" s="454"/>
      <c r="J4" s="454"/>
      <c r="K4" s="454"/>
      <c r="L4" s="454"/>
      <c r="M4" s="45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7"/>
      <c r="D5" s="16"/>
      <c r="E5" s="455" t="s">
        <v>18224</v>
      </c>
      <c r="F5" s="456"/>
      <c r="G5" s="456"/>
      <c r="H5" s="456"/>
      <c r="I5" s="456"/>
      <c r="J5" s="456"/>
      <c r="K5" s="456"/>
      <c r="L5" s="456"/>
      <c r="M5" s="45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5" customHeight="1" x14ac:dyDescent="0.45">
      <c r="C6" s="17"/>
      <c r="D6" s="18"/>
      <c r="E6" s="457"/>
      <c r="F6" s="457"/>
      <c r="G6" s="457"/>
      <c r="H6" s="457"/>
      <c r="I6" s="457"/>
      <c r="J6" s="457"/>
      <c r="K6" s="457"/>
      <c r="L6" s="457"/>
      <c r="M6" s="45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45">
      <c r="C7" s="17"/>
      <c r="D7" s="16"/>
      <c r="E7" s="459" t="s">
        <v>3546</v>
      </c>
      <c r="F7" s="460"/>
      <c r="G7" s="460"/>
      <c r="H7" s="460"/>
      <c r="I7" s="460"/>
      <c r="J7" s="460"/>
      <c r="K7" s="460"/>
      <c r="L7" s="243" t="s">
        <v>3547</v>
      </c>
      <c r="M7" s="244" t="s">
        <v>18223</v>
      </c>
      <c r="O7" s="69"/>
    </row>
    <row r="8" spans="1:67" s="25" customFormat="1" ht="5" customHeight="1" x14ac:dyDescent="0.4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20" customHeight="1" x14ac:dyDescent="0.45">
      <c r="C9" s="17"/>
      <c r="D9" s="16"/>
      <c r="E9" s="463" t="s">
        <v>3465</v>
      </c>
      <c r="F9" s="464"/>
      <c r="G9" s="464"/>
      <c r="H9" s="464"/>
      <c r="I9" s="464"/>
      <c r="J9" s="464"/>
      <c r="K9" s="464"/>
      <c r="L9" s="464"/>
      <c r="M9" s="464"/>
      <c r="N9" s="27"/>
      <c r="O9" s="26"/>
      <c r="Q9"/>
      <c r="R9"/>
      <c r="S9"/>
      <c r="T9"/>
      <c r="U9"/>
      <c r="V9"/>
      <c r="W9"/>
      <c r="X9"/>
      <c r="Y9"/>
      <c r="Z9"/>
      <c r="AA9"/>
      <c r="AB9"/>
      <c r="AC9"/>
      <c r="AD9"/>
      <c r="AE9"/>
      <c r="AF9"/>
      <c r="AG9"/>
      <c r="AH9"/>
      <c r="AI9"/>
    </row>
    <row r="10" spans="1:67" s="25" customFormat="1" ht="20" customHeight="1" x14ac:dyDescent="0.45">
      <c r="C10" s="17"/>
      <c r="D10" s="16"/>
      <c r="E10" s="38" t="s">
        <v>3088</v>
      </c>
      <c r="F10" s="28"/>
      <c r="G10" s="461" t="s">
        <v>961</v>
      </c>
      <c r="H10" s="462"/>
      <c r="I10" s="462"/>
      <c r="J10" s="462"/>
      <c r="K10" s="462"/>
      <c r="L10" s="462"/>
      <c r="M10" s="462"/>
      <c r="N10" s="27"/>
      <c r="O10" s="26"/>
      <c r="Q10"/>
      <c r="R10"/>
      <c r="S10"/>
      <c r="T10"/>
      <c r="U10"/>
      <c r="V10"/>
      <c r="W10"/>
      <c r="X10"/>
      <c r="Y10"/>
      <c r="Z10"/>
      <c r="AA10"/>
      <c r="AB10"/>
      <c r="AC10"/>
      <c r="AD10"/>
      <c r="AE10"/>
      <c r="AF10"/>
      <c r="AG10"/>
      <c r="AH10"/>
      <c r="AI10"/>
    </row>
    <row r="11" spans="1:67" s="25" customFormat="1" ht="2" customHeight="1" x14ac:dyDescent="0.45">
      <c r="C11" s="17"/>
      <c r="D11" s="16"/>
      <c r="E11" s="429"/>
      <c r="F11" s="28"/>
      <c r="G11" s="465"/>
      <c r="H11" s="466"/>
      <c r="I11" s="466"/>
      <c r="J11" s="466"/>
      <c r="K11" s="466"/>
      <c r="L11" s="466"/>
      <c r="M11" s="466"/>
      <c r="N11" s="27"/>
      <c r="O11" s="26"/>
      <c r="Q11"/>
      <c r="R11"/>
      <c r="S11"/>
      <c r="T11"/>
      <c r="U11"/>
      <c r="V11"/>
      <c r="W11"/>
      <c r="X11"/>
      <c r="Y11"/>
      <c r="Z11"/>
      <c r="AA11"/>
      <c r="AB11"/>
      <c r="AC11"/>
      <c r="AD11"/>
      <c r="AE11"/>
      <c r="AF11"/>
      <c r="AG11"/>
      <c r="AH11"/>
      <c r="AI11"/>
    </row>
    <row r="12" spans="1:67" s="25" customFormat="1" ht="20" customHeight="1" x14ac:dyDescent="0.45">
      <c r="C12" s="17"/>
      <c r="D12" s="16"/>
      <c r="E12" s="31" t="s">
        <v>14088</v>
      </c>
      <c r="F12" s="28"/>
      <c r="G12" s="476">
        <f>IF(ISERROR(VLOOKUP(G10,'PIMS LEA'!$B$1:$H$784,2,FALSE)),"",(VLOOKUP(G10,'PIMS LEA'!$B$1:$H$784,2,FALSE)))</f>
        <v>113367003</v>
      </c>
      <c r="H12" s="477"/>
      <c r="I12" s="477"/>
      <c r="J12" s="477"/>
      <c r="K12" s="477"/>
      <c r="L12" s="477"/>
      <c r="M12" s="477"/>
      <c r="N12" s="27"/>
      <c r="O12" s="26"/>
      <c r="Q12"/>
      <c r="R12"/>
      <c r="S12"/>
      <c r="T12"/>
      <c r="U12"/>
      <c r="V12"/>
      <c r="W12"/>
      <c r="X12"/>
      <c r="Y12"/>
      <c r="Z12"/>
      <c r="AA12"/>
      <c r="AB12"/>
      <c r="AC12"/>
      <c r="AD12"/>
      <c r="AE12"/>
      <c r="AF12"/>
      <c r="AG12"/>
      <c r="AH12"/>
      <c r="AI12"/>
    </row>
    <row r="13" spans="1:67" s="25" customFormat="1" ht="2.4500000000000002" customHeight="1" x14ac:dyDescent="0.4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20" customHeight="1" x14ac:dyDescent="0.45">
      <c r="C14" s="17"/>
      <c r="D14" s="16"/>
      <c r="E14" s="38" t="s">
        <v>3087</v>
      </c>
      <c r="F14" s="28"/>
      <c r="G14" s="491" t="s">
        <v>2678</v>
      </c>
      <c r="H14" s="492"/>
      <c r="I14" s="492"/>
      <c r="J14" s="492"/>
      <c r="K14" s="492"/>
      <c r="L14" s="492"/>
      <c r="M14" s="492"/>
      <c r="N14" s="27"/>
      <c r="O14" s="26"/>
      <c r="Q14"/>
      <c r="R14"/>
      <c r="S14"/>
      <c r="T14"/>
      <c r="U14"/>
      <c r="V14"/>
      <c r="W14"/>
      <c r="X14"/>
      <c r="Y14"/>
      <c r="Z14"/>
      <c r="AA14"/>
      <c r="AB14"/>
      <c r="AC14"/>
      <c r="AD14"/>
      <c r="AE14"/>
      <c r="AF14"/>
      <c r="AG14"/>
      <c r="AH14"/>
      <c r="AI14"/>
    </row>
    <row r="15" spans="1:67" s="25" customFormat="1" ht="2" customHeight="1" x14ac:dyDescent="0.45">
      <c r="C15" s="17"/>
      <c r="D15" s="16"/>
      <c r="E15" s="430"/>
      <c r="F15" s="28"/>
      <c r="G15" s="465"/>
      <c r="H15" s="466"/>
      <c r="I15" s="466"/>
      <c r="J15" s="466"/>
      <c r="K15" s="466"/>
      <c r="L15" s="466"/>
      <c r="M15" s="466"/>
      <c r="N15" s="27"/>
      <c r="O15" s="26"/>
      <c r="Q15"/>
      <c r="R15"/>
      <c r="S15"/>
      <c r="T15"/>
      <c r="U15"/>
      <c r="V15"/>
      <c r="W15"/>
      <c r="X15"/>
      <c r="Y15"/>
      <c r="Z15"/>
      <c r="AA15"/>
      <c r="AB15"/>
      <c r="AC15"/>
      <c r="AD15"/>
      <c r="AE15"/>
      <c r="AF15"/>
      <c r="AG15"/>
      <c r="AH15"/>
      <c r="AI15"/>
    </row>
    <row r="16" spans="1:67" s="25" customFormat="1" ht="20" customHeight="1" x14ac:dyDescent="0.45">
      <c r="C16" s="17"/>
      <c r="D16" s="16"/>
      <c r="E16" s="41" t="s">
        <v>14089</v>
      </c>
      <c r="F16" s="28"/>
      <c r="G16" s="476" t="str">
        <f>IF(ISERROR(VLOOKUP(G12&amp;G14,'PIMS School'!$D$1:$J$1463,7,FALSE)),"",(VLOOKUP(G12&amp;G14,'PIMS School'!$D$1:$J$1463,7,FALSE)))</f>
        <v>2658</v>
      </c>
      <c r="H16" s="477"/>
      <c r="I16" s="477"/>
      <c r="J16" s="477"/>
      <c r="K16" s="477"/>
      <c r="L16" s="477"/>
      <c r="M16" s="477"/>
      <c r="N16" s="27"/>
      <c r="O16" s="26"/>
      <c r="Q16"/>
      <c r="R16"/>
      <c r="S16"/>
      <c r="T16"/>
      <c r="U16"/>
      <c r="V16"/>
      <c r="W16"/>
      <c r="X16"/>
      <c r="Y16"/>
      <c r="Z16"/>
      <c r="AA16"/>
      <c r="AB16"/>
      <c r="AC16"/>
      <c r="AD16"/>
      <c r="AE16"/>
      <c r="AF16"/>
      <c r="AG16"/>
      <c r="AH16"/>
      <c r="AI16"/>
    </row>
    <row r="17" spans="3:35" s="25" customFormat="1" ht="2.4500000000000002" customHeight="1" x14ac:dyDescent="0.45">
      <c r="C17" s="17"/>
      <c r="D17" s="16"/>
      <c r="E17" s="139" t="s">
        <v>3536</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25" customHeight="1" x14ac:dyDescent="0.45">
      <c r="C18" s="17"/>
      <c r="D18" s="16"/>
      <c r="E18" s="494" t="s">
        <v>3545</v>
      </c>
      <c r="F18" s="495"/>
      <c r="G18" s="495"/>
      <c r="H18" s="495"/>
      <c r="I18" s="495"/>
      <c r="J18" s="495"/>
      <c r="K18" s="495"/>
      <c r="L18" s="495"/>
      <c r="M18" s="496"/>
      <c r="N18" s="27"/>
      <c r="O18" s="26"/>
      <c r="Q18"/>
      <c r="R18"/>
      <c r="S18"/>
      <c r="T18"/>
      <c r="U18"/>
      <c r="V18"/>
      <c r="W18"/>
      <c r="X18"/>
      <c r="Y18"/>
      <c r="Z18"/>
      <c r="AA18"/>
      <c r="AB18"/>
      <c r="AC18"/>
      <c r="AD18"/>
      <c r="AE18"/>
      <c r="AF18"/>
      <c r="AG18"/>
      <c r="AH18"/>
      <c r="AI18"/>
    </row>
    <row r="19" spans="3:35" s="25" customFormat="1" ht="11" customHeight="1" x14ac:dyDescent="0.45">
      <c r="C19" s="17"/>
      <c r="D19" s="16"/>
      <c r="E19" s="497"/>
      <c r="F19" s="498"/>
      <c r="G19" s="498"/>
      <c r="H19" s="498"/>
      <c r="I19" s="498"/>
      <c r="J19" s="498"/>
      <c r="K19" s="498"/>
      <c r="L19" s="498"/>
      <c r="M19" s="499"/>
      <c r="N19" s="27"/>
      <c r="O19" s="26"/>
      <c r="Q19"/>
      <c r="R19"/>
      <c r="S19"/>
      <c r="T19"/>
      <c r="U19"/>
      <c r="V19"/>
      <c r="W19"/>
      <c r="X19"/>
      <c r="Y19"/>
      <c r="Z19"/>
      <c r="AA19"/>
      <c r="AB19"/>
      <c r="AC19"/>
      <c r="AD19"/>
      <c r="AE19"/>
      <c r="AF19"/>
      <c r="AG19"/>
      <c r="AH19"/>
      <c r="AI19"/>
    </row>
    <row r="20" spans="3:35" s="25" customFormat="1" ht="21.6" customHeight="1" x14ac:dyDescent="0.45">
      <c r="C20" s="17"/>
      <c r="D20" s="16"/>
      <c r="E20" s="467"/>
      <c r="F20" s="269"/>
      <c r="G20" s="267"/>
      <c r="H20" s="500" t="s">
        <v>3543</v>
      </c>
      <c r="I20" s="501"/>
      <c r="J20" s="265" t="s">
        <v>3474</v>
      </c>
      <c r="K20" s="266" t="s">
        <v>3531</v>
      </c>
      <c r="L20" s="266" t="s">
        <v>3537</v>
      </c>
      <c r="M20" s="264"/>
      <c r="N20" s="27"/>
      <c r="O20" s="26"/>
      <c r="Q20"/>
      <c r="R20"/>
      <c r="S20"/>
      <c r="T20"/>
      <c r="U20"/>
      <c r="V20"/>
      <c r="W20"/>
      <c r="X20"/>
      <c r="Y20"/>
      <c r="Z20"/>
      <c r="AA20"/>
      <c r="AB20"/>
      <c r="AC20"/>
      <c r="AD20"/>
      <c r="AE20"/>
      <c r="AF20"/>
      <c r="AG20"/>
      <c r="AH20"/>
      <c r="AI20"/>
    </row>
    <row r="21" spans="3:35" s="25" customFormat="1" ht="17.75" customHeight="1" x14ac:dyDescent="0.45">
      <c r="C21" s="17"/>
      <c r="D21" s="16"/>
      <c r="E21" s="468"/>
      <c r="F21" s="270"/>
      <c r="G21" s="268"/>
      <c r="H21" s="470" t="s">
        <v>3538</v>
      </c>
      <c r="I21" s="471"/>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75" customHeight="1" x14ac:dyDescent="0.45">
      <c r="C22" s="17"/>
      <c r="D22" s="16"/>
      <c r="E22" s="468"/>
      <c r="F22" s="270"/>
      <c r="G22" s="268"/>
      <c r="H22" s="472" t="s">
        <v>3539</v>
      </c>
      <c r="I22" s="473"/>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75" customHeight="1" x14ac:dyDescent="0.45">
      <c r="C23" s="17"/>
      <c r="D23" s="16"/>
      <c r="E23" s="468"/>
      <c r="F23" s="270"/>
      <c r="G23" s="268"/>
      <c r="H23" s="470" t="s">
        <v>3540</v>
      </c>
      <c r="I23" s="471"/>
      <c r="J23" s="242">
        <f>IF(ISERROR(VLOOKUP($G$12&amp;$G$16,'Enrollment Report'!$A$3:$N$2989,7,FALSE)),0,(VLOOKUP($G$12&amp;$G$16,'Enrollment Report'!$A$3:$N$2989,7,FALSE)))</f>
        <v>162</v>
      </c>
      <c r="K23" s="242">
        <f>IF(ISERROR(VLOOKUP($G$12&amp;$G$16,'Enrollment Report'!$A$3:$N$2989,6,FALSE)),0,(VLOOKUP($G$12&amp;$G$16,'Enrollment Report'!$A$3:$N$2989,6,FALSE)))</f>
        <v>126</v>
      </c>
      <c r="L23" s="259">
        <f t="shared" si="0"/>
        <v>288</v>
      </c>
      <c r="M23" s="271"/>
      <c r="N23" s="27"/>
      <c r="O23" s="26"/>
      <c r="Q23"/>
      <c r="R23"/>
      <c r="S23"/>
      <c r="T23"/>
      <c r="U23"/>
      <c r="V23"/>
      <c r="W23"/>
      <c r="X23"/>
      <c r="Y23"/>
      <c r="Z23"/>
      <c r="AA23"/>
      <c r="AB23"/>
      <c r="AC23"/>
      <c r="AD23"/>
      <c r="AE23"/>
      <c r="AF23"/>
      <c r="AG23"/>
      <c r="AH23"/>
      <c r="AI23"/>
    </row>
    <row r="24" spans="3:35" s="25" customFormat="1" ht="17.75" customHeight="1" x14ac:dyDescent="0.45">
      <c r="C24" s="17"/>
      <c r="D24" s="16"/>
      <c r="E24" s="468"/>
      <c r="F24" s="270"/>
      <c r="G24" s="268"/>
      <c r="H24" s="470" t="s">
        <v>3541</v>
      </c>
      <c r="I24" s="471"/>
      <c r="J24" s="242">
        <f>IF(ISERROR(VLOOKUP($G$12&amp;$G$16,'Enrollment Report'!$A$3:$N$2989,9,FALSE)),0,(VLOOKUP($G$12&amp;$G$16,'Enrollment Report'!$A$3:$N$2989,9,FALSE)))</f>
        <v>173</v>
      </c>
      <c r="K24" s="242">
        <f>IF(ISERROR(VLOOKUP($G$12&amp;$G$16,'Enrollment Report'!$A$3:$N$2989,8,FALSE)),0,(VLOOKUP($G$12&amp;$G$16,'Enrollment Report'!$A$3:$N$2989,8,FALSE)))</f>
        <v>131</v>
      </c>
      <c r="L24" s="259">
        <f t="shared" si="0"/>
        <v>304</v>
      </c>
      <c r="M24" s="271"/>
      <c r="N24" s="27"/>
      <c r="O24" s="26"/>
      <c r="Q24"/>
      <c r="R24"/>
      <c r="S24"/>
      <c r="T24"/>
      <c r="U24"/>
      <c r="V24"/>
      <c r="W24"/>
      <c r="X24"/>
      <c r="Y24"/>
      <c r="Z24"/>
      <c r="AA24"/>
      <c r="AB24"/>
      <c r="AC24"/>
      <c r="AD24"/>
      <c r="AE24"/>
      <c r="AF24"/>
      <c r="AG24"/>
      <c r="AH24"/>
      <c r="AI24"/>
    </row>
    <row r="25" spans="3:35" s="25" customFormat="1" ht="17.75" customHeight="1" x14ac:dyDescent="0.45">
      <c r="C25" s="17"/>
      <c r="D25" s="16"/>
      <c r="E25" s="468"/>
      <c r="F25" s="270"/>
      <c r="G25" s="268"/>
      <c r="H25" s="472" t="s">
        <v>3544</v>
      </c>
      <c r="I25" s="473"/>
      <c r="J25" s="242">
        <f>IF(ISERROR(VLOOKUP($G$12&amp;$G$16,'Enrollment Report'!$A$3:$N$2989,11,FALSE)),0,(VLOOKUP($G$12&amp;$G$16,'Enrollment Report'!$A$3:$N$2989,11,FALSE)))</f>
        <v>113</v>
      </c>
      <c r="K25" s="242">
        <f>IF(ISERROR(VLOOKUP($G$12&amp;$G$16,'Enrollment Report'!$A$3:$N$2989,10,FALSE)),0,(VLOOKUP($G$12&amp;$G$16,'Enrollment Report'!$A$3:$N$2989,10,FALSE)))</f>
        <v>141</v>
      </c>
      <c r="L25" s="259">
        <f t="shared" si="0"/>
        <v>254</v>
      </c>
      <c r="M25" s="272"/>
      <c r="N25" s="27"/>
      <c r="O25" s="26"/>
      <c r="Q25"/>
      <c r="R25"/>
      <c r="S25"/>
      <c r="T25"/>
      <c r="U25"/>
      <c r="V25"/>
      <c r="W25"/>
      <c r="X25"/>
      <c r="Y25"/>
      <c r="Z25"/>
      <c r="AA25"/>
      <c r="AB25"/>
      <c r="AC25"/>
      <c r="AD25"/>
      <c r="AE25"/>
      <c r="AF25"/>
      <c r="AG25"/>
      <c r="AH25"/>
      <c r="AI25"/>
    </row>
    <row r="26" spans="3:35" s="25" customFormat="1" ht="17.75" customHeight="1" x14ac:dyDescent="0.45">
      <c r="C26" s="17"/>
      <c r="D26" s="16"/>
      <c r="E26" s="468"/>
      <c r="F26" s="270"/>
      <c r="G26" s="268"/>
      <c r="H26" s="470" t="s">
        <v>3542</v>
      </c>
      <c r="I26" s="471"/>
      <c r="J26" s="242">
        <f>IF(ISERROR(VLOOKUP($G$12&amp;$G$16,'Enrollment Report'!$A$3:$N$2989,13,FALSE)),0,(VLOOKUP($G$12&amp;$G$16,'Enrollment Report'!$A$3:$N$2989,13,FALSE)))</f>
        <v>129</v>
      </c>
      <c r="K26" s="242">
        <f>IF(ISERROR(VLOOKUP($G$12&amp;$G$16,'Enrollment Report'!$A$3:$N$2989,12,FALSE)),0,(VLOOKUP($G$12&amp;$G$16,'Enrollment Report'!$A$3:$N$2989,12,FALSE)))</f>
        <v>123</v>
      </c>
      <c r="L26" s="259">
        <f t="shared" si="0"/>
        <v>252</v>
      </c>
      <c r="M26" s="272"/>
      <c r="N26" s="27"/>
      <c r="O26" s="26"/>
      <c r="Q26"/>
      <c r="R26"/>
      <c r="S26"/>
      <c r="T26"/>
      <c r="U26"/>
      <c r="V26"/>
      <c r="W26"/>
      <c r="X26"/>
      <c r="Y26"/>
      <c r="Z26"/>
      <c r="AA26"/>
      <c r="AB26"/>
      <c r="AC26"/>
      <c r="AD26"/>
      <c r="AE26"/>
      <c r="AF26"/>
      <c r="AG26"/>
      <c r="AH26"/>
      <c r="AI26"/>
    </row>
    <row r="27" spans="3:35" s="25" customFormat="1" ht="17.75" customHeight="1" x14ac:dyDescent="0.45">
      <c r="C27" s="17"/>
      <c r="D27" s="16"/>
      <c r="E27" s="469"/>
      <c r="F27" s="270"/>
      <c r="G27" s="268"/>
      <c r="H27" s="474" t="s">
        <v>3093</v>
      </c>
      <c r="I27" s="475"/>
      <c r="J27" s="259">
        <f>SUM(J21:J26)</f>
        <v>577</v>
      </c>
      <c r="K27" s="259">
        <f>SUM(K21:K26)</f>
        <v>521</v>
      </c>
      <c r="L27" s="259">
        <f>SUM(L21:L26)</f>
        <v>1098</v>
      </c>
      <c r="M27" s="273"/>
      <c r="N27" s="27"/>
      <c r="O27" s="26"/>
      <c r="Q27"/>
      <c r="R27"/>
      <c r="S27"/>
      <c r="T27"/>
      <c r="U27"/>
      <c r="V27"/>
      <c r="W27"/>
      <c r="X27"/>
      <c r="Y27"/>
      <c r="Z27"/>
      <c r="AA27"/>
      <c r="AB27"/>
      <c r="AC27"/>
      <c r="AD27"/>
      <c r="AE27"/>
      <c r="AF27"/>
      <c r="AG27"/>
      <c r="AH27"/>
      <c r="AI27"/>
    </row>
    <row r="28" spans="3:35" s="25" customFormat="1" ht="2.4500000000000002" customHeight="1" x14ac:dyDescent="0.4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20" customHeight="1" x14ac:dyDescent="0.45">
      <c r="C29" s="17"/>
      <c r="D29" s="16"/>
      <c r="E29" s="463" t="s">
        <v>3095</v>
      </c>
      <c r="F29" s="464"/>
      <c r="G29" s="464"/>
      <c r="H29" s="464"/>
      <c r="I29" s="464"/>
      <c r="J29" s="464"/>
      <c r="K29" s="464"/>
      <c r="L29" s="464"/>
      <c r="M29" s="464"/>
      <c r="N29" s="27"/>
      <c r="O29" s="26"/>
      <c r="Q29"/>
      <c r="R29"/>
      <c r="S29"/>
      <c r="T29"/>
      <c r="U29"/>
      <c r="V29"/>
      <c r="W29"/>
      <c r="X29"/>
      <c r="Y29"/>
      <c r="Z29"/>
      <c r="AA29"/>
      <c r="AB29"/>
      <c r="AC29"/>
      <c r="AD29"/>
      <c r="AE29"/>
      <c r="AF29"/>
      <c r="AG29"/>
      <c r="AH29"/>
      <c r="AI29"/>
    </row>
    <row r="30" spans="3:35" s="25" customFormat="1" ht="20" customHeight="1" x14ac:dyDescent="0.45">
      <c r="C30" s="17"/>
      <c r="D30" s="16"/>
      <c r="E30" s="40" t="s">
        <v>3089</v>
      </c>
      <c r="F30" s="34"/>
      <c r="G30" s="490" t="s">
        <v>19825</v>
      </c>
      <c r="H30" s="481"/>
      <c r="I30" s="481"/>
      <c r="J30" s="481"/>
      <c r="K30" s="481"/>
      <c r="L30" s="481"/>
      <c r="M30" s="481"/>
      <c r="N30" s="27"/>
      <c r="O30" s="26"/>
      <c r="Q30"/>
      <c r="R30"/>
      <c r="S30"/>
      <c r="T30"/>
      <c r="U30"/>
      <c r="V30"/>
      <c r="W30"/>
      <c r="X30"/>
      <c r="Y30"/>
      <c r="Z30"/>
      <c r="AA30"/>
      <c r="AB30"/>
      <c r="AC30"/>
      <c r="AD30"/>
      <c r="AE30"/>
      <c r="AF30"/>
      <c r="AG30"/>
      <c r="AH30"/>
      <c r="AI30"/>
    </row>
    <row r="31" spans="3:35" s="25" customFormat="1" ht="20" customHeight="1" x14ac:dyDescent="0.45">
      <c r="C31" s="17"/>
      <c r="D31" s="16"/>
      <c r="E31" s="31" t="s">
        <v>3404</v>
      </c>
      <c r="F31" s="35"/>
      <c r="G31" s="478" t="s">
        <v>19826</v>
      </c>
      <c r="H31" s="479"/>
      <c r="I31" s="479"/>
      <c r="J31" s="479"/>
      <c r="K31" s="58"/>
      <c r="L31" s="36" t="s">
        <v>3090</v>
      </c>
      <c r="M31" s="240"/>
      <c r="N31" s="27"/>
      <c r="O31" s="26"/>
      <c r="Q31"/>
      <c r="R31"/>
      <c r="S31"/>
      <c r="T31"/>
      <c r="U31"/>
      <c r="V31"/>
      <c r="W31"/>
      <c r="X31"/>
      <c r="Y31"/>
      <c r="Z31"/>
      <c r="AA31"/>
      <c r="AB31"/>
      <c r="AC31"/>
      <c r="AD31"/>
      <c r="AE31"/>
      <c r="AF31"/>
      <c r="AG31"/>
      <c r="AH31"/>
      <c r="AI31"/>
    </row>
    <row r="32" spans="3:35" s="25" customFormat="1" ht="20" customHeight="1" x14ac:dyDescent="0.45">
      <c r="C32" s="17"/>
      <c r="D32" s="16"/>
      <c r="E32" s="31" t="s">
        <v>3405</v>
      </c>
      <c r="F32" s="35"/>
      <c r="G32" s="493" t="s">
        <v>19827</v>
      </c>
      <c r="H32" s="481"/>
      <c r="I32" s="481"/>
      <c r="J32" s="481"/>
      <c r="K32" s="481"/>
      <c r="L32" s="481"/>
      <c r="M32" s="481"/>
      <c r="N32" s="27"/>
      <c r="O32" s="26"/>
      <c r="Q32"/>
      <c r="R32"/>
      <c r="S32"/>
      <c r="T32"/>
      <c r="U32"/>
      <c r="V32"/>
      <c r="W32"/>
      <c r="X32"/>
      <c r="Y32"/>
      <c r="Z32"/>
      <c r="AA32"/>
      <c r="AB32"/>
      <c r="AC32"/>
      <c r="AD32"/>
      <c r="AE32"/>
      <c r="AF32"/>
      <c r="AG32"/>
      <c r="AH32"/>
      <c r="AI32"/>
    </row>
    <row r="33" spans="1:35" s="25" customFormat="1" ht="2.4500000000000002" customHeight="1" x14ac:dyDescent="0.4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20" customHeight="1" x14ac:dyDescent="0.45">
      <c r="C34" s="17"/>
      <c r="D34" s="16"/>
      <c r="E34" s="29" t="s">
        <v>3094</v>
      </c>
      <c r="F34" s="39"/>
      <c r="G34" s="490" t="s">
        <v>19828</v>
      </c>
      <c r="H34" s="481"/>
      <c r="I34" s="481"/>
      <c r="J34" s="481"/>
      <c r="K34" s="481"/>
      <c r="L34" s="481"/>
      <c r="M34" s="481"/>
      <c r="N34" s="27"/>
      <c r="O34" s="26"/>
      <c r="Q34"/>
      <c r="R34"/>
      <c r="S34"/>
      <c r="T34"/>
      <c r="U34"/>
      <c r="V34"/>
      <c r="W34"/>
      <c r="X34"/>
      <c r="Y34"/>
      <c r="Z34"/>
      <c r="AA34"/>
      <c r="AB34"/>
      <c r="AC34"/>
      <c r="AD34"/>
      <c r="AE34"/>
      <c r="AF34"/>
      <c r="AG34"/>
      <c r="AH34"/>
      <c r="AI34"/>
    </row>
    <row r="35" spans="1:35" s="25" customFormat="1" ht="20" customHeight="1" x14ac:dyDescent="0.45">
      <c r="C35" s="17"/>
      <c r="D35" s="16"/>
      <c r="E35" s="31" t="s">
        <v>3404</v>
      </c>
      <c r="F35" s="35"/>
      <c r="G35" s="478" t="s">
        <v>19829</v>
      </c>
      <c r="H35" s="479"/>
      <c r="I35" s="479"/>
      <c r="J35" s="479"/>
      <c r="K35" s="58"/>
      <c r="L35" s="36" t="s">
        <v>3090</v>
      </c>
      <c r="M35" s="240"/>
      <c r="N35" s="27"/>
      <c r="O35" s="26"/>
      <c r="Q35"/>
      <c r="R35"/>
      <c r="S35"/>
      <c r="T35"/>
      <c r="U35"/>
      <c r="V35"/>
      <c r="W35"/>
      <c r="X35"/>
      <c r="Y35"/>
      <c r="Z35"/>
      <c r="AA35"/>
      <c r="AB35"/>
      <c r="AC35"/>
      <c r="AD35"/>
      <c r="AE35"/>
      <c r="AF35"/>
      <c r="AG35"/>
      <c r="AH35"/>
      <c r="AI35"/>
    </row>
    <row r="36" spans="1:35" s="25" customFormat="1" ht="20" customHeight="1" x14ac:dyDescent="0.45">
      <c r="C36" s="17"/>
      <c r="D36" s="16"/>
      <c r="E36" s="138" t="s">
        <v>3405</v>
      </c>
      <c r="F36" s="35"/>
      <c r="G36" s="480" t="s">
        <v>19830</v>
      </c>
      <c r="H36" s="481"/>
      <c r="I36" s="481"/>
      <c r="J36" s="481"/>
      <c r="K36" s="481"/>
      <c r="L36" s="481"/>
      <c r="M36" s="482"/>
      <c r="N36" s="27"/>
      <c r="O36" s="26"/>
      <c r="Q36"/>
      <c r="R36"/>
      <c r="S36"/>
      <c r="T36"/>
      <c r="U36"/>
      <c r="V36"/>
      <c r="W36"/>
      <c r="X36"/>
      <c r="Y36"/>
      <c r="Z36"/>
      <c r="AA36"/>
      <c r="AB36"/>
      <c r="AC36"/>
      <c r="AD36"/>
      <c r="AE36"/>
      <c r="AF36"/>
      <c r="AG36"/>
      <c r="AH36"/>
      <c r="AI36"/>
    </row>
    <row r="37" spans="1:35" s="25" customFormat="1" ht="2.4500000000000002" customHeight="1" x14ac:dyDescent="0.4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20" customHeight="1" x14ac:dyDescent="0.45">
      <c r="C38" s="17"/>
      <c r="D38" s="16"/>
      <c r="E38" s="463" t="s">
        <v>3461</v>
      </c>
      <c r="F38" s="464"/>
      <c r="G38" s="464"/>
      <c r="H38" s="464"/>
      <c r="I38" s="464"/>
      <c r="J38" s="464"/>
      <c r="K38" s="464"/>
      <c r="L38" s="464"/>
      <c r="M38" s="464"/>
      <c r="N38" s="27"/>
      <c r="O38" s="26"/>
      <c r="Q38"/>
      <c r="R38"/>
      <c r="S38"/>
      <c r="T38"/>
      <c r="U38"/>
      <c r="V38"/>
      <c r="W38"/>
      <c r="X38"/>
      <c r="Y38"/>
      <c r="Z38"/>
      <c r="AA38"/>
      <c r="AB38"/>
      <c r="AC38"/>
      <c r="AD38"/>
      <c r="AE38"/>
      <c r="AF38"/>
      <c r="AG38"/>
      <c r="AH38"/>
      <c r="AI38"/>
    </row>
    <row r="39" spans="1:35" s="25" customFormat="1" ht="33" customHeight="1" x14ac:dyDescent="0.45">
      <c r="C39" s="17"/>
      <c r="D39" s="16"/>
      <c r="E39" s="141" t="s">
        <v>10788</v>
      </c>
      <c r="F39" s="143"/>
      <c r="G39" s="483" t="s">
        <v>3464</v>
      </c>
      <c r="H39" s="483"/>
      <c r="I39" s="483"/>
      <c r="J39" s="483"/>
      <c r="K39" s="483"/>
      <c r="L39" s="483"/>
      <c r="M39" s="483"/>
      <c r="N39" s="27"/>
      <c r="O39" s="26"/>
      <c r="Q39"/>
      <c r="R39"/>
      <c r="S39"/>
      <c r="T39"/>
      <c r="U39"/>
      <c r="V39"/>
      <c r="W39"/>
      <c r="X39"/>
      <c r="Y39"/>
      <c r="Z39"/>
      <c r="AA39"/>
      <c r="AB39"/>
      <c r="AC39"/>
      <c r="AD39"/>
      <c r="AE39"/>
      <c r="AF39"/>
      <c r="AG39"/>
      <c r="AH39"/>
      <c r="AI39"/>
    </row>
    <row r="40" spans="1:35" s="25" customFormat="1" ht="61.25" customHeight="1" x14ac:dyDescent="0.45">
      <c r="C40" s="17"/>
      <c r="D40" s="16"/>
      <c r="E40" s="488" t="s">
        <v>3530</v>
      </c>
      <c r="F40" s="489"/>
      <c r="G40" s="489"/>
      <c r="H40" s="489"/>
      <c r="I40" s="489"/>
      <c r="J40" s="489"/>
      <c r="K40" s="489"/>
      <c r="L40" s="489"/>
      <c r="M40" s="489"/>
      <c r="N40" s="27"/>
      <c r="O40" s="26"/>
      <c r="Q40"/>
      <c r="R40"/>
      <c r="S40"/>
      <c r="T40"/>
      <c r="U40"/>
      <c r="V40"/>
      <c r="W40"/>
      <c r="X40"/>
      <c r="Y40"/>
      <c r="Z40"/>
      <c r="AA40"/>
      <c r="AB40"/>
      <c r="AC40"/>
      <c r="AD40"/>
      <c r="AE40"/>
      <c r="AF40"/>
      <c r="AG40"/>
      <c r="AH40"/>
      <c r="AI40"/>
    </row>
    <row r="41" spans="1:35" ht="5" customHeight="1" x14ac:dyDescent="0.45">
      <c r="C41" s="17"/>
      <c r="D41" s="18"/>
      <c r="N41" s="45"/>
      <c r="O41" s="24"/>
    </row>
    <row r="42" spans="1:35" ht="9.6" customHeight="1" thickBot="1" x14ac:dyDescent="0.5">
      <c r="C42" s="42"/>
      <c r="D42" s="43"/>
      <c r="E42" s="487"/>
      <c r="F42" s="487"/>
      <c r="G42" s="487"/>
      <c r="H42" s="487"/>
      <c r="I42" s="487"/>
      <c r="J42" s="487"/>
      <c r="K42" s="487"/>
      <c r="L42" s="487"/>
      <c r="M42" s="487"/>
      <c r="N42" s="43"/>
      <c r="O42" s="46"/>
    </row>
    <row r="43" spans="1:35" s="25" customFormat="1" ht="17"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25" customFormat="1" ht="7.2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484" t="s">
        <v>10790</v>
      </c>
      <c r="H4994" s="485"/>
      <c r="I4994" s="486"/>
      <c r="K4994" s="277" t="s">
        <v>10789</v>
      </c>
    </row>
    <row r="4995" spans="4:11" ht="18" hidden="1" customHeight="1" x14ac:dyDescent="0.45">
      <c r="E4995" s="48"/>
      <c r="G4995" s="51"/>
      <c r="H4995" s="52"/>
      <c r="I4995" s="53"/>
      <c r="K4995" s="142"/>
    </row>
    <row r="4996" spans="4:11" ht="18" hidden="1" customHeight="1" x14ac:dyDescent="0.45">
      <c r="E4996" s="48"/>
      <c r="G4996" s="18"/>
      <c r="H4996" s="57" t="s">
        <v>3407</v>
      </c>
      <c r="I4996" s="56" t="s">
        <v>1233</v>
      </c>
      <c r="K4996" s="237" t="s">
        <v>3407</v>
      </c>
    </row>
    <row r="4997" spans="4:11" ht="18" hidden="1" customHeight="1" x14ac:dyDescent="0.45">
      <c r="D4997">
        <v>1</v>
      </c>
      <c r="G4997" s="18">
        <v>1</v>
      </c>
      <c r="H4997" t="str">
        <f>IF(ISERROR(VLOOKUP($G$12&amp;$G4997,'PIMS School'!$C$1:$R$1467,7,FALSE)),"",(VLOOKUP($G$12&amp;$G4997,'PIMS School'!$C$1:$R$1467,7,FALSE)))</f>
        <v>Smith MS</v>
      </c>
      <c r="I4997" s="443" t="str">
        <f>IF(ISERROR(VLOOKUP($G$12&amp;$G4997,'PIMS School'!$C$1:$R$1467,8,FALSE)),"",(VLOOKUP($G$12&amp;$G4997,'PIMS School'!$C$1:$R$1467,8,FALSE)))</f>
        <v>2657</v>
      </c>
      <c r="J4997" s="49" t="s">
        <v>3450</v>
      </c>
      <c r="K4997" s="16" t="s">
        <v>3463</v>
      </c>
    </row>
    <row r="4998" spans="4:11" ht="18" hidden="1" customHeight="1" x14ac:dyDescent="0.4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3464</v>
      </c>
    </row>
    <row r="4999" spans="4:11" ht="18" hidden="1" customHeight="1" x14ac:dyDescent="0.4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4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4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4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4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4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4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4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4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4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4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4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4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4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4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4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4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4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4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4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4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4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4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4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4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4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4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4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4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4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4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4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4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4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4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4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4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4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4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4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4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4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4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4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4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4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4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4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4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4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4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4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4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4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4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4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4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4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4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4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4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4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4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4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4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4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4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4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4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4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4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4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4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4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4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4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4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4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4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4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4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4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4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4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4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4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4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4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4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4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4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4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4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4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4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4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4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4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4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4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4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4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4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4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4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4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4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4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4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4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4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4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4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4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4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4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4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4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4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4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4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4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4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4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4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4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4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4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4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4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4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4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4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4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4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4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4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4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4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4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4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4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4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4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4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4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4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4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4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4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4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4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4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4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4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4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4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4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4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4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4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4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4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4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4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4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4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4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4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4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4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4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4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4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4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4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4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4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4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4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4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4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4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4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4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4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4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4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4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4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4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4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4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4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4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4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4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4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4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4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4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4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4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4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4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4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4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4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4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4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4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4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4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4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4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4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4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4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4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4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4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4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4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4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4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4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4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4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4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4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4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4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4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4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4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4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4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4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4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4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4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4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4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4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4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4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4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4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4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4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4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4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4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4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4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4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4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4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4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4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4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4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4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4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4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4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4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4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4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4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4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4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4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4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4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4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4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4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4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4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4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6328125" defaultRowHeight="14.25" x14ac:dyDescent="0.45"/>
  <cols>
    <col min="1" max="1" width="1.6640625" customWidth="1"/>
    <col min="2" max="2" width="27.46484375" customWidth="1"/>
    <col min="3" max="3" width="19" style="21" customWidth="1"/>
    <col min="4" max="4" width="30.33203125" style="406" customWidth="1"/>
    <col min="5" max="5" width="24.1328125" style="406" customWidth="1"/>
    <col min="6" max="6" width="22.6640625" style="407" customWidth="1"/>
    <col min="7" max="7" width="16.6640625" style="407" customWidth="1"/>
    <col min="8" max="8" width="11.33203125" style="408" customWidth="1"/>
    <col min="9" max="9" width="10.8632812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s>
  <sheetData>
    <row r="1" spans="2:15" ht="22.25" customHeight="1" x14ac:dyDescent="0.45">
      <c r="B1" s="445" t="s">
        <v>19707</v>
      </c>
    </row>
    <row r="2" spans="2:15" ht="18.600000000000001" customHeight="1" x14ac:dyDescent="0.45">
      <c r="B2" s="21">
        <v>1</v>
      </c>
      <c r="C2" s="21">
        <v>2</v>
      </c>
      <c r="D2" s="21">
        <v>3</v>
      </c>
      <c r="E2" s="21">
        <v>4</v>
      </c>
      <c r="F2" s="21">
        <v>5</v>
      </c>
      <c r="G2" s="21">
        <v>6</v>
      </c>
      <c r="H2" s="21">
        <v>7</v>
      </c>
      <c r="I2" s="21">
        <v>8</v>
      </c>
      <c r="J2" s="21">
        <v>9</v>
      </c>
      <c r="K2" s="21">
        <v>10</v>
      </c>
      <c r="L2" s="21">
        <v>11</v>
      </c>
      <c r="M2" s="21">
        <v>12</v>
      </c>
      <c r="N2" s="21">
        <v>13</v>
      </c>
      <c r="O2" s="21">
        <v>14</v>
      </c>
    </row>
    <row r="3" spans="2:15" s="48" customFormat="1" ht="74" customHeight="1" x14ac:dyDescent="0.45">
      <c r="B3" s="368" t="s">
        <v>11202</v>
      </c>
      <c r="C3" s="368" t="s">
        <v>14</v>
      </c>
      <c r="D3" s="368" t="s">
        <v>11189</v>
      </c>
      <c r="E3" s="368" t="s">
        <v>11190</v>
      </c>
      <c r="F3" s="368" t="s">
        <v>11191</v>
      </c>
      <c r="G3" s="368" t="s">
        <v>11185</v>
      </c>
      <c r="H3" s="350" t="s">
        <v>11193</v>
      </c>
      <c r="I3" s="162" t="s">
        <v>11194</v>
      </c>
      <c r="J3" s="162" t="s">
        <v>11200</v>
      </c>
      <c r="K3" s="162" t="s">
        <v>11196</v>
      </c>
      <c r="L3" s="162" t="s">
        <v>11197</v>
      </c>
      <c r="M3" s="162" t="s">
        <v>11198</v>
      </c>
      <c r="N3" s="363" t="s">
        <v>11199</v>
      </c>
      <c r="O3" s="67" t="s">
        <v>3093</v>
      </c>
    </row>
    <row r="4" spans="2:15" x14ac:dyDescent="0.45">
      <c r="B4" s="16" t="s">
        <v>14185</v>
      </c>
      <c r="C4" s="446" t="s">
        <v>16</v>
      </c>
      <c r="D4" s="142" t="s">
        <v>17</v>
      </c>
      <c r="E4" s="447" t="s">
        <v>17</v>
      </c>
      <c r="F4" s="209" t="s">
        <v>1211</v>
      </c>
      <c r="G4" s="447" t="s">
        <v>3596</v>
      </c>
      <c r="H4" s="209" t="s">
        <v>11192</v>
      </c>
      <c r="I4" s="209">
        <v>94</v>
      </c>
      <c r="J4" s="209">
        <v>86</v>
      </c>
      <c r="K4" s="209">
        <v>704</v>
      </c>
      <c r="L4" s="209">
        <v>58</v>
      </c>
      <c r="M4" s="209" t="s">
        <v>11192</v>
      </c>
      <c r="N4" s="209">
        <v>0</v>
      </c>
      <c r="O4" s="209">
        <v>962</v>
      </c>
    </row>
    <row r="5" spans="2:15" x14ac:dyDescent="0.45">
      <c r="B5" s="16" t="s">
        <v>14184</v>
      </c>
      <c r="C5" s="426" t="s">
        <v>16</v>
      </c>
      <c r="D5" s="16" t="s">
        <v>17</v>
      </c>
      <c r="E5" s="448" t="s">
        <v>17</v>
      </c>
      <c r="F5" s="210" t="s">
        <v>1211</v>
      </c>
      <c r="G5" s="448" t="s">
        <v>3595</v>
      </c>
      <c r="H5" s="210" t="s">
        <v>11192</v>
      </c>
      <c r="I5" s="210">
        <v>139</v>
      </c>
      <c r="J5" s="210">
        <v>125</v>
      </c>
      <c r="K5" s="210">
        <v>897</v>
      </c>
      <c r="L5" s="210">
        <v>104</v>
      </c>
      <c r="M5" s="210">
        <v>22</v>
      </c>
      <c r="N5" s="210" t="s">
        <v>11192</v>
      </c>
      <c r="O5" s="210">
        <v>1294</v>
      </c>
    </row>
    <row r="6" spans="2:15" x14ac:dyDescent="0.45">
      <c r="B6" s="450" t="s">
        <v>14186</v>
      </c>
      <c r="C6" s="449" t="s">
        <v>16</v>
      </c>
      <c r="D6" s="450" t="s">
        <v>17</v>
      </c>
      <c r="E6" s="451" t="s">
        <v>18341</v>
      </c>
      <c r="F6" s="452" t="str">
        <f>F5</f>
        <v>7691</v>
      </c>
      <c r="G6" s="451" t="s">
        <v>3093</v>
      </c>
      <c r="H6" s="452" t="s">
        <v>11192</v>
      </c>
      <c r="I6" s="452">
        <v>233</v>
      </c>
      <c r="J6" s="452">
        <v>211</v>
      </c>
      <c r="K6" s="452">
        <v>1601</v>
      </c>
      <c r="L6" s="452">
        <v>162</v>
      </c>
      <c r="M6" s="452" t="s">
        <v>11192</v>
      </c>
      <c r="N6" s="452" t="s">
        <v>11192</v>
      </c>
      <c r="O6" s="452">
        <v>2256</v>
      </c>
    </row>
    <row r="7" spans="2:15" x14ac:dyDescent="0.45">
      <c r="B7" s="16" t="s">
        <v>14188</v>
      </c>
      <c r="C7" s="426" t="s">
        <v>18</v>
      </c>
      <c r="D7" s="16" t="s">
        <v>19</v>
      </c>
      <c r="E7" s="448" t="s">
        <v>1212</v>
      </c>
      <c r="F7" s="210" t="s">
        <v>1213</v>
      </c>
      <c r="G7" s="448" t="s">
        <v>3596</v>
      </c>
      <c r="H7" s="210" t="s">
        <v>11192</v>
      </c>
      <c r="I7" s="210">
        <v>15</v>
      </c>
      <c r="J7" s="210">
        <v>17</v>
      </c>
      <c r="K7" s="210">
        <v>520</v>
      </c>
      <c r="L7" s="210" t="s">
        <v>11192</v>
      </c>
      <c r="M7" s="210">
        <v>31</v>
      </c>
      <c r="N7" s="210">
        <v>0</v>
      </c>
      <c r="O7" s="210">
        <v>589</v>
      </c>
    </row>
    <row r="8" spans="2:15" x14ac:dyDescent="0.45">
      <c r="B8" s="16" t="s">
        <v>14187</v>
      </c>
      <c r="C8" s="426" t="s">
        <v>18</v>
      </c>
      <c r="D8" s="16" t="s">
        <v>19</v>
      </c>
      <c r="E8" s="448" t="s">
        <v>1212</v>
      </c>
      <c r="F8" s="210" t="s">
        <v>1213</v>
      </c>
      <c r="G8" s="448" t="s">
        <v>3595</v>
      </c>
      <c r="H8" s="210" t="s">
        <v>11192</v>
      </c>
      <c r="I8" s="210" t="s">
        <v>11192</v>
      </c>
      <c r="J8" s="210">
        <v>16</v>
      </c>
      <c r="K8" s="210">
        <v>406</v>
      </c>
      <c r="L8" s="210" t="s">
        <v>11192</v>
      </c>
      <c r="M8" s="210">
        <v>32</v>
      </c>
      <c r="N8" s="210">
        <v>0</v>
      </c>
      <c r="O8" s="210">
        <v>469</v>
      </c>
    </row>
    <row r="9" spans="2:15" x14ac:dyDescent="0.45">
      <c r="B9" s="450" t="s">
        <v>14189</v>
      </c>
      <c r="C9" s="449" t="s">
        <v>18</v>
      </c>
      <c r="D9" s="450" t="s">
        <v>19</v>
      </c>
      <c r="E9" s="451" t="s">
        <v>18342</v>
      </c>
      <c r="F9" s="452" t="str">
        <f>F8</f>
        <v>5091</v>
      </c>
      <c r="G9" s="451" t="s">
        <v>3093</v>
      </c>
      <c r="H9" s="452" t="s">
        <v>11192</v>
      </c>
      <c r="I9" s="452" t="s">
        <v>11192</v>
      </c>
      <c r="J9" s="452">
        <v>33</v>
      </c>
      <c r="K9" s="452">
        <v>926</v>
      </c>
      <c r="L9" s="452" t="s">
        <v>11192</v>
      </c>
      <c r="M9" s="452">
        <v>63</v>
      </c>
      <c r="N9" s="452">
        <v>0</v>
      </c>
      <c r="O9" s="452">
        <v>1058</v>
      </c>
    </row>
    <row r="10" spans="2:15" x14ac:dyDescent="0.45">
      <c r="B10" s="16" t="s">
        <v>14191</v>
      </c>
      <c r="C10" s="426" t="s">
        <v>18</v>
      </c>
      <c r="D10" s="16" t="s">
        <v>19</v>
      </c>
      <c r="E10" s="448" t="s">
        <v>1214</v>
      </c>
      <c r="F10" s="210" t="s">
        <v>1215</v>
      </c>
      <c r="G10" s="448" t="s">
        <v>3596</v>
      </c>
      <c r="H10" s="210">
        <v>0</v>
      </c>
      <c r="I10" s="210" t="s">
        <v>11192</v>
      </c>
      <c r="J10" s="210">
        <v>18</v>
      </c>
      <c r="K10" s="210">
        <v>241</v>
      </c>
      <c r="L10" s="210" t="s">
        <v>11192</v>
      </c>
      <c r="M10" s="210">
        <v>19</v>
      </c>
      <c r="N10" s="210">
        <v>0</v>
      </c>
      <c r="O10" s="210">
        <v>283</v>
      </c>
    </row>
    <row r="11" spans="2:15" x14ac:dyDescent="0.45">
      <c r="B11" s="16" t="s">
        <v>14190</v>
      </c>
      <c r="C11" s="426" t="s">
        <v>18</v>
      </c>
      <c r="D11" s="16" t="s">
        <v>19</v>
      </c>
      <c r="E11" s="448" t="s">
        <v>1214</v>
      </c>
      <c r="F11" s="210" t="s">
        <v>1215</v>
      </c>
      <c r="G11" s="448" t="s">
        <v>3595</v>
      </c>
      <c r="H11" s="210">
        <v>0</v>
      </c>
      <c r="I11" s="210" t="s">
        <v>11192</v>
      </c>
      <c r="J11" s="210" t="s">
        <v>11192</v>
      </c>
      <c r="K11" s="210">
        <v>254</v>
      </c>
      <c r="L11" s="210" t="s">
        <v>11192</v>
      </c>
      <c r="M11" s="210">
        <v>12</v>
      </c>
      <c r="N11" s="210">
        <v>0</v>
      </c>
      <c r="O11" s="210">
        <v>286</v>
      </c>
    </row>
    <row r="12" spans="2:15" x14ac:dyDescent="0.45">
      <c r="B12" s="450" t="s">
        <v>14192</v>
      </c>
      <c r="C12" s="449" t="s">
        <v>18</v>
      </c>
      <c r="D12" s="450" t="s">
        <v>19</v>
      </c>
      <c r="E12" s="451" t="s">
        <v>18343</v>
      </c>
      <c r="F12" s="452" t="str">
        <f>F11</f>
        <v>6839</v>
      </c>
      <c r="G12" s="451" t="s">
        <v>3093</v>
      </c>
      <c r="H12" s="452">
        <v>0</v>
      </c>
      <c r="I12" s="452" t="s">
        <v>11192</v>
      </c>
      <c r="J12" s="452" t="s">
        <v>11192</v>
      </c>
      <c r="K12" s="452">
        <v>495</v>
      </c>
      <c r="L12" s="452" t="s">
        <v>11192</v>
      </c>
      <c r="M12" s="452">
        <v>31</v>
      </c>
      <c r="N12" s="452">
        <v>0</v>
      </c>
      <c r="O12" s="452">
        <v>569</v>
      </c>
    </row>
    <row r="13" spans="2:15" x14ac:dyDescent="0.45">
      <c r="B13" s="16" t="s">
        <v>14194</v>
      </c>
      <c r="C13" s="426" t="s">
        <v>20</v>
      </c>
      <c r="D13" s="16" t="s">
        <v>21</v>
      </c>
      <c r="E13" s="448" t="s">
        <v>1216</v>
      </c>
      <c r="F13" s="210" t="s">
        <v>1217</v>
      </c>
      <c r="G13" s="448" t="s">
        <v>3596</v>
      </c>
      <c r="H13" s="210" t="s">
        <v>11192</v>
      </c>
      <c r="I13" s="210">
        <v>220</v>
      </c>
      <c r="J13" s="210">
        <v>110</v>
      </c>
      <c r="K13" s="210">
        <v>615</v>
      </c>
      <c r="L13" s="210">
        <v>56</v>
      </c>
      <c r="M13" s="210" t="s">
        <v>11192</v>
      </c>
      <c r="N13" s="210">
        <v>0</v>
      </c>
      <c r="O13" s="210">
        <v>1059</v>
      </c>
    </row>
    <row r="14" spans="2:15" x14ac:dyDescent="0.45">
      <c r="B14" s="16" t="s">
        <v>14193</v>
      </c>
      <c r="C14" s="426" t="s">
        <v>20</v>
      </c>
      <c r="D14" s="16" t="s">
        <v>21</v>
      </c>
      <c r="E14" s="448" t="s">
        <v>1216</v>
      </c>
      <c r="F14" s="210" t="s">
        <v>1217</v>
      </c>
      <c r="G14" s="448" t="s">
        <v>3595</v>
      </c>
      <c r="H14" s="210">
        <v>0</v>
      </c>
      <c r="I14" s="210">
        <v>198</v>
      </c>
      <c r="J14" s="210">
        <v>92</v>
      </c>
      <c r="K14" s="210">
        <v>557</v>
      </c>
      <c r="L14" s="210" t="s">
        <v>11192</v>
      </c>
      <c r="M14" s="210">
        <v>66</v>
      </c>
      <c r="N14" s="210" t="s">
        <v>11192</v>
      </c>
      <c r="O14" s="210">
        <v>978</v>
      </c>
    </row>
    <row r="15" spans="2:15" x14ac:dyDescent="0.45">
      <c r="B15" s="450" t="s">
        <v>14195</v>
      </c>
      <c r="C15" s="449" t="s">
        <v>20</v>
      </c>
      <c r="D15" s="450" t="s">
        <v>21</v>
      </c>
      <c r="E15" s="451" t="s">
        <v>18344</v>
      </c>
      <c r="F15" s="452" t="str">
        <f>F14</f>
        <v>3242</v>
      </c>
      <c r="G15" s="451" t="s">
        <v>3093</v>
      </c>
      <c r="H15" s="452" t="s">
        <v>11192</v>
      </c>
      <c r="I15" s="452">
        <v>418</v>
      </c>
      <c r="J15" s="452">
        <v>202</v>
      </c>
      <c r="K15" s="452">
        <v>1172</v>
      </c>
      <c r="L15" s="452" t="s">
        <v>11192</v>
      </c>
      <c r="M15" s="452" t="s">
        <v>11192</v>
      </c>
      <c r="N15" s="452" t="s">
        <v>11192</v>
      </c>
      <c r="O15" s="452">
        <v>2037</v>
      </c>
    </row>
    <row r="16" spans="2:15" x14ac:dyDescent="0.45">
      <c r="B16" s="16" t="s">
        <v>14197</v>
      </c>
      <c r="C16" s="426" t="s">
        <v>20</v>
      </c>
      <c r="D16" s="16" t="s">
        <v>21</v>
      </c>
      <c r="E16" s="448" t="s">
        <v>1218</v>
      </c>
      <c r="F16" s="210" t="s">
        <v>1219</v>
      </c>
      <c r="G16" s="448" t="s">
        <v>3596</v>
      </c>
      <c r="H16" s="210" t="s">
        <v>11192</v>
      </c>
      <c r="I16" s="210">
        <v>192</v>
      </c>
      <c r="J16" s="210">
        <v>80</v>
      </c>
      <c r="K16" s="210">
        <v>601</v>
      </c>
      <c r="L16" s="210">
        <v>52</v>
      </c>
      <c r="M16" s="210">
        <v>53</v>
      </c>
      <c r="N16" s="210" t="s">
        <v>11192</v>
      </c>
      <c r="O16" s="210">
        <v>982</v>
      </c>
    </row>
    <row r="17" spans="2:15" x14ac:dyDescent="0.45">
      <c r="B17" s="16" t="s">
        <v>14196</v>
      </c>
      <c r="C17" s="426" t="s">
        <v>20</v>
      </c>
      <c r="D17" s="16" t="s">
        <v>21</v>
      </c>
      <c r="E17" s="448" t="s">
        <v>1218</v>
      </c>
      <c r="F17" s="210" t="s">
        <v>1219</v>
      </c>
      <c r="G17" s="448" t="s">
        <v>3595</v>
      </c>
      <c r="H17" s="210" t="s">
        <v>11192</v>
      </c>
      <c r="I17" s="210">
        <v>209</v>
      </c>
      <c r="J17" s="210">
        <v>92</v>
      </c>
      <c r="K17" s="210">
        <v>534</v>
      </c>
      <c r="L17" s="210" t="s">
        <v>11192</v>
      </c>
      <c r="M17" s="210">
        <v>49</v>
      </c>
      <c r="N17" s="210">
        <v>0</v>
      </c>
      <c r="O17" s="210">
        <v>928</v>
      </c>
    </row>
    <row r="18" spans="2:15" x14ac:dyDescent="0.45">
      <c r="B18" s="450" t="s">
        <v>14198</v>
      </c>
      <c r="C18" s="449" t="s">
        <v>20</v>
      </c>
      <c r="D18" s="450" t="s">
        <v>21</v>
      </c>
      <c r="E18" s="451" t="s">
        <v>18345</v>
      </c>
      <c r="F18" s="452" t="str">
        <f>F17</f>
        <v>3241</v>
      </c>
      <c r="G18" s="451" t="s">
        <v>3093</v>
      </c>
      <c r="H18" s="452" t="s">
        <v>11192</v>
      </c>
      <c r="I18" s="452">
        <v>401</v>
      </c>
      <c r="J18" s="452">
        <v>172</v>
      </c>
      <c r="K18" s="452">
        <v>1135</v>
      </c>
      <c r="L18" s="452" t="s">
        <v>11192</v>
      </c>
      <c r="M18" s="452">
        <v>102</v>
      </c>
      <c r="N18" s="452" t="s">
        <v>11192</v>
      </c>
      <c r="O18" s="452">
        <v>1910</v>
      </c>
    </row>
    <row r="19" spans="2:15" x14ac:dyDescent="0.45">
      <c r="B19" s="16" t="s">
        <v>14200</v>
      </c>
      <c r="C19" s="426" t="s">
        <v>23</v>
      </c>
      <c r="D19" s="16" t="s">
        <v>24</v>
      </c>
      <c r="E19" s="448" t="s">
        <v>24</v>
      </c>
      <c r="F19" s="210" t="s">
        <v>1222</v>
      </c>
      <c r="G19" s="448" t="s">
        <v>3596</v>
      </c>
      <c r="H19" s="210">
        <v>0</v>
      </c>
      <c r="I19" s="210">
        <v>74</v>
      </c>
      <c r="J19" s="210">
        <v>74</v>
      </c>
      <c r="K19" s="210">
        <v>276</v>
      </c>
      <c r="L19" s="210">
        <v>26</v>
      </c>
      <c r="M19" s="210" t="s">
        <v>11192</v>
      </c>
      <c r="N19" s="210" t="s">
        <v>11192</v>
      </c>
      <c r="O19" s="210">
        <v>454</v>
      </c>
    </row>
    <row r="20" spans="2:15" x14ac:dyDescent="0.45">
      <c r="B20" s="16" t="s">
        <v>14199</v>
      </c>
      <c r="C20" s="426" t="s">
        <v>23</v>
      </c>
      <c r="D20" s="16" t="s">
        <v>24</v>
      </c>
      <c r="E20" s="448" t="s">
        <v>24</v>
      </c>
      <c r="F20" s="210" t="s">
        <v>1222</v>
      </c>
      <c r="G20" s="448" t="s">
        <v>3595</v>
      </c>
      <c r="H20" s="210" t="s">
        <v>11192</v>
      </c>
      <c r="I20" s="210">
        <v>83</v>
      </c>
      <c r="J20" s="210">
        <v>90</v>
      </c>
      <c r="K20" s="210">
        <v>268</v>
      </c>
      <c r="L20" s="210">
        <v>22</v>
      </c>
      <c r="M20" s="210" t="s">
        <v>11192</v>
      </c>
      <c r="N20" s="210" t="s">
        <v>11192</v>
      </c>
      <c r="O20" s="210">
        <v>474</v>
      </c>
    </row>
    <row r="21" spans="2:15" x14ac:dyDescent="0.45">
      <c r="B21" s="450" t="s">
        <v>14201</v>
      </c>
      <c r="C21" s="449" t="s">
        <v>23</v>
      </c>
      <c r="D21" s="450" t="s">
        <v>24</v>
      </c>
      <c r="E21" s="451" t="s">
        <v>18346</v>
      </c>
      <c r="F21" s="452" t="str">
        <f>F20</f>
        <v>7824</v>
      </c>
      <c r="G21" s="451" t="s">
        <v>3093</v>
      </c>
      <c r="H21" s="452" t="s">
        <v>11192</v>
      </c>
      <c r="I21" s="452">
        <v>157</v>
      </c>
      <c r="J21" s="452">
        <v>164</v>
      </c>
      <c r="K21" s="452">
        <v>544</v>
      </c>
      <c r="L21" s="452">
        <v>48</v>
      </c>
      <c r="M21" s="452" t="s">
        <v>11192</v>
      </c>
      <c r="N21" s="452" t="s">
        <v>11192</v>
      </c>
      <c r="O21" s="452">
        <v>928</v>
      </c>
    </row>
    <row r="22" spans="2:15" x14ac:dyDescent="0.45">
      <c r="B22" s="16" t="s">
        <v>14203</v>
      </c>
      <c r="C22" s="426" t="s">
        <v>25</v>
      </c>
      <c r="D22" s="16" t="s">
        <v>26</v>
      </c>
      <c r="E22" s="448" t="s">
        <v>26</v>
      </c>
      <c r="F22" s="210" t="s">
        <v>1223</v>
      </c>
      <c r="G22" s="448" t="s">
        <v>3596</v>
      </c>
      <c r="H22" s="210">
        <v>0</v>
      </c>
      <c r="I22" s="210">
        <v>69</v>
      </c>
      <c r="J22" s="210" t="s">
        <v>11192</v>
      </c>
      <c r="K22" s="210" t="s">
        <v>11192</v>
      </c>
      <c r="L22" s="210">
        <v>0</v>
      </c>
      <c r="M22" s="210" t="s">
        <v>11192</v>
      </c>
      <c r="N22" s="210">
        <v>0</v>
      </c>
      <c r="O22" s="210">
        <v>76</v>
      </c>
    </row>
    <row r="23" spans="2:15" x14ac:dyDescent="0.45">
      <c r="B23" s="16" t="s">
        <v>14202</v>
      </c>
      <c r="C23" s="426" t="s">
        <v>25</v>
      </c>
      <c r="D23" s="16" t="s">
        <v>26</v>
      </c>
      <c r="E23" s="448" t="s">
        <v>26</v>
      </c>
      <c r="F23" s="210" t="s">
        <v>1223</v>
      </c>
      <c r="G23" s="448" t="s">
        <v>3595</v>
      </c>
      <c r="H23" s="210">
        <v>0</v>
      </c>
      <c r="I23" s="210">
        <v>75</v>
      </c>
      <c r="J23" s="210" t="s">
        <v>11192</v>
      </c>
      <c r="K23" s="210">
        <v>0</v>
      </c>
      <c r="L23" s="210" t="s">
        <v>11192</v>
      </c>
      <c r="M23" s="210">
        <v>0</v>
      </c>
      <c r="N23" s="210">
        <v>0</v>
      </c>
      <c r="O23" s="210">
        <v>83</v>
      </c>
    </row>
    <row r="24" spans="2:15" x14ac:dyDescent="0.45">
      <c r="B24" s="450" t="s">
        <v>14204</v>
      </c>
      <c r="C24" s="449" t="s">
        <v>25</v>
      </c>
      <c r="D24" s="450" t="s">
        <v>26</v>
      </c>
      <c r="E24" s="451" t="s">
        <v>18347</v>
      </c>
      <c r="F24" s="452" t="str">
        <f>F23</f>
        <v>7825</v>
      </c>
      <c r="G24" s="451" t="s">
        <v>3093</v>
      </c>
      <c r="H24" s="452">
        <v>0</v>
      </c>
      <c r="I24" s="452">
        <v>144</v>
      </c>
      <c r="J24" s="452" t="s">
        <v>11192</v>
      </c>
      <c r="K24" s="452" t="s">
        <v>11192</v>
      </c>
      <c r="L24" s="452" t="s">
        <v>11192</v>
      </c>
      <c r="M24" s="452" t="s">
        <v>11192</v>
      </c>
      <c r="N24" s="452">
        <v>0</v>
      </c>
      <c r="O24" s="452">
        <v>159</v>
      </c>
    </row>
    <row r="25" spans="2:15" x14ac:dyDescent="0.45">
      <c r="B25" s="16" t="s">
        <v>14206</v>
      </c>
      <c r="C25" s="426" t="s">
        <v>27</v>
      </c>
      <c r="D25" s="16" t="s">
        <v>28</v>
      </c>
      <c r="E25" s="448" t="s">
        <v>28</v>
      </c>
      <c r="F25" s="210" t="s">
        <v>1224</v>
      </c>
      <c r="G25" s="448" t="s">
        <v>3596</v>
      </c>
      <c r="H25" s="210" t="s">
        <v>11192</v>
      </c>
      <c r="I25" s="210">
        <v>587</v>
      </c>
      <c r="J25" s="210">
        <v>230</v>
      </c>
      <c r="K25" s="210">
        <v>1158</v>
      </c>
      <c r="L25" s="210">
        <v>31</v>
      </c>
      <c r="M25" s="210">
        <v>29</v>
      </c>
      <c r="N25" s="210" t="s">
        <v>11192</v>
      </c>
      <c r="O25" s="210">
        <v>2054</v>
      </c>
    </row>
    <row r="26" spans="2:15" x14ac:dyDescent="0.45">
      <c r="B26" s="16" t="s">
        <v>14205</v>
      </c>
      <c r="C26" s="426" t="s">
        <v>27</v>
      </c>
      <c r="D26" s="16" t="s">
        <v>28</v>
      </c>
      <c r="E26" s="448" t="s">
        <v>28</v>
      </c>
      <c r="F26" s="210" t="s">
        <v>1224</v>
      </c>
      <c r="G26" s="448" t="s">
        <v>3595</v>
      </c>
      <c r="H26" s="210" t="s">
        <v>11192</v>
      </c>
      <c r="I26" s="210">
        <v>650</v>
      </c>
      <c r="J26" s="210">
        <v>284</v>
      </c>
      <c r="K26" s="210">
        <v>1162</v>
      </c>
      <c r="L26" s="210">
        <v>36</v>
      </c>
      <c r="M26" s="210">
        <v>29</v>
      </c>
      <c r="N26" s="210" t="s">
        <v>11192</v>
      </c>
      <c r="O26" s="210">
        <v>2174</v>
      </c>
    </row>
    <row r="27" spans="2:15" x14ac:dyDescent="0.45">
      <c r="B27" s="450" t="s">
        <v>14207</v>
      </c>
      <c r="C27" s="449" t="s">
        <v>27</v>
      </c>
      <c r="D27" s="450" t="s">
        <v>28</v>
      </c>
      <c r="E27" s="451" t="s">
        <v>18348</v>
      </c>
      <c r="F27" s="452" t="str">
        <f>F26</f>
        <v>7858</v>
      </c>
      <c r="G27" s="451" t="s">
        <v>3093</v>
      </c>
      <c r="H27" s="452" t="s">
        <v>11192</v>
      </c>
      <c r="I27" s="452">
        <v>1237</v>
      </c>
      <c r="J27" s="452">
        <v>514</v>
      </c>
      <c r="K27" s="452">
        <v>2320</v>
      </c>
      <c r="L27" s="452">
        <v>67</v>
      </c>
      <c r="M27" s="452">
        <v>58</v>
      </c>
      <c r="N27" s="452" t="s">
        <v>11192</v>
      </c>
      <c r="O27" s="452">
        <v>4228</v>
      </c>
    </row>
    <row r="28" spans="2:15" x14ac:dyDescent="0.45">
      <c r="B28" s="16" t="s">
        <v>14209</v>
      </c>
      <c r="C28" s="426" t="s">
        <v>29</v>
      </c>
      <c r="D28" s="16" t="s">
        <v>30</v>
      </c>
      <c r="E28" s="448" t="s">
        <v>1225</v>
      </c>
      <c r="F28" s="210" t="s">
        <v>1226</v>
      </c>
      <c r="G28" s="448" t="s">
        <v>3596</v>
      </c>
      <c r="H28" s="210">
        <v>0</v>
      </c>
      <c r="I28" s="210">
        <v>19</v>
      </c>
      <c r="J28" s="210" t="s">
        <v>11192</v>
      </c>
      <c r="K28" s="210">
        <v>491</v>
      </c>
      <c r="L28" s="210">
        <v>18</v>
      </c>
      <c r="M28" s="210" t="s">
        <v>11192</v>
      </c>
      <c r="N28" s="210" t="s">
        <v>11192</v>
      </c>
      <c r="O28" s="210">
        <v>533</v>
      </c>
    </row>
    <row r="29" spans="2:15" x14ac:dyDescent="0.45">
      <c r="B29" s="16" t="s">
        <v>14208</v>
      </c>
      <c r="C29" s="426" t="s">
        <v>29</v>
      </c>
      <c r="D29" s="16" t="s">
        <v>30</v>
      </c>
      <c r="E29" s="448" t="s">
        <v>1225</v>
      </c>
      <c r="F29" s="210" t="s">
        <v>1226</v>
      </c>
      <c r="G29" s="448" t="s">
        <v>3595</v>
      </c>
      <c r="H29" s="210" t="s">
        <v>11192</v>
      </c>
      <c r="I29" s="210">
        <v>18</v>
      </c>
      <c r="J29" s="210" t="s">
        <v>11192</v>
      </c>
      <c r="K29" s="210">
        <v>452</v>
      </c>
      <c r="L29" s="210">
        <v>21</v>
      </c>
      <c r="M29" s="210" t="s">
        <v>11192</v>
      </c>
      <c r="N29" s="210">
        <v>0</v>
      </c>
      <c r="O29" s="210">
        <v>499</v>
      </c>
    </row>
    <row r="30" spans="2:15" x14ac:dyDescent="0.45">
      <c r="B30" s="450" t="s">
        <v>14210</v>
      </c>
      <c r="C30" s="449" t="s">
        <v>29</v>
      </c>
      <c r="D30" s="450" t="s">
        <v>30</v>
      </c>
      <c r="E30" s="451" t="s">
        <v>18349</v>
      </c>
      <c r="F30" s="452" t="str">
        <f>F29</f>
        <v>6001</v>
      </c>
      <c r="G30" s="451" t="s">
        <v>3093</v>
      </c>
      <c r="H30" s="452" t="s">
        <v>11192</v>
      </c>
      <c r="I30" s="452">
        <v>37</v>
      </c>
      <c r="J30" s="452" t="s">
        <v>11192</v>
      </c>
      <c r="K30" s="452">
        <v>943</v>
      </c>
      <c r="L30" s="452">
        <v>39</v>
      </c>
      <c r="M30" s="452" t="s">
        <v>11192</v>
      </c>
      <c r="N30" s="452" t="s">
        <v>11192</v>
      </c>
      <c r="O30" s="452">
        <v>1032</v>
      </c>
    </row>
    <row r="31" spans="2:15" x14ac:dyDescent="0.45">
      <c r="B31" s="16" t="s">
        <v>14212</v>
      </c>
      <c r="C31" s="426" t="s">
        <v>29</v>
      </c>
      <c r="D31" s="16" t="s">
        <v>30</v>
      </c>
      <c r="E31" s="448" t="s">
        <v>1227</v>
      </c>
      <c r="F31" s="210" t="s">
        <v>1228</v>
      </c>
      <c r="G31" s="448" t="s">
        <v>3596</v>
      </c>
      <c r="H31" s="210">
        <v>0</v>
      </c>
      <c r="I31" s="210" t="s">
        <v>11192</v>
      </c>
      <c r="J31" s="210">
        <v>0</v>
      </c>
      <c r="K31" s="210">
        <v>88</v>
      </c>
      <c r="L31" s="210" t="s">
        <v>11192</v>
      </c>
      <c r="M31" s="210">
        <v>0</v>
      </c>
      <c r="N31" s="210">
        <v>0</v>
      </c>
      <c r="O31" s="210">
        <v>101</v>
      </c>
    </row>
    <row r="32" spans="2:15" x14ac:dyDescent="0.45">
      <c r="B32" s="16" t="s">
        <v>14211</v>
      </c>
      <c r="C32" s="426" t="s">
        <v>29</v>
      </c>
      <c r="D32" s="16" t="s">
        <v>30</v>
      </c>
      <c r="E32" s="448" t="s">
        <v>1227</v>
      </c>
      <c r="F32" s="210" t="s">
        <v>1228</v>
      </c>
      <c r="G32" s="448" t="s">
        <v>3595</v>
      </c>
      <c r="H32" s="210">
        <v>0</v>
      </c>
      <c r="I32" s="210" t="s">
        <v>11192</v>
      </c>
      <c r="J32" s="210" t="s">
        <v>11192</v>
      </c>
      <c r="K32" s="210">
        <v>113</v>
      </c>
      <c r="L32" s="210" t="s">
        <v>11192</v>
      </c>
      <c r="M32" s="210">
        <v>0</v>
      </c>
      <c r="N32" s="210">
        <v>0</v>
      </c>
      <c r="O32" s="210">
        <v>126</v>
      </c>
    </row>
    <row r="33" spans="2:15" x14ac:dyDescent="0.45">
      <c r="B33" s="450" t="s">
        <v>14213</v>
      </c>
      <c r="C33" s="449" t="s">
        <v>29</v>
      </c>
      <c r="D33" s="450" t="s">
        <v>30</v>
      </c>
      <c r="E33" s="451" t="s">
        <v>18350</v>
      </c>
      <c r="F33" s="452" t="str">
        <f>F32</f>
        <v>7607</v>
      </c>
      <c r="G33" s="451" t="s">
        <v>3093</v>
      </c>
      <c r="H33" s="452">
        <v>0</v>
      </c>
      <c r="I33" s="452">
        <v>15</v>
      </c>
      <c r="J33" s="452" t="s">
        <v>11192</v>
      </c>
      <c r="K33" s="452">
        <v>201</v>
      </c>
      <c r="L33" s="452" t="s">
        <v>11192</v>
      </c>
      <c r="M33" s="452">
        <v>0</v>
      </c>
      <c r="N33" s="452">
        <v>0</v>
      </c>
      <c r="O33" s="452">
        <v>227</v>
      </c>
    </row>
    <row r="34" spans="2:15" x14ac:dyDescent="0.45">
      <c r="B34" s="16" t="s">
        <v>14215</v>
      </c>
      <c r="C34" s="426" t="s">
        <v>29</v>
      </c>
      <c r="D34" s="16" t="s">
        <v>30</v>
      </c>
      <c r="E34" s="448" t="s">
        <v>1229</v>
      </c>
      <c r="F34" s="210" t="s">
        <v>1230</v>
      </c>
      <c r="G34" s="448" t="s">
        <v>3596</v>
      </c>
      <c r="H34" s="210">
        <v>0</v>
      </c>
      <c r="I34" s="210" t="s">
        <v>11192</v>
      </c>
      <c r="J34" s="210" t="s">
        <v>11192</v>
      </c>
      <c r="K34" s="210">
        <v>97</v>
      </c>
      <c r="L34" s="210">
        <v>11</v>
      </c>
      <c r="M34" s="210">
        <v>0</v>
      </c>
      <c r="N34" s="210">
        <v>0</v>
      </c>
      <c r="O34" s="210">
        <v>116</v>
      </c>
    </row>
    <row r="35" spans="2:15" x14ac:dyDescent="0.45">
      <c r="B35" s="16" t="s">
        <v>14214</v>
      </c>
      <c r="C35" s="426" t="s">
        <v>29</v>
      </c>
      <c r="D35" s="16" t="s">
        <v>30</v>
      </c>
      <c r="E35" s="448" t="s">
        <v>1229</v>
      </c>
      <c r="F35" s="210" t="s">
        <v>1230</v>
      </c>
      <c r="G35" s="448" t="s">
        <v>3595</v>
      </c>
      <c r="H35" s="210">
        <v>0</v>
      </c>
      <c r="I35" s="210" t="s">
        <v>11192</v>
      </c>
      <c r="J35" s="210">
        <v>0</v>
      </c>
      <c r="K35" s="210">
        <v>98</v>
      </c>
      <c r="L35" s="210" t="s">
        <v>11192</v>
      </c>
      <c r="M35" s="210">
        <v>0</v>
      </c>
      <c r="N35" s="210">
        <v>0</v>
      </c>
      <c r="O35" s="210">
        <v>102</v>
      </c>
    </row>
    <row r="36" spans="2:15" x14ac:dyDescent="0.45">
      <c r="B36" s="450" t="s">
        <v>14216</v>
      </c>
      <c r="C36" s="449" t="s">
        <v>29</v>
      </c>
      <c r="D36" s="450" t="s">
        <v>30</v>
      </c>
      <c r="E36" s="451" t="s">
        <v>18351</v>
      </c>
      <c r="F36" s="452" t="str">
        <f>F35</f>
        <v>7608</v>
      </c>
      <c r="G36" s="451" t="s">
        <v>3093</v>
      </c>
      <c r="H36" s="452">
        <v>0</v>
      </c>
      <c r="I36" s="452" t="s">
        <v>11192</v>
      </c>
      <c r="J36" s="452" t="s">
        <v>11192</v>
      </c>
      <c r="K36" s="452">
        <v>195</v>
      </c>
      <c r="L36" s="452" t="s">
        <v>11192</v>
      </c>
      <c r="M36" s="452">
        <v>0</v>
      </c>
      <c r="N36" s="452">
        <v>0</v>
      </c>
      <c r="O36" s="452">
        <v>218</v>
      </c>
    </row>
    <row r="37" spans="2:15" x14ac:dyDescent="0.45">
      <c r="B37" s="16" t="s">
        <v>14218</v>
      </c>
      <c r="C37" s="426" t="s">
        <v>31</v>
      </c>
      <c r="D37" s="16" t="s">
        <v>32</v>
      </c>
      <c r="E37" s="448" t="s">
        <v>1231</v>
      </c>
      <c r="F37" s="210" t="s">
        <v>1232</v>
      </c>
      <c r="G37" s="448" t="s">
        <v>3596</v>
      </c>
      <c r="H37" s="210">
        <v>0</v>
      </c>
      <c r="I37" s="210">
        <v>168</v>
      </c>
      <c r="J37" s="210">
        <v>11</v>
      </c>
      <c r="K37" s="210">
        <v>35</v>
      </c>
      <c r="L37" s="210">
        <v>13</v>
      </c>
      <c r="M37" s="210">
        <v>0</v>
      </c>
      <c r="N37" s="210">
        <v>0</v>
      </c>
      <c r="O37" s="210">
        <v>227</v>
      </c>
    </row>
    <row r="38" spans="2:15" x14ac:dyDescent="0.45">
      <c r="B38" s="16" t="s">
        <v>14217</v>
      </c>
      <c r="C38" s="426" t="s">
        <v>31</v>
      </c>
      <c r="D38" s="16" t="s">
        <v>32</v>
      </c>
      <c r="E38" s="448" t="s">
        <v>1231</v>
      </c>
      <c r="F38" s="210" t="s">
        <v>1232</v>
      </c>
      <c r="G38" s="448" t="s">
        <v>3595</v>
      </c>
      <c r="H38" s="210">
        <v>0</v>
      </c>
      <c r="I38" s="210">
        <v>145</v>
      </c>
      <c r="J38" s="210">
        <v>12</v>
      </c>
      <c r="K38" s="210">
        <v>26</v>
      </c>
      <c r="L38" s="210">
        <v>14</v>
      </c>
      <c r="M38" s="210">
        <v>0</v>
      </c>
      <c r="N38" s="210">
        <v>0</v>
      </c>
      <c r="O38" s="210">
        <v>197</v>
      </c>
    </row>
    <row r="39" spans="2:15" x14ac:dyDescent="0.45">
      <c r="B39" s="450" t="s">
        <v>14219</v>
      </c>
      <c r="C39" s="449" t="s">
        <v>31</v>
      </c>
      <c r="D39" s="450" t="s">
        <v>32</v>
      </c>
      <c r="E39" s="451" t="s">
        <v>18352</v>
      </c>
      <c r="F39" s="452" t="str">
        <f>F38</f>
        <v>8086</v>
      </c>
      <c r="G39" s="451" t="s">
        <v>3093</v>
      </c>
      <c r="H39" s="452">
        <v>0</v>
      </c>
      <c r="I39" s="452">
        <v>313</v>
      </c>
      <c r="J39" s="452">
        <v>23</v>
      </c>
      <c r="K39" s="452">
        <v>61</v>
      </c>
      <c r="L39" s="452">
        <v>27</v>
      </c>
      <c r="M39" s="452">
        <v>0</v>
      </c>
      <c r="N39" s="452">
        <v>0</v>
      </c>
      <c r="O39" s="452">
        <v>424</v>
      </c>
    </row>
    <row r="40" spans="2:15" x14ac:dyDescent="0.45">
      <c r="B40" s="16" t="s">
        <v>14221</v>
      </c>
      <c r="C40" s="426" t="s">
        <v>33</v>
      </c>
      <c r="D40" s="16" t="s">
        <v>34</v>
      </c>
      <c r="E40" s="448" t="s">
        <v>11219</v>
      </c>
      <c r="F40" s="210" t="s">
        <v>11218</v>
      </c>
      <c r="G40" s="448" t="s">
        <v>3596</v>
      </c>
      <c r="H40" s="210">
        <v>0</v>
      </c>
      <c r="I40" s="210" t="s">
        <v>11192</v>
      </c>
      <c r="J40" s="210" t="s">
        <v>11192</v>
      </c>
      <c r="K40" s="210">
        <v>195</v>
      </c>
      <c r="L40" s="210" t="s">
        <v>11192</v>
      </c>
      <c r="M40" s="210" t="s">
        <v>11192</v>
      </c>
      <c r="N40" s="210">
        <v>0</v>
      </c>
      <c r="O40" s="210">
        <v>212</v>
      </c>
    </row>
    <row r="41" spans="2:15" x14ac:dyDescent="0.45">
      <c r="B41" s="16" t="s">
        <v>14220</v>
      </c>
      <c r="C41" s="426" t="s">
        <v>33</v>
      </c>
      <c r="D41" s="16" t="s">
        <v>34</v>
      </c>
      <c r="E41" s="448" t="s">
        <v>11219</v>
      </c>
      <c r="F41" s="210" t="s">
        <v>11218</v>
      </c>
      <c r="G41" s="448" t="s">
        <v>3595</v>
      </c>
      <c r="H41" s="210" t="s">
        <v>11192</v>
      </c>
      <c r="I41" s="210">
        <v>0</v>
      </c>
      <c r="J41" s="210" t="s">
        <v>11192</v>
      </c>
      <c r="K41" s="210">
        <v>171</v>
      </c>
      <c r="L41" s="210" t="s">
        <v>11192</v>
      </c>
      <c r="M41" s="210">
        <v>0</v>
      </c>
      <c r="N41" s="210">
        <v>0</v>
      </c>
      <c r="O41" s="210">
        <v>179</v>
      </c>
    </row>
    <row r="42" spans="2:15" x14ac:dyDescent="0.45">
      <c r="B42" s="450" t="s">
        <v>19708</v>
      </c>
      <c r="C42" s="449" t="s">
        <v>33</v>
      </c>
      <c r="D42" s="450" t="s">
        <v>34</v>
      </c>
      <c r="E42" s="451" t="s">
        <v>18353</v>
      </c>
      <c r="F42" s="452" t="str">
        <f>F41</f>
        <v>0029</v>
      </c>
      <c r="G42" s="451" t="s">
        <v>3093</v>
      </c>
      <c r="H42" s="452" t="s">
        <v>11192</v>
      </c>
      <c r="I42" s="452" t="s">
        <v>11192</v>
      </c>
      <c r="J42" s="452" t="s">
        <v>11192</v>
      </c>
      <c r="K42" s="452">
        <v>366</v>
      </c>
      <c r="L42" s="452">
        <v>14</v>
      </c>
      <c r="M42" s="452" t="s">
        <v>11192</v>
      </c>
      <c r="N42" s="452">
        <v>0</v>
      </c>
      <c r="O42" s="452">
        <v>391</v>
      </c>
    </row>
    <row r="43" spans="2:15" x14ac:dyDescent="0.45">
      <c r="B43" s="16" t="s">
        <v>14223</v>
      </c>
      <c r="C43" s="426" t="s">
        <v>35</v>
      </c>
      <c r="D43" s="16" t="s">
        <v>36</v>
      </c>
      <c r="E43" s="448" t="s">
        <v>1234</v>
      </c>
      <c r="F43" s="210" t="s">
        <v>1235</v>
      </c>
      <c r="G43" s="448" t="s">
        <v>3596</v>
      </c>
      <c r="H43" s="210">
        <v>0</v>
      </c>
      <c r="I43" s="210" t="s">
        <v>11192</v>
      </c>
      <c r="J43" s="210">
        <v>0</v>
      </c>
      <c r="K43" s="210" t="s">
        <v>11192</v>
      </c>
      <c r="L43" s="210" t="s">
        <v>11192</v>
      </c>
      <c r="M43" s="210">
        <v>0</v>
      </c>
      <c r="N43" s="210">
        <v>0</v>
      </c>
      <c r="O43" s="210">
        <v>136</v>
      </c>
    </row>
    <row r="44" spans="2:15" x14ac:dyDescent="0.45">
      <c r="B44" s="16" t="s">
        <v>14222</v>
      </c>
      <c r="C44" s="426" t="s">
        <v>35</v>
      </c>
      <c r="D44" s="16" t="s">
        <v>36</v>
      </c>
      <c r="E44" s="448" t="s">
        <v>1234</v>
      </c>
      <c r="F44" s="210" t="s">
        <v>1235</v>
      </c>
      <c r="G44" s="448" t="s">
        <v>3595</v>
      </c>
      <c r="H44" s="210">
        <v>0</v>
      </c>
      <c r="I44" s="210">
        <v>0</v>
      </c>
      <c r="J44" s="210">
        <v>0</v>
      </c>
      <c r="K44" s="210" t="s">
        <v>11192</v>
      </c>
      <c r="L44" s="210" t="s">
        <v>11192</v>
      </c>
      <c r="M44" s="210">
        <v>0</v>
      </c>
      <c r="N44" s="210">
        <v>0</v>
      </c>
      <c r="O44" s="210">
        <v>122</v>
      </c>
    </row>
    <row r="45" spans="2:15" x14ac:dyDescent="0.45">
      <c r="B45" s="450" t="s">
        <v>14224</v>
      </c>
      <c r="C45" s="449" t="s">
        <v>35</v>
      </c>
      <c r="D45" s="450" t="s">
        <v>36</v>
      </c>
      <c r="E45" s="451" t="s">
        <v>18354</v>
      </c>
      <c r="F45" s="452" t="str">
        <f>F44</f>
        <v>4664</v>
      </c>
      <c r="G45" s="451" t="s">
        <v>3093</v>
      </c>
      <c r="H45" s="452">
        <v>0</v>
      </c>
      <c r="I45" s="452" t="s">
        <v>11192</v>
      </c>
      <c r="J45" s="452">
        <v>0</v>
      </c>
      <c r="K45" s="452">
        <v>254</v>
      </c>
      <c r="L45" s="452" t="s">
        <v>11192</v>
      </c>
      <c r="M45" s="452">
        <v>0</v>
      </c>
      <c r="N45" s="452">
        <v>0</v>
      </c>
      <c r="O45" s="452">
        <v>258</v>
      </c>
    </row>
    <row r="46" spans="2:15" x14ac:dyDescent="0.45">
      <c r="B46" s="16" t="s">
        <v>14226</v>
      </c>
      <c r="C46" s="426" t="s">
        <v>37</v>
      </c>
      <c r="D46" s="16" t="s">
        <v>38</v>
      </c>
      <c r="E46" s="448" t="s">
        <v>11297</v>
      </c>
      <c r="F46" s="210" t="s">
        <v>13977</v>
      </c>
      <c r="G46" s="448" t="s">
        <v>3596</v>
      </c>
      <c r="H46" s="210">
        <v>0</v>
      </c>
      <c r="I46" s="210">
        <v>28</v>
      </c>
      <c r="J46" s="210">
        <v>160</v>
      </c>
      <c r="K46" s="210">
        <v>17</v>
      </c>
      <c r="L46" s="210" t="s">
        <v>11192</v>
      </c>
      <c r="M46" s="210">
        <v>0</v>
      </c>
      <c r="N46" s="210" t="s">
        <v>11192</v>
      </c>
      <c r="O46" s="210">
        <v>212</v>
      </c>
    </row>
    <row r="47" spans="2:15" x14ac:dyDescent="0.45">
      <c r="B47" s="16" t="s">
        <v>14225</v>
      </c>
      <c r="C47" s="426" t="s">
        <v>37</v>
      </c>
      <c r="D47" s="16" t="s">
        <v>38</v>
      </c>
      <c r="E47" s="448" t="s">
        <v>11297</v>
      </c>
      <c r="F47" s="210" t="s">
        <v>13977</v>
      </c>
      <c r="G47" s="448" t="s">
        <v>3595</v>
      </c>
      <c r="H47" s="210">
        <v>0</v>
      </c>
      <c r="I47" s="210">
        <v>42</v>
      </c>
      <c r="J47" s="210">
        <v>132</v>
      </c>
      <c r="K47" s="210" t="s">
        <v>11192</v>
      </c>
      <c r="L47" s="210" t="s">
        <v>11192</v>
      </c>
      <c r="M47" s="210">
        <v>0</v>
      </c>
      <c r="N47" s="210">
        <v>0</v>
      </c>
      <c r="O47" s="210">
        <v>202</v>
      </c>
    </row>
    <row r="48" spans="2:15" x14ac:dyDescent="0.45">
      <c r="B48" s="450" t="s">
        <v>14227</v>
      </c>
      <c r="C48" s="449" t="s">
        <v>37</v>
      </c>
      <c r="D48" s="450" t="s">
        <v>38</v>
      </c>
      <c r="E48" s="451" t="s">
        <v>18355</v>
      </c>
      <c r="F48" s="452" t="str">
        <f>F47</f>
        <v>8412</v>
      </c>
      <c r="G48" s="451" t="s">
        <v>3093</v>
      </c>
      <c r="H48" s="452">
        <v>0</v>
      </c>
      <c r="I48" s="452">
        <v>70</v>
      </c>
      <c r="J48" s="452">
        <v>292</v>
      </c>
      <c r="K48" s="452" t="s">
        <v>11192</v>
      </c>
      <c r="L48" s="452" t="s">
        <v>11192</v>
      </c>
      <c r="M48" s="452">
        <v>0</v>
      </c>
      <c r="N48" s="452" t="s">
        <v>11192</v>
      </c>
      <c r="O48" s="452">
        <v>414</v>
      </c>
    </row>
    <row r="49" spans="2:15" x14ac:dyDescent="0.45">
      <c r="B49" s="16" t="s">
        <v>14229</v>
      </c>
      <c r="C49" s="426" t="s">
        <v>37</v>
      </c>
      <c r="D49" s="16" t="s">
        <v>38</v>
      </c>
      <c r="E49" s="448" t="s">
        <v>1236</v>
      </c>
      <c r="F49" s="210" t="s">
        <v>1237</v>
      </c>
      <c r="G49" s="448" t="s">
        <v>3596</v>
      </c>
      <c r="H49" s="210" t="s">
        <v>11192</v>
      </c>
      <c r="I49" s="210">
        <v>51</v>
      </c>
      <c r="J49" s="210">
        <v>261</v>
      </c>
      <c r="K49" s="210">
        <v>18</v>
      </c>
      <c r="L49" s="210">
        <v>23</v>
      </c>
      <c r="M49" s="210" t="s">
        <v>11192</v>
      </c>
      <c r="N49" s="210" t="s">
        <v>11192</v>
      </c>
      <c r="O49" s="210">
        <v>360</v>
      </c>
    </row>
    <row r="50" spans="2:15" x14ac:dyDescent="0.45">
      <c r="B50" s="16" t="s">
        <v>14228</v>
      </c>
      <c r="C50" s="426" t="s">
        <v>37</v>
      </c>
      <c r="D50" s="16" t="s">
        <v>38</v>
      </c>
      <c r="E50" s="448" t="s">
        <v>1236</v>
      </c>
      <c r="F50" s="210" t="s">
        <v>1237</v>
      </c>
      <c r="G50" s="448" t="s">
        <v>3595</v>
      </c>
      <c r="H50" s="210">
        <v>0</v>
      </c>
      <c r="I50" s="210">
        <v>42</v>
      </c>
      <c r="J50" s="210">
        <v>201</v>
      </c>
      <c r="K50" s="210" t="s">
        <v>11192</v>
      </c>
      <c r="L50" s="210">
        <v>15</v>
      </c>
      <c r="M50" s="210" t="s">
        <v>11192</v>
      </c>
      <c r="N50" s="210">
        <v>0</v>
      </c>
      <c r="O50" s="210">
        <v>276</v>
      </c>
    </row>
    <row r="51" spans="2:15" x14ac:dyDescent="0.45">
      <c r="B51" s="450" t="s">
        <v>14230</v>
      </c>
      <c r="C51" s="449" t="s">
        <v>37</v>
      </c>
      <c r="D51" s="450" t="s">
        <v>38</v>
      </c>
      <c r="E51" s="451" t="s">
        <v>18356</v>
      </c>
      <c r="F51" s="452" t="str">
        <f>F50</f>
        <v>2792</v>
      </c>
      <c r="G51" s="451" t="s">
        <v>3093</v>
      </c>
      <c r="H51" s="452" t="s">
        <v>11192</v>
      </c>
      <c r="I51" s="452">
        <v>93</v>
      </c>
      <c r="J51" s="452">
        <v>462</v>
      </c>
      <c r="K51" s="452" t="s">
        <v>11192</v>
      </c>
      <c r="L51" s="452">
        <v>38</v>
      </c>
      <c r="M51" s="452" t="s">
        <v>11192</v>
      </c>
      <c r="N51" s="452" t="s">
        <v>11192</v>
      </c>
      <c r="O51" s="452">
        <v>636</v>
      </c>
    </row>
    <row r="52" spans="2:15" x14ac:dyDescent="0.45">
      <c r="B52" s="16" t="s">
        <v>14232</v>
      </c>
      <c r="C52" s="426" t="s">
        <v>37</v>
      </c>
      <c r="D52" s="16" t="s">
        <v>38</v>
      </c>
      <c r="E52" s="448" t="s">
        <v>1238</v>
      </c>
      <c r="F52" s="210" t="s">
        <v>1239</v>
      </c>
      <c r="G52" s="448" t="s">
        <v>3596</v>
      </c>
      <c r="H52" s="210">
        <v>0</v>
      </c>
      <c r="I52" s="210">
        <v>40</v>
      </c>
      <c r="J52" s="210">
        <v>216</v>
      </c>
      <c r="K52" s="210">
        <v>38</v>
      </c>
      <c r="L52" s="210" t="s">
        <v>11192</v>
      </c>
      <c r="M52" s="210" t="s">
        <v>11192</v>
      </c>
      <c r="N52" s="210">
        <v>0</v>
      </c>
      <c r="O52" s="210">
        <v>313</v>
      </c>
    </row>
    <row r="53" spans="2:15" x14ac:dyDescent="0.45">
      <c r="B53" s="16" t="s">
        <v>14231</v>
      </c>
      <c r="C53" s="426" t="s">
        <v>37</v>
      </c>
      <c r="D53" s="16" t="s">
        <v>38</v>
      </c>
      <c r="E53" s="448" t="s">
        <v>1238</v>
      </c>
      <c r="F53" s="210" t="s">
        <v>1239</v>
      </c>
      <c r="G53" s="448" t="s">
        <v>3595</v>
      </c>
      <c r="H53" s="210" t="s">
        <v>11192</v>
      </c>
      <c r="I53" s="210">
        <v>33</v>
      </c>
      <c r="J53" s="210">
        <v>164</v>
      </c>
      <c r="K53" s="210">
        <v>33</v>
      </c>
      <c r="L53" s="210">
        <v>11</v>
      </c>
      <c r="M53" s="210" t="s">
        <v>11192</v>
      </c>
      <c r="N53" s="210" t="s">
        <v>11192</v>
      </c>
      <c r="O53" s="210">
        <v>246</v>
      </c>
    </row>
    <row r="54" spans="2:15" x14ac:dyDescent="0.45">
      <c r="B54" s="450" t="s">
        <v>14233</v>
      </c>
      <c r="C54" s="449" t="s">
        <v>37</v>
      </c>
      <c r="D54" s="450" t="s">
        <v>38</v>
      </c>
      <c r="E54" s="451" t="s">
        <v>18357</v>
      </c>
      <c r="F54" s="452" t="str">
        <f>F53</f>
        <v>2791</v>
      </c>
      <c r="G54" s="451" t="s">
        <v>3093</v>
      </c>
      <c r="H54" s="452" t="s">
        <v>11192</v>
      </c>
      <c r="I54" s="452">
        <v>73</v>
      </c>
      <c r="J54" s="452">
        <v>380</v>
      </c>
      <c r="K54" s="452">
        <v>71</v>
      </c>
      <c r="L54" s="452" t="s">
        <v>11192</v>
      </c>
      <c r="M54" s="452" t="s">
        <v>11192</v>
      </c>
      <c r="N54" s="452" t="s">
        <v>11192</v>
      </c>
      <c r="O54" s="452">
        <v>559</v>
      </c>
    </row>
    <row r="55" spans="2:15" x14ac:dyDescent="0.45">
      <c r="B55" s="16" t="s">
        <v>14235</v>
      </c>
      <c r="C55" s="426" t="s">
        <v>37</v>
      </c>
      <c r="D55" s="16" t="s">
        <v>38</v>
      </c>
      <c r="E55" s="448" t="s">
        <v>1240</v>
      </c>
      <c r="F55" s="210" t="s">
        <v>1241</v>
      </c>
      <c r="G55" s="448" t="s">
        <v>3596</v>
      </c>
      <c r="H55" s="210" t="s">
        <v>11192</v>
      </c>
      <c r="I55" s="210">
        <v>135</v>
      </c>
      <c r="J55" s="210">
        <v>744</v>
      </c>
      <c r="K55" s="210">
        <v>117</v>
      </c>
      <c r="L55" s="210" t="s">
        <v>11192</v>
      </c>
      <c r="M55" s="210" t="s">
        <v>11192</v>
      </c>
      <c r="N55" s="210" t="s">
        <v>11192</v>
      </c>
      <c r="O55" s="210">
        <v>1028</v>
      </c>
    </row>
    <row r="56" spans="2:15" x14ac:dyDescent="0.45">
      <c r="B56" s="16" t="s">
        <v>14234</v>
      </c>
      <c r="C56" s="426" t="s">
        <v>37</v>
      </c>
      <c r="D56" s="16" t="s">
        <v>38</v>
      </c>
      <c r="E56" s="448" t="s">
        <v>1240</v>
      </c>
      <c r="F56" s="210" t="s">
        <v>1241</v>
      </c>
      <c r="G56" s="448" t="s">
        <v>3595</v>
      </c>
      <c r="H56" s="210" t="s">
        <v>11192</v>
      </c>
      <c r="I56" s="210">
        <v>106</v>
      </c>
      <c r="J56" s="210">
        <v>628</v>
      </c>
      <c r="K56" s="210">
        <v>88</v>
      </c>
      <c r="L56" s="210">
        <v>16</v>
      </c>
      <c r="M56" s="210" t="s">
        <v>11192</v>
      </c>
      <c r="N56" s="210" t="s">
        <v>11192</v>
      </c>
      <c r="O56" s="210">
        <v>846</v>
      </c>
    </row>
    <row r="57" spans="2:15" x14ac:dyDescent="0.45">
      <c r="B57" s="450" t="s">
        <v>14236</v>
      </c>
      <c r="C57" s="449" t="s">
        <v>37</v>
      </c>
      <c r="D57" s="450" t="s">
        <v>38</v>
      </c>
      <c r="E57" s="451" t="s">
        <v>18358</v>
      </c>
      <c r="F57" s="452" t="str">
        <f>F56</f>
        <v>2795</v>
      </c>
      <c r="G57" s="451" t="s">
        <v>3093</v>
      </c>
      <c r="H57" s="452" t="s">
        <v>11192</v>
      </c>
      <c r="I57" s="452">
        <v>241</v>
      </c>
      <c r="J57" s="452">
        <v>1372</v>
      </c>
      <c r="K57" s="452">
        <v>205</v>
      </c>
      <c r="L57" s="452" t="s">
        <v>11192</v>
      </c>
      <c r="M57" s="452">
        <v>19</v>
      </c>
      <c r="N57" s="452" t="s">
        <v>11192</v>
      </c>
      <c r="O57" s="452">
        <v>1874</v>
      </c>
    </row>
    <row r="58" spans="2:15" x14ac:dyDescent="0.45">
      <c r="B58" s="16" t="s">
        <v>14238</v>
      </c>
      <c r="C58" s="426" t="s">
        <v>37</v>
      </c>
      <c r="D58" s="16" t="s">
        <v>38</v>
      </c>
      <c r="E58" s="448" t="s">
        <v>1242</v>
      </c>
      <c r="F58" s="210" t="s">
        <v>1243</v>
      </c>
      <c r="G58" s="448" t="s">
        <v>3596</v>
      </c>
      <c r="H58" s="210">
        <v>0</v>
      </c>
      <c r="I58" s="210">
        <v>54</v>
      </c>
      <c r="J58" s="210">
        <v>311</v>
      </c>
      <c r="K58" s="210">
        <v>33</v>
      </c>
      <c r="L58" s="210">
        <v>18</v>
      </c>
      <c r="M58" s="210" t="s">
        <v>11192</v>
      </c>
      <c r="N58" s="210" t="s">
        <v>11192</v>
      </c>
      <c r="O58" s="210">
        <v>421</v>
      </c>
    </row>
    <row r="59" spans="2:15" x14ac:dyDescent="0.45">
      <c r="B59" s="16" t="s">
        <v>14237</v>
      </c>
      <c r="C59" s="426" t="s">
        <v>37</v>
      </c>
      <c r="D59" s="16" t="s">
        <v>38</v>
      </c>
      <c r="E59" s="448" t="s">
        <v>1242</v>
      </c>
      <c r="F59" s="210" t="s">
        <v>1243</v>
      </c>
      <c r="G59" s="448" t="s">
        <v>3595</v>
      </c>
      <c r="H59" s="210">
        <v>0</v>
      </c>
      <c r="I59" s="210">
        <v>67</v>
      </c>
      <c r="J59" s="210">
        <v>263</v>
      </c>
      <c r="K59" s="210" t="s">
        <v>11192</v>
      </c>
      <c r="L59" s="210">
        <v>28</v>
      </c>
      <c r="M59" s="210" t="s">
        <v>11192</v>
      </c>
      <c r="N59" s="210">
        <v>0</v>
      </c>
      <c r="O59" s="210">
        <v>388</v>
      </c>
    </row>
    <row r="60" spans="2:15" x14ac:dyDescent="0.45">
      <c r="B60" s="450" t="s">
        <v>14239</v>
      </c>
      <c r="C60" s="449" t="s">
        <v>37</v>
      </c>
      <c r="D60" s="450" t="s">
        <v>38</v>
      </c>
      <c r="E60" s="451" t="s">
        <v>18359</v>
      </c>
      <c r="F60" s="452" t="str">
        <f>F59</f>
        <v>2793</v>
      </c>
      <c r="G60" s="451" t="s">
        <v>3093</v>
      </c>
      <c r="H60" s="452">
        <v>0</v>
      </c>
      <c r="I60" s="452">
        <v>121</v>
      </c>
      <c r="J60" s="452">
        <v>574</v>
      </c>
      <c r="K60" s="452" t="s">
        <v>11192</v>
      </c>
      <c r="L60" s="452">
        <v>46</v>
      </c>
      <c r="M60" s="452" t="s">
        <v>11192</v>
      </c>
      <c r="N60" s="452" t="s">
        <v>11192</v>
      </c>
      <c r="O60" s="452">
        <v>809</v>
      </c>
    </row>
    <row r="61" spans="2:15" x14ac:dyDescent="0.45">
      <c r="B61" s="16" t="s">
        <v>14241</v>
      </c>
      <c r="C61" s="426" t="s">
        <v>37</v>
      </c>
      <c r="D61" s="16" t="s">
        <v>38</v>
      </c>
      <c r="E61" s="448" t="s">
        <v>1244</v>
      </c>
      <c r="F61" s="210" t="s">
        <v>1245</v>
      </c>
      <c r="G61" s="448" t="s">
        <v>3596</v>
      </c>
      <c r="H61" s="210">
        <v>0</v>
      </c>
      <c r="I61" s="210">
        <v>34</v>
      </c>
      <c r="J61" s="210">
        <v>232</v>
      </c>
      <c r="K61" s="210">
        <v>16</v>
      </c>
      <c r="L61" s="210">
        <v>23</v>
      </c>
      <c r="M61" s="210" t="s">
        <v>11192</v>
      </c>
      <c r="N61" s="210" t="s">
        <v>11192</v>
      </c>
      <c r="O61" s="210">
        <v>308</v>
      </c>
    </row>
    <row r="62" spans="2:15" x14ac:dyDescent="0.45">
      <c r="B62" s="16" t="s">
        <v>14240</v>
      </c>
      <c r="C62" s="426" t="s">
        <v>37</v>
      </c>
      <c r="D62" s="16" t="s">
        <v>38</v>
      </c>
      <c r="E62" s="448" t="s">
        <v>1244</v>
      </c>
      <c r="F62" s="210" t="s">
        <v>1245</v>
      </c>
      <c r="G62" s="448" t="s">
        <v>3595</v>
      </c>
      <c r="H62" s="210">
        <v>0</v>
      </c>
      <c r="I62" s="210">
        <v>37</v>
      </c>
      <c r="J62" s="210">
        <v>187</v>
      </c>
      <c r="K62" s="210" t="s">
        <v>11192</v>
      </c>
      <c r="L62" s="210">
        <v>14</v>
      </c>
      <c r="M62" s="210" t="s">
        <v>11192</v>
      </c>
      <c r="N62" s="210">
        <v>0</v>
      </c>
      <c r="O62" s="210">
        <v>248</v>
      </c>
    </row>
    <row r="63" spans="2:15" x14ac:dyDescent="0.45">
      <c r="B63" s="450" t="s">
        <v>14242</v>
      </c>
      <c r="C63" s="449" t="s">
        <v>37</v>
      </c>
      <c r="D63" s="450" t="s">
        <v>38</v>
      </c>
      <c r="E63" s="451" t="s">
        <v>18360</v>
      </c>
      <c r="F63" s="452" t="str">
        <f>F62</f>
        <v>4929</v>
      </c>
      <c r="G63" s="451" t="s">
        <v>3093</v>
      </c>
      <c r="H63" s="452">
        <v>0</v>
      </c>
      <c r="I63" s="452">
        <v>71</v>
      </c>
      <c r="J63" s="452">
        <v>419</v>
      </c>
      <c r="K63" s="452" t="s">
        <v>11192</v>
      </c>
      <c r="L63" s="452">
        <v>37</v>
      </c>
      <c r="M63" s="452" t="s">
        <v>11192</v>
      </c>
      <c r="N63" s="452" t="s">
        <v>11192</v>
      </c>
      <c r="O63" s="452">
        <v>556</v>
      </c>
    </row>
    <row r="64" spans="2:15" x14ac:dyDescent="0.45">
      <c r="B64" s="16" t="s">
        <v>14244</v>
      </c>
      <c r="C64" s="426" t="s">
        <v>37</v>
      </c>
      <c r="D64" s="16" t="s">
        <v>38</v>
      </c>
      <c r="E64" s="448" t="s">
        <v>1246</v>
      </c>
      <c r="F64" s="210" t="s">
        <v>1247</v>
      </c>
      <c r="G64" s="448" t="s">
        <v>3596</v>
      </c>
      <c r="H64" s="210" t="s">
        <v>11192</v>
      </c>
      <c r="I64" s="210">
        <v>167</v>
      </c>
      <c r="J64" s="210">
        <v>1056</v>
      </c>
      <c r="K64" s="210">
        <v>126</v>
      </c>
      <c r="L64" s="210">
        <v>32</v>
      </c>
      <c r="M64" s="210">
        <v>17</v>
      </c>
      <c r="N64" s="210" t="s">
        <v>11192</v>
      </c>
      <c r="O64" s="210">
        <v>1403</v>
      </c>
    </row>
    <row r="65" spans="2:15" x14ac:dyDescent="0.45">
      <c r="B65" s="16" t="s">
        <v>14243</v>
      </c>
      <c r="C65" s="426" t="s">
        <v>37</v>
      </c>
      <c r="D65" s="16" t="s">
        <v>38</v>
      </c>
      <c r="E65" s="448" t="s">
        <v>1246</v>
      </c>
      <c r="F65" s="210" t="s">
        <v>1247</v>
      </c>
      <c r="G65" s="448" t="s">
        <v>3595</v>
      </c>
      <c r="H65" s="210">
        <v>0</v>
      </c>
      <c r="I65" s="210">
        <v>188</v>
      </c>
      <c r="J65" s="210">
        <v>911</v>
      </c>
      <c r="K65" s="210">
        <v>94</v>
      </c>
      <c r="L65" s="210">
        <v>37</v>
      </c>
      <c r="M65" s="210" t="s">
        <v>11192</v>
      </c>
      <c r="N65" s="210" t="s">
        <v>11192</v>
      </c>
      <c r="O65" s="210">
        <v>1247</v>
      </c>
    </row>
    <row r="66" spans="2:15" x14ac:dyDescent="0.45">
      <c r="B66" s="450" t="s">
        <v>14245</v>
      </c>
      <c r="C66" s="449" t="s">
        <v>37</v>
      </c>
      <c r="D66" s="450" t="s">
        <v>38</v>
      </c>
      <c r="E66" s="451" t="s">
        <v>18361</v>
      </c>
      <c r="F66" s="452" t="str">
        <f>F65</f>
        <v>2794</v>
      </c>
      <c r="G66" s="451" t="s">
        <v>3093</v>
      </c>
      <c r="H66" s="452" t="s">
        <v>11192</v>
      </c>
      <c r="I66" s="452">
        <v>355</v>
      </c>
      <c r="J66" s="452">
        <v>1967</v>
      </c>
      <c r="K66" s="452">
        <v>220</v>
      </c>
      <c r="L66" s="452">
        <v>69</v>
      </c>
      <c r="M66" s="452" t="s">
        <v>11192</v>
      </c>
      <c r="N66" s="452" t="s">
        <v>11192</v>
      </c>
      <c r="O66" s="452">
        <v>2650</v>
      </c>
    </row>
    <row r="67" spans="2:15" x14ac:dyDescent="0.45">
      <c r="B67" s="16" t="s">
        <v>14247</v>
      </c>
      <c r="C67" s="426" t="s">
        <v>39</v>
      </c>
      <c r="D67" s="16" t="s">
        <v>40</v>
      </c>
      <c r="E67" s="448" t="s">
        <v>40</v>
      </c>
      <c r="F67" s="210" t="s">
        <v>1248</v>
      </c>
      <c r="G67" s="448" t="s">
        <v>3596</v>
      </c>
      <c r="H67" s="210">
        <v>0</v>
      </c>
      <c r="I67" s="210" t="s">
        <v>11192</v>
      </c>
      <c r="J67" s="210" t="s">
        <v>11192</v>
      </c>
      <c r="K67" s="210">
        <v>0</v>
      </c>
      <c r="L67" s="210">
        <v>0</v>
      </c>
      <c r="M67" s="210">
        <v>0</v>
      </c>
      <c r="N67" s="210">
        <v>0</v>
      </c>
      <c r="O67" s="210">
        <v>45</v>
      </c>
    </row>
    <row r="68" spans="2:15" x14ac:dyDescent="0.45">
      <c r="B68" s="16" t="s">
        <v>14246</v>
      </c>
      <c r="C68" s="426" t="s">
        <v>39</v>
      </c>
      <c r="D68" s="16" t="s">
        <v>40</v>
      </c>
      <c r="E68" s="448" t="s">
        <v>40</v>
      </c>
      <c r="F68" s="210" t="s">
        <v>1248</v>
      </c>
      <c r="G68" s="448" t="s">
        <v>3595</v>
      </c>
      <c r="H68" s="210" t="s">
        <v>11192</v>
      </c>
      <c r="I68" s="210">
        <v>46</v>
      </c>
      <c r="J68" s="210">
        <v>0</v>
      </c>
      <c r="K68" s="210">
        <v>0</v>
      </c>
      <c r="L68" s="210" t="s">
        <v>11192</v>
      </c>
      <c r="M68" s="210">
        <v>0</v>
      </c>
      <c r="N68" s="210">
        <v>0</v>
      </c>
      <c r="O68" s="210">
        <v>49</v>
      </c>
    </row>
    <row r="69" spans="2:15" x14ac:dyDescent="0.45">
      <c r="B69" s="450" t="s">
        <v>14248</v>
      </c>
      <c r="C69" s="449" t="s">
        <v>39</v>
      </c>
      <c r="D69" s="450" t="s">
        <v>40</v>
      </c>
      <c r="E69" s="451" t="s">
        <v>18362</v>
      </c>
      <c r="F69" s="452" t="str">
        <f>F68</f>
        <v>7543</v>
      </c>
      <c r="G69" s="451" t="s">
        <v>3093</v>
      </c>
      <c r="H69" s="452" t="s">
        <v>11192</v>
      </c>
      <c r="I69" s="452" t="s">
        <v>11192</v>
      </c>
      <c r="J69" s="452" t="s">
        <v>11192</v>
      </c>
      <c r="K69" s="452">
        <v>0</v>
      </c>
      <c r="L69" s="452" t="s">
        <v>11192</v>
      </c>
      <c r="M69" s="452">
        <v>0</v>
      </c>
      <c r="N69" s="452">
        <v>0</v>
      </c>
      <c r="O69" s="452">
        <v>94</v>
      </c>
    </row>
    <row r="70" spans="2:15" x14ac:dyDescent="0.45">
      <c r="B70" s="16" t="s">
        <v>14250</v>
      </c>
      <c r="C70" s="426" t="s">
        <v>41</v>
      </c>
      <c r="D70" s="16" t="s">
        <v>42</v>
      </c>
      <c r="E70" s="448" t="s">
        <v>1249</v>
      </c>
      <c r="F70" s="210" t="s">
        <v>1250</v>
      </c>
      <c r="G70" s="448" t="s">
        <v>3596</v>
      </c>
      <c r="H70" s="210">
        <v>0</v>
      </c>
      <c r="I70" s="210">
        <v>100</v>
      </c>
      <c r="J70" s="210">
        <v>31</v>
      </c>
      <c r="K70" s="210">
        <v>997</v>
      </c>
      <c r="L70" s="210" t="s">
        <v>11192</v>
      </c>
      <c r="M70" s="210" t="s">
        <v>11192</v>
      </c>
      <c r="N70" s="210">
        <v>0</v>
      </c>
      <c r="O70" s="210">
        <v>1147</v>
      </c>
    </row>
    <row r="71" spans="2:15" x14ac:dyDescent="0.45">
      <c r="B71" s="16" t="s">
        <v>14249</v>
      </c>
      <c r="C71" s="426" t="s">
        <v>41</v>
      </c>
      <c r="D71" s="16" t="s">
        <v>42</v>
      </c>
      <c r="E71" s="448" t="s">
        <v>1249</v>
      </c>
      <c r="F71" s="210" t="s">
        <v>1250</v>
      </c>
      <c r="G71" s="448" t="s">
        <v>3595</v>
      </c>
      <c r="H71" s="210" t="s">
        <v>11192</v>
      </c>
      <c r="I71" s="210">
        <v>98</v>
      </c>
      <c r="J71" s="210">
        <v>20</v>
      </c>
      <c r="K71" s="210">
        <v>927</v>
      </c>
      <c r="L71" s="210" t="s">
        <v>11192</v>
      </c>
      <c r="M71" s="210" t="s">
        <v>11192</v>
      </c>
      <c r="N71" s="210">
        <v>0</v>
      </c>
      <c r="O71" s="210">
        <v>1061</v>
      </c>
    </row>
    <row r="72" spans="2:15" x14ac:dyDescent="0.45">
      <c r="B72" s="450" t="s">
        <v>19709</v>
      </c>
      <c r="C72" s="449" t="s">
        <v>41</v>
      </c>
      <c r="D72" s="450" t="s">
        <v>42</v>
      </c>
      <c r="E72" s="451" t="s">
        <v>18363</v>
      </c>
      <c r="F72" s="452" t="str">
        <f>F71</f>
        <v>0913</v>
      </c>
      <c r="G72" s="451" t="s">
        <v>3093</v>
      </c>
      <c r="H72" s="452" t="s">
        <v>11192</v>
      </c>
      <c r="I72" s="452">
        <v>198</v>
      </c>
      <c r="J72" s="452">
        <v>51</v>
      </c>
      <c r="K72" s="452">
        <v>1924</v>
      </c>
      <c r="L72" s="452" t="s">
        <v>11192</v>
      </c>
      <c r="M72" s="452">
        <v>19</v>
      </c>
      <c r="N72" s="452">
        <v>0</v>
      </c>
      <c r="O72" s="452">
        <v>2208</v>
      </c>
    </row>
    <row r="73" spans="2:15" x14ac:dyDescent="0.45">
      <c r="B73" s="16" t="s">
        <v>14252</v>
      </c>
      <c r="C73" s="426" t="s">
        <v>41</v>
      </c>
      <c r="D73" s="16" t="s">
        <v>42</v>
      </c>
      <c r="E73" s="448" t="s">
        <v>1251</v>
      </c>
      <c r="F73" s="210" t="s">
        <v>1252</v>
      </c>
      <c r="G73" s="448" t="s">
        <v>3596</v>
      </c>
      <c r="H73" s="210">
        <v>0</v>
      </c>
      <c r="I73" s="210">
        <v>60</v>
      </c>
      <c r="J73" s="210" t="s">
        <v>11192</v>
      </c>
      <c r="K73" s="210">
        <v>523</v>
      </c>
      <c r="L73" s="210" t="s">
        <v>11192</v>
      </c>
      <c r="M73" s="210" t="s">
        <v>11192</v>
      </c>
      <c r="N73" s="210">
        <v>0</v>
      </c>
      <c r="O73" s="210">
        <v>599</v>
      </c>
    </row>
    <row r="74" spans="2:15" x14ac:dyDescent="0.45">
      <c r="B74" s="16" t="s">
        <v>14251</v>
      </c>
      <c r="C74" s="426" t="s">
        <v>41</v>
      </c>
      <c r="D74" s="16" t="s">
        <v>42</v>
      </c>
      <c r="E74" s="448" t="s">
        <v>1251</v>
      </c>
      <c r="F74" s="210" t="s">
        <v>1252</v>
      </c>
      <c r="G74" s="448" t="s">
        <v>3595</v>
      </c>
      <c r="H74" s="210" t="s">
        <v>11192</v>
      </c>
      <c r="I74" s="210">
        <v>61</v>
      </c>
      <c r="J74" s="210" t="s">
        <v>11192</v>
      </c>
      <c r="K74" s="210">
        <v>489</v>
      </c>
      <c r="L74" s="210" t="s">
        <v>11192</v>
      </c>
      <c r="M74" s="210" t="s">
        <v>11192</v>
      </c>
      <c r="N74" s="210" t="s">
        <v>11192</v>
      </c>
      <c r="O74" s="210">
        <v>570</v>
      </c>
    </row>
    <row r="75" spans="2:15" x14ac:dyDescent="0.45">
      <c r="B75" s="450" t="s">
        <v>14253</v>
      </c>
      <c r="C75" s="449" t="s">
        <v>41</v>
      </c>
      <c r="D75" s="450" t="s">
        <v>42</v>
      </c>
      <c r="E75" s="451" t="s">
        <v>18364</v>
      </c>
      <c r="F75" s="452" t="str">
        <f>F74</f>
        <v>7986</v>
      </c>
      <c r="G75" s="451" t="s">
        <v>3093</v>
      </c>
      <c r="H75" s="452" t="s">
        <v>11192</v>
      </c>
      <c r="I75" s="452">
        <v>121</v>
      </c>
      <c r="J75" s="452">
        <v>19</v>
      </c>
      <c r="K75" s="452">
        <v>1012</v>
      </c>
      <c r="L75" s="452" t="s">
        <v>11192</v>
      </c>
      <c r="M75" s="452" t="s">
        <v>11192</v>
      </c>
      <c r="N75" s="452" t="s">
        <v>11192</v>
      </c>
      <c r="O75" s="452">
        <v>1169</v>
      </c>
    </row>
    <row r="76" spans="2:15" x14ac:dyDescent="0.45">
      <c r="B76" s="16" t="s">
        <v>14255</v>
      </c>
      <c r="C76" s="426" t="s">
        <v>43</v>
      </c>
      <c r="D76" s="16" t="s">
        <v>44</v>
      </c>
      <c r="E76" s="448" t="s">
        <v>1253</v>
      </c>
      <c r="F76" s="210" t="s">
        <v>1254</v>
      </c>
      <c r="G76" s="448" t="s">
        <v>3596</v>
      </c>
      <c r="H76" s="210">
        <v>0</v>
      </c>
      <c r="I76" s="210">
        <v>54</v>
      </c>
      <c r="J76" s="210">
        <v>11</v>
      </c>
      <c r="K76" s="210">
        <v>295</v>
      </c>
      <c r="L76" s="210" t="s">
        <v>11192</v>
      </c>
      <c r="M76" s="210" t="s">
        <v>11192</v>
      </c>
      <c r="N76" s="210" t="s">
        <v>11192</v>
      </c>
      <c r="O76" s="210">
        <v>375</v>
      </c>
    </row>
    <row r="77" spans="2:15" x14ac:dyDescent="0.45">
      <c r="B77" s="16" t="s">
        <v>14254</v>
      </c>
      <c r="C77" s="426" t="s">
        <v>43</v>
      </c>
      <c r="D77" s="16" t="s">
        <v>44</v>
      </c>
      <c r="E77" s="448" t="s">
        <v>1253</v>
      </c>
      <c r="F77" s="210" t="s">
        <v>1254</v>
      </c>
      <c r="G77" s="448" t="s">
        <v>3595</v>
      </c>
      <c r="H77" s="210">
        <v>0</v>
      </c>
      <c r="I77" s="210">
        <v>64</v>
      </c>
      <c r="J77" s="210" t="s">
        <v>11192</v>
      </c>
      <c r="K77" s="210">
        <v>256</v>
      </c>
      <c r="L77" s="210">
        <v>21</v>
      </c>
      <c r="M77" s="210" t="s">
        <v>11192</v>
      </c>
      <c r="N77" s="210">
        <v>0</v>
      </c>
      <c r="O77" s="210">
        <v>353</v>
      </c>
    </row>
    <row r="78" spans="2:15" x14ac:dyDescent="0.45">
      <c r="B78" s="450" t="s">
        <v>14256</v>
      </c>
      <c r="C78" s="449" t="s">
        <v>43</v>
      </c>
      <c r="D78" s="450" t="s">
        <v>44</v>
      </c>
      <c r="E78" s="451" t="s">
        <v>18365</v>
      </c>
      <c r="F78" s="452" t="str">
        <f>F77</f>
        <v>6555</v>
      </c>
      <c r="G78" s="451" t="s">
        <v>3093</v>
      </c>
      <c r="H78" s="452">
        <v>0</v>
      </c>
      <c r="I78" s="452">
        <v>118</v>
      </c>
      <c r="J78" s="452" t="s">
        <v>11192</v>
      </c>
      <c r="K78" s="452">
        <v>551</v>
      </c>
      <c r="L78" s="452" t="s">
        <v>11192</v>
      </c>
      <c r="M78" s="452" t="s">
        <v>11192</v>
      </c>
      <c r="N78" s="452" t="s">
        <v>11192</v>
      </c>
      <c r="O78" s="452">
        <v>728</v>
      </c>
    </row>
    <row r="79" spans="2:15" x14ac:dyDescent="0.45">
      <c r="B79" s="16" t="s">
        <v>14258</v>
      </c>
      <c r="C79" s="426" t="s">
        <v>43</v>
      </c>
      <c r="D79" s="16" t="s">
        <v>44</v>
      </c>
      <c r="E79" s="448" t="s">
        <v>14103</v>
      </c>
      <c r="F79" s="210" t="s">
        <v>1255</v>
      </c>
      <c r="G79" s="448" t="s">
        <v>3596</v>
      </c>
      <c r="H79" s="210">
        <v>0</v>
      </c>
      <c r="I79" s="210">
        <v>50</v>
      </c>
      <c r="J79" s="210" t="s">
        <v>11192</v>
      </c>
      <c r="K79" s="210">
        <v>142</v>
      </c>
      <c r="L79" s="210" t="s">
        <v>11192</v>
      </c>
      <c r="M79" s="210">
        <v>0</v>
      </c>
      <c r="N79" s="210">
        <v>0</v>
      </c>
      <c r="O79" s="210">
        <v>204</v>
      </c>
    </row>
    <row r="80" spans="2:15" x14ac:dyDescent="0.45">
      <c r="B80" s="16" t="s">
        <v>14257</v>
      </c>
      <c r="C80" s="426" t="s">
        <v>43</v>
      </c>
      <c r="D80" s="16" t="s">
        <v>44</v>
      </c>
      <c r="E80" s="448" t="s">
        <v>14103</v>
      </c>
      <c r="F80" s="210" t="s">
        <v>1255</v>
      </c>
      <c r="G80" s="448" t="s">
        <v>3595</v>
      </c>
      <c r="H80" s="210">
        <v>0</v>
      </c>
      <c r="I80" s="210">
        <v>35</v>
      </c>
      <c r="J80" s="210" t="s">
        <v>11192</v>
      </c>
      <c r="K80" s="210">
        <v>120</v>
      </c>
      <c r="L80" s="210">
        <v>18</v>
      </c>
      <c r="M80" s="210" t="s">
        <v>11192</v>
      </c>
      <c r="N80" s="210">
        <v>0</v>
      </c>
      <c r="O80" s="210">
        <v>176</v>
      </c>
    </row>
    <row r="81" spans="2:15" x14ac:dyDescent="0.45">
      <c r="B81" s="450" t="s">
        <v>19710</v>
      </c>
      <c r="C81" s="449" t="s">
        <v>43</v>
      </c>
      <c r="D81" s="450" t="s">
        <v>44</v>
      </c>
      <c r="E81" s="451" t="s">
        <v>18366</v>
      </c>
      <c r="F81" s="452" t="str">
        <f>F80</f>
        <v>0633</v>
      </c>
      <c r="G81" s="451" t="s">
        <v>3093</v>
      </c>
      <c r="H81" s="452">
        <v>0</v>
      </c>
      <c r="I81" s="452">
        <v>85</v>
      </c>
      <c r="J81" s="452" t="s">
        <v>11192</v>
      </c>
      <c r="K81" s="452">
        <v>262</v>
      </c>
      <c r="L81" s="452" t="s">
        <v>11192</v>
      </c>
      <c r="M81" s="452" t="s">
        <v>11192</v>
      </c>
      <c r="N81" s="452">
        <v>0</v>
      </c>
      <c r="O81" s="452">
        <v>380</v>
      </c>
    </row>
    <row r="82" spans="2:15" x14ac:dyDescent="0.45">
      <c r="B82" s="16" t="s">
        <v>14260</v>
      </c>
      <c r="C82" s="426" t="s">
        <v>45</v>
      </c>
      <c r="D82" s="16" t="s">
        <v>46</v>
      </c>
      <c r="E82" s="448" t="s">
        <v>1256</v>
      </c>
      <c r="F82" s="210" t="s">
        <v>1257</v>
      </c>
      <c r="G82" s="448" t="s">
        <v>3596</v>
      </c>
      <c r="H82" s="210">
        <v>0</v>
      </c>
      <c r="I82" s="210" t="s">
        <v>11192</v>
      </c>
      <c r="J82" s="210">
        <v>23</v>
      </c>
      <c r="K82" s="210">
        <v>223</v>
      </c>
      <c r="L82" s="210">
        <v>0</v>
      </c>
      <c r="M82" s="210" t="s">
        <v>11192</v>
      </c>
      <c r="N82" s="210">
        <v>0</v>
      </c>
      <c r="O82" s="210">
        <v>253</v>
      </c>
    </row>
    <row r="83" spans="2:15" x14ac:dyDescent="0.45">
      <c r="B83" s="16" t="s">
        <v>14259</v>
      </c>
      <c r="C83" s="426" t="s">
        <v>45</v>
      </c>
      <c r="D83" s="16" t="s">
        <v>46</v>
      </c>
      <c r="E83" s="448" t="s">
        <v>1256</v>
      </c>
      <c r="F83" s="210" t="s">
        <v>1257</v>
      </c>
      <c r="G83" s="448" t="s">
        <v>3595</v>
      </c>
      <c r="H83" s="210">
        <v>0</v>
      </c>
      <c r="I83" s="210" t="s">
        <v>11192</v>
      </c>
      <c r="J83" s="210">
        <v>17</v>
      </c>
      <c r="K83" s="210">
        <v>190</v>
      </c>
      <c r="L83" s="210" t="s">
        <v>11192</v>
      </c>
      <c r="M83" s="210" t="s">
        <v>11192</v>
      </c>
      <c r="N83" s="210">
        <v>0</v>
      </c>
      <c r="O83" s="210">
        <v>222</v>
      </c>
    </row>
    <row r="84" spans="2:15" x14ac:dyDescent="0.45">
      <c r="B84" s="450" t="s">
        <v>14261</v>
      </c>
      <c r="C84" s="449" t="s">
        <v>45</v>
      </c>
      <c r="D84" s="450" t="s">
        <v>46</v>
      </c>
      <c r="E84" s="451" t="s">
        <v>18367</v>
      </c>
      <c r="F84" s="452" t="str">
        <f>F83</f>
        <v>2725</v>
      </c>
      <c r="G84" s="451" t="s">
        <v>3093</v>
      </c>
      <c r="H84" s="452">
        <v>0</v>
      </c>
      <c r="I84" s="452" t="s">
        <v>11192</v>
      </c>
      <c r="J84" s="452">
        <v>40</v>
      </c>
      <c r="K84" s="452">
        <v>413</v>
      </c>
      <c r="L84" s="452" t="s">
        <v>11192</v>
      </c>
      <c r="M84" s="452">
        <v>12</v>
      </c>
      <c r="N84" s="452">
        <v>0</v>
      </c>
      <c r="O84" s="452">
        <v>475</v>
      </c>
    </row>
    <row r="85" spans="2:15" x14ac:dyDescent="0.45">
      <c r="B85" s="16" t="s">
        <v>14263</v>
      </c>
      <c r="C85" s="426" t="s">
        <v>45</v>
      </c>
      <c r="D85" s="16" t="s">
        <v>46</v>
      </c>
      <c r="E85" s="448" t="s">
        <v>1258</v>
      </c>
      <c r="F85" s="210" t="s">
        <v>1259</v>
      </c>
      <c r="G85" s="448" t="s">
        <v>3596</v>
      </c>
      <c r="H85" s="210">
        <v>0</v>
      </c>
      <c r="I85" s="210" t="s">
        <v>11192</v>
      </c>
      <c r="J85" s="210">
        <v>13</v>
      </c>
      <c r="K85" s="210">
        <v>99</v>
      </c>
      <c r="L85" s="210" t="s">
        <v>11192</v>
      </c>
      <c r="M85" s="210" t="s">
        <v>11192</v>
      </c>
      <c r="N85" s="210">
        <v>0</v>
      </c>
      <c r="O85" s="210">
        <v>118</v>
      </c>
    </row>
    <row r="86" spans="2:15" x14ac:dyDescent="0.45">
      <c r="B86" s="16" t="s">
        <v>14262</v>
      </c>
      <c r="C86" s="426" t="s">
        <v>45</v>
      </c>
      <c r="D86" s="16" t="s">
        <v>46</v>
      </c>
      <c r="E86" s="448" t="s">
        <v>1258</v>
      </c>
      <c r="F86" s="210" t="s">
        <v>1259</v>
      </c>
      <c r="G86" s="448" t="s">
        <v>3595</v>
      </c>
      <c r="H86" s="210">
        <v>0</v>
      </c>
      <c r="I86" s="210" t="s">
        <v>11192</v>
      </c>
      <c r="J86" s="210" t="s">
        <v>11192</v>
      </c>
      <c r="K86" s="210">
        <v>105</v>
      </c>
      <c r="L86" s="210" t="s">
        <v>11192</v>
      </c>
      <c r="M86" s="210" t="s">
        <v>11192</v>
      </c>
      <c r="N86" s="210">
        <v>0</v>
      </c>
      <c r="O86" s="210">
        <v>122</v>
      </c>
    </row>
    <row r="87" spans="2:15" x14ac:dyDescent="0.45">
      <c r="B87" s="450" t="s">
        <v>14264</v>
      </c>
      <c r="C87" s="449" t="s">
        <v>45</v>
      </c>
      <c r="D87" s="450" t="s">
        <v>46</v>
      </c>
      <c r="E87" s="451" t="s">
        <v>18368</v>
      </c>
      <c r="F87" s="452" t="str">
        <f>F86</f>
        <v>8178</v>
      </c>
      <c r="G87" s="451" t="s">
        <v>3093</v>
      </c>
      <c r="H87" s="452">
        <v>0</v>
      </c>
      <c r="I87" s="452" t="s">
        <v>11192</v>
      </c>
      <c r="J87" s="452" t="s">
        <v>11192</v>
      </c>
      <c r="K87" s="452">
        <v>204</v>
      </c>
      <c r="L87" s="452" t="s">
        <v>11192</v>
      </c>
      <c r="M87" s="452" t="s">
        <v>11192</v>
      </c>
      <c r="N87" s="452">
        <v>0</v>
      </c>
      <c r="O87" s="452">
        <v>240</v>
      </c>
    </row>
    <row r="88" spans="2:15" x14ac:dyDescent="0.45">
      <c r="B88" s="16" t="s">
        <v>14266</v>
      </c>
      <c r="C88" s="426" t="s">
        <v>47</v>
      </c>
      <c r="D88" s="16" t="s">
        <v>48</v>
      </c>
      <c r="E88" s="448" t="s">
        <v>1260</v>
      </c>
      <c r="F88" s="210" t="s">
        <v>1261</v>
      </c>
      <c r="G88" s="448" t="s">
        <v>3596</v>
      </c>
      <c r="H88" s="210">
        <v>0</v>
      </c>
      <c r="I88" s="210">
        <v>18</v>
      </c>
      <c r="J88" s="210">
        <v>103</v>
      </c>
      <c r="K88" s="210">
        <v>131</v>
      </c>
      <c r="L88" s="210" t="s">
        <v>11192</v>
      </c>
      <c r="M88" s="210" t="s">
        <v>11192</v>
      </c>
      <c r="N88" s="210">
        <v>0</v>
      </c>
      <c r="O88" s="210">
        <v>268</v>
      </c>
    </row>
    <row r="89" spans="2:15" x14ac:dyDescent="0.45">
      <c r="B89" s="16" t="s">
        <v>14265</v>
      </c>
      <c r="C89" s="426" t="s">
        <v>47</v>
      </c>
      <c r="D89" s="16" t="s">
        <v>48</v>
      </c>
      <c r="E89" s="448" t="s">
        <v>1260</v>
      </c>
      <c r="F89" s="210" t="s">
        <v>1261</v>
      </c>
      <c r="G89" s="448" t="s">
        <v>3595</v>
      </c>
      <c r="H89" s="210">
        <v>0</v>
      </c>
      <c r="I89" s="210">
        <v>22</v>
      </c>
      <c r="J89" s="210">
        <v>86</v>
      </c>
      <c r="K89" s="210">
        <v>118</v>
      </c>
      <c r="L89" s="210" t="s">
        <v>11192</v>
      </c>
      <c r="M89" s="210" t="s">
        <v>11192</v>
      </c>
      <c r="N89" s="210">
        <v>0</v>
      </c>
      <c r="O89" s="210">
        <v>240</v>
      </c>
    </row>
    <row r="90" spans="2:15" x14ac:dyDescent="0.45">
      <c r="B90" s="450" t="s">
        <v>19711</v>
      </c>
      <c r="C90" s="449" t="s">
        <v>47</v>
      </c>
      <c r="D90" s="450" t="s">
        <v>48</v>
      </c>
      <c r="E90" s="451" t="s">
        <v>18369</v>
      </c>
      <c r="F90" s="452" t="str">
        <f>F89</f>
        <v>0820</v>
      </c>
      <c r="G90" s="451" t="s">
        <v>3093</v>
      </c>
      <c r="H90" s="452">
        <v>0</v>
      </c>
      <c r="I90" s="452">
        <v>40</v>
      </c>
      <c r="J90" s="452">
        <v>189</v>
      </c>
      <c r="K90" s="452">
        <v>249</v>
      </c>
      <c r="L90" s="452" t="s">
        <v>11192</v>
      </c>
      <c r="M90" s="452" t="s">
        <v>11192</v>
      </c>
      <c r="N90" s="452">
        <v>0</v>
      </c>
      <c r="O90" s="452">
        <v>508</v>
      </c>
    </row>
    <row r="91" spans="2:15" x14ac:dyDescent="0.45">
      <c r="B91" s="16" t="s">
        <v>14268</v>
      </c>
      <c r="C91" s="426" t="s">
        <v>49</v>
      </c>
      <c r="D91" s="16" t="s">
        <v>18247</v>
      </c>
      <c r="E91" s="448" t="s">
        <v>18247</v>
      </c>
      <c r="F91" s="210" t="s">
        <v>1262</v>
      </c>
      <c r="G91" s="448" t="s">
        <v>3596</v>
      </c>
      <c r="H91" s="210">
        <v>0</v>
      </c>
      <c r="I91" s="210">
        <v>0</v>
      </c>
      <c r="J91" s="210" t="s">
        <v>11192</v>
      </c>
      <c r="K91" s="210">
        <v>0</v>
      </c>
      <c r="L91" s="210" t="s">
        <v>11192</v>
      </c>
      <c r="M91" s="210">
        <v>0</v>
      </c>
      <c r="N91" s="210">
        <v>0</v>
      </c>
      <c r="O91" s="210">
        <v>62</v>
      </c>
    </row>
    <row r="92" spans="2:15" x14ac:dyDescent="0.45">
      <c r="B92" s="16" t="s">
        <v>14267</v>
      </c>
      <c r="C92" s="426" t="s">
        <v>49</v>
      </c>
      <c r="D92" s="16" t="s">
        <v>18247</v>
      </c>
      <c r="E92" s="448" t="s">
        <v>18247</v>
      </c>
      <c r="F92" s="210" t="s">
        <v>1262</v>
      </c>
      <c r="G92" s="448" t="s">
        <v>3595</v>
      </c>
      <c r="H92" s="210">
        <v>0</v>
      </c>
      <c r="I92" s="210" t="s">
        <v>11192</v>
      </c>
      <c r="J92" s="210" t="s">
        <v>11192</v>
      </c>
      <c r="K92" s="210">
        <v>0</v>
      </c>
      <c r="L92" s="210">
        <v>0</v>
      </c>
      <c r="M92" s="210">
        <v>0</v>
      </c>
      <c r="N92" s="210">
        <v>0</v>
      </c>
      <c r="O92" s="210">
        <v>61</v>
      </c>
    </row>
    <row r="93" spans="2:15" x14ac:dyDescent="0.45">
      <c r="B93" s="450" t="s">
        <v>14269</v>
      </c>
      <c r="C93" s="449" t="s">
        <v>49</v>
      </c>
      <c r="D93" s="450" t="s">
        <v>18247</v>
      </c>
      <c r="E93" s="451" t="s">
        <v>18370</v>
      </c>
      <c r="F93" s="452" t="str">
        <f>F92</f>
        <v>8031</v>
      </c>
      <c r="G93" s="451" t="s">
        <v>3093</v>
      </c>
      <c r="H93" s="452">
        <v>0</v>
      </c>
      <c r="I93" s="452" t="s">
        <v>11192</v>
      </c>
      <c r="J93" s="452" t="s">
        <v>11192</v>
      </c>
      <c r="K93" s="452">
        <v>0</v>
      </c>
      <c r="L93" s="452" t="s">
        <v>11192</v>
      </c>
      <c r="M93" s="452">
        <v>0</v>
      </c>
      <c r="N93" s="452">
        <v>0</v>
      </c>
      <c r="O93" s="452">
        <v>123</v>
      </c>
    </row>
    <row r="94" spans="2:15" x14ac:dyDescent="0.45">
      <c r="B94" s="16" t="s">
        <v>14271</v>
      </c>
      <c r="C94" s="426" t="s">
        <v>50</v>
      </c>
      <c r="D94" s="16" t="s">
        <v>51</v>
      </c>
      <c r="E94" s="448" t="s">
        <v>1263</v>
      </c>
      <c r="F94" s="210" t="s">
        <v>1264</v>
      </c>
      <c r="G94" s="448" t="s">
        <v>3596</v>
      </c>
      <c r="H94" s="210">
        <v>0</v>
      </c>
      <c r="I94" s="210">
        <v>0</v>
      </c>
      <c r="J94" s="210">
        <v>0</v>
      </c>
      <c r="K94" s="210">
        <v>165</v>
      </c>
      <c r="L94" s="210" t="s">
        <v>11192</v>
      </c>
      <c r="M94" s="210" t="s">
        <v>11192</v>
      </c>
      <c r="N94" s="210">
        <v>0</v>
      </c>
      <c r="O94" s="210">
        <v>177</v>
      </c>
    </row>
    <row r="95" spans="2:15" x14ac:dyDescent="0.45">
      <c r="B95" s="16" t="s">
        <v>14270</v>
      </c>
      <c r="C95" s="426" t="s">
        <v>50</v>
      </c>
      <c r="D95" s="16" t="s">
        <v>51</v>
      </c>
      <c r="E95" s="448" t="s">
        <v>1263</v>
      </c>
      <c r="F95" s="210" t="s">
        <v>1264</v>
      </c>
      <c r="G95" s="448" t="s">
        <v>3595</v>
      </c>
      <c r="H95" s="210" t="s">
        <v>11192</v>
      </c>
      <c r="I95" s="210">
        <v>0</v>
      </c>
      <c r="J95" s="210" t="s">
        <v>11192</v>
      </c>
      <c r="K95" s="210">
        <v>142</v>
      </c>
      <c r="L95" s="210" t="s">
        <v>11192</v>
      </c>
      <c r="M95" s="210" t="s">
        <v>11192</v>
      </c>
      <c r="N95" s="210">
        <v>0</v>
      </c>
      <c r="O95" s="210">
        <v>151</v>
      </c>
    </row>
    <row r="96" spans="2:15" x14ac:dyDescent="0.45">
      <c r="B96" s="450" t="s">
        <v>14272</v>
      </c>
      <c r="C96" s="449" t="s">
        <v>50</v>
      </c>
      <c r="D96" s="450" t="s">
        <v>51</v>
      </c>
      <c r="E96" s="451" t="s">
        <v>18371</v>
      </c>
      <c r="F96" s="452" t="str">
        <f>F95</f>
        <v>2320</v>
      </c>
      <c r="G96" s="451" t="s">
        <v>3093</v>
      </c>
      <c r="H96" s="452" t="s">
        <v>11192</v>
      </c>
      <c r="I96" s="452">
        <v>0</v>
      </c>
      <c r="J96" s="452" t="s">
        <v>11192</v>
      </c>
      <c r="K96" s="452">
        <v>307</v>
      </c>
      <c r="L96" s="452">
        <v>15</v>
      </c>
      <c r="M96" s="452" t="s">
        <v>11192</v>
      </c>
      <c r="N96" s="452">
        <v>0</v>
      </c>
      <c r="O96" s="452">
        <v>328</v>
      </c>
    </row>
    <row r="97" spans="2:15" x14ac:dyDescent="0.45">
      <c r="B97" s="16" t="s">
        <v>14274</v>
      </c>
      <c r="C97" s="426" t="s">
        <v>50</v>
      </c>
      <c r="D97" s="16" t="s">
        <v>51</v>
      </c>
      <c r="E97" s="448" t="s">
        <v>1265</v>
      </c>
      <c r="F97" s="210" t="s">
        <v>1266</v>
      </c>
      <c r="G97" s="448" t="s">
        <v>3596</v>
      </c>
      <c r="H97" s="210" t="s">
        <v>11192</v>
      </c>
      <c r="I97" s="210">
        <v>0</v>
      </c>
      <c r="J97" s="210">
        <v>0</v>
      </c>
      <c r="K97" s="210">
        <v>86</v>
      </c>
      <c r="L97" s="210" t="s">
        <v>11192</v>
      </c>
      <c r="M97" s="210" t="s">
        <v>11192</v>
      </c>
      <c r="N97" s="210">
        <v>0</v>
      </c>
      <c r="O97" s="210">
        <v>93</v>
      </c>
    </row>
    <row r="98" spans="2:15" x14ac:dyDescent="0.45">
      <c r="B98" s="16" t="s">
        <v>14273</v>
      </c>
      <c r="C98" s="426" t="s">
        <v>50</v>
      </c>
      <c r="D98" s="16" t="s">
        <v>51</v>
      </c>
      <c r="E98" s="448" t="s">
        <v>1265</v>
      </c>
      <c r="F98" s="210" t="s">
        <v>1266</v>
      </c>
      <c r="G98" s="448" t="s">
        <v>3595</v>
      </c>
      <c r="H98" s="210" t="s">
        <v>11192</v>
      </c>
      <c r="I98" s="210">
        <v>0</v>
      </c>
      <c r="J98" s="210" t="s">
        <v>11192</v>
      </c>
      <c r="K98" s="210">
        <v>85</v>
      </c>
      <c r="L98" s="210" t="s">
        <v>11192</v>
      </c>
      <c r="M98" s="210">
        <v>0</v>
      </c>
      <c r="N98" s="210">
        <v>0</v>
      </c>
      <c r="O98" s="210">
        <v>91</v>
      </c>
    </row>
    <row r="99" spans="2:15" x14ac:dyDescent="0.45">
      <c r="B99" s="450" t="s">
        <v>14275</v>
      </c>
      <c r="C99" s="449" t="s">
        <v>50</v>
      </c>
      <c r="D99" s="450" t="s">
        <v>51</v>
      </c>
      <c r="E99" s="451" t="s">
        <v>18372</v>
      </c>
      <c r="F99" s="452" t="str">
        <f>F98</f>
        <v>6570</v>
      </c>
      <c r="G99" s="451" t="s">
        <v>3093</v>
      </c>
      <c r="H99" s="452" t="s">
        <v>11192</v>
      </c>
      <c r="I99" s="452">
        <v>0</v>
      </c>
      <c r="J99" s="452" t="s">
        <v>11192</v>
      </c>
      <c r="K99" s="452">
        <v>171</v>
      </c>
      <c r="L99" s="452" t="s">
        <v>11192</v>
      </c>
      <c r="M99" s="452" t="s">
        <v>11192</v>
      </c>
      <c r="N99" s="452">
        <v>0</v>
      </c>
      <c r="O99" s="452">
        <v>184</v>
      </c>
    </row>
    <row r="100" spans="2:15" x14ac:dyDescent="0.45">
      <c r="B100" s="16" t="s">
        <v>14277</v>
      </c>
      <c r="C100" s="426" t="s">
        <v>52</v>
      </c>
      <c r="D100" s="16" t="s">
        <v>53</v>
      </c>
      <c r="E100" s="448" t="s">
        <v>11332</v>
      </c>
      <c r="F100" s="210" t="s">
        <v>11331</v>
      </c>
      <c r="G100" s="448" t="s">
        <v>3596</v>
      </c>
      <c r="H100" s="210" t="s">
        <v>11192</v>
      </c>
      <c r="I100" s="210">
        <v>17</v>
      </c>
      <c r="J100" s="210">
        <v>12</v>
      </c>
      <c r="K100" s="210">
        <v>771</v>
      </c>
      <c r="L100" s="210" t="s">
        <v>11192</v>
      </c>
      <c r="M100" s="210" t="s">
        <v>11192</v>
      </c>
      <c r="N100" s="210">
        <v>0</v>
      </c>
      <c r="O100" s="210">
        <v>807</v>
      </c>
    </row>
    <row r="101" spans="2:15" x14ac:dyDescent="0.45">
      <c r="B101" s="16" t="s">
        <v>14276</v>
      </c>
      <c r="C101" s="426" t="s">
        <v>52</v>
      </c>
      <c r="D101" s="16" t="s">
        <v>53</v>
      </c>
      <c r="E101" s="448" t="s">
        <v>11332</v>
      </c>
      <c r="F101" s="210" t="s">
        <v>11331</v>
      </c>
      <c r="G101" s="448" t="s">
        <v>3595</v>
      </c>
      <c r="H101" s="210" t="s">
        <v>11192</v>
      </c>
      <c r="I101" s="210">
        <v>19</v>
      </c>
      <c r="J101" s="210" t="s">
        <v>11192</v>
      </c>
      <c r="K101" s="210">
        <v>767</v>
      </c>
      <c r="L101" s="210">
        <v>0</v>
      </c>
      <c r="M101" s="210">
        <v>0</v>
      </c>
      <c r="N101" s="210">
        <v>0</v>
      </c>
      <c r="O101" s="210">
        <v>792</v>
      </c>
    </row>
    <row r="102" spans="2:15" x14ac:dyDescent="0.45">
      <c r="B102" s="450" t="s">
        <v>14278</v>
      </c>
      <c r="C102" s="449" t="s">
        <v>52</v>
      </c>
      <c r="D102" s="450" t="s">
        <v>53</v>
      </c>
      <c r="E102" s="451" t="s">
        <v>18373</v>
      </c>
      <c r="F102" s="452" t="str">
        <f>F101</f>
        <v>8342</v>
      </c>
      <c r="G102" s="451" t="s">
        <v>3093</v>
      </c>
      <c r="H102" s="452" t="s">
        <v>11192</v>
      </c>
      <c r="I102" s="452">
        <v>36</v>
      </c>
      <c r="J102" s="452" t="s">
        <v>11192</v>
      </c>
      <c r="K102" s="452">
        <v>1538</v>
      </c>
      <c r="L102" s="452" t="s">
        <v>11192</v>
      </c>
      <c r="M102" s="452" t="s">
        <v>11192</v>
      </c>
      <c r="N102" s="452">
        <v>0</v>
      </c>
      <c r="O102" s="452">
        <v>1599</v>
      </c>
    </row>
    <row r="103" spans="2:15" x14ac:dyDescent="0.45">
      <c r="B103" s="16" t="s">
        <v>14280</v>
      </c>
      <c r="C103" s="426" t="s">
        <v>52</v>
      </c>
      <c r="D103" s="16" t="s">
        <v>53</v>
      </c>
      <c r="E103" s="448" t="s">
        <v>1267</v>
      </c>
      <c r="F103" s="210" t="s">
        <v>1268</v>
      </c>
      <c r="G103" s="448" t="s">
        <v>3596</v>
      </c>
      <c r="H103" s="210">
        <v>0</v>
      </c>
      <c r="I103" s="210" t="s">
        <v>11192</v>
      </c>
      <c r="J103" s="210" t="s">
        <v>11192</v>
      </c>
      <c r="K103" s="210">
        <v>294</v>
      </c>
      <c r="L103" s="210">
        <v>0</v>
      </c>
      <c r="M103" s="210" t="s">
        <v>11192</v>
      </c>
      <c r="N103" s="210">
        <v>0</v>
      </c>
      <c r="O103" s="210">
        <v>300</v>
      </c>
    </row>
    <row r="104" spans="2:15" x14ac:dyDescent="0.45">
      <c r="B104" s="16" t="s">
        <v>14279</v>
      </c>
      <c r="C104" s="426" t="s">
        <v>52</v>
      </c>
      <c r="D104" s="16" t="s">
        <v>53</v>
      </c>
      <c r="E104" s="448" t="s">
        <v>1267</v>
      </c>
      <c r="F104" s="210" t="s">
        <v>1268</v>
      </c>
      <c r="G104" s="448" t="s">
        <v>3595</v>
      </c>
      <c r="H104" s="210">
        <v>0</v>
      </c>
      <c r="I104" s="210" t="s">
        <v>11192</v>
      </c>
      <c r="J104" s="210" t="s">
        <v>11192</v>
      </c>
      <c r="K104" s="210">
        <v>287</v>
      </c>
      <c r="L104" s="210">
        <v>0</v>
      </c>
      <c r="M104" s="210" t="s">
        <v>11192</v>
      </c>
      <c r="N104" s="210">
        <v>0</v>
      </c>
      <c r="O104" s="210">
        <v>293</v>
      </c>
    </row>
    <row r="105" spans="2:15" x14ac:dyDescent="0.45">
      <c r="B105" s="450" t="s">
        <v>14281</v>
      </c>
      <c r="C105" s="449" t="s">
        <v>52</v>
      </c>
      <c r="D105" s="450" t="s">
        <v>53</v>
      </c>
      <c r="E105" s="451" t="s">
        <v>18374</v>
      </c>
      <c r="F105" s="452" t="str">
        <f>F104</f>
        <v>7640</v>
      </c>
      <c r="G105" s="451" t="s">
        <v>3093</v>
      </c>
      <c r="H105" s="452">
        <v>0</v>
      </c>
      <c r="I105" s="452" t="s">
        <v>11192</v>
      </c>
      <c r="J105" s="452" t="s">
        <v>11192</v>
      </c>
      <c r="K105" s="452">
        <v>581</v>
      </c>
      <c r="L105" s="452">
        <v>0</v>
      </c>
      <c r="M105" s="452" t="s">
        <v>11192</v>
      </c>
      <c r="N105" s="452">
        <v>0</v>
      </c>
      <c r="O105" s="452">
        <v>593</v>
      </c>
    </row>
    <row r="106" spans="2:15" x14ac:dyDescent="0.45">
      <c r="B106" s="16" t="s">
        <v>14283</v>
      </c>
      <c r="C106" s="426" t="s">
        <v>3558</v>
      </c>
      <c r="D106" s="16" t="s">
        <v>3439</v>
      </c>
      <c r="E106" s="448" t="s">
        <v>3439</v>
      </c>
      <c r="F106" s="210" t="s">
        <v>3440</v>
      </c>
      <c r="G106" s="448" t="s">
        <v>3596</v>
      </c>
      <c r="H106" s="210">
        <v>0</v>
      </c>
      <c r="I106" s="210" t="s">
        <v>11192</v>
      </c>
      <c r="J106" s="210">
        <v>24</v>
      </c>
      <c r="K106" s="210">
        <v>20</v>
      </c>
      <c r="L106" s="210" t="s">
        <v>11192</v>
      </c>
      <c r="M106" s="210">
        <v>0</v>
      </c>
      <c r="N106" s="210">
        <v>0</v>
      </c>
      <c r="O106" s="210">
        <v>54</v>
      </c>
    </row>
    <row r="107" spans="2:15" x14ac:dyDescent="0.45">
      <c r="B107" s="16" t="s">
        <v>14282</v>
      </c>
      <c r="C107" s="426" t="s">
        <v>3558</v>
      </c>
      <c r="D107" s="16" t="s">
        <v>3439</v>
      </c>
      <c r="E107" s="448" t="s">
        <v>3439</v>
      </c>
      <c r="F107" s="210" t="s">
        <v>3440</v>
      </c>
      <c r="G107" s="448" t="s">
        <v>3595</v>
      </c>
      <c r="H107" s="210" t="s">
        <v>11192</v>
      </c>
      <c r="I107" s="210">
        <v>23</v>
      </c>
      <c r="J107" s="210">
        <v>71</v>
      </c>
      <c r="K107" s="210">
        <v>52</v>
      </c>
      <c r="L107" s="210" t="s">
        <v>11192</v>
      </c>
      <c r="M107" s="210" t="s">
        <v>11192</v>
      </c>
      <c r="N107" s="210">
        <v>0</v>
      </c>
      <c r="O107" s="210">
        <v>154</v>
      </c>
    </row>
    <row r="108" spans="2:15" x14ac:dyDescent="0.45">
      <c r="B108" s="450" t="s">
        <v>14284</v>
      </c>
      <c r="C108" s="449" t="s">
        <v>3558</v>
      </c>
      <c r="D108" s="450" t="s">
        <v>3439</v>
      </c>
      <c r="E108" s="451" t="s">
        <v>18375</v>
      </c>
      <c r="F108" s="452" t="str">
        <f>F107</f>
        <v>8214</v>
      </c>
      <c r="G108" s="451" t="s">
        <v>3093</v>
      </c>
      <c r="H108" s="452" t="s">
        <v>11192</v>
      </c>
      <c r="I108" s="452" t="s">
        <v>11192</v>
      </c>
      <c r="J108" s="452">
        <v>95</v>
      </c>
      <c r="K108" s="452">
        <v>72</v>
      </c>
      <c r="L108" s="452" t="s">
        <v>11192</v>
      </c>
      <c r="M108" s="452" t="s">
        <v>11192</v>
      </c>
      <c r="N108" s="452">
        <v>0</v>
      </c>
      <c r="O108" s="452">
        <v>208</v>
      </c>
    </row>
    <row r="109" spans="2:15" x14ac:dyDescent="0.45">
      <c r="B109" s="16" t="s">
        <v>14286</v>
      </c>
      <c r="C109" s="426" t="s">
        <v>54</v>
      </c>
      <c r="D109" s="16" t="s">
        <v>18248</v>
      </c>
      <c r="E109" s="448" t="s">
        <v>18248</v>
      </c>
      <c r="F109" s="210" t="s">
        <v>1269</v>
      </c>
      <c r="G109" s="448" t="s">
        <v>3596</v>
      </c>
      <c r="H109" s="210">
        <v>0</v>
      </c>
      <c r="I109" s="210">
        <v>27</v>
      </c>
      <c r="J109" s="210">
        <v>130</v>
      </c>
      <c r="K109" s="210" t="s">
        <v>11192</v>
      </c>
      <c r="L109" s="210">
        <v>0</v>
      </c>
      <c r="M109" s="210" t="s">
        <v>11192</v>
      </c>
      <c r="N109" s="210">
        <v>0</v>
      </c>
      <c r="O109" s="210">
        <v>160</v>
      </c>
    </row>
    <row r="110" spans="2:15" x14ac:dyDescent="0.45">
      <c r="B110" s="16" t="s">
        <v>14285</v>
      </c>
      <c r="C110" s="426" t="s">
        <v>54</v>
      </c>
      <c r="D110" s="16" t="s">
        <v>18248</v>
      </c>
      <c r="E110" s="448" t="s">
        <v>18248</v>
      </c>
      <c r="F110" s="210" t="s">
        <v>1269</v>
      </c>
      <c r="G110" s="448" t="s">
        <v>3595</v>
      </c>
      <c r="H110" s="210">
        <v>0</v>
      </c>
      <c r="I110" s="210">
        <v>17</v>
      </c>
      <c r="J110" s="210">
        <v>94</v>
      </c>
      <c r="K110" s="210">
        <v>0</v>
      </c>
      <c r="L110" s="210" t="s">
        <v>11192</v>
      </c>
      <c r="M110" s="210" t="s">
        <v>11192</v>
      </c>
      <c r="N110" s="210">
        <v>0</v>
      </c>
      <c r="O110" s="210">
        <v>116</v>
      </c>
    </row>
    <row r="111" spans="2:15" x14ac:dyDescent="0.45">
      <c r="B111" s="450" t="s">
        <v>14287</v>
      </c>
      <c r="C111" s="449" t="s">
        <v>54</v>
      </c>
      <c r="D111" s="450" t="s">
        <v>18248</v>
      </c>
      <c r="E111" s="451" t="s">
        <v>18376</v>
      </c>
      <c r="F111" s="452" t="str">
        <f>F110</f>
        <v>8148</v>
      </c>
      <c r="G111" s="451" t="s">
        <v>3093</v>
      </c>
      <c r="H111" s="452">
        <v>0</v>
      </c>
      <c r="I111" s="452">
        <v>44</v>
      </c>
      <c r="J111" s="452">
        <v>224</v>
      </c>
      <c r="K111" s="452" t="s">
        <v>11192</v>
      </c>
      <c r="L111" s="452" t="s">
        <v>11192</v>
      </c>
      <c r="M111" s="452" t="s">
        <v>11192</v>
      </c>
      <c r="N111" s="452">
        <v>0</v>
      </c>
      <c r="O111" s="452">
        <v>276</v>
      </c>
    </row>
    <row r="112" spans="2:15" x14ac:dyDescent="0.45">
      <c r="B112" s="16" t="s">
        <v>14289</v>
      </c>
      <c r="C112" s="426" t="s">
        <v>55</v>
      </c>
      <c r="D112" s="16" t="s">
        <v>56</v>
      </c>
      <c r="E112" s="448" t="s">
        <v>1270</v>
      </c>
      <c r="F112" s="210" t="s">
        <v>1271</v>
      </c>
      <c r="G112" s="448" t="s">
        <v>3596</v>
      </c>
      <c r="H112" s="210">
        <v>0</v>
      </c>
      <c r="I112" s="210" t="s">
        <v>11192</v>
      </c>
      <c r="J112" s="210" t="s">
        <v>11192</v>
      </c>
      <c r="K112" s="210">
        <v>331</v>
      </c>
      <c r="L112" s="210" t="s">
        <v>11192</v>
      </c>
      <c r="M112" s="210" t="s">
        <v>11192</v>
      </c>
      <c r="N112" s="210">
        <v>0</v>
      </c>
      <c r="O112" s="210">
        <v>346</v>
      </c>
    </row>
    <row r="113" spans="2:15" x14ac:dyDescent="0.45">
      <c r="B113" s="16" t="s">
        <v>14288</v>
      </c>
      <c r="C113" s="426" t="s">
        <v>55</v>
      </c>
      <c r="D113" s="16" t="s">
        <v>56</v>
      </c>
      <c r="E113" s="448" t="s">
        <v>1270</v>
      </c>
      <c r="F113" s="210" t="s">
        <v>1271</v>
      </c>
      <c r="G113" s="448" t="s">
        <v>3595</v>
      </c>
      <c r="H113" s="210">
        <v>0</v>
      </c>
      <c r="I113" s="210" t="s">
        <v>11192</v>
      </c>
      <c r="J113" s="210" t="s">
        <v>11192</v>
      </c>
      <c r="K113" s="210">
        <v>308</v>
      </c>
      <c r="L113" s="210" t="s">
        <v>11192</v>
      </c>
      <c r="M113" s="210" t="s">
        <v>11192</v>
      </c>
      <c r="N113" s="210" t="s">
        <v>11192</v>
      </c>
      <c r="O113" s="210">
        <v>321</v>
      </c>
    </row>
    <row r="114" spans="2:15" x14ac:dyDescent="0.45">
      <c r="B114" s="450" t="s">
        <v>19712</v>
      </c>
      <c r="C114" s="449" t="s">
        <v>55</v>
      </c>
      <c r="D114" s="450" t="s">
        <v>56</v>
      </c>
      <c r="E114" s="451" t="s">
        <v>18377</v>
      </c>
      <c r="F114" s="452" t="str">
        <f>F113</f>
        <v>0958</v>
      </c>
      <c r="G114" s="451" t="s">
        <v>3093</v>
      </c>
      <c r="H114" s="452">
        <v>0</v>
      </c>
      <c r="I114" s="452" t="s">
        <v>11192</v>
      </c>
      <c r="J114" s="452" t="s">
        <v>11192</v>
      </c>
      <c r="K114" s="452">
        <v>639</v>
      </c>
      <c r="L114" s="452" t="s">
        <v>11192</v>
      </c>
      <c r="M114" s="452" t="s">
        <v>11192</v>
      </c>
      <c r="N114" s="452" t="s">
        <v>11192</v>
      </c>
      <c r="O114" s="452">
        <v>667</v>
      </c>
    </row>
    <row r="115" spans="2:15" x14ac:dyDescent="0.45">
      <c r="B115" s="16" t="s">
        <v>14291</v>
      </c>
      <c r="C115" s="426" t="s">
        <v>55</v>
      </c>
      <c r="D115" s="16" t="s">
        <v>56</v>
      </c>
      <c r="E115" s="448" t="s">
        <v>3433</v>
      </c>
      <c r="F115" s="210" t="s">
        <v>3434</v>
      </c>
      <c r="G115" s="448" t="s">
        <v>3596</v>
      </c>
      <c r="H115" s="210" t="s">
        <v>11192</v>
      </c>
      <c r="I115" s="210" t="s">
        <v>11192</v>
      </c>
      <c r="J115" s="210" t="s">
        <v>11192</v>
      </c>
      <c r="K115" s="210">
        <v>167</v>
      </c>
      <c r="L115" s="210" t="s">
        <v>11192</v>
      </c>
      <c r="M115" s="210" t="s">
        <v>11192</v>
      </c>
      <c r="N115" s="210">
        <v>0</v>
      </c>
      <c r="O115" s="210">
        <v>183</v>
      </c>
    </row>
    <row r="116" spans="2:15" x14ac:dyDescent="0.45">
      <c r="B116" s="16" t="s">
        <v>14290</v>
      </c>
      <c r="C116" s="426" t="s">
        <v>55</v>
      </c>
      <c r="D116" s="16" t="s">
        <v>56</v>
      </c>
      <c r="E116" s="448" t="s">
        <v>3433</v>
      </c>
      <c r="F116" s="210" t="s">
        <v>3434</v>
      </c>
      <c r="G116" s="448" t="s">
        <v>3595</v>
      </c>
      <c r="H116" s="210">
        <v>0</v>
      </c>
      <c r="I116" s="210" t="s">
        <v>11192</v>
      </c>
      <c r="J116" s="210" t="s">
        <v>11192</v>
      </c>
      <c r="K116" s="210">
        <v>139</v>
      </c>
      <c r="L116" s="210" t="s">
        <v>11192</v>
      </c>
      <c r="M116" s="210" t="s">
        <v>11192</v>
      </c>
      <c r="N116" s="210">
        <v>0</v>
      </c>
      <c r="O116" s="210">
        <v>154</v>
      </c>
    </row>
    <row r="117" spans="2:15" x14ac:dyDescent="0.45">
      <c r="B117" s="450" t="s">
        <v>14292</v>
      </c>
      <c r="C117" s="449" t="s">
        <v>55</v>
      </c>
      <c r="D117" s="450" t="s">
        <v>56</v>
      </c>
      <c r="E117" s="451" t="s">
        <v>18378</v>
      </c>
      <c r="F117" s="452" t="str">
        <f>F116</f>
        <v>8220</v>
      </c>
      <c r="G117" s="451" t="s">
        <v>3093</v>
      </c>
      <c r="H117" s="452" t="s">
        <v>11192</v>
      </c>
      <c r="I117" s="452" t="s">
        <v>11192</v>
      </c>
      <c r="J117" s="452" t="s">
        <v>11192</v>
      </c>
      <c r="K117" s="452">
        <v>306</v>
      </c>
      <c r="L117" s="452" t="s">
        <v>11192</v>
      </c>
      <c r="M117" s="452" t="s">
        <v>11192</v>
      </c>
      <c r="N117" s="452">
        <v>0</v>
      </c>
      <c r="O117" s="452">
        <v>337</v>
      </c>
    </row>
    <row r="118" spans="2:15" x14ac:dyDescent="0.45">
      <c r="B118" s="16" t="s">
        <v>14294</v>
      </c>
      <c r="C118" s="426" t="s">
        <v>57</v>
      </c>
      <c r="D118" s="16" t="s">
        <v>58</v>
      </c>
      <c r="E118" s="448" t="s">
        <v>1272</v>
      </c>
      <c r="F118" s="210" t="s">
        <v>1273</v>
      </c>
      <c r="G118" s="448" t="s">
        <v>3596</v>
      </c>
      <c r="H118" s="210">
        <v>0</v>
      </c>
      <c r="I118" s="210" t="s">
        <v>11192</v>
      </c>
      <c r="J118" s="210">
        <v>0</v>
      </c>
      <c r="K118" s="210" t="s">
        <v>11192</v>
      </c>
      <c r="L118" s="210" t="s">
        <v>11192</v>
      </c>
      <c r="M118" s="210">
        <v>0</v>
      </c>
      <c r="N118" s="210" t="s">
        <v>11192</v>
      </c>
      <c r="O118" s="210">
        <v>53</v>
      </c>
    </row>
    <row r="119" spans="2:15" x14ac:dyDescent="0.45">
      <c r="B119" s="16" t="s">
        <v>14293</v>
      </c>
      <c r="C119" s="426" t="s">
        <v>57</v>
      </c>
      <c r="D119" s="16" t="s">
        <v>58</v>
      </c>
      <c r="E119" s="448" t="s">
        <v>1272</v>
      </c>
      <c r="F119" s="210" t="s">
        <v>1273</v>
      </c>
      <c r="G119" s="448" t="s">
        <v>3595</v>
      </c>
      <c r="H119" s="210">
        <v>0</v>
      </c>
      <c r="I119" s="210">
        <v>0</v>
      </c>
      <c r="J119" s="210" t="s">
        <v>11192</v>
      </c>
      <c r="K119" s="210" t="s">
        <v>11192</v>
      </c>
      <c r="L119" s="210">
        <v>0</v>
      </c>
      <c r="M119" s="210">
        <v>0</v>
      </c>
      <c r="N119" s="210">
        <v>0</v>
      </c>
      <c r="O119" s="210">
        <v>38</v>
      </c>
    </row>
    <row r="120" spans="2:15" x14ac:dyDescent="0.45">
      <c r="B120" s="450" t="s">
        <v>14295</v>
      </c>
      <c r="C120" s="449" t="s">
        <v>57</v>
      </c>
      <c r="D120" s="450" t="s">
        <v>58</v>
      </c>
      <c r="E120" s="451" t="s">
        <v>18379</v>
      </c>
      <c r="F120" s="452" t="str">
        <f>F119</f>
        <v>6222</v>
      </c>
      <c r="G120" s="451" t="s">
        <v>3093</v>
      </c>
      <c r="H120" s="452">
        <v>0</v>
      </c>
      <c r="I120" s="452" t="s">
        <v>11192</v>
      </c>
      <c r="J120" s="452" t="s">
        <v>11192</v>
      </c>
      <c r="K120" s="452" t="s">
        <v>11192</v>
      </c>
      <c r="L120" s="452" t="s">
        <v>11192</v>
      </c>
      <c r="M120" s="452">
        <v>0</v>
      </c>
      <c r="N120" s="452" t="s">
        <v>11192</v>
      </c>
      <c r="O120" s="452">
        <v>91</v>
      </c>
    </row>
    <row r="121" spans="2:15" x14ac:dyDescent="0.45">
      <c r="B121" s="16" t="s">
        <v>14297</v>
      </c>
      <c r="C121" s="426" t="s">
        <v>59</v>
      </c>
      <c r="D121" s="16" t="s">
        <v>60</v>
      </c>
      <c r="E121" s="448" t="s">
        <v>1274</v>
      </c>
      <c r="F121" s="210" t="s">
        <v>1275</v>
      </c>
      <c r="G121" s="448" t="s">
        <v>3596</v>
      </c>
      <c r="H121" s="210">
        <v>0</v>
      </c>
      <c r="I121" s="210">
        <v>0</v>
      </c>
      <c r="J121" s="210">
        <v>0</v>
      </c>
      <c r="K121" s="210" t="s">
        <v>11192</v>
      </c>
      <c r="L121" s="210" t="s">
        <v>11192</v>
      </c>
      <c r="M121" s="210">
        <v>0</v>
      </c>
      <c r="N121" s="210">
        <v>0</v>
      </c>
      <c r="O121" s="210">
        <v>141</v>
      </c>
    </row>
    <row r="122" spans="2:15" x14ac:dyDescent="0.45">
      <c r="B122" s="16" t="s">
        <v>14296</v>
      </c>
      <c r="C122" s="426" t="s">
        <v>59</v>
      </c>
      <c r="D122" s="16" t="s">
        <v>60</v>
      </c>
      <c r="E122" s="448" t="s">
        <v>1274</v>
      </c>
      <c r="F122" s="210" t="s">
        <v>1275</v>
      </c>
      <c r="G122" s="448" t="s">
        <v>3595</v>
      </c>
      <c r="H122" s="210">
        <v>0</v>
      </c>
      <c r="I122" s="210" t="s">
        <v>11192</v>
      </c>
      <c r="J122" s="210" t="s">
        <v>11192</v>
      </c>
      <c r="K122" s="210" t="s">
        <v>11192</v>
      </c>
      <c r="L122" s="210">
        <v>0</v>
      </c>
      <c r="M122" s="210">
        <v>0</v>
      </c>
      <c r="N122" s="210">
        <v>0</v>
      </c>
      <c r="O122" s="210">
        <v>109</v>
      </c>
    </row>
    <row r="123" spans="2:15" x14ac:dyDescent="0.45">
      <c r="B123" s="450" t="s">
        <v>14298</v>
      </c>
      <c r="C123" s="449" t="s">
        <v>59</v>
      </c>
      <c r="D123" s="450" t="s">
        <v>60</v>
      </c>
      <c r="E123" s="451" t="s">
        <v>18380</v>
      </c>
      <c r="F123" s="452" t="str">
        <f>F122</f>
        <v>4165</v>
      </c>
      <c r="G123" s="451" t="s">
        <v>3093</v>
      </c>
      <c r="H123" s="452">
        <v>0</v>
      </c>
      <c r="I123" s="452" t="s">
        <v>11192</v>
      </c>
      <c r="J123" s="452" t="s">
        <v>11192</v>
      </c>
      <c r="K123" s="452" t="s">
        <v>11192</v>
      </c>
      <c r="L123" s="452" t="s">
        <v>11192</v>
      </c>
      <c r="M123" s="452">
        <v>0</v>
      </c>
      <c r="N123" s="452">
        <v>0</v>
      </c>
      <c r="O123" s="452">
        <v>250</v>
      </c>
    </row>
    <row r="124" spans="2:15" x14ac:dyDescent="0.45">
      <c r="B124" s="16" t="s">
        <v>14300</v>
      </c>
      <c r="C124" s="426" t="s">
        <v>61</v>
      </c>
      <c r="D124" s="16" t="s">
        <v>62</v>
      </c>
      <c r="E124" s="448" t="s">
        <v>62</v>
      </c>
      <c r="F124" s="210" t="s">
        <v>1276</v>
      </c>
      <c r="G124" s="448" t="s">
        <v>3596</v>
      </c>
      <c r="H124" s="210">
        <v>0</v>
      </c>
      <c r="I124" s="210">
        <v>19</v>
      </c>
      <c r="J124" s="210">
        <v>50</v>
      </c>
      <c r="K124" s="210">
        <v>245</v>
      </c>
      <c r="L124" s="210" t="s">
        <v>11192</v>
      </c>
      <c r="M124" s="210" t="s">
        <v>11192</v>
      </c>
      <c r="N124" s="210">
        <v>0</v>
      </c>
      <c r="O124" s="210">
        <v>332</v>
      </c>
    </row>
    <row r="125" spans="2:15" x14ac:dyDescent="0.45">
      <c r="B125" s="16" t="s">
        <v>14299</v>
      </c>
      <c r="C125" s="426" t="s">
        <v>61</v>
      </c>
      <c r="D125" s="16" t="s">
        <v>62</v>
      </c>
      <c r="E125" s="448" t="s">
        <v>62</v>
      </c>
      <c r="F125" s="210" t="s">
        <v>1276</v>
      </c>
      <c r="G125" s="448" t="s">
        <v>3595</v>
      </c>
      <c r="H125" s="210">
        <v>0</v>
      </c>
      <c r="I125" s="210">
        <v>16</v>
      </c>
      <c r="J125" s="210">
        <v>49</v>
      </c>
      <c r="K125" s="210">
        <v>244</v>
      </c>
      <c r="L125" s="210" t="s">
        <v>11192</v>
      </c>
      <c r="M125" s="210">
        <v>16</v>
      </c>
      <c r="N125" s="210" t="s">
        <v>11192</v>
      </c>
      <c r="O125" s="210">
        <v>341</v>
      </c>
    </row>
    <row r="126" spans="2:15" x14ac:dyDescent="0.45">
      <c r="B126" s="450" t="s">
        <v>14301</v>
      </c>
      <c r="C126" s="449" t="s">
        <v>61</v>
      </c>
      <c r="D126" s="450" t="s">
        <v>62</v>
      </c>
      <c r="E126" s="451" t="s">
        <v>18381</v>
      </c>
      <c r="F126" s="452" t="str">
        <f>F125</f>
        <v>7721</v>
      </c>
      <c r="G126" s="451" t="s">
        <v>3093</v>
      </c>
      <c r="H126" s="452">
        <v>0</v>
      </c>
      <c r="I126" s="452">
        <v>35</v>
      </c>
      <c r="J126" s="452">
        <v>99</v>
      </c>
      <c r="K126" s="452">
        <v>489</v>
      </c>
      <c r="L126" s="452" t="s">
        <v>11192</v>
      </c>
      <c r="M126" s="452" t="s">
        <v>11192</v>
      </c>
      <c r="N126" s="452" t="s">
        <v>11192</v>
      </c>
      <c r="O126" s="452">
        <v>673</v>
      </c>
    </row>
    <row r="127" spans="2:15" x14ac:dyDescent="0.45">
      <c r="B127" s="16" t="s">
        <v>14303</v>
      </c>
      <c r="C127" s="426" t="s">
        <v>63</v>
      </c>
      <c r="D127" s="16" t="s">
        <v>64</v>
      </c>
      <c r="E127" s="448" t="s">
        <v>1277</v>
      </c>
      <c r="F127" s="210" t="s">
        <v>1278</v>
      </c>
      <c r="G127" s="448" t="s">
        <v>3596</v>
      </c>
      <c r="H127" s="210">
        <v>0</v>
      </c>
      <c r="I127" s="210">
        <v>13</v>
      </c>
      <c r="J127" s="210">
        <v>231</v>
      </c>
      <c r="K127" s="210">
        <v>612</v>
      </c>
      <c r="L127" s="210">
        <v>26</v>
      </c>
      <c r="M127" s="210">
        <v>22</v>
      </c>
      <c r="N127" s="210">
        <v>0</v>
      </c>
      <c r="O127" s="210">
        <v>904</v>
      </c>
    </row>
    <row r="128" spans="2:15" x14ac:dyDescent="0.45">
      <c r="B128" s="16" t="s">
        <v>14302</v>
      </c>
      <c r="C128" s="426" t="s">
        <v>63</v>
      </c>
      <c r="D128" s="16" t="s">
        <v>64</v>
      </c>
      <c r="E128" s="448" t="s">
        <v>1277</v>
      </c>
      <c r="F128" s="210" t="s">
        <v>1278</v>
      </c>
      <c r="G128" s="448" t="s">
        <v>3595</v>
      </c>
      <c r="H128" s="210">
        <v>0</v>
      </c>
      <c r="I128" s="210">
        <v>13</v>
      </c>
      <c r="J128" s="210">
        <v>218</v>
      </c>
      <c r="K128" s="210">
        <v>545</v>
      </c>
      <c r="L128" s="210">
        <v>25</v>
      </c>
      <c r="M128" s="210">
        <v>16</v>
      </c>
      <c r="N128" s="210">
        <v>0</v>
      </c>
      <c r="O128" s="210">
        <v>817</v>
      </c>
    </row>
    <row r="129" spans="2:15" x14ac:dyDescent="0.45">
      <c r="B129" s="450" t="s">
        <v>14304</v>
      </c>
      <c r="C129" s="449" t="s">
        <v>63</v>
      </c>
      <c r="D129" s="450" t="s">
        <v>64</v>
      </c>
      <c r="E129" s="451" t="s">
        <v>18382</v>
      </c>
      <c r="F129" s="452" t="str">
        <f>F128</f>
        <v>1367</v>
      </c>
      <c r="G129" s="451" t="s">
        <v>3093</v>
      </c>
      <c r="H129" s="452">
        <v>0</v>
      </c>
      <c r="I129" s="452">
        <v>26</v>
      </c>
      <c r="J129" s="452">
        <v>449</v>
      </c>
      <c r="K129" s="452">
        <v>1157</v>
      </c>
      <c r="L129" s="452">
        <v>51</v>
      </c>
      <c r="M129" s="452">
        <v>38</v>
      </c>
      <c r="N129" s="452">
        <v>0</v>
      </c>
      <c r="O129" s="452">
        <v>1721</v>
      </c>
    </row>
    <row r="130" spans="2:15" x14ac:dyDescent="0.45">
      <c r="B130" s="16" t="s">
        <v>14306</v>
      </c>
      <c r="C130" s="426" t="s">
        <v>63</v>
      </c>
      <c r="D130" s="16" t="s">
        <v>64</v>
      </c>
      <c r="E130" s="448" t="s">
        <v>1279</v>
      </c>
      <c r="F130" s="210" t="s">
        <v>1280</v>
      </c>
      <c r="G130" s="448" t="s">
        <v>3596</v>
      </c>
      <c r="H130" s="210">
        <v>0</v>
      </c>
      <c r="I130" s="210" t="s">
        <v>11192</v>
      </c>
      <c r="J130" s="210">
        <v>101</v>
      </c>
      <c r="K130" s="210">
        <v>296</v>
      </c>
      <c r="L130" s="210">
        <v>12</v>
      </c>
      <c r="M130" s="210" t="s">
        <v>11192</v>
      </c>
      <c r="N130" s="210">
        <v>0</v>
      </c>
      <c r="O130" s="210">
        <v>427</v>
      </c>
    </row>
    <row r="131" spans="2:15" x14ac:dyDescent="0.45">
      <c r="B131" s="16" t="s">
        <v>14305</v>
      </c>
      <c r="C131" s="426" t="s">
        <v>63</v>
      </c>
      <c r="D131" s="16" t="s">
        <v>64</v>
      </c>
      <c r="E131" s="448" t="s">
        <v>1279</v>
      </c>
      <c r="F131" s="210" t="s">
        <v>1280</v>
      </c>
      <c r="G131" s="448" t="s">
        <v>3595</v>
      </c>
      <c r="H131" s="210">
        <v>0</v>
      </c>
      <c r="I131" s="210" t="s">
        <v>11192</v>
      </c>
      <c r="J131" s="210">
        <v>90</v>
      </c>
      <c r="K131" s="210">
        <v>283</v>
      </c>
      <c r="L131" s="210" t="s">
        <v>11192</v>
      </c>
      <c r="M131" s="210" t="s">
        <v>11192</v>
      </c>
      <c r="N131" s="210" t="s">
        <v>11192</v>
      </c>
      <c r="O131" s="210">
        <v>399</v>
      </c>
    </row>
    <row r="132" spans="2:15" x14ac:dyDescent="0.45">
      <c r="B132" s="450" t="s">
        <v>14307</v>
      </c>
      <c r="C132" s="449" t="s">
        <v>63</v>
      </c>
      <c r="D132" s="450" t="s">
        <v>64</v>
      </c>
      <c r="E132" s="451" t="s">
        <v>18383</v>
      </c>
      <c r="F132" s="452" t="str">
        <f>F131</f>
        <v>5216</v>
      </c>
      <c r="G132" s="451" t="s">
        <v>3093</v>
      </c>
      <c r="H132" s="452">
        <v>0</v>
      </c>
      <c r="I132" s="452" t="s">
        <v>11192</v>
      </c>
      <c r="J132" s="452">
        <v>191</v>
      </c>
      <c r="K132" s="452">
        <v>579</v>
      </c>
      <c r="L132" s="452" t="s">
        <v>11192</v>
      </c>
      <c r="M132" s="452">
        <v>21</v>
      </c>
      <c r="N132" s="452" t="s">
        <v>11192</v>
      </c>
      <c r="O132" s="452">
        <v>826</v>
      </c>
    </row>
    <row r="133" spans="2:15" x14ac:dyDescent="0.45">
      <c r="B133" s="16" t="s">
        <v>14309</v>
      </c>
      <c r="C133" s="426" t="s">
        <v>65</v>
      </c>
      <c r="D133" s="16" t="s">
        <v>66</v>
      </c>
      <c r="E133" s="448" t="s">
        <v>1281</v>
      </c>
      <c r="F133" s="210" t="s">
        <v>1282</v>
      </c>
      <c r="G133" s="448" t="s">
        <v>3596</v>
      </c>
      <c r="H133" s="210">
        <v>0</v>
      </c>
      <c r="I133" s="210" t="s">
        <v>11192</v>
      </c>
      <c r="J133" s="210" t="s">
        <v>11192</v>
      </c>
      <c r="K133" s="210">
        <v>272</v>
      </c>
      <c r="L133" s="210" t="s">
        <v>11192</v>
      </c>
      <c r="M133" s="210" t="s">
        <v>11192</v>
      </c>
      <c r="N133" s="210">
        <v>0</v>
      </c>
      <c r="O133" s="210">
        <v>292</v>
      </c>
    </row>
    <row r="134" spans="2:15" x14ac:dyDescent="0.45">
      <c r="B134" s="16" t="s">
        <v>14308</v>
      </c>
      <c r="C134" s="426" t="s">
        <v>65</v>
      </c>
      <c r="D134" s="16" t="s">
        <v>66</v>
      </c>
      <c r="E134" s="448" t="s">
        <v>1281</v>
      </c>
      <c r="F134" s="210" t="s">
        <v>1282</v>
      </c>
      <c r="G134" s="448" t="s">
        <v>3595</v>
      </c>
      <c r="H134" s="210">
        <v>0</v>
      </c>
      <c r="I134" s="210">
        <v>12</v>
      </c>
      <c r="J134" s="210" t="s">
        <v>11192</v>
      </c>
      <c r="K134" s="210">
        <v>209</v>
      </c>
      <c r="L134" s="210" t="s">
        <v>11192</v>
      </c>
      <c r="M134" s="210" t="s">
        <v>11192</v>
      </c>
      <c r="N134" s="210" t="s">
        <v>11192</v>
      </c>
      <c r="O134" s="210">
        <v>239</v>
      </c>
    </row>
    <row r="135" spans="2:15" x14ac:dyDescent="0.45">
      <c r="B135" s="450" t="s">
        <v>14310</v>
      </c>
      <c r="C135" s="449" t="s">
        <v>65</v>
      </c>
      <c r="D135" s="450" t="s">
        <v>66</v>
      </c>
      <c r="E135" s="451" t="s">
        <v>18384</v>
      </c>
      <c r="F135" s="452" t="str">
        <f>F134</f>
        <v>5199</v>
      </c>
      <c r="G135" s="451" t="s">
        <v>3093</v>
      </c>
      <c r="H135" s="452">
        <v>0</v>
      </c>
      <c r="I135" s="452" t="s">
        <v>11192</v>
      </c>
      <c r="J135" s="452">
        <v>14</v>
      </c>
      <c r="K135" s="452">
        <v>481</v>
      </c>
      <c r="L135" s="452" t="s">
        <v>11192</v>
      </c>
      <c r="M135" s="452">
        <v>16</v>
      </c>
      <c r="N135" s="452" t="s">
        <v>11192</v>
      </c>
      <c r="O135" s="452">
        <v>531</v>
      </c>
    </row>
    <row r="136" spans="2:15" x14ac:dyDescent="0.45">
      <c r="B136" s="16" t="s">
        <v>14312</v>
      </c>
      <c r="C136" s="426" t="s">
        <v>65</v>
      </c>
      <c r="D136" s="16" t="s">
        <v>66</v>
      </c>
      <c r="E136" s="448" t="s">
        <v>1283</v>
      </c>
      <c r="F136" s="210" t="s">
        <v>1284</v>
      </c>
      <c r="G136" s="448" t="s">
        <v>3596</v>
      </c>
      <c r="H136" s="210">
        <v>0</v>
      </c>
      <c r="I136" s="210" t="s">
        <v>11192</v>
      </c>
      <c r="J136" s="210" t="s">
        <v>11192</v>
      </c>
      <c r="K136" s="210">
        <v>134</v>
      </c>
      <c r="L136" s="210" t="s">
        <v>11192</v>
      </c>
      <c r="M136" s="210" t="s">
        <v>11192</v>
      </c>
      <c r="N136" s="210" t="s">
        <v>11192</v>
      </c>
      <c r="O136" s="210">
        <v>150</v>
      </c>
    </row>
    <row r="137" spans="2:15" x14ac:dyDescent="0.45">
      <c r="B137" s="16" t="s">
        <v>14311</v>
      </c>
      <c r="C137" s="426" t="s">
        <v>65</v>
      </c>
      <c r="D137" s="16" t="s">
        <v>66</v>
      </c>
      <c r="E137" s="448" t="s">
        <v>1283</v>
      </c>
      <c r="F137" s="210" t="s">
        <v>1284</v>
      </c>
      <c r="G137" s="448" t="s">
        <v>3595</v>
      </c>
      <c r="H137" s="210">
        <v>0</v>
      </c>
      <c r="I137" s="210" t="s">
        <v>11192</v>
      </c>
      <c r="J137" s="210" t="s">
        <v>11192</v>
      </c>
      <c r="K137" s="210">
        <v>119</v>
      </c>
      <c r="L137" s="210" t="s">
        <v>11192</v>
      </c>
      <c r="M137" s="210" t="s">
        <v>11192</v>
      </c>
      <c r="N137" s="210">
        <v>0</v>
      </c>
      <c r="O137" s="210">
        <v>132</v>
      </c>
    </row>
    <row r="138" spans="2:15" x14ac:dyDescent="0.45">
      <c r="B138" s="450" t="s">
        <v>14313</v>
      </c>
      <c r="C138" s="449" t="s">
        <v>65</v>
      </c>
      <c r="D138" s="450" t="s">
        <v>66</v>
      </c>
      <c r="E138" s="451" t="s">
        <v>18385</v>
      </c>
      <c r="F138" s="452" t="str">
        <f>F137</f>
        <v>7669</v>
      </c>
      <c r="G138" s="451" t="s">
        <v>3093</v>
      </c>
      <c r="H138" s="452">
        <v>0</v>
      </c>
      <c r="I138" s="452" t="s">
        <v>11192</v>
      </c>
      <c r="J138" s="452" t="s">
        <v>11192</v>
      </c>
      <c r="K138" s="452">
        <v>253</v>
      </c>
      <c r="L138" s="452" t="s">
        <v>11192</v>
      </c>
      <c r="M138" s="452" t="s">
        <v>11192</v>
      </c>
      <c r="N138" s="452" t="s">
        <v>11192</v>
      </c>
      <c r="O138" s="452">
        <v>282</v>
      </c>
    </row>
    <row r="139" spans="2:15" x14ac:dyDescent="0.45">
      <c r="B139" s="16" t="s">
        <v>14315</v>
      </c>
      <c r="C139" s="426" t="s">
        <v>67</v>
      </c>
      <c r="D139" s="16" t="s">
        <v>68</v>
      </c>
      <c r="E139" s="448" t="s">
        <v>1285</v>
      </c>
      <c r="F139" s="210" t="s">
        <v>1286</v>
      </c>
      <c r="G139" s="448" t="s">
        <v>3596</v>
      </c>
      <c r="H139" s="210" t="s">
        <v>11192</v>
      </c>
      <c r="I139" s="210" t="s">
        <v>11192</v>
      </c>
      <c r="J139" s="210" t="s">
        <v>11192</v>
      </c>
      <c r="K139" s="210">
        <v>363</v>
      </c>
      <c r="L139" s="210" t="s">
        <v>11192</v>
      </c>
      <c r="M139" s="210" t="s">
        <v>11192</v>
      </c>
      <c r="N139" s="210" t="s">
        <v>11192</v>
      </c>
      <c r="O139" s="210">
        <v>382</v>
      </c>
    </row>
    <row r="140" spans="2:15" x14ac:dyDescent="0.45">
      <c r="B140" s="16" t="s">
        <v>14314</v>
      </c>
      <c r="C140" s="426" t="s">
        <v>67</v>
      </c>
      <c r="D140" s="16" t="s">
        <v>68</v>
      </c>
      <c r="E140" s="448" t="s">
        <v>1285</v>
      </c>
      <c r="F140" s="210" t="s">
        <v>1286</v>
      </c>
      <c r="G140" s="448" t="s">
        <v>3595</v>
      </c>
      <c r="H140" s="210">
        <v>0</v>
      </c>
      <c r="I140" s="210" t="s">
        <v>11192</v>
      </c>
      <c r="J140" s="210" t="s">
        <v>11192</v>
      </c>
      <c r="K140" s="210">
        <v>350</v>
      </c>
      <c r="L140" s="210" t="s">
        <v>11192</v>
      </c>
      <c r="M140" s="210" t="s">
        <v>11192</v>
      </c>
      <c r="N140" s="210" t="s">
        <v>11192</v>
      </c>
      <c r="O140" s="210">
        <v>364</v>
      </c>
    </row>
    <row r="141" spans="2:15" x14ac:dyDescent="0.45">
      <c r="B141" s="450" t="s">
        <v>14316</v>
      </c>
      <c r="C141" s="449" t="s">
        <v>67</v>
      </c>
      <c r="D141" s="450" t="s">
        <v>68</v>
      </c>
      <c r="E141" s="451" t="s">
        <v>18386</v>
      </c>
      <c r="F141" s="452" t="str">
        <f>F140</f>
        <v>1335</v>
      </c>
      <c r="G141" s="451" t="s">
        <v>3093</v>
      </c>
      <c r="H141" s="452" t="s">
        <v>11192</v>
      </c>
      <c r="I141" s="452" t="s">
        <v>11192</v>
      </c>
      <c r="J141" s="452" t="s">
        <v>11192</v>
      </c>
      <c r="K141" s="452">
        <v>713</v>
      </c>
      <c r="L141" s="452" t="s">
        <v>11192</v>
      </c>
      <c r="M141" s="452" t="s">
        <v>11192</v>
      </c>
      <c r="N141" s="452" t="s">
        <v>11192</v>
      </c>
      <c r="O141" s="452">
        <v>746</v>
      </c>
    </row>
    <row r="142" spans="2:15" x14ac:dyDescent="0.45">
      <c r="B142" s="16" t="s">
        <v>14318</v>
      </c>
      <c r="C142" s="426" t="s">
        <v>69</v>
      </c>
      <c r="D142" s="16" t="s">
        <v>70</v>
      </c>
      <c r="E142" s="448" t="s">
        <v>11221</v>
      </c>
      <c r="F142" s="210" t="s">
        <v>11220</v>
      </c>
      <c r="G142" s="448" t="s">
        <v>3596</v>
      </c>
      <c r="H142" s="210" t="s">
        <v>11192</v>
      </c>
      <c r="I142" s="210">
        <v>61</v>
      </c>
      <c r="J142" s="210">
        <v>20</v>
      </c>
      <c r="K142" s="210">
        <v>802</v>
      </c>
      <c r="L142" s="210">
        <v>44</v>
      </c>
      <c r="M142" s="210">
        <v>126</v>
      </c>
      <c r="N142" s="210" t="s">
        <v>11192</v>
      </c>
      <c r="O142" s="210">
        <v>1056</v>
      </c>
    </row>
    <row r="143" spans="2:15" x14ac:dyDescent="0.45">
      <c r="B143" s="16" t="s">
        <v>14317</v>
      </c>
      <c r="C143" s="426" t="s">
        <v>69</v>
      </c>
      <c r="D143" s="16" t="s">
        <v>70</v>
      </c>
      <c r="E143" s="448" t="s">
        <v>11221</v>
      </c>
      <c r="F143" s="210" t="s">
        <v>11220</v>
      </c>
      <c r="G143" s="448" t="s">
        <v>3595</v>
      </c>
      <c r="H143" s="210">
        <v>0</v>
      </c>
      <c r="I143" s="210">
        <v>53</v>
      </c>
      <c r="J143" s="210" t="s">
        <v>11192</v>
      </c>
      <c r="K143" s="210">
        <v>793</v>
      </c>
      <c r="L143" s="210">
        <v>37</v>
      </c>
      <c r="M143" s="210">
        <v>137</v>
      </c>
      <c r="N143" s="210" t="s">
        <v>11192</v>
      </c>
      <c r="O143" s="210">
        <v>1037</v>
      </c>
    </row>
    <row r="144" spans="2:15" x14ac:dyDescent="0.45">
      <c r="B144" s="450" t="s">
        <v>19713</v>
      </c>
      <c r="C144" s="449" t="s">
        <v>69</v>
      </c>
      <c r="D144" s="450" t="s">
        <v>70</v>
      </c>
      <c r="E144" s="451" t="s">
        <v>18387</v>
      </c>
      <c r="F144" s="452" t="str">
        <f>F143</f>
        <v>0050</v>
      </c>
      <c r="G144" s="451" t="s">
        <v>3093</v>
      </c>
      <c r="H144" s="452" t="s">
        <v>11192</v>
      </c>
      <c r="I144" s="452">
        <v>114</v>
      </c>
      <c r="J144" s="452" t="s">
        <v>11192</v>
      </c>
      <c r="K144" s="452">
        <v>1595</v>
      </c>
      <c r="L144" s="452">
        <v>81</v>
      </c>
      <c r="M144" s="452">
        <v>263</v>
      </c>
      <c r="N144" s="452" t="s">
        <v>11192</v>
      </c>
      <c r="O144" s="452">
        <v>2093</v>
      </c>
    </row>
    <row r="145" spans="2:15" x14ac:dyDescent="0.45">
      <c r="B145" s="16" t="s">
        <v>14320</v>
      </c>
      <c r="C145" s="426" t="s">
        <v>71</v>
      </c>
      <c r="D145" s="16" t="s">
        <v>72</v>
      </c>
      <c r="E145" s="448" t="s">
        <v>1287</v>
      </c>
      <c r="F145" s="210" t="s">
        <v>1288</v>
      </c>
      <c r="G145" s="448" t="s">
        <v>3596</v>
      </c>
      <c r="H145" s="210">
        <v>0</v>
      </c>
      <c r="I145" s="210" t="s">
        <v>11192</v>
      </c>
      <c r="J145" s="210">
        <v>25</v>
      </c>
      <c r="K145" s="210">
        <v>403</v>
      </c>
      <c r="L145" s="210">
        <v>16</v>
      </c>
      <c r="M145" s="210" t="s">
        <v>11192</v>
      </c>
      <c r="N145" s="210">
        <v>0</v>
      </c>
      <c r="O145" s="210">
        <v>460</v>
      </c>
    </row>
    <row r="146" spans="2:15" x14ac:dyDescent="0.45">
      <c r="B146" s="16" t="s">
        <v>14319</v>
      </c>
      <c r="C146" s="426" t="s">
        <v>71</v>
      </c>
      <c r="D146" s="16" t="s">
        <v>72</v>
      </c>
      <c r="E146" s="448" t="s">
        <v>1287</v>
      </c>
      <c r="F146" s="210" t="s">
        <v>1288</v>
      </c>
      <c r="G146" s="448" t="s">
        <v>3595</v>
      </c>
      <c r="H146" s="210">
        <v>0</v>
      </c>
      <c r="I146" s="210" t="s">
        <v>11192</v>
      </c>
      <c r="J146" s="210">
        <v>33</v>
      </c>
      <c r="K146" s="210">
        <v>406</v>
      </c>
      <c r="L146" s="210">
        <v>16</v>
      </c>
      <c r="M146" s="210" t="s">
        <v>11192</v>
      </c>
      <c r="N146" s="210">
        <v>0</v>
      </c>
      <c r="O146" s="210">
        <v>466</v>
      </c>
    </row>
    <row r="147" spans="2:15" x14ac:dyDescent="0.45">
      <c r="B147" s="450" t="s">
        <v>14321</v>
      </c>
      <c r="C147" s="449" t="s">
        <v>71</v>
      </c>
      <c r="D147" s="450" t="s">
        <v>72</v>
      </c>
      <c r="E147" s="451" t="s">
        <v>18388</v>
      </c>
      <c r="F147" s="452" t="str">
        <f>F146</f>
        <v>3434</v>
      </c>
      <c r="G147" s="451" t="s">
        <v>3093</v>
      </c>
      <c r="H147" s="452">
        <v>0</v>
      </c>
      <c r="I147" s="452" t="s">
        <v>11192</v>
      </c>
      <c r="J147" s="452">
        <v>58</v>
      </c>
      <c r="K147" s="452">
        <v>809</v>
      </c>
      <c r="L147" s="452">
        <v>32</v>
      </c>
      <c r="M147" s="452" t="s">
        <v>11192</v>
      </c>
      <c r="N147" s="452">
        <v>0</v>
      </c>
      <c r="O147" s="452">
        <v>926</v>
      </c>
    </row>
    <row r="148" spans="2:15" x14ac:dyDescent="0.45">
      <c r="B148" s="16" t="s">
        <v>14323</v>
      </c>
      <c r="C148" s="426" t="s">
        <v>71</v>
      </c>
      <c r="D148" s="16" t="s">
        <v>72</v>
      </c>
      <c r="E148" s="448" t="s">
        <v>1289</v>
      </c>
      <c r="F148" s="210" t="s">
        <v>1290</v>
      </c>
      <c r="G148" s="448" t="s">
        <v>3596</v>
      </c>
      <c r="H148" s="210">
        <v>0</v>
      </c>
      <c r="I148" s="210" t="s">
        <v>11192</v>
      </c>
      <c r="J148" s="210">
        <v>17</v>
      </c>
      <c r="K148" s="210">
        <v>206</v>
      </c>
      <c r="L148" s="210" t="s">
        <v>11192</v>
      </c>
      <c r="M148" s="210" t="s">
        <v>11192</v>
      </c>
      <c r="N148" s="210">
        <v>0</v>
      </c>
      <c r="O148" s="210">
        <v>238</v>
      </c>
    </row>
    <row r="149" spans="2:15" x14ac:dyDescent="0.45">
      <c r="B149" s="16" t="s">
        <v>14322</v>
      </c>
      <c r="C149" s="426" t="s">
        <v>71</v>
      </c>
      <c r="D149" s="16" t="s">
        <v>72</v>
      </c>
      <c r="E149" s="448" t="s">
        <v>1289</v>
      </c>
      <c r="F149" s="210" t="s">
        <v>1290</v>
      </c>
      <c r="G149" s="448" t="s">
        <v>3595</v>
      </c>
      <c r="H149" s="210" t="s">
        <v>11192</v>
      </c>
      <c r="I149" s="210" t="s">
        <v>11192</v>
      </c>
      <c r="J149" s="210">
        <v>14</v>
      </c>
      <c r="K149" s="210">
        <v>171</v>
      </c>
      <c r="L149" s="210" t="s">
        <v>11192</v>
      </c>
      <c r="M149" s="210" t="s">
        <v>11192</v>
      </c>
      <c r="N149" s="210">
        <v>0</v>
      </c>
      <c r="O149" s="210">
        <v>202</v>
      </c>
    </row>
    <row r="150" spans="2:15" x14ac:dyDescent="0.45">
      <c r="B150" s="450" t="s">
        <v>14324</v>
      </c>
      <c r="C150" s="449" t="s">
        <v>71</v>
      </c>
      <c r="D150" s="450" t="s">
        <v>72</v>
      </c>
      <c r="E150" s="451" t="s">
        <v>18389</v>
      </c>
      <c r="F150" s="452" t="str">
        <f>F149</f>
        <v>5257</v>
      </c>
      <c r="G150" s="451" t="s">
        <v>3093</v>
      </c>
      <c r="H150" s="452" t="s">
        <v>11192</v>
      </c>
      <c r="I150" s="452">
        <v>11</v>
      </c>
      <c r="J150" s="452">
        <v>31</v>
      </c>
      <c r="K150" s="452">
        <v>377</v>
      </c>
      <c r="L150" s="452">
        <v>16</v>
      </c>
      <c r="M150" s="452" t="s">
        <v>11192</v>
      </c>
      <c r="N150" s="452">
        <v>0</v>
      </c>
      <c r="O150" s="452">
        <v>440</v>
      </c>
    </row>
    <row r="151" spans="2:15" x14ac:dyDescent="0.45">
      <c r="B151" s="16" t="s">
        <v>14326</v>
      </c>
      <c r="C151" s="426" t="s">
        <v>73</v>
      </c>
      <c r="D151" s="16" t="s">
        <v>74</v>
      </c>
      <c r="E151" s="448" t="s">
        <v>74</v>
      </c>
      <c r="F151" s="210" t="s">
        <v>1291</v>
      </c>
      <c r="G151" s="448" t="s">
        <v>3596</v>
      </c>
      <c r="H151" s="210">
        <v>0</v>
      </c>
      <c r="I151" s="210" t="s">
        <v>11192</v>
      </c>
      <c r="J151" s="210" t="s">
        <v>11192</v>
      </c>
      <c r="K151" s="210">
        <v>38</v>
      </c>
      <c r="L151" s="210" t="s">
        <v>11192</v>
      </c>
      <c r="M151" s="210">
        <v>0</v>
      </c>
      <c r="N151" s="210">
        <v>0</v>
      </c>
      <c r="O151" s="210">
        <v>45</v>
      </c>
    </row>
    <row r="152" spans="2:15" x14ac:dyDescent="0.45">
      <c r="B152" s="16" t="s">
        <v>14325</v>
      </c>
      <c r="C152" s="426" t="s">
        <v>73</v>
      </c>
      <c r="D152" s="16" t="s">
        <v>74</v>
      </c>
      <c r="E152" s="448" t="s">
        <v>74</v>
      </c>
      <c r="F152" s="210" t="s">
        <v>1291</v>
      </c>
      <c r="G152" s="448" t="s">
        <v>3595</v>
      </c>
      <c r="H152" s="210">
        <v>0</v>
      </c>
      <c r="I152" s="210" t="s">
        <v>11192</v>
      </c>
      <c r="J152" s="210" t="s">
        <v>11192</v>
      </c>
      <c r="K152" s="210">
        <v>44</v>
      </c>
      <c r="L152" s="210">
        <v>0</v>
      </c>
      <c r="M152" s="210">
        <v>0</v>
      </c>
      <c r="N152" s="210" t="s">
        <v>11192</v>
      </c>
      <c r="O152" s="210">
        <v>57</v>
      </c>
    </row>
    <row r="153" spans="2:15" x14ac:dyDescent="0.45">
      <c r="B153" s="450" t="s">
        <v>14327</v>
      </c>
      <c r="C153" s="449" t="s">
        <v>73</v>
      </c>
      <c r="D153" s="450" t="s">
        <v>74</v>
      </c>
      <c r="E153" s="451" t="s">
        <v>18390</v>
      </c>
      <c r="F153" s="452" t="str">
        <f>F152</f>
        <v>7827</v>
      </c>
      <c r="G153" s="451" t="s">
        <v>3093</v>
      </c>
      <c r="H153" s="452">
        <v>0</v>
      </c>
      <c r="I153" s="452" t="s">
        <v>11192</v>
      </c>
      <c r="J153" s="452" t="s">
        <v>11192</v>
      </c>
      <c r="K153" s="452">
        <v>82</v>
      </c>
      <c r="L153" s="452" t="s">
        <v>11192</v>
      </c>
      <c r="M153" s="452">
        <v>0</v>
      </c>
      <c r="N153" s="452" t="s">
        <v>11192</v>
      </c>
      <c r="O153" s="452">
        <v>102</v>
      </c>
    </row>
    <row r="154" spans="2:15" x14ac:dyDescent="0.45">
      <c r="B154" s="16" t="s">
        <v>14329</v>
      </c>
      <c r="C154" s="426" t="s">
        <v>75</v>
      </c>
      <c r="D154" s="16" t="s">
        <v>76</v>
      </c>
      <c r="E154" s="448" t="s">
        <v>1292</v>
      </c>
      <c r="F154" s="210" t="s">
        <v>1293</v>
      </c>
      <c r="G154" s="448" t="s">
        <v>3596</v>
      </c>
      <c r="H154" s="210">
        <v>0</v>
      </c>
      <c r="I154" s="210">
        <v>0</v>
      </c>
      <c r="J154" s="210" t="s">
        <v>11192</v>
      </c>
      <c r="K154" s="210">
        <v>130</v>
      </c>
      <c r="L154" s="210">
        <v>0</v>
      </c>
      <c r="M154" s="210" t="s">
        <v>11192</v>
      </c>
      <c r="N154" s="210">
        <v>0</v>
      </c>
      <c r="O154" s="210">
        <v>133</v>
      </c>
    </row>
    <row r="155" spans="2:15" x14ac:dyDescent="0.45">
      <c r="B155" s="16" t="s">
        <v>14328</v>
      </c>
      <c r="C155" s="426" t="s">
        <v>75</v>
      </c>
      <c r="D155" s="16" t="s">
        <v>76</v>
      </c>
      <c r="E155" s="448" t="s">
        <v>1292</v>
      </c>
      <c r="F155" s="210" t="s">
        <v>1293</v>
      </c>
      <c r="G155" s="448" t="s">
        <v>3595</v>
      </c>
      <c r="H155" s="210">
        <v>0</v>
      </c>
      <c r="I155" s="210" t="s">
        <v>11192</v>
      </c>
      <c r="J155" s="210" t="s">
        <v>11192</v>
      </c>
      <c r="K155" s="210">
        <v>148</v>
      </c>
      <c r="L155" s="210">
        <v>0</v>
      </c>
      <c r="M155" s="210" t="s">
        <v>11192</v>
      </c>
      <c r="N155" s="210">
        <v>0</v>
      </c>
      <c r="O155" s="210">
        <v>157</v>
      </c>
    </row>
    <row r="156" spans="2:15" x14ac:dyDescent="0.45">
      <c r="B156" s="450" t="s">
        <v>14330</v>
      </c>
      <c r="C156" s="449" t="s">
        <v>75</v>
      </c>
      <c r="D156" s="450" t="s">
        <v>76</v>
      </c>
      <c r="E156" s="451" t="s">
        <v>18391</v>
      </c>
      <c r="F156" s="452" t="str">
        <f>F155</f>
        <v>7386</v>
      </c>
      <c r="G156" s="451" t="s">
        <v>3093</v>
      </c>
      <c r="H156" s="452">
        <v>0</v>
      </c>
      <c r="I156" s="452" t="s">
        <v>11192</v>
      </c>
      <c r="J156" s="452" t="s">
        <v>11192</v>
      </c>
      <c r="K156" s="452">
        <v>278</v>
      </c>
      <c r="L156" s="452">
        <v>0</v>
      </c>
      <c r="M156" s="452" t="s">
        <v>11192</v>
      </c>
      <c r="N156" s="452">
        <v>0</v>
      </c>
      <c r="O156" s="452">
        <v>290</v>
      </c>
    </row>
    <row r="157" spans="2:15" x14ac:dyDescent="0.45">
      <c r="B157" s="16" t="s">
        <v>14332</v>
      </c>
      <c r="C157" s="426" t="s">
        <v>75</v>
      </c>
      <c r="D157" s="16" t="s">
        <v>76</v>
      </c>
      <c r="E157" s="448" t="s">
        <v>1294</v>
      </c>
      <c r="F157" s="210" t="s">
        <v>1295</v>
      </c>
      <c r="G157" s="448" t="s">
        <v>3596</v>
      </c>
      <c r="H157" s="210" t="s">
        <v>11192</v>
      </c>
      <c r="I157" s="210">
        <v>12</v>
      </c>
      <c r="J157" s="210" t="s">
        <v>11192</v>
      </c>
      <c r="K157" s="210">
        <v>344</v>
      </c>
      <c r="L157" s="210" t="s">
        <v>11192</v>
      </c>
      <c r="M157" s="210" t="s">
        <v>11192</v>
      </c>
      <c r="N157" s="210">
        <v>0</v>
      </c>
      <c r="O157" s="210">
        <v>371</v>
      </c>
    </row>
    <row r="158" spans="2:15" x14ac:dyDescent="0.45">
      <c r="B158" s="16" t="s">
        <v>14331</v>
      </c>
      <c r="C158" s="426" t="s">
        <v>75</v>
      </c>
      <c r="D158" s="16" t="s">
        <v>76</v>
      </c>
      <c r="E158" s="448" t="s">
        <v>1294</v>
      </c>
      <c r="F158" s="210" t="s">
        <v>1295</v>
      </c>
      <c r="G158" s="448" t="s">
        <v>3595</v>
      </c>
      <c r="H158" s="210" t="s">
        <v>11192</v>
      </c>
      <c r="I158" s="210" t="s">
        <v>11192</v>
      </c>
      <c r="J158" s="210" t="s">
        <v>11192</v>
      </c>
      <c r="K158" s="210">
        <v>290</v>
      </c>
      <c r="L158" s="210" t="s">
        <v>11192</v>
      </c>
      <c r="M158" s="210" t="s">
        <v>11192</v>
      </c>
      <c r="N158" s="210">
        <v>0</v>
      </c>
      <c r="O158" s="210">
        <v>314</v>
      </c>
    </row>
    <row r="159" spans="2:15" x14ac:dyDescent="0.45">
      <c r="B159" s="450" t="s">
        <v>19714</v>
      </c>
      <c r="C159" s="449" t="s">
        <v>75</v>
      </c>
      <c r="D159" s="450" t="s">
        <v>76</v>
      </c>
      <c r="E159" s="451" t="s">
        <v>18392</v>
      </c>
      <c r="F159" s="452" t="str">
        <f>F158</f>
        <v>0640</v>
      </c>
      <c r="G159" s="451" t="s">
        <v>3093</v>
      </c>
      <c r="H159" s="452" t="s">
        <v>11192</v>
      </c>
      <c r="I159" s="452" t="s">
        <v>11192</v>
      </c>
      <c r="J159" s="452">
        <v>11</v>
      </c>
      <c r="K159" s="452">
        <v>634</v>
      </c>
      <c r="L159" s="452">
        <v>11</v>
      </c>
      <c r="M159" s="452" t="s">
        <v>11192</v>
      </c>
      <c r="N159" s="452">
        <v>0</v>
      </c>
      <c r="O159" s="452">
        <v>685</v>
      </c>
    </row>
    <row r="160" spans="2:15" x14ac:dyDescent="0.45">
      <c r="B160" s="16" t="s">
        <v>14334</v>
      </c>
      <c r="C160" s="426" t="s">
        <v>77</v>
      </c>
      <c r="D160" s="16" t="s">
        <v>78</v>
      </c>
      <c r="E160" s="448" t="s">
        <v>1296</v>
      </c>
      <c r="F160" s="210" t="s">
        <v>1297</v>
      </c>
      <c r="G160" s="448" t="s">
        <v>3596</v>
      </c>
      <c r="H160" s="210">
        <v>0</v>
      </c>
      <c r="I160" s="210" t="s">
        <v>11192</v>
      </c>
      <c r="J160" s="210" t="s">
        <v>11192</v>
      </c>
      <c r="K160" s="210">
        <v>131</v>
      </c>
      <c r="L160" s="210">
        <v>0</v>
      </c>
      <c r="M160" s="210">
        <v>0</v>
      </c>
      <c r="N160" s="210">
        <v>0</v>
      </c>
      <c r="O160" s="210">
        <v>134</v>
      </c>
    </row>
    <row r="161" spans="2:15" x14ac:dyDescent="0.45">
      <c r="B161" s="16" t="s">
        <v>14333</v>
      </c>
      <c r="C161" s="426" t="s">
        <v>77</v>
      </c>
      <c r="D161" s="16" t="s">
        <v>78</v>
      </c>
      <c r="E161" s="448" t="s">
        <v>1296</v>
      </c>
      <c r="F161" s="210" t="s">
        <v>1297</v>
      </c>
      <c r="G161" s="448" t="s">
        <v>3595</v>
      </c>
      <c r="H161" s="210">
        <v>0</v>
      </c>
      <c r="I161" s="210" t="s">
        <v>11192</v>
      </c>
      <c r="J161" s="210" t="s">
        <v>11192</v>
      </c>
      <c r="K161" s="210">
        <v>123</v>
      </c>
      <c r="L161" s="210" t="s">
        <v>11192</v>
      </c>
      <c r="M161" s="210">
        <v>0</v>
      </c>
      <c r="N161" s="210">
        <v>0</v>
      </c>
      <c r="O161" s="210">
        <v>127</v>
      </c>
    </row>
    <row r="162" spans="2:15" x14ac:dyDescent="0.45">
      <c r="B162" s="450" t="s">
        <v>14335</v>
      </c>
      <c r="C162" s="449" t="s">
        <v>77</v>
      </c>
      <c r="D162" s="450" t="s">
        <v>78</v>
      </c>
      <c r="E162" s="451" t="s">
        <v>18393</v>
      </c>
      <c r="F162" s="452" t="str">
        <f>F161</f>
        <v>7021</v>
      </c>
      <c r="G162" s="451" t="s">
        <v>3093</v>
      </c>
      <c r="H162" s="452">
        <v>0</v>
      </c>
      <c r="I162" s="452" t="s">
        <v>11192</v>
      </c>
      <c r="J162" s="452" t="s">
        <v>11192</v>
      </c>
      <c r="K162" s="452">
        <v>254</v>
      </c>
      <c r="L162" s="452" t="s">
        <v>11192</v>
      </c>
      <c r="M162" s="452">
        <v>0</v>
      </c>
      <c r="N162" s="452">
        <v>0</v>
      </c>
      <c r="O162" s="452">
        <v>261</v>
      </c>
    </row>
    <row r="163" spans="2:15" x14ac:dyDescent="0.45">
      <c r="B163" s="16" t="s">
        <v>14337</v>
      </c>
      <c r="C163" s="426" t="s">
        <v>77</v>
      </c>
      <c r="D163" s="16" t="s">
        <v>78</v>
      </c>
      <c r="E163" s="448" t="s">
        <v>1298</v>
      </c>
      <c r="F163" s="210" t="s">
        <v>1299</v>
      </c>
      <c r="G163" s="448" t="s">
        <v>3596</v>
      </c>
      <c r="H163" s="210">
        <v>0</v>
      </c>
      <c r="I163" s="210" t="s">
        <v>11192</v>
      </c>
      <c r="J163" s="210" t="s">
        <v>11192</v>
      </c>
      <c r="K163" s="210">
        <v>285</v>
      </c>
      <c r="L163" s="210" t="s">
        <v>11192</v>
      </c>
      <c r="M163" s="210">
        <v>0</v>
      </c>
      <c r="N163" s="210">
        <v>0</v>
      </c>
      <c r="O163" s="210">
        <v>292</v>
      </c>
    </row>
    <row r="164" spans="2:15" x14ac:dyDescent="0.45">
      <c r="B164" s="16" t="s">
        <v>14336</v>
      </c>
      <c r="C164" s="426" t="s">
        <v>77</v>
      </c>
      <c r="D164" s="16" t="s">
        <v>78</v>
      </c>
      <c r="E164" s="448" t="s">
        <v>1298</v>
      </c>
      <c r="F164" s="210" t="s">
        <v>1299</v>
      </c>
      <c r="G164" s="448" t="s">
        <v>3595</v>
      </c>
      <c r="H164" s="210" t="s">
        <v>11192</v>
      </c>
      <c r="I164" s="210" t="s">
        <v>11192</v>
      </c>
      <c r="J164" s="210" t="s">
        <v>11192</v>
      </c>
      <c r="K164" s="210">
        <v>264</v>
      </c>
      <c r="L164" s="210" t="s">
        <v>11192</v>
      </c>
      <c r="M164" s="210" t="s">
        <v>11192</v>
      </c>
      <c r="N164" s="210">
        <v>0</v>
      </c>
      <c r="O164" s="210">
        <v>280</v>
      </c>
    </row>
    <row r="165" spans="2:15" x14ac:dyDescent="0.45">
      <c r="B165" s="450" t="s">
        <v>19715</v>
      </c>
      <c r="C165" s="449" t="s">
        <v>77</v>
      </c>
      <c r="D165" s="450" t="s">
        <v>78</v>
      </c>
      <c r="E165" s="451" t="s">
        <v>18394</v>
      </c>
      <c r="F165" s="452" t="str">
        <f>F164</f>
        <v>0726</v>
      </c>
      <c r="G165" s="451" t="s">
        <v>3093</v>
      </c>
      <c r="H165" s="452" t="s">
        <v>11192</v>
      </c>
      <c r="I165" s="452" t="s">
        <v>11192</v>
      </c>
      <c r="J165" s="452" t="s">
        <v>11192</v>
      </c>
      <c r="K165" s="452">
        <v>549</v>
      </c>
      <c r="L165" s="452" t="s">
        <v>11192</v>
      </c>
      <c r="M165" s="452" t="s">
        <v>11192</v>
      </c>
      <c r="N165" s="452">
        <v>0</v>
      </c>
      <c r="O165" s="452">
        <v>572</v>
      </c>
    </row>
    <row r="166" spans="2:15" x14ac:dyDescent="0.45">
      <c r="B166" s="16" t="s">
        <v>14339</v>
      </c>
      <c r="C166" s="426" t="s">
        <v>79</v>
      </c>
      <c r="D166" s="16" t="s">
        <v>80</v>
      </c>
      <c r="E166" s="448" t="s">
        <v>1300</v>
      </c>
      <c r="F166" s="210" t="s">
        <v>1301</v>
      </c>
      <c r="G166" s="448" t="s">
        <v>3596</v>
      </c>
      <c r="H166" s="210">
        <v>0</v>
      </c>
      <c r="I166" s="210" t="s">
        <v>11192</v>
      </c>
      <c r="J166" s="210" t="s">
        <v>11192</v>
      </c>
      <c r="K166" s="210">
        <v>356</v>
      </c>
      <c r="L166" s="210">
        <v>16</v>
      </c>
      <c r="M166" s="210" t="s">
        <v>11192</v>
      </c>
      <c r="N166" s="210">
        <v>0</v>
      </c>
      <c r="O166" s="210">
        <v>389</v>
      </c>
    </row>
    <row r="167" spans="2:15" x14ac:dyDescent="0.45">
      <c r="B167" s="16" t="s">
        <v>14338</v>
      </c>
      <c r="C167" s="426" t="s">
        <v>79</v>
      </c>
      <c r="D167" s="16" t="s">
        <v>80</v>
      </c>
      <c r="E167" s="448" t="s">
        <v>1300</v>
      </c>
      <c r="F167" s="210" t="s">
        <v>1301</v>
      </c>
      <c r="G167" s="448" t="s">
        <v>3595</v>
      </c>
      <c r="H167" s="210">
        <v>0</v>
      </c>
      <c r="I167" s="210" t="s">
        <v>11192</v>
      </c>
      <c r="J167" s="210">
        <v>16</v>
      </c>
      <c r="K167" s="210">
        <v>349</v>
      </c>
      <c r="L167" s="210">
        <v>20</v>
      </c>
      <c r="M167" s="210" t="s">
        <v>11192</v>
      </c>
      <c r="N167" s="210">
        <v>0</v>
      </c>
      <c r="O167" s="210">
        <v>395</v>
      </c>
    </row>
    <row r="168" spans="2:15" x14ac:dyDescent="0.45">
      <c r="B168" s="450" t="s">
        <v>14340</v>
      </c>
      <c r="C168" s="449" t="s">
        <v>79</v>
      </c>
      <c r="D168" s="450" t="s">
        <v>80</v>
      </c>
      <c r="E168" s="451" t="s">
        <v>18395</v>
      </c>
      <c r="F168" s="452" t="str">
        <f>F167</f>
        <v>4930</v>
      </c>
      <c r="G168" s="451" t="s">
        <v>3093</v>
      </c>
      <c r="H168" s="452">
        <v>0</v>
      </c>
      <c r="I168" s="452" t="s">
        <v>11192</v>
      </c>
      <c r="J168" s="452" t="s">
        <v>11192</v>
      </c>
      <c r="K168" s="452">
        <v>705</v>
      </c>
      <c r="L168" s="452">
        <v>36</v>
      </c>
      <c r="M168" s="452" t="s">
        <v>11192</v>
      </c>
      <c r="N168" s="452">
        <v>0</v>
      </c>
      <c r="O168" s="452">
        <v>784</v>
      </c>
    </row>
    <row r="169" spans="2:15" x14ac:dyDescent="0.45">
      <c r="B169" s="16" t="s">
        <v>14342</v>
      </c>
      <c r="C169" s="426" t="s">
        <v>79</v>
      </c>
      <c r="D169" s="16" t="s">
        <v>80</v>
      </c>
      <c r="E169" s="448" t="s">
        <v>10996</v>
      </c>
      <c r="F169" s="210" t="s">
        <v>10995</v>
      </c>
      <c r="G169" s="448" t="s">
        <v>3596</v>
      </c>
      <c r="H169" s="210">
        <v>0</v>
      </c>
      <c r="I169" s="210" t="s">
        <v>11192</v>
      </c>
      <c r="J169" s="210">
        <v>11</v>
      </c>
      <c r="K169" s="210">
        <v>157</v>
      </c>
      <c r="L169" s="210" t="s">
        <v>11192</v>
      </c>
      <c r="M169" s="210" t="s">
        <v>11192</v>
      </c>
      <c r="N169" s="210">
        <v>0</v>
      </c>
      <c r="O169" s="210">
        <v>187</v>
      </c>
    </row>
    <row r="170" spans="2:15" x14ac:dyDescent="0.45">
      <c r="B170" s="16" t="s">
        <v>14341</v>
      </c>
      <c r="C170" s="426" t="s">
        <v>79</v>
      </c>
      <c r="D170" s="16" t="s">
        <v>80</v>
      </c>
      <c r="E170" s="448" t="s">
        <v>10996</v>
      </c>
      <c r="F170" s="210" t="s">
        <v>10995</v>
      </c>
      <c r="G170" s="448" t="s">
        <v>3595</v>
      </c>
      <c r="H170" s="210">
        <v>0</v>
      </c>
      <c r="I170" s="210" t="s">
        <v>11192</v>
      </c>
      <c r="J170" s="210" t="s">
        <v>11192</v>
      </c>
      <c r="K170" s="210">
        <v>158</v>
      </c>
      <c r="L170" s="210" t="s">
        <v>11192</v>
      </c>
      <c r="M170" s="210" t="s">
        <v>11192</v>
      </c>
      <c r="N170" s="210">
        <v>0</v>
      </c>
      <c r="O170" s="210">
        <v>171</v>
      </c>
    </row>
    <row r="171" spans="2:15" x14ac:dyDescent="0.45">
      <c r="B171" s="450" t="s">
        <v>14343</v>
      </c>
      <c r="C171" s="449" t="s">
        <v>79</v>
      </c>
      <c r="D171" s="450" t="s">
        <v>80</v>
      </c>
      <c r="E171" s="451" t="s">
        <v>18396</v>
      </c>
      <c r="F171" s="452" t="str">
        <f>F170</f>
        <v>8269</v>
      </c>
      <c r="G171" s="451" t="s">
        <v>3093</v>
      </c>
      <c r="H171" s="452">
        <v>0</v>
      </c>
      <c r="I171" s="452" t="s">
        <v>11192</v>
      </c>
      <c r="J171" s="452" t="s">
        <v>11192</v>
      </c>
      <c r="K171" s="452">
        <v>315</v>
      </c>
      <c r="L171" s="452" t="s">
        <v>11192</v>
      </c>
      <c r="M171" s="452" t="s">
        <v>11192</v>
      </c>
      <c r="N171" s="452">
        <v>0</v>
      </c>
      <c r="O171" s="452">
        <v>358</v>
      </c>
    </row>
    <row r="172" spans="2:15" x14ac:dyDescent="0.45">
      <c r="B172" s="16" t="s">
        <v>14345</v>
      </c>
      <c r="C172" s="426" t="s">
        <v>81</v>
      </c>
      <c r="D172" s="16" t="s">
        <v>82</v>
      </c>
      <c r="E172" s="448" t="s">
        <v>1302</v>
      </c>
      <c r="F172" s="210" t="s">
        <v>1303</v>
      </c>
      <c r="G172" s="448" t="s">
        <v>3596</v>
      </c>
      <c r="H172" s="210">
        <v>0</v>
      </c>
      <c r="I172" s="210" t="s">
        <v>11192</v>
      </c>
      <c r="J172" s="210" t="s">
        <v>11192</v>
      </c>
      <c r="K172" s="210">
        <v>404</v>
      </c>
      <c r="L172" s="210">
        <v>19</v>
      </c>
      <c r="M172" s="210" t="s">
        <v>11192</v>
      </c>
      <c r="N172" s="210">
        <v>0</v>
      </c>
      <c r="O172" s="210">
        <v>436</v>
      </c>
    </row>
    <row r="173" spans="2:15" x14ac:dyDescent="0.45">
      <c r="B173" s="16" t="s">
        <v>14344</v>
      </c>
      <c r="C173" s="426" t="s">
        <v>81</v>
      </c>
      <c r="D173" s="16" t="s">
        <v>82</v>
      </c>
      <c r="E173" s="448" t="s">
        <v>1302</v>
      </c>
      <c r="F173" s="210" t="s">
        <v>1303</v>
      </c>
      <c r="G173" s="448" t="s">
        <v>3595</v>
      </c>
      <c r="H173" s="210">
        <v>0</v>
      </c>
      <c r="I173" s="210" t="s">
        <v>11192</v>
      </c>
      <c r="J173" s="210">
        <v>15</v>
      </c>
      <c r="K173" s="210">
        <v>427</v>
      </c>
      <c r="L173" s="210">
        <v>13</v>
      </c>
      <c r="M173" s="210" t="s">
        <v>11192</v>
      </c>
      <c r="N173" s="210">
        <v>0</v>
      </c>
      <c r="O173" s="210">
        <v>461</v>
      </c>
    </row>
    <row r="174" spans="2:15" x14ac:dyDescent="0.45">
      <c r="B174" s="450" t="s">
        <v>14346</v>
      </c>
      <c r="C174" s="449" t="s">
        <v>81</v>
      </c>
      <c r="D174" s="450" t="s">
        <v>82</v>
      </c>
      <c r="E174" s="451" t="s">
        <v>18397</v>
      </c>
      <c r="F174" s="452" t="str">
        <f>F173</f>
        <v>1343</v>
      </c>
      <c r="G174" s="451" t="s">
        <v>3093</v>
      </c>
      <c r="H174" s="452">
        <v>0</v>
      </c>
      <c r="I174" s="452" t="s">
        <v>11192</v>
      </c>
      <c r="J174" s="452" t="s">
        <v>11192</v>
      </c>
      <c r="K174" s="452">
        <v>831</v>
      </c>
      <c r="L174" s="452">
        <v>32</v>
      </c>
      <c r="M174" s="452" t="s">
        <v>11192</v>
      </c>
      <c r="N174" s="452">
        <v>0</v>
      </c>
      <c r="O174" s="452">
        <v>897</v>
      </c>
    </row>
    <row r="175" spans="2:15" x14ac:dyDescent="0.45">
      <c r="B175" s="16" t="s">
        <v>14348</v>
      </c>
      <c r="C175" s="426" t="s">
        <v>81</v>
      </c>
      <c r="D175" s="16" t="s">
        <v>82</v>
      </c>
      <c r="E175" s="448" t="s">
        <v>1304</v>
      </c>
      <c r="F175" s="210" t="s">
        <v>1305</v>
      </c>
      <c r="G175" s="448" t="s">
        <v>3596</v>
      </c>
      <c r="H175" s="210" t="s">
        <v>11192</v>
      </c>
      <c r="I175" s="210" t="s">
        <v>11192</v>
      </c>
      <c r="J175" s="210">
        <v>11</v>
      </c>
      <c r="K175" s="210">
        <v>201</v>
      </c>
      <c r="L175" s="210" t="s">
        <v>11192</v>
      </c>
      <c r="M175" s="210">
        <v>0</v>
      </c>
      <c r="N175" s="210">
        <v>0</v>
      </c>
      <c r="O175" s="210">
        <v>218</v>
      </c>
    </row>
    <row r="176" spans="2:15" x14ac:dyDescent="0.45">
      <c r="B176" s="16" t="s">
        <v>14347</v>
      </c>
      <c r="C176" s="426" t="s">
        <v>81</v>
      </c>
      <c r="D176" s="16" t="s">
        <v>82</v>
      </c>
      <c r="E176" s="448" t="s">
        <v>1304</v>
      </c>
      <c r="F176" s="210" t="s">
        <v>1305</v>
      </c>
      <c r="G176" s="448" t="s">
        <v>3595</v>
      </c>
      <c r="H176" s="210" t="s">
        <v>11192</v>
      </c>
      <c r="I176" s="210" t="s">
        <v>11192</v>
      </c>
      <c r="J176" s="210" t="s">
        <v>11192</v>
      </c>
      <c r="K176" s="210">
        <v>198</v>
      </c>
      <c r="L176" s="210" t="s">
        <v>11192</v>
      </c>
      <c r="M176" s="210" t="s">
        <v>11192</v>
      </c>
      <c r="N176" s="210">
        <v>0</v>
      </c>
      <c r="O176" s="210">
        <v>210</v>
      </c>
    </row>
    <row r="177" spans="2:15" x14ac:dyDescent="0.45">
      <c r="B177" s="450" t="s">
        <v>14349</v>
      </c>
      <c r="C177" s="449" t="s">
        <v>81</v>
      </c>
      <c r="D177" s="450" t="s">
        <v>82</v>
      </c>
      <c r="E177" s="451" t="s">
        <v>18398</v>
      </c>
      <c r="F177" s="452" t="str">
        <f>F176</f>
        <v>1342</v>
      </c>
      <c r="G177" s="451" t="s">
        <v>3093</v>
      </c>
      <c r="H177" s="452" t="s">
        <v>11192</v>
      </c>
      <c r="I177" s="452" t="s">
        <v>11192</v>
      </c>
      <c r="J177" s="452" t="s">
        <v>11192</v>
      </c>
      <c r="K177" s="452">
        <v>399</v>
      </c>
      <c r="L177" s="452" t="s">
        <v>11192</v>
      </c>
      <c r="M177" s="452" t="s">
        <v>11192</v>
      </c>
      <c r="N177" s="452">
        <v>0</v>
      </c>
      <c r="O177" s="452">
        <v>428</v>
      </c>
    </row>
    <row r="178" spans="2:15" x14ac:dyDescent="0.45">
      <c r="B178" s="16" t="s">
        <v>14351</v>
      </c>
      <c r="C178" s="426" t="s">
        <v>83</v>
      </c>
      <c r="D178" s="16" t="s">
        <v>84</v>
      </c>
      <c r="E178" s="448" t="s">
        <v>1306</v>
      </c>
      <c r="F178" s="210" t="s">
        <v>1307</v>
      </c>
      <c r="G178" s="448" t="s">
        <v>3596</v>
      </c>
      <c r="H178" s="210" t="s">
        <v>11192</v>
      </c>
      <c r="I178" s="210">
        <v>0</v>
      </c>
      <c r="J178" s="210">
        <v>0</v>
      </c>
      <c r="K178" s="210">
        <v>106</v>
      </c>
      <c r="L178" s="210" t="s">
        <v>11192</v>
      </c>
      <c r="M178" s="210">
        <v>0</v>
      </c>
      <c r="N178" s="210">
        <v>0</v>
      </c>
      <c r="O178" s="210">
        <v>109</v>
      </c>
    </row>
    <row r="179" spans="2:15" x14ac:dyDescent="0.45">
      <c r="B179" s="16" t="s">
        <v>14350</v>
      </c>
      <c r="C179" s="426" t="s">
        <v>83</v>
      </c>
      <c r="D179" s="16" t="s">
        <v>84</v>
      </c>
      <c r="E179" s="448" t="s">
        <v>1306</v>
      </c>
      <c r="F179" s="210" t="s">
        <v>1307</v>
      </c>
      <c r="G179" s="448" t="s">
        <v>3595</v>
      </c>
      <c r="H179" s="210">
        <v>0</v>
      </c>
      <c r="I179" s="210">
        <v>0</v>
      </c>
      <c r="J179" s="210" t="s">
        <v>11192</v>
      </c>
      <c r="K179" s="210" t="s">
        <v>11192</v>
      </c>
      <c r="L179" s="210">
        <v>0</v>
      </c>
      <c r="M179" s="210">
        <v>0</v>
      </c>
      <c r="N179" s="210">
        <v>0</v>
      </c>
      <c r="O179" s="210">
        <v>94</v>
      </c>
    </row>
    <row r="180" spans="2:15" x14ac:dyDescent="0.45">
      <c r="B180" s="450" t="s">
        <v>14352</v>
      </c>
      <c r="C180" s="449" t="s">
        <v>83</v>
      </c>
      <c r="D180" s="450" t="s">
        <v>84</v>
      </c>
      <c r="E180" s="451" t="s">
        <v>18399</v>
      </c>
      <c r="F180" s="452" t="str">
        <f>F179</f>
        <v>7144</v>
      </c>
      <c r="G180" s="451" t="s">
        <v>3093</v>
      </c>
      <c r="H180" s="452" t="s">
        <v>11192</v>
      </c>
      <c r="I180" s="452">
        <v>0</v>
      </c>
      <c r="J180" s="452" t="s">
        <v>11192</v>
      </c>
      <c r="K180" s="452" t="s">
        <v>11192</v>
      </c>
      <c r="L180" s="452" t="s">
        <v>11192</v>
      </c>
      <c r="M180" s="452">
        <v>0</v>
      </c>
      <c r="N180" s="452">
        <v>0</v>
      </c>
      <c r="O180" s="452">
        <v>203</v>
      </c>
    </row>
    <row r="181" spans="2:15" x14ac:dyDescent="0.45">
      <c r="B181" s="16" t="s">
        <v>14354</v>
      </c>
      <c r="C181" s="426" t="s">
        <v>83</v>
      </c>
      <c r="D181" s="16" t="s">
        <v>84</v>
      </c>
      <c r="E181" s="448" t="s">
        <v>1308</v>
      </c>
      <c r="F181" s="210" t="s">
        <v>1309</v>
      </c>
      <c r="G181" s="448" t="s">
        <v>3596</v>
      </c>
      <c r="H181" s="210" t="s">
        <v>11192</v>
      </c>
      <c r="I181" s="210" t="s">
        <v>11192</v>
      </c>
      <c r="J181" s="210" t="s">
        <v>11192</v>
      </c>
      <c r="K181" s="210">
        <v>216</v>
      </c>
      <c r="L181" s="210" t="s">
        <v>11192</v>
      </c>
      <c r="M181" s="210" t="s">
        <v>11192</v>
      </c>
      <c r="N181" s="210">
        <v>0</v>
      </c>
      <c r="O181" s="210">
        <v>226</v>
      </c>
    </row>
    <row r="182" spans="2:15" x14ac:dyDescent="0.45">
      <c r="B182" s="16" t="s">
        <v>14353</v>
      </c>
      <c r="C182" s="426" t="s">
        <v>83</v>
      </c>
      <c r="D182" s="16" t="s">
        <v>84</v>
      </c>
      <c r="E182" s="448" t="s">
        <v>1308</v>
      </c>
      <c r="F182" s="210" t="s">
        <v>1309</v>
      </c>
      <c r="G182" s="448" t="s">
        <v>3595</v>
      </c>
      <c r="H182" s="210" t="s">
        <v>11192</v>
      </c>
      <c r="I182" s="210" t="s">
        <v>11192</v>
      </c>
      <c r="J182" s="210" t="s">
        <v>11192</v>
      </c>
      <c r="K182" s="210">
        <v>155</v>
      </c>
      <c r="L182" s="210" t="s">
        <v>11192</v>
      </c>
      <c r="M182" s="210" t="s">
        <v>11192</v>
      </c>
      <c r="N182" s="210">
        <v>0</v>
      </c>
      <c r="O182" s="210">
        <v>166</v>
      </c>
    </row>
    <row r="183" spans="2:15" x14ac:dyDescent="0.45">
      <c r="B183" s="450" t="s">
        <v>19716</v>
      </c>
      <c r="C183" s="449" t="s">
        <v>83</v>
      </c>
      <c r="D183" s="450" t="s">
        <v>84</v>
      </c>
      <c r="E183" s="451" t="s">
        <v>18400</v>
      </c>
      <c r="F183" s="452" t="str">
        <f>F182</f>
        <v>0917</v>
      </c>
      <c r="G183" s="451" t="s">
        <v>3093</v>
      </c>
      <c r="H183" s="452" t="s">
        <v>11192</v>
      </c>
      <c r="I183" s="452" t="s">
        <v>11192</v>
      </c>
      <c r="J183" s="452" t="s">
        <v>11192</v>
      </c>
      <c r="K183" s="452">
        <v>371</v>
      </c>
      <c r="L183" s="452" t="s">
        <v>11192</v>
      </c>
      <c r="M183" s="452" t="s">
        <v>11192</v>
      </c>
      <c r="N183" s="452">
        <v>0</v>
      </c>
      <c r="O183" s="452">
        <v>392</v>
      </c>
    </row>
    <row r="184" spans="2:15" x14ac:dyDescent="0.45">
      <c r="B184" s="16" t="s">
        <v>14356</v>
      </c>
      <c r="C184" s="426" t="s">
        <v>85</v>
      </c>
      <c r="D184" s="16" t="s">
        <v>18249</v>
      </c>
      <c r="E184" s="448" t="s">
        <v>18249</v>
      </c>
      <c r="F184" s="210" t="s">
        <v>1310</v>
      </c>
      <c r="G184" s="448" t="s">
        <v>3596</v>
      </c>
      <c r="H184" s="210">
        <v>0</v>
      </c>
      <c r="I184" s="210">
        <v>208</v>
      </c>
      <c r="J184" s="210" t="s">
        <v>11192</v>
      </c>
      <c r="K184" s="210" t="s">
        <v>11192</v>
      </c>
      <c r="L184" s="210">
        <v>0</v>
      </c>
      <c r="M184" s="210">
        <v>0</v>
      </c>
      <c r="N184" s="210">
        <v>0</v>
      </c>
      <c r="O184" s="210">
        <v>220</v>
      </c>
    </row>
    <row r="185" spans="2:15" x14ac:dyDescent="0.45">
      <c r="B185" s="16" t="s">
        <v>14355</v>
      </c>
      <c r="C185" s="426" t="s">
        <v>85</v>
      </c>
      <c r="D185" s="16" t="s">
        <v>18249</v>
      </c>
      <c r="E185" s="448" t="s">
        <v>18249</v>
      </c>
      <c r="F185" s="210" t="s">
        <v>1310</v>
      </c>
      <c r="G185" s="448" t="s">
        <v>3595</v>
      </c>
      <c r="H185" s="210">
        <v>0</v>
      </c>
      <c r="I185" s="210">
        <v>216</v>
      </c>
      <c r="J185" s="210" t="s">
        <v>11192</v>
      </c>
      <c r="K185" s="210">
        <v>0</v>
      </c>
      <c r="L185" s="210">
        <v>0</v>
      </c>
      <c r="M185" s="210">
        <v>0</v>
      </c>
      <c r="N185" s="210" t="s">
        <v>11192</v>
      </c>
      <c r="O185" s="210">
        <v>221</v>
      </c>
    </row>
    <row r="186" spans="2:15" x14ac:dyDescent="0.45">
      <c r="B186" s="450" t="s">
        <v>14357</v>
      </c>
      <c r="C186" s="449" t="s">
        <v>85</v>
      </c>
      <c r="D186" s="450" t="s">
        <v>18249</v>
      </c>
      <c r="E186" s="451" t="s">
        <v>18401</v>
      </c>
      <c r="F186" s="452" t="str">
        <f>F185</f>
        <v>7750</v>
      </c>
      <c r="G186" s="451" t="s">
        <v>3093</v>
      </c>
      <c r="H186" s="452">
        <v>0</v>
      </c>
      <c r="I186" s="452">
        <v>424</v>
      </c>
      <c r="J186" s="452" t="s">
        <v>11192</v>
      </c>
      <c r="K186" s="452" t="s">
        <v>11192</v>
      </c>
      <c r="L186" s="452">
        <v>0</v>
      </c>
      <c r="M186" s="452">
        <v>0</v>
      </c>
      <c r="N186" s="452" t="s">
        <v>11192</v>
      </c>
      <c r="O186" s="452">
        <v>441</v>
      </c>
    </row>
    <row r="187" spans="2:15" x14ac:dyDescent="0.45">
      <c r="B187" s="16" t="s">
        <v>14359</v>
      </c>
      <c r="C187" s="426" t="s">
        <v>86</v>
      </c>
      <c r="D187" s="16" t="s">
        <v>87</v>
      </c>
      <c r="E187" s="448" t="s">
        <v>1311</v>
      </c>
      <c r="F187" s="210" t="s">
        <v>1312</v>
      </c>
      <c r="G187" s="448" t="s">
        <v>3596</v>
      </c>
      <c r="H187" s="210" t="s">
        <v>11192</v>
      </c>
      <c r="I187" s="210">
        <v>146</v>
      </c>
      <c r="J187" s="210">
        <v>203</v>
      </c>
      <c r="K187" s="210">
        <v>491</v>
      </c>
      <c r="L187" s="210" t="s">
        <v>11192</v>
      </c>
      <c r="M187" s="210">
        <v>167</v>
      </c>
      <c r="N187" s="210">
        <v>0</v>
      </c>
      <c r="O187" s="210">
        <v>1028</v>
      </c>
    </row>
    <row r="188" spans="2:15" x14ac:dyDescent="0.45">
      <c r="B188" s="16" t="s">
        <v>14358</v>
      </c>
      <c r="C188" s="426" t="s">
        <v>86</v>
      </c>
      <c r="D188" s="16" t="s">
        <v>87</v>
      </c>
      <c r="E188" s="448" t="s">
        <v>1311</v>
      </c>
      <c r="F188" s="210" t="s">
        <v>1312</v>
      </c>
      <c r="G188" s="448" t="s">
        <v>3595</v>
      </c>
      <c r="H188" s="210" t="s">
        <v>11192</v>
      </c>
      <c r="I188" s="210">
        <v>124</v>
      </c>
      <c r="J188" s="210">
        <v>152</v>
      </c>
      <c r="K188" s="210">
        <v>486</v>
      </c>
      <c r="L188" s="210" t="s">
        <v>11192</v>
      </c>
      <c r="M188" s="210">
        <v>155</v>
      </c>
      <c r="N188" s="210">
        <v>0</v>
      </c>
      <c r="O188" s="210">
        <v>937</v>
      </c>
    </row>
    <row r="189" spans="2:15" x14ac:dyDescent="0.45">
      <c r="B189" s="450" t="s">
        <v>14360</v>
      </c>
      <c r="C189" s="449" t="s">
        <v>86</v>
      </c>
      <c r="D189" s="450" t="s">
        <v>87</v>
      </c>
      <c r="E189" s="451" t="s">
        <v>18402</v>
      </c>
      <c r="F189" s="452" t="str">
        <f>F188</f>
        <v>5116</v>
      </c>
      <c r="G189" s="451" t="s">
        <v>3093</v>
      </c>
      <c r="H189" s="452" t="s">
        <v>11192</v>
      </c>
      <c r="I189" s="452">
        <v>270</v>
      </c>
      <c r="J189" s="452">
        <v>355</v>
      </c>
      <c r="K189" s="452">
        <v>977</v>
      </c>
      <c r="L189" s="452" t="s">
        <v>11192</v>
      </c>
      <c r="M189" s="452">
        <v>322</v>
      </c>
      <c r="N189" s="452">
        <v>0</v>
      </c>
      <c r="O189" s="452">
        <v>1965</v>
      </c>
    </row>
    <row r="190" spans="2:15" x14ac:dyDescent="0.45">
      <c r="B190" s="16" t="s">
        <v>14362</v>
      </c>
      <c r="C190" s="426" t="s">
        <v>86</v>
      </c>
      <c r="D190" s="16" t="s">
        <v>87</v>
      </c>
      <c r="E190" s="448" t="s">
        <v>1313</v>
      </c>
      <c r="F190" s="210" t="s">
        <v>1314</v>
      </c>
      <c r="G190" s="448" t="s">
        <v>3596</v>
      </c>
      <c r="H190" s="210" t="s">
        <v>11192</v>
      </c>
      <c r="I190" s="210">
        <v>31</v>
      </c>
      <c r="J190" s="210">
        <v>43</v>
      </c>
      <c r="K190" s="210">
        <v>106</v>
      </c>
      <c r="L190" s="210" t="s">
        <v>11192</v>
      </c>
      <c r="M190" s="210">
        <v>24</v>
      </c>
      <c r="N190" s="210">
        <v>0</v>
      </c>
      <c r="O190" s="210">
        <v>215</v>
      </c>
    </row>
    <row r="191" spans="2:15" x14ac:dyDescent="0.45">
      <c r="B191" s="16" t="s">
        <v>14361</v>
      </c>
      <c r="C191" s="426" t="s">
        <v>86</v>
      </c>
      <c r="D191" s="16" t="s">
        <v>87</v>
      </c>
      <c r="E191" s="448" t="s">
        <v>1313</v>
      </c>
      <c r="F191" s="210" t="s">
        <v>1314</v>
      </c>
      <c r="G191" s="448" t="s">
        <v>3595</v>
      </c>
      <c r="H191" s="210" t="s">
        <v>11192</v>
      </c>
      <c r="I191" s="210">
        <v>26</v>
      </c>
      <c r="J191" s="210">
        <v>45</v>
      </c>
      <c r="K191" s="210">
        <v>118</v>
      </c>
      <c r="L191" s="210" t="s">
        <v>11192</v>
      </c>
      <c r="M191" s="210">
        <v>23</v>
      </c>
      <c r="N191" s="210">
        <v>0</v>
      </c>
      <c r="O191" s="210">
        <v>224</v>
      </c>
    </row>
    <row r="192" spans="2:15" x14ac:dyDescent="0.45">
      <c r="B192" s="450" t="s">
        <v>14363</v>
      </c>
      <c r="C192" s="449" t="s">
        <v>86</v>
      </c>
      <c r="D192" s="450" t="s">
        <v>87</v>
      </c>
      <c r="E192" s="451" t="s">
        <v>18403</v>
      </c>
      <c r="F192" s="452" t="str">
        <f>F191</f>
        <v>6451</v>
      </c>
      <c r="G192" s="451" t="s">
        <v>3093</v>
      </c>
      <c r="H192" s="452" t="s">
        <v>11192</v>
      </c>
      <c r="I192" s="452">
        <v>57</v>
      </c>
      <c r="J192" s="452">
        <v>88</v>
      </c>
      <c r="K192" s="452">
        <v>224</v>
      </c>
      <c r="L192" s="452" t="s">
        <v>11192</v>
      </c>
      <c r="M192" s="452">
        <v>47</v>
      </c>
      <c r="N192" s="452">
        <v>0</v>
      </c>
      <c r="O192" s="452">
        <v>439</v>
      </c>
    </row>
    <row r="193" spans="2:15" x14ac:dyDescent="0.45">
      <c r="B193" s="16" t="s">
        <v>14365</v>
      </c>
      <c r="C193" s="426" t="s">
        <v>86</v>
      </c>
      <c r="D193" s="16" t="s">
        <v>87</v>
      </c>
      <c r="E193" s="448" t="s">
        <v>1315</v>
      </c>
      <c r="F193" s="210" t="s">
        <v>1316</v>
      </c>
      <c r="G193" s="448" t="s">
        <v>3596</v>
      </c>
      <c r="H193" s="210">
        <v>0</v>
      </c>
      <c r="I193" s="210">
        <v>42</v>
      </c>
      <c r="J193" s="210">
        <v>46</v>
      </c>
      <c r="K193" s="210">
        <v>155</v>
      </c>
      <c r="L193" s="210" t="s">
        <v>11192</v>
      </c>
      <c r="M193" s="210">
        <v>40</v>
      </c>
      <c r="N193" s="210" t="s">
        <v>11192</v>
      </c>
      <c r="O193" s="210">
        <v>291</v>
      </c>
    </row>
    <row r="194" spans="2:15" x14ac:dyDescent="0.45">
      <c r="B194" s="16" t="s">
        <v>14364</v>
      </c>
      <c r="C194" s="426" t="s">
        <v>86</v>
      </c>
      <c r="D194" s="16" t="s">
        <v>87</v>
      </c>
      <c r="E194" s="448" t="s">
        <v>1315</v>
      </c>
      <c r="F194" s="210" t="s">
        <v>1316</v>
      </c>
      <c r="G194" s="448" t="s">
        <v>3595</v>
      </c>
      <c r="H194" s="210">
        <v>0</v>
      </c>
      <c r="I194" s="210" t="s">
        <v>11192</v>
      </c>
      <c r="J194" s="210">
        <v>68</v>
      </c>
      <c r="K194" s="210">
        <v>147</v>
      </c>
      <c r="L194" s="210" t="s">
        <v>11192</v>
      </c>
      <c r="M194" s="210">
        <v>41</v>
      </c>
      <c r="N194" s="210">
        <v>0</v>
      </c>
      <c r="O194" s="210">
        <v>298</v>
      </c>
    </row>
    <row r="195" spans="2:15" x14ac:dyDescent="0.45">
      <c r="B195" s="450" t="s">
        <v>14366</v>
      </c>
      <c r="C195" s="449" t="s">
        <v>86</v>
      </c>
      <c r="D195" s="450" t="s">
        <v>87</v>
      </c>
      <c r="E195" s="451" t="s">
        <v>18404</v>
      </c>
      <c r="F195" s="452" t="str">
        <f>F194</f>
        <v>7030</v>
      </c>
      <c r="G195" s="451" t="s">
        <v>3093</v>
      </c>
      <c r="H195" s="452">
        <v>0</v>
      </c>
      <c r="I195" s="452" t="s">
        <v>11192</v>
      </c>
      <c r="J195" s="452">
        <v>114</v>
      </c>
      <c r="K195" s="452">
        <v>302</v>
      </c>
      <c r="L195" s="452" t="s">
        <v>11192</v>
      </c>
      <c r="M195" s="452">
        <v>81</v>
      </c>
      <c r="N195" s="452" t="s">
        <v>11192</v>
      </c>
      <c r="O195" s="452">
        <v>589</v>
      </c>
    </row>
    <row r="196" spans="2:15" x14ac:dyDescent="0.45">
      <c r="B196" s="16" t="s">
        <v>14368</v>
      </c>
      <c r="C196" s="426" t="s">
        <v>88</v>
      </c>
      <c r="D196" s="16" t="s">
        <v>89</v>
      </c>
      <c r="E196" s="448" t="s">
        <v>14105</v>
      </c>
      <c r="F196" s="210" t="s">
        <v>14104</v>
      </c>
      <c r="G196" s="448" t="s">
        <v>3596</v>
      </c>
      <c r="H196" s="210" t="s">
        <v>11192</v>
      </c>
      <c r="I196" s="210">
        <v>0</v>
      </c>
      <c r="J196" s="210">
        <v>0</v>
      </c>
      <c r="K196" s="210" t="s">
        <v>11192</v>
      </c>
      <c r="L196" s="210">
        <v>0</v>
      </c>
      <c r="M196" s="210" t="s">
        <v>11192</v>
      </c>
      <c r="N196" s="210">
        <v>0</v>
      </c>
      <c r="O196" s="210">
        <v>96</v>
      </c>
    </row>
    <row r="197" spans="2:15" x14ac:dyDescent="0.45">
      <c r="B197" s="16" t="s">
        <v>14367</v>
      </c>
      <c r="C197" s="426" t="s">
        <v>88</v>
      </c>
      <c r="D197" s="16" t="s">
        <v>89</v>
      </c>
      <c r="E197" s="448" t="s">
        <v>14105</v>
      </c>
      <c r="F197" s="210" t="s">
        <v>14104</v>
      </c>
      <c r="G197" s="448" t="s">
        <v>3595</v>
      </c>
      <c r="H197" s="210" t="s">
        <v>11192</v>
      </c>
      <c r="I197" s="210" t="s">
        <v>11192</v>
      </c>
      <c r="J197" s="210" t="s">
        <v>11192</v>
      </c>
      <c r="K197" s="210" t="s">
        <v>11192</v>
      </c>
      <c r="L197" s="210">
        <v>0</v>
      </c>
      <c r="M197" s="210" t="s">
        <v>11192</v>
      </c>
      <c r="N197" s="210">
        <v>0</v>
      </c>
      <c r="O197" s="210">
        <v>95</v>
      </c>
    </row>
    <row r="198" spans="2:15" x14ac:dyDescent="0.45">
      <c r="B198" s="450" t="s">
        <v>14369</v>
      </c>
      <c r="C198" s="449" t="s">
        <v>88</v>
      </c>
      <c r="D198" s="450" t="s">
        <v>89</v>
      </c>
      <c r="E198" s="451" t="s">
        <v>18405</v>
      </c>
      <c r="F198" s="452" t="str">
        <f>F197</f>
        <v>8434</v>
      </c>
      <c r="G198" s="451" t="s">
        <v>3093</v>
      </c>
      <c r="H198" s="452" t="s">
        <v>11192</v>
      </c>
      <c r="I198" s="452" t="s">
        <v>11192</v>
      </c>
      <c r="J198" s="452" t="s">
        <v>11192</v>
      </c>
      <c r="K198" s="452">
        <v>185</v>
      </c>
      <c r="L198" s="452">
        <v>0</v>
      </c>
      <c r="M198" s="452" t="s">
        <v>11192</v>
      </c>
      <c r="N198" s="452">
        <v>0</v>
      </c>
      <c r="O198" s="452">
        <v>191</v>
      </c>
    </row>
    <row r="199" spans="2:15" x14ac:dyDescent="0.45">
      <c r="B199" s="16" t="s">
        <v>14371</v>
      </c>
      <c r="C199" s="426" t="s">
        <v>88</v>
      </c>
      <c r="D199" s="16" t="s">
        <v>89</v>
      </c>
      <c r="E199" s="448" t="s">
        <v>14108</v>
      </c>
      <c r="F199" s="210" t="s">
        <v>14107</v>
      </c>
      <c r="G199" s="448" t="s">
        <v>3596</v>
      </c>
      <c r="H199" s="210">
        <v>0</v>
      </c>
      <c r="I199" s="210" t="s">
        <v>11192</v>
      </c>
      <c r="J199" s="210" t="s">
        <v>11192</v>
      </c>
      <c r="K199" s="210">
        <v>51</v>
      </c>
      <c r="L199" s="210" t="s">
        <v>11192</v>
      </c>
      <c r="M199" s="210">
        <v>0</v>
      </c>
      <c r="N199" s="210">
        <v>0</v>
      </c>
      <c r="O199" s="210">
        <v>55</v>
      </c>
    </row>
    <row r="200" spans="2:15" x14ac:dyDescent="0.45">
      <c r="B200" s="16" t="s">
        <v>14370</v>
      </c>
      <c r="C200" s="426" t="s">
        <v>88</v>
      </c>
      <c r="D200" s="16" t="s">
        <v>89</v>
      </c>
      <c r="E200" s="448" t="s">
        <v>14108</v>
      </c>
      <c r="F200" s="210" t="s">
        <v>14107</v>
      </c>
      <c r="G200" s="448" t="s">
        <v>3595</v>
      </c>
      <c r="H200" s="210" t="s">
        <v>11192</v>
      </c>
      <c r="I200" s="210">
        <v>0</v>
      </c>
      <c r="J200" s="210" t="s">
        <v>11192</v>
      </c>
      <c r="K200" s="210" t="s">
        <v>11192</v>
      </c>
      <c r="L200" s="210" t="s">
        <v>11192</v>
      </c>
      <c r="M200" s="210">
        <v>0</v>
      </c>
      <c r="N200" s="210">
        <v>0</v>
      </c>
      <c r="O200" s="210">
        <v>56</v>
      </c>
    </row>
    <row r="201" spans="2:15" x14ac:dyDescent="0.45">
      <c r="B201" s="450" t="s">
        <v>14372</v>
      </c>
      <c r="C201" s="449" t="s">
        <v>88</v>
      </c>
      <c r="D201" s="450" t="s">
        <v>89</v>
      </c>
      <c r="E201" s="451" t="s">
        <v>18406</v>
      </c>
      <c r="F201" s="452" t="str">
        <f>F200</f>
        <v>8433</v>
      </c>
      <c r="G201" s="451" t="s">
        <v>3093</v>
      </c>
      <c r="H201" s="452" t="s">
        <v>11192</v>
      </c>
      <c r="I201" s="452" t="s">
        <v>11192</v>
      </c>
      <c r="J201" s="452" t="s">
        <v>11192</v>
      </c>
      <c r="K201" s="452" t="s">
        <v>11192</v>
      </c>
      <c r="L201" s="452" t="s">
        <v>11192</v>
      </c>
      <c r="M201" s="452">
        <v>0</v>
      </c>
      <c r="N201" s="452">
        <v>0</v>
      </c>
      <c r="O201" s="452">
        <v>111</v>
      </c>
    </row>
    <row r="202" spans="2:15" x14ac:dyDescent="0.45">
      <c r="B202" s="16" t="s">
        <v>14374</v>
      </c>
      <c r="C202" s="426" t="s">
        <v>90</v>
      </c>
      <c r="D202" s="16" t="s">
        <v>91</v>
      </c>
      <c r="E202" s="448" t="s">
        <v>1317</v>
      </c>
      <c r="F202" s="210" t="s">
        <v>1318</v>
      </c>
      <c r="G202" s="448" t="s">
        <v>3596</v>
      </c>
      <c r="H202" s="210">
        <v>0</v>
      </c>
      <c r="I202" s="210" t="s">
        <v>11192</v>
      </c>
      <c r="J202" s="210" t="s">
        <v>11192</v>
      </c>
      <c r="K202" s="210">
        <v>89</v>
      </c>
      <c r="L202" s="210" t="s">
        <v>11192</v>
      </c>
      <c r="M202" s="210" t="s">
        <v>11192</v>
      </c>
      <c r="N202" s="210">
        <v>0</v>
      </c>
      <c r="O202" s="210">
        <v>94</v>
      </c>
    </row>
    <row r="203" spans="2:15" x14ac:dyDescent="0.45">
      <c r="B203" s="16" t="s">
        <v>14373</v>
      </c>
      <c r="C203" s="426" t="s">
        <v>90</v>
      </c>
      <c r="D203" s="16" t="s">
        <v>91</v>
      </c>
      <c r="E203" s="448" t="s">
        <v>1317</v>
      </c>
      <c r="F203" s="210" t="s">
        <v>1318</v>
      </c>
      <c r="G203" s="448" t="s">
        <v>3595</v>
      </c>
      <c r="H203" s="210">
        <v>0</v>
      </c>
      <c r="I203" s="210">
        <v>0</v>
      </c>
      <c r="J203" s="210">
        <v>0</v>
      </c>
      <c r="K203" s="210" t="s">
        <v>11192</v>
      </c>
      <c r="L203" s="210" t="s">
        <v>11192</v>
      </c>
      <c r="M203" s="210">
        <v>0</v>
      </c>
      <c r="N203" s="210">
        <v>0</v>
      </c>
      <c r="O203" s="210">
        <v>77</v>
      </c>
    </row>
    <row r="204" spans="2:15" x14ac:dyDescent="0.45">
      <c r="B204" s="450" t="s">
        <v>14375</v>
      </c>
      <c r="C204" s="449" t="s">
        <v>90</v>
      </c>
      <c r="D204" s="450" t="s">
        <v>91</v>
      </c>
      <c r="E204" s="451" t="s">
        <v>18407</v>
      </c>
      <c r="F204" s="452" t="str">
        <f>F203</f>
        <v>7988</v>
      </c>
      <c r="G204" s="451" t="s">
        <v>3093</v>
      </c>
      <c r="H204" s="452">
        <v>0</v>
      </c>
      <c r="I204" s="452" t="s">
        <v>11192</v>
      </c>
      <c r="J204" s="452" t="s">
        <v>11192</v>
      </c>
      <c r="K204" s="452" t="s">
        <v>11192</v>
      </c>
      <c r="L204" s="452" t="s">
        <v>11192</v>
      </c>
      <c r="M204" s="452" t="s">
        <v>11192</v>
      </c>
      <c r="N204" s="452">
        <v>0</v>
      </c>
      <c r="O204" s="452">
        <v>171</v>
      </c>
    </row>
    <row r="205" spans="2:15" x14ac:dyDescent="0.45">
      <c r="B205" s="16" t="s">
        <v>14377</v>
      </c>
      <c r="C205" s="426" t="s">
        <v>90</v>
      </c>
      <c r="D205" s="16" t="s">
        <v>91</v>
      </c>
      <c r="E205" s="448" t="s">
        <v>1319</v>
      </c>
      <c r="F205" s="210" t="s">
        <v>1320</v>
      </c>
      <c r="G205" s="448" t="s">
        <v>3596</v>
      </c>
      <c r="H205" s="210" t="s">
        <v>11192</v>
      </c>
      <c r="I205" s="210">
        <v>0</v>
      </c>
      <c r="J205" s="210" t="s">
        <v>11192</v>
      </c>
      <c r="K205" s="210">
        <v>157</v>
      </c>
      <c r="L205" s="210" t="s">
        <v>11192</v>
      </c>
      <c r="M205" s="210">
        <v>0</v>
      </c>
      <c r="N205" s="210">
        <v>0</v>
      </c>
      <c r="O205" s="210">
        <v>168</v>
      </c>
    </row>
    <row r="206" spans="2:15" x14ac:dyDescent="0.45">
      <c r="B206" s="16" t="s">
        <v>14376</v>
      </c>
      <c r="C206" s="426" t="s">
        <v>90</v>
      </c>
      <c r="D206" s="16" t="s">
        <v>91</v>
      </c>
      <c r="E206" s="448" t="s">
        <v>1319</v>
      </c>
      <c r="F206" s="210" t="s">
        <v>1320</v>
      </c>
      <c r="G206" s="448" t="s">
        <v>3595</v>
      </c>
      <c r="H206" s="210">
        <v>0</v>
      </c>
      <c r="I206" s="210" t="s">
        <v>11192</v>
      </c>
      <c r="J206" s="210" t="s">
        <v>11192</v>
      </c>
      <c r="K206" s="210">
        <v>178</v>
      </c>
      <c r="L206" s="210" t="s">
        <v>11192</v>
      </c>
      <c r="M206" s="210">
        <v>0</v>
      </c>
      <c r="N206" s="210">
        <v>0</v>
      </c>
      <c r="O206" s="210">
        <v>190</v>
      </c>
    </row>
    <row r="207" spans="2:15" x14ac:dyDescent="0.45">
      <c r="B207" s="450" t="s">
        <v>14378</v>
      </c>
      <c r="C207" s="449" t="s">
        <v>90</v>
      </c>
      <c r="D207" s="450" t="s">
        <v>91</v>
      </c>
      <c r="E207" s="451" t="s">
        <v>18408</v>
      </c>
      <c r="F207" s="452" t="str">
        <f>F206</f>
        <v>4188</v>
      </c>
      <c r="G207" s="451" t="s">
        <v>3093</v>
      </c>
      <c r="H207" s="452" t="s">
        <v>11192</v>
      </c>
      <c r="I207" s="452" t="s">
        <v>11192</v>
      </c>
      <c r="J207" s="452" t="s">
        <v>11192</v>
      </c>
      <c r="K207" s="452">
        <v>335</v>
      </c>
      <c r="L207" s="452">
        <v>15</v>
      </c>
      <c r="M207" s="452">
        <v>0</v>
      </c>
      <c r="N207" s="452">
        <v>0</v>
      </c>
      <c r="O207" s="452">
        <v>358</v>
      </c>
    </row>
    <row r="208" spans="2:15" x14ac:dyDescent="0.45">
      <c r="B208" s="16" t="s">
        <v>14380</v>
      </c>
      <c r="C208" s="426" t="s">
        <v>92</v>
      </c>
      <c r="D208" s="16" t="s">
        <v>93</v>
      </c>
      <c r="E208" s="448" t="s">
        <v>1321</v>
      </c>
      <c r="F208" s="210" t="s">
        <v>1322</v>
      </c>
      <c r="G208" s="448" t="s">
        <v>3596</v>
      </c>
      <c r="H208" s="210">
        <v>0</v>
      </c>
      <c r="I208" s="210">
        <v>0</v>
      </c>
      <c r="J208" s="210">
        <v>0</v>
      </c>
      <c r="K208" s="210" t="s">
        <v>11192</v>
      </c>
      <c r="L208" s="210" t="s">
        <v>11192</v>
      </c>
      <c r="M208" s="210">
        <v>0</v>
      </c>
      <c r="N208" s="210">
        <v>0</v>
      </c>
      <c r="O208" s="210">
        <v>54</v>
      </c>
    </row>
    <row r="209" spans="2:15" x14ac:dyDescent="0.45">
      <c r="B209" s="16" t="s">
        <v>14379</v>
      </c>
      <c r="C209" s="426" t="s">
        <v>92</v>
      </c>
      <c r="D209" s="16" t="s">
        <v>93</v>
      </c>
      <c r="E209" s="448" t="s">
        <v>1321</v>
      </c>
      <c r="F209" s="210" t="s">
        <v>1322</v>
      </c>
      <c r="G209" s="448" t="s">
        <v>3595</v>
      </c>
      <c r="H209" s="210">
        <v>0</v>
      </c>
      <c r="I209" s="210">
        <v>0</v>
      </c>
      <c r="J209" s="210" t="s">
        <v>11192</v>
      </c>
      <c r="K209" s="210">
        <v>50</v>
      </c>
      <c r="L209" s="210" t="s">
        <v>11192</v>
      </c>
      <c r="M209" s="210">
        <v>0</v>
      </c>
      <c r="N209" s="210">
        <v>0</v>
      </c>
      <c r="O209" s="210">
        <v>55</v>
      </c>
    </row>
    <row r="210" spans="2:15" x14ac:dyDescent="0.45">
      <c r="B210" s="450" t="s">
        <v>14381</v>
      </c>
      <c r="C210" s="449" t="s">
        <v>92</v>
      </c>
      <c r="D210" s="450" t="s">
        <v>93</v>
      </c>
      <c r="E210" s="451" t="s">
        <v>18409</v>
      </c>
      <c r="F210" s="452" t="str">
        <f>F209</f>
        <v>7645</v>
      </c>
      <c r="G210" s="451" t="s">
        <v>3093</v>
      </c>
      <c r="H210" s="452">
        <v>0</v>
      </c>
      <c r="I210" s="452">
        <v>0</v>
      </c>
      <c r="J210" s="452" t="s">
        <v>11192</v>
      </c>
      <c r="K210" s="452" t="s">
        <v>11192</v>
      </c>
      <c r="L210" s="452" t="s">
        <v>11192</v>
      </c>
      <c r="M210" s="452">
        <v>0</v>
      </c>
      <c r="N210" s="452">
        <v>0</v>
      </c>
      <c r="O210" s="452">
        <v>109</v>
      </c>
    </row>
    <row r="211" spans="2:15" x14ac:dyDescent="0.45">
      <c r="B211" s="16" t="s">
        <v>14383</v>
      </c>
      <c r="C211" s="426" t="s">
        <v>92</v>
      </c>
      <c r="D211" s="16" t="s">
        <v>93</v>
      </c>
      <c r="E211" s="448" t="s">
        <v>1323</v>
      </c>
      <c r="F211" s="210" t="s">
        <v>1324</v>
      </c>
      <c r="G211" s="448" t="s">
        <v>3596</v>
      </c>
      <c r="H211" s="210">
        <v>0</v>
      </c>
      <c r="I211" s="210">
        <v>0</v>
      </c>
      <c r="J211" s="210">
        <v>0</v>
      </c>
      <c r="K211" s="210" t="s">
        <v>11192</v>
      </c>
      <c r="L211" s="210" t="s">
        <v>11192</v>
      </c>
      <c r="M211" s="210">
        <v>0</v>
      </c>
      <c r="N211" s="210" t="s">
        <v>11192</v>
      </c>
      <c r="O211" s="210">
        <v>111</v>
      </c>
    </row>
    <row r="212" spans="2:15" x14ac:dyDescent="0.45">
      <c r="B212" s="16" t="s">
        <v>14382</v>
      </c>
      <c r="C212" s="426" t="s">
        <v>92</v>
      </c>
      <c r="D212" s="16" t="s">
        <v>93</v>
      </c>
      <c r="E212" s="448" t="s">
        <v>1323</v>
      </c>
      <c r="F212" s="210" t="s">
        <v>1324</v>
      </c>
      <c r="G212" s="448" t="s">
        <v>3595</v>
      </c>
      <c r="H212" s="210">
        <v>0</v>
      </c>
      <c r="I212" s="210">
        <v>0</v>
      </c>
      <c r="J212" s="210">
        <v>0</v>
      </c>
      <c r="K212" s="210" t="s">
        <v>11192</v>
      </c>
      <c r="L212" s="210" t="s">
        <v>11192</v>
      </c>
      <c r="M212" s="210">
        <v>0</v>
      </c>
      <c r="N212" s="210">
        <v>0</v>
      </c>
      <c r="O212" s="210">
        <v>106</v>
      </c>
    </row>
    <row r="213" spans="2:15" x14ac:dyDescent="0.45">
      <c r="B213" s="450" t="s">
        <v>14384</v>
      </c>
      <c r="C213" s="449" t="s">
        <v>92</v>
      </c>
      <c r="D213" s="450" t="s">
        <v>93</v>
      </c>
      <c r="E213" s="451" t="s">
        <v>18410</v>
      </c>
      <c r="F213" s="452" t="str">
        <f>F212</f>
        <v>6207</v>
      </c>
      <c r="G213" s="451" t="s">
        <v>3093</v>
      </c>
      <c r="H213" s="452">
        <v>0</v>
      </c>
      <c r="I213" s="452">
        <v>0</v>
      </c>
      <c r="J213" s="452">
        <v>0</v>
      </c>
      <c r="K213" s="452">
        <v>214</v>
      </c>
      <c r="L213" s="452" t="s">
        <v>11192</v>
      </c>
      <c r="M213" s="452">
        <v>0</v>
      </c>
      <c r="N213" s="452" t="s">
        <v>11192</v>
      </c>
      <c r="O213" s="452">
        <v>217</v>
      </c>
    </row>
    <row r="214" spans="2:15" x14ac:dyDescent="0.45">
      <c r="B214" s="16" t="s">
        <v>14386</v>
      </c>
      <c r="C214" s="426" t="s">
        <v>94</v>
      </c>
      <c r="D214" s="16" t="s">
        <v>95</v>
      </c>
      <c r="E214" s="448" t="s">
        <v>1325</v>
      </c>
      <c r="F214" s="210" t="s">
        <v>1326</v>
      </c>
      <c r="G214" s="448" t="s">
        <v>3596</v>
      </c>
      <c r="H214" s="210">
        <v>0</v>
      </c>
      <c r="I214" s="210" t="s">
        <v>11192</v>
      </c>
      <c r="J214" s="210">
        <v>53</v>
      </c>
      <c r="K214" s="210">
        <v>261</v>
      </c>
      <c r="L214" s="210" t="s">
        <v>11192</v>
      </c>
      <c r="M214" s="210">
        <v>0</v>
      </c>
      <c r="N214" s="210">
        <v>0</v>
      </c>
      <c r="O214" s="210">
        <v>318</v>
      </c>
    </row>
    <row r="215" spans="2:15" x14ac:dyDescent="0.45">
      <c r="B215" s="16" t="s">
        <v>14385</v>
      </c>
      <c r="C215" s="426" t="s">
        <v>94</v>
      </c>
      <c r="D215" s="16" t="s">
        <v>95</v>
      </c>
      <c r="E215" s="448" t="s">
        <v>1325</v>
      </c>
      <c r="F215" s="210" t="s">
        <v>1326</v>
      </c>
      <c r="G215" s="448" t="s">
        <v>3595</v>
      </c>
      <c r="H215" s="210">
        <v>0</v>
      </c>
      <c r="I215" s="210" t="s">
        <v>11192</v>
      </c>
      <c r="J215" s="210">
        <v>40</v>
      </c>
      <c r="K215" s="210">
        <v>243</v>
      </c>
      <c r="L215" s="210" t="s">
        <v>11192</v>
      </c>
      <c r="M215" s="210" t="s">
        <v>11192</v>
      </c>
      <c r="N215" s="210">
        <v>0</v>
      </c>
      <c r="O215" s="210">
        <v>292</v>
      </c>
    </row>
    <row r="216" spans="2:15" x14ac:dyDescent="0.45">
      <c r="B216" s="450" t="s">
        <v>19717</v>
      </c>
      <c r="C216" s="449" t="s">
        <v>94</v>
      </c>
      <c r="D216" s="450" t="s">
        <v>95</v>
      </c>
      <c r="E216" s="451" t="s">
        <v>18411</v>
      </c>
      <c r="F216" s="452" t="str">
        <f>F215</f>
        <v>0003</v>
      </c>
      <c r="G216" s="451" t="s">
        <v>3093</v>
      </c>
      <c r="H216" s="452">
        <v>0</v>
      </c>
      <c r="I216" s="452" t="s">
        <v>11192</v>
      </c>
      <c r="J216" s="452">
        <v>93</v>
      </c>
      <c r="K216" s="452">
        <v>504</v>
      </c>
      <c r="L216" s="452" t="s">
        <v>11192</v>
      </c>
      <c r="M216" s="452" t="s">
        <v>11192</v>
      </c>
      <c r="N216" s="452">
        <v>0</v>
      </c>
      <c r="O216" s="452">
        <v>610</v>
      </c>
    </row>
    <row r="217" spans="2:15" x14ac:dyDescent="0.45">
      <c r="B217" s="16" t="s">
        <v>14388</v>
      </c>
      <c r="C217" s="426" t="s">
        <v>94</v>
      </c>
      <c r="D217" s="16" t="s">
        <v>95</v>
      </c>
      <c r="E217" s="448" t="s">
        <v>1327</v>
      </c>
      <c r="F217" s="210" t="s">
        <v>1328</v>
      </c>
      <c r="G217" s="448" t="s">
        <v>3596</v>
      </c>
      <c r="H217" s="210">
        <v>0</v>
      </c>
      <c r="I217" s="210" t="s">
        <v>11192</v>
      </c>
      <c r="J217" s="210">
        <v>30</v>
      </c>
      <c r="K217" s="210">
        <v>115</v>
      </c>
      <c r="L217" s="210" t="s">
        <v>11192</v>
      </c>
      <c r="M217" s="210">
        <v>0</v>
      </c>
      <c r="N217" s="210">
        <v>0</v>
      </c>
      <c r="O217" s="210">
        <v>149</v>
      </c>
    </row>
    <row r="218" spans="2:15" x14ac:dyDescent="0.45">
      <c r="B218" s="16" t="s">
        <v>14387</v>
      </c>
      <c r="C218" s="426" t="s">
        <v>94</v>
      </c>
      <c r="D218" s="16" t="s">
        <v>95</v>
      </c>
      <c r="E218" s="448" t="s">
        <v>1327</v>
      </c>
      <c r="F218" s="210" t="s">
        <v>1328</v>
      </c>
      <c r="G218" s="448" t="s">
        <v>3595</v>
      </c>
      <c r="H218" s="210">
        <v>0</v>
      </c>
      <c r="I218" s="210" t="s">
        <v>11192</v>
      </c>
      <c r="J218" s="210">
        <v>21</v>
      </c>
      <c r="K218" s="210">
        <v>119</v>
      </c>
      <c r="L218" s="210" t="s">
        <v>11192</v>
      </c>
      <c r="M218" s="210">
        <v>0</v>
      </c>
      <c r="N218" s="210">
        <v>0</v>
      </c>
      <c r="O218" s="210">
        <v>146</v>
      </c>
    </row>
    <row r="219" spans="2:15" x14ac:dyDescent="0.45">
      <c r="B219" s="450" t="s">
        <v>14389</v>
      </c>
      <c r="C219" s="449" t="s">
        <v>94</v>
      </c>
      <c r="D219" s="450" t="s">
        <v>95</v>
      </c>
      <c r="E219" s="451" t="s">
        <v>18412</v>
      </c>
      <c r="F219" s="452" t="str">
        <f>F218</f>
        <v>6921</v>
      </c>
      <c r="G219" s="451" t="s">
        <v>3093</v>
      </c>
      <c r="H219" s="452">
        <v>0</v>
      </c>
      <c r="I219" s="452" t="s">
        <v>11192</v>
      </c>
      <c r="J219" s="452">
        <v>51</v>
      </c>
      <c r="K219" s="452">
        <v>234</v>
      </c>
      <c r="L219" s="452" t="s">
        <v>11192</v>
      </c>
      <c r="M219" s="452">
        <v>0</v>
      </c>
      <c r="N219" s="452">
        <v>0</v>
      </c>
      <c r="O219" s="452">
        <v>295</v>
      </c>
    </row>
    <row r="220" spans="2:15" x14ac:dyDescent="0.45">
      <c r="B220" s="16" t="s">
        <v>14391</v>
      </c>
      <c r="C220" s="426" t="s">
        <v>96</v>
      </c>
      <c r="D220" s="16" t="s">
        <v>97</v>
      </c>
      <c r="E220" s="448" t="s">
        <v>1329</v>
      </c>
      <c r="F220" s="210" t="s">
        <v>1330</v>
      </c>
      <c r="G220" s="448" t="s">
        <v>3596</v>
      </c>
      <c r="H220" s="210">
        <v>0</v>
      </c>
      <c r="I220" s="210">
        <v>14</v>
      </c>
      <c r="J220" s="210">
        <v>38</v>
      </c>
      <c r="K220" s="210">
        <v>332</v>
      </c>
      <c r="L220" s="210" t="s">
        <v>11192</v>
      </c>
      <c r="M220" s="210" t="s">
        <v>11192</v>
      </c>
      <c r="N220" s="210">
        <v>0</v>
      </c>
      <c r="O220" s="210">
        <v>391</v>
      </c>
    </row>
    <row r="221" spans="2:15" x14ac:dyDescent="0.45">
      <c r="B221" s="16" t="s">
        <v>14390</v>
      </c>
      <c r="C221" s="426" t="s">
        <v>96</v>
      </c>
      <c r="D221" s="16" t="s">
        <v>97</v>
      </c>
      <c r="E221" s="448" t="s">
        <v>1329</v>
      </c>
      <c r="F221" s="210" t="s">
        <v>1330</v>
      </c>
      <c r="G221" s="448" t="s">
        <v>3595</v>
      </c>
      <c r="H221" s="210">
        <v>0</v>
      </c>
      <c r="I221" s="210" t="s">
        <v>11192</v>
      </c>
      <c r="J221" s="210">
        <v>38</v>
      </c>
      <c r="K221" s="210">
        <v>327</v>
      </c>
      <c r="L221" s="210" t="s">
        <v>11192</v>
      </c>
      <c r="M221" s="210" t="s">
        <v>11192</v>
      </c>
      <c r="N221" s="210">
        <v>0</v>
      </c>
      <c r="O221" s="210">
        <v>374</v>
      </c>
    </row>
    <row r="222" spans="2:15" x14ac:dyDescent="0.45">
      <c r="B222" s="450" t="s">
        <v>14392</v>
      </c>
      <c r="C222" s="449" t="s">
        <v>96</v>
      </c>
      <c r="D222" s="450" t="s">
        <v>97</v>
      </c>
      <c r="E222" s="451" t="s">
        <v>18413</v>
      </c>
      <c r="F222" s="452" t="str">
        <f>F221</f>
        <v>1605</v>
      </c>
      <c r="G222" s="451" t="s">
        <v>3093</v>
      </c>
      <c r="H222" s="452">
        <v>0</v>
      </c>
      <c r="I222" s="452" t="s">
        <v>11192</v>
      </c>
      <c r="J222" s="452">
        <v>76</v>
      </c>
      <c r="K222" s="452">
        <v>659</v>
      </c>
      <c r="L222" s="452" t="s">
        <v>11192</v>
      </c>
      <c r="M222" s="452" t="s">
        <v>11192</v>
      </c>
      <c r="N222" s="452">
        <v>0</v>
      </c>
      <c r="O222" s="452">
        <v>765</v>
      </c>
    </row>
    <row r="223" spans="2:15" x14ac:dyDescent="0.45">
      <c r="B223" s="16" t="s">
        <v>14394</v>
      </c>
      <c r="C223" s="426" t="s">
        <v>96</v>
      </c>
      <c r="D223" s="16" t="s">
        <v>97</v>
      </c>
      <c r="E223" s="448" t="s">
        <v>1331</v>
      </c>
      <c r="F223" s="210" t="s">
        <v>1332</v>
      </c>
      <c r="G223" s="448" t="s">
        <v>3596</v>
      </c>
      <c r="H223" s="210">
        <v>0</v>
      </c>
      <c r="I223" s="210" t="s">
        <v>11192</v>
      </c>
      <c r="J223" s="210">
        <v>15</v>
      </c>
      <c r="K223" s="210">
        <v>205</v>
      </c>
      <c r="L223" s="210" t="s">
        <v>11192</v>
      </c>
      <c r="M223" s="210">
        <v>0</v>
      </c>
      <c r="N223" s="210">
        <v>0</v>
      </c>
      <c r="O223" s="210">
        <v>230</v>
      </c>
    </row>
    <row r="224" spans="2:15" x14ac:dyDescent="0.45">
      <c r="B224" s="16" t="s">
        <v>14393</v>
      </c>
      <c r="C224" s="426" t="s">
        <v>96</v>
      </c>
      <c r="D224" s="16" t="s">
        <v>97</v>
      </c>
      <c r="E224" s="448" t="s">
        <v>1331</v>
      </c>
      <c r="F224" s="210" t="s">
        <v>1332</v>
      </c>
      <c r="G224" s="448" t="s">
        <v>3595</v>
      </c>
      <c r="H224" s="210">
        <v>0</v>
      </c>
      <c r="I224" s="210" t="s">
        <v>11192</v>
      </c>
      <c r="J224" s="210">
        <v>19</v>
      </c>
      <c r="K224" s="210">
        <v>202</v>
      </c>
      <c r="L224" s="210" t="s">
        <v>11192</v>
      </c>
      <c r="M224" s="210" t="s">
        <v>11192</v>
      </c>
      <c r="N224" s="210">
        <v>0</v>
      </c>
      <c r="O224" s="210">
        <v>229</v>
      </c>
    </row>
    <row r="225" spans="2:15" x14ac:dyDescent="0.45">
      <c r="B225" s="450" t="s">
        <v>14395</v>
      </c>
      <c r="C225" s="449" t="s">
        <v>96</v>
      </c>
      <c r="D225" s="450" t="s">
        <v>97</v>
      </c>
      <c r="E225" s="451" t="s">
        <v>18414</v>
      </c>
      <c r="F225" s="452" t="str">
        <f>F224</f>
        <v>6808</v>
      </c>
      <c r="G225" s="451" t="s">
        <v>3093</v>
      </c>
      <c r="H225" s="452">
        <v>0</v>
      </c>
      <c r="I225" s="452" t="s">
        <v>11192</v>
      </c>
      <c r="J225" s="452">
        <v>34</v>
      </c>
      <c r="K225" s="452">
        <v>407</v>
      </c>
      <c r="L225" s="452" t="s">
        <v>11192</v>
      </c>
      <c r="M225" s="452" t="s">
        <v>11192</v>
      </c>
      <c r="N225" s="452">
        <v>0</v>
      </c>
      <c r="O225" s="452">
        <v>459</v>
      </c>
    </row>
    <row r="226" spans="2:15" x14ac:dyDescent="0.45">
      <c r="B226" s="16" t="s">
        <v>14397</v>
      </c>
      <c r="C226" s="426" t="s">
        <v>98</v>
      </c>
      <c r="D226" s="16" t="s">
        <v>99</v>
      </c>
      <c r="E226" s="448" t="s">
        <v>11225</v>
      </c>
      <c r="F226" s="210" t="s">
        <v>11224</v>
      </c>
      <c r="G226" s="448" t="s">
        <v>3596</v>
      </c>
      <c r="H226" s="210" t="s">
        <v>11192</v>
      </c>
      <c r="I226" s="210">
        <v>23</v>
      </c>
      <c r="J226" s="210" t="s">
        <v>11192</v>
      </c>
      <c r="K226" s="210">
        <v>647</v>
      </c>
      <c r="L226" s="210" t="s">
        <v>11192</v>
      </c>
      <c r="M226" s="210">
        <v>14</v>
      </c>
      <c r="N226" s="210" t="s">
        <v>11192</v>
      </c>
      <c r="O226" s="210">
        <v>696</v>
      </c>
    </row>
    <row r="227" spans="2:15" x14ac:dyDescent="0.45">
      <c r="B227" s="16" t="s">
        <v>14396</v>
      </c>
      <c r="C227" s="426" t="s">
        <v>98</v>
      </c>
      <c r="D227" s="16" t="s">
        <v>99</v>
      </c>
      <c r="E227" s="448" t="s">
        <v>11225</v>
      </c>
      <c r="F227" s="210" t="s">
        <v>11224</v>
      </c>
      <c r="G227" s="448" t="s">
        <v>3595</v>
      </c>
      <c r="H227" s="210">
        <v>0</v>
      </c>
      <c r="I227" s="210">
        <v>16</v>
      </c>
      <c r="J227" s="210" t="s">
        <v>11192</v>
      </c>
      <c r="K227" s="210">
        <v>643</v>
      </c>
      <c r="L227" s="210" t="s">
        <v>11192</v>
      </c>
      <c r="M227" s="210">
        <v>14</v>
      </c>
      <c r="N227" s="210" t="s">
        <v>11192</v>
      </c>
      <c r="O227" s="210">
        <v>686</v>
      </c>
    </row>
    <row r="228" spans="2:15" x14ac:dyDescent="0.45">
      <c r="B228" s="450" t="s">
        <v>19718</v>
      </c>
      <c r="C228" s="449" t="s">
        <v>98</v>
      </c>
      <c r="D228" s="450" t="s">
        <v>99</v>
      </c>
      <c r="E228" s="451" t="s">
        <v>18415</v>
      </c>
      <c r="F228" s="452" t="str">
        <f>F227</f>
        <v>0062</v>
      </c>
      <c r="G228" s="451" t="s">
        <v>3093</v>
      </c>
      <c r="H228" s="452" t="s">
        <v>11192</v>
      </c>
      <c r="I228" s="452">
        <v>39</v>
      </c>
      <c r="J228" s="452" t="s">
        <v>11192</v>
      </c>
      <c r="K228" s="452">
        <v>1290</v>
      </c>
      <c r="L228" s="452">
        <v>12</v>
      </c>
      <c r="M228" s="452">
        <v>28</v>
      </c>
      <c r="N228" s="452" t="s">
        <v>11192</v>
      </c>
      <c r="O228" s="452">
        <v>1382</v>
      </c>
    </row>
    <row r="229" spans="2:15" x14ac:dyDescent="0.45">
      <c r="B229" s="16" t="s">
        <v>14399</v>
      </c>
      <c r="C229" s="426" t="s">
        <v>98</v>
      </c>
      <c r="D229" s="16" t="s">
        <v>99</v>
      </c>
      <c r="E229" s="448" t="s">
        <v>11223</v>
      </c>
      <c r="F229" s="210" t="s">
        <v>11222</v>
      </c>
      <c r="G229" s="448" t="s">
        <v>3596</v>
      </c>
      <c r="H229" s="210">
        <v>0</v>
      </c>
      <c r="I229" s="210" t="s">
        <v>11192</v>
      </c>
      <c r="J229" s="210" t="s">
        <v>11192</v>
      </c>
      <c r="K229" s="210">
        <v>295</v>
      </c>
      <c r="L229" s="210" t="s">
        <v>11192</v>
      </c>
      <c r="M229" s="210" t="s">
        <v>11192</v>
      </c>
      <c r="N229" s="210">
        <v>0</v>
      </c>
      <c r="O229" s="210">
        <v>324</v>
      </c>
    </row>
    <row r="230" spans="2:15" x14ac:dyDescent="0.45">
      <c r="B230" s="16" t="s">
        <v>14398</v>
      </c>
      <c r="C230" s="426" t="s">
        <v>98</v>
      </c>
      <c r="D230" s="16" t="s">
        <v>99</v>
      </c>
      <c r="E230" s="448" t="s">
        <v>11223</v>
      </c>
      <c r="F230" s="210" t="s">
        <v>11222</v>
      </c>
      <c r="G230" s="448" t="s">
        <v>3595</v>
      </c>
      <c r="H230" s="210" t="s">
        <v>11192</v>
      </c>
      <c r="I230" s="210" t="s">
        <v>11192</v>
      </c>
      <c r="J230" s="210" t="s">
        <v>11192</v>
      </c>
      <c r="K230" s="210">
        <v>284</v>
      </c>
      <c r="L230" s="210" t="s">
        <v>11192</v>
      </c>
      <c r="M230" s="210" t="s">
        <v>11192</v>
      </c>
      <c r="N230" s="210">
        <v>0</v>
      </c>
      <c r="O230" s="210">
        <v>309</v>
      </c>
    </row>
    <row r="231" spans="2:15" x14ac:dyDescent="0.45">
      <c r="B231" s="450" t="s">
        <v>19719</v>
      </c>
      <c r="C231" s="449" t="s">
        <v>98</v>
      </c>
      <c r="D231" s="450" t="s">
        <v>99</v>
      </c>
      <c r="E231" s="451" t="s">
        <v>18416</v>
      </c>
      <c r="F231" s="452" t="str">
        <f>F230</f>
        <v>0061</v>
      </c>
      <c r="G231" s="451" t="s">
        <v>3093</v>
      </c>
      <c r="H231" s="452" t="s">
        <v>11192</v>
      </c>
      <c r="I231" s="452">
        <v>19</v>
      </c>
      <c r="J231" s="452" t="s">
        <v>11192</v>
      </c>
      <c r="K231" s="452">
        <v>579</v>
      </c>
      <c r="L231" s="452" t="s">
        <v>11192</v>
      </c>
      <c r="M231" s="452">
        <v>18</v>
      </c>
      <c r="N231" s="452">
        <v>0</v>
      </c>
      <c r="O231" s="452">
        <v>633</v>
      </c>
    </row>
    <row r="232" spans="2:15" x14ac:dyDescent="0.45">
      <c r="B232" s="16" t="s">
        <v>14401</v>
      </c>
      <c r="C232" s="426" t="s">
        <v>100</v>
      </c>
      <c r="D232" s="16" t="s">
        <v>101</v>
      </c>
      <c r="E232" s="448" t="s">
        <v>1333</v>
      </c>
      <c r="F232" s="210" t="s">
        <v>1334</v>
      </c>
      <c r="G232" s="448" t="s">
        <v>3596</v>
      </c>
      <c r="H232" s="210">
        <v>0</v>
      </c>
      <c r="I232" s="210">
        <v>21</v>
      </c>
      <c r="J232" s="210">
        <v>129</v>
      </c>
      <c r="K232" s="210">
        <v>27</v>
      </c>
      <c r="L232" s="210" t="s">
        <v>11192</v>
      </c>
      <c r="M232" s="210" t="s">
        <v>11192</v>
      </c>
      <c r="N232" s="210">
        <v>0</v>
      </c>
      <c r="O232" s="210">
        <v>187</v>
      </c>
    </row>
    <row r="233" spans="2:15" x14ac:dyDescent="0.45">
      <c r="B233" s="16" t="s">
        <v>14400</v>
      </c>
      <c r="C233" s="426" t="s">
        <v>100</v>
      </c>
      <c r="D233" s="16" t="s">
        <v>101</v>
      </c>
      <c r="E233" s="448" t="s">
        <v>1333</v>
      </c>
      <c r="F233" s="210" t="s">
        <v>1334</v>
      </c>
      <c r="G233" s="448" t="s">
        <v>3595</v>
      </c>
      <c r="H233" s="210">
        <v>0</v>
      </c>
      <c r="I233" s="210">
        <v>24</v>
      </c>
      <c r="J233" s="210">
        <v>132</v>
      </c>
      <c r="K233" s="210">
        <v>19</v>
      </c>
      <c r="L233" s="210" t="s">
        <v>11192</v>
      </c>
      <c r="M233" s="210" t="s">
        <v>11192</v>
      </c>
      <c r="N233" s="210">
        <v>0</v>
      </c>
      <c r="O233" s="210">
        <v>180</v>
      </c>
    </row>
    <row r="234" spans="2:15" x14ac:dyDescent="0.45">
      <c r="B234" s="450" t="s">
        <v>14402</v>
      </c>
      <c r="C234" s="449" t="s">
        <v>100</v>
      </c>
      <c r="D234" s="450" t="s">
        <v>101</v>
      </c>
      <c r="E234" s="451" t="s">
        <v>18417</v>
      </c>
      <c r="F234" s="452" t="str">
        <f>F233</f>
        <v>3464</v>
      </c>
      <c r="G234" s="451" t="s">
        <v>3093</v>
      </c>
      <c r="H234" s="452">
        <v>0</v>
      </c>
      <c r="I234" s="452">
        <v>45</v>
      </c>
      <c r="J234" s="452">
        <v>261</v>
      </c>
      <c r="K234" s="452">
        <v>46</v>
      </c>
      <c r="L234" s="452" t="s">
        <v>11192</v>
      </c>
      <c r="M234" s="452" t="s">
        <v>11192</v>
      </c>
      <c r="N234" s="452">
        <v>0</v>
      </c>
      <c r="O234" s="452">
        <v>367</v>
      </c>
    </row>
    <row r="235" spans="2:15" x14ac:dyDescent="0.45">
      <c r="B235" s="16" t="s">
        <v>14404</v>
      </c>
      <c r="C235" s="426" t="s">
        <v>100</v>
      </c>
      <c r="D235" s="16" t="s">
        <v>101</v>
      </c>
      <c r="E235" s="448" t="s">
        <v>1335</v>
      </c>
      <c r="F235" s="210" t="s">
        <v>1336</v>
      </c>
      <c r="G235" s="448" t="s">
        <v>3596</v>
      </c>
      <c r="H235" s="210" t="s">
        <v>11192</v>
      </c>
      <c r="I235" s="210">
        <v>38</v>
      </c>
      <c r="J235" s="210">
        <v>118</v>
      </c>
      <c r="K235" s="210">
        <v>195</v>
      </c>
      <c r="L235" s="210" t="s">
        <v>11192</v>
      </c>
      <c r="M235" s="210">
        <v>11</v>
      </c>
      <c r="N235" s="210" t="s">
        <v>11192</v>
      </c>
      <c r="O235" s="210">
        <v>371</v>
      </c>
    </row>
    <row r="236" spans="2:15" x14ac:dyDescent="0.45">
      <c r="B236" s="16" t="s">
        <v>14403</v>
      </c>
      <c r="C236" s="426" t="s">
        <v>100</v>
      </c>
      <c r="D236" s="16" t="s">
        <v>101</v>
      </c>
      <c r="E236" s="448" t="s">
        <v>1335</v>
      </c>
      <c r="F236" s="210" t="s">
        <v>1336</v>
      </c>
      <c r="G236" s="448" t="s">
        <v>3595</v>
      </c>
      <c r="H236" s="210">
        <v>0</v>
      </c>
      <c r="I236" s="210">
        <v>25</v>
      </c>
      <c r="J236" s="210">
        <v>98</v>
      </c>
      <c r="K236" s="210">
        <v>175</v>
      </c>
      <c r="L236" s="210" t="s">
        <v>11192</v>
      </c>
      <c r="M236" s="210">
        <v>18</v>
      </c>
      <c r="N236" s="210" t="s">
        <v>11192</v>
      </c>
      <c r="O236" s="210">
        <v>324</v>
      </c>
    </row>
    <row r="237" spans="2:15" x14ac:dyDescent="0.45">
      <c r="B237" s="450" t="s">
        <v>14405</v>
      </c>
      <c r="C237" s="449" t="s">
        <v>100</v>
      </c>
      <c r="D237" s="450" t="s">
        <v>101</v>
      </c>
      <c r="E237" s="451" t="s">
        <v>18418</v>
      </c>
      <c r="F237" s="452" t="str">
        <f>F236</f>
        <v>4956</v>
      </c>
      <c r="G237" s="451" t="s">
        <v>3093</v>
      </c>
      <c r="H237" s="452" t="s">
        <v>11192</v>
      </c>
      <c r="I237" s="452">
        <v>63</v>
      </c>
      <c r="J237" s="452">
        <v>216</v>
      </c>
      <c r="K237" s="452">
        <v>370</v>
      </c>
      <c r="L237" s="452">
        <v>12</v>
      </c>
      <c r="M237" s="452">
        <v>29</v>
      </c>
      <c r="N237" s="452" t="s">
        <v>11192</v>
      </c>
      <c r="O237" s="452">
        <v>695</v>
      </c>
    </row>
    <row r="238" spans="2:15" x14ac:dyDescent="0.45">
      <c r="B238" s="16" t="s">
        <v>14407</v>
      </c>
      <c r="C238" s="426" t="s">
        <v>100</v>
      </c>
      <c r="D238" s="16" t="s">
        <v>101</v>
      </c>
      <c r="E238" s="448" t="s">
        <v>1337</v>
      </c>
      <c r="F238" s="210" t="s">
        <v>1338</v>
      </c>
      <c r="G238" s="448" t="s">
        <v>3596</v>
      </c>
      <c r="H238" s="210" t="s">
        <v>11192</v>
      </c>
      <c r="I238" s="210">
        <v>98</v>
      </c>
      <c r="J238" s="210">
        <v>372</v>
      </c>
      <c r="K238" s="210">
        <v>453</v>
      </c>
      <c r="L238" s="210">
        <v>20</v>
      </c>
      <c r="M238" s="210">
        <v>45</v>
      </c>
      <c r="N238" s="210" t="s">
        <v>11192</v>
      </c>
      <c r="O238" s="210">
        <v>992</v>
      </c>
    </row>
    <row r="239" spans="2:15" x14ac:dyDescent="0.45">
      <c r="B239" s="16" t="s">
        <v>14406</v>
      </c>
      <c r="C239" s="426" t="s">
        <v>100</v>
      </c>
      <c r="D239" s="16" t="s">
        <v>101</v>
      </c>
      <c r="E239" s="448" t="s">
        <v>1337</v>
      </c>
      <c r="F239" s="210" t="s">
        <v>1338</v>
      </c>
      <c r="G239" s="448" t="s">
        <v>3595</v>
      </c>
      <c r="H239" s="210" t="s">
        <v>11192</v>
      </c>
      <c r="I239" s="210">
        <v>97</v>
      </c>
      <c r="J239" s="210">
        <v>311</v>
      </c>
      <c r="K239" s="210">
        <v>422</v>
      </c>
      <c r="L239" s="210" t="s">
        <v>11192</v>
      </c>
      <c r="M239" s="210">
        <v>44</v>
      </c>
      <c r="N239" s="210" t="s">
        <v>11192</v>
      </c>
      <c r="O239" s="210">
        <v>889</v>
      </c>
    </row>
    <row r="240" spans="2:15" x14ac:dyDescent="0.45">
      <c r="B240" s="450" t="s">
        <v>14408</v>
      </c>
      <c r="C240" s="449" t="s">
        <v>100</v>
      </c>
      <c r="D240" s="450" t="s">
        <v>101</v>
      </c>
      <c r="E240" s="451" t="s">
        <v>18419</v>
      </c>
      <c r="F240" s="452" t="str">
        <f>F239</f>
        <v>4957</v>
      </c>
      <c r="G240" s="451" t="s">
        <v>3093</v>
      </c>
      <c r="H240" s="452" t="s">
        <v>11192</v>
      </c>
      <c r="I240" s="452">
        <v>195</v>
      </c>
      <c r="J240" s="452">
        <v>683</v>
      </c>
      <c r="K240" s="452">
        <v>875</v>
      </c>
      <c r="L240" s="452" t="s">
        <v>11192</v>
      </c>
      <c r="M240" s="452">
        <v>89</v>
      </c>
      <c r="N240" s="452" t="s">
        <v>11192</v>
      </c>
      <c r="O240" s="452">
        <v>1881</v>
      </c>
    </row>
    <row r="241" spans="2:15" x14ac:dyDescent="0.45">
      <c r="B241" s="16" t="s">
        <v>14410</v>
      </c>
      <c r="C241" s="426" t="s">
        <v>100</v>
      </c>
      <c r="D241" s="16" t="s">
        <v>101</v>
      </c>
      <c r="E241" s="448" t="s">
        <v>1339</v>
      </c>
      <c r="F241" s="210" t="s">
        <v>1340</v>
      </c>
      <c r="G241" s="448" t="s">
        <v>3596</v>
      </c>
      <c r="H241" s="210" t="s">
        <v>11192</v>
      </c>
      <c r="I241" s="210">
        <v>165</v>
      </c>
      <c r="J241" s="210">
        <v>602</v>
      </c>
      <c r="K241" s="210">
        <v>555</v>
      </c>
      <c r="L241" s="210">
        <v>37</v>
      </c>
      <c r="M241" s="210">
        <v>31</v>
      </c>
      <c r="N241" s="210" t="s">
        <v>11192</v>
      </c>
      <c r="O241" s="210">
        <v>1396</v>
      </c>
    </row>
    <row r="242" spans="2:15" x14ac:dyDescent="0.45">
      <c r="B242" s="16" t="s">
        <v>14409</v>
      </c>
      <c r="C242" s="426" t="s">
        <v>100</v>
      </c>
      <c r="D242" s="16" t="s">
        <v>101</v>
      </c>
      <c r="E242" s="448" t="s">
        <v>1339</v>
      </c>
      <c r="F242" s="210" t="s">
        <v>1340</v>
      </c>
      <c r="G242" s="448" t="s">
        <v>3595</v>
      </c>
      <c r="H242" s="210" t="s">
        <v>11192</v>
      </c>
      <c r="I242" s="210">
        <v>141</v>
      </c>
      <c r="J242" s="210">
        <v>557</v>
      </c>
      <c r="K242" s="210">
        <v>502</v>
      </c>
      <c r="L242" s="210">
        <v>35</v>
      </c>
      <c r="M242" s="210" t="s">
        <v>11192</v>
      </c>
      <c r="N242" s="210">
        <v>0</v>
      </c>
      <c r="O242" s="210">
        <v>1267</v>
      </c>
    </row>
    <row r="243" spans="2:15" x14ac:dyDescent="0.45">
      <c r="B243" s="450" t="s">
        <v>14411</v>
      </c>
      <c r="C243" s="449" t="s">
        <v>100</v>
      </c>
      <c r="D243" s="450" t="s">
        <v>101</v>
      </c>
      <c r="E243" s="451" t="s">
        <v>18420</v>
      </c>
      <c r="F243" s="452" t="str">
        <f>F242</f>
        <v>3465</v>
      </c>
      <c r="G243" s="451" t="s">
        <v>3093</v>
      </c>
      <c r="H243" s="452" t="s">
        <v>11192</v>
      </c>
      <c r="I243" s="452">
        <v>306</v>
      </c>
      <c r="J243" s="452">
        <v>1159</v>
      </c>
      <c r="K243" s="452">
        <v>1057</v>
      </c>
      <c r="L243" s="452">
        <v>72</v>
      </c>
      <c r="M243" s="452" t="s">
        <v>11192</v>
      </c>
      <c r="N243" s="452" t="s">
        <v>11192</v>
      </c>
      <c r="O243" s="452">
        <v>2663</v>
      </c>
    </row>
    <row r="244" spans="2:15" x14ac:dyDescent="0.45">
      <c r="B244" s="16" t="s">
        <v>14413</v>
      </c>
      <c r="C244" s="426" t="s">
        <v>100</v>
      </c>
      <c r="D244" s="16" t="s">
        <v>101</v>
      </c>
      <c r="E244" s="448" t="s">
        <v>1341</v>
      </c>
      <c r="F244" s="210" t="s">
        <v>1342</v>
      </c>
      <c r="G244" s="448" t="s">
        <v>3596</v>
      </c>
      <c r="H244" s="210">
        <v>0</v>
      </c>
      <c r="I244" s="210">
        <v>26</v>
      </c>
      <c r="J244" s="210">
        <v>75</v>
      </c>
      <c r="K244" s="210">
        <v>140</v>
      </c>
      <c r="L244" s="210" t="s">
        <v>11192</v>
      </c>
      <c r="M244" s="210" t="s">
        <v>11192</v>
      </c>
      <c r="N244" s="210">
        <v>0</v>
      </c>
      <c r="O244" s="210">
        <v>258</v>
      </c>
    </row>
    <row r="245" spans="2:15" x14ac:dyDescent="0.45">
      <c r="B245" s="16" t="s">
        <v>14412</v>
      </c>
      <c r="C245" s="426" t="s">
        <v>100</v>
      </c>
      <c r="D245" s="16" t="s">
        <v>101</v>
      </c>
      <c r="E245" s="448" t="s">
        <v>1341</v>
      </c>
      <c r="F245" s="210" t="s">
        <v>1342</v>
      </c>
      <c r="G245" s="448" t="s">
        <v>3595</v>
      </c>
      <c r="H245" s="210">
        <v>0</v>
      </c>
      <c r="I245" s="210">
        <v>20</v>
      </c>
      <c r="J245" s="210">
        <v>75</v>
      </c>
      <c r="K245" s="210">
        <v>132</v>
      </c>
      <c r="L245" s="210" t="s">
        <v>11192</v>
      </c>
      <c r="M245" s="210">
        <v>11</v>
      </c>
      <c r="N245" s="210" t="s">
        <v>11192</v>
      </c>
      <c r="O245" s="210">
        <v>246</v>
      </c>
    </row>
    <row r="246" spans="2:15" x14ac:dyDescent="0.45">
      <c r="B246" s="450" t="s">
        <v>14414</v>
      </c>
      <c r="C246" s="449" t="s">
        <v>100</v>
      </c>
      <c r="D246" s="450" t="s">
        <v>101</v>
      </c>
      <c r="E246" s="451" t="s">
        <v>18421</v>
      </c>
      <c r="F246" s="452" t="str">
        <f>F245</f>
        <v>3463</v>
      </c>
      <c r="G246" s="451" t="s">
        <v>3093</v>
      </c>
      <c r="H246" s="452">
        <v>0</v>
      </c>
      <c r="I246" s="452">
        <v>46</v>
      </c>
      <c r="J246" s="452">
        <v>150</v>
      </c>
      <c r="K246" s="452">
        <v>272</v>
      </c>
      <c r="L246" s="452">
        <v>19</v>
      </c>
      <c r="M246" s="452" t="s">
        <v>11192</v>
      </c>
      <c r="N246" s="452" t="s">
        <v>11192</v>
      </c>
      <c r="O246" s="452">
        <v>504</v>
      </c>
    </row>
    <row r="247" spans="2:15" x14ac:dyDescent="0.45">
      <c r="B247" s="16" t="s">
        <v>14416</v>
      </c>
      <c r="C247" s="426" t="s">
        <v>100</v>
      </c>
      <c r="D247" s="16" t="s">
        <v>101</v>
      </c>
      <c r="E247" s="448" t="s">
        <v>1343</v>
      </c>
      <c r="F247" s="210" t="s">
        <v>1344</v>
      </c>
      <c r="G247" s="448" t="s">
        <v>3596</v>
      </c>
      <c r="H247" s="210" t="s">
        <v>11192</v>
      </c>
      <c r="I247" s="210">
        <v>32</v>
      </c>
      <c r="J247" s="210">
        <v>138</v>
      </c>
      <c r="K247" s="210">
        <v>84</v>
      </c>
      <c r="L247" s="210" t="s">
        <v>11192</v>
      </c>
      <c r="M247" s="210" t="s">
        <v>11192</v>
      </c>
      <c r="N247" s="210">
        <v>0</v>
      </c>
      <c r="O247" s="210">
        <v>261</v>
      </c>
    </row>
    <row r="248" spans="2:15" x14ac:dyDescent="0.45">
      <c r="B248" s="16" t="s">
        <v>14415</v>
      </c>
      <c r="C248" s="426" t="s">
        <v>100</v>
      </c>
      <c r="D248" s="16" t="s">
        <v>101</v>
      </c>
      <c r="E248" s="448" t="s">
        <v>1343</v>
      </c>
      <c r="F248" s="210" t="s">
        <v>1344</v>
      </c>
      <c r="G248" s="448" t="s">
        <v>3595</v>
      </c>
      <c r="H248" s="210">
        <v>0</v>
      </c>
      <c r="I248" s="210">
        <v>17</v>
      </c>
      <c r="J248" s="210">
        <v>153</v>
      </c>
      <c r="K248" s="210">
        <v>53</v>
      </c>
      <c r="L248" s="210" t="s">
        <v>11192</v>
      </c>
      <c r="M248" s="210" t="s">
        <v>11192</v>
      </c>
      <c r="N248" s="210">
        <v>0</v>
      </c>
      <c r="O248" s="210">
        <v>228</v>
      </c>
    </row>
    <row r="249" spans="2:15" x14ac:dyDescent="0.45">
      <c r="B249" s="450" t="s">
        <v>14417</v>
      </c>
      <c r="C249" s="449" t="s">
        <v>100</v>
      </c>
      <c r="D249" s="450" t="s">
        <v>101</v>
      </c>
      <c r="E249" s="451" t="s">
        <v>18422</v>
      </c>
      <c r="F249" s="452" t="str">
        <f>F248</f>
        <v>3462</v>
      </c>
      <c r="G249" s="451" t="s">
        <v>3093</v>
      </c>
      <c r="H249" s="452" t="s">
        <v>11192</v>
      </c>
      <c r="I249" s="452">
        <v>49</v>
      </c>
      <c r="J249" s="452">
        <v>291</v>
      </c>
      <c r="K249" s="452">
        <v>137</v>
      </c>
      <c r="L249" s="452" t="s">
        <v>11192</v>
      </c>
      <c r="M249" s="452" t="s">
        <v>11192</v>
      </c>
      <c r="N249" s="452">
        <v>0</v>
      </c>
      <c r="O249" s="452">
        <v>489</v>
      </c>
    </row>
    <row r="250" spans="2:15" x14ac:dyDescent="0.45">
      <c r="B250" s="16" t="s">
        <v>14419</v>
      </c>
      <c r="C250" s="426" t="s">
        <v>102</v>
      </c>
      <c r="D250" s="16" t="s">
        <v>103</v>
      </c>
      <c r="E250" s="448" t="s">
        <v>1345</v>
      </c>
      <c r="F250" s="210" t="s">
        <v>1346</v>
      </c>
      <c r="G250" s="448" t="s">
        <v>3596</v>
      </c>
      <c r="H250" s="210">
        <v>0</v>
      </c>
      <c r="I250" s="210" t="s">
        <v>11192</v>
      </c>
      <c r="J250" s="210">
        <v>0</v>
      </c>
      <c r="K250" s="210">
        <v>78</v>
      </c>
      <c r="L250" s="210" t="s">
        <v>11192</v>
      </c>
      <c r="M250" s="210">
        <v>0</v>
      </c>
      <c r="N250" s="210">
        <v>0</v>
      </c>
      <c r="O250" s="210">
        <v>81</v>
      </c>
    </row>
    <row r="251" spans="2:15" x14ac:dyDescent="0.45">
      <c r="B251" s="16" t="s">
        <v>14418</v>
      </c>
      <c r="C251" s="426" t="s">
        <v>102</v>
      </c>
      <c r="D251" s="16" t="s">
        <v>103</v>
      </c>
      <c r="E251" s="448" t="s">
        <v>1345</v>
      </c>
      <c r="F251" s="210" t="s">
        <v>1346</v>
      </c>
      <c r="G251" s="448" t="s">
        <v>3595</v>
      </c>
      <c r="H251" s="210">
        <v>0</v>
      </c>
      <c r="I251" s="210">
        <v>0</v>
      </c>
      <c r="J251" s="210">
        <v>0</v>
      </c>
      <c r="K251" s="210" t="s">
        <v>11192</v>
      </c>
      <c r="L251" s="210" t="s">
        <v>11192</v>
      </c>
      <c r="M251" s="210">
        <v>0</v>
      </c>
      <c r="N251" s="210">
        <v>0</v>
      </c>
      <c r="O251" s="210">
        <v>75</v>
      </c>
    </row>
    <row r="252" spans="2:15" x14ac:dyDescent="0.45">
      <c r="B252" s="450" t="s">
        <v>14420</v>
      </c>
      <c r="C252" s="449" t="s">
        <v>102</v>
      </c>
      <c r="D252" s="450" t="s">
        <v>103</v>
      </c>
      <c r="E252" s="451" t="s">
        <v>18423</v>
      </c>
      <c r="F252" s="452" t="str">
        <f>F251</f>
        <v>5267</v>
      </c>
      <c r="G252" s="451" t="s">
        <v>3093</v>
      </c>
      <c r="H252" s="452">
        <v>0</v>
      </c>
      <c r="I252" s="452" t="s">
        <v>11192</v>
      </c>
      <c r="J252" s="452">
        <v>0</v>
      </c>
      <c r="K252" s="452" t="s">
        <v>11192</v>
      </c>
      <c r="L252" s="452" t="s">
        <v>11192</v>
      </c>
      <c r="M252" s="452">
        <v>0</v>
      </c>
      <c r="N252" s="452">
        <v>0</v>
      </c>
      <c r="O252" s="452">
        <v>156</v>
      </c>
    </row>
    <row r="253" spans="2:15" x14ac:dyDescent="0.45">
      <c r="B253" s="16" t="s">
        <v>14422</v>
      </c>
      <c r="C253" s="426" t="s">
        <v>102</v>
      </c>
      <c r="D253" s="16" t="s">
        <v>103</v>
      </c>
      <c r="E253" s="448" t="s">
        <v>1347</v>
      </c>
      <c r="F253" s="210" t="s">
        <v>1348</v>
      </c>
      <c r="G253" s="448" t="s">
        <v>3596</v>
      </c>
      <c r="H253" s="210">
        <v>0</v>
      </c>
      <c r="I253" s="210">
        <v>0</v>
      </c>
      <c r="J253" s="210" t="s">
        <v>11192</v>
      </c>
      <c r="K253" s="210">
        <v>167</v>
      </c>
      <c r="L253" s="210" t="s">
        <v>11192</v>
      </c>
      <c r="M253" s="210">
        <v>0</v>
      </c>
      <c r="N253" s="210">
        <v>0</v>
      </c>
      <c r="O253" s="210">
        <v>177</v>
      </c>
    </row>
    <row r="254" spans="2:15" x14ac:dyDescent="0.45">
      <c r="B254" s="16" t="s">
        <v>14421</v>
      </c>
      <c r="C254" s="426" t="s">
        <v>102</v>
      </c>
      <c r="D254" s="16" t="s">
        <v>103</v>
      </c>
      <c r="E254" s="448" t="s">
        <v>1347</v>
      </c>
      <c r="F254" s="210" t="s">
        <v>1348</v>
      </c>
      <c r="G254" s="448" t="s">
        <v>3595</v>
      </c>
      <c r="H254" s="210">
        <v>0</v>
      </c>
      <c r="I254" s="210" t="s">
        <v>11192</v>
      </c>
      <c r="J254" s="210" t="s">
        <v>11192</v>
      </c>
      <c r="K254" s="210">
        <v>144</v>
      </c>
      <c r="L254" s="210" t="s">
        <v>11192</v>
      </c>
      <c r="M254" s="210">
        <v>0</v>
      </c>
      <c r="N254" s="210">
        <v>0</v>
      </c>
      <c r="O254" s="210">
        <v>155</v>
      </c>
    </row>
    <row r="255" spans="2:15" x14ac:dyDescent="0.45">
      <c r="B255" s="450" t="s">
        <v>14423</v>
      </c>
      <c r="C255" s="449" t="s">
        <v>102</v>
      </c>
      <c r="D255" s="450" t="s">
        <v>103</v>
      </c>
      <c r="E255" s="451" t="s">
        <v>18424</v>
      </c>
      <c r="F255" s="452" t="str">
        <f>F254</f>
        <v>4181</v>
      </c>
      <c r="G255" s="451" t="s">
        <v>3093</v>
      </c>
      <c r="H255" s="452">
        <v>0</v>
      </c>
      <c r="I255" s="452" t="s">
        <v>11192</v>
      </c>
      <c r="J255" s="452" t="s">
        <v>11192</v>
      </c>
      <c r="K255" s="452">
        <v>311</v>
      </c>
      <c r="L255" s="452">
        <v>12</v>
      </c>
      <c r="M255" s="452">
        <v>0</v>
      </c>
      <c r="N255" s="452">
        <v>0</v>
      </c>
      <c r="O255" s="452">
        <v>332</v>
      </c>
    </row>
    <row r="256" spans="2:15" x14ac:dyDescent="0.45">
      <c r="B256" s="16" t="s">
        <v>14425</v>
      </c>
      <c r="C256" s="426" t="s">
        <v>104</v>
      </c>
      <c r="D256" s="16" t="s">
        <v>105</v>
      </c>
      <c r="E256" s="448" t="s">
        <v>1349</v>
      </c>
      <c r="F256" s="210" t="s">
        <v>1350</v>
      </c>
      <c r="G256" s="448" t="s">
        <v>3596</v>
      </c>
      <c r="H256" s="210" t="s">
        <v>11192</v>
      </c>
      <c r="I256" s="210">
        <v>55</v>
      </c>
      <c r="J256" s="210" t="s">
        <v>11192</v>
      </c>
      <c r="K256" s="210">
        <v>135</v>
      </c>
      <c r="L256" s="210">
        <v>53</v>
      </c>
      <c r="M256" s="210">
        <v>0</v>
      </c>
      <c r="N256" s="210">
        <v>0</v>
      </c>
      <c r="O256" s="210">
        <v>253</v>
      </c>
    </row>
    <row r="257" spans="2:15" x14ac:dyDescent="0.45">
      <c r="B257" s="16" t="s">
        <v>14424</v>
      </c>
      <c r="C257" s="426" t="s">
        <v>104</v>
      </c>
      <c r="D257" s="16" t="s">
        <v>105</v>
      </c>
      <c r="E257" s="448" t="s">
        <v>1349</v>
      </c>
      <c r="F257" s="210" t="s">
        <v>1350</v>
      </c>
      <c r="G257" s="448" t="s">
        <v>3595</v>
      </c>
      <c r="H257" s="210">
        <v>0</v>
      </c>
      <c r="I257" s="210">
        <v>58</v>
      </c>
      <c r="J257" s="210" t="s">
        <v>11192</v>
      </c>
      <c r="K257" s="210">
        <v>115</v>
      </c>
      <c r="L257" s="210">
        <v>43</v>
      </c>
      <c r="M257" s="210" t="s">
        <v>11192</v>
      </c>
      <c r="N257" s="210">
        <v>0</v>
      </c>
      <c r="O257" s="210">
        <v>223</v>
      </c>
    </row>
    <row r="258" spans="2:15" x14ac:dyDescent="0.45">
      <c r="B258" s="450" t="s">
        <v>19720</v>
      </c>
      <c r="C258" s="449" t="s">
        <v>104</v>
      </c>
      <c r="D258" s="450" t="s">
        <v>105</v>
      </c>
      <c r="E258" s="451" t="s">
        <v>18425</v>
      </c>
      <c r="F258" s="452" t="str">
        <f>F257</f>
        <v>0649</v>
      </c>
      <c r="G258" s="451" t="s">
        <v>3093</v>
      </c>
      <c r="H258" s="452" t="s">
        <v>11192</v>
      </c>
      <c r="I258" s="452">
        <v>113</v>
      </c>
      <c r="J258" s="452" t="s">
        <v>11192</v>
      </c>
      <c r="K258" s="452">
        <v>250</v>
      </c>
      <c r="L258" s="452">
        <v>96</v>
      </c>
      <c r="M258" s="452" t="s">
        <v>11192</v>
      </c>
      <c r="N258" s="452">
        <v>0</v>
      </c>
      <c r="O258" s="452">
        <v>476</v>
      </c>
    </row>
    <row r="259" spans="2:15" x14ac:dyDescent="0.45">
      <c r="B259" s="16" t="s">
        <v>14427</v>
      </c>
      <c r="C259" s="426" t="s">
        <v>104</v>
      </c>
      <c r="D259" s="16" t="s">
        <v>105</v>
      </c>
      <c r="E259" s="448" t="s">
        <v>1351</v>
      </c>
      <c r="F259" s="210" t="s">
        <v>1352</v>
      </c>
      <c r="G259" s="448" t="s">
        <v>3596</v>
      </c>
      <c r="H259" s="210" t="s">
        <v>11192</v>
      </c>
      <c r="I259" s="210">
        <v>21</v>
      </c>
      <c r="J259" s="210" t="s">
        <v>11192</v>
      </c>
      <c r="K259" s="210">
        <v>61</v>
      </c>
      <c r="L259" s="210">
        <v>20</v>
      </c>
      <c r="M259" s="210" t="s">
        <v>11192</v>
      </c>
      <c r="N259" s="210">
        <v>0</v>
      </c>
      <c r="O259" s="210">
        <v>110</v>
      </c>
    </row>
    <row r="260" spans="2:15" x14ac:dyDescent="0.45">
      <c r="B260" s="16" t="s">
        <v>14426</v>
      </c>
      <c r="C260" s="426" t="s">
        <v>104</v>
      </c>
      <c r="D260" s="16" t="s">
        <v>105</v>
      </c>
      <c r="E260" s="448" t="s">
        <v>1351</v>
      </c>
      <c r="F260" s="210" t="s">
        <v>1352</v>
      </c>
      <c r="G260" s="448" t="s">
        <v>3595</v>
      </c>
      <c r="H260" s="210" t="s">
        <v>11192</v>
      </c>
      <c r="I260" s="210">
        <v>41</v>
      </c>
      <c r="J260" s="210" t="s">
        <v>11192</v>
      </c>
      <c r="K260" s="210">
        <v>71</v>
      </c>
      <c r="L260" s="210">
        <v>28</v>
      </c>
      <c r="M260" s="210">
        <v>0</v>
      </c>
      <c r="N260" s="210">
        <v>0</v>
      </c>
      <c r="O260" s="210">
        <v>144</v>
      </c>
    </row>
    <row r="261" spans="2:15" x14ac:dyDescent="0.45">
      <c r="B261" s="450" t="s">
        <v>19721</v>
      </c>
      <c r="C261" s="449" t="s">
        <v>104</v>
      </c>
      <c r="D261" s="450" t="s">
        <v>105</v>
      </c>
      <c r="E261" s="451" t="s">
        <v>18426</v>
      </c>
      <c r="F261" s="452" t="str">
        <f>F260</f>
        <v>0648</v>
      </c>
      <c r="G261" s="451" t="s">
        <v>3093</v>
      </c>
      <c r="H261" s="452" t="s">
        <v>11192</v>
      </c>
      <c r="I261" s="452">
        <v>62</v>
      </c>
      <c r="J261" s="452" t="s">
        <v>11192</v>
      </c>
      <c r="K261" s="452">
        <v>132</v>
      </c>
      <c r="L261" s="452">
        <v>48</v>
      </c>
      <c r="M261" s="452" t="s">
        <v>11192</v>
      </c>
      <c r="N261" s="452">
        <v>0</v>
      </c>
      <c r="O261" s="452">
        <v>254</v>
      </c>
    </row>
    <row r="262" spans="2:15" x14ac:dyDescent="0.45">
      <c r="B262" s="16" t="s">
        <v>14429</v>
      </c>
      <c r="C262" s="426" t="s">
        <v>106</v>
      </c>
      <c r="D262" s="16" t="s">
        <v>107</v>
      </c>
      <c r="E262" s="448" t="s">
        <v>1353</v>
      </c>
      <c r="F262" s="210" t="s">
        <v>1354</v>
      </c>
      <c r="G262" s="448" t="s">
        <v>3596</v>
      </c>
      <c r="H262" s="210">
        <v>0</v>
      </c>
      <c r="I262" s="210" t="s">
        <v>11192</v>
      </c>
      <c r="J262" s="210" t="s">
        <v>11192</v>
      </c>
      <c r="K262" s="210">
        <v>365</v>
      </c>
      <c r="L262" s="210">
        <v>15</v>
      </c>
      <c r="M262" s="210" t="s">
        <v>11192</v>
      </c>
      <c r="N262" s="210">
        <v>0</v>
      </c>
      <c r="O262" s="210">
        <v>397</v>
      </c>
    </row>
    <row r="263" spans="2:15" x14ac:dyDescent="0.45">
      <c r="B263" s="16" t="s">
        <v>14428</v>
      </c>
      <c r="C263" s="426" t="s">
        <v>106</v>
      </c>
      <c r="D263" s="16" t="s">
        <v>107</v>
      </c>
      <c r="E263" s="448" t="s">
        <v>1353</v>
      </c>
      <c r="F263" s="210" t="s">
        <v>1354</v>
      </c>
      <c r="G263" s="448" t="s">
        <v>3595</v>
      </c>
      <c r="H263" s="210">
        <v>0</v>
      </c>
      <c r="I263" s="210" t="s">
        <v>11192</v>
      </c>
      <c r="J263" s="210" t="s">
        <v>11192</v>
      </c>
      <c r="K263" s="210">
        <v>349</v>
      </c>
      <c r="L263" s="210" t="s">
        <v>11192</v>
      </c>
      <c r="M263" s="210" t="s">
        <v>11192</v>
      </c>
      <c r="N263" s="210">
        <v>0</v>
      </c>
      <c r="O263" s="210">
        <v>367</v>
      </c>
    </row>
    <row r="264" spans="2:15" x14ac:dyDescent="0.45">
      <c r="B264" s="450" t="s">
        <v>14430</v>
      </c>
      <c r="C264" s="449" t="s">
        <v>106</v>
      </c>
      <c r="D264" s="450" t="s">
        <v>107</v>
      </c>
      <c r="E264" s="451" t="s">
        <v>18427</v>
      </c>
      <c r="F264" s="452" t="str">
        <f>F263</f>
        <v>1677</v>
      </c>
      <c r="G264" s="451" t="s">
        <v>3093</v>
      </c>
      <c r="H264" s="452">
        <v>0</v>
      </c>
      <c r="I264" s="452" t="s">
        <v>11192</v>
      </c>
      <c r="J264" s="452">
        <v>15</v>
      </c>
      <c r="K264" s="452">
        <v>714</v>
      </c>
      <c r="L264" s="452" t="s">
        <v>11192</v>
      </c>
      <c r="M264" s="452" t="s">
        <v>11192</v>
      </c>
      <c r="N264" s="452">
        <v>0</v>
      </c>
      <c r="O264" s="452">
        <v>764</v>
      </c>
    </row>
    <row r="265" spans="2:15" x14ac:dyDescent="0.45">
      <c r="B265" s="16" t="s">
        <v>14432</v>
      </c>
      <c r="C265" s="426" t="s">
        <v>106</v>
      </c>
      <c r="D265" s="16" t="s">
        <v>107</v>
      </c>
      <c r="E265" s="448" t="s">
        <v>1355</v>
      </c>
      <c r="F265" s="210" t="s">
        <v>1356</v>
      </c>
      <c r="G265" s="448" t="s">
        <v>3596</v>
      </c>
      <c r="H265" s="210">
        <v>0</v>
      </c>
      <c r="I265" s="210" t="s">
        <v>11192</v>
      </c>
      <c r="J265" s="210" t="s">
        <v>11192</v>
      </c>
      <c r="K265" s="210">
        <v>184</v>
      </c>
      <c r="L265" s="210" t="s">
        <v>11192</v>
      </c>
      <c r="M265" s="210">
        <v>0</v>
      </c>
      <c r="N265" s="210">
        <v>0</v>
      </c>
      <c r="O265" s="210">
        <v>198</v>
      </c>
    </row>
    <row r="266" spans="2:15" x14ac:dyDescent="0.45">
      <c r="B266" s="16" t="s">
        <v>14431</v>
      </c>
      <c r="C266" s="426" t="s">
        <v>106</v>
      </c>
      <c r="D266" s="16" t="s">
        <v>107</v>
      </c>
      <c r="E266" s="448" t="s">
        <v>1355</v>
      </c>
      <c r="F266" s="210" t="s">
        <v>1356</v>
      </c>
      <c r="G266" s="448" t="s">
        <v>3595</v>
      </c>
      <c r="H266" s="210">
        <v>0</v>
      </c>
      <c r="I266" s="210" t="s">
        <v>11192</v>
      </c>
      <c r="J266" s="210" t="s">
        <v>11192</v>
      </c>
      <c r="K266" s="210">
        <v>160</v>
      </c>
      <c r="L266" s="210" t="s">
        <v>11192</v>
      </c>
      <c r="M266" s="210">
        <v>0</v>
      </c>
      <c r="N266" s="210">
        <v>0</v>
      </c>
      <c r="O266" s="210">
        <v>174</v>
      </c>
    </row>
    <row r="267" spans="2:15" x14ac:dyDescent="0.45">
      <c r="B267" s="450" t="s">
        <v>14433</v>
      </c>
      <c r="C267" s="449" t="s">
        <v>106</v>
      </c>
      <c r="D267" s="450" t="s">
        <v>107</v>
      </c>
      <c r="E267" s="451" t="s">
        <v>18428</v>
      </c>
      <c r="F267" s="452" t="str">
        <f>F266</f>
        <v>6326</v>
      </c>
      <c r="G267" s="451" t="s">
        <v>3093</v>
      </c>
      <c r="H267" s="452">
        <v>0</v>
      </c>
      <c r="I267" s="452" t="s">
        <v>11192</v>
      </c>
      <c r="J267" s="452" t="s">
        <v>11192</v>
      </c>
      <c r="K267" s="452">
        <v>344</v>
      </c>
      <c r="L267" s="452">
        <v>13</v>
      </c>
      <c r="M267" s="452">
        <v>0</v>
      </c>
      <c r="N267" s="452">
        <v>0</v>
      </c>
      <c r="O267" s="452">
        <v>372</v>
      </c>
    </row>
    <row r="268" spans="2:15" x14ac:dyDescent="0.45">
      <c r="B268" s="16" t="s">
        <v>14435</v>
      </c>
      <c r="C268" s="426" t="s">
        <v>109</v>
      </c>
      <c r="D268" s="16" t="s">
        <v>110</v>
      </c>
      <c r="E268" s="448" t="s">
        <v>1358</v>
      </c>
      <c r="F268" s="210" t="s">
        <v>1359</v>
      </c>
      <c r="G268" s="448" t="s">
        <v>3596</v>
      </c>
      <c r="H268" s="210" t="s">
        <v>11192</v>
      </c>
      <c r="I268" s="210" t="s">
        <v>11192</v>
      </c>
      <c r="J268" s="210" t="s">
        <v>11192</v>
      </c>
      <c r="K268" s="210">
        <v>335</v>
      </c>
      <c r="L268" s="210">
        <v>11</v>
      </c>
      <c r="M268" s="210" t="s">
        <v>11192</v>
      </c>
      <c r="N268" s="210">
        <v>0</v>
      </c>
      <c r="O268" s="210">
        <v>359</v>
      </c>
    </row>
    <row r="269" spans="2:15" x14ac:dyDescent="0.45">
      <c r="B269" s="16" t="s">
        <v>14434</v>
      </c>
      <c r="C269" s="426" t="s">
        <v>109</v>
      </c>
      <c r="D269" s="16" t="s">
        <v>110</v>
      </c>
      <c r="E269" s="448" t="s">
        <v>1358</v>
      </c>
      <c r="F269" s="210" t="s">
        <v>1359</v>
      </c>
      <c r="G269" s="448" t="s">
        <v>3595</v>
      </c>
      <c r="H269" s="210">
        <v>0</v>
      </c>
      <c r="I269" s="210" t="s">
        <v>11192</v>
      </c>
      <c r="J269" s="210" t="s">
        <v>11192</v>
      </c>
      <c r="K269" s="210">
        <v>349</v>
      </c>
      <c r="L269" s="210">
        <v>15</v>
      </c>
      <c r="M269" s="210" t="s">
        <v>11192</v>
      </c>
      <c r="N269" s="210">
        <v>0</v>
      </c>
      <c r="O269" s="210">
        <v>377</v>
      </c>
    </row>
    <row r="270" spans="2:15" x14ac:dyDescent="0.45">
      <c r="B270" s="450" t="s">
        <v>14436</v>
      </c>
      <c r="C270" s="449" t="s">
        <v>109</v>
      </c>
      <c r="D270" s="450" t="s">
        <v>110</v>
      </c>
      <c r="E270" s="451" t="s">
        <v>18429</v>
      </c>
      <c r="F270" s="452" t="str">
        <f>F269</f>
        <v>6707</v>
      </c>
      <c r="G270" s="451" t="s">
        <v>3093</v>
      </c>
      <c r="H270" s="452" t="s">
        <v>11192</v>
      </c>
      <c r="I270" s="452" t="s">
        <v>11192</v>
      </c>
      <c r="J270" s="452">
        <v>12</v>
      </c>
      <c r="K270" s="452">
        <v>684</v>
      </c>
      <c r="L270" s="452">
        <v>26</v>
      </c>
      <c r="M270" s="452" t="s">
        <v>11192</v>
      </c>
      <c r="N270" s="452">
        <v>0</v>
      </c>
      <c r="O270" s="452">
        <v>736</v>
      </c>
    </row>
    <row r="271" spans="2:15" x14ac:dyDescent="0.45">
      <c r="B271" s="16" t="s">
        <v>14438</v>
      </c>
      <c r="C271" s="426" t="s">
        <v>109</v>
      </c>
      <c r="D271" s="16" t="s">
        <v>110</v>
      </c>
      <c r="E271" s="448" t="s">
        <v>1360</v>
      </c>
      <c r="F271" s="210" t="s">
        <v>1361</v>
      </c>
      <c r="G271" s="448" t="s">
        <v>3596</v>
      </c>
      <c r="H271" s="210" t="s">
        <v>11192</v>
      </c>
      <c r="I271" s="210" t="s">
        <v>11192</v>
      </c>
      <c r="J271" s="210" t="s">
        <v>11192</v>
      </c>
      <c r="K271" s="210">
        <v>195</v>
      </c>
      <c r="L271" s="210" t="s">
        <v>11192</v>
      </c>
      <c r="M271" s="210">
        <v>0</v>
      </c>
      <c r="N271" s="210">
        <v>0</v>
      </c>
      <c r="O271" s="210">
        <v>204</v>
      </c>
    </row>
    <row r="272" spans="2:15" x14ac:dyDescent="0.45">
      <c r="B272" s="16" t="s">
        <v>14437</v>
      </c>
      <c r="C272" s="426" t="s">
        <v>109</v>
      </c>
      <c r="D272" s="16" t="s">
        <v>110</v>
      </c>
      <c r="E272" s="448" t="s">
        <v>1360</v>
      </c>
      <c r="F272" s="210" t="s">
        <v>1361</v>
      </c>
      <c r="G272" s="448" t="s">
        <v>3595</v>
      </c>
      <c r="H272" s="210">
        <v>0</v>
      </c>
      <c r="I272" s="210" t="s">
        <v>11192</v>
      </c>
      <c r="J272" s="210" t="s">
        <v>11192</v>
      </c>
      <c r="K272" s="210">
        <v>181</v>
      </c>
      <c r="L272" s="210" t="s">
        <v>11192</v>
      </c>
      <c r="M272" s="210" t="s">
        <v>11192</v>
      </c>
      <c r="N272" s="210">
        <v>0</v>
      </c>
      <c r="O272" s="210">
        <v>194</v>
      </c>
    </row>
    <row r="273" spans="2:15" x14ac:dyDescent="0.45">
      <c r="B273" s="450" t="s">
        <v>14439</v>
      </c>
      <c r="C273" s="449" t="s">
        <v>109</v>
      </c>
      <c r="D273" s="450" t="s">
        <v>110</v>
      </c>
      <c r="E273" s="451" t="s">
        <v>18430</v>
      </c>
      <c r="F273" s="452" t="str">
        <f>F272</f>
        <v>6558</v>
      </c>
      <c r="G273" s="451" t="s">
        <v>3093</v>
      </c>
      <c r="H273" s="452" t="s">
        <v>11192</v>
      </c>
      <c r="I273" s="452" t="s">
        <v>11192</v>
      </c>
      <c r="J273" s="452" t="s">
        <v>11192</v>
      </c>
      <c r="K273" s="452">
        <v>376</v>
      </c>
      <c r="L273" s="452" t="s">
        <v>11192</v>
      </c>
      <c r="M273" s="452" t="s">
        <v>11192</v>
      </c>
      <c r="N273" s="452">
        <v>0</v>
      </c>
      <c r="O273" s="452">
        <v>398</v>
      </c>
    </row>
    <row r="274" spans="2:15" x14ac:dyDescent="0.45">
      <c r="B274" s="16" t="s">
        <v>14441</v>
      </c>
      <c r="C274" s="426" t="s">
        <v>111</v>
      </c>
      <c r="D274" s="16" t="s">
        <v>112</v>
      </c>
      <c r="E274" s="448" t="s">
        <v>1362</v>
      </c>
      <c r="F274" s="210" t="s">
        <v>1363</v>
      </c>
      <c r="G274" s="448" t="s">
        <v>3596</v>
      </c>
      <c r="H274" s="210">
        <v>0</v>
      </c>
      <c r="I274" s="210" t="s">
        <v>11192</v>
      </c>
      <c r="J274" s="210">
        <v>0</v>
      </c>
      <c r="K274" s="210">
        <v>150</v>
      </c>
      <c r="L274" s="210" t="s">
        <v>11192</v>
      </c>
      <c r="M274" s="210">
        <v>0</v>
      </c>
      <c r="N274" s="210">
        <v>0</v>
      </c>
      <c r="O274" s="210">
        <v>154</v>
      </c>
    </row>
    <row r="275" spans="2:15" x14ac:dyDescent="0.45">
      <c r="B275" s="16" t="s">
        <v>14440</v>
      </c>
      <c r="C275" s="426" t="s">
        <v>111</v>
      </c>
      <c r="D275" s="16" t="s">
        <v>112</v>
      </c>
      <c r="E275" s="448" t="s">
        <v>1362</v>
      </c>
      <c r="F275" s="210" t="s">
        <v>1363</v>
      </c>
      <c r="G275" s="448" t="s">
        <v>3595</v>
      </c>
      <c r="H275" s="210">
        <v>0</v>
      </c>
      <c r="I275" s="210" t="s">
        <v>11192</v>
      </c>
      <c r="J275" s="210">
        <v>0</v>
      </c>
      <c r="K275" s="210">
        <v>162</v>
      </c>
      <c r="L275" s="210" t="s">
        <v>11192</v>
      </c>
      <c r="M275" s="210">
        <v>0</v>
      </c>
      <c r="N275" s="210">
        <v>0</v>
      </c>
      <c r="O275" s="210">
        <v>166</v>
      </c>
    </row>
    <row r="276" spans="2:15" x14ac:dyDescent="0.45">
      <c r="B276" s="450" t="s">
        <v>14442</v>
      </c>
      <c r="C276" s="449" t="s">
        <v>111</v>
      </c>
      <c r="D276" s="450" t="s">
        <v>112</v>
      </c>
      <c r="E276" s="451" t="s">
        <v>18431</v>
      </c>
      <c r="F276" s="452" t="str">
        <f>F275</f>
        <v>5135</v>
      </c>
      <c r="G276" s="451" t="s">
        <v>3093</v>
      </c>
      <c r="H276" s="452">
        <v>0</v>
      </c>
      <c r="I276" s="452" t="s">
        <v>11192</v>
      </c>
      <c r="J276" s="452">
        <v>0</v>
      </c>
      <c r="K276" s="452">
        <v>312</v>
      </c>
      <c r="L276" s="452" t="s">
        <v>11192</v>
      </c>
      <c r="M276" s="452">
        <v>0</v>
      </c>
      <c r="N276" s="452">
        <v>0</v>
      </c>
      <c r="O276" s="452">
        <v>320</v>
      </c>
    </row>
    <row r="277" spans="2:15" x14ac:dyDescent="0.45">
      <c r="B277" s="16" t="s">
        <v>14444</v>
      </c>
      <c r="C277" s="426" t="s">
        <v>113</v>
      </c>
      <c r="D277" s="16" t="s">
        <v>114</v>
      </c>
      <c r="E277" s="448" t="s">
        <v>1364</v>
      </c>
      <c r="F277" s="210" t="s">
        <v>1365</v>
      </c>
      <c r="G277" s="448" t="s">
        <v>3596</v>
      </c>
      <c r="H277" s="210" t="s">
        <v>11192</v>
      </c>
      <c r="I277" s="210">
        <v>0</v>
      </c>
      <c r="J277" s="210" t="s">
        <v>11192</v>
      </c>
      <c r="K277" s="210">
        <v>67</v>
      </c>
      <c r="L277" s="210" t="s">
        <v>11192</v>
      </c>
      <c r="M277" s="210" t="s">
        <v>11192</v>
      </c>
      <c r="N277" s="210">
        <v>0</v>
      </c>
      <c r="O277" s="210">
        <v>73</v>
      </c>
    </row>
    <row r="278" spans="2:15" x14ac:dyDescent="0.45">
      <c r="B278" s="16" t="s">
        <v>14443</v>
      </c>
      <c r="C278" s="426" t="s">
        <v>113</v>
      </c>
      <c r="D278" s="16" t="s">
        <v>114</v>
      </c>
      <c r="E278" s="448" t="s">
        <v>1364</v>
      </c>
      <c r="F278" s="210" t="s">
        <v>1365</v>
      </c>
      <c r="G278" s="448" t="s">
        <v>3595</v>
      </c>
      <c r="H278" s="210">
        <v>0</v>
      </c>
      <c r="I278" s="210">
        <v>0</v>
      </c>
      <c r="J278" s="210">
        <v>0</v>
      </c>
      <c r="K278" s="210" t="s">
        <v>11192</v>
      </c>
      <c r="L278" s="210" t="s">
        <v>11192</v>
      </c>
      <c r="M278" s="210">
        <v>0</v>
      </c>
      <c r="N278" s="210">
        <v>0</v>
      </c>
      <c r="O278" s="210">
        <v>64</v>
      </c>
    </row>
    <row r="279" spans="2:15" x14ac:dyDescent="0.45">
      <c r="B279" s="450" t="s">
        <v>14445</v>
      </c>
      <c r="C279" s="449" t="s">
        <v>113</v>
      </c>
      <c r="D279" s="450" t="s">
        <v>114</v>
      </c>
      <c r="E279" s="451" t="s">
        <v>18432</v>
      </c>
      <c r="F279" s="452" t="str">
        <f>F278</f>
        <v>2317</v>
      </c>
      <c r="G279" s="451" t="s">
        <v>3093</v>
      </c>
      <c r="H279" s="452" t="s">
        <v>11192</v>
      </c>
      <c r="I279" s="452">
        <v>0</v>
      </c>
      <c r="J279" s="452" t="s">
        <v>11192</v>
      </c>
      <c r="K279" s="452" t="s">
        <v>11192</v>
      </c>
      <c r="L279" s="452" t="s">
        <v>11192</v>
      </c>
      <c r="M279" s="452" t="s">
        <v>11192</v>
      </c>
      <c r="N279" s="452">
        <v>0</v>
      </c>
      <c r="O279" s="452">
        <v>137</v>
      </c>
    </row>
    <row r="280" spans="2:15" x14ac:dyDescent="0.45">
      <c r="B280" s="16" t="s">
        <v>14447</v>
      </c>
      <c r="C280" s="426" t="s">
        <v>113</v>
      </c>
      <c r="D280" s="16" t="s">
        <v>114</v>
      </c>
      <c r="E280" s="448" t="s">
        <v>1366</v>
      </c>
      <c r="F280" s="210" t="s">
        <v>1367</v>
      </c>
      <c r="G280" s="448" t="s">
        <v>3596</v>
      </c>
      <c r="H280" s="210">
        <v>0</v>
      </c>
      <c r="I280" s="210" t="s">
        <v>11192</v>
      </c>
      <c r="J280" s="210" t="s">
        <v>11192</v>
      </c>
      <c r="K280" s="210">
        <v>119</v>
      </c>
      <c r="L280" s="210" t="s">
        <v>11192</v>
      </c>
      <c r="M280" s="210">
        <v>0</v>
      </c>
      <c r="N280" s="210">
        <v>0</v>
      </c>
      <c r="O280" s="210">
        <v>128</v>
      </c>
    </row>
    <row r="281" spans="2:15" x14ac:dyDescent="0.45">
      <c r="B281" s="16" t="s">
        <v>14446</v>
      </c>
      <c r="C281" s="426" t="s">
        <v>113</v>
      </c>
      <c r="D281" s="16" t="s">
        <v>114</v>
      </c>
      <c r="E281" s="448" t="s">
        <v>1366</v>
      </c>
      <c r="F281" s="210" t="s">
        <v>1367</v>
      </c>
      <c r="G281" s="448" t="s">
        <v>3595</v>
      </c>
      <c r="H281" s="210">
        <v>0</v>
      </c>
      <c r="I281" s="210" t="s">
        <v>11192</v>
      </c>
      <c r="J281" s="210" t="s">
        <v>11192</v>
      </c>
      <c r="K281" s="210">
        <v>122</v>
      </c>
      <c r="L281" s="210" t="s">
        <v>11192</v>
      </c>
      <c r="M281" s="210" t="s">
        <v>11192</v>
      </c>
      <c r="N281" s="210">
        <v>0</v>
      </c>
      <c r="O281" s="210">
        <v>136</v>
      </c>
    </row>
    <row r="282" spans="2:15" x14ac:dyDescent="0.45">
      <c r="B282" s="450" t="s">
        <v>14448</v>
      </c>
      <c r="C282" s="449" t="s">
        <v>113</v>
      </c>
      <c r="D282" s="450" t="s">
        <v>114</v>
      </c>
      <c r="E282" s="451" t="s">
        <v>18433</v>
      </c>
      <c r="F282" s="452" t="str">
        <f>F281</f>
        <v>4706</v>
      </c>
      <c r="G282" s="451" t="s">
        <v>3093</v>
      </c>
      <c r="H282" s="452">
        <v>0</v>
      </c>
      <c r="I282" s="452" t="s">
        <v>11192</v>
      </c>
      <c r="J282" s="452" t="s">
        <v>11192</v>
      </c>
      <c r="K282" s="452">
        <v>241</v>
      </c>
      <c r="L282" s="452" t="s">
        <v>11192</v>
      </c>
      <c r="M282" s="452" t="s">
        <v>11192</v>
      </c>
      <c r="N282" s="452">
        <v>0</v>
      </c>
      <c r="O282" s="452">
        <v>264</v>
      </c>
    </row>
    <row r="283" spans="2:15" x14ac:dyDescent="0.45">
      <c r="B283" s="16" t="s">
        <v>14450</v>
      </c>
      <c r="C283" s="426" t="s">
        <v>113</v>
      </c>
      <c r="D283" s="16" t="s">
        <v>114</v>
      </c>
      <c r="E283" s="448" t="s">
        <v>1368</v>
      </c>
      <c r="F283" s="210" t="s">
        <v>1369</v>
      </c>
      <c r="G283" s="448" t="s">
        <v>3596</v>
      </c>
      <c r="H283" s="210">
        <v>0</v>
      </c>
      <c r="I283" s="210" t="s">
        <v>11192</v>
      </c>
      <c r="J283" s="210" t="s">
        <v>11192</v>
      </c>
      <c r="K283" s="210">
        <v>123</v>
      </c>
      <c r="L283" s="210">
        <v>0</v>
      </c>
      <c r="M283" s="210">
        <v>0</v>
      </c>
      <c r="N283" s="210">
        <v>0</v>
      </c>
      <c r="O283" s="210">
        <v>129</v>
      </c>
    </row>
    <row r="284" spans="2:15" x14ac:dyDescent="0.45">
      <c r="B284" s="16" t="s">
        <v>14449</v>
      </c>
      <c r="C284" s="426" t="s">
        <v>113</v>
      </c>
      <c r="D284" s="16" t="s">
        <v>114</v>
      </c>
      <c r="E284" s="448" t="s">
        <v>1368</v>
      </c>
      <c r="F284" s="210" t="s">
        <v>1369</v>
      </c>
      <c r="G284" s="448" t="s">
        <v>3595</v>
      </c>
      <c r="H284" s="210">
        <v>0</v>
      </c>
      <c r="I284" s="210" t="s">
        <v>11192</v>
      </c>
      <c r="J284" s="210" t="s">
        <v>11192</v>
      </c>
      <c r="K284" s="210" t="s">
        <v>11192</v>
      </c>
      <c r="L284" s="210">
        <v>0</v>
      </c>
      <c r="M284" s="210" t="s">
        <v>11192</v>
      </c>
      <c r="N284" s="210">
        <v>0</v>
      </c>
      <c r="O284" s="210">
        <v>103</v>
      </c>
    </row>
    <row r="285" spans="2:15" x14ac:dyDescent="0.45">
      <c r="B285" s="450" t="s">
        <v>14451</v>
      </c>
      <c r="C285" s="449" t="s">
        <v>113</v>
      </c>
      <c r="D285" s="450" t="s">
        <v>114</v>
      </c>
      <c r="E285" s="451" t="s">
        <v>18434</v>
      </c>
      <c r="F285" s="452" t="str">
        <f>F284</f>
        <v>2353</v>
      </c>
      <c r="G285" s="451" t="s">
        <v>3093</v>
      </c>
      <c r="H285" s="452">
        <v>0</v>
      </c>
      <c r="I285" s="452" t="s">
        <v>11192</v>
      </c>
      <c r="J285" s="452" t="s">
        <v>11192</v>
      </c>
      <c r="K285" s="452" t="s">
        <v>11192</v>
      </c>
      <c r="L285" s="452">
        <v>0</v>
      </c>
      <c r="M285" s="452" t="s">
        <v>11192</v>
      </c>
      <c r="N285" s="452">
        <v>0</v>
      </c>
      <c r="O285" s="452">
        <v>232</v>
      </c>
    </row>
    <row r="286" spans="2:15" x14ac:dyDescent="0.45">
      <c r="B286" s="16" t="s">
        <v>14453</v>
      </c>
      <c r="C286" s="426" t="s">
        <v>115</v>
      </c>
      <c r="D286" s="16" t="s">
        <v>116</v>
      </c>
      <c r="E286" s="448" t="s">
        <v>1370</v>
      </c>
      <c r="F286" s="210" t="s">
        <v>1371</v>
      </c>
      <c r="G286" s="448" t="s">
        <v>3596</v>
      </c>
      <c r="H286" s="210" t="s">
        <v>11192</v>
      </c>
      <c r="I286" s="210">
        <v>11</v>
      </c>
      <c r="J286" s="210">
        <v>16</v>
      </c>
      <c r="K286" s="210">
        <v>184</v>
      </c>
      <c r="L286" s="210" t="s">
        <v>11192</v>
      </c>
      <c r="M286" s="210" t="s">
        <v>11192</v>
      </c>
      <c r="N286" s="210">
        <v>0</v>
      </c>
      <c r="O286" s="210">
        <v>225</v>
      </c>
    </row>
    <row r="287" spans="2:15" x14ac:dyDescent="0.45">
      <c r="B287" s="16" t="s">
        <v>14452</v>
      </c>
      <c r="C287" s="426" t="s">
        <v>115</v>
      </c>
      <c r="D287" s="16" t="s">
        <v>116</v>
      </c>
      <c r="E287" s="448" t="s">
        <v>1370</v>
      </c>
      <c r="F287" s="210" t="s">
        <v>1371</v>
      </c>
      <c r="G287" s="448" t="s">
        <v>3595</v>
      </c>
      <c r="H287" s="210">
        <v>0</v>
      </c>
      <c r="I287" s="210" t="s">
        <v>11192</v>
      </c>
      <c r="J287" s="210">
        <v>11</v>
      </c>
      <c r="K287" s="210">
        <v>209</v>
      </c>
      <c r="L287" s="210" t="s">
        <v>11192</v>
      </c>
      <c r="M287" s="210" t="s">
        <v>11192</v>
      </c>
      <c r="N287" s="210">
        <v>0</v>
      </c>
      <c r="O287" s="210">
        <v>234</v>
      </c>
    </row>
    <row r="288" spans="2:15" x14ac:dyDescent="0.45">
      <c r="B288" s="450" t="s">
        <v>14454</v>
      </c>
      <c r="C288" s="449" t="s">
        <v>115</v>
      </c>
      <c r="D288" s="450" t="s">
        <v>116</v>
      </c>
      <c r="E288" s="451" t="s">
        <v>18435</v>
      </c>
      <c r="F288" s="452" t="str">
        <f>F287</f>
        <v>1612</v>
      </c>
      <c r="G288" s="451" t="s">
        <v>3093</v>
      </c>
      <c r="H288" s="452" t="s">
        <v>11192</v>
      </c>
      <c r="I288" s="452" t="s">
        <v>11192</v>
      </c>
      <c r="J288" s="452">
        <v>27</v>
      </c>
      <c r="K288" s="452">
        <v>393</v>
      </c>
      <c r="L288" s="452">
        <v>15</v>
      </c>
      <c r="M288" s="452" t="s">
        <v>11192</v>
      </c>
      <c r="N288" s="452">
        <v>0</v>
      </c>
      <c r="O288" s="452">
        <v>459</v>
      </c>
    </row>
    <row r="289" spans="2:15" x14ac:dyDescent="0.45">
      <c r="B289" s="16" t="s">
        <v>14456</v>
      </c>
      <c r="C289" s="426" t="s">
        <v>115</v>
      </c>
      <c r="D289" s="16" t="s">
        <v>116</v>
      </c>
      <c r="E289" s="448" t="s">
        <v>1372</v>
      </c>
      <c r="F289" s="210" t="s">
        <v>1373</v>
      </c>
      <c r="G289" s="448" t="s">
        <v>3596</v>
      </c>
      <c r="H289" s="210">
        <v>0</v>
      </c>
      <c r="I289" s="210" t="s">
        <v>11192</v>
      </c>
      <c r="J289" s="210" t="s">
        <v>11192</v>
      </c>
      <c r="K289" s="210">
        <v>118</v>
      </c>
      <c r="L289" s="210" t="s">
        <v>11192</v>
      </c>
      <c r="M289" s="210" t="s">
        <v>11192</v>
      </c>
      <c r="N289" s="210">
        <v>0</v>
      </c>
      <c r="O289" s="210">
        <v>133</v>
      </c>
    </row>
    <row r="290" spans="2:15" x14ac:dyDescent="0.45">
      <c r="B290" s="16" t="s">
        <v>14455</v>
      </c>
      <c r="C290" s="426" t="s">
        <v>115</v>
      </c>
      <c r="D290" s="16" t="s">
        <v>116</v>
      </c>
      <c r="E290" s="448" t="s">
        <v>1372</v>
      </c>
      <c r="F290" s="210" t="s">
        <v>1373</v>
      </c>
      <c r="G290" s="448" t="s">
        <v>3595</v>
      </c>
      <c r="H290" s="210">
        <v>0</v>
      </c>
      <c r="I290" s="210" t="s">
        <v>11192</v>
      </c>
      <c r="J290" s="210" t="s">
        <v>11192</v>
      </c>
      <c r="K290" s="210">
        <v>92</v>
      </c>
      <c r="L290" s="210" t="s">
        <v>11192</v>
      </c>
      <c r="M290" s="210" t="s">
        <v>11192</v>
      </c>
      <c r="N290" s="210">
        <v>0</v>
      </c>
      <c r="O290" s="210">
        <v>116</v>
      </c>
    </row>
    <row r="291" spans="2:15" x14ac:dyDescent="0.45">
      <c r="B291" s="450" t="s">
        <v>14457</v>
      </c>
      <c r="C291" s="449" t="s">
        <v>115</v>
      </c>
      <c r="D291" s="450" t="s">
        <v>116</v>
      </c>
      <c r="E291" s="451" t="s">
        <v>18436</v>
      </c>
      <c r="F291" s="452" t="str">
        <f>F290</f>
        <v>1611</v>
      </c>
      <c r="G291" s="451" t="s">
        <v>3093</v>
      </c>
      <c r="H291" s="452">
        <v>0</v>
      </c>
      <c r="I291" s="452" t="s">
        <v>11192</v>
      </c>
      <c r="J291" s="452">
        <v>15</v>
      </c>
      <c r="K291" s="452">
        <v>210</v>
      </c>
      <c r="L291" s="452">
        <v>12</v>
      </c>
      <c r="M291" s="452" t="s">
        <v>11192</v>
      </c>
      <c r="N291" s="452">
        <v>0</v>
      </c>
      <c r="O291" s="452">
        <v>249</v>
      </c>
    </row>
    <row r="292" spans="2:15" x14ac:dyDescent="0.45">
      <c r="B292" s="16" t="s">
        <v>14459</v>
      </c>
      <c r="C292" s="426" t="s">
        <v>117</v>
      </c>
      <c r="D292" s="16" t="s">
        <v>118</v>
      </c>
      <c r="E292" s="448" t="s">
        <v>1374</v>
      </c>
      <c r="F292" s="210" t="s">
        <v>1375</v>
      </c>
      <c r="G292" s="448" t="s">
        <v>3596</v>
      </c>
      <c r="H292" s="210">
        <v>0</v>
      </c>
      <c r="I292" s="210" t="s">
        <v>11192</v>
      </c>
      <c r="J292" s="210">
        <v>15</v>
      </c>
      <c r="K292" s="210">
        <v>406</v>
      </c>
      <c r="L292" s="210" t="s">
        <v>11192</v>
      </c>
      <c r="M292" s="210" t="s">
        <v>11192</v>
      </c>
      <c r="N292" s="210" t="s">
        <v>11192</v>
      </c>
      <c r="O292" s="210">
        <v>439</v>
      </c>
    </row>
    <row r="293" spans="2:15" x14ac:dyDescent="0.45">
      <c r="B293" s="16" t="s">
        <v>14458</v>
      </c>
      <c r="C293" s="426" t="s">
        <v>117</v>
      </c>
      <c r="D293" s="16" t="s">
        <v>118</v>
      </c>
      <c r="E293" s="448" t="s">
        <v>1374</v>
      </c>
      <c r="F293" s="210" t="s">
        <v>1375</v>
      </c>
      <c r="G293" s="448" t="s">
        <v>3595</v>
      </c>
      <c r="H293" s="210">
        <v>0</v>
      </c>
      <c r="I293" s="210" t="s">
        <v>11192</v>
      </c>
      <c r="J293" s="210" t="s">
        <v>11192</v>
      </c>
      <c r="K293" s="210">
        <v>397</v>
      </c>
      <c r="L293" s="210" t="s">
        <v>11192</v>
      </c>
      <c r="M293" s="210" t="s">
        <v>11192</v>
      </c>
      <c r="N293" s="210">
        <v>0</v>
      </c>
      <c r="O293" s="210">
        <v>418</v>
      </c>
    </row>
    <row r="294" spans="2:15" x14ac:dyDescent="0.45">
      <c r="B294" s="450" t="s">
        <v>14460</v>
      </c>
      <c r="C294" s="449" t="s">
        <v>117</v>
      </c>
      <c r="D294" s="450" t="s">
        <v>118</v>
      </c>
      <c r="E294" s="451" t="s">
        <v>18437</v>
      </c>
      <c r="F294" s="452" t="str">
        <f>F293</f>
        <v>3891</v>
      </c>
      <c r="G294" s="451" t="s">
        <v>3093</v>
      </c>
      <c r="H294" s="452">
        <v>0</v>
      </c>
      <c r="I294" s="452" t="s">
        <v>11192</v>
      </c>
      <c r="J294" s="452" t="s">
        <v>11192</v>
      </c>
      <c r="K294" s="452">
        <v>803</v>
      </c>
      <c r="L294" s="452">
        <v>13</v>
      </c>
      <c r="M294" s="452" t="s">
        <v>11192</v>
      </c>
      <c r="N294" s="452" t="s">
        <v>11192</v>
      </c>
      <c r="O294" s="452">
        <v>857</v>
      </c>
    </row>
    <row r="295" spans="2:15" x14ac:dyDescent="0.45">
      <c r="B295" s="16" t="s">
        <v>14462</v>
      </c>
      <c r="C295" s="426" t="s">
        <v>117</v>
      </c>
      <c r="D295" s="16" t="s">
        <v>118</v>
      </c>
      <c r="E295" s="448" t="s">
        <v>1376</v>
      </c>
      <c r="F295" s="210" t="s">
        <v>1377</v>
      </c>
      <c r="G295" s="448" t="s">
        <v>3596</v>
      </c>
      <c r="H295" s="210">
        <v>0</v>
      </c>
      <c r="I295" s="210" t="s">
        <v>11192</v>
      </c>
      <c r="J295" s="210" t="s">
        <v>11192</v>
      </c>
      <c r="K295" s="210">
        <v>197</v>
      </c>
      <c r="L295" s="210" t="s">
        <v>11192</v>
      </c>
      <c r="M295" s="210" t="s">
        <v>11192</v>
      </c>
      <c r="N295" s="210">
        <v>0</v>
      </c>
      <c r="O295" s="210">
        <v>209</v>
      </c>
    </row>
    <row r="296" spans="2:15" x14ac:dyDescent="0.45">
      <c r="B296" s="16" t="s">
        <v>14461</v>
      </c>
      <c r="C296" s="426" t="s">
        <v>117</v>
      </c>
      <c r="D296" s="16" t="s">
        <v>118</v>
      </c>
      <c r="E296" s="448" t="s">
        <v>1376</v>
      </c>
      <c r="F296" s="210" t="s">
        <v>1377</v>
      </c>
      <c r="G296" s="448" t="s">
        <v>3595</v>
      </c>
      <c r="H296" s="210">
        <v>0</v>
      </c>
      <c r="I296" s="210">
        <v>0</v>
      </c>
      <c r="J296" s="210" t="s">
        <v>11192</v>
      </c>
      <c r="K296" s="210">
        <v>157</v>
      </c>
      <c r="L296" s="210" t="s">
        <v>11192</v>
      </c>
      <c r="M296" s="210" t="s">
        <v>11192</v>
      </c>
      <c r="N296" s="210">
        <v>0</v>
      </c>
      <c r="O296" s="210">
        <v>172</v>
      </c>
    </row>
    <row r="297" spans="2:15" x14ac:dyDescent="0.45">
      <c r="B297" s="450" t="s">
        <v>14463</v>
      </c>
      <c r="C297" s="449" t="s">
        <v>117</v>
      </c>
      <c r="D297" s="450" t="s">
        <v>118</v>
      </c>
      <c r="E297" s="451" t="s">
        <v>18438</v>
      </c>
      <c r="F297" s="452" t="str">
        <f>F296</f>
        <v>5263</v>
      </c>
      <c r="G297" s="451" t="s">
        <v>3093</v>
      </c>
      <c r="H297" s="452">
        <v>0</v>
      </c>
      <c r="I297" s="452" t="s">
        <v>11192</v>
      </c>
      <c r="J297" s="452">
        <v>15</v>
      </c>
      <c r="K297" s="452">
        <v>354</v>
      </c>
      <c r="L297" s="452" t="s">
        <v>11192</v>
      </c>
      <c r="M297" s="452" t="s">
        <v>11192</v>
      </c>
      <c r="N297" s="452">
        <v>0</v>
      </c>
      <c r="O297" s="452">
        <v>381</v>
      </c>
    </row>
    <row r="298" spans="2:15" x14ac:dyDescent="0.45">
      <c r="B298" s="16" t="s">
        <v>14465</v>
      </c>
      <c r="C298" s="426" t="s">
        <v>119</v>
      </c>
      <c r="D298" s="16" t="s">
        <v>120</v>
      </c>
      <c r="E298" s="448" t="s">
        <v>1378</v>
      </c>
      <c r="F298" s="210" t="s">
        <v>1379</v>
      </c>
      <c r="G298" s="448" t="s">
        <v>3596</v>
      </c>
      <c r="H298" s="210">
        <v>0</v>
      </c>
      <c r="I298" s="210" t="s">
        <v>11192</v>
      </c>
      <c r="J298" s="210" t="s">
        <v>11192</v>
      </c>
      <c r="K298" s="210">
        <v>136</v>
      </c>
      <c r="L298" s="210" t="s">
        <v>11192</v>
      </c>
      <c r="M298" s="210">
        <v>0</v>
      </c>
      <c r="N298" s="210">
        <v>0</v>
      </c>
      <c r="O298" s="210">
        <v>145</v>
      </c>
    </row>
    <row r="299" spans="2:15" x14ac:dyDescent="0.45">
      <c r="B299" s="16" t="s">
        <v>14464</v>
      </c>
      <c r="C299" s="426" t="s">
        <v>119</v>
      </c>
      <c r="D299" s="16" t="s">
        <v>120</v>
      </c>
      <c r="E299" s="448" t="s">
        <v>1378</v>
      </c>
      <c r="F299" s="210" t="s">
        <v>1379</v>
      </c>
      <c r="G299" s="448" t="s">
        <v>3595</v>
      </c>
      <c r="H299" s="210">
        <v>0</v>
      </c>
      <c r="I299" s="210" t="s">
        <v>11192</v>
      </c>
      <c r="J299" s="210" t="s">
        <v>11192</v>
      </c>
      <c r="K299" s="210">
        <v>129</v>
      </c>
      <c r="L299" s="210" t="s">
        <v>11192</v>
      </c>
      <c r="M299" s="210">
        <v>0</v>
      </c>
      <c r="N299" s="210">
        <v>0</v>
      </c>
      <c r="O299" s="210">
        <v>133</v>
      </c>
    </row>
    <row r="300" spans="2:15" x14ac:dyDescent="0.45">
      <c r="B300" s="450" t="s">
        <v>14466</v>
      </c>
      <c r="C300" s="449" t="s">
        <v>119</v>
      </c>
      <c r="D300" s="450" t="s">
        <v>120</v>
      </c>
      <c r="E300" s="451" t="s">
        <v>18439</v>
      </c>
      <c r="F300" s="452" t="str">
        <f>F299</f>
        <v>4034</v>
      </c>
      <c r="G300" s="451" t="s">
        <v>3093</v>
      </c>
      <c r="H300" s="452">
        <v>0</v>
      </c>
      <c r="I300" s="452" t="s">
        <v>11192</v>
      </c>
      <c r="J300" s="452" t="s">
        <v>11192</v>
      </c>
      <c r="K300" s="452">
        <v>265</v>
      </c>
      <c r="L300" s="452" t="s">
        <v>11192</v>
      </c>
      <c r="M300" s="452">
        <v>0</v>
      </c>
      <c r="N300" s="452">
        <v>0</v>
      </c>
      <c r="O300" s="452">
        <v>278</v>
      </c>
    </row>
    <row r="301" spans="2:15" x14ac:dyDescent="0.45">
      <c r="B301" s="16" t="s">
        <v>14468</v>
      </c>
      <c r="C301" s="426" t="s">
        <v>119</v>
      </c>
      <c r="D301" s="16" t="s">
        <v>120</v>
      </c>
      <c r="E301" s="448" t="s">
        <v>1380</v>
      </c>
      <c r="F301" s="210" t="s">
        <v>1381</v>
      </c>
      <c r="G301" s="448" t="s">
        <v>3596</v>
      </c>
      <c r="H301" s="210" t="s">
        <v>11192</v>
      </c>
      <c r="I301" s="210">
        <v>0</v>
      </c>
      <c r="J301" s="210" t="s">
        <v>11192</v>
      </c>
      <c r="K301" s="210">
        <v>59</v>
      </c>
      <c r="L301" s="210" t="s">
        <v>11192</v>
      </c>
      <c r="M301" s="210" t="s">
        <v>11192</v>
      </c>
      <c r="N301" s="210">
        <v>0</v>
      </c>
      <c r="O301" s="210">
        <v>64</v>
      </c>
    </row>
    <row r="302" spans="2:15" x14ac:dyDescent="0.45">
      <c r="B302" s="16" t="s">
        <v>14467</v>
      </c>
      <c r="C302" s="426" t="s">
        <v>119</v>
      </c>
      <c r="D302" s="16" t="s">
        <v>120</v>
      </c>
      <c r="E302" s="448" t="s">
        <v>1380</v>
      </c>
      <c r="F302" s="210" t="s">
        <v>1381</v>
      </c>
      <c r="G302" s="448" t="s">
        <v>3595</v>
      </c>
      <c r="H302" s="210">
        <v>0</v>
      </c>
      <c r="I302" s="210">
        <v>0</v>
      </c>
      <c r="J302" s="210" t="s">
        <v>11192</v>
      </c>
      <c r="K302" s="210">
        <v>74</v>
      </c>
      <c r="L302" s="210" t="s">
        <v>11192</v>
      </c>
      <c r="M302" s="210" t="s">
        <v>11192</v>
      </c>
      <c r="N302" s="210">
        <v>0</v>
      </c>
      <c r="O302" s="210">
        <v>78</v>
      </c>
    </row>
    <row r="303" spans="2:15" x14ac:dyDescent="0.45">
      <c r="B303" s="450" t="s">
        <v>14469</v>
      </c>
      <c r="C303" s="449" t="s">
        <v>119</v>
      </c>
      <c r="D303" s="450" t="s">
        <v>120</v>
      </c>
      <c r="E303" s="451" t="s">
        <v>18440</v>
      </c>
      <c r="F303" s="452" t="str">
        <f>F302</f>
        <v>7400</v>
      </c>
      <c r="G303" s="451" t="s">
        <v>3093</v>
      </c>
      <c r="H303" s="452" t="s">
        <v>11192</v>
      </c>
      <c r="I303" s="452">
        <v>0</v>
      </c>
      <c r="J303" s="452" t="s">
        <v>11192</v>
      </c>
      <c r="K303" s="452">
        <v>133</v>
      </c>
      <c r="L303" s="452" t="s">
        <v>11192</v>
      </c>
      <c r="M303" s="452" t="s">
        <v>11192</v>
      </c>
      <c r="N303" s="452">
        <v>0</v>
      </c>
      <c r="O303" s="452">
        <v>142</v>
      </c>
    </row>
    <row r="304" spans="2:15" x14ac:dyDescent="0.45">
      <c r="B304" s="16" t="s">
        <v>14471</v>
      </c>
      <c r="C304" s="426" t="s">
        <v>121</v>
      </c>
      <c r="D304" s="16" t="s">
        <v>122</v>
      </c>
      <c r="E304" s="448" t="s">
        <v>13979</v>
      </c>
      <c r="F304" s="210" t="s">
        <v>1382</v>
      </c>
      <c r="G304" s="448" t="s">
        <v>3596</v>
      </c>
      <c r="H304" s="210">
        <v>0</v>
      </c>
      <c r="I304" s="210" t="s">
        <v>11192</v>
      </c>
      <c r="J304" s="210">
        <v>19</v>
      </c>
      <c r="K304" s="210">
        <v>266</v>
      </c>
      <c r="L304" s="210" t="s">
        <v>11192</v>
      </c>
      <c r="M304" s="210" t="s">
        <v>11192</v>
      </c>
      <c r="N304" s="210">
        <v>0</v>
      </c>
      <c r="O304" s="210">
        <v>298</v>
      </c>
    </row>
    <row r="305" spans="2:15" x14ac:dyDescent="0.45">
      <c r="B305" s="16" t="s">
        <v>14470</v>
      </c>
      <c r="C305" s="426" t="s">
        <v>121</v>
      </c>
      <c r="D305" s="16" t="s">
        <v>122</v>
      </c>
      <c r="E305" s="448" t="s">
        <v>13979</v>
      </c>
      <c r="F305" s="210" t="s">
        <v>1382</v>
      </c>
      <c r="G305" s="448" t="s">
        <v>3595</v>
      </c>
      <c r="H305" s="210">
        <v>0</v>
      </c>
      <c r="I305" s="210">
        <v>11</v>
      </c>
      <c r="J305" s="210" t="s">
        <v>11192</v>
      </c>
      <c r="K305" s="210">
        <v>274</v>
      </c>
      <c r="L305" s="210">
        <v>13</v>
      </c>
      <c r="M305" s="210" t="s">
        <v>11192</v>
      </c>
      <c r="N305" s="210">
        <v>0</v>
      </c>
      <c r="O305" s="210">
        <v>312</v>
      </c>
    </row>
    <row r="306" spans="2:15" x14ac:dyDescent="0.45">
      <c r="B306" s="450" t="s">
        <v>14472</v>
      </c>
      <c r="C306" s="449" t="s">
        <v>121</v>
      </c>
      <c r="D306" s="450" t="s">
        <v>122</v>
      </c>
      <c r="E306" s="451" t="s">
        <v>18441</v>
      </c>
      <c r="F306" s="452" t="str">
        <f>F305</f>
        <v>6804</v>
      </c>
      <c r="G306" s="451" t="s">
        <v>3093</v>
      </c>
      <c r="H306" s="452">
        <v>0</v>
      </c>
      <c r="I306" s="452" t="s">
        <v>11192</v>
      </c>
      <c r="J306" s="452" t="s">
        <v>11192</v>
      </c>
      <c r="K306" s="452">
        <v>540</v>
      </c>
      <c r="L306" s="452" t="s">
        <v>11192</v>
      </c>
      <c r="M306" s="452">
        <v>12</v>
      </c>
      <c r="N306" s="452">
        <v>0</v>
      </c>
      <c r="O306" s="452">
        <v>610</v>
      </c>
    </row>
    <row r="307" spans="2:15" x14ac:dyDescent="0.45">
      <c r="B307" s="16" t="s">
        <v>14474</v>
      </c>
      <c r="C307" s="426" t="s">
        <v>121</v>
      </c>
      <c r="D307" s="16" t="s">
        <v>122</v>
      </c>
      <c r="E307" s="448" t="s">
        <v>13981</v>
      </c>
      <c r="F307" s="210" t="s">
        <v>1383</v>
      </c>
      <c r="G307" s="448" t="s">
        <v>3596</v>
      </c>
      <c r="H307" s="210">
        <v>0</v>
      </c>
      <c r="I307" s="210" t="s">
        <v>11192</v>
      </c>
      <c r="J307" s="210" t="s">
        <v>11192</v>
      </c>
      <c r="K307" s="210">
        <v>224</v>
      </c>
      <c r="L307" s="210" t="s">
        <v>11192</v>
      </c>
      <c r="M307" s="210" t="s">
        <v>11192</v>
      </c>
      <c r="N307" s="210">
        <v>0</v>
      </c>
      <c r="O307" s="210">
        <v>246</v>
      </c>
    </row>
    <row r="308" spans="2:15" x14ac:dyDescent="0.45">
      <c r="B308" s="16" t="s">
        <v>14473</v>
      </c>
      <c r="C308" s="426" t="s">
        <v>121</v>
      </c>
      <c r="D308" s="16" t="s">
        <v>122</v>
      </c>
      <c r="E308" s="448" t="s">
        <v>13981</v>
      </c>
      <c r="F308" s="210" t="s">
        <v>1383</v>
      </c>
      <c r="G308" s="448" t="s">
        <v>3595</v>
      </c>
      <c r="H308" s="210">
        <v>0</v>
      </c>
      <c r="I308" s="210">
        <v>0</v>
      </c>
      <c r="J308" s="210" t="s">
        <v>11192</v>
      </c>
      <c r="K308" s="210">
        <v>189</v>
      </c>
      <c r="L308" s="210" t="s">
        <v>11192</v>
      </c>
      <c r="M308" s="210">
        <v>0</v>
      </c>
      <c r="N308" s="210">
        <v>0</v>
      </c>
      <c r="O308" s="210">
        <v>204</v>
      </c>
    </row>
    <row r="309" spans="2:15" x14ac:dyDescent="0.45">
      <c r="B309" s="450" t="s">
        <v>14475</v>
      </c>
      <c r="C309" s="449" t="s">
        <v>121</v>
      </c>
      <c r="D309" s="450" t="s">
        <v>122</v>
      </c>
      <c r="E309" s="451" t="s">
        <v>18442</v>
      </c>
      <c r="F309" s="452" t="str">
        <f>F308</f>
        <v>6305</v>
      </c>
      <c r="G309" s="451" t="s">
        <v>3093</v>
      </c>
      <c r="H309" s="452">
        <v>0</v>
      </c>
      <c r="I309" s="452" t="s">
        <v>11192</v>
      </c>
      <c r="J309" s="452">
        <v>20</v>
      </c>
      <c r="K309" s="452">
        <v>413</v>
      </c>
      <c r="L309" s="452" t="s">
        <v>11192</v>
      </c>
      <c r="M309" s="452" t="s">
        <v>11192</v>
      </c>
      <c r="N309" s="452">
        <v>0</v>
      </c>
      <c r="O309" s="452">
        <v>450</v>
      </c>
    </row>
    <row r="310" spans="2:15" x14ac:dyDescent="0.45">
      <c r="B310" s="16" t="s">
        <v>14477</v>
      </c>
      <c r="C310" s="426" t="s">
        <v>121</v>
      </c>
      <c r="D310" s="16" t="s">
        <v>122</v>
      </c>
      <c r="E310" s="448" t="s">
        <v>1384</v>
      </c>
      <c r="F310" s="210" t="s">
        <v>1385</v>
      </c>
      <c r="G310" s="448" t="s">
        <v>3596</v>
      </c>
      <c r="H310" s="210">
        <v>0</v>
      </c>
      <c r="I310" s="210">
        <v>21</v>
      </c>
      <c r="J310" s="210">
        <v>44</v>
      </c>
      <c r="K310" s="210">
        <v>1003</v>
      </c>
      <c r="L310" s="210">
        <v>24</v>
      </c>
      <c r="M310" s="210">
        <v>12</v>
      </c>
      <c r="N310" s="210">
        <v>0</v>
      </c>
      <c r="O310" s="210">
        <v>1104</v>
      </c>
    </row>
    <row r="311" spans="2:15" x14ac:dyDescent="0.45">
      <c r="B311" s="16" t="s">
        <v>14476</v>
      </c>
      <c r="C311" s="426" t="s">
        <v>121</v>
      </c>
      <c r="D311" s="16" t="s">
        <v>122</v>
      </c>
      <c r="E311" s="448" t="s">
        <v>1384</v>
      </c>
      <c r="F311" s="210" t="s">
        <v>1385</v>
      </c>
      <c r="G311" s="448" t="s">
        <v>3595</v>
      </c>
      <c r="H311" s="210">
        <v>0</v>
      </c>
      <c r="I311" s="210">
        <v>24</v>
      </c>
      <c r="J311" s="210">
        <v>51</v>
      </c>
      <c r="K311" s="210">
        <v>969</v>
      </c>
      <c r="L311" s="210">
        <v>20</v>
      </c>
      <c r="M311" s="210">
        <v>17</v>
      </c>
      <c r="N311" s="210">
        <v>0</v>
      </c>
      <c r="O311" s="210">
        <v>1081</v>
      </c>
    </row>
    <row r="312" spans="2:15" x14ac:dyDescent="0.45">
      <c r="B312" s="450" t="s">
        <v>14478</v>
      </c>
      <c r="C312" s="449" t="s">
        <v>121</v>
      </c>
      <c r="D312" s="450" t="s">
        <v>122</v>
      </c>
      <c r="E312" s="451" t="s">
        <v>18443</v>
      </c>
      <c r="F312" s="452" t="str">
        <f>F311</f>
        <v>6306</v>
      </c>
      <c r="G312" s="451" t="s">
        <v>3093</v>
      </c>
      <c r="H312" s="452">
        <v>0</v>
      </c>
      <c r="I312" s="452">
        <v>45</v>
      </c>
      <c r="J312" s="452">
        <v>95</v>
      </c>
      <c r="K312" s="452">
        <v>1972</v>
      </c>
      <c r="L312" s="452">
        <v>44</v>
      </c>
      <c r="M312" s="452">
        <v>29</v>
      </c>
      <c r="N312" s="452">
        <v>0</v>
      </c>
      <c r="O312" s="452">
        <v>2185</v>
      </c>
    </row>
    <row r="313" spans="2:15" x14ac:dyDescent="0.45">
      <c r="B313" s="16" t="s">
        <v>14479</v>
      </c>
      <c r="C313" s="426" t="s">
        <v>123</v>
      </c>
      <c r="D313" s="16" t="s">
        <v>124</v>
      </c>
      <c r="E313" s="448" t="s">
        <v>124</v>
      </c>
      <c r="F313" s="210" t="s">
        <v>1386</v>
      </c>
      <c r="G313" s="448" t="s">
        <v>3596</v>
      </c>
      <c r="H313" s="210">
        <v>0</v>
      </c>
      <c r="I313" s="210">
        <v>675</v>
      </c>
      <c r="J313" s="210" t="s">
        <v>11192</v>
      </c>
      <c r="K313" s="210">
        <v>0</v>
      </c>
      <c r="L313" s="210">
        <v>37</v>
      </c>
      <c r="M313" s="210" t="s">
        <v>11192</v>
      </c>
      <c r="N313" s="210">
        <v>0</v>
      </c>
      <c r="O313" s="210">
        <v>725</v>
      </c>
    </row>
    <row r="314" spans="2:15" x14ac:dyDescent="0.45">
      <c r="B314" s="16" t="s">
        <v>19722</v>
      </c>
      <c r="C314" s="426" t="s">
        <v>123</v>
      </c>
      <c r="D314" s="16" t="s">
        <v>124</v>
      </c>
      <c r="E314" s="448" t="s">
        <v>124</v>
      </c>
      <c r="F314" s="210" t="s">
        <v>1386</v>
      </c>
      <c r="G314" s="448" t="s">
        <v>3595</v>
      </c>
      <c r="H314" s="210">
        <v>0</v>
      </c>
      <c r="I314" s="210">
        <v>0</v>
      </c>
      <c r="J314" s="210">
        <v>0</v>
      </c>
      <c r="K314" s="210">
        <v>0</v>
      </c>
      <c r="L314" s="210">
        <v>0</v>
      </c>
      <c r="M314" s="210">
        <v>0</v>
      </c>
      <c r="N314" s="210">
        <v>0</v>
      </c>
      <c r="O314" s="210">
        <v>0</v>
      </c>
    </row>
    <row r="315" spans="2:15" x14ac:dyDescent="0.45">
      <c r="B315" s="450" t="s">
        <v>14480</v>
      </c>
      <c r="C315" s="449" t="s">
        <v>123</v>
      </c>
      <c r="D315" s="450" t="s">
        <v>124</v>
      </c>
      <c r="E315" s="451" t="s">
        <v>18444</v>
      </c>
      <c r="F315" s="452" t="str">
        <f>F313</f>
        <v>7981</v>
      </c>
      <c r="G315" s="451" t="s">
        <v>3093</v>
      </c>
      <c r="H315" s="452">
        <v>0</v>
      </c>
      <c r="I315" s="452">
        <v>675</v>
      </c>
      <c r="J315" s="452" t="s">
        <v>11192</v>
      </c>
      <c r="K315" s="452">
        <v>0</v>
      </c>
      <c r="L315" s="452">
        <v>37</v>
      </c>
      <c r="M315" s="452" t="s">
        <v>11192</v>
      </c>
      <c r="N315" s="452">
        <v>0</v>
      </c>
      <c r="O315" s="452">
        <v>725</v>
      </c>
    </row>
    <row r="316" spans="2:15" x14ac:dyDescent="0.45">
      <c r="B316" s="16" t="s">
        <v>14482</v>
      </c>
      <c r="C316" s="426" t="s">
        <v>125</v>
      </c>
      <c r="D316" s="16" t="s">
        <v>126</v>
      </c>
      <c r="E316" s="448" t="s">
        <v>1387</v>
      </c>
      <c r="F316" s="210" t="s">
        <v>1388</v>
      </c>
      <c r="G316" s="448" t="s">
        <v>3596</v>
      </c>
      <c r="H316" s="210" t="s">
        <v>11192</v>
      </c>
      <c r="I316" s="210" t="s">
        <v>11192</v>
      </c>
      <c r="J316" s="210">
        <v>12</v>
      </c>
      <c r="K316" s="210">
        <v>378</v>
      </c>
      <c r="L316" s="210" t="s">
        <v>11192</v>
      </c>
      <c r="M316" s="210">
        <v>0</v>
      </c>
      <c r="N316" s="210" t="s">
        <v>11192</v>
      </c>
      <c r="O316" s="210">
        <v>401</v>
      </c>
    </row>
    <row r="317" spans="2:15" x14ac:dyDescent="0.45">
      <c r="B317" s="16" t="s">
        <v>14481</v>
      </c>
      <c r="C317" s="426" t="s">
        <v>125</v>
      </c>
      <c r="D317" s="16" t="s">
        <v>126</v>
      </c>
      <c r="E317" s="448" t="s">
        <v>1387</v>
      </c>
      <c r="F317" s="210" t="s">
        <v>1388</v>
      </c>
      <c r="G317" s="448" t="s">
        <v>3595</v>
      </c>
      <c r="H317" s="210" t="s">
        <v>11192</v>
      </c>
      <c r="I317" s="210" t="s">
        <v>11192</v>
      </c>
      <c r="J317" s="210" t="s">
        <v>11192</v>
      </c>
      <c r="K317" s="210">
        <v>367</v>
      </c>
      <c r="L317" s="210" t="s">
        <v>11192</v>
      </c>
      <c r="M317" s="210" t="s">
        <v>11192</v>
      </c>
      <c r="N317" s="210">
        <v>0</v>
      </c>
      <c r="O317" s="210">
        <v>396</v>
      </c>
    </row>
    <row r="318" spans="2:15" x14ac:dyDescent="0.45">
      <c r="B318" s="450" t="s">
        <v>14483</v>
      </c>
      <c r="C318" s="449" t="s">
        <v>125</v>
      </c>
      <c r="D318" s="450" t="s">
        <v>126</v>
      </c>
      <c r="E318" s="451" t="s">
        <v>18445</v>
      </c>
      <c r="F318" s="452" t="str">
        <f>F317</f>
        <v>4691</v>
      </c>
      <c r="G318" s="451" t="s">
        <v>3093</v>
      </c>
      <c r="H318" s="452" t="s">
        <v>11192</v>
      </c>
      <c r="I318" s="452" t="s">
        <v>11192</v>
      </c>
      <c r="J318" s="452" t="s">
        <v>11192</v>
      </c>
      <c r="K318" s="452">
        <v>745</v>
      </c>
      <c r="L318" s="452">
        <v>12</v>
      </c>
      <c r="M318" s="452" t="s">
        <v>11192</v>
      </c>
      <c r="N318" s="452" t="s">
        <v>11192</v>
      </c>
      <c r="O318" s="452">
        <v>797</v>
      </c>
    </row>
    <row r="319" spans="2:15" x14ac:dyDescent="0.45">
      <c r="B319" s="16" t="s">
        <v>14485</v>
      </c>
      <c r="C319" s="426" t="s">
        <v>125</v>
      </c>
      <c r="D319" s="16" t="s">
        <v>126</v>
      </c>
      <c r="E319" s="448" t="s">
        <v>1389</v>
      </c>
      <c r="F319" s="210" t="s">
        <v>1390</v>
      </c>
      <c r="G319" s="448" t="s">
        <v>3596</v>
      </c>
      <c r="H319" s="210">
        <v>0</v>
      </c>
      <c r="I319" s="210" t="s">
        <v>11192</v>
      </c>
      <c r="J319" s="210" t="s">
        <v>11192</v>
      </c>
      <c r="K319" s="210">
        <v>177</v>
      </c>
      <c r="L319" s="210" t="s">
        <v>11192</v>
      </c>
      <c r="M319" s="210">
        <v>0</v>
      </c>
      <c r="N319" s="210" t="s">
        <v>11192</v>
      </c>
      <c r="O319" s="210">
        <v>193</v>
      </c>
    </row>
    <row r="320" spans="2:15" x14ac:dyDescent="0.45">
      <c r="B320" s="16" t="s">
        <v>14484</v>
      </c>
      <c r="C320" s="426" t="s">
        <v>125</v>
      </c>
      <c r="D320" s="16" t="s">
        <v>126</v>
      </c>
      <c r="E320" s="448" t="s">
        <v>1389</v>
      </c>
      <c r="F320" s="210" t="s">
        <v>1390</v>
      </c>
      <c r="G320" s="448" t="s">
        <v>3595</v>
      </c>
      <c r="H320" s="210" t="s">
        <v>11192</v>
      </c>
      <c r="I320" s="210" t="s">
        <v>11192</v>
      </c>
      <c r="J320" s="210" t="s">
        <v>11192</v>
      </c>
      <c r="K320" s="210">
        <v>172</v>
      </c>
      <c r="L320" s="210" t="s">
        <v>11192</v>
      </c>
      <c r="M320" s="210" t="s">
        <v>11192</v>
      </c>
      <c r="N320" s="210">
        <v>0</v>
      </c>
      <c r="O320" s="210">
        <v>188</v>
      </c>
    </row>
    <row r="321" spans="2:15" x14ac:dyDescent="0.45">
      <c r="B321" s="450" t="s">
        <v>14486</v>
      </c>
      <c r="C321" s="449" t="s">
        <v>125</v>
      </c>
      <c r="D321" s="450" t="s">
        <v>126</v>
      </c>
      <c r="E321" s="451" t="s">
        <v>18446</v>
      </c>
      <c r="F321" s="452" t="str">
        <f>F320</f>
        <v>3092</v>
      </c>
      <c r="G321" s="451" t="s">
        <v>3093</v>
      </c>
      <c r="H321" s="452" t="s">
        <v>11192</v>
      </c>
      <c r="I321" s="452" t="s">
        <v>11192</v>
      </c>
      <c r="J321" s="452" t="s">
        <v>11192</v>
      </c>
      <c r="K321" s="452">
        <v>349</v>
      </c>
      <c r="L321" s="452">
        <v>13</v>
      </c>
      <c r="M321" s="452" t="s">
        <v>11192</v>
      </c>
      <c r="N321" s="452" t="s">
        <v>11192</v>
      </c>
      <c r="O321" s="452">
        <v>381</v>
      </c>
    </row>
    <row r="322" spans="2:15" x14ac:dyDescent="0.45">
      <c r="B322" s="16" t="s">
        <v>14488</v>
      </c>
      <c r="C322" s="426" t="s">
        <v>127</v>
      </c>
      <c r="D322" s="16" t="s">
        <v>128</v>
      </c>
      <c r="E322" s="448" t="s">
        <v>1391</v>
      </c>
      <c r="F322" s="210" t="s">
        <v>1392</v>
      </c>
      <c r="G322" s="448" t="s">
        <v>3596</v>
      </c>
      <c r="H322" s="210">
        <v>0</v>
      </c>
      <c r="I322" s="210" t="s">
        <v>11192</v>
      </c>
      <c r="J322" s="210" t="s">
        <v>11192</v>
      </c>
      <c r="K322" s="210">
        <v>239</v>
      </c>
      <c r="L322" s="210" t="s">
        <v>11192</v>
      </c>
      <c r="M322" s="210" t="s">
        <v>11192</v>
      </c>
      <c r="N322" s="210">
        <v>0</v>
      </c>
      <c r="O322" s="210">
        <v>252</v>
      </c>
    </row>
    <row r="323" spans="2:15" x14ac:dyDescent="0.45">
      <c r="B323" s="16" t="s">
        <v>14487</v>
      </c>
      <c r="C323" s="426" t="s">
        <v>127</v>
      </c>
      <c r="D323" s="16" t="s">
        <v>128</v>
      </c>
      <c r="E323" s="448" t="s">
        <v>1391</v>
      </c>
      <c r="F323" s="210" t="s">
        <v>1392</v>
      </c>
      <c r="G323" s="448" t="s">
        <v>3595</v>
      </c>
      <c r="H323" s="210" t="s">
        <v>11192</v>
      </c>
      <c r="I323" s="210" t="s">
        <v>11192</v>
      </c>
      <c r="J323" s="210">
        <v>12</v>
      </c>
      <c r="K323" s="210">
        <v>191</v>
      </c>
      <c r="L323" s="210" t="s">
        <v>11192</v>
      </c>
      <c r="M323" s="210" t="s">
        <v>11192</v>
      </c>
      <c r="N323" s="210">
        <v>0</v>
      </c>
      <c r="O323" s="210">
        <v>213</v>
      </c>
    </row>
    <row r="324" spans="2:15" x14ac:dyDescent="0.45">
      <c r="B324" s="450" t="s">
        <v>14489</v>
      </c>
      <c r="C324" s="449" t="s">
        <v>127</v>
      </c>
      <c r="D324" s="450" t="s">
        <v>128</v>
      </c>
      <c r="E324" s="451" t="s">
        <v>18447</v>
      </c>
      <c r="F324" s="452" t="str">
        <f>F323</f>
        <v>6308</v>
      </c>
      <c r="G324" s="451" t="s">
        <v>3093</v>
      </c>
      <c r="H324" s="452" t="s">
        <v>11192</v>
      </c>
      <c r="I324" s="452" t="s">
        <v>11192</v>
      </c>
      <c r="J324" s="452" t="s">
        <v>11192</v>
      </c>
      <c r="K324" s="452">
        <v>430</v>
      </c>
      <c r="L324" s="452" t="s">
        <v>11192</v>
      </c>
      <c r="M324" s="452" t="s">
        <v>11192</v>
      </c>
      <c r="N324" s="452">
        <v>0</v>
      </c>
      <c r="O324" s="452">
        <v>465</v>
      </c>
    </row>
    <row r="325" spans="2:15" x14ac:dyDescent="0.45">
      <c r="B325" s="16" t="s">
        <v>14491</v>
      </c>
      <c r="C325" s="426" t="s">
        <v>127</v>
      </c>
      <c r="D325" s="16" t="s">
        <v>128</v>
      </c>
      <c r="E325" s="448" t="s">
        <v>13906</v>
      </c>
      <c r="F325" s="210" t="s">
        <v>13905</v>
      </c>
      <c r="G325" s="448" t="s">
        <v>3596</v>
      </c>
      <c r="H325" s="210">
        <v>0</v>
      </c>
      <c r="I325" s="210" t="s">
        <v>11192</v>
      </c>
      <c r="J325" s="210" t="s">
        <v>11192</v>
      </c>
      <c r="K325" s="210">
        <v>99</v>
      </c>
      <c r="L325" s="210" t="s">
        <v>11192</v>
      </c>
      <c r="M325" s="210">
        <v>0</v>
      </c>
      <c r="N325" s="210">
        <v>0</v>
      </c>
      <c r="O325" s="210">
        <v>108</v>
      </c>
    </row>
    <row r="326" spans="2:15" x14ac:dyDescent="0.45">
      <c r="B326" s="16" t="s">
        <v>14490</v>
      </c>
      <c r="C326" s="426" t="s">
        <v>127</v>
      </c>
      <c r="D326" s="16" t="s">
        <v>128</v>
      </c>
      <c r="E326" s="448" t="s">
        <v>13906</v>
      </c>
      <c r="F326" s="210" t="s">
        <v>13905</v>
      </c>
      <c r="G326" s="448" t="s">
        <v>3595</v>
      </c>
      <c r="H326" s="210">
        <v>0</v>
      </c>
      <c r="I326" s="210">
        <v>0</v>
      </c>
      <c r="J326" s="210" t="s">
        <v>11192</v>
      </c>
      <c r="K326" s="210">
        <v>89</v>
      </c>
      <c r="L326" s="210" t="s">
        <v>11192</v>
      </c>
      <c r="M326" s="210">
        <v>0</v>
      </c>
      <c r="N326" s="210">
        <v>0</v>
      </c>
      <c r="O326" s="210">
        <v>98</v>
      </c>
    </row>
    <row r="327" spans="2:15" x14ac:dyDescent="0.45">
      <c r="B327" s="450" t="s">
        <v>14492</v>
      </c>
      <c r="C327" s="449" t="s">
        <v>127</v>
      </c>
      <c r="D327" s="450" t="s">
        <v>128</v>
      </c>
      <c r="E327" s="451" t="s">
        <v>18448</v>
      </c>
      <c r="F327" s="452" t="str">
        <f>F326</f>
        <v>8383</v>
      </c>
      <c r="G327" s="451" t="s">
        <v>3093</v>
      </c>
      <c r="H327" s="452">
        <v>0</v>
      </c>
      <c r="I327" s="452" t="s">
        <v>11192</v>
      </c>
      <c r="J327" s="452">
        <v>13</v>
      </c>
      <c r="K327" s="452">
        <v>188</v>
      </c>
      <c r="L327" s="452" t="s">
        <v>11192</v>
      </c>
      <c r="M327" s="452">
        <v>0</v>
      </c>
      <c r="N327" s="452">
        <v>0</v>
      </c>
      <c r="O327" s="452">
        <v>206</v>
      </c>
    </row>
    <row r="328" spans="2:15" x14ac:dyDescent="0.45">
      <c r="B328" s="16" t="s">
        <v>14494</v>
      </c>
      <c r="C328" s="426" t="s">
        <v>129</v>
      </c>
      <c r="D328" s="16" t="s">
        <v>130</v>
      </c>
      <c r="E328" s="448" t="s">
        <v>1393</v>
      </c>
      <c r="F328" s="210" t="s">
        <v>1394</v>
      </c>
      <c r="G328" s="448" t="s">
        <v>3596</v>
      </c>
      <c r="H328" s="210">
        <v>0</v>
      </c>
      <c r="I328" s="210" t="s">
        <v>11192</v>
      </c>
      <c r="J328" s="210" t="s">
        <v>11192</v>
      </c>
      <c r="K328" s="210">
        <v>67</v>
      </c>
      <c r="L328" s="210" t="s">
        <v>11192</v>
      </c>
      <c r="M328" s="210" t="s">
        <v>11192</v>
      </c>
      <c r="N328" s="210">
        <v>0</v>
      </c>
      <c r="O328" s="210">
        <v>78</v>
      </c>
    </row>
    <row r="329" spans="2:15" x14ac:dyDescent="0.45">
      <c r="B329" s="16" t="s">
        <v>14493</v>
      </c>
      <c r="C329" s="426" t="s">
        <v>129</v>
      </c>
      <c r="D329" s="16" t="s">
        <v>130</v>
      </c>
      <c r="E329" s="448" t="s">
        <v>1393</v>
      </c>
      <c r="F329" s="210" t="s">
        <v>1394</v>
      </c>
      <c r="G329" s="448" t="s">
        <v>3595</v>
      </c>
      <c r="H329" s="210">
        <v>0</v>
      </c>
      <c r="I329" s="210" t="s">
        <v>11192</v>
      </c>
      <c r="J329" s="210" t="s">
        <v>11192</v>
      </c>
      <c r="K329" s="210">
        <v>60</v>
      </c>
      <c r="L329" s="210" t="s">
        <v>11192</v>
      </c>
      <c r="M329" s="210" t="s">
        <v>11192</v>
      </c>
      <c r="N329" s="210">
        <v>0</v>
      </c>
      <c r="O329" s="210">
        <v>77</v>
      </c>
    </row>
    <row r="330" spans="2:15" x14ac:dyDescent="0.45">
      <c r="B330" s="450" t="s">
        <v>14495</v>
      </c>
      <c r="C330" s="449" t="s">
        <v>129</v>
      </c>
      <c r="D330" s="450" t="s">
        <v>130</v>
      </c>
      <c r="E330" s="451" t="s">
        <v>18449</v>
      </c>
      <c r="F330" s="452" t="str">
        <f>F329</f>
        <v>7342</v>
      </c>
      <c r="G330" s="451" t="s">
        <v>3093</v>
      </c>
      <c r="H330" s="452">
        <v>0</v>
      </c>
      <c r="I330" s="452" t="s">
        <v>11192</v>
      </c>
      <c r="J330" s="452" t="s">
        <v>11192</v>
      </c>
      <c r="K330" s="452">
        <v>127</v>
      </c>
      <c r="L330" s="452" t="s">
        <v>11192</v>
      </c>
      <c r="M330" s="452" t="s">
        <v>11192</v>
      </c>
      <c r="N330" s="452">
        <v>0</v>
      </c>
      <c r="O330" s="452">
        <v>155</v>
      </c>
    </row>
    <row r="331" spans="2:15" x14ac:dyDescent="0.45">
      <c r="B331" s="16" t="s">
        <v>14497</v>
      </c>
      <c r="C331" s="426" t="s">
        <v>129</v>
      </c>
      <c r="D331" s="16" t="s">
        <v>130</v>
      </c>
      <c r="E331" s="448" t="s">
        <v>11227</v>
      </c>
      <c r="F331" s="210" t="s">
        <v>11226</v>
      </c>
      <c r="G331" s="448" t="s">
        <v>3596</v>
      </c>
      <c r="H331" s="210">
        <v>0</v>
      </c>
      <c r="I331" s="210">
        <v>12</v>
      </c>
      <c r="J331" s="210" t="s">
        <v>11192</v>
      </c>
      <c r="K331" s="210">
        <v>149</v>
      </c>
      <c r="L331" s="210" t="s">
        <v>11192</v>
      </c>
      <c r="M331" s="210">
        <v>12</v>
      </c>
      <c r="N331" s="210" t="s">
        <v>11192</v>
      </c>
      <c r="O331" s="210">
        <v>189</v>
      </c>
    </row>
    <row r="332" spans="2:15" x14ac:dyDescent="0.45">
      <c r="B332" s="16" t="s">
        <v>14496</v>
      </c>
      <c r="C332" s="426" t="s">
        <v>129</v>
      </c>
      <c r="D332" s="16" t="s">
        <v>130</v>
      </c>
      <c r="E332" s="448" t="s">
        <v>11227</v>
      </c>
      <c r="F332" s="210" t="s">
        <v>11226</v>
      </c>
      <c r="G332" s="448" t="s">
        <v>3595</v>
      </c>
      <c r="H332" s="210">
        <v>0</v>
      </c>
      <c r="I332" s="210">
        <v>13</v>
      </c>
      <c r="J332" s="210" t="s">
        <v>11192</v>
      </c>
      <c r="K332" s="210">
        <v>147</v>
      </c>
      <c r="L332" s="210" t="s">
        <v>11192</v>
      </c>
      <c r="M332" s="210" t="s">
        <v>11192</v>
      </c>
      <c r="N332" s="210" t="s">
        <v>11192</v>
      </c>
      <c r="O332" s="210">
        <v>184</v>
      </c>
    </row>
    <row r="333" spans="2:15" x14ac:dyDescent="0.45">
      <c r="B333" s="450" t="s">
        <v>19723</v>
      </c>
      <c r="C333" s="449" t="s">
        <v>129</v>
      </c>
      <c r="D333" s="450" t="s">
        <v>130</v>
      </c>
      <c r="E333" s="451" t="s">
        <v>18450</v>
      </c>
      <c r="F333" s="452" t="str">
        <f>F332</f>
        <v>0070</v>
      </c>
      <c r="G333" s="451" t="s">
        <v>3093</v>
      </c>
      <c r="H333" s="452">
        <v>0</v>
      </c>
      <c r="I333" s="452">
        <v>25</v>
      </c>
      <c r="J333" s="452">
        <v>19</v>
      </c>
      <c r="K333" s="452">
        <v>296</v>
      </c>
      <c r="L333" s="452" t="s">
        <v>11192</v>
      </c>
      <c r="M333" s="452" t="s">
        <v>11192</v>
      </c>
      <c r="N333" s="452" t="s">
        <v>11192</v>
      </c>
      <c r="O333" s="452">
        <v>373</v>
      </c>
    </row>
    <row r="334" spans="2:15" x14ac:dyDescent="0.45">
      <c r="B334" s="16" t="s">
        <v>14499</v>
      </c>
      <c r="C334" s="426" t="s">
        <v>131</v>
      </c>
      <c r="D334" s="16" t="s">
        <v>132</v>
      </c>
      <c r="E334" s="448" t="s">
        <v>1395</v>
      </c>
      <c r="F334" s="210" t="s">
        <v>1396</v>
      </c>
      <c r="G334" s="448" t="s">
        <v>3596</v>
      </c>
      <c r="H334" s="210">
        <v>0</v>
      </c>
      <c r="I334" s="210">
        <v>35</v>
      </c>
      <c r="J334" s="210">
        <v>34</v>
      </c>
      <c r="K334" s="210">
        <v>72</v>
      </c>
      <c r="L334" s="210" t="s">
        <v>11192</v>
      </c>
      <c r="M334" s="210" t="s">
        <v>11192</v>
      </c>
      <c r="N334" s="210">
        <v>0</v>
      </c>
      <c r="O334" s="210">
        <v>157</v>
      </c>
    </row>
    <row r="335" spans="2:15" x14ac:dyDescent="0.45">
      <c r="B335" s="16" t="s">
        <v>14498</v>
      </c>
      <c r="C335" s="426" t="s">
        <v>131</v>
      </c>
      <c r="D335" s="16" t="s">
        <v>132</v>
      </c>
      <c r="E335" s="448" t="s">
        <v>1395</v>
      </c>
      <c r="F335" s="210" t="s">
        <v>1396</v>
      </c>
      <c r="G335" s="448" t="s">
        <v>3595</v>
      </c>
      <c r="H335" s="210">
        <v>0</v>
      </c>
      <c r="I335" s="210">
        <v>32</v>
      </c>
      <c r="J335" s="210">
        <v>50</v>
      </c>
      <c r="K335" s="210">
        <v>64</v>
      </c>
      <c r="L335" s="210" t="s">
        <v>11192</v>
      </c>
      <c r="M335" s="210" t="s">
        <v>11192</v>
      </c>
      <c r="N335" s="210">
        <v>0</v>
      </c>
      <c r="O335" s="210">
        <v>164</v>
      </c>
    </row>
    <row r="336" spans="2:15" x14ac:dyDescent="0.45">
      <c r="B336" s="450" t="s">
        <v>14500</v>
      </c>
      <c r="C336" s="449" t="s">
        <v>131</v>
      </c>
      <c r="D336" s="450" t="s">
        <v>132</v>
      </c>
      <c r="E336" s="451" t="s">
        <v>18451</v>
      </c>
      <c r="F336" s="452" t="str">
        <f>F335</f>
        <v>1014</v>
      </c>
      <c r="G336" s="451" t="s">
        <v>3093</v>
      </c>
      <c r="H336" s="452">
        <v>0</v>
      </c>
      <c r="I336" s="452">
        <v>67</v>
      </c>
      <c r="J336" s="452">
        <v>84</v>
      </c>
      <c r="K336" s="452">
        <v>136</v>
      </c>
      <c r="L336" s="452" t="s">
        <v>11192</v>
      </c>
      <c r="M336" s="452" t="s">
        <v>11192</v>
      </c>
      <c r="N336" s="452">
        <v>0</v>
      </c>
      <c r="O336" s="452">
        <v>321</v>
      </c>
    </row>
    <row r="337" spans="2:15" x14ac:dyDescent="0.45">
      <c r="B337" s="16" t="s">
        <v>14502</v>
      </c>
      <c r="C337" s="426" t="s">
        <v>131</v>
      </c>
      <c r="D337" s="16" t="s">
        <v>132</v>
      </c>
      <c r="E337" s="448" t="s">
        <v>13983</v>
      </c>
      <c r="F337" s="210" t="s">
        <v>1397</v>
      </c>
      <c r="G337" s="448" t="s">
        <v>3596</v>
      </c>
      <c r="H337" s="210">
        <v>0</v>
      </c>
      <c r="I337" s="210">
        <v>20</v>
      </c>
      <c r="J337" s="210">
        <v>23</v>
      </c>
      <c r="K337" s="210">
        <v>63</v>
      </c>
      <c r="L337" s="210" t="s">
        <v>11192</v>
      </c>
      <c r="M337" s="210" t="s">
        <v>11192</v>
      </c>
      <c r="N337" s="210">
        <v>0</v>
      </c>
      <c r="O337" s="210">
        <v>127</v>
      </c>
    </row>
    <row r="338" spans="2:15" x14ac:dyDescent="0.45">
      <c r="B338" s="16" t="s">
        <v>14501</v>
      </c>
      <c r="C338" s="426" t="s">
        <v>131</v>
      </c>
      <c r="D338" s="16" t="s">
        <v>132</v>
      </c>
      <c r="E338" s="448" t="s">
        <v>13983</v>
      </c>
      <c r="F338" s="210" t="s">
        <v>1397</v>
      </c>
      <c r="G338" s="448" t="s">
        <v>3595</v>
      </c>
      <c r="H338" s="210">
        <v>0</v>
      </c>
      <c r="I338" s="210">
        <v>16</v>
      </c>
      <c r="J338" s="210">
        <v>29</v>
      </c>
      <c r="K338" s="210">
        <v>35</v>
      </c>
      <c r="L338" s="210" t="s">
        <v>11192</v>
      </c>
      <c r="M338" s="210" t="s">
        <v>11192</v>
      </c>
      <c r="N338" s="210">
        <v>0</v>
      </c>
      <c r="O338" s="210">
        <v>95</v>
      </c>
    </row>
    <row r="339" spans="2:15" x14ac:dyDescent="0.45">
      <c r="B339" s="450" t="s">
        <v>14503</v>
      </c>
      <c r="C339" s="449" t="s">
        <v>131</v>
      </c>
      <c r="D339" s="450" t="s">
        <v>132</v>
      </c>
      <c r="E339" s="451" t="s">
        <v>18452</v>
      </c>
      <c r="F339" s="452" t="str">
        <f>F338</f>
        <v>7743</v>
      </c>
      <c r="G339" s="451" t="s">
        <v>3093</v>
      </c>
      <c r="H339" s="452">
        <v>0</v>
      </c>
      <c r="I339" s="452">
        <v>36</v>
      </c>
      <c r="J339" s="452">
        <v>52</v>
      </c>
      <c r="K339" s="452">
        <v>98</v>
      </c>
      <c r="L339" s="452" t="s">
        <v>11192</v>
      </c>
      <c r="M339" s="452" t="s">
        <v>11192</v>
      </c>
      <c r="N339" s="452">
        <v>0</v>
      </c>
      <c r="O339" s="452">
        <v>222</v>
      </c>
    </row>
    <row r="340" spans="2:15" x14ac:dyDescent="0.45">
      <c r="B340" s="16" t="s">
        <v>14505</v>
      </c>
      <c r="C340" s="426" t="s">
        <v>133</v>
      </c>
      <c r="D340" s="16" t="s">
        <v>134</v>
      </c>
      <c r="E340" s="448" t="s">
        <v>13986</v>
      </c>
      <c r="F340" s="210" t="s">
        <v>13985</v>
      </c>
      <c r="G340" s="448" t="s">
        <v>3596</v>
      </c>
      <c r="H340" s="210" t="s">
        <v>11192</v>
      </c>
      <c r="I340" s="210">
        <v>29</v>
      </c>
      <c r="J340" s="210">
        <v>36</v>
      </c>
      <c r="K340" s="210">
        <v>181</v>
      </c>
      <c r="L340" s="210">
        <v>24</v>
      </c>
      <c r="M340" s="210" t="s">
        <v>11192</v>
      </c>
      <c r="N340" s="210" t="s">
        <v>11192</v>
      </c>
      <c r="O340" s="210">
        <v>276</v>
      </c>
    </row>
    <row r="341" spans="2:15" x14ac:dyDescent="0.45">
      <c r="B341" s="16" t="s">
        <v>14504</v>
      </c>
      <c r="C341" s="426" t="s">
        <v>133</v>
      </c>
      <c r="D341" s="16" t="s">
        <v>134</v>
      </c>
      <c r="E341" s="448" t="s">
        <v>13986</v>
      </c>
      <c r="F341" s="210" t="s">
        <v>13985</v>
      </c>
      <c r="G341" s="448" t="s">
        <v>3595</v>
      </c>
      <c r="H341" s="210" t="s">
        <v>11192</v>
      </c>
      <c r="I341" s="210">
        <v>31</v>
      </c>
      <c r="J341" s="210">
        <v>32</v>
      </c>
      <c r="K341" s="210">
        <v>161</v>
      </c>
      <c r="L341" s="210">
        <v>26</v>
      </c>
      <c r="M341" s="210" t="s">
        <v>11192</v>
      </c>
      <c r="N341" s="210" t="s">
        <v>11192</v>
      </c>
      <c r="O341" s="210">
        <v>259</v>
      </c>
    </row>
    <row r="342" spans="2:15" x14ac:dyDescent="0.45">
      <c r="B342" s="450" t="s">
        <v>14506</v>
      </c>
      <c r="C342" s="449" t="s">
        <v>133</v>
      </c>
      <c r="D342" s="450" t="s">
        <v>134</v>
      </c>
      <c r="E342" s="451" t="s">
        <v>18453</v>
      </c>
      <c r="F342" s="452" t="str">
        <f>F341</f>
        <v>8407</v>
      </c>
      <c r="G342" s="451" t="s">
        <v>3093</v>
      </c>
      <c r="H342" s="452" t="s">
        <v>11192</v>
      </c>
      <c r="I342" s="452">
        <v>60</v>
      </c>
      <c r="J342" s="452">
        <v>68</v>
      </c>
      <c r="K342" s="452">
        <v>342</v>
      </c>
      <c r="L342" s="452">
        <v>50</v>
      </c>
      <c r="M342" s="452" t="s">
        <v>11192</v>
      </c>
      <c r="N342" s="452" t="s">
        <v>11192</v>
      </c>
      <c r="O342" s="452">
        <v>535</v>
      </c>
    </row>
    <row r="343" spans="2:15" x14ac:dyDescent="0.45">
      <c r="B343" s="16" t="s">
        <v>14508</v>
      </c>
      <c r="C343" s="426" t="s">
        <v>133</v>
      </c>
      <c r="D343" s="16" t="s">
        <v>134</v>
      </c>
      <c r="E343" s="448" t="s">
        <v>1398</v>
      </c>
      <c r="F343" s="210" t="s">
        <v>1399</v>
      </c>
      <c r="G343" s="448" t="s">
        <v>3596</v>
      </c>
      <c r="H343" s="210" t="s">
        <v>11192</v>
      </c>
      <c r="I343" s="210">
        <v>42</v>
      </c>
      <c r="J343" s="210">
        <v>53</v>
      </c>
      <c r="K343" s="210">
        <v>141</v>
      </c>
      <c r="L343" s="210">
        <v>30</v>
      </c>
      <c r="M343" s="210" t="s">
        <v>11192</v>
      </c>
      <c r="N343" s="210">
        <v>0</v>
      </c>
      <c r="O343" s="210">
        <v>273</v>
      </c>
    </row>
    <row r="344" spans="2:15" x14ac:dyDescent="0.45">
      <c r="B344" s="16" t="s">
        <v>14507</v>
      </c>
      <c r="C344" s="426" t="s">
        <v>133</v>
      </c>
      <c r="D344" s="16" t="s">
        <v>134</v>
      </c>
      <c r="E344" s="448" t="s">
        <v>1398</v>
      </c>
      <c r="F344" s="210" t="s">
        <v>1399</v>
      </c>
      <c r="G344" s="448" t="s">
        <v>3595</v>
      </c>
      <c r="H344" s="210">
        <v>0</v>
      </c>
      <c r="I344" s="210">
        <v>42</v>
      </c>
      <c r="J344" s="210">
        <v>38</v>
      </c>
      <c r="K344" s="210">
        <v>98</v>
      </c>
      <c r="L344" s="210" t="s">
        <v>11192</v>
      </c>
      <c r="M344" s="210" t="s">
        <v>11192</v>
      </c>
      <c r="N344" s="210">
        <v>0</v>
      </c>
      <c r="O344" s="210">
        <v>219</v>
      </c>
    </row>
    <row r="345" spans="2:15" x14ac:dyDescent="0.45">
      <c r="B345" s="450" t="s">
        <v>14509</v>
      </c>
      <c r="C345" s="449" t="s">
        <v>133</v>
      </c>
      <c r="D345" s="450" t="s">
        <v>134</v>
      </c>
      <c r="E345" s="451" t="s">
        <v>18454</v>
      </c>
      <c r="F345" s="452" t="str">
        <f>F344</f>
        <v>1027</v>
      </c>
      <c r="G345" s="451" t="s">
        <v>3093</v>
      </c>
      <c r="H345" s="452" t="s">
        <v>11192</v>
      </c>
      <c r="I345" s="452">
        <v>84</v>
      </c>
      <c r="J345" s="452">
        <v>91</v>
      </c>
      <c r="K345" s="452">
        <v>239</v>
      </c>
      <c r="L345" s="452" t="s">
        <v>11192</v>
      </c>
      <c r="M345" s="452" t="s">
        <v>11192</v>
      </c>
      <c r="N345" s="452">
        <v>0</v>
      </c>
      <c r="O345" s="452">
        <v>492</v>
      </c>
    </row>
    <row r="346" spans="2:15" x14ac:dyDescent="0.45">
      <c r="B346" s="16" t="s">
        <v>14511</v>
      </c>
      <c r="C346" s="426" t="s">
        <v>133</v>
      </c>
      <c r="D346" s="16" t="s">
        <v>134</v>
      </c>
      <c r="E346" s="448" t="s">
        <v>1400</v>
      </c>
      <c r="F346" s="210" t="s">
        <v>1401</v>
      </c>
      <c r="G346" s="448" t="s">
        <v>3596</v>
      </c>
      <c r="H346" s="210" t="s">
        <v>11192</v>
      </c>
      <c r="I346" s="210">
        <v>160</v>
      </c>
      <c r="J346" s="210">
        <v>126</v>
      </c>
      <c r="K346" s="210">
        <v>473</v>
      </c>
      <c r="L346" s="210">
        <v>41</v>
      </c>
      <c r="M346" s="210">
        <v>32</v>
      </c>
      <c r="N346" s="210" t="s">
        <v>11192</v>
      </c>
      <c r="O346" s="210">
        <v>835</v>
      </c>
    </row>
    <row r="347" spans="2:15" x14ac:dyDescent="0.45">
      <c r="B347" s="16" t="s">
        <v>14510</v>
      </c>
      <c r="C347" s="426" t="s">
        <v>133</v>
      </c>
      <c r="D347" s="16" t="s">
        <v>134</v>
      </c>
      <c r="E347" s="448" t="s">
        <v>1400</v>
      </c>
      <c r="F347" s="210" t="s">
        <v>1401</v>
      </c>
      <c r="G347" s="448" t="s">
        <v>3595</v>
      </c>
      <c r="H347" s="210" t="s">
        <v>11192</v>
      </c>
      <c r="I347" s="210">
        <v>145</v>
      </c>
      <c r="J347" s="210">
        <v>121</v>
      </c>
      <c r="K347" s="210">
        <v>449</v>
      </c>
      <c r="L347" s="210">
        <v>49</v>
      </c>
      <c r="M347" s="210">
        <v>18</v>
      </c>
      <c r="N347" s="210" t="s">
        <v>11192</v>
      </c>
      <c r="O347" s="210">
        <v>785</v>
      </c>
    </row>
    <row r="348" spans="2:15" x14ac:dyDescent="0.45">
      <c r="B348" s="450" t="s">
        <v>14512</v>
      </c>
      <c r="C348" s="449" t="s">
        <v>133</v>
      </c>
      <c r="D348" s="450" t="s">
        <v>134</v>
      </c>
      <c r="E348" s="451" t="s">
        <v>18455</v>
      </c>
      <c r="F348" s="452" t="str">
        <f>F347</f>
        <v>1029</v>
      </c>
      <c r="G348" s="451" t="s">
        <v>3093</v>
      </c>
      <c r="H348" s="452" t="s">
        <v>11192</v>
      </c>
      <c r="I348" s="452">
        <v>305</v>
      </c>
      <c r="J348" s="452">
        <v>247</v>
      </c>
      <c r="K348" s="452">
        <v>922</v>
      </c>
      <c r="L348" s="452">
        <v>90</v>
      </c>
      <c r="M348" s="452">
        <v>50</v>
      </c>
      <c r="N348" s="452" t="s">
        <v>11192</v>
      </c>
      <c r="O348" s="452">
        <v>1620</v>
      </c>
    </row>
    <row r="349" spans="2:15" x14ac:dyDescent="0.45">
      <c r="B349" s="16" t="s">
        <v>14514</v>
      </c>
      <c r="C349" s="426" t="s">
        <v>135</v>
      </c>
      <c r="D349" s="16" t="s">
        <v>136</v>
      </c>
      <c r="E349" s="448" t="s">
        <v>1402</v>
      </c>
      <c r="F349" s="210" t="s">
        <v>1403</v>
      </c>
      <c r="G349" s="448" t="s">
        <v>3596</v>
      </c>
      <c r="H349" s="210">
        <v>0</v>
      </c>
      <c r="I349" s="210">
        <v>0</v>
      </c>
      <c r="J349" s="210" t="s">
        <v>11192</v>
      </c>
      <c r="K349" s="210">
        <v>230</v>
      </c>
      <c r="L349" s="210">
        <v>0</v>
      </c>
      <c r="M349" s="210" t="s">
        <v>11192</v>
      </c>
      <c r="N349" s="210">
        <v>0</v>
      </c>
      <c r="O349" s="210">
        <v>235</v>
      </c>
    </row>
    <row r="350" spans="2:15" x14ac:dyDescent="0.45">
      <c r="B350" s="16" t="s">
        <v>14513</v>
      </c>
      <c r="C350" s="426" t="s">
        <v>135</v>
      </c>
      <c r="D350" s="16" t="s">
        <v>136</v>
      </c>
      <c r="E350" s="448" t="s">
        <v>1402</v>
      </c>
      <c r="F350" s="210" t="s">
        <v>1403</v>
      </c>
      <c r="G350" s="448" t="s">
        <v>3595</v>
      </c>
      <c r="H350" s="210">
        <v>0</v>
      </c>
      <c r="I350" s="210" t="s">
        <v>11192</v>
      </c>
      <c r="J350" s="210">
        <v>0</v>
      </c>
      <c r="K350" s="210">
        <v>219</v>
      </c>
      <c r="L350" s="210" t="s">
        <v>11192</v>
      </c>
      <c r="M350" s="210">
        <v>0</v>
      </c>
      <c r="N350" s="210">
        <v>0</v>
      </c>
      <c r="O350" s="210">
        <v>223</v>
      </c>
    </row>
    <row r="351" spans="2:15" x14ac:dyDescent="0.45">
      <c r="B351" s="450" t="s">
        <v>14515</v>
      </c>
      <c r="C351" s="449" t="s">
        <v>135</v>
      </c>
      <c r="D351" s="450" t="s">
        <v>136</v>
      </c>
      <c r="E351" s="451" t="s">
        <v>18456</v>
      </c>
      <c r="F351" s="452" t="str">
        <f>F350</f>
        <v>2362</v>
      </c>
      <c r="G351" s="451" t="s">
        <v>3093</v>
      </c>
      <c r="H351" s="452">
        <v>0</v>
      </c>
      <c r="I351" s="452" t="s">
        <v>11192</v>
      </c>
      <c r="J351" s="452" t="s">
        <v>11192</v>
      </c>
      <c r="K351" s="452">
        <v>449</v>
      </c>
      <c r="L351" s="452" t="s">
        <v>11192</v>
      </c>
      <c r="M351" s="452" t="s">
        <v>11192</v>
      </c>
      <c r="N351" s="452">
        <v>0</v>
      </c>
      <c r="O351" s="452">
        <v>458</v>
      </c>
    </row>
    <row r="352" spans="2:15" x14ac:dyDescent="0.45">
      <c r="B352" s="16" t="s">
        <v>14517</v>
      </c>
      <c r="C352" s="426" t="s">
        <v>137</v>
      </c>
      <c r="D352" s="16" t="s">
        <v>138</v>
      </c>
      <c r="E352" s="448" t="s">
        <v>1404</v>
      </c>
      <c r="F352" s="210" t="s">
        <v>1405</v>
      </c>
      <c r="G352" s="448" t="s">
        <v>3596</v>
      </c>
      <c r="H352" s="210">
        <v>0</v>
      </c>
      <c r="I352" s="210" t="s">
        <v>11192</v>
      </c>
      <c r="J352" s="210" t="s">
        <v>11192</v>
      </c>
      <c r="K352" s="210">
        <v>317</v>
      </c>
      <c r="L352" s="210" t="s">
        <v>11192</v>
      </c>
      <c r="M352" s="210" t="s">
        <v>11192</v>
      </c>
      <c r="N352" s="210">
        <v>0</v>
      </c>
      <c r="O352" s="210">
        <v>328</v>
      </c>
    </row>
    <row r="353" spans="2:15" x14ac:dyDescent="0.45">
      <c r="B353" s="16" t="s">
        <v>14516</v>
      </c>
      <c r="C353" s="426" t="s">
        <v>137</v>
      </c>
      <c r="D353" s="16" t="s">
        <v>138</v>
      </c>
      <c r="E353" s="448" t="s">
        <v>1404</v>
      </c>
      <c r="F353" s="210" t="s">
        <v>1405</v>
      </c>
      <c r="G353" s="448" t="s">
        <v>3595</v>
      </c>
      <c r="H353" s="210">
        <v>0</v>
      </c>
      <c r="I353" s="210" t="s">
        <v>11192</v>
      </c>
      <c r="J353" s="210" t="s">
        <v>11192</v>
      </c>
      <c r="K353" s="210">
        <v>309</v>
      </c>
      <c r="L353" s="210" t="s">
        <v>11192</v>
      </c>
      <c r="M353" s="210" t="s">
        <v>11192</v>
      </c>
      <c r="N353" s="210">
        <v>0</v>
      </c>
      <c r="O353" s="210">
        <v>324</v>
      </c>
    </row>
    <row r="354" spans="2:15" x14ac:dyDescent="0.45">
      <c r="B354" s="450" t="s">
        <v>14518</v>
      </c>
      <c r="C354" s="449" t="s">
        <v>137</v>
      </c>
      <c r="D354" s="450" t="s">
        <v>138</v>
      </c>
      <c r="E354" s="451" t="s">
        <v>18457</v>
      </c>
      <c r="F354" s="452" t="str">
        <f>F353</f>
        <v>6162</v>
      </c>
      <c r="G354" s="451" t="s">
        <v>3093</v>
      </c>
      <c r="H354" s="452">
        <v>0</v>
      </c>
      <c r="I354" s="452" t="s">
        <v>11192</v>
      </c>
      <c r="J354" s="452">
        <v>14</v>
      </c>
      <c r="K354" s="452">
        <v>626</v>
      </c>
      <c r="L354" s="452" t="s">
        <v>11192</v>
      </c>
      <c r="M354" s="452" t="s">
        <v>11192</v>
      </c>
      <c r="N354" s="452">
        <v>0</v>
      </c>
      <c r="O354" s="452">
        <v>652</v>
      </c>
    </row>
    <row r="355" spans="2:15" x14ac:dyDescent="0.45">
      <c r="B355" s="16" t="s">
        <v>14520</v>
      </c>
      <c r="C355" s="426" t="s">
        <v>139</v>
      </c>
      <c r="D355" s="16" t="s">
        <v>140</v>
      </c>
      <c r="E355" s="448" t="s">
        <v>1406</v>
      </c>
      <c r="F355" s="210" t="s">
        <v>1407</v>
      </c>
      <c r="G355" s="448" t="s">
        <v>3596</v>
      </c>
      <c r="H355" s="210">
        <v>0</v>
      </c>
      <c r="I355" s="210">
        <v>29</v>
      </c>
      <c r="J355" s="210" t="s">
        <v>11192</v>
      </c>
      <c r="K355" s="210">
        <v>153</v>
      </c>
      <c r="L355" s="210" t="s">
        <v>11192</v>
      </c>
      <c r="M355" s="210" t="s">
        <v>11192</v>
      </c>
      <c r="N355" s="210">
        <v>0</v>
      </c>
      <c r="O355" s="210">
        <v>195</v>
      </c>
    </row>
    <row r="356" spans="2:15" x14ac:dyDescent="0.45">
      <c r="B356" s="16" t="s">
        <v>14519</v>
      </c>
      <c r="C356" s="426" t="s">
        <v>139</v>
      </c>
      <c r="D356" s="16" t="s">
        <v>140</v>
      </c>
      <c r="E356" s="448" t="s">
        <v>1406</v>
      </c>
      <c r="F356" s="210" t="s">
        <v>1407</v>
      </c>
      <c r="G356" s="448" t="s">
        <v>3595</v>
      </c>
      <c r="H356" s="210" t="s">
        <v>11192</v>
      </c>
      <c r="I356" s="210">
        <v>24</v>
      </c>
      <c r="J356" s="210" t="s">
        <v>11192</v>
      </c>
      <c r="K356" s="210">
        <v>191</v>
      </c>
      <c r="L356" s="210">
        <v>17</v>
      </c>
      <c r="M356" s="210">
        <v>0</v>
      </c>
      <c r="N356" s="210">
        <v>0</v>
      </c>
      <c r="O356" s="210">
        <v>236</v>
      </c>
    </row>
    <row r="357" spans="2:15" x14ac:dyDescent="0.45">
      <c r="B357" s="450" t="s">
        <v>14521</v>
      </c>
      <c r="C357" s="449" t="s">
        <v>139</v>
      </c>
      <c r="D357" s="450" t="s">
        <v>140</v>
      </c>
      <c r="E357" s="451" t="s">
        <v>18458</v>
      </c>
      <c r="F357" s="452" t="str">
        <f>F356</f>
        <v>4818</v>
      </c>
      <c r="G357" s="451" t="s">
        <v>3093</v>
      </c>
      <c r="H357" s="452" t="s">
        <v>11192</v>
      </c>
      <c r="I357" s="452">
        <v>53</v>
      </c>
      <c r="J357" s="452" t="s">
        <v>11192</v>
      </c>
      <c r="K357" s="452">
        <v>344</v>
      </c>
      <c r="L357" s="452" t="s">
        <v>11192</v>
      </c>
      <c r="M357" s="452" t="s">
        <v>11192</v>
      </c>
      <c r="N357" s="452">
        <v>0</v>
      </c>
      <c r="O357" s="452">
        <v>431</v>
      </c>
    </row>
    <row r="358" spans="2:15" x14ac:dyDescent="0.45">
      <c r="B358" s="16" t="s">
        <v>14523</v>
      </c>
      <c r="C358" s="426" t="s">
        <v>139</v>
      </c>
      <c r="D358" s="16" t="s">
        <v>140</v>
      </c>
      <c r="E358" s="448" t="s">
        <v>1408</v>
      </c>
      <c r="F358" s="210" t="s">
        <v>1409</v>
      </c>
      <c r="G358" s="448" t="s">
        <v>3596</v>
      </c>
      <c r="H358" s="210">
        <v>0</v>
      </c>
      <c r="I358" s="210" t="s">
        <v>11192</v>
      </c>
      <c r="J358" s="210" t="s">
        <v>11192</v>
      </c>
      <c r="K358" s="210">
        <v>106</v>
      </c>
      <c r="L358" s="210">
        <v>11</v>
      </c>
      <c r="M358" s="210">
        <v>0</v>
      </c>
      <c r="N358" s="210">
        <v>0</v>
      </c>
      <c r="O358" s="210">
        <v>126</v>
      </c>
    </row>
    <row r="359" spans="2:15" x14ac:dyDescent="0.45">
      <c r="B359" s="16" t="s">
        <v>14522</v>
      </c>
      <c r="C359" s="426" t="s">
        <v>139</v>
      </c>
      <c r="D359" s="16" t="s">
        <v>140</v>
      </c>
      <c r="E359" s="448" t="s">
        <v>1408</v>
      </c>
      <c r="F359" s="210" t="s">
        <v>1409</v>
      </c>
      <c r="G359" s="448" t="s">
        <v>3595</v>
      </c>
      <c r="H359" s="210" t="s">
        <v>11192</v>
      </c>
      <c r="I359" s="210" t="s">
        <v>11192</v>
      </c>
      <c r="J359" s="210" t="s">
        <v>11192</v>
      </c>
      <c r="K359" s="210">
        <v>65</v>
      </c>
      <c r="L359" s="210">
        <v>20</v>
      </c>
      <c r="M359" s="210">
        <v>0</v>
      </c>
      <c r="N359" s="210">
        <v>0</v>
      </c>
      <c r="O359" s="210">
        <v>101</v>
      </c>
    </row>
    <row r="360" spans="2:15" x14ac:dyDescent="0.45">
      <c r="B360" s="450" t="s">
        <v>14524</v>
      </c>
      <c r="C360" s="449" t="s">
        <v>139</v>
      </c>
      <c r="D360" s="450" t="s">
        <v>140</v>
      </c>
      <c r="E360" s="451" t="s">
        <v>18459</v>
      </c>
      <c r="F360" s="452" t="str">
        <f>F359</f>
        <v>2154</v>
      </c>
      <c r="G360" s="451" t="s">
        <v>3093</v>
      </c>
      <c r="H360" s="452" t="s">
        <v>11192</v>
      </c>
      <c r="I360" s="452">
        <v>17</v>
      </c>
      <c r="J360" s="452" t="s">
        <v>11192</v>
      </c>
      <c r="K360" s="452">
        <v>171</v>
      </c>
      <c r="L360" s="452">
        <v>31</v>
      </c>
      <c r="M360" s="452">
        <v>0</v>
      </c>
      <c r="N360" s="452">
        <v>0</v>
      </c>
      <c r="O360" s="452">
        <v>227</v>
      </c>
    </row>
    <row r="361" spans="2:15" x14ac:dyDescent="0.45">
      <c r="B361" s="16" t="s">
        <v>14526</v>
      </c>
      <c r="C361" s="426" t="s">
        <v>141</v>
      </c>
      <c r="D361" s="16" t="s">
        <v>142</v>
      </c>
      <c r="E361" s="448" t="s">
        <v>142</v>
      </c>
      <c r="F361" s="210" t="s">
        <v>3566</v>
      </c>
      <c r="G361" s="448" t="s">
        <v>3596</v>
      </c>
      <c r="H361" s="210" t="s">
        <v>11192</v>
      </c>
      <c r="I361" s="210">
        <v>49</v>
      </c>
      <c r="J361" s="210">
        <v>96</v>
      </c>
      <c r="K361" s="210">
        <v>633</v>
      </c>
      <c r="L361" s="210">
        <v>0</v>
      </c>
      <c r="M361" s="210" t="s">
        <v>11192</v>
      </c>
      <c r="N361" s="210">
        <v>0</v>
      </c>
      <c r="O361" s="210">
        <v>799</v>
      </c>
    </row>
    <row r="362" spans="2:15" x14ac:dyDescent="0.45">
      <c r="B362" s="16" t="s">
        <v>14525</v>
      </c>
      <c r="C362" s="426" t="s">
        <v>141</v>
      </c>
      <c r="D362" s="16" t="s">
        <v>142</v>
      </c>
      <c r="E362" s="448" t="s">
        <v>142</v>
      </c>
      <c r="F362" s="210" t="s">
        <v>3566</v>
      </c>
      <c r="G362" s="448" t="s">
        <v>3595</v>
      </c>
      <c r="H362" s="210" t="s">
        <v>11192</v>
      </c>
      <c r="I362" s="210">
        <v>62</v>
      </c>
      <c r="J362" s="210">
        <v>110</v>
      </c>
      <c r="K362" s="210">
        <v>484</v>
      </c>
      <c r="L362" s="210">
        <v>0</v>
      </c>
      <c r="M362" s="210" t="s">
        <v>11192</v>
      </c>
      <c r="N362" s="210">
        <v>0</v>
      </c>
      <c r="O362" s="210">
        <v>666</v>
      </c>
    </row>
    <row r="363" spans="2:15" x14ac:dyDescent="0.45">
      <c r="B363" s="450" t="s">
        <v>14527</v>
      </c>
      <c r="C363" s="449" t="s">
        <v>141</v>
      </c>
      <c r="D363" s="450" t="s">
        <v>142</v>
      </c>
      <c r="E363" s="451" t="s">
        <v>18460</v>
      </c>
      <c r="F363" s="452" t="str">
        <f>F362</f>
        <v>1030</v>
      </c>
      <c r="G363" s="451" t="s">
        <v>3093</v>
      </c>
      <c r="H363" s="452" t="s">
        <v>11192</v>
      </c>
      <c r="I363" s="452">
        <v>111</v>
      </c>
      <c r="J363" s="452">
        <v>206</v>
      </c>
      <c r="K363" s="452">
        <v>1117</v>
      </c>
      <c r="L363" s="452">
        <v>0</v>
      </c>
      <c r="M363" s="452" t="s">
        <v>11192</v>
      </c>
      <c r="N363" s="452">
        <v>0</v>
      </c>
      <c r="O363" s="452">
        <v>1465</v>
      </c>
    </row>
    <row r="364" spans="2:15" x14ac:dyDescent="0.45">
      <c r="B364" s="16" t="s">
        <v>14529</v>
      </c>
      <c r="C364" s="426" t="s">
        <v>143</v>
      </c>
      <c r="D364" s="16" t="s">
        <v>144</v>
      </c>
      <c r="E364" s="448" t="s">
        <v>1410</v>
      </c>
      <c r="F364" s="210" t="s">
        <v>1411</v>
      </c>
      <c r="G364" s="448" t="s">
        <v>3596</v>
      </c>
      <c r="H364" s="210" t="s">
        <v>11192</v>
      </c>
      <c r="I364" s="210" t="s">
        <v>11192</v>
      </c>
      <c r="J364" s="210">
        <v>0</v>
      </c>
      <c r="K364" s="210">
        <v>233</v>
      </c>
      <c r="L364" s="210" t="s">
        <v>11192</v>
      </c>
      <c r="M364" s="210">
        <v>0</v>
      </c>
      <c r="N364" s="210" t="s">
        <v>11192</v>
      </c>
      <c r="O364" s="210">
        <v>245</v>
      </c>
    </row>
    <row r="365" spans="2:15" x14ac:dyDescent="0.45">
      <c r="B365" s="16" t="s">
        <v>14528</v>
      </c>
      <c r="C365" s="426" t="s">
        <v>143</v>
      </c>
      <c r="D365" s="16" t="s">
        <v>144</v>
      </c>
      <c r="E365" s="448" t="s">
        <v>1410</v>
      </c>
      <c r="F365" s="210" t="s">
        <v>1411</v>
      </c>
      <c r="G365" s="448" t="s">
        <v>3595</v>
      </c>
      <c r="H365" s="210">
        <v>0</v>
      </c>
      <c r="I365" s="210" t="s">
        <v>11192</v>
      </c>
      <c r="J365" s="210" t="s">
        <v>11192</v>
      </c>
      <c r="K365" s="210">
        <v>224</v>
      </c>
      <c r="L365" s="210" t="s">
        <v>11192</v>
      </c>
      <c r="M365" s="210">
        <v>0</v>
      </c>
      <c r="N365" s="210">
        <v>0</v>
      </c>
      <c r="O365" s="210">
        <v>239</v>
      </c>
    </row>
    <row r="366" spans="2:15" x14ac:dyDescent="0.45">
      <c r="B366" s="450" t="s">
        <v>14530</v>
      </c>
      <c r="C366" s="449" t="s">
        <v>143</v>
      </c>
      <c r="D366" s="450" t="s">
        <v>144</v>
      </c>
      <c r="E366" s="451" t="s">
        <v>18461</v>
      </c>
      <c r="F366" s="452" t="str">
        <f>F365</f>
        <v>4195</v>
      </c>
      <c r="G366" s="451" t="s">
        <v>3093</v>
      </c>
      <c r="H366" s="452" t="s">
        <v>11192</v>
      </c>
      <c r="I366" s="452" t="s">
        <v>11192</v>
      </c>
      <c r="J366" s="452" t="s">
        <v>11192</v>
      </c>
      <c r="K366" s="452">
        <v>457</v>
      </c>
      <c r="L366" s="452">
        <v>18</v>
      </c>
      <c r="M366" s="452">
        <v>0</v>
      </c>
      <c r="N366" s="452" t="s">
        <v>11192</v>
      </c>
      <c r="O366" s="452">
        <v>484</v>
      </c>
    </row>
    <row r="367" spans="2:15" x14ac:dyDescent="0.45">
      <c r="B367" s="16" t="s">
        <v>14532</v>
      </c>
      <c r="C367" s="426" t="s">
        <v>145</v>
      </c>
      <c r="D367" s="16" t="s">
        <v>146</v>
      </c>
      <c r="E367" s="448" t="s">
        <v>1412</v>
      </c>
      <c r="F367" s="210" t="s">
        <v>1413</v>
      </c>
      <c r="G367" s="448" t="s">
        <v>3596</v>
      </c>
      <c r="H367" s="210">
        <v>0</v>
      </c>
      <c r="I367" s="210" t="s">
        <v>11192</v>
      </c>
      <c r="J367" s="210" t="s">
        <v>11192</v>
      </c>
      <c r="K367" s="210">
        <v>279</v>
      </c>
      <c r="L367" s="210">
        <v>11</v>
      </c>
      <c r="M367" s="210" t="s">
        <v>11192</v>
      </c>
      <c r="N367" s="210">
        <v>0</v>
      </c>
      <c r="O367" s="210">
        <v>305</v>
      </c>
    </row>
    <row r="368" spans="2:15" x14ac:dyDescent="0.45">
      <c r="B368" s="16" t="s">
        <v>14531</v>
      </c>
      <c r="C368" s="426" t="s">
        <v>145</v>
      </c>
      <c r="D368" s="16" t="s">
        <v>146</v>
      </c>
      <c r="E368" s="448" t="s">
        <v>1412</v>
      </c>
      <c r="F368" s="210" t="s">
        <v>1413</v>
      </c>
      <c r="G368" s="448" t="s">
        <v>3595</v>
      </c>
      <c r="H368" s="210">
        <v>0</v>
      </c>
      <c r="I368" s="210" t="s">
        <v>11192</v>
      </c>
      <c r="J368" s="210" t="s">
        <v>11192</v>
      </c>
      <c r="K368" s="210">
        <v>264</v>
      </c>
      <c r="L368" s="210" t="s">
        <v>11192</v>
      </c>
      <c r="M368" s="210" t="s">
        <v>11192</v>
      </c>
      <c r="N368" s="210">
        <v>0</v>
      </c>
      <c r="O368" s="210">
        <v>286</v>
      </c>
    </row>
    <row r="369" spans="2:15" x14ac:dyDescent="0.45">
      <c r="B369" s="450" t="s">
        <v>14533</v>
      </c>
      <c r="C369" s="449" t="s">
        <v>145</v>
      </c>
      <c r="D369" s="450" t="s">
        <v>146</v>
      </c>
      <c r="E369" s="451" t="s">
        <v>18462</v>
      </c>
      <c r="F369" s="452" t="str">
        <f>F368</f>
        <v>4340</v>
      </c>
      <c r="G369" s="451" t="s">
        <v>3093</v>
      </c>
      <c r="H369" s="452">
        <v>0</v>
      </c>
      <c r="I369" s="452">
        <v>13</v>
      </c>
      <c r="J369" s="452" t="s">
        <v>11192</v>
      </c>
      <c r="K369" s="452">
        <v>543</v>
      </c>
      <c r="L369" s="452" t="s">
        <v>11192</v>
      </c>
      <c r="M369" s="452" t="s">
        <v>11192</v>
      </c>
      <c r="N369" s="452">
        <v>0</v>
      </c>
      <c r="O369" s="452">
        <v>591</v>
      </c>
    </row>
    <row r="370" spans="2:15" x14ac:dyDescent="0.45">
      <c r="B370" s="16" t="s">
        <v>14535</v>
      </c>
      <c r="C370" s="426" t="s">
        <v>145</v>
      </c>
      <c r="D370" s="16" t="s">
        <v>146</v>
      </c>
      <c r="E370" s="448" t="s">
        <v>1414</v>
      </c>
      <c r="F370" s="210" t="s">
        <v>1415</v>
      </c>
      <c r="G370" s="448" t="s">
        <v>3596</v>
      </c>
      <c r="H370" s="210">
        <v>0</v>
      </c>
      <c r="I370" s="210">
        <v>0</v>
      </c>
      <c r="J370" s="210" t="s">
        <v>11192</v>
      </c>
      <c r="K370" s="210">
        <v>135</v>
      </c>
      <c r="L370" s="210" t="s">
        <v>11192</v>
      </c>
      <c r="M370" s="210">
        <v>0</v>
      </c>
      <c r="N370" s="210">
        <v>0</v>
      </c>
      <c r="O370" s="210">
        <v>142</v>
      </c>
    </row>
    <row r="371" spans="2:15" x14ac:dyDescent="0.45">
      <c r="B371" s="16" t="s">
        <v>14534</v>
      </c>
      <c r="C371" s="426" t="s">
        <v>145</v>
      </c>
      <c r="D371" s="16" t="s">
        <v>146</v>
      </c>
      <c r="E371" s="448" t="s">
        <v>1414</v>
      </c>
      <c r="F371" s="210" t="s">
        <v>1415</v>
      </c>
      <c r="G371" s="448" t="s">
        <v>3595</v>
      </c>
      <c r="H371" s="210">
        <v>0</v>
      </c>
      <c r="I371" s="210" t="s">
        <v>11192</v>
      </c>
      <c r="J371" s="210" t="s">
        <v>11192</v>
      </c>
      <c r="K371" s="210">
        <v>131</v>
      </c>
      <c r="L371" s="210" t="s">
        <v>11192</v>
      </c>
      <c r="M371" s="210">
        <v>0</v>
      </c>
      <c r="N371" s="210">
        <v>0</v>
      </c>
      <c r="O371" s="210">
        <v>148</v>
      </c>
    </row>
    <row r="372" spans="2:15" x14ac:dyDescent="0.45">
      <c r="B372" s="450" t="s">
        <v>14536</v>
      </c>
      <c r="C372" s="449" t="s">
        <v>145</v>
      </c>
      <c r="D372" s="450" t="s">
        <v>146</v>
      </c>
      <c r="E372" s="451" t="s">
        <v>18463</v>
      </c>
      <c r="F372" s="452" t="str">
        <f>F371</f>
        <v>4339</v>
      </c>
      <c r="G372" s="451" t="s">
        <v>3093</v>
      </c>
      <c r="H372" s="452">
        <v>0</v>
      </c>
      <c r="I372" s="452" t="s">
        <v>11192</v>
      </c>
      <c r="J372" s="452" t="s">
        <v>11192</v>
      </c>
      <c r="K372" s="452">
        <v>266</v>
      </c>
      <c r="L372" s="452">
        <v>13</v>
      </c>
      <c r="M372" s="452">
        <v>0</v>
      </c>
      <c r="N372" s="452">
        <v>0</v>
      </c>
      <c r="O372" s="452">
        <v>290</v>
      </c>
    </row>
    <row r="373" spans="2:15" x14ac:dyDescent="0.45">
      <c r="B373" s="16" t="s">
        <v>14538</v>
      </c>
      <c r="C373" s="426" t="s">
        <v>147</v>
      </c>
      <c r="D373" s="16" t="s">
        <v>148</v>
      </c>
      <c r="E373" s="448" t="s">
        <v>1416</v>
      </c>
      <c r="F373" s="210" t="s">
        <v>1417</v>
      </c>
      <c r="G373" s="448" t="s">
        <v>3596</v>
      </c>
      <c r="H373" s="210" t="s">
        <v>11192</v>
      </c>
      <c r="I373" s="210">
        <v>12</v>
      </c>
      <c r="J373" s="210">
        <v>12</v>
      </c>
      <c r="K373" s="210">
        <v>730</v>
      </c>
      <c r="L373" s="210">
        <v>30</v>
      </c>
      <c r="M373" s="210" t="s">
        <v>11192</v>
      </c>
      <c r="N373" s="210">
        <v>0</v>
      </c>
      <c r="O373" s="210">
        <v>789</v>
      </c>
    </row>
    <row r="374" spans="2:15" x14ac:dyDescent="0.45">
      <c r="B374" s="16" t="s">
        <v>14537</v>
      </c>
      <c r="C374" s="426" t="s">
        <v>147</v>
      </c>
      <c r="D374" s="16" t="s">
        <v>148</v>
      </c>
      <c r="E374" s="448" t="s">
        <v>1416</v>
      </c>
      <c r="F374" s="210" t="s">
        <v>1417</v>
      </c>
      <c r="G374" s="448" t="s">
        <v>3595</v>
      </c>
      <c r="H374" s="210" t="s">
        <v>11192</v>
      </c>
      <c r="I374" s="210">
        <v>13</v>
      </c>
      <c r="J374" s="210">
        <v>14</v>
      </c>
      <c r="K374" s="210">
        <v>691</v>
      </c>
      <c r="L374" s="210">
        <v>29</v>
      </c>
      <c r="M374" s="210" t="s">
        <v>11192</v>
      </c>
      <c r="N374" s="210">
        <v>0</v>
      </c>
      <c r="O374" s="210">
        <v>752</v>
      </c>
    </row>
    <row r="375" spans="2:15" x14ac:dyDescent="0.45">
      <c r="B375" s="450" t="s">
        <v>14539</v>
      </c>
      <c r="C375" s="449" t="s">
        <v>147</v>
      </c>
      <c r="D375" s="450" t="s">
        <v>148</v>
      </c>
      <c r="E375" s="451" t="s">
        <v>18464</v>
      </c>
      <c r="F375" s="452" t="str">
        <f>F374</f>
        <v>6690</v>
      </c>
      <c r="G375" s="451" t="s">
        <v>3093</v>
      </c>
      <c r="H375" s="452" t="s">
        <v>11192</v>
      </c>
      <c r="I375" s="452">
        <v>25</v>
      </c>
      <c r="J375" s="452">
        <v>26</v>
      </c>
      <c r="K375" s="452">
        <v>1421</v>
      </c>
      <c r="L375" s="452">
        <v>59</v>
      </c>
      <c r="M375" s="452" t="s">
        <v>11192</v>
      </c>
      <c r="N375" s="452">
        <v>0</v>
      </c>
      <c r="O375" s="452">
        <v>1541</v>
      </c>
    </row>
    <row r="376" spans="2:15" x14ac:dyDescent="0.45">
      <c r="B376" s="16" t="s">
        <v>14541</v>
      </c>
      <c r="C376" s="426" t="s">
        <v>147</v>
      </c>
      <c r="D376" s="16" t="s">
        <v>148</v>
      </c>
      <c r="E376" s="448" t="s">
        <v>1418</v>
      </c>
      <c r="F376" s="210" t="s">
        <v>11508</v>
      </c>
      <c r="G376" s="448" t="s">
        <v>3596</v>
      </c>
      <c r="H376" s="210">
        <v>0</v>
      </c>
      <c r="I376" s="210">
        <v>18</v>
      </c>
      <c r="J376" s="210" t="s">
        <v>11192</v>
      </c>
      <c r="K376" s="210">
        <v>723</v>
      </c>
      <c r="L376" s="210">
        <v>15</v>
      </c>
      <c r="M376" s="210" t="s">
        <v>11192</v>
      </c>
      <c r="N376" s="210">
        <v>0</v>
      </c>
      <c r="O376" s="210">
        <v>771</v>
      </c>
    </row>
    <row r="377" spans="2:15" x14ac:dyDescent="0.45">
      <c r="B377" s="16" t="s">
        <v>14540</v>
      </c>
      <c r="C377" s="426" t="s">
        <v>147</v>
      </c>
      <c r="D377" s="16" t="s">
        <v>148</v>
      </c>
      <c r="E377" s="448" t="s">
        <v>1418</v>
      </c>
      <c r="F377" s="210" t="s">
        <v>11508</v>
      </c>
      <c r="G377" s="448" t="s">
        <v>3595</v>
      </c>
      <c r="H377" s="210" t="s">
        <v>11192</v>
      </c>
      <c r="I377" s="210" t="s">
        <v>11192</v>
      </c>
      <c r="J377" s="210" t="s">
        <v>11192</v>
      </c>
      <c r="K377" s="210">
        <v>661</v>
      </c>
      <c r="L377" s="210">
        <v>20</v>
      </c>
      <c r="M377" s="210" t="s">
        <v>11192</v>
      </c>
      <c r="N377" s="210">
        <v>0</v>
      </c>
      <c r="O377" s="210">
        <v>708</v>
      </c>
    </row>
    <row r="378" spans="2:15" x14ac:dyDescent="0.45">
      <c r="B378" s="450" t="s">
        <v>14542</v>
      </c>
      <c r="C378" s="449" t="s">
        <v>147</v>
      </c>
      <c r="D378" s="450" t="s">
        <v>148</v>
      </c>
      <c r="E378" s="451" t="s">
        <v>18465</v>
      </c>
      <c r="F378" s="452" t="str">
        <f>F377</f>
        <v>8344</v>
      </c>
      <c r="G378" s="451" t="s">
        <v>3093</v>
      </c>
      <c r="H378" s="452" t="s">
        <v>11192</v>
      </c>
      <c r="I378" s="452" t="s">
        <v>11192</v>
      </c>
      <c r="J378" s="452">
        <v>18</v>
      </c>
      <c r="K378" s="452">
        <v>1384</v>
      </c>
      <c r="L378" s="452">
        <v>35</v>
      </c>
      <c r="M378" s="452" t="s">
        <v>11192</v>
      </c>
      <c r="N378" s="452">
        <v>0</v>
      </c>
      <c r="O378" s="452">
        <v>1479</v>
      </c>
    </row>
    <row r="379" spans="2:15" x14ac:dyDescent="0.45">
      <c r="B379" s="16" t="s">
        <v>14544</v>
      </c>
      <c r="C379" s="426" t="s">
        <v>149</v>
      </c>
      <c r="D379" s="16" t="s">
        <v>150</v>
      </c>
      <c r="E379" s="448" t="s">
        <v>1419</v>
      </c>
      <c r="F379" s="210" t="s">
        <v>1420</v>
      </c>
      <c r="G379" s="448" t="s">
        <v>3596</v>
      </c>
      <c r="H379" s="210">
        <v>0</v>
      </c>
      <c r="I379" s="210" t="s">
        <v>11192</v>
      </c>
      <c r="J379" s="210" t="s">
        <v>11192</v>
      </c>
      <c r="K379" s="210">
        <v>58</v>
      </c>
      <c r="L379" s="210">
        <v>0</v>
      </c>
      <c r="M379" s="210">
        <v>0</v>
      </c>
      <c r="N379" s="210">
        <v>0</v>
      </c>
      <c r="O379" s="210">
        <v>66</v>
      </c>
    </row>
    <row r="380" spans="2:15" x14ac:dyDescent="0.45">
      <c r="B380" s="16" t="s">
        <v>14543</v>
      </c>
      <c r="C380" s="426" t="s">
        <v>149</v>
      </c>
      <c r="D380" s="16" t="s">
        <v>150</v>
      </c>
      <c r="E380" s="448" t="s">
        <v>1419</v>
      </c>
      <c r="F380" s="210" t="s">
        <v>1420</v>
      </c>
      <c r="G380" s="448" t="s">
        <v>3595</v>
      </c>
      <c r="H380" s="210" t="s">
        <v>11192</v>
      </c>
      <c r="I380" s="210" t="s">
        <v>11192</v>
      </c>
      <c r="J380" s="210">
        <v>0</v>
      </c>
      <c r="K380" s="210">
        <v>62</v>
      </c>
      <c r="L380" s="210" t="s">
        <v>11192</v>
      </c>
      <c r="M380" s="210">
        <v>0</v>
      </c>
      <c r="N380" s="210">
        <v>0</v>
      </c>
      <c r="O380" s="210">
        <v>68</v>
      </c>
    </row>
    <row r="381" spans="2:15" x14ac:dyDescent="0.45">
      <c r="B381" s="450" t="s">
        <v>14545</v>
      </c>
      <c r="C381" s="449" t="s">
        <v>149</v>
      </c>
      <c r="D381" s="450" t="s">
        <v>150</v>
      </c>
      <c r="E381" s="451" t="s">
        <v>18466</v>
      </c>
      <c r="F381" s="452" t="str">
        <f>F380</f>
        <v>6939</v>
      </c>
      <c r="G381" s="451" t="s">
        <v>3093</v>
      </c>
      <c r="H381" s="452" t="s">
        <v>11192</v>
      </c>
      <c r="I381" s="452" t="s">
        <v>11192</v>
      </c>
      <c r="J381" s="452" t="s">
        <v>11192</v>
      </c>
      <c r="K381" s="452">
        <v>120</v>
      </c>
      <c r="L381" s="452" t="s">
        <v>11192</v>
      </c>
      <c r="M381" s="452">
        <v>0</v>
      </c>
      <c r="N381" s="452">
        <v>0</v>
      </c>
      <c r="O381" s="452">
        <v>134</v>
      </c>
    </row>
    <row r="382" spans="2:15" x14ac:dyDescent="0.45">
      <c r="B382" s="16" t="s">
        <v>14547</v>
      </c>
      <c r="C382" s="426" t="s">
        <v>149</v>
      </c>
      <c r="D382" s="16" t="s">
        <v>150</v>
      </c>
      <c r="E382" s="448" t="s">
        <v>1421</v>
      </c>
      <c r="F382" s="210" t="s">
        <v>1422</v>
      </c>
      <c r="G382" s="448" t="s">
        <v>3596</v>
      </c>
      <c r="H382" s="210">
        <v>0</v>
      </c>
      <c r="I382" s="210" t="s">
        <v>11192</v>
      </c>
      <c r="J382" s="210" t="s">
        <v>11192</v>
      </c>
      <c r="K382" s="210">
        <v>118</v>
      </c>
      <c r="L382" s="210" t="s">
        <v>11192</v>
      </c>
      <c r="M382" s="210">
        <v>0</v>
      </c>
      <c r="N382" s="210" t="s">
        <v>11192</v>
      </c>
      <c r="O382" s="210">
        <v>129</v>
      </c>
    </row>
    <row r="383" spans="2:15" x14ac:dyDescent="0.45">
      <c r="B383" s="16" t="s">
        <v>14546</v>
      </c>
      <c r="C383" s="426" t="s">
        <v>149</v>
      </c>
      <c r="D383" s="16" t="s">
        <v>150</v>
      </c>
      <c r="E383" s="448" t="s">
        <v>1421</v>
      </c>
      <c r="F383" s="210" t="s">
        <v>1422</v>
      </c>
      <c r="G383" s="448" t="s">
        <v>3595</v>
      </c>
      <c r="H383" s="210" t="s">
        <v>11192</v>
      </c>
      <c r="I383" s="210" t="s">
        <v>11192</v>
      </c>
      <c r="J383" s="210" t="s">
        <v>11192</v>
      </c>
      <c r="K383" s="210">
        <v>114</v>
      </c>
      <c r="L383" s="210" t="s">
        <v>11192</v>
      </c>
      <c r="M383" s="210" t="s">
        <v>11192</v>
      </c>
      <c r="N383" s="210">
        <v>0</v>
      </c>
      <c r="O383" s="210">
        <v>135</v>
      </c>
    </row>
    <row r="384" spans="2:15" x14ac:dyDescent="0.45">
      <c r="B384" s="450" t="s">
        <v>14548</v>
      </c>
      <c r="C384" s="449" t="s">
        <v>149</v>
      </c>
      <c r="D384" s="450" t="s">
        <v>150</v>
      </c>
      <c r="E384" s="451" t="s">
        <v>18467</v>
      </c>
      <c r="F384" s="452" t="str">
        <f>F383</f>
        <v>4203</v>
      </c>
      <c r="G384" s="451" t="s">
        <v>3093</v>
      </c>
      <c r="H384" s="452" t="s">
        <v>11192</v>
      </c>
      <c r="I384" s="452">
        <v>14</v>
      </c>
      <c r="J384" s="452" t="s">
        <v>11192</v>
      </c>
      <c r="K384" s="452">
        <v>232</v>
      </c>
      <c r="L384" s="452">
        <v>11</v>
      </c>
      <c r="M384" s="452" t="s">
        <v>11192</v>
      </c>
      <c r="N384" s="452" t="s">
        <v>11192</v>
      </c>
      <c r="O384" s="452">
        <v>264</v>
      </c>
    </row>
    <row r="385" spans="2:15" x14ac:dyDescent="0.45">
      <c r="B385" s="16" t="s">
        <v>14550</v>
      </c>
      <c r="C385" s="426" t="s">
        <v>151</v>
      </c>
      <c r="D385" s="16" t="s">
        <v>152</v>
      </c>
      <c r="E385" s="448" t="s">
        <v>1423</v>
      </c>
      <c r="F385" s="210" t="s">
        <v>1424</v>
      </c>
      <c r="G385" s="448" t="s">
        <v>3596</v>
      </c>
      <c r="H385" s="210">
        <v>0</v>
      </c>
      <c r="I385" s="210">
        <v>0</v>
      </c>
      <c r="J385" s="210">
        <v>0</v>
      </c>
      <c r="K385" s="210" t="s">
        <v>11192</v>
      </c>
      <c r="L385" s="210" t="s">
        <v>11192</v>
      </c>
      <c r="M385" s="210">
        <v>0</v>
      </c>
      <c r="N385" s="210">
        <v>0</v>
      </c>
      <c r="O385" s="210">
        <v>107</v>
      </c>
    </row>
    <row r="386" spans="2:15" x14ac:dyDescent="0.45">
      <c r="B386" s="16" t="s">
        <v>14549</v>
      </c>
      <c r="C386" s="426" t="s">
        <v>151</v>
      </c>
      <c r="D386" s="16" t="s">
        <v>152</v>
      </c>
      <c r="E386" s="448" t="s">
        <v>1423</v>
      </c>
      <c r="F386" s="210" t="s">
        <v>1424</v>
      </c>
      <c r="G386" s="448" t="s">
        <v>3595</v>
      </c>
      <c r="H386" s="210">
        <v>0</v>
      </c>
      <c r="I386" s="210">
        <v>0</v>
      </c>
      <c r="J386" s="210" t="s">
        <v>11192</v>
      </c>
      <c r="K386" s="210" t="s">
        <v>11192</v>
      </c>
      <c r="L386" s="210" t="s">
        <v>11192</v>
      </c>
      <c r="M386" s="210">
        <v>0</v>
      </c>
      <c r="N386" s="210" t="s">
        <v>11192</v>
      </c>
      <c r="O386" s="210">
        <v>113</v>
      </c>
    </row>
    <row r="387" spans="2:15" x14ac:dyDescent="0.45">
      <c r="B387" s="450" t="s">
        <v>14551</v>
      </c>
      <c r="C387" s="449" t="s">
        <v>151</v>
      </c>
      <c r="D387" s="450" t="s">
        <v>152</v>
      </c>
      <c r="E387" s="451" t="s">
        <v>18468</v>
      </c>
      <c r="F387" s="452" t="str">
        <f>F386</f>
        <v>1199</v>
      </c>
      <c r="G387" s="451" t="s">
        <v>3093</v>
      </c>
      <c r="H387" s="452">
        <v>0</v>
      </c>
      <c r="I387" s="452">
        <v>0</v>
      </c>
      <c r="J387" s="452" t="s">
        <v>11192</v>
      </c>
      <c r="K387" s="452">
        <v>215</v>
      </c>
      <c r="L387" s="452" t="s">
        <v>11192</v>
      </c>
      <c r="M387" s="452">
        <v>0</v>
      </c>
      <c r="N387" s="452" t="s">
        <v>11192</v>
      </c>
      <c r="O387" s="452">
        <v>220</v>
      </c>
    </row>
    <row r="388" spans="2:15" x14ac:dyDescent="0.45">
      <c r="B388" s="16" t="s">
        <v>14553</v>
      </c>
      <c r="C388" s="426" t="s">
        <v>151</v>
      </c>
      <c r="D388" s="16" t="s">
        <v>152</v>
      </c>
      <c r="E388" s="448" t="s">
        <v>1425</v>
      </c>
      <c r="F388" s="210" t="s">
        <v>1426</v>
      </c>
      <c r="G388" s="448" t="s">
        <v>3596</v>
      </c>
      <c r="H388" s="210">
        <v>0</v>
      </c>
      <c r="I388" s="210" t="s">
        <v>11192</v>
      </c>
      <c r="J388" s="210" t="s">
        <v>11192</v>
      </c>
      <c r="K388" s="210">
        <v>209</v>
      </c>
      <c r="L388" s="210" t="s">
        <v>11192</v>
      </c>
      <c r="M388" s="210">
        <v>0</v>
      </c>
      <c r="N388" s="210">
        <v>0</v>
      </c>
      <c r="O388" s="210">
        <v>215</v>
      </c>
    </row>
    <row r="389" spans="2:15" x14ac:dyDescent="0.45">
      <c r="B389" s="16" t="s">
        <v>14552</v>
      </c>
      <c r="C389" s="426" t="s">
        <v>151</v>
      </c>
      <c r="D389" s="16" t="s">
        <v>152</v>
      </c>
      <c r="E389" s="448" t="s">
        <v>1425</v>
      </c>
      <c r="F389" s="210" t="s">
        <v>1426</v>
      </c>
      <c r="G389" s="448" t="s">
        <v>3595</v>
      </c>
      <c r="H389" s="210">
        <v>0</v>
      </c>
      <c r="I389" s="210">
        <v>0</v>
      </c>
      <c r="J389" s="210" t="s">
        <v>11192</v>
      </c>
      <c r="K389" s="210">
        <v>216</v>
      </c>
      <c r="L389" s="210" t="s">
        <v>11192</v>
      </c>
      <c r="M389" s="210">
        <v>0</v>
      </c>
      <c r="N389" s="210">
        <v>0</v>
      </c>
      <c r="O389" s="210">
        <v>219</v>
      </c>
    </row>
    <row r="390" spans="2:15" x14ac:dyDescent="0.45">
      <c r="B390" s="450" t="s">
        <v>14554</v>
      </c>
      <c r="C390" s="449" t="s">
        <v>151</v>
      </c>
      <c r="D390" s="450" t="s">
        <v>152</v>
      </c>
      <c r="E390" s="451" t="s">
        <v>18469</v>
      </c>
      <c r="F390" s="452" t="str">
        <f>F389</f>
        <v>5212</v>
      </c>
      <c r="G390" s="451" t="s">
        <v>3093</v>
      </c>
      <c r="H390" s="452">
        <v>0</v>
      </c>
      <c r="I390" s="452" t="s">
        <v>11192</v>
      </c>
      <c r="J390" s="452" t="s">
        <v>11192</v>
      </c>
      <c r="K390" s="452">
        <v>425</v>
      </c>
      <c r="L390" s="452" t="s">
        <v>11192</v>
      </c>
      <c r="M390" s="452">
        <v>0</v>
      </c>
      <c r="N390" s="452">
        <v>0</v>
      </c>
      <c r="O390" s="452">
        <v>434</v>
      </c>
    </row>
    <row r="391" spans="2:15" x14ac:dyDescent="0.45">
      <c r="B391" s="16" t="s">
        <v>14556</v>
      </c>
      <c r="C391" s="426" t="s">
        <v>153</v>
      </c>
      <c r="D391" s="16" t="s">
        <v>154</v>
      </c>
      <c r="E391" s="448" t="s">
        <v>1427</v>
      </c>
      <c r="F391" s="210" t="s">
        <v>1428</v>
      </c>
      <c r="G391" s="448" t="s">
        <v>3596</v>
      </c>
      <c r="H391" s="210">
        <v>0</v>
      </c>
      <c r="I391" s="210" t="s">
        <v>11192</v>
      </c>
      <c r="J391" s="210" t="s">
        <v>11192</v>
      </c>
      <c r="K391" s="210">
        <v>117</v>
      </c>
      <c r="L391" s="210">
        <v>0</v>
      </c>
      <c r="M391" s="210" t="s">
        <v>11192</v>
      </c>
      <c r="N391" s="210">
        <v>0</v>
      </c>
      <c r="O391" s="210">
        <v>123</v>
      </c>
    </row>
    <row r="392" spans="2:15" x14ac:dyDescent="0.45">
      <c r="B392" s="16" t="s">
        <v>14555</v>
      </c>
      <c r="C392" s="426" t="s">
        <v>153</v>
      </c>
      <c r="D392" s="16" t="s">
        <v>154</v>
      </c>
      <c r="E392" s="448" t="s">
        <v>1427</v>
      </c>
      <c r="F392" s="210" t="s">
        <v>1428</v>
      </c>
      <c r="G392" s="448" t="s">
        <v>3595</v>
      </c>
      <c r="H392" s="210">
        <v>0</v>
      </c>
      <c r="I392" s="210">
        <v>0</v>
      </c>
      <c r="J392" s="210" t="s">
        <v>11192</v>
      </c>
      <c r="K392" s="210">
        <v>93</v>
      </c>
      <c r="L392" s="210" t="s">
        <v>11192</v>
      </c>
      <c r="M392" s="210" t="s">
        <v>11192</v>
      </c>
      <c r="N392" s="210" t="s">
        <v>11192</v>
      </c>
      <c r="O392" s="210">
        <v>101</v>
      </c>
    </row>
    <row r="393" spans="2:15" x14ac:dyDescent="0.45">
      <c r="B393" s="450" t="s">
        <v>14557</v>
      </c>
      <c r="C393" s="449" t="s">
        <v>153</v>
      </c>
      <c r="D393" s="450" t="s">
        <v>154</v>
      </c>
      <c r="E393" s="451" t="s">
        <v>18470</v>
      </c>
      <c r="F393" s="452" t="str">
        <f>F392</f>
        <v>1299</v>
      </c>
      <c r="G393" s="451" t="s">
        <v>3093</v>
      </c>
      <c r="H393" s="452">
        <v>0</v>
      </c>
      <c r="I393" s="452" t="s">
        <v>11192</v>
      </c>
      <c r="J393" s="452" t="s">
        <v>11192</v>
      </c>
      <c r="K393" s="452">
        <v>210</v>
      </c>
      <c r="L393" s="452" t="s">
        <v>11192</v>
      </c>
      <c r="M393" s="452" t="s">
        <v>11192</v>
      </c>
      <c r="N393" s="452" t="s">
        <v>11192</v>
      </c>
      <c r="O393" s="452">
        <v>224</v>
      </c>
    </row>
    <row r="394" spans="2:15" x14ac:dyDescent="0.45">
      <c r="B394" s="16" t="s">
        <v>14559</v>
      </c>
      <c r="C394" s="426" t="s">
        <v>155</v>
      </c>
      <c r="D394" s="16" t="s">
        <v>156</v>
      </c>
      <c r="E394" s="448" t="s">
        <v>1429</v>
      </c>
      <c r="F394" s="210" t="s">
        <v>1430</v>
      </c>
      <c r="G394" s="448" t="s">
        <v>3596</v>
      </c>
      <c r="H394" s="210">
        <v>0</v>
      </c>
      <c r="I394" s="210" t="s">
        <v>11192</v>
      </c>
      <c r="J394" s="210">
        <v>11</v>
      </c>
      <c r="K394" s="210">
        <v>87</v>
      </c>
      <c r="L394" s="210">
        <v>11</v>
      </c>
      <c r="M394" s="210" t="s">
        <v>11192</v>
      </c>
      <c r="N394" s="210">
        <v>0</v>
      </c>
      <c r="O394" s="210">
        <v>116</v>
      </c>
    </row>
    <row r="395" spans="2:15" x14ac:dyDescent="0.45">
      <c r="B395" s="16" t="s">
        <v>14558</v>
      </c>
      <c r="C395" s="426" t="s">
        <v>155</v>
      </c>
      <c r="D395" s="16" t="s">
        <v>156</v>
      </c>
      <c r="E395" s="448" t="s">
        <v>1429</v>
      </c>
      <c r="F395" s="210" t="s">
        <v>1430</v>
      </c>
      <c r="G395" s="448" t="s">
        <v>3595</v>
      </c>
      <c r="H395" s="210">
        <v>0</v>
      </c>
      <c r="I395" s="210" t="s">
        <v>11192</v>
      </c>
      <c r="J395" s="210">
        <v>11</v>
      </c>
      <c r="K395" s="210">
        <v>80</v>
      </c>
      <c r="L395" s="210" t="s">
        <v>11192</v>
      </c>
      <c r="M395" s="210" t="s">
        <v>11192</v>
      </c>
      <c r="N395" s="210">
        <v>0</v>
      </c>
      <c r="O395" s="210">
        <v>100</v>
      </c>
    </row>
    <row r="396" spans="2:15" x14ac:dyDescent="0.45">
      <c r="B396" s="450" t="s">
        <v>14560</v>
      </c>
      <c r="C396" s="449" t="s">
        <v>155</v>
      </c>
      <c r="D396" s="450" t="s">
        <v>156</v>
      </c>
      <c r="E396" s="451" t="s">
        <v>18471</v>
      </c>
      <c r="F396" s="452" t="str">
        <f>F395</f>
        <v>7509</v>
      </c>
      <c r="G396" s="451" t="s">
        <v>3093</v>
      </c>
      <c r="H396" s="452">
        <v>0</v>
      </c>
      <c r="I396" s="452" t="s">
        <v>11192</v>
      </c>
      <c r="J396" s="452">
        <v>22</v>
      </c>
      <c r="K396" s="452">
        <v>167</v>
      </c>
      <c r="L396" s="452" t="s">
        <v>11192</v>
      </c>
      <c r="M396" s="452" t="s">
        <v>11192</v>
      </c>
      <c r="N396" s="452">
        <v>0</v>
      </c>
      <c r="O396" s="452">
        <v>216</v>
      </c>
    </row>
    <row r="397" spans="2:15" x14ac:dyDescent="0.45">
      <c r="B397" s="16" t="s">
        <v>14562</v>
      </c>
      <c r="C397" s="426" t="s">
        <v>155</v>
      </c>
      <c r="D397" s="16" t="s">
        <v>156</v>
      </c>
      <c r="E397" s="448" t="s">
        <v>1431</v>
      </c>
      <c r="F397" s="210" t="s">
        <v>1432</v>
      </c>
      <c r="G397" s="448" t="s">
        <v>3596</v>
      </c>
      <c r="H397" s="210">
        <v>0</v>
      </c>
      <c r="I397" s="210" t="s">
        <v>11192</v>
      </c>
      <c r="J397" s="210">
        <v>20</v>
      </c>
      <c r="K397" s="210">
        <v>173</v>
      </c>
      <c r="L397" s="210" t="s">
        <v>11192</v>
      </c>
      <c r="M397" s="210" t="s">
        <v>11192</v>
      </c>
      <c r="N397" s="210" t="s">
        <v>11192</v>
      </c>
      <c r="O397" s="210">
        <v>215</v>
      </c>
    </row>
    <row r="398" spans="2:15" x14ac:dyDescent="0.45">
      <c r="B398" s="16" t="s">
        <v>14561</v>
      </c>
      <c r="C398" s="426" t="s">
        <v>155</v>
      </c>
      <c r="D398" s="16" t="s">
        <v>156</v>
      </c>
      <c r="E398" s="448" t="s">
        <v>1431</v>
      </c>
      <c r="F398" s="210" t="s">
        <v>1432</v>
      </c>
      <c r="G398" s="448" t="s">
        <v>3595</v>
      </c>
      <c r="H398" s="210">
        <v>0</v>
      </c>
      <c r="I398" s="210" t="s">
        <v>11192</v>
      </c>
      <c r="J398" s="210">
        <v>18</v>
      </c>
      <c r="K398" s="210">
        <v>169</v>
      </c>
      <c r="L398" s="210" t="s">
        <v>11192</v>
      </c>
      <c r="M398" s="210" t="s">
        <v>11192</v>
      </c>
      <c r="N398" s="210">
        <v>0</v>
      </c>
      <c r="O398" s="210">
        <v>207</v>
      </c>
    </row>
    <row r="399" spans="2:15" x14ac:dyDescent="0.45">
      <c r="B399" s="450" t="s">
        <v>14563</v>
      </c>
      <c r="C399" s="449" t="s">
        <v>155</v>
      </c>
      <c r="D399" s="450" t="s">
        <v>156</v>
      </c>
      <c r="E399" s="451" t="s">
        <v>18472</v>
      </c>
      <c r="F399" s="452" t="str">
        <f>F398</f>
        <v>1682</v>
      </c>
      <c r="G399" s="451" t="s">
        <v>3093</v>
      </c>
      <c r="H399" s="452">
        <v>0</v>
      </c>
      <c r="I399" s="452" t="s">
        <v>11192</v>
      </c>
      <c r="J399" s="452">
        <v>38</v>
      </c>
      <c r="K399" s="452">
        <v>342</v>
      </c>
      <c r="L399" s="452">
        <v>14</v>
      </c>
      <c r="M399" s="452">
        <v>15</v>
      </c>
      <c r="N399" s="452" t="s">
        <v>11192</v>
      </c>
      <c r="O399" s="452">
        <v>422</v>
      </c>
    </row>
    <row r="400" spans="2:15" x14ac:dyDescent="0.45">
      <c r="B400" s="16" t="s">
        <v>14565</v>
      </c>
      <c r="C400" s="426" t="s">
        <v>157</v>
      </c>
      <c r="D400" s="16" t="s">
        <v>158</v>
      </c>
      <c r="E400" s="448" t="s">
        <v>1433</v>
      </c>
      <c r="F400" s="210" t="s">
        <v>1434</v>
      </c>
      <c r="G400" s="448" t="s">
        <v>3596</v>
      </c>
      <c r="H400" s="210">
        <v>0</v>
      </c>
      <c r="I400" s="210">
        <v>33</v>
      </c>
      <c r="J400" s="210" t="s">
        <v>11192</v>
      </c>
      <c r="K400" s="210">
        <v>793</v>
      </c>
      <c r="L400" s="210">
        <v>35</v>
      </c>
      <c r="M400" s="210">
        <v>16</v>
      </c>
      <c r="N400" s="210" t="s">
        <v>11192</v>
      </c>
      <c r="O400" s="210">
        <v>893</v>
      </c>
    </row>
    <row r="401" spans="2:15" x14ac:dyDescent="0.45">
      <c r="B401" s="16" t="s">
        <v>14564</v>
      </c>
      <c r="C401" s="426" t="s">
        <v>157</v>
      </c>
      <c r="D401" s="16" t="s">
        <v>158</v>
      </c>
      <c r="E401" s="448" t="s">
        <v>1433</v>
      </c>
      <c r="F401" s="210" t="s">
        <v>1434</v>
      </c>
      <c r="G401" s="448" t="s">
        <v>3595</v>
      </c>
      <c r="H401" s="210">
        <v>0</v>
      </c>
      <c r="I401" s="210">
        <v>25</v>
      </c>
      <c r="J401" s="210">
        <v>25</v>
      </c>
      <c r="K401" s="210">
        <v>727</v>
      </c>
      <c r="L401" s="210">
        <v>34</v>
      </c>
      <c r="M401" s="210">
        <v>12</v>
      </c>
      <c r="N401" s="210">
        <v>0</v>
      </c>
      <c r="O401" s="210">
        <v>823</v>
      </c>
    </row>
    <row r="402" spans="2:15" x14ac:dyDescent="0.45">
      <c r="B402" s="450" t="s">
        <v>14566</v>
      </c>
      <c r="C402" s="449" t="s">
        <v>157</v>
      </c>
      <c r="D402" s="450" t="s">
        <v>158</v>
      </c>
      <c r="E402" s="451" t="s">
        <v>18473</v>
      </c>
      <c r="F402" s="452" t="str">
        <f>F401</f>
        <v>4217</v>
      </c>
      <c r="G402" s="451" t="s">
        <v>3093</v>
      </c>
      <c r="H402" s="452">
        <v>0</v>
      </c>
      <c r="I402" s="452">
        <v>58</v>
      </c>
      <c r="J402" s="452" t="s">
        <v>11192</v>
      </c>
      <c r="K402" s="452">
        <v>1520</v>
      </c>
      <c r="L402" s="452">
        <v>69</v>
      </c>
      <c r="M402" s="452" t="s">
        <v>11192</v>
      </c>
      <c r="N402" s="452" t="s">
        <v>11192</v>
      </c>
      <c r="O402" s="452">
        <v>1716</v>
      </c>
    </row>
    <row r="403" spans="2:15" x14ac:dyDescent="0.45">
      <c r="B403" s="16" t="s">
        <v>14568</v>
      </c>
      <c r="C403" s="426" t="s">
        <v>157</v>
      </c>
      <c r="D403" s="16" t="s">
        <v>158</v>
      </c>
      <c r="E403" s="448" t="s">
        <v>1435</v>
      </c>
      <c r="F403" s="210" t="s">
        <v>1436</v>
      </c>
      <c r="G403" s="448" t="s">
        <v>3596</v>
      </c>
      <c r="H403" s="210" t="s">
        <v>11192</v>
      </c>
      <c r="I403" s="210">
        <v>22</v>
      </c>
      <c r="J403" s="210" t="s">
        <v>11192</v>
      </c>
      <c r="K403" s="210">
        <v>384</v>
      </c>
      <c r="L403" s="210">
        <v>24</v>
      </c>
      <c r="M403" s="210" t="s">
        <v>11192</v>
      </c>
      <c r="N403" s="210">
        <v>0</v>
      </c>
      <c r="O403" s="210">
        <v>443</v>
      </c>
    </row>
    <row r="404" spans="2:15" x14ac:dyDescent="0.45">
      <c r="B404" s="16" t="s">
        <v>14567</v>
      </c>
      <c r="C404" s="426" t="s">
        <v>157</v>
      </c>
      <c r="D404" s="16" t="s">
        <v>158</v>
      </c>
      <c r="E404" s="448" t="s">
        <v>1435</v>
      </c>
      <c r="F404" s="210" t="s">
        <v>1436</v>
      </c>
      <c r="G404" s="448" t="s">
        <v>3595</v>
      </c>
      <c r="H404" s="210">
        <v>0</v>
      </c>
      <c r="I404" s="210">
        <v>20</v>
      </c>
      <c r="J404" s="210" t="s">
        <v>11192</v>
      </c>
      <c r="K404" s="210">
        <v>372</v>
      </c>
      <c r="L404" s="210">
        <v>17</v>
      </c>
      <c r="M404" s="210" t="s">
        <v>11192</v>
      </c>
      <c r="N404" s="210">
        <v>0</v>
      </c>
      <c r="O404" s="210">
        <v>424</v>
      </c>
    </row>
    <row r="405" spans="2:15" x14ac:dyDescent="0.45">
      <c r="B405" s="450" t="s">
        <v>14569</v>
      </c>
      <c r="C405" s="449" t="s">
        <v>157</v>
      </c>
      <c r="D405" s="450" t="s">
        <v>158</v>
      </c>
      <c r="E405" s="451" t="s">
        <v>18474</v>
      </c>
      <c r="F405" s="452" t="str">
        <f>F404</f>
        <v>7217</v>
      </c>
      <c r="G405" s="451" t="s">
        <v>3093</v>
      </c>
      <c r="H405" s="452" t="s">
        <v>11192</v>
      </c>
      <c r="I405" s="452">
        <v>42</v>
      </c>
      <c r="J405" s="452">
        <v>15</v>
      </c>
      <c r="K405" s="452">
        <v>756</v>
      </c>
      <c r="L405" s="452">
        <v>41</v>
      </c>
      <c r="M405" s="452" t="s">
        <v>11192</v>
      </c>
      <c r="N405" s="452">
        <v>0</v>
      </c>
      <c r="O405" s="452">
        <v>867</v>
      </c>
    </row>
    <row r="406" spans="2:15" x14ac:dyDescent="0.45">
      <c r="B406" s="16" t="s">
        <v>14571</v>
      </c>
      <c r="C406" s="426" t="s">
        <v>159</v>
      </c>
      <c r="D406" s="16" t="s">
        <v>160</v>
      </c>
      <c r="E406" s="448" t="s">
        <v>1437</v>
      </c>
      <c r="F406" s="210" t="s">
        <v>1438</v>
      </c>
      <c r="G406" s="448" t="s">
        <v>3596</v>
      </c>
      <c r="H406" s="210" t="s">
        <v>11192</v>
      </c>
      <c r="I406" s="210" t="s">
        <v>11192</v>
      </c>
      <c r="J406" s="210" t="s">
        <v>11192</v>
      </c>
      <c r="K406" s="210">
        <v>205</v>
      </c>
      <c r="L406" s="210" t="s">
        <v>11192</v>
      </c>
      <c r="M406" s="210" t="s">
        <v>11192</v>
      </c>
      <c r="N406" s="210">
        <v>0</v>
      </c>
      <c r="O406" s="210">
        <v>215</v>
      </c>
    </row>
    <row r="407" spans="2:15" x14ac:dyDescent="0.45">
      <c r="B407" s="16" t="s">
        <v>14570</v>
      </c>
      <c r="C407" s="426" t="s">
        <v>159</v>
      </c>
      <c r="D407" s="16" t="s">
        <v>160</v>
      </c>
      <c r="E407" s="448" t="s">
        <v>1437</v>
      </c>
      <c r="F407" s="210" t="s">
        <v>1438</v>
      </c>
      <c r="G407" s="448" t="s">
        <v>3595</v>
      </c>
      <c r="H407" s="210">
        <v>0</v>
      </c>
      <c r="I407" s="210">
        <v>0</v>
      </c>
      <c r="J407" s="210">
        <v>0</v>
      </c>
      <c r="K407" s="210" t="s">
        <v>11192</v>
      </c>
      <c r="L407" s="210" t="s">
        <v>11192</v>
      </c>
      <c r="M407" s="210">
        <v>0</v>
      </c>
      <c r="N407" s="210">
        <v>0</v>
      </c>
      <c r="O407" s="210">
        <v>193</v>
      </c>
    </row>
    <row r="408" spans="2:15" x14ac:dyDescent="0.45">
      <c r="B408" s="450" t="s">
        <v>19724</v>
      </c>
      <c r="C408" s="449" t="s">
        <v>159</v>
      </c>
      <c r="D408" s="450" t="s">
        <v>160</v>
      </c>
      <c r="E408" s="451" t="s">
        <v>18475</v>
      </c>
      <c r="F408" s="452" t="str">
        <f>F407</f>
        <v>0988</v>
      </c>
      <c r="G408" s="451" t="s">
        <v>3093</v>
      </c>
      <c r="H408" s="452" t="s">
        <v>11192</v>
      </c>
      <c r="I408" s="452" t="s">
        <v>11192</v>
      </c>
      <c r="J408" s="452" t="s">
        <v>11192</v>
      </c>
      <c r="K408" s="452" t="s">
        <v>11192</v>
      </c>
      <c r="L408" s="452" t="s">
        <v>11192</v>
      </c>
      <c r="M408" s="452" t="s">
        <v>11192</v>
      </c>
      <c r="N408" s="452">
        <v>0</v>
      </c>
      <c r="O408" s="452">
        <v>408</v>
      </c>
    </row>
    <row r="409" spans="2:15" x14ac:dyDescent="0.45">
      <c r="B409" s="16" t="s">
        <v>14573</v>
      </c>
      <c r="C409" s="426" t="s">
        <v>10990</v>
      </c>
      <c r="D409" s="16" t="s">
        <v>18250</v>
      </c>
      <c r="E409" s="448" t="s">
        <v>18250</v>
      </c>
      <c r="F409" s="210" t="s">
        <v>10997</v>
      </c>
      <c r="G409" s="448" t="s">
        <v>3596</v>
      </c>
      <c r="H409" s="210">
        <v>0</v>
      </c>
      <c r="I409" s="210" t="s">
        <v>11192</v>
      </c>
      <c r="J409" s="210" t="s">
        <v>11192</v>
      </c>
      <c r="K409" s="210">
        <v>35</v>
      </c>
      <c r="L409" s="210" t="s">
        <v>11192</v>
      </c>
      <c r="M409" s="210" t="s">
        <v>11192</v>
      </c>
      <c r="N409" s="210">
        <v>0</v>
      </c>
      <c r="O409" s="210">
        <v>51</v>
      </c>
    </row>
    <row r="410" spans="2:15" x14ac:dyDescent="0.45">
      <c r="B410" s="16" t="s">
        <v>14572</v>
      </c>
      <c r="C410" s="426" t="s">
        <v>10990</v>
      </c>
      <c r="D410" s="16" t="s">
        <v>18250</v>
      </c>
      <c r="E410" s="448" t="s">
        <v>18250</v>
      </c>
      <c r="F410" s="210" t="s">
        <v>10997</v>
      </c>
      <c r="G410" s="448" t="s">
        <v>3595</v>
      </c>
      <c r="H410" s="210" t="s">
        <v>11192</v>
      </c>
      <c r="I410" s="210">
        <v>25</v>
      </c>
      <c r="J410" s="210">
        <v>13</v>
      </c>
      <c r="K410" s="210">
        <v>91</v>
      </c>
      <c r="L410" s="210" t="s">
        <v>11192</v>
      </c>
      <c r="M410" s="210" t="s">
        <v>11192</v>
      </c>
      <c r="N410" s="210">
        <v>0</v>
      </c>
      <c r="O410" s="210">
        <v>143</v>
      </c>
    </row>
    <row r="411" spans="2:15" x14ac:dyDescent="0.45">
      <c r="B411" s="450" t="s">
        <v>14574</v>
      </c>
      <c r="C411" s="449" t="s">
        <v>10990</v>
      </c>
      <c r="D411" s="450" t="s">
        <v>18250</v>
      </c>
      <c r="E411" s="451" t="s">
        <v>18476</v>
      </c>
      <c r="F411" s="452" t="str">
        <f>F410</f>
        <v>8278</v>
      </c>
      <c r="G411" s="451" t="s">
        <v>3093</v>
      </c>
      <c r="H411" s="452" t="s">
        <v>11192</v>
      </c>
      <c r="I411" s="452" t="s">
        <v>11192</v>
      </c>
      <c r="J411" s="452" t="s">
        <v>11192</v>
      </c>
      <c r="K411" s="452">
        <v>126</v>
      </c>
      <c r="L411" s="452" t="s">
        <v>11192</v>
      </c>
      <c r="M411" s="452" t="s">
        <v>11192</v>
      </c>
      <c r="N411" s="452">
        <v>0</v>
      </c>
      <c r="O411" s="452">
        <v>194</v>
      </c>
    </row>
    <row r="412" spans="2:15" x14ac:dyDescent="0.45">
      <c r="B412" s="16" t="s">
        <v>14576</v>
      </c>
      <c r="C412" s="426" t="s">
        <v>161</v>
      </c>
      <c r="D412" s="16" t="s">
        <v>162</v>
      </c>
      <c r="E412" s="448" t="s">
        <v>162</v>
      </c>
      <c r="F412" s="210" t="s">
        <v>3567</v>
      </c>
      <c r="G412" s="448" t="s">
        <v>3596</v>
      </c>
      <c r="H412" s="210">
        <v>0</v>
      </c>
      <c r="I412" s="210" t="s">
        <v>11192</v>
      </c>
      <c r="J412" s="210" t="s">
        <v>11192</v>
      </c>
      <c r="K412" s="210">
        <v>245</v>
      </c>
      <c r="L412" s="210" t="s">
        <v>11192</v>
      </c>
      <c r="M412" s="210">
        <v>0</v>
      </c>
      <c r="N412" s="210">
        <v>0</v>
      </c>
      <c r="O412" s="210">
        <v>260</v>
      </c>
    </row>
    <row r="413" spans="2:15" x14ac:dyDescent="0.45">
      <c r="B413" s="16" t="s">
        <v>14575</v>
      </c>
      <c r="C413" s="426" t="s">
        <v>161</v>
      </c>
      <c r="D413" s="16" t="s">
        <v>162</v>
      </c>
      <c r="E413" s="448" t="s">
        <v>162</v>
      </c>
      <c r="F413" s="210" t="s">
        <v>3567</v>
      </c>
      <c r="G413" s="448" t="s">
        <v>3595</v>
      </c>
      <c r="H413" s="210">
        <v>0</v>
      </c>
      <c r="I413" s="210" t="s">
        <v>11192</v>
      </c>
      <c r="J413" s="210" t="s">
        <v>11192</v>
      </c>
      <c r="K413" s="210">
        <v>128</v>
      </c>
      <c r="L413" s="210" t="s">
        <v>11192</v>
      </c>
      <c r="M413" s="210" t="s">
        <v>11192</v>
      </c>
      <c r="N413" s="210">
        <v>0</v>
      </c>
      <c r="O413" s="210">
        <v>140</v>
      </c>
    </row>
    <row r="414" spans="2:15" x14ac:dyDescent="0.45">
      <c r="B414" s="450" t="s">
        <v>14577</v>
      </c>
      <c r="C414" s="449" t="s">
        <v>161</v>
      </c>
      <c r="D414" s="450" t="s">
        <v>162</v>
      </c>
      <c r="E414" s="451" t="s">
        <v>18477</v>
      </c>
      <c r="F414" s="452" t="str">
        <f>F413</f>
        <v>4870</v>
      </c>
      <c r="G414" s="451" t="s">
        <v>3093</v>
      </c>
      <c r="H414" s="452">
        <v>0</v>
      </c>
      <c r="I414" s="452" t="s">
        <v>11192</v>
      </c>
      <c r="J414" s="452">
        <v>18</v>
      </c>
      <c r="K414" s="452">
        <v>373</v>
      </c>
      <c r="L414" s="452" t="s">
        <v>11192</v>
      </c>
      <c r="M414" s="452" t="s">
        <v>11192</v>
      </c>
      <c r="N414" s="452">
        <v>0</v>
      </c>
      <c r="O414" s="452">
        <v>400</v>
      </c>
    </row>
    <row r="415" spans="2:15" x14ac:dyDescent="0.45">
      <c r="B415" s="16" t="s">
        <v>14579</v>
      </c>
      <c r="C415" s="426" t="s">
        <v>163</v>
      </c>
      <c r="D415" s="16" t="s">
        <v>164</v>
      </c>
      <c r="E415" s="448" t="s">
        <v>1439</v>
      </c>
      <c r="F415" s="210" t="s">
        <v>1440</v>
      </c>
      <c r="G415" s="448" t="s">
        <v>3596</v>
      </c>
      <c r="H415" s="210" t="s">
        <v>11192</v>
      </c>
      <c r="I415" s="210">
        <v>22</v>
      </c>
      <c r="J415" s="210">
        <v>50</v>
      </c>
      <c r="K415" s="210">
        <v>314</v>
      </c>
      <c r="L415" s="210" t="s">
        <v>11192</v>
      </c>
      <c r="M415" s="210">
        <v>0</v>
      </c>
      <c r="N415" s="210">
        <v>0</v>
      </c>
      <c r="O415" s="210">
        <v>404</v>
      </c>
    </row>
    <row r="416" spans="2:15" x14ac:dyDescent="0.45">
      <c r="B416" s="16" t="s">
        <v>14578</v>
      </c>
      <c r="C416" s="426" t="s">
        <v>163</v>
      </c>
      <c r="D416" s="16" t="s">
        <v>164</v>
      </c>
      <c r="E416" s="448" t="s">
        <v>1439</v>
      </c>
      <c r="F416" s="210" t="s">
        <v>1440</v>
      </c>
      <c r="G416" s="448" t="s">
        <v>3595</v>
      </c>
      <c r="H416" s="210" t="s">
        <v>11192</v>
      </c>
      <c r="I416" s="210">
        <v>11</v>
      </c>
      <c r="J416" s="210">
        <v>47</v>
      </c>
      <c r="K416" s="210">
        <v>260</v>
      </c>
      <c r="L416" s="210">
        <v>13</v>
      </c>
      <c r="M416" s="210" t="s">
        <v>11192</v>
      </c>
      <c r="N416" s="210" t="s">
        <v>11192</v>
      </c>
      <c r="O416" s="210">
        <v>335</v>
      </c>
    </row>
    <row r="417" spans="2:15" x14ac:dyDescent="0.45">
      <c r="B417" s="450" t="s">
        <v>14580</v>
      </c>
      <c r="C417" s="449" t="s">
        <v>163</v>
      </c>
      <c r="D417" s="450" t="s">
        <v>164</v>
      </c>
      <c r="E417" s="451" t="s">
        <v>18478</v>
      </c>
      <c r="F417" s="452" t="str">
        <f>F416</f>
        <v>2420</v>
      </c>
      <c r="G417" s="451" t="s">
        <v>3093</v>
      </c>
      <c r="H417" s="452" t="s">
        <v>11192</v>
      </c>
      <c r="I417" s="452">
        <v>33</v>
      </c>
      <c r="J417" s="452">
        <v>97</v>
      </c>
      <c r="K417" s="452">
        <v>574</v>
      </c>
      <c r="L417" s="452" t="s">
        <v>11192</v>
      </c>
      <c r="M417" s="452" t="s">
        <v>11192</v>
      </c>
      <c r="N417" s="452" t="s">
        <v>11192</v>
      </c>
      <c r="O417" s="452">
        <v>739</v>
      </c>
    </row>
    <row r="418" spans="2:15" x14ac:dyDescent="0.45">
      <c r="B418" s="16" t="s">
        <v>14582</v>
      </c>
      <c r="C418" s="426" t="s">
        <v>165</v>
      </c>
      <c r="D418" s="16" t="s">
        <v>166</v>
      </c>
      <c r="E418" s="448" t="s">
        <v>1441</v>
      </c>
      <c r="F418" s="210" t="s">
        <v>1442</v>
      </c>
      <c r="G418" s="448" t="s">
        <v>3596</v>
      </c>
      <c r="H418" s="210" t="s">
        <v>11192</v>
      </c>
      <c r="I418" s="210">
        <v>76</v>
      </c>
      <c r="J418" s="210">
        <v>77</v>
      </c>
      <c r="K418" s="210">
        <v>579</v>
      </c>
      <c r="L418" s="210">
        <v>52</v>
      </c>
      <c r="M418" s="210">
        <v>12</v>
      </c>
      <c r="N418" s="210" t="s">
        <v>11192</v>
      </c>
      <c r="O418" s="210">
        <v>800</v>
      </c>
    </row>
    <row r="419" spans="2:15" x14ac:dyDescent="0.45">
      <c r="B419" s="16" t="s">
        <v>14581</v>
      </c>
      <c r="C419" s="426" t="s">
        <v>165</v>
      </c>
      <c r="D419" s="16" t="s">
        <v>166</v>
      </c>
      <c r="E419" s="448" t="s">
        <v>1441</v>
      </c>
      <c r="F419" s="210" t="s">
        <v>1442</v>
      </c>
      <c r="G419" s="448" t="s">
        <v>3595</v>
      </c>
      <c r="H419" s="210">
        <v>0</v>
      </c>
      <c r="I419" s="210">
        <v>72</v>
      </c>
      <c r="J419" s="210">
        <v>64</v>
      </c>
      <c r="K419" s="210">
        <v>501</v>
      </c>
      <c r="L419" s="210">
        <v>78</v>
      </c>
      <c r="M419" s="210" t="s">
        <v>11192</v>
      </c>
      <c r="N419" s="210" t="s">
        <v>11192</v>
      </c>
      <c r="O419" s="210">
        <v>731</v>
      </c>
    </row>
    <row r="420" spans="2:15" x14ac:dyDescent="0.45">
      <c r="B420" s="450" t="s">
        <v>14583</v>
      </c>
      <c r="C420" s="449" t="s">
        <v>165</v>
      </c>
      <c r="D420" s="450" t="s">
        <v>166</v>
      </c>
      <c r="E420" s="451" t="s">
        <v>18479</v>
      </c>
      <c r="F420" s="452" t="str">
        <f>F419</f>
        <v>1694</v>
      </c>
      <c r="G420" s="451" t="s">
        <v>3093</v>
      </c>
      <c r="H420" s="452" t="s">
        <v>11192</v>
      </c>
      <c r="I420" s="452">
        <v>148</v>
      </c>
      <c r="J420" s="452">
        <v>141</v>
      </c>
      <c r="K420" s="452">
        <v>1080</v>
      </c>
      <c r="L420" s="452">
        <v>130</v>
      </c>
      <c r="M420" s="452" t="s">
        <v>11192</v>
      </c>
      <c r="N420" s="452" t="s">
        <v>11192</v>
      </c>
      <c r="O420" s="452">
        <v>1531</v>
      </c>
    </row>
    <row r="421" spans="2:15" x14ac:dyDescent="0.45">
      <c r="B421" s="16" t="s">
        <v>14585</v>
      </c>
      <c r="C421" s="426" t="s">
        <v>165</v>
      </c>
      <c r="D421" s="16" t="s">
        <v>166</v>
      </c>
      <c r="E421" s="448" t="s">
        <v>1443</v>
      </c>
      <c r="F421" s="210" t="s">
        <v>1444</v>
      </c>
      <c r="G421" s="448" t="s">
        <v>3596</v>
      </c>
      <c r="H421" s="210">
        <v>0</v>
      </c>
      <c r="I421" s="210">
        <v>22</v>
      </c>
      <c r="J421" s="210">
        <v>18</v>
      </c>
      <c r="K421" s="210">
        <v>126</v>
      </c>
      <c r="L421" s="210">
        <v>22</v>
      </c>
      <c r="M421" s="210">
        <v>0</v>
      </c>
      <c r="N421" s="210">
        <v>0</v>
      </c>
      <c r="O421" s="210">
        <v>188</v>
      </c>
    </row>
    <row r="422" spans="2:15" x14ac:dyDescent="0.45">
      <c r="B422" s="16" t="s">
        <v>14584</v>
      </c>
      <c r="C422" s="426" t="s">
        <v>165</v>
      </c>
      <c r="D422" s="16" t="s">
        <v>166</v>
      </c>
      <c r="E422" s="448" t="s">
        <v>1443</v>
      </c>
      <c r="F422" s="210" t="s">
        <v>1444</v>
      </c>
      <c r="G422" s="448" t="s">
        <v>3595</v>
      </c>
      <c r="H422" s="210">
        <v>0</v>
      </c>
      <c r="I422" s="210" t="s">
        <v>11192</v>
      </c>
      <c r="J422" s="210">
        <v>23</v>
      </c>
      <c r="K422" s="210">
        <v>126</v>
      </c>
      <c r="L422" s="210">
        <v>19</v>
      </c>
      <c r="M422" s="210" t="s">
        <v>11192</v>
      </c>
      <c r="N422" s="210">
        <v>0</v>
      </c>
      <c r="O422" s="210">
        <v>186</v>
      </c>
    </row>
    <row r="423" spans="2:15" x14ac:dyDescent="0.45">
      <c r="B423" s="450" t="s">
        <v>14586</v>
      </c>
      <c r="C423" s="449" t="s">
        <v>165</v>
      </c>
      <c r="D423" s="450" t="s">
        <v>166</v>
      </c>
      <c r="E423" s="451" t="s">
        <v>18480</v>
      </c>
      <c r="F423" s="452" t="str">
        <f>F422</f>
        <v>7011</v>
      </c>
      <c r="G423" s="451" t="s">
        <v>3093</v>
      </c>
      <c r="H423" s="452">
        <v>0</v>
      </c>
      <c r="I423" s="452" t="s">
        <v>11192</v>
      </c>
      <c r="J423" s="452">
        <v>41</v>
      </c>
      <c r="K423" s="452">
        <v>252</v>
      </c>
      <c r="L423" s="452">
        <v>41</v>
      </c>
      <c r="M423" s="452" t="s">
        <v>11192</v>
      </c>
      <c r="N423" s="452">
        <v>0</v>
      </c>
      <c r="O423" s="452">
        <v>374</v>
      </c>
    </row>
    <row r="424" spans="2:15" x14ac:dyDescent="0.45">
      <c r="B424" s="16" t="s">
        <v>14588</v>
      </c>
      <c r="C424" s="426" t="s">
        <v>165</v>
      </c>
      <c r="D424" s="16" t="s">
        <v>166</v>
      </c>
      <c r="E424" s="448" t="s">
        <v>1445</v>
      </c>
      <c r="F424" s="210" t="s">
        <v>1446</v>
      </c>
      <c r="G424" s="448" t="s">
        <v>3596</v>
      </c>
      <c r="H424" s="210">
        <v>0</v>
      </c>
      <c r="I424" s="210">
        <v>26</v>
      </c>
      <c r="J424" s="210">
        <v>25</v>
      </c>
      <c r="K424" s="210">
        <v>140</v>
      </c>
      <c r="L424" s="210" t="s">
        <v>11192</v>
      </c>
      <c r="M424" s="210" t="s">
        <v>11192</v>
      </c>
      <c r="N424" s="210">
        <v>0</v>
      </c>
      <c r="O424" s="210">
        <v>215</v>
      </c>
    </row>
    <row r="425" spans="2:15" x14ac:dyDescent="0.45">
      <c r="B425" s="16" t="s">
        <v>14587</v>
      </c>
      <c r="C425" s="426" t="s">
        <v>165</v>
      </c>
      <c r="D425" s="16" t="s">
        <v>166</v>
      </c>
      <c r="E425" s="448" t="s">
        <v>1445</v>
      </c>
      <c r="F425" s="210" t="s">
        <v>1446</v>
      </c>
      <c r="G425" s="448" t="s">
        <v>3595</v>
      </c>
      <c r="H425" s="210">
        <v>0</v>
      </c>
      <c r="I425" s="210">
        <v>23</v>
      </c>
      <c r="J425" s="210">
        <v>22</v>
      </c>
      <c r="K425" s="210">
        <v>110</v>
      </c>
      <c r="L425" s="210" t="s">
        <v>11192</v>
      </c>
      <c r="M425" s="210" t="s">
        <v>11192</v>
      </c>
      <c r="N425" s="210">
        <v>0</v>
      </c>
      <c r="O425" s="210">
        <v>179</v>
      </c>
    </row>
    <row r="426" spans="2:15" x14ac:dyDescent="0.45">
      <c r="B426" s="450" t="s">
        <v>14589</v>
      </c>
      <c r="C426" s="449" t="s">
        <v>165</v>
      </c>
      <c r="D426" s="450" t="s">
        <v>166</v>
      </c>
      <c r="E426" s="451" t="s">
        <v>18481</v>
      </c>
      <c r="F426" s="452" t="str">
        <f>F425</f>
        <v>7010</v>
      </c>
      <c r="G426" s="451" t="s">
        <v>3093</v>
      </c>
      <c r="H426" s="452">
        <v>0</v>
      </c>
      <c r="I426" s="452">
        <v>49</v>
      </c>
      <c r="J426" s="452">
        <v>47</v>
      </c>
      <c r="K426" s="452">
        <v>250</v>
      </c>
      <c r="L426" s="452" t="s">
        <v>11192</v>
      </c>
      <c r="M426" s="452" t="s">
        <v>11192</v>
      </c>
      <c r="N426" s="452">
        <v>0</v>
      </c>
      <c r="O426" s="452">
        <v>394</v>
      </c>
    </row>
    <row r="427" spans="2:15" x14ac:dyDescent="0.45">
      <c r="B427" s="16" t="s">
        <v>14591</v>
      </c>
      <c r="C427" s="426" t="s">
        <v>167</v>
      </c>
      <c r="D427" s="16" t="s">
        <v>168</v>
      </c>
      <c r="E427" s="448" t="s">
        <v>11229</v>
      </c>
      <c r="F427" s="210" t="s">
        <v>11228</v>
      </c>
      <c r="G427" s="448" t="s">
        <v>3596</v>
      </c>
      <c r="H427" s="210">
        <v>0</v>
      </c>
      <c r="I427" s="210">
        <v>40</v>
      </c>
      <c r="J427" s="210" t="s">
        <v>11192</v>
      </c>
      <c r="K427" s="210">
        <v>233</v>
      </c>
      <c r="L427" s="210">
        <v>25</v>
      </c>
      <c r="M427" s="210" t="s">
        <v>11192</v>
      </c>
      <c r="N427" s="210">
        <v>0</v>
      </c>
      <c r="O427" s="210">
        <v>317</v>
      </c>
    </row>
    <row r="428" spans="2:15" x14ac:dyDescent="0.45">
      <c r="B428" s="16" t="s">
        <v>14590</v>
      </c>
      <c r="C428" s="426" t="s">
        <v>167</v>
      </c>
      <c r="D428" s="16" t="s">
        <v>168</v>
      </c>
      <c r="E428" s="448" t="s">
        <v>11229</v>
      </c>
      <c r="F428" s="210" t="s">
        <v>11228</v>
      </c>
      <c r="G428" s="448" t="s">
        <v>3595</v>
      </c>
      <c r="H428" s="210">
        <v>0</v>
      </c>
      <c r="I428" s="210">
        <v>48</v>
      </c>
      <c r="J428" s="210" t="s">
        <v>11192</v>
      </c>
      <c r="K428" s="210">
        <v>202</v>
      </c>
      <c r="L428" s="210">
        <v>24</v>
      </c>
      <c r="M428" s="210" t="s">
        <v>11192</v>
      </c>
      <c r="N428" s="210">
        <v>0</v>
      </c>
      <c r="O428" s="210">
        <v>288</v>
      </c>
    </row>
    <row r="429" spans="2:15" x14ac:dyDescent="0.45">
      <c r="B429" s="450" t="s">
        <v>19725</v>
      </c>
      <c r="C429" s="449" t="s">
        <v>167</v>
      </c>
      <c r="D429" s="450" t="s">
        <v>168</v>
      </c>
      <c r="E429" s="451" t="s">
        <v>18482</v>
      </c>
      <c r="F429" s="452" t="str">
        <f>F428</f>
        <v>0079</v>
      </c>
      <c r="G429" s="451" t="s">
        <v>3093</v>
      </c>
      <c r="H429" s="452">
        <v>0</v>
      </c>
      <c r="I429" s="452">
        <v>88</v>
      </c>
      <c r="J429" s="452">
        <v>15</v>
      </c>
      <c r="K429" s="452">
        <v>435</v>
      </c>
      <c r="L429" s="452">
        <v>49</v>
      </c>
      <c r="M429" s="452">
        <v>18</v>
      </c>
      <c r="N429" s="452">
        <v>0</v>
      </c>
      <c r="O429" s="452">
        <v>605</v>
      </c>
    </row>
    <row r="430" spans="2:15" x14ac:dyDescent="0.45">
      <c r="B430" s="16" t="s">
        <v>14593</v>
      </c>
      <c r="C430" s="426" t="s">
        <v>169</v>
      </c>
      <c r="D430" s="16" t="s">
        <v>170</v>
      </c>
      <c r="E430" s="448" t="s">
        <v>11544</v>
      </c>
      <c r="F430" s="210" t="s">
        <v>1447</v>
      </c>
      <c r="G430" s="448" t="s">
        <v>3596</v>
      </c>
      <c r="H430" s="210" t="s">
        <v>11192</v>
      </c>
      <c r="I430" s="210" t="s">
        <v>11192</v>
      </c>
      <c r="J430" s="210" t="s">
        <v>11192</v>
      </c>
      <c r="K430" s="210">
        <v>148</v>
      </c>
      <c r="L430" s="210" t="s">
        <v>11192</v>
      </c>
      <c r="M430" s="210" t="s">
        <v>11192</v>
      </c>
      <c r="N430" s="210" t="s">
        <v>11192</v>
      </c>
      <c r="O430" s="210">
        <v>159</v>
      </c>
    </row>
    <row r="431" spans="2:15" x14ac:dyDescent="0.45">
      <c r="B431" s="16" t="s">
        <v>14592</v>
      </c>
      <c r="C431" s="426" t="s">
        <v>169</v>
      </c>
      <c r="D431" s="16" t="s">
        <v>170</v>
      </c>
      <c r="E431" s="448" t="s">
        <v>11544</v>
      </c>
      <c r="F431" s="210" t="s">
        <v>1447</v>
      </c>
      <c r="G431" s="448" t="s">
        <v>3595</v>
      </c>
      <c r="H431" s="210">
        <v>0</v>
      </c>
      <c r="I431" s="210" t="s">
        <v>11192</v>
      </c>
      <c r="J431" s="210" t="s">
        <v>11192</v>
      </c>
      <c r="K431" s="210">
        <v>157</v>
      </c>
      <c r="L431" s="210" t="s">
        <v>11192</v>
      </c>
      <c r="M431" s="210" t="s">
        <v>11192</v>
      </c>
      <c r="N431" s="210">
        <v>0</v>
      </c>
      <c r="O431" s="210">
        <v>168</v>
      </c>
    </row>
    <row r="432" spans="2:15" x14ac:dyDescent="0.45">
      <c r="B432" s="450" t="s">
        <v>14594</v>
      </c>
      <c r="C432" s="449" t="s">
        <v>169</v>
      </c>
      <c r="D432" s="450" t="s">
        <v>170</v>
      </c>
      <c r="E432" s="451" t="s">
        <v>18483</v>
      </c>
      <c r="F432" s="452" t="str">
        <f>F431</f>
        <v>7112</v>
      </c>
      <c r="G432" s="451" t="s">
        <v>3093</v>
      </c>
      <c r="H432" s="452" t="s">
        <v>11192</v>
      </c>
      <c r="I432" s="452" t="s">
        <v>11192</v>
      </c>
      <c r="J432" s="452" t="s">
        <v>11192</v>
      </c>
      <c r="K432" s="452">
        <v>305</v>
      </c>
      <c r="L432" s="452" t="s">
        <v>11192</v>
      </c>
      <c r="M432" s="452" t="s">
        <v>11192</v>
      </c>
      <c r="N432" s="452" t="s">
        <v>11192</v>
      </c>
      <c r="O432" s="452">
        <v>327</v>
      </c>
    </row>
    <row r="433" spans="2:15" x14ac:dyDescent="0.45">
      <c r="B433" s="16" t="s">
        <v>14596</v>
      </c>
      <c r="C433" s="426" t="s">
        <v>169</v>
      </c>
      <c r="D433" s="16" t="s">
        <v>170</v>
      </c>
      <c r="E433" s="448" t="s">
        <v>11548</v>
      </c>
      <c r="F433" s="210" t="s">
        <v>11547</v>
      </c>
      <c r="G433" s="448" t="s">
        <v>3596</v>
      </c>
      <c r="H433" s="210">
        <v>0</v>
      </c>
      <c r="I433" s="210" t="s">
        <v>11192</v>
      </c>
      <c r="J433" s="210">
        <v>0</v>
      </c>
      <c r="K433" s="210">
        <v>72</v>
      </c>
      <c r="L433" s="210" t="s">
        <v>11192</v>
      </c>
      <c r="M433" s="210">
        <v>0</v>
      </c>
      <c r="N433" s="210">
        <v>0</v>
      </c>
      <c r="O433" s="210">
        <v>76</v>
      </c>
    </row>
    <row r="434" spans="2:15" x14ac:dyDescent="0.45">
      <c r="B434" s="16" t="s">
        <v>14595</v>
      </c>
      <c r="C434" s="426" t="s">
        <v>169</v>
      </c>
      <c r="D434" s="16" t="s">
        <v>170</v>
      </c>
      <c r="E434" s="448" t="s">
        <v>11548</v>
      </c>
      <c r="F434" s="210" t="s">
        <v>11547</v>
      </c>
      <c r="G434" s="448" t="s">
        <v>3595</v>
      </c>
      <c r="H434" s="210">
        <v>0</v>
      </c>
      <c r="I434" s="210" t="s">
        <v>11192</v>
      </c>
      <c r="J434" s="210">
        <v>0</v>
      </c>
      <c r="K434" s="210" t="s">
        <v>11192</v>
      </c>
      <c r="L434" s="210" t="s">
        <v>11192</v>
      </c>
      <c r="M434" s="210" t="s">
        <v>11192</v>
      </c>
      <c r="N434" s="210">
        <v>0</v>
      </c>
      <c r="O434" s="210">
        <v>74</v>
      </c>
    </row>
    <row r="435" spans="2:15" x14ac:dyDescent="0.45">
      <c r="B435" s="450" t="s">
        <v>14597</v>
      </c>
      <c r="C435" s="449" t="s">
        <v>169</v>
      </c>
      <c r="D435" s="450" t="s">
        <v>170</v>
      </c>
      <c r="E435" s="451" t="s">
        <v>18484</v>
      </c>
      <c r="F435" s="452" t="str">
        <f>F434</f>
        <v>8345</v>
      </c>
      <c r="G435" s="451" t="s">
        <v>3093</v>
      </c>
      <c r="H435" s="452">
        <v>0</v>
      </c>
      <c r="I435" s="452" t="s">
        <v>11192</v>
      </c>
      <c r="J435" s="452">
        <v>0</v>
      </c>
      <c r="K435" s="452" t="s">
        <v>11192</v>
      </c>
      <c r="L435" s="452" t="s">
        <v>11192</v>
      </c>
      <c r="M435" s="452" t="s">
        <v>11192</v>
      </c>
      <c r="N435" s="452">
        <v>0</v>
      </c>
      <c r="O435" s="452">
        <v>150</v>
      </c>
    </row>
    <row r="436" spans="2:15" x14ac:dyDescent="0.45">
      <c r="B436" s="16" t="s">
        <v>14599</v>
      </c>
      <c r="C436" s="426" t="s">
        <v>171</v>
      </c>
      <c r="D436" s="16" t="s">
        <v>172</v>
      </c>
      <c r="E436" s="448" t="s">
        <v>1448</v>
      </c>
      <c r="F436" s="210" t="s">
        <v>1449</v>
      </c>
      <c r="G436" s="448" t="s">
        <v>3596</v>
      </c>
      <c r="H436" s="210">
        <v>0</v>
      </c>
      <c r="I436" s="210" t="s">
        <v>11192</v>
      </c>
      <c r="J436" s="210">
        <v>46</v>
      </c>
      <c r="K436" s="210">
        <v>61</v>
      </c>
      <c r="L436" s="210" t="s">
        <v>11192</v>
      </c>
      <c r="M436" s="210">
        <v>0</v>
      </c>
      <c r="N436" s="210">
        <v>0</v>
      </c>
      <c r="O436" s="210">
        <v>123</v>
      </c>
    </row>
    <row r="437" spans="2:15" x14ac:dyDescent="0.45">
      <c r="B437" s="16" t="s">
        <v>14598</v>
      </c>
      <c r="C437" s="426" t="s">
        <v>171</v>
      </c>
      <c r="D437" s="16" t="s">
        <v>172</v>
      </c>
      <c r="E437" s="448" t="s">
        <v>1448</v>
      </c>
      <c r="F437" s="210" t="s">
        <v>1449</v>
      </c>
      <c r="G437" s="448" t="s">
        <v>3595</v>
      </c>
      <c r="H437" s="210">
        <v>0</v>
      </c>
      <c r="I437" s="210" t="s">
        <v>11192</v>
      </c>
      <c r="J437" s="210">
        <v>46</v>
      </c>
      <c r="K437" s="210">
        <v>53</v>
      </c>
      <c r="L437" s="210" t="s">
        <v>11192</v>
      </c>
      <c r="M437" s="210">
        <v>0</v>
      </c>
      <c r="N437" s="210">
        <v>0</v>
      </c>
      <c r="O437" s="210">
        <v>117</v>
      </c>
    </row>
    <row r="438" spans="2:15" x14ac:dyDescent="0.45">
      <c r="B438" s="450" t="s">
        <v>14600</v>
      </c>
      <c r="C438" s="449" t="s">
        <v>171</v>
      </c>
      <c r="D438" s="450" t="s">
        <v>172</v>
      </c>
      <c r="E438" s="451" t="s">
        <v>18485</v>
      </c>
      <c r="F438" s="452" t="str">
        <f>F437</f>
        <v>2797</v>
      </c>
      <c r="G438" s="451" t="s">
        <v>3093</v>
      </c>
      <c r="H438" s="452">
        <v>0</v>
      </c>
      <c r="I438" s="452">
        <v>17</v>
      </c>
      <c r="J438" s="452">
        <v>92</v>
      </c>
      <c r="K438" s="452">
        <v>114</v>
      </c>
      <c r="L438" s="452">
        <v>17</v>
      </c>
      <c r="M438" s="452">
        <v>0</v>
      </c>
      <c r="N438" s="452">
        <v>0</v>
      </c>
      <c r="O438" s="452">
        <v>240</v>
      </c>
    </row>
    <row r="439" spans="2:15" x14ac:dyDescent="0.45">
      <c r="B439" s="16" t="s">
        <v>14602</v>
      </c>
      <c r="C439" s="426" t="s">
        <v>171</v>
      </c>
      <c r="D439" s="16" t="s">
        <v>172</v>
      </c>
      <c r="E439" s="448" t="s">
        <v>1450</v>
      </c>
      <c r="F439" s="210" t="s">
        <v>1451</v>
      </c>
      <c r="G439" s="448" t="s">
        <v>3596</v>
      </c>
      <c r="H439" s="210" t="s">
        <v>11192</v>
      </c>
      <c r="I439" s="210">
        <v>14</v>
      </c>
      <c r="J439" s="210">
        <v>85</v>
      </c>
      <c r="K439" s="210">
        <v>141</v>
      </c>
      <c r="L439" s="210">
        <v>12</v>
      </c>
      <c r="M439" s="210" t="s">
        <v>11192</v>
      </c>
      <c r="N439" s="210">
        <v>0</v>
      </c>
      <c r="O439" s="210">
        <v>257</v>
      </c>
    </row>
    <row r="440" spans="2:15" x14ac:dyDescent="0.45">
      <c r="B440" s="16" t="s">
        <v>14601</v>
      </c>
      <c r="C440" s="426" t="s">
        <v>171</v>
      </c>
      <c r="D440" s="16" t="s">
        <v>172</v>
      </c>
      <c r="E440" s="448" t="s">
        <v>1450</v>
      </c>
      <c r="F440" s="210" t="s">
        <v>1451</v>
      </c>
      <c r="G440" s="448" t="s">
        <v>3595</v>
      </c>
      <c r="H440" s="210" t="s">
        <v>11192</v>
      </c>
      <c r="I440" s="210">
        <v>18</v>
      </c>
      <c r="J440" s="210">
        <v>75</v>
      </c>
      <c r="K440" s="210">
        <v>126</v>
      </c>
      <c r="L440" s="210" t="s">
        <v>11192</v>
      </c>
      <c r="M440" s="210" t="s">
        <v>11192</v>
      </c>
      <c r="N440" s="210">
        <v>0</v>
      </c>
      <c r="O440" s="210">
        <v>234</v>
      </c>
    </row>
    <row r="441" spans="2:15" x14ac:dyDescent="0.45">
      <c r="B441" s="450" t="s">
        <v>14603</v>
      </c>
      <c r="C441" s="449" t="s">
        <v>171</v>
      </c>
      <c r="D441" s="450" t="s">
        <v>172</v>
      </c>
      <c r="E441" s="451" t="s">
        <v>18486</v>
      </c>
      <c r="F441" s="452" t="str">
        <f>F440</f>
        <v>2798</v>
      </c>
      <c r="G441" s="451" t="s">
        <v>3093</v>
      </c>
      <c r="H441" s="452" t="s">
        <v>11192</v>
      </c>
      <c r="I441" s="452">
        <v>32</v>
      </c>
      <c r="J441" s="452">
        <v>160</v>
      </c>
      <c r="K441" s="452">
        <v>267</v>
      </c>
      <c r="L441" s="452" t="s">
        <v>11192</v>
      </c>
      <c r="M441" s="452" t="s">
        <v>11192</v>
      </c>
      <c r="N441" s="452">
        <v>0</v>
      </c>
      <c r="O441" s="452">
        <v>491</v>
      </c>
    </row>
    <row r="442" spans="2:15" x14ac:dyDescent="0.45">
      <c r="B442" s="16" t="s">
        <v>14605</v>
      </c>
      <c r="C442" s="426" t="s">
        <v>173</v>
      </c>
      <c r="D442" s="16" t="s">
        <v>174</v>
      </c>
      <c r="E442" s="448" t="s">
        <v>1452</v>
      </c>
      <c r="F442" s="210" t="s">
        <v>1453</v>
      </c>
      <c r="G442" s="448" t="s">
        <v>3596</v>
      </c>
      <c r="H442" s="210" t="s">
        <v>11192</v>
      </c>
      <c r="I442" s="210">
        <v>13</v>
      </c>
      <c r="J442" s="210">
        <v>41</v>
      </c>
      <c r="K442" s="210">
        <v>146</v>
      </c>
      <c r="L442" s="210" t="s">
        <v>11192</v>
      </c>
      <c r="M442" s="210" t="s">
        <v>11192</v>
      </c>
      <c r="N442" s="210">
        <v>0</v>
      </c>
      <c r="O442" s="210">
        <v>213</v>
      </c>
    </row>
    <row r="443" spans="2:15" x14ac:dyDescent="0.45">
      <c r="B443" s="16" t="s">
        <v>14604</v>
      </c>
      <c r="C443" s="426" t="s">
        <v>173</v>
      </c>
      <c r="D443" s="16" t="s">
        <v>174</v>
      </c>
      <c r="E443" s="448" t="s">
        <v>1452</v>
      </c>
      <c r="F443" s="210" t="s">
        <v>1453</v>
      </c>
      <c r="G443" s="448" t="s">
        <v>3595</v>
      </c>
      <c r="H443" s="210">
        <v>0</v>
      </c>
      <c r="I443" s="210" t="s">
        <v>11192</v>
      </c>
      <c r="J443" s="210">
        <v>43</v>
      </c>
      <c r="K443" s="210">
        <v>155</v>
      </c>
      <c r="L443" s="210" t="s">
        <v>11192</v>
      </c>
      <c r="M443" s="210" t="s">
        <v>11192</v>
      </c>
      <c r="N443" s="210" t="s">
        <v>11192</v>
      </c>
      <c r="O443" s="210">
        <v>217</v>
      </c>
    </row>
    <row r="444" spans="2:15" x14ac:dyDescent="0.45">
      <c r="B444" s="450" t="s">
        <v>14606</v>
      </c>
      <c r="C444" s="449" t="s">
        <v>173</v>
      </c>
      <c r="D444" s="450" t="s">
        <v>174</v>
      </c>
      <c r="E444" s="451" t="s">
        <v>18487</v>
      </c>
      <c r="F444" s="452" t="str">
        <f>F443</f>
        <v>7271</v>
      </c>
      <c r="G444" s="451" t="s">
        <v>3093</v>
      </c>
      <c r="H444" s="452" t="s">
        <v>11192</v>
      </c>
      <c r="I444" s="452" t="s">
        <v>11192</v>
      </c>
      <c r="J444" s="452">
        <v>84</v>
      </c>
      <c r="K444" s="452">
        <v>301</v>
      </c>
      <c r="L444" s="452" t="s">
        <v>11192</v>
      </c>
      <c r="M444" s="452">
        <v>13</v>
      </c>
      <c r="N444" s="452" t="s">
        <v>11192</v>
      </c>
      <c r="O444" s="452">
        <v>430</v>
      </c>
    </row>
    <row r="445" spans="2:15" x14ac:dyDescent="0.45">
      <c r="B445" s="16" t="s">
        <v>14608</v>
      </c>
      <c r="C445" s="426" t="s">
        <v>173</v>
      </c>
      <c r="D445" s="16" t="s">
        <v>174</v>
      </c>
      <c r="E445" s="448" t="s">
        <v>1454</v>
      </c>
      <c r="F445" s="210" t="s">
        <v>1455</v>
      </c>
      <c r="G445" s="448" t="s">
        <v>3596</v>
      </c>
      <c r="H445" s="210">
        <v>0</v>
      </c>
      <c r="I445" s="210" t="s">
        <v>11192</v>
      </c>
      <c r="J445" s="210">
        <v>31</v>
      </c>
      <c r="K445" s="210">
        <v>137</v>
      </c>
      <c r="L445" s="210" t="s">
        <v>11192</v>
      </c>
      <c r="M445" s="210" t="s">
        <v>11192</v>
      </c>
      <c r="N445" s="210">
        <v>0</v>
      </c>
      <c r="O445" s="210">
        <v>189</v>
      </c>
    </row>
    <row r="446" spans="2:15" x14ac:dyDescent="0.45">
      <c r="B446" s="16" t="s">
        <v>14607</v>
      </c>
      <c r="C446" s="426" t="s">
        <v>173</v>
      </c>
      <c r="D446" s="16" t="s">
        <v>174</v>
      </c>
      <c r="E446" s="448" t="s">
        <v>1454</v>
      </c>
      <c r="F446" s="210" t="s">
        <v>1455</v>
      </c>
      <c r="G446" s="448" t="s">
        <v>3595</v>
      </c>
      <c r="H446" s="210">
        <v>0</v>
      </c>
      <c r="I446" s="210" t="s">
        <v>11192</v>
      </c>
      <c r="J446" s="210">
        <v>37</v>
      </c>
      <c r="K446" s="210">
        <v>141</v>
      </c>
      <c r="L446" s="210" t="s">
        <v>11192</v>
      </c>
      <c r="M446" s="210" t="s">
        <v>11192</v>
      </c>
      <c r="N446" s="210">
        <v>0</v>
      </c>
      <c r="O446" s="210">
        <v>197</v>
      </c>
    </row>
    <row r="447" spans="2:15" x14ac:dyDescent="0.45">
      <c r="B447" s="450" t="s">
        <v>14609</v>
      </c>
      <c r="C447" s="449" t="s">
        <v>173</v>
      </c>
      <c r="D447" s="450" t="s">
        <v>174</v>
      </c>
      <c r="E447" s="451" t="s">
        <v>18488</v>
      </c>
      <c r="F447" s="452" t="str">
        <f>F446</f>
        <v>7274</v>
      </c>
      <c r="G447" s="451" t="s">
        <v>3093</v>
      </c>
      <c r="H447" s="452">
        <v>0</v>
      </c>
      <c r="I447" s="452">
        <v>11</v>
      </c>
      <c r="J447" s="452">
        <v>68</v>
      </c>
      <c r="K447" s="452">
        <v>278</v>
      </c>
      <c r="L447" s="452">
        <v>16</v>
      </c>
      <c r="M447" s="452">
        <v>13</v>
      </c>
      <c r="N447" s="452">
        <v>0</v>
      </c>
      <c r="O447" s="452">
        <v>386</v>
      </c>
    </row>
    <row r="448" spans="2:15" x14ac:dyDescent="0.45">
      <c r="B448" s="16" t="s">
        <v>14611</v>
      </c>
      <c r="C448" s="426" t="s">
        <v>173</v>
      </c>
      <c r="D448" s="16" t="s">
        <v>174</v>
      </c>
      <c r="E448" s="448" t="s">
        <v>1456</v>
      </c>
      <c r="F448" s="210" t="s">
        <v>1457</v>
      </c>
      <c r="G448" s="448" t="s">
        <v>3596</v>
      </c>
      <c r="H448" s="210" t="s">
        <v>11192</v>
      </c>
      <c r="I448" s="210">
        <v>37</v>
      </c>
      <c r="J448" s="210">
        <v>159</v>
      </c>
      <c r="K448" s="210">
        <v>727</v>
      </c>
      <c r="L448" s="210" t="s">
        <v>11192</v>
      </c>
      <c r="M448" s="210">
        <v>27</v>
      </c>
      <c r="N448" s="210" t="s">
        <v>11192</v>
      </c>
      <c r="O448" s="210">
        <v>974</v>
      </c>
    </row>
    <row r="449" spans="2:15" x14ac:dyDescent="0.45">
      <c r="B449" s="16" t="s">
        <v>14610</v>
      </c>
      <c r="C449" s="426" t="s">
        <v>173</v>
      </c>
      <c r="D449" s="16" t="s">
        <v>174</v>
      </c>
      <c r="E449" s="448" t="s">
        <v>1456</v>
      </c>
      <c r="F449" s="210" t="s">
        <v>1457</v>
      </c>
      <c r="G449" s="448" t="s">
        <v>3595</v>
      </c>
      <c r="H449" s="210">
        <v>0</v>
      </c>
      <c r="I449" s="210">
        <v>43</v>
      </c>
      <c r="J449" s="210">
        <v>144</v>
      </c>
      <c r="K449" s="210">
        <v>632</v>
      </c>
      <c r="L449" s="210" t="s">
        <v>11192</v>
      </c>
      <c r="M449" s="210">
        <v>26</v>
      </c>
      <c r="N449" s="210" t="s">
        <v>11192</v>
      </c>
      <c r="O449" s="210">
        <v>871</v>
      </c>
    </row>
    <row r="450" spans="2:15" x14ac:dyDescent="0.45">
      <c r="B450" s="450" t="s">
        <v>14612</v>
      </c>
      <c r="C450" s="449" t="s">
        <v>173</v>
      </c>
      <c r="D450" s="450" t="s">
        <v>174</v>
      </c>
      <c r="E450" s="451" t="s">
        <v>18489</v>
      </c>
      <c r="F450" s="452" t="str">
        <f>F449</f>
        <v>1040</v>
      </c>
      <c r="G450" s="451" t="s">
        <v>3093</v>
      </c>
      <c r="H450" s="452" t="s">
        <v>11192</v>
      </c>
      <c r="I450" s="452">
        <v>80</v>
      </c>
      <c r="J450" s="452">
        <v>303</v>
      </c>
      <c r="K450" s="452">
        <v>1359</v>
      </c>
      <c r="L450" s="452">
        <v>45</v>
      </c>
      <c r="M450" s="452">
        <v>53</v>
      </c>
      <c r="N450" s="452" t="s">
        <v>11192</v>
      </c>
      <c r="O450" s="452">
        <v>1845</v>
      </c>
    </row>
    <row r="451" spans="2:15" x14ac:dyDescent="0.45">
      <c r="B451" s="16" t="s">
        <v>14614</v>
      </c>
      <c r="C451" s="426" t="s">
        <v>175</v>
      </c>
      <c r="D451" s="16" t="s">
        <v>11257</v>
      </c>
      <c r="E451" s="448" t="s">
        <v>1458</v>
      </c>
      <c r="F451" s="210" t="s">
        <v>1459</v>
      </c>
      <c r="G451" s="448" t="s">
        <v>3596</v>
      </c>
      <c r="H451" s="210">
        <v>0</v>
      </c>
      <c r="I451" s="210" t="s">
        <v>11192</v>
      </c>
      <c r="J451" s="210">
        <v>11</v>
      </c>
      <c r="K451" s="210">
        <v>53</v>
      </c>
      <c r="L451" s="210" t="s">
        <v>11192</v>
      </c>
      <c r="M451" s="210">
        <v>0</v>
      </c>
      <c r="N451" s="210">
        <v>0</v>
      </c>
      <c r="O451" s="210">
        <v>74</v>
      </c>
    </row>
    <row r="452" spans="2:15" x14ac:dyDescent="0.45">
      <c r="B452" s="16" t="s">
        <v>14613</v>
      </c>
      <c r="C452" s="426" t="s">
        <v>175</v>
      </c>
      <c r="D452" s="16" t="s">
        <v>11257</v>
      </c>
      <c r="E452" s="448" t="s">
        <v>1458</v>
      </c>
      <c r="F452" s="210" t="s">
        <v>1459</v>
      </c>
      <c r="G452" s="448" t="s">
        <v>3595</v>
      </c>
      <c r="H452" s="210">
        <v>0</v>
      </c>
      <c r="I452" s="210" t="s">
        <v>11192</v>
      </c>
      <c r="J452" s="210" t="s">
        <v>11192</v>
      </c>
      <c r="K452" s="210">
        <v>48</v>
      </c>
      <c r="L452" s="210" t="s">
        <v>11192</v>
      </c>
      <c r="M452" s="210">
        <v>0</v>
      </c>
      <c r="N452" s="210">
        <v>0</v>
      </c>
      <c r="O452" s="210">
        <v>70</v>
      </c>
    </row>
    <row r="453" spans="2:15" x14ac:dyDescent="0.45">
      <c r="B453" s="450" t="s">
        <v>14615</v>
      </c>
      <c r="C453" s="449" t="s">
        <v>175</v>
      </c>
      <c r="D453" s="450" t="s">
        <v>11257</v>
      </c>
      <c r="E453" s="451" t="s">
        <v>18490</v>
      </c>
      <c r="F453" s="452" t="str">
        <f>F452</f>
        <v>7726</v>
      </c>
      <c r="G453" s="451" t="s">
        <v>3093</v>
      </c>
      <c r="H453" s="452">
        <v>0</v>
      </c>
      <c r="I453" s="452" t="s">
        <v>11192</v>
      </c>
      <c r="J453" s="452" t="s">
        <v>11192</v>
      </c>
      <c r="K453" s="452">
        <v>101</v>
      </c>
      <c r="L453" s="452" t="s">
        <v>11192</v>
      </c>
      <c r="M453" s="452">
        <v>0</v>
      </c>
      <c r="N453" s="452">
        <v>0</v>
      </c>
      <c r="O453" s="452">
        <v>144</v>
      </c>
    </row>
    <row r="454" spans="2:15" x14ac:dyDescent="0.45">
      <c r="B454" s="16" t="s">
        <v>14617</v>
      </c>
      <c r="C454" s="426" t="s">
        <v>176</v>
      </c>
      <c r="D454" s="16" t="s">
        <v>177</v>
      </c>
      <c r="E454" s="448" t="s">
        <v>1460</v>
      </c>
      <c r="F454" s="210" t="s">
        <v>1461</v>
      </c>
      <c r="G454" s="448" t="s">
        <v>3596</v>
      </c>
      <c r="H454" s="210">
        <v>0</v>
      </c>
      <c r="I454" s="210">
        <v>15</v>
      </c>
      <c r="J454" s="210">
        <v>43</v>
      </c>
      <c r="K454" s="210">
        <v>643</v>
      </c>
      <c r="L454" s="210" t="s">
        <v>11192</v>
      </c>
      <c r="M454" s="210">
        <v>49</v>
      </c>
      <c r="N454" s="210" t="s">
        <v>11192</v>
      </c>
      <c r="O454" s="210">
        <v>764</v>
      </c>
    </row>
    <row r="455" spans="2:15" x14ac:dyDescent="0.45">
      <c r="B455" s="16" t="s">
        <v>14616</v>
      </c>
      <c r="C455" s="426" t="s">
        <v>176</v>
      </c>
      <c r="D455" s="16" t="s">
        <v>177</v>
      </c>
      <c r="E455" s="448" t="s">
        <v>1460</v>
      </c>
      <c r="F455" s="210" t="s">
        <v>1461</v>
      </c>
      <c r="G455" s="448" t="s">
        <v>3595</v>
      </c>
      <c r="H455" s="210" t="s">
        <v>11192</v>
      </c>
      <c r="I455" s="210" t="s">
        <v>11192</v>
      </c>
      <c r="J455" s="210">
        <v>50</v>
      </c>
      <c r="K455" s="210">
        <v>607</v>
      </c>
      <c r="L455" s="210">
        <v>14</v>
      </c>
      <c r="M455" s="210">
        <v>50</v>
      </c>
      <c r="N455" s="210">
        <v>0</v>
      </c>
      <c r="O455" s="210">
        <v>734</v>
      </c>
    </row>
    <row r="456" spans="2:15" x14ac:dyDescent="0.45">
      <c r="B456" s="450" t="s">
        <v>14618</v>
      </c>
      <c r="C456" s="449" t="s">
        <v>176</v>
      </c>
      <c r="D456" s="450" t="s">
        <v>177</v>
      </c>
      <c r="E456" s="451" t="s">
        <v>18491</v>
      </c>
      <c r="F456" s="452" t="str">
        <f>F455</f>
        <v>5133</v>
      </c>
      <c r="G456" s="451" t="s">
        <v>3093</v>
      </c>
      <c r="H456" s="452" t="s">
        <v>11192</v>
      </c>
      <c r="I456" s="452" t="s">
        <v>11192</v>
      </c>
      <c r="J456" s="452">
        <v>93</v>
      </c>
      <c r="K456" s="452">
        <v>1250</v>
      </c>
      <c r="L456" s="452" t="s">
        <v>11192</v>
      </c>
      <c r="M456" s="452">
        <v>99</v>
      </c>
      <c r="N456" s="452" t="s">
        <v>11192</v>
      </c>
      <c r="O456" s="452">
        <v>1498</v>
      </c>
    </row>
    <row r="457" spans="2:15" x14ac:dyDescent="0.45">
      <c r="B457" s="16" t="s">
        <v>14620</v>
      </c>
      <c r="C457" s="426" t="s">
        <v>176</v>
      </c>
      <c r="D457" s="16" t="s">
        <v>177</v>
      </c>
      <c r="E457" s="448" t="s">
        <v>1462</v>
      </c>
      <c r="F457" s="210" t="s">
        <v>1463</v>
      </c>
      <c r="G457" s="448" t="s">
        <v>3596</v>
      </c>
      <c r="H457" s="210">
        <v>0</v>
      </c>
      <c r="I457" s="210">
        <v>25</v>
      </c>
      <c r="J457" s="210">
        <v>56</v>
      </c>
      <c r="K457" s="210">
        <v>719</v>
      </c>
      <c r="L457" s="210">
        <v>20</v>
      </c>
      <c r="M457" s="210">
        <v>90</v>
      </c>
      <c r="N457" s="210">
        <v>0</v>
      </c>
      <c r="O457" s="210">
        <v>910</v>
      </c>
    </row>
    <row r="458" spans="2:15" x14ac:dyDescent="0.45">
      <c r="B458" s="16" t="s">
        <v>14619</v>
      </c>
      <c r="C458" s="426" t="s">
        <v>176</v>
      </c>
      <c r="D458" s="16" t="s">
        <v>177</v>
      </c>
      <c r="E458" s="448" t="s">
        <v>1462</v>
      </c>
      <c r="F458" s="210" t="s">
        <v>1463</v>
      </c>
      <c r="G458" s="448" t="s">
        <v>3595</v>
      </c>
      <c r="H458" s="210" t="s">
        <v>11192</v>
      </c>
      <c r="I458" s="210" t="s">
        <v>11192</v>
      </c>
      <c r="J458" s="210">
        <v>50</v>
      </c>
      <c r="K458" s="210">
        <v>632</v>
      </c>
      <c r="L458" s="210">
        <v>25</v>
      </c>
      <c r="M458" s="210">
        <v>100</v>
      </c>
      <c r="N458" s="210">
        <v>0</v>
      </c>
      <c r="O458" s="210">
        <v>826</v>
      </c>
    </row>
    <row r="459" spans="2:15" x14ac:dyDescent="0.45">
      <c r="B459" s="450" t="s">
        <v>14621</v>
      </c>
      <c r="C459" s="449" t="s">
        <v>176</v>
      </c>
      <c r="D459" s="450" t="s">
        <v>177</v>
      </c>
      <c r="E459" s="451" t="s">
        <v>18492</v>
      </c>
      <c r="F459" s="452" t="str">
        <f>F458</f>
        <v>7790</v>
      </c>
      <c r="G459" s="451" t="s">
        <v>3093</v>
      </c>
      <c r="H459" s="452" t="s">
        <v>11192</v>
      </c>
      <c r="I459" s="452" t="s">
        <v>11192</v>
      </c>
      <c r="J459" s="452">
        <v>106</v>
      </c>
      <c r="K459" s="452">
        <v>1351</v>
      </c>
      <c r="L459" s="452">
        <v>45</v>
      </c>
      <c r="M459" s="452">
        <v>190</v>
      </c>
      <c r="N459" s="452">
        <v>0</v>
      </c>
      <c r="O459" s="452">
        <v>1736</v>
      </c>
    </row>
    <row r="460" spans="2:15" x14ac:dyDescent="0.45">
      <c r="B460" s="16" t="s">
        <v>14623</v>
      </c>
      <c r="C460" s="426" t="s">
        <v>176</v>
      </c>
      <c r="D460" s="16" t="s">
        <v>177</v>
      </c>
      <c r="E460" s="448" t="s">
        <v>1464</v>
      </c>
      <c r="F460" s="210" t="s">
        <v>1465</v>
      </c>
      <c r="G460" s="448" t="s">
        <v>3596</v>
      </c>
      <c r="H460" s="210">
        <v>0</v>
      </c>
      <c r="I460" s="210" t="s">
        <v>11192</v>
      </c>
      <c r="J460" s="210">
        <v>74</v>
      </c>
      <c r="K460" s="210">
        <v>636</v>
      </c>
      <c r="L460" s="210">
        <v>14</v>
      </c>
      <c r="M460" s="210">
        <v>40</v>
      </c>
      <c r="N460" s="210" t="s">
        <v>11192</v>
      </c>
      <c r="O460" s="210">
        <v>775</v>
      </c>
    </row>
    <row r="461" spans="2:15" x14ac:dyDescent="0.45">
      <c r="B461" s="16" t="s">
        <v>14622</v>
      </c>
      <c r="C461" s="426" t="s">
        <v>176</v>
      </c>
      <c r="D461" s="16" t="s">
        <v>177</v>
      </c>
      <c r="E461" s="448" t="s">
        <v>1464</v>
      </c>
      <c r="F461" s="210" t="s">
        <v>1465</v>
      </c>
      <c r="G461" s="448" t="s">
        <v>3595</v>
      </c>
      <c r="H461" s="210">
        <v>0</v>
      </c>
      <c r="I461" s="210" t="s">
        <v>11192</v>
      </c>
      <c r="J461" s="210">
        <v>51</v>
      </c>
      <c r="K461" s="210">
        <v>593</v>
      </c>
      <c r="L461" s="210" t="s">
        <v>11192</v>
      </c>
      <c r="M461" s="210">
        <v>47</v>
      </c>
      <c r="N461" s="210">
        <v>0</v>
      </c>
      <c r="O461" s="210">
        <v>716</v>
      </c>
    </row>
    <row r="462" spans="2:15" x14ac:dyDescent="0.45">
      <c r="B462" s="450" t="s">
        <v>14624</v>
      </c>
      <c r="C462" s="449" t="s">
        <v>176</v>
      </c>
      <c r="D462" s="450" t="s">
        <v>177</v>
      </c>
      <c r="E462" s="451" t="s">
        <v>18493</v>
      </c>
      <c r="F462" s="452" t="str">
        <f>F461</f>
        <v>1043</v>
      </c>
      <c r="G462" s="451" t="s">
        <v>3093</v>
      </c>
      <c r="H462" s="452">
        <v>0</v>
      </c>
      <c r="I462" s="452" t="s">
        <v>11192</v>
      </c>
      <c r="J462" s="452">
        <v>125</v>
      </c>
      <c r="K462" s="452">
        <v>1229</v>
      </c>
      <c r="L462" s="452" t="s">
        <v>11192</v>
      </c>
      <c r="M462" s="452">
        <v>87</v>
      </c>
      <c r="N462" s="452" t="s">
        <v>11192</v>
      </c>
      <c r="O462" s="452">
        <v>1491</v>
      </c>
    </row>
    <row r="463" spans="2:15" x14ac:dyDescent="0.45">
      <c r="B463" s="16" t="s">
        <v>14626</v>
      </c>
      <c r="C463" s="426" t="s">
        <v>176</v>
      </c>
      <c r="D463" s="16" t="s">
        <v>177</v>
      </c>
      <c r="E463" s="448" t="s">
        <v>1466</v>
      </c>
      <c r="F463" s="210" t="s">
        <v>1467</v>
      </c>
      <c r="G463" s="448" t="s">
        <v>3596</v>
      </c>
      <c r="H463" s="210">
        <v>0</v>
      </c>
      <c r="I463" s="210" t="s">
        <v>11192</v>
      </c>
      <c r="J463" s="210">
        <v>18</v>
      </c>
      <c r="K463" s="210">
        <v>443</v>
      </c>
      <c r="L463" s="210" t="s">
        <v>11192</v>
      </c>
      <c r="M463" s="210">
        <v>35</v>
      </c>
      <c r="N463" s="210" t="s">
        <v>11192</v>
      </c>
      <c r="O463" s="210">
        <v>513</v>
      </c>
    </row>
    <row r="464" spans="2:15" x14ac:dyDescent="0.45">
      <c r="B464" s="16" t="s">
        <v>14625</v>
      </c>
      <c r="C464" s="426" t="s">
        <v>176</v>
      </c>
      <c r="D464" s="16" t="s">
        <v>177</v>
      </c>
      <c r="E464" s="448" t="s">
        <v>1466</v>
      </c>
      <c r="F464" s="210" t="s">
        <v>1467</v>
      </c>
      <c r="G464" s="448" t="s">
        <v>3595</v>
      </c>
      <c r="H464" s="210">
        <v>0</v>
      </c>
      <c r="I464" s="210" t="s">
        <v>11192</v>
      </c>
      <c r="J464" s="210">
        <v>20</v>
      </c>
      <c r="K464" s="210">
        <v>360</v>
      </c>
      <c r="L464" s="210" t="s">
        <v>11192</v>
      </c>
      <c r="M464" s="210">
        <v>33</v>
      </c>
      <c r="N464" s="210">
        <v>0</v>
      </c>
      <c r="O464" s="210">
        <v>434</v>
      </c>
    </row>
    <row r="465" spans="2:15" x14ac:dyDescent="0.45">
      <c r="B465" s="450" t="s">
        <v>14627</v>
      </c>
      <c r="C465" s="449" t="s">
        <v>176</v>
      </c>
      <c r="D465" s="450" t="s">
        <v>177</v>
      </c>
      <c r="E465" s="451" t="s">
        <v>18494</v>
      </c>
      <c r="F465" s="452" t="str">
        <f>F464</f>
        <v>5307</v>
      </c>
      <c r="G465" s="451" t="s">
        <v>3093</v>
      </c>
      <c r="H465" s="452">
        <v>0</v>
      </c>
      <c r="I465" s="452" t="s">
        <v>11192</v>
      </c>
      <c r="J465" s="452">
        <v>38</v>
      </c>
      <c r="K465" s="452">
        <v>803</v>
      </c>
      <c r="L465" s="452">
        <v>27</v>
      </c>
      <c r="M465" s="452">
        <v>68</v>
      </c>
      <c r="N465" s="452" t="s">
        <v>11192</v>
      </c>
      <c r="O465" s="452">
        <v>947</v>
      </c>
    </row>
    <row r="466" spans="2:15" x14ac:dyDescent="0.45">
      <c r="B466" s="16" t="s">
        <v>14629</v>
      </c>
      <c r="C466" s="426" t="s">
        <v>176</v>
      </c>
      <c r="D466" s="16" t="s">
        <v>177</v>
      </c>
      <c r="E466" s="448" t="s">
        <v>1468</v>
      </c>
      <c r="F466" s="210" t="s">
        <v>1469</v>
      </c>
      <c r="G466" s="448" t="s">
        <v>3596</v>
      </c>
      <c r="H466" s="210">
        <v>0</v>
      </c>
      <c r="I466" s="210" t="s">
        <v>11192</v>
      </c>
      <c r="J466" s="210" t="s">
        <v>11192</v>
      </c>
      <c r="K466" s="210">
        <v>367</v>
      </c>
      <c r="L466" s="210">
        <v>26</v>
      </c>
      <c r="M466" s="210">
        <v>27</v>
      </c>
      <c r="N466" s="210">
        <v>0</v>
      </c>
      <c r="O466" s="210">
        <v>438</v>
      </c>
    </row>
    <row r="467" spans="2:15" x14ac:dyDescent="0.45">
      <c r="B467" s="16" t="s">
        <v>14628</v>
      </c>
      <c r="C467" s="426" t="s">
        <v>176</v>
      </c>
      <c r="D467" s="16" t="s">
        <v>177</v>
      </c>
      <c r="E467" s="448" t="s">
        <v>1468</v>
      </c>
      <c r="F467" s="210" t="s">
        <v>1469</v>
      </c>
      <c r="G467" s="448" t="s">
        <v>3595</v>
      </c>
      <c r="H467" s="210" t="s">
        <v>11192</v>
      </c>
      <c r="I467" s="210" t="s">
        <v>11192</v>
      </c>
      <c r="J467" s="210">
        <v>23</v>
      </c>
      <c r="K467" s="210">
        <v>383</v>
      </c>
      <c r="L467" s="210">
        <v>14</v>
      </c>
      <c r="M467" s="210">
        <v>24</v>
      </c>
      <c r="N467" s="210">
        <v>0</v>
      </c>
      <c r="O467" s="210">
        <v>451</v>
      </c>
    </row>
    <row r="468" spans="2:15" x14ac:dyDescent="0.45">
      <c r="B468" s="450" t="s">
        <v>14630</v>
      </c>
      <c r="C468" s="449" t="s">
        <v>176</v>
      </c>
      <c r="D468" s="450" t="s">
        <v>177</v>
      </c>
      <c r="E468" s="451" t="s">
        <v>18495</v>
      </c>
      <c r="F468" s="452" t="str">
        <f>F467</f>
        <v>1041</v>
      </c>
      <c r="G468" s="451" t="s">
        <v>3093</v>
      </c>
      <c r="H468" s="452" t="s">
        <v>11192</v>
      </c>
      <c r="I468" s="452" t="s">
        <v>11192</v>
      </c>
      <c r="J468" s="452" t="s">
        <v>11192</v>
      </c>
      <c r="K468" s="452">
        <v>750</v>
      </c>
      <c r="L468" s="452">
        <v>40</v>
      </c>
      <c r="M468" s="452">
        <v>51</v>
      </c>
      <c r="N468" s="452">
        <v>0</v>
      </c>
      <c r="O468" s="452">
        <v>889</v>
      </c>
    </row>
    <row r="469" spans="2:15" x14ac:dyDescent="0.45">
      <c r="B469" s="16" t="s">
        <v>14632</v>
      </c>
      <c r="C469" s="426" t="s">
        <v>176</v>
      </c>
      <c r="D469" s="16" t="s">
        <v>177</v>
      </c>
      <c r="E469" s="448" t="s">
        <v>1470</v>
      </c>
      <c r="F469" s="210" t="s">
        <v>1471</v>
      </c>
      <c r="G469" s="448" t="s">
        <v>3596</v>
      </c>
      <c r="H469" s="210" t="s">
        <v>11192</v>
      </c>
      <c r="I469" s="210" t="s">
        <v>11192</v>
      </c>
      <c r="J469" s="210">
        <v>39</v>
      </c>
      <c r="K469" s="210">
        <v>308</v>
      </c>
      <c r="L469" s="210">
        <v>13</v>
      </c>
      <c r="M469" s="210">
        <v>55</v>
      </c>
      <c r="N469" s="210">
        <v>0</v>
      </c>
      <c r="O469" s="210">
        <v>420</v>
      </c>
    </row>
    <row r="470" spans="2:15" x14ac:dyDescent="0.45">
      <c r="B470" s="16" t="s">
        <v>14631</v>
      </c>
      <c r="C470" s="426" t="s">
        <v>176</v>
      </c>
      <c r="D470" s="16" t="s">
        <v>177</v>
      </c>
      <c r="E470" s="448" t="s">
        <v>1470</v>
      </c>
      <c r="F470" s="210" t="s">
        <v>1471</v>
      </c>
      <c r="G470" s="448" t="s">
        <v>3595</v>
      </c>
      <c r="H470" s="210">
        <v>0</v>
      </c>
      <c r="I470" s="210" t="s">
        <v>11192</v>
      </c>
      <c r="J470" s="210">
        <v>51</v>
      </c>
      <c r="K470" s="210">
        <v>304</v>
      </c>
      <c r="L470" s="210" t="s">
        <v>11192</v>
      </c>
      <c r="M470" s="210">
        <v>57</v>
      </c>
      <c r="N470" s="210">
        <v>0</v>
      </c>
      <c r="O470" s="210">
        <v>433</v>
      </c>
    </row>
    <row r="471" spans="2:15" x14ac:dyDescent="0.45">
      <c r="B471" s="450" t="s">
        <v>14633</v>
      </c>
      <c r="C471" s="449" t="s">
        <v>176</v>
      </c>
      <c r="D471" s="450" t="s">
        <v>177</v>
      </c>
      <c r="E471" s="451" t="s">
        <v>18496</v>
      </c>
      <c r="F471" s="452" t="str">
        <f>F470</f>
        <v>1042</v>
      </c>
      <c r="G471" s="451" t="s">
        <v>3093</v>
      </c>
      <c r="H471" s="452" t="s">
        <v>11192</v>
      </c>
      <c r="I471" s="452" t="s">
        <v>11192</v>
      </c>
      <c r="J471" s="452">
        <v>90</v>
      </c>
      <c r="K471" s="452">
        <v>612</v>
      </c>
      <c r="L471" s="452" t="s">
        <v>11192</v>
      </c>
      <c r="M471" s="452">
        <v>112</v>
      </c>
      <c r="N471" s="452">
        <v>0</v>
      </c>
      <c r="O471" s="452">
        <v>853</v>
      </c>
    </row>
    <row r="472" spans="2:15" x14ac:dyDescent="0.45">
      <c r="B472" s="16" t="s">
        <v>14635</v>
      </c>
      <c r="C472" s="426" t="s">
        <v>176</v>
      </c>
      <c r="D472" s="16" t="s">
        <v>177</v>
      </c>
      <c r="E472" s="448" t="s">
        <v>1472</v>
      </c>
      <c r="F472" s="210" t="s">
        <v>1473</v>
      </c>
      <c r="G472" s="448" t="s">
        <v>3596</v>
      </c>
      <c r="H472" s="210">
        <v>0</v>
      </c>
      <c r="I472" s="210" t="s">
        <v>11192</v>
      </c>
      <c r="J472" s="210">
        <v>49</v>
      </c>
      <c r="K472" s="210">
        <v>361</v>
      </c>
      <c r="L472" s="210" t="s">
        <v>11192</v>
      </c>
      <c r="M472" s="210">
        <v>22</v>
      </c>
      <c r="N472" s="210">
        <v>0</v>
      </c>
      <c r="O472" s="210">
        <v>448</v>
      </c>
    </row>
    <row r="473" spans="2:15" x14ac:dyDescent="0.45">
      <c r="B473" s="16" t="s">
        <v>14634</v>
      </c>
      <c r="C473" s="426" t="s">
        <v>176</v>
      </c>
      <c r="D473" s="16" t="s">
        <v>177</v>
      </c>
      <c r="E473" s="448" t="s">
        <v>1472</v>
      </c>
      <c r="F473" s="210" t="s">
        <v>1473</v>
      </c>
      <c r="G473" s="448" t="s">
        <v>3595</v>
      </c>
      <c r="H473" s="210">
        <v>0</v>
      </c>
      <c r="I473" s="210" t="s">
        <v>11192</v>
      </c>
      <c r="J473" s="210">
        <v>42</v>
      </c>
      <c r="K473" s="210">
        <v>327</v>
      </c>
      <c r="L473" s="210" t="s">
        <v>11192</v>
      </c>
      <c r="M473" s="210">
        <v>32</v>
      </c>
      <c r="N473" s="210" t="s">
        <v>11192</v>
      </c>
      <c r="O473" s="210">
        <v>418</v>
      </c>
    </row>
    <row r="474" spans="2:15" x14ac:dyDescent="0.45">
      <c r="B474" s="450" t="s">
        <v>14636</v>
      </c>
      <c r="C474" s="449" t="s">
        <v>176</v>
      </c>
      <c r="D474" s="450" t="s">
        <v>177</v>
      </c>
      <c r="E474" s="451" t="s">
        <v>18497</v>
      </c>
      <c r="F474" s="452" t="str">
        <f>F473</f>
        <v>7715</v>
      </c>
      <c r="G474" s="451" t="s">
        <v>3093</v>
      </c>
      <c r="H474" s="452">
        <v>0</v>
      </c>
      <c r="I474" s="452" t="s">
        <v>11192</v>
      </c>
      <c r="J474" s="452">
        <v>91</v>
      </c>
      <c r="K474" s="452">
        <v>688</v>
      </c>
      <c r="L474" s="452">
        <v>19</v>
      </c>
      <c r="M474" s="452">
        <v>54</v>
      </c>
      <c r="N474" s="452" t="s">
        <v>11192</v>
      </c>
      <c r="O474" s="452">
        <v>866</v>
      </c>
    </row>
    <row r="475" spans="2:15" x14ac:dyDescent="0.45">
      <c r="B475" s="16" t="s">
        <v>14638</v>
      </c>
      <c r="C475" s="426" t="s">
        <v>176</v>
      </c>
      <c r="D475" s="16" t="s">
        <v>177</v>
      </c>
      <c r="E475" s="448" t="s">
        <v>1474</v>
      </c>
      <c r="F475" s="210" t="s">
        <v>1475</v>
      </c>
      <c r="G475" s="448" t="s">
        <v>3596</v>
      </c>
      <c r="H475" s="210">
        <v>0</v>
      </c>
      <c r="I475" s="210" t="s">
        <v>11192</v>
      </c>
      <c r="J475" s="210">
        <v>12</v>
      </c>
      <c r="K475" s="210">
        <v>324</v>
      </c>
      <c r="L475" s="210" t="s">
        <v>11192</v>
      </c>
      <c r="M475" s="210">
        <v>58</v>
      </c>
      <c r="N475" s="210">
        <v>0</v>
      </c>
      <c r="O475" s="210">
        <v>415</v>
      </c>
    </row>
    <row r="476" spans="2:15" x14ac:dyDescent="0.45">
      <c r="B476" s="16" t="s">
        <v>14637</v>
      </c>
      <c r="C476" s="426" t="s">
        <v>176</v>
      </c>
      <c r="D476" s="16" t="s">
        <v>177</v>
      </c>
      <c r="E476" s="448" t="s">
        <v>1474</v>
      </c>
      <c r="F476" s="210" t="s">
        <v>1475</v>
      </c>
      <c r="G476" s="448" t="s">
        <v>3595</v>
      </c>
      <c r="H476" s="210" t="s">
        <v>11192</v>
      </c>
      <c r="I476" s="210" t="s">
        <v>11192</v>
      </c>
      <c r="J476" s="210">
        <v>13</v>
      </c>
      <c r="K476" s="210">
        <v>322</v>
      </c>
      <c r="L476" s="210">
        <v>15</v>
      </c>
      <c r="M476" s="210">
        <v>68</v>
      </c>
      <c r="N476" s="210" t="s">
        <v>11192</v>
      </c>
      <c r="O476" s="210">
        <v>432</v>
      </c>
    </row>
    <row r="477" spans="2:15" x14ac:dyDescent="0.45">
      <c r="B477" s="450" t="s">
        <v>14639</v>
      </c>
      <c r="C477" s="449" t="s">
        <v>176</v>
      </c>
      <c r="D477" s="450" t="s">
        <v>177</v>
      </c>
      <c r="E477" s="451" t="s">
        <v>18498</v>
      </c>
      <c r="F477" s="452" t="str">
        <f>F476</f>
        <v>4678</v>
      </c>
      <c r="G477" s="451" t="s">
        <v>3093</v>
      </c>
      <c r="H477" s="452" t="s">
        <v>11192</v>
      </c>
      <c r="I477" s="452" t="s">
        <v>11192</v>
      </c>
      <c r="J477" s="452">
        <v>25</v>
      </c>
      <c r="K477" s="452">
        <v>646</v>
      </c>
      <c r="L477" s="452" t="s">
        <v>11192</v>
      </c>
      <c r="M477" s="452">
        <v>126</v>
      </c>
      <c r="N477" s="452" t="s">
        <v>11192</v>
      </c>
      <c r="O477" s="452">
        <v>847</v>
      </c>
    </row>
    <row r="478" spans="2:15" x14ac:dyDescent="0.45">
      <c r="B478" s="16" t="s">
        <v>14641</v>
      </c>
      <c r="C478" s="426" t="s">
        <v>178</v>
      </c>
      <c r="D478" s="16" t="s">
        <v>179</v>
      </c>
      <c r="E478" s="448" t="s">
        <v>1476</v>
      </c>
      <c r="F478" s="210" t="s">
        <v>1477</v>
      </c>
      <c r="G478" s="448" t="s">
        <v>3596</v>
      </c>
      <c r="H478" s="210">
        <v>0</v>
      </c>
      <c r="I478" s="210" t="s">
        <v>11192</v>
      </c>
      <c r="J478" s="210" t="s">
        <v>11192</v>
      </c>
      <c r="K478" s="210">
        <v>260</v>
      </c>
      <c r="L478" s="210">
        <v>0</v>
      </c>
      <c r="M478" s="210" t="s">
        <v>11192</v>
      </c>
      <c r="N478" s="210">
        <v>0</v>
      </c>
      <c r="O478" s="210">
        <v>264</v>
      </c>
    </row>
    <row r="479" spans="2:15" x14ac:dyDescent="0.45">
      <c r="B479" s="16" t="s">
        <v>14640</v>
      </c>
      <c r="C479" s="426" t="s">
        <v>178</v>
      </c>
      <c r="D479" s="16" t="s">
        <v>179</v>
      </c>
      <c r="E479" s="448" t="s">
        <v>1476</v>
      </c>
      <c r="F479" s="210" t="s">
        <v>1477</v>
      </c>
      <c r="G479" s="448" t="s">
        <v>3595</v>
      </c>
      <c r="H479" s="210">
        <v>0</v>
      </c>
      <c r="I479" s="210" t="s">
        <v>11192</v>
      </c>
      <c r="J479" s="210" t="s">
        <v>11192</v>
      </c>
      <c r="K479" s="210">
        <v>264</v>
      </c>
      <c r="L479" s="210" t="s">
        <v>11192</v>
      </c>
      <c r="M479" s="210">
        <v>0</v>
      </c>
      <c r="N479" s="210">
        <v>0</v>
      </c>
      <c r="O479" s="210">
        <v>275</v>
      </c>
    </row>
    <row r="480" spans="2:15" x14ac:dyDescent="0.45">
      <c r="B480" s="450" t="s">
        <v>14642</v>
      </c>
      <c r="C480" s="449" t="s">
        <v>178</v>
      </c>
      <c r="D480" s="450" t="s">
        <v>179</v>
      </c>
      <c r="E480" s="451" t="s">
        <v>18499</v>
      </c>
      <c r="F480" s="452" t="str">
        <f>F479</f>
        <v>1208</v>
      </c>
      <c r="G480" s="451" t="s">
        <v>3093</v>
      </c>
      <c r="H480" s="452">
        <v>0</v>
      </c>
      <c r="I480" s="452" t="s">
        <v>11192</v>
      </c>
      <c r="J480" s="452" t="s">
        <v>11192</v>
      </c>
      <c r="K480" s="452">
        <v>524</v>
      </c>
      <c r="L480" s="452" t="s">
        <v>11192</v>
      </c>
      <c r="M480" s="452" t="s">
        <v>11192</v>
      </c>
      <c r="N480" s="452">
        <v>0</v>
      </c>
      <c r="O480" s="452">
        <v>539</v>
      </c>
    </row>
    <row r="481" spans="2:15" x14ac:dyDescent="0.45">
      <c r="B481" s="16" t="s">
        <v>14644</v>
      </c>
      <c r="C481" s="426" t="s">
        <v>178</v>
      </c>
      <c r="D481" s="16" t="s">
        <v>179</v>
      </c>
      <c r="E481" s="448" t="s">
        <v>1478</v>
      </c>
      <c r="F481" s="210" t="s">
        <v>1479</v>
      </c>
      <c r="G481" s="448" t="s">
        <v>3596</v>
      </c>
      <c r="H481" s="210">
        <v>0</v>
      </c>
      <c r="I481" s="210">
        <v>0</v>
      </c>
      <c r="J481" s="210" t="s">
        <v>11192</v>
      </c>
      <c r="K481" s="210">
        <v>123</v>
      </c>
      <c r="L481" s="210" t="s">
        <v>11192</v>
      </c>
      <c r="M481" s="210" t="s">
        <v>11192</v>
      </c>
      <c r="N481" s="210">
        <v>0</v>
      </c>
      <c r="O481" s="210">
        <v>127</v>
      </c>
    </row>
    <row r="482" spans="2:15" x14ac:dyDescent="0.45">
      <c r="B482" s="16" t="s">
        <v>14643</v>
      </c>
      <c r="C482" s="426" t="s">
        <v>178</v>
      </c>
      <c r="D482" s="16" t="s">
        <v>179</v>
      </c>
      <c r="E482" s="448" t="s">
        <v>1478</v>
      </c>
      <c r="F482" s="210" t="s">
        <v>1479</v>
      </c>
      <c r="G482" s="448" t="s">
        <v>3595</v>
      </c>
      <c r="H482" s="210">
        <v>0</v>
      </c>
      <c r="I482" s="210" t="s">
        <v>11192</v>
      </c>
      <c r="J482" s="210">
        <v>0</v>
      </c>
      <c r="K482" s="210" t="s">
        <v>11192</v>
      </c>
      <c r="L482" s="210" t="s">
        <v>11192</v>
      </c>
      <c r="M482" s="210" t="s">
        <v>11192</v>
      </c>
      <c r="N482" s="210">
        <v>0</v>
      </c>
      <c r="O482" s="210">
        <v>122</v>
      </c>
    </row>
    <row r="483" spans="2:15" x14ac:dyDescent="0.45">
      <c r="B483" s="450" t="s">
        <v>14645</v>
      </c>
      <c r="C483" s="449" t="s">
        <v>178</v>
      </c>
      <c r="D483" s="450" t="s">
        <v>179</v>
      </c>
      <c r="E483" s="451" t="s">
        <v>18500</v>
      </c>
      <c r="F483" s="452" t="str">
        <f>F482</f>
        <v>1202</v>
      </c>
      <c r="G483" s="451" t="s">
        <v>3093</v>
      </c>
      <c r="H483" s="452">
        <v>0</v>
      </c>
      <c r="I483" s="452" t="s">
        <v>11192</v>
      </c>
      <c r="J483" s="452" t="s">
        <v>11192</v>
      </c>
      <c r="K483" s="452" t="s">
        <v>11192</v>
      </c>
      <c r="L483" s="452" t="s">
        <v>11192</v>
      </c>
      <c r="M483" s="452" t="s">
        <v>11192</v>
      </c>
      <c r="N483" s="452">
        <v>0</v>
      </c>
      <c r="O483" s="452">
        <v>249</v>
      </c>
    </row>
    <row r="484" spans="2:15" x14ac:dyDescent="0.45">
      <c r="B484" s="16" t="s">
        <v>14647</v>
      </c>
      <c r="C484" s="426" t="s">
        <v>180</v>
      </c>
      <c r="D484" s="16" t="s">
        <v>181</v>
      </c>
      <c r="E484" s="448" t="s">
        <v>1480</v>
      </c>
      <c r="F484" s="210" t="s">
        <v>1481</v>
      </c>
      <c r="G484" s="448" t="s">
        <v>3596</v>
      </c>
      <c r="H484" s="210">
        <v>0</v>
      </c>
      <c r="I484" s="210" t="s">
        <v>11192</v>
      </c>
      <c r="J484" s="210" t="s">
        <v>11192</v>
      </c>
      <c r="K484" s="210">
        <v>159</v>
      </c>
      <c r="L484" s="210" t="s">
        <v>11192</v>
      </c>
      <c r="M484" s="210" t="s">
        <v>11192</v>
      </c>
      <c r="N484" s="210">
        <v>0</v>
      </c>
      <c r="O484" s="210">
        <v>181</v>
      </c>
    </row>
    <row r="485" spans="2:15" x14ac:dyDescent="0.45">
      <c r="B485" s="16" t="s">
        <v>14646</v>
      </c>
      <c r="C485" s="426" t="s">
        <v>180</v>
      </c>
      <c r="D485" s="16" t="s">
        <v>181</v>
      </c>
      <c r="E485" s="448" t="s">
        <v>1480</v>
      </c>
      <c r="F485" s="210" t="s">
        <v>1481</v>
      </c>
      <c r="G485" s="448" t="s">
        <v>3595</v>
      </c>
      <c r="H485" s="210" t="s">
        <v>11192</v>
      </c>
      <c r="I485" s="210" t="s">
        <v>11192</v>
      </c>
      <c r="J485" s="210" t="s">
        <v>11192</v>
      </c>
      <c r="K485" s="210">
        <v>116</v>
      </c>
      <c r="L485" s="210" t="s">
        <v>11192</v>
      </c>
      <c r="M485" s="210" t="s">
        <v>11192</v>
      </c>
      <c r="N485" s="210">
        <v>0</v>
      </c>
      <c r="O485" s="210">
        <v>134</v>
      </c>
    </row>
    <row r="486" spans="2:15" x14ac:dyDescent="0.45">
      <c r="B486" s="450" t="s">
        <v>14648</v>
      </c>
      <c r="C486" s="449" t="s">
        <v>180</v>
      </c>
      <c r="D486" s="450" t="s">
        <v>181</v>
      </c>
      <c r="E486" s="451" t="s">
        <v>18501</v>
      </c>
      <c r="F486" s="452" t="str">
        <f>F485</f>
        <v>5390</v>
      </c>
      <c r="G486" s="451" t="s">
        <v>3093</v>
      </c>
      <c r="H486" s="452" t="s">
        <v>11192</v>
      </c>
      <c r="I486" s="452" t="s">
        <v>11192</v>
      </c>
      <c r="J486" s="452">
        <v>17</v>
      </c>
      <c r="K486" s="452">
        <v>275</v>
      </c>
      <c r="L486" s="452" t="s">
        <v>11192</v>
      </c>
      <c r="M486" s="452" t="s">
        <v>11192</v>
      </c>
      <c r="N486" s="452">
        <v>0</v>
      </c>
      <c r="O486" s="452">
        <v>315</v>
      </c>
    </row>
    <row r="487" spans="2:15" x14ac:dyDescent="0.45">
      <c r="B487" s="16" t="s">
        <v>14650</v>
      </c>
      <c r="C487" s="426" t="s">
        <v>180</v>
      </c>
      <c r="D487" s="16" t="s">
        <v>181</v>
      </c>
      <c r="E487" s="448" t="s">
        <v>1482</v>
      </c>
      <c r="F487" s="210" t="s">
        <v>1483</v>
      </c>
      <c r="G487" s="448" t="s">
        <v>3596</v>
      </c>
      <c r="H487" s="210" t="s">
        <v>11192</v>
      </c>
      <c r="I487" s="210" t="s">
        <v>11192</v>
      </c>
      <c r="J487" s="210" t="s">
        <v>11192</v>
      </c>
      <c r="K487" s="210">
        <v>260</v>
      </c>
      <c r="L487" s="210" t="s">
        <v>11192</v>
      </c>
      <c r="M487" s="210" t="s">
        <v>11192</v>
      </c>
      <c r="N487" s="210">
        <v>0</v>
      </c>
      <c r="O487" s="210">
        <v>285</v>
      </c>
    </row>
    <row r="488" spans="2:15" x14ac:dyDescent="0.45">
      <c r="B488" s="16" t="s">
        <v>14649</v>
      </c>
      <c r="C488" s="426" t="s">
        <v>180</v>
      </c>
      <c r="D488" s="16" t="s">
        <v>181</v>
      </c>
      <c r="E488" s="448" t="s">
        <v>1482</v>
      </c>
      <c r="F488" s="210" t="s">
        <v>1483</v>
      </c>
      <c r="G488" s="448" t="s">
        <v>3595</v>
      </c>
      <c r="H488" s="210" t="s">
        <v>11192</v>
      </c>
      <c r="I488" s="210" t="s">
        <v>11192</v>
      </c>
      <c r="J488" s="210" t="s">
        <v>11192</v>
      </c>
      <c r="K488" s="210">
        <v>281</v>
      </c>
      <c r="L488" s="210" t="s">
        <v>11192</v>
      </c>
      <c r="M488" s="210">
        <v>13</v>
      </c>
      <c r="N488" s="210" t="s">
        <v>11192</v>
      </c>
      <c r="O488" s="210">
        <v>310</v>
      </c>
    </row>
    <row r="489" spans="2:15" x14ac:dyDescent="0.45">
      <c r="B489" s="450" t="s">
        <v>14651</v>
      </c>
      <c r="C489" s="449" t="s">
        <v>180</v>
      </c>
      <c r="D489" s="450" t="s">
        <v>181</v>
      </c>
      <c r="E489" s="451" t="s">
        <v>18502</v>
      </c>
      <c r="F489" s="452" t="str">
        <f>F488</f>
        <v>1619</v>
      </c>
      <c r="G489" s="451" t="s">
        <v>3093</v>
      </c>
      <c r="H489" s="452" t="s">
        <v>11192</v>
      </c>
      <c r="I489" s="452" t="s">
        <v>11192</v>
      </c>
      <c r="J489" s="452">
        <v>13</v>
      </c>
      <c r="K489" s="452">
        <v>541</v>
      </c>
      <c r="L489" s="452">
        <v>11</v>
      </c>
      <c r="M489" s="452" t="s">
        <v>11192</v>
      </c>
      <c r="N489" s="452" t="s">
        <v>11192</v>
      </c>
      <c r="O489" s="452">
        <v>595</v>
      </c>
    </row>
    <row r="490" spans="2:15" x14ac:dyDescent="0.45">
      <c r="B490" s="16" t="s">
        <v>14653</v>
      </c>
      <c r="C490" s="426" t="s">
        <v>182</v>
      </c>
      <c r="D490" s="16" t="s">
        <v>183</v>
      </c>
      <c r="E490" s="448" t="s">
        <v>1484</v>
      </c>
      <c r="F490" s="210" t="s">
        <v>1485</v>
      </c>
      <c r="G490" s="448" t="s">
        <v>3596</v>
      </c>
      <c r="H490" s="210">
        <v>0</v>
      </c>
      <c r="I490" s="210">
        <v>90</v>
      </c>
      <c r="J490" s="210">
        <v>52</v>
      </c>
      <c r="K490" s="210">
        <v>61</v>
      </c>
      <c r="L490" s="210">
        <v>27</v>
      </c>
      <c r="M490" s="210">
        <v>43</v>
      </c>
      <c r="N490" s="210">
        <v>0</v>
      </c>
      <c r="O490" s="210">
        <v>273</v>
      </c>
    </row>
    <row r="491" spans="2:15" x14ac:dyDescent="0.45">
      <c r="B491" s="16" t="s">
        <v>14652</v>
      </c>
      <c r="C491" s="426" t="s">
        <v>182</v>
      </c>
      <c r="D491" s="16" t="s">
        <v>183</v>
      </c>
      <c r="E491" s="448" t="s">
        <v>1484</v>
      </c>
      <c r="F491" s="210" t="s">
        <v>1485</v>
      </c>
      <c r="G491" s="448" t="s">
        <v>3595</v>
      </c>
      <c r="H491" s="210">
        <v>0</v>
      </c>
      <c r="I491" s="210">
        <v>78</v>
      </c>
      <c r="J491" s="210">
        <v>59</v>
      </c>
      <c r="K491" s="210">
        <v>53</v>
      </c>
      <c r="L491" s="210">
        <v>34</v>
      </c>
      <c r="M491" s="210">
        <v>39</v>
      </c>
      <c r="N491" s="210">
        <v>0</v>
      </c>
      <c r="O491" s="210">
        <v>263</v>
      </c>
    </row>
    <row r="492" spans="2:15" x14ac:dyDescent="0.45">
      <c r="B492" s="450" t="s">
        <v>14654</v>
      </c>
      <c r="C492" s="449" t="s">
        <v>182</v>
      </c>
      <c r="D492" s="450" t="s">
        <v>183</v>
      </c>
      <c r="E492" s="451" t="s">
        <v>18503</v>
      </c>
      <c r="F492" s="452" t="str">
        <f>F491</f>
        <v>1744</v>
      </c>
      <c r="G492" s="451" t="s">
        <v>3093</v>
      </c>
      <c r="H492" s="452">
        <v>0</v>
      </c>
      <c r="I492" s="452">
        <v>168</v>
      </c>
      <c r="J492" s="452">
        <v>111</v>
      </c>
      <c r="K492" s="452">
        <v>114</v>
      </c>
      <c r="L492" s="452">
        <v>61</v>
      </c>
      <c r="M492" s="452">
        <v>82</v>
      </c>
      <c r="N492" s="452">
        <v>0</v>
      </c>
      <c r="O492" s="452">
        <v>536</v>
      </c>
    </row>
    <row r="493" spans="2:15" x14ac:dyDescent="0.45">
      <c r="B493" s="16" t="s">
        <v>14656</v>
      </c>
      <c r="C493" s="426" t="s">
        <v>182</v>
      </c>
      <c r="D493" s="16" t="s">
        <v>183</v>
      </c>
      <c r="E493" s="448" t="s">
        <v>1486</v>
      </c>
      <c r="F493" s="210" t="s">
        <v>1487</v>
      </c>
      <c r="G493" s="448" t="s">
        <v>3596</v>
      </c>
      <c r="H493" s="210" t="s">
        <v>11192</v>
      </c>
      <c r="I493" s="210">
        <v>256</v>
      </c>
      <c r="J493" s="210">
        <v>159</v>
      </c>
      <c r="K493" s="210">
        <v>170</v>
      </c>
      <c r="L493" s="210" t="s">
        <v>11192</v>
      </c>
      <c r="M493" s="210">
        <v>126</v>
      </c>
      <c r="N493" s="210">
        <v>0</v>
      </c>
      <c r="O493" s="210">
        <v>800</v>
      </c>
    </row>
    <row r="494" spans="2:15" x14ac:dyDescent="0.45">
      <c r="B494" s="16" t="s">
        <v>14655</v>
      </c>
      <c r="C494" s="426" t="s">
        <v>182</v>
      </c>
      <c r="D494" s="16" t="s">
        <v>183</v>
      </c>
      <c r="E494" s="448" t="s">
        <v>1486</v>
      </c>
      <c r="F494" s="210" t="s">
        <v>1487</v>
      </c>
      <c r="G494" s="448" t="s">
        <v>3595</v>
      </c>
      <c r="H494" s="210" t="s">
        <v>11192</v>
      </c>
      <c r="I494" s="210">
        <v>217</v>
      </c>
      <c r="J494" s="210">
        <v>132</v>
      </c>
      <c r="K494" s="210">
        <v>177</v>
      </c>
      <c r="L494" s="210" t="s">
        <v>11192</v>
      </c>
      <c r="M494" s="210">
        <v>96</v>
      </c>
      <c r="N494" s="210">
        <v>0</v>
      </c>
      <c r="O494" s="210">
        <v>694</v>
      </c>
    </row>
    <row r="495" spans="2:15" x14ac:dyDescent="0.45">
      <c r="B495" s="450" t="s">
        <v>14657</v>
      </c>
      <c r="C495" s="449" t="s">
        <v>182</v>
      </c>
      <c r="D495" s="450" t="s">
        <v>183</v>
      </c>
      <c r="E495" s="451" t="s">
        <v>18504</v>
      </c>
      <c r="F495" s="452" t="str">
        <f>F494</f>
        <v>1746</v>
      </c>
      <c r="G495" s="451" t="s">
        <v>3093</v>
      </c>
      <c r="H495" s="452" t="s">
        <v>11192</v>
      </c>
      <c r="I495" s="452">
        <v>473</v>
      </c>
      <c r="J495" s="452">
        <v>291</v>
      </c>
      <c r="K495" s="452">
        <v>347</v>
      </c>
      <c r="L495" s="452" t="s">
        <v>11192</v>
      </c>
      <c r="M495" s="452">
        <v>222</v>
      </c>
      <c r="N495" s="452">
        <v>0</v>
      </c>
      <c r="O495" s="452">
        <v>1494</v>
      </c>
    </row>
    <row r="496" spans="2:15" x14ac:dyDescent="0.45">
      <c r="B496" s="16" t="s">
        <v>14659</v>
      </c>
      <c r="C496" s="426" t="s">
        <v>182</v>
      </c>
      <c r="D496" s="16" t="s">
        <v>183</v>
      </c>
      <c r="E496" s="448" t="s">
        <v>1488</v>
      </c>
      <c r="F496" s="210" t="s">
        <v>1489</v>
      </c>
      <c r="G496" s="448" t="s">
        <v>3596</v>
      </c>
      <c r="H496" s="210" t="s">
        <v>11192</v>
      </c>
      <c r="I496" s="210">
        <v>30</v>
      </c>
      <c r="J496" s="210">
        <v>18</v>
      </c>
      <c r="K496" s="210">
        <v>201</v>
      </c>
      <c r="L496" s="210" t="s">
        <v>11192</v>
      </c>
      <c r="M496" s="210">
        <v>17</v>
      </c>
      <c r="N496" s="210">
        <v>0</v>
      </c>
      <c r="O496" s="210">
        <v>284</v>
      </c>
    </row>
    <row r="497" spans="2:15" x14ac:dyDescent="0.45">
      <c r="B497" s="16" t="s">
        <v>14658</v>
      </c>
      <c r="C497" s="426" t="s">
        <v>182</v>
      </c>
      <c r="D497" s="16" t="s">
        <v>183</v>
      </c>
      <c r="E497" s="448" t="s">
        <v>1488</v>
      </c>
      <c r="F497" s="210" t="s">
        <v>1489</v>
      </c>
      <c r="G497" s="448" t="s">
        <v>3595</v>
      </c>
      <c r="H497" s="210">
        <v>0</v>
      </c>
      <c r="I497" s="210">
        <v>22</v>
      </c>
      <c r="J497" s="210">
        <v>23</v>
      </c>
      <c r="K497" s="210">
        <v>162</v>
      </c>
      <c r="L497" s="210">
        <v>19</v>
      </c>
      <c r="M497" s="210">
        <v>11</v>
      </c>
      <c r="N497" s="210">
        <v>0</v>
      </c>
      <c r="O497" s="210">
        <v>237</v>
      </c>
    </row>
    <row r="498" spans="2:15" x14ac:dyDescent="0.45">
      <c r="B498" s="450" t="s">
        <v>14660</v>
      </c>
      <c r="C498" s="449" t="s">
        <v>182</v>
      </c>
      <c r="D498" s="450" t="s">
        <v>183</v>
      </c>
      <c r="E498" s="451" t="s">
        <v>18505</v>
      </c>
      <c r="F498" s="452" t="str">
        <f>F497</f>
        <v>7820</v>
      </c>
      <c r="G498" s="451" t="s">
        <v>3093</v>
      </c>
      <c r="H498" s="452" t="s">
        <v>11192</v>
      </c>
      <c r="I498" s="452">
        <v>52</v>
      </c>
      <c r="J498" s="452">
        <v>41</v>
      </c>
      <c r="K498" s="452">
        <v>363</v>
      </c>
      <c r="L498" s="452" t="s">
        <v>11192</v>
      </c>
      <c r="M498" s="452" t="s">
        <v>11192</v>
      </c>
      <c r="N498" s="452">
        <v>0</v>
      </c>
      <c r="O498" s="452">
        <v>521</v>
      </c>
    </row>
    <row r="499" spans="2:15" x14ac:dyDescent="0.45">
      <c r="B499" s="16" t="s">
        <v>14662</v>
      </c>
      <c r="C499" s="426" t="s">
        <v>182</v>
      </c>
      <c r="D499" s="16" t="s">
        <v>183</v>
      </c>
      <c r="E499" s="448" t="s">
        <v>1490</v>
      </c>
      <c r="F499" s="210" t="s">
        <v>1491</v>
      </c>
      <c r="G499" s="448" t="s">
        <v>3596</v>
      </c>
      <c r="H499" s="210" t="s">
        <v>11192</v>
      </c>
      <c r="I499" s="210">
        <v>117</v>
      </c>
      <c r="J499" s="210">
        <v>74</v>
      </c>
      <c r="K499" s="210">
        <v>627</v>
      </c>
      <c r="L499" s="210" t="s">
        <v>11192</v>
      </c>
      <c r="M499" s="210">
        <v>67</v>
      </c>
      <c r="N499" s="210">
        <v>0</v>
      </c>
      <c r="O499" s="210">
        <v>934</v>
      </c>
    </row>
    <row r="500" spans="2:15" x14ac:dyDescent="0.45">
      <c r="B500" s="16" t="s">
        <v>14661</v>
      </c>
      <c r="C500" s="426" t="s">
        <v>182</v>
      </c>
      <c r="D500" s="16" t="s">
        <v>183</v>
      </c>
      <c r="E500" s="448" t="s">
        <v>1490</v>
      </c>
      <c r="F500" s="210" t="s">
        <v>1491</v>
      </c>
      <c r="G500" s="448" t="s">
        <v>3595</v>
      </c>
      <c r="H500" s="210">
        <v>0</v>
      </c>
      <c r="I500" s="210">
        <v>95</v>
      </c>
      <c r="J500" s="210">
        <v>54</v>
      </c>
      <c r="K500" s="210">
        <v>610</v>
      </c>
      <c r="L500" s="210">
        <v>65</v>
      </c>
      <c r="M500" s="210">
        <v>67</v>
      </c>
      <c r="N500" s="210">
        <v>0</v>
      </c>
      <c r="O500" s="210">
        <v>891</v>
      </c>
    </row>
    <row r="501" spans="2:15" x14ac:dyDescent="0.45">
      <c r="B501" s="450" t="s">
        <v>14663</v>
      </c>
      <c r="C501" s="449" t="s">
        <v>182</v>
      </c>
      <c r="D501" s="450" t="s">
        <v>183</v>
      </c>
      <c r="E501" s="451" t="s">
        <v>18506</v>
      </c>
      <c r="F501" s="452" t="str">
        <f>F500</f>
        <v>1745</v>
      </c>
      <c r="G501" s="451" t="s">
        <v>3093</v>
      </c>
      <c r="H501" s="452" t="s">
        <v>11192</v>
      </c>
      <c r="I501" s="452">
        <v>212</v>
      </c>
      <c r="J501" s="452">
        <v>128</v>
      </c>
      <c r="K501" s="452">
        <v>1237</v>
      </c>
      <c r="L501" s="452" t="s">
        <v>11192</v>
      </c>
      <c r="M501" s="452">
        <v>134</v>
      </c>
      <c r="N501" s="452">
        <v>0</v>
      </c>
      <c r="O501" s="452">
        <v>1825</v>
      </c>
    </row>
    <row r="502" spans="2:15" x14ac:dyDescent="0.45">
      <c r="B502" s="16" t="s">
        <v>14665</v>
      </c>
      <c r="C502" s="426" t="s">
        <v>182</v>
      </c>
      <c r="D502" s="16" t="s">
        <v>183</v>
      </c>
      <c r="E502" s="448" t="s">
        <v>1492</v>
      </c>
      <c r="F502" s="210" t="s">
        <v>1493</v>
      </c>
      <c r="G502" s="448" t="s">
        <v>3596</v>
      </c>
      <c r="H502" s="210">
        <v>0</v>
      </c>
      <c r="I502" s="210">
        <v>31</v>
      </c>
      <c r="J502" s="210">
        <v>29</v>
      </c>
      <c r="K502" s="210">
        <v>174</v>
      </c>
      <c r="L502" s="210">
        <v>19</v>
      </c>
      <c r="M502" s="210" t="s">
        <v>11192</v>
      </c>
      <c r="N502" s="210" t="s">
        <v>11192</v>
      </c>
      <c r="O502" s="210">
        <v>272</v>
      </c>
    </row>
    <row r="503" spans="2:15" x14ac:dyDescent="0.45">
      <c r="B503" s="16" t="s">
        <v>14664</v>
      </c>
      <c r="C503" s="426" t="s">
        <v>182</v>
      </c>
      <c r="D503" s="16" t="s">
        <v>183</v>
      </c>
      <c r="E503" s="448" t="s">
        <v>1492</v>
      </c>
      <c r="F503" s="210" t="s">
        <v>1493</v>
      </c>
      <c r="G503" s="448" t="s">
        <v>3595</v>
      </c>
      <c r="H503" s="210" t="s">
        <v>11192</v>
      </c>
      <c r="I503" s="210">
        <v>39</v>
      </c>
      <c r="J503" s="210">
        <v>23</v>
      </c>
      <c r="K503" s="210">
        <v>154</v>
      </c>
      <c r="L503" s="210" t="s">
        <v>11192</v>
      </c>
      <c r="M503" s="210">
        <v>23</v>
      </c>
      <c r="N503" s="210">
        <v>0</v>
      </c>
      <c r="O503" s="210">
        <v>261</v>
      </c>
    </row>
    <row r="504" spans="2:15" x14ac:dyDescent="0.45">
      <c r="B504" s="450" t="s">
        <v>14666</v>
      </c>
      <c r="C504" s="449" t="s">
        <v>182</v>
      </c>
      <c r="D504" s="450" t="s">
        <v>183</v>
      </c>
      <c r="E504" s="451" t="s">
        <v>18507</v>
      </c>
      <c r="F504" s="452" t="str">
        <f>F503</f>
        <v>6783</v>
      </c>
      <c r="G504" s="451" t="s">
        <v>3093</v>
      </c>
      <c r="H504" s="452" t="s">
        <v>11192</v>
      </c>
      <c r="I504" s="452">
        <v>70</v>
      </c>
      <c r="J504" s="452">
        <v>52</v>
      </c>
      <c r="K504" s="452">
        <v>328</v>
      </c>
      <c r="L504" s="452" t="s">
        <v>11192</v>
      </c>
      <c r="M504" s="452" t="s">
        <v>11192</v>
      </c>
      <c r="N504" s="452" t="s">
        <v>11192</v>
      </c>
      <c r="O504" s="452">
        <v>533</v>
      </c>
    </row>
    <row r="505" spans="2:15" x14ac:dyDescent="0.45">
      <c r="B505" s="16" t="s">
        <v>14668</v>
      </c>
      <c r="C505" s="426" t="s">
        <v>182</v>
      </c>
      <c r="D505" s="16" t="s">
        <v>183</v>
      </c>
      <c r="E505" s="448" t="s">
        <v>1494</v>
      </c>
      <c r="F505" s="210" t="s">
        <v>1495</v>
      </c>
      <c r="G505" s="448" t="s">
        <v>3596</v>
      </c>
      <c r="H505" s="210">
        <v>0</v>
      </c>
      <c r="I505" s="210">
        <v>72</v>
      </c>
      <c r="J505" s="210">
        <v>53</v>
      </c>
      <c r="K505" s="210">
        <v>54</v>
      </c>
      <c r="L505" s="210" t="s">
        <v>11192</v>
      </c>
      <c r="M505" s="210">
        <v>32</v>
      </c>
      <c r="N505" s="210" t="s">
        <v>11192</v>
      </c>
      <c r="O505" s="210">
        <v>235</v>
      </c>
    </row>
    <row r="506" spans="2:15" x14ac:dyDescent="0.45">
      <c r="B506" s="16" t="s">
        <v>14667</v>
      </c>
      <c r="C506" s="426" t="s">
        <v>182</v>
      </c>
      <c r="D506" s="16" t="s">
        <v>183</v>
      </c>
      <c r="E506" s="448" t="s">
        <v>1494</v>
      </c>
      <c r="F506" s="210" t="s">
        <v>1495</v>
      </c>
      <c r="G506" s="448" t="s">
        <v>3595</v>
      </c>
      <c r="H506" s="210" t="s">
        <v>11192</v>
      </c>
      <c r="I506" s="210">
        <v>47</v>
      </c>
      <c r="J506" s="210">
        <v>33</v>
      </c>
      <c r="K506" s="210">
        <v>33</v>
      </c>
      <c r="L506" s="210" t="s">
        <v>11192</v>
      </c>
      <c r="M506" s="210">
        <v>26</v>
      </c>
      <c r="N506" s="210">
        <v>0</v>
      </c>
      <c r="O506" s="210">
        <v>159</v>
      </c>
    </row>
    <row r="507" spans="2:15" x14ac:dyDescent="0.45">
      <c r="B507" s="450" t="s">
        <v>14669</v>
      </c>
      <c r="C507" s="449" t="s">
        <v>182</v>
      </c>
      <c r="D507" s="450" t="s">
        <v>183</v>
      </c>
      <c r="E507" s="451" t="s">
        <v>18508</v>
      </c>
      <c r="F507" s="452" t="str">
        <f>F506</f>
        <v>1742</v>
      </c>
      <c r="G507" s="451" t="s">
        <v>3093</v>
      </c>
      <c r="H507" s="452" t="s">
        <v>11192</v>
      </c>
      <c r="I507" s="452">
        <v>119</v>
      </c>
      <c r="J507" s="452">
        <v>86</v>
      </c>
      <c r="K507" s="452">
        <v>87</v>
      </c>
      <c r="L507" s="452" t="s">
        <v>11192</v>
      </c>
      <c r="M507" s="452">
        <v>58</v>
      </c>
      <c r="N507" s="452" t="s">
        <v>11192</v>
      </c>
      <c r="O507" s="452">
        <v>394</v>
      </c>
    </row>
    <row r="508" spans="2:15" x14ac:dyDescent="0.45">
      <c r="B508" s="16" t="s">
        <v>14671</v>
      </c>
      <c r="C508" s="426" t="s">
        <v>184</v>
      </c>
      <c r="D508" s="16" t="s">
        <v>185</v>
      </c>
      <c r="E508" s="448" t="s">
        <v>1496</v>
      </c>
      <c r="F508" s="210" t="s">
        <v>1497</v>
      </c>
      <c r="G508" s="448" t="s">
        <v>3596</v>
      </c>
      <c r="H508" s="210">
        <v>0</v>
      </c>
      <c r="I508" s="210" t="s">
        <v>11192</v>
      </c>
      <c r="J508" s="210" t="s">
        <v>11192</v>
      </c>
      <c r="K508" s="210">
        <v>124</v>
      </c>
      <c r="L508" s="210" t="s">
        <v>11192</v>
      </c>
      <c r="M508" s="210" t="s">
        <v>11192</v>
      </c>
      <c r="N508" s="210">
        <v>0</v>
      </c>
      <c r="O508" s="210">
        <v>131</v>
      </c>
    </row>
    <row r="509" spans="2:15" x14ac:dyDescent="0.45">
      <c r="B509" s="16" t="s">
        <v>14670</v>
      </c>
      <c r="C509" s="426" t="s">
        <v>184</v>
      </c>
      <c r="D509" s="16" t="s">
        <v>185</v>
      </c>
      <c r="E509" s="448" t="s">
        <v>1496</v>
      </c>
      <c r="F509" s="210" t="s">
        <v>1497</v>
      </c>
      <c r="G509" s="448" t="s">
        <v>3595</v>
      </c>
      <c r="H509" s="210">
        <v>0</v>
      </c>
      <c r="I509" s="210" t="s">
        <v>11192</v>
      </c>
      <c r="J509" s="210" t="s">
        <v>11192</v>
      </c>
      <c r="K509" s="210">
        <v>107</v>
      </c>
      <c r="L509" s="210" t="s">
        <v>11192</v>
      </c>
      <c r="M509" s="210">
        <v>0</v>
      </c>
      <c r="N509" s="210">
        <v>0</v>
      </c>
      <c r="O509" s="210">
        <v>114</v>
      </c>
    </row>
    <row r="510" spans="2:15" x14ac:dyDescent="0.45">
      <c r="B510" s="450" t="s">
        <v>14672</v>
      </c>
      <c r="C510" s="449" t="s">
        <v>184</v>
      </c>
      <c r="D510" s="450" t="s">
        <v>185</v>
      </c>
      <c r="E510" s="451" t="s">
        <v>18509</v>
      </c>
      <c r="F510" s="452" t="str">
        <f>F509</f>
        <v>6252</v>
      </c>
      <c r="G510" s="451" t="s">
        <v>3093</v>
      </c>
      <c r="H510" s="452">
        <v>0</v>
      </c>
      <c r="I510" s="452" t="s">
        <v>11192</v>
      </c>
      <c r="J510" s="452" t="s">
        <v>11192</v>
      </c>
      <c r="K510" s="452">
        <v>231</v>
      </c>
      <c r="L510" s="452" t="s">
        <v>11192</v>
      </c>
      <c r="M510" s="452" t="s">
        <v>11192</v>
      </c>
      <c r="N510" s="452">
        <v>0</v>
      </c>
      <c r="O510" s="452">
        <v>245</v>
      </c>
    </row>
    <row r="511" spans="2:15" x14ac:dyDescent="0.45">
      <c r="B511" s="16" t="s">
        <v>14674</v>
      </c>
      <c r="C511" s="426" t="s">
        <v>184</v>
      </c>
      <c r="D511" s="16" t="s">
        <v>185</v>
      </c>
      <c r="E511" s="448" t="s">
        <v>1498</v>
      </c>
      <c r="F511" s="210" t="s">
        <v>1499</v>
      </c>
      <c r="G511" s="448" t="s">
        <v>3596</v>
      </c>
      <c r="H511" s="210">
        <v>0</v>
      </c>
      <c r="I511" s="210" t="s">
        <v>11192</v>
      </c>
      <c r="J511" s="210" t="s">
        <v>11192</v>
      </c>
      <c r="K511" s="210">
        <v>78</v>
      </c>
      <c r="L511" s="210" t="s">
        <v>11192</v>
      </c>
      <c r="M511" s="210">
        <v>0</v>
      </c>
      <c r="N511" s="210">
        <v>0</v>
      </c>
      <c r="O511" s="210">
        <v>82</v>
      </c>
    </row>
    <row r="512" spans="2:15" x14ac:dyDescent="0.45">
      <c r="B512" s="16" t="s">
        <v>14673</v>
      </c>
      <c r="C512" s="426" t="s">
        <v>184</v>
      </c>
      <c r="D512" s="16" t="s">
        <v>185</v>
      </c>
      <c r="E512" s="448" t="s">
        <v>1498</v>
      </c>
      <c r="F512" s="210" t="s">
        <v>1499</v>
      </c>
      <c r="G512" s="448" t="s">
        <v>3595</v>
      </c>
      <c r="H512" s="210">
        <v>0</v>
      </c>
      <c r="I512" s="210" t="s">
        <v>11192</v>
      </c>
      <c r="J512" s="210" t="s">
        <v>11192</v>
      </c>
      <c r="K512" s="210">
        <v>68</v>
      </c>
      <c r="L512" s="210">
        <v>0</v>
      </c>
      <c r="M512" s="210">
        <v>0</v>
      </c>
      <c r="N512" s="210">
        <v>0</v>
      </c>
      <c r="O512" s="210">
        <v>71</v>
      </c>
    </row>
    <row r="513" spans="2:15" x14ac:dyDescent="0.45">
      <c r="B513" s="450" t="s">
        <v>14675</v>
      </c>
      <c r="C513" s="449" t="s">
        <v>184</v>
      </c>
      <c r="D513" s="450" t="s">
        <v>185</v>
      </c>
      <c r="E513" s="451" t="s">
        <v>18510</v>
      </c>
      <c r="F513" s="452" t="str">
        <f>F512</f>
        <v>7734</v>
      </c>
      <c r="G513" s="451" t="s">
        <v>3093</v>
      </c>
      <c r="H513" s="452">
        <v>0</v>
      </c>
      <c r="I513" s="452" t="s">
        <v>11192</v>
      </c>
      <c r="J513" s="452" t="s">
        <v>11192</v>
      </c>
      <c r="K513" s="452">
        <v>146</v>
      </c>
      <c r="L513" s="452" t="s">
        <v>11192</v>
      </c>
      <c r="M513" s="452">
        <v>0</v>
      </c>
      <c r="N513" s="452">
        <v>0</v>
      </c>
      <c r="O513" s="452">
        <v>153</v>
      </c>
    </row>
    <row r="514" spans="2:15" x14ac:dyDescent="0.45">
      <c r="B514" s="16" t="s">
        <v>14677</v>
      </c>
      <c r="C514" s="426" t="s">
        <v>186</v>
      </c>
      <c r="D514" s="16" t="s">
        <v>187</v>
      </c>
      <c r="E514" s="448" t="s">
        <v>1500</v>
      </c>
      <c r="F514" s="210" t="s">
        <v>1501</v>
      </c>
      <c r="G514" s="448" t="s">
        <v>3596</v>
      </c>
      <c r="H514" s="210">
        <v>0</v>
      </c>
      <c r="I514" s="210" t="s">
        <v>11192</v>
      </c>
      <c r="J514" s="210">
        <v>0</v>
      </c>
      <c r="K514" s="210">
        <v>127</v>
      </c>
      <c r="L514" s="210" t="s">
        <v>11192</v>
      </c>
      <c r="M514" s="210" t="s">
        <v>11192</v>
      </c>
      <c r="N514" s="210">
        <v>0</v>
      </c>
      <c r="O514" s="210">
        <v>135</v>
      </c>
    </row>
    <row r="515" spans="2:15" x14ac:dyDescent="0.45">
      <c r="B515" s="16" t="s">
        <v>14676</v>
      </c>
      <c r="C515" s="426" t="s">
        <v>186</v>
      </c>
      <c r="D515" s="16" t="s">
        <v>187</v>
      </c>
      <c r="E515" s="448" t="s">
        <v>1500</v>
      </c>
      <c r="F515" s="210" t="s">
        <v>1501</v>
      </c>
      <c r="G515" s="448" t="s">
        <v>3595</v>
      </c>
      <c r="H515" s="210">
        <v>0</v>
      </c>
      <c r="I515" s="210">
        <v>0</v>
      </c>
      <c r="J515" s="210" t="s">
        <v>11192</v>
      </c>
      <c r="K515" s="210">
        <v>90</v>
      </c>
      <c r="L515" s="210" t="s">
        <v>11192</v>
      </c>
      <c r="M515" s="210" t="s">
        <v>11192</v>
      </c>
      <c r="N515" s="210">
        <v>0</v>
      </c>
      <c r="O515" s="210">
        <v>94</v>
      </c>
    </row>
    <row r="516" spans="2:15" x14ac:dyDescent="0.45">
      <c r="B516" s="450" t="s">
        <v>14678</v>
      </c>
      <c r="C516" s="449" t="s">
        <v>186</v>
      </c>
      <c r="D516" s="450" t="s">
        <v>187</v>
      </c>
      <c r="E516" s="451" t="s">
        <v>18511</v>
      </c>
      <c r="F516" s="452" t="str">
        <f>F515</f>
        <v>6010</v>
      </c>
      <c r="G516" s="451" t="s">
        <v>3093</v>
      </c>
      <c r="H516" s="452">
        <v>0</v>
      </c>
      <c r="I516" s="452" t="s">
        <v>11192</v>
      </c>
      <c r="J516" s="452" t="s">
        <v>11192</v>
      </c>
      <c r="K516" s="452">
        <v>217</v>
      </c>
      <c r="L516" s="452" t="s">
        <v>11192</v>
      </c>
      <c r="M516" s="452" t="s">
        <v>11192</v>
      </c>
      <c r="N516" s="452">
        <v>0</v>
      </c>
      <c r="O516" s="452">
        <v>229</v>
      </c>
    </row>
    <row r="517" spans="2:15" x14ac:dyDescent="0.45">
      <c r="B517" s="16" t="s">
        <v>14680</v>
      </c>
      <c r="C517" s="426" t="s">
        <v>186</v>
      </c>
      <c r="D517" s="16" t="s">
        <v>187</v>
      </c>
      <c r="E517" s="448" t="s">
        <v>1502</v>
      </c>
      <c r="F517" s="210" t="s">
        <v>1503</v>
      </c>
      <c r="G517" s="448" t="s">
        <v>3596</v>
      </c>
      <c r="H517" s="210">
        <v>0</v>
      </c>
      <c r="I517" s="210" t="s">
        <v>11192</v>
      </c>
      <c r="J517" s="210" t="s">
        <v>11192</v>
      </c>
      <c r="K517" s="210">
        <v>258</v>
      </c>
      <c r="L517" s="210" t="s">
        <v>11192</v>
      </c>
      <c r="M517" s="210" t="s">
        <v>11192</v>
      </c>
      <c r="N517" s="210">
        <v>0</v>
      </c>
      <c r="O517" s="210">
        <v>264</v>
      </c>
    </row>
    <row r="518" spans="2:15" x14ac:dyDescent="0.45">
      <c r="B518" s="16" t="s">
        <v>14679</v>
      </c>
      <c r="C518" s="426" t="s">
        <v>186</v>
      </c>
      <c r="D518" s="16" t="s">
        <v>187</v>
      </c>
      <c r="E518" s="448" t="s">
        <v>1502</v>
      </c>
      <c r="F518" s="210" t="s">
        <v>1503</v>
      </c>
      <c r="G518" s="448" t="s">
        <v>3595</v>
      </c>
      <c r="H518" s="210">
        <v>0</v>
      </c>
      <c r="I518" s="210" t="s">
        <v>11192</v>
      </c>
      <c r="J518" s="210">
        <v>0</v>
      </c>
      <c r="K518" s="210">
        <v>242</v>
      </c>
      <c r="L518" s="210" t="s">
        <v>11192</v>
      </c>
      <c r="M518" s="210" t="s">
        <v>11192</v>
      </c>
      <c r="N518" s="210">
        <v>0</v>
      </c>
      <c r="O518" s="210">
        <v>252</v>
      </c>
    </row>
    <row r="519" spans="2:15" x14ac:dyDescent="0.45">
      <c r="B519" s="450" t="s">
        <v>14681</v>
      </c>
      <c r="C519" s="449" t="s">
        <v>186</v>
      </c>
      <c r="D519" s="450" t="s">
        <v>187</v>
      </c>
      <c r="E519" s="451" t="s">
        <v>18512</v>
      </c>
      <c r="F519" s="452" t="str">
        <f>F518</f>
        <v>5118</v>
      </c>
      <c r="G519" s="451" t="s">
        <v>3093</v>
      </c>
      <c r="H519" s="452">
        <v>0</v>
      </c>
      <c r="I519" s="452" t="s">
        <v>11192</v>
      </c>
      <c r="J519" s="452" t="s">
        <v>11192</v>
      </c>
      <c r="K519" s="452">
        <v>500</v>
      </c>
      <c r="L519" s="452" t="s">
        <v>11192</v>
      </c>
      <c r="M519" s="452" t="s">
        <v>11192</v>
      </c>
      <c r="N519" s="452">
        <v>0</v>
      </c>
      <c r="O519" s="452">
        <v>516</v>
      </c>
    </row>
    <row r="520" spans="2:15" x14ac:dyDescent="0.45">
      <c r="B520" s="16" t="s">
        <v>14683</v>
      </c>
      <c r="C520" s="426" t="s">
        <v>188</v>
      </c>
      <c r="D520" s="16" t="s">
        <v>11258</v>
      </c>
      <c r="E520" s="448" t="s">
        <v>1504</v>
      </c>
      <c r="F520" s="210" t="s">
        <v>1505</v>
      </c>
      <c r="G520" s="448" t="s">
        <v>3596</v>
      </c>
      <c r="H520" s="210">
        <v>0</v>
      </c>
      <c r="I520" s="210" t="s">
        <v>11192</v>
      </c>
      <c r="J520" s="210" t="s">
        <v>11192</v>
      </c>
      <c r="K520" s="210">
        <v>45</v>
      </c>
      <c r="L520" s="210" t="s">
        <v>11192</v>
      </c>
      <c r="M520" s="210">
        <v>0</v>
      </c>
      <c r="N520" s="210">
        <v>0</v>
      </c>
      <c r="O520" s="210">
        <v>53</v>
      </c>
    </row>
    <row r="521" spans="2:15" x14ac:dyDescent="0.45">
      <c r="B521" s="16" t="s">
        <v>14682</v>
      </c>
      <c r="C521" s="426" t="s">
        <v>188</v>
      </c>
      <c r="D521" s="16" t="s">
        <v>11258</v>
      </c>
      <c r="E521" s="448" t="s">
        <v>1504</v>
      </c>
      <c r="F521" s="210" t="s">
        <v>1505</v>
      </c>
      <c r="G521" s="448" t="s">
        <v>3595</v>
      </c>
      <c r="H521" s="210">
        <v>0</v>
      </c>
      <c r="I521" s="210" t="s">
        <v>11192</v>
      </c>
      <c r="J521" s="210" t="s">
        <v>11192</v>
      </c>
      <c r="K521" s="210">
        <v>54</v>
      </c>
      <c r="L521" s="210" t="s">
        <v>11192</v>
      </c>
      <c r="M521" s="210">
        <v>0</v>
      </c>
      <c r="N521" s="210">
        <v>0</v>
      </c>
      <c r="O521" s="210">
        <v>63</v>
      </c>
    </row>
    <row r="522" spans="2:15" x14ac:dyDescent="0.45">
      <c r="B522" s="450" t="s">
        <v>14684</v>
      </c>
      <c r="C522" s="449" t="s">
        <v>188</v>
      </c>
      <c r="D522" s="450" t="s">
        <v>11258</v>
      </c>
      <c r="E522" s="451" t="s">
        <v>18513</v>
      </c>
      <c r="F522" s="452" t="str">
        <f>F521</f>
        <v>7720</v>
      </c>
      <c r="G522" s="451" t="s">
        <v>3093</v>
      </c>
      <c r="H522" s="452">
        <v>0</v>
      </c>
      <c r="I522" s="452" t="s">
        <v>11192</v>
      </c>
      <c r="J522" s="452" t="s">
        <v>11192</v>
      </c>
      <c r="K522" s="452">
        <v>99</v>
      </c>
      <c r="L522" s="452" t="s">
        <v>11192</v>
      </c>
      <c r="M522" s="452">
        <v>0</v>
      </c>
      <c r="N522" s="452">
        <v>0</v>
      </c>
      <c r="O522" s="452">
        <v>116</v>
      </c>
    </row>
    <row r="523" spans="2:15" x14ac:dyDescent="0.45">
      <c r="B523" s="16" t="s">
        <v>14686</v>
      </c>
      <c r="C523" s="426" t="s">
        <v>189</v>
      </c>
      <c r="D523" s="16" t="s">
        <v>190</v>
      </c>
      <c r="E523" s="448" t="s">
        <v>1506</v>
      </c>
      <c r="F523" s="210" t="s">
        <v>1507</v>
      </c>
      <c r="G523" s="448" t="s">
        <v>3596</v>
      </c>
      <c r="H523" s="210">
        <v>0</v>
      </c>
      <c r="I523" s="210">
        <v>27</v>
      </c>
      <c r="J523" s="210" t="s">
        <v>11192</v>
      </c>
      <c r="K523" s="210">
        <v>310</v>
      </c>
      <c r="L523" s="210">
        <v>13</v>
      </c>
      <c r="M523" s="210">
        <v>0</v>
      </c>
      <c r="N523" s="210" t="s">
        <v>11192</v>
      </c>
      <c r="O523" s="210">
        <v>365</v>
      </c>
    </row>
    <row r="524" spans="2:15" x14ac:dyDescent="0.45">
      <c r="B524" s="16" t="s">
        <v>14685</v>
      </c>
      <c r="C524" s="426" t="s">
        <v>189</v>
      </c>
      <c r="D524" s="16" t="s">
        <v>190</v>
      </c>
      <c r="E524" s="448" t="s">
        <v>1506</v>
      </c>
      <c r="F524" s="210" t="s">
        <v>1507</v>
      </c>
      <c r="G524" s="448" t="s">
        <v>3595</v>
      </c>
      <c r="H524" s="210">
        <v>0</v>
      </c>
      <c r="I524" s="210">
        <v>19</v>
      </c>
      <c r="J524" s="210" t="s">
        <v>11192</v>
      </c>
      <c r="K524" s="210">
        <v>313</v>
      </c>
      <c r="L524" s="210" t="s">
        <v>11192</v>
      </c>
      <c r="M524" s="210" t="s">
        <v>11192</v>
      </c>
      <c r="N524" s="210" t="s">
        <v>11192</v>
      </c>
      <c r="O524" s="210">
        <v>347</v>
      </c>
    </row>
    <row r="525" spans="2:15" x14ac:dyDescent="0.45">
      <c r="B525" s="450" t="s">
        <v>14687</v>
      </c>
      <c r="C525" s="449" t="s">
        <v>189</v>
      </c>
      <c r="D525" s="450" t="s">
        <v>190</v>
      </c>
      <c r="E525" s="451" t="s">
        <v>18514</v>
      </c>
      <c r="F525" s="452" t="str">
        <f>F524</f>
        <v>8044</v>
      </c>
      <c r="G525" s="451" t="s">
        <v>3093</v>
      </c>
      <c r="H525" s="452">
        <v>0</v>
      </c>
      <c r="I525" s="452">
        <v>46</v>
      </c>
      <c r="J525" s="452">
        <v>15</v>
      </c>
      <c r="K525" s="452">
        <v>623</v>
      </c>
      <c r="L525" s="452" t="s">
        <v>11192</v>
      </c>
      <c r="M525" s="452" t="s">
        <v>11192</v>
      </c>
      <c r="N525" s="452" t="s">
        <v>11192</v>
      </c>
      <c r="O525" s="452">
        <v>712</v>
      </c>
    </row>
    <row r="526" spans="2:15" x14ac:dyDescent="0.45">
      <c r="B526" s="16" t="s">
        <v>14689</v>
      </c>
      <c r="C526" s="426" t="s">
        <v>189</v>
      </c>
      <c r="D526" s="16" t="s">
        <v>190</v>
      </c>
      <c r="E526" s="448" t="s">
        <v>1508</v>
      </c>
      <c r="F526" s="210" t="s">
        <v>1509</v>
      </c>
      <c r="G526" s="448" t="s">
        <v>3596</v>
      </c>
      <c r="H526" s="210">
        <v>0</v>
      </c>
      <c r="I526" s="210">
        <v>18</v>
      </c>
      <c r="J526" s="210" t="s">
        <v>11192</v>
      </c>
      <c r="K526" s="210">
        <v>164</v>
      </c>
      <c r="L526" s="210" t="s">
        <v>11192</v>
      </c>
      <c r="M526" s="210" t="s">
        <v>11192</v>
      </c>
      <c r="N526" s="210">
        <v>0</v>
      </c>
      <c r="O526" s="210">
        <v>189</v>
      </c>
    </row>
    <row r="527" spans="2:15" x14ac:dyDescent="0.45">
      <c r="B527" s="16" t="s">
        <v>14688</v>
      </c>
      <c r="C527" s="426" t="s">
        <v>189</v>
      </c>
      <c r="D527" s="16" t="s">
        <v>190</v>
      </c>
      <c r="E527" s="448" t="s">
        <v>1508</v>
      </c>
      <c r="F527" s="210" t="s">
        <v>1509</v>
      </c>
      <c r="G527" s="448" t="s">
        <v>3595</v>
      </c>
      <c r="H527" s="210">
        <v>0</v>
      </c>
      <c r="I527" s="210" t="s">
        <v>11192</v>
      </c>
      <c r="J527" s="210" t="s">
        <v>11192</v>
      </c>
      <c r="K527" s="210">
        <v>154</v>
      </c>
      <c r="L527" s="210" t="s">
        <v>11192</v>
      </c>
      <c r="M527" s="210" t="s">
        <v>11192</v>
      </c>
      <c r="N527" s="210" t="s">
        <v>11192</v>
      </c>
      <c r="O527" s="210">
        <v>176</v>
      </c>
    </row>
    <row r="528" spans="2:15" x14ac:dyDescent="0.45">
      <c r="B528" s="450" t="s">
        <v>14690</v>
      </c>
      <c r="C528" s="449" t="s">
        <v>189</v>
      </c>
      <c r="D528" s="450" t="s">
        <v>190</v>
      </c>
      <c r="E528" s="451" t="s">
        <v>18515</v>
      </c>
      <c r="F528" s="452" t="str">
        <f>F527</f>
        <v>8043</v>
      </c>
      <c r="G528" s="451" t="s">
        <v>3093</v>
      </c>
      <c r="H528" s="452">
        <v>0</v>
      </c>
      <c r="I528" s="452" t="s">
        <v>11192</v>
      </c>
      <c r="J528" s="452" t="s">
        <v>11192</v>
      </c>
      <c r="K528" s="452">
        <v>318</v>
      </c>
      <c r="L528" s="452" t="s">
        <v>11192</v>
      </c>
      <c r="M528" s="452" t="s">
        <v>11192</v>
      </c>
      <c r="N528" s="452" t="s">
        <v>11192</v>
      </c>
      <c r="O528" s="452">
        <v>365</v>
      </c>
    </row>
    <row r="529" spans="2:15" x14ac:dyDescent="0.45">
      <c r="B529" s="16" t="s">
        <v>14692</v>
      </c>
      <c r="C529" s="426" t="s">
        <v>191</v>
      </c>
      <c r="D529" s="16" t="s">
        <v>192</v>
      </c>
      <c r="E529" s="448" t="s">
        <v>1510</v>
      </c>
      <c r="F529" s="210" t="s">
        <v>1511</v>
      </c>
      <c r="G529" s="448" t="s">
        <v>3596</v>
      </c>
      <c r="H529" s="210" t="s">
        <v>11192</v>
      </c>
      <c r="I529" s="210">
        <v>89</v>
      </c>
      <c r="J529" s="210">
        <v>106</v>
      </c>
      <c r="K529" s="210">
        <v>592</v>
      </c>
      <c r="L529" s="210">
        <v>87</v>
      </c>
      <c r="M529" s="210" t="s">
        <v>11192</v>
      </c>
      <c r="N529" s="210">
        <v>0</v>
      </c>
      <c r="O529" s="210">
        <v>910</v>
      </c>
    </row>
    <row r="530" spans="2:15" x14ac:dyDescent="0.45">
      <c r="B530" s="16" t="s">
        <v>14691</v>
      </c>
      <c r="C530" s="426" t="s">
        <v>191</v>
      </c>
      <c r="D530" s="16" t="s">
        <v>192</v>
      </c>
      <c r="E530" s="448" t="s">
        <v>1510</v>
      </c>
      <c r="F530" s="210" t="s">
        <v>1511</v>
      </c>
      <c r="G530" s="448" t="s">
        <v>3595</v>
      </c>
      <c r="H530" s="210" t="s">
        <v>11192</v>
      </c>
      <c r="I530" s="210">
        <v>63</v>
      </c>
      <c r="J530" s="210">
        <v>106</v>
      </c>
      <c r="K530" s="210">
        <v>613</v>
      </c>
      <c r="L530" s="210">
        <v>70</v>
      </c>
      <c r="M530" s="210" t="s">
        <v>11192</v>
      </c>
      <c r="N530" s="210" t="s">
        <v>11192</v>
      </c>
      <c r="O530" s="210">
        <v>889</v>
      </c>
    </row>
    <row r="531" spans="2:15" x14ac:dyDescent="0.45">
      <c r="B531" s="450" t="s">
        <v>14693</v>
      </c>
      <c r="C531" s="449" t="s">
        <v>191</v>
      </c>
      <c r="D531" s="450" t="s">
        <v>192</v>
      </c>
      <c r="E531" s="451" t="s">
        <v>18516</v>
      </c>
      <c r="F531" s="452" t="str">
        <f>F530</f>
        <v>4545</v>
      </c>
      <c r="G531" s="451" t="s">
        <v>3093</v>
      </c>
      <c r="H531" s="452" t="s">
        <v>11192</v>
      </c>
      <c r="I531" s="452">
        <v>152</v>
      </c>
      <c r="J531" s="452">
        <v>212</v>
      </c>
      <c r="K531" s="452">
        <v>1205</v>
      </c>
      <c r="L531" s="452">
        <v>157</v>
      </c>
      <c r="M531" s="452">
        <v>70</v>
      </c>
      <c r="N531" s="452" t="s">
        <v>11192</v>
      </c>
      <c r="O531" s="452">
        <v>1799</v>
      </c>
    </row>
    <row r="532" spans="2:15" x14ac:dyDescent="0.45">
      <c r="B532" s="16" t="s">
        <v>14695</v>
      </c>
      <c r="C532" s="426" t="s">
        <v>191</v>
      </c>
      <c r="D532" s="16" t="s">
        <v>192</v>
      </c>
      <c r="E532" s="448" t="s">
        <v>1512</v>
      </c>
      <c r="F532" s="210" t="s">
        <v>1513</v>
      </c>
      <c r="G532" s="448" t="s">
        <v>3596</v>
      </c>
      <c r="H532" s="210">
        <v>0</v>
      </c>
      <c r="I532" s="210">
        <v>49</v>
      </c>
      <c r="J532" s="210">
        <v>55</v>
      </c>
      <c r="K532" s="210">
        <v>287</v>
      </c>
      <c r="L532" s="210">
        <v>55</v>
      </c>
      <c r="M532" s="210">
        <v>31</v>
      </c>
      <c r="N532" s="210">
        <v>0</v>
      </c>
      <c r="O532" s="210">
        <v>477</v>
      </c>
    </row>
    <row r="533" spans="2:15" x14ac:dyDescent="0.45">
      <c r="B533" s="16" t="s">
        <v>14694</v>
      </c>
      <c r="C533" s="426" t="s">
        <v>191</v>
      </c>
      <c r="D533" s="16" t="s">
        <v>192</v>
      </c>
      <c r="E533" s="448" t="s">
        <v>1512</v>
      </c>
      <c r="F533" s="210" t="s">
        <v>1513</v>
      </c>
      <c r="G533" s="448" t="s">
        <v>3595</v>
      </c>
      <c r="H533" s="210" t="s">
        <v>11192</v>
      </c>
      <c r="I533" s="210">
        <v>34</v>
      </c>
      <c r="J533" s="210">
        <v>55</v>
      </c>
      <c r="K533" s="210">
        <v>283</v>
      </c>
      <c r="L533" s="210">
        <v>58</v>
      </c>
      <c r="M533" s="210" t="s">
        <v>11192</v>
      </c>
      <c r="N533" s="210">
        <v>0</v>
      </c>
      <c r="O533" s="210">
        <v>453</v>
      </c>
    </row>
    <row r="534" spans="2:15" x14ac:dyDescent="0.45">
      <c r="B534" s="450" t="s">
        <v>14696</v>
      </c>
      <c r="C534" s="449" t="s">
        <v>191</v>
      </c>
      <c r="D534" s="450" t="s">
        <v>192</v>
      </c>
      <c r="E534" s="451" t="s">
        <v>18517</v>
      </c>
      <c r="F534" s="452" t="str">
        <f>F533</f>
        <v>4544</v>
      </c>
      <c r="G534" s="451" t="s">
        <v>3093</v>
      </c>
      <c r="H534" s="452" t="s">
        <v>11192</v>
      </c>
      <c r="I534" s="452">
        <v>83</v>
      </c>
      <c r="J534" s="452">
        <v>110</v>
      </c>
      <c r="K534" s="452">
        <v>570</v>
      </c>
      <c r="L534" s="452">
        <v>113</v>
      </c>
      <c r="M534" s="452" t="s">
        <v>11192</v>
      </c>
      <c r="N534" s="452">
        <v>0</v>
      </c>
      <c r="O534" s="452">
        <v>930</v>
      </c>
    </row>
    <row r="535" spans="2:15" x14ac:dyDescent="0.45">
      <c r="B535" s="16" t="s">
        <v>19726</v>
      </c>
      <c r="C535" s="426" t="s">
        <v>191</v>
      </c>
      <c r="D535" s="16" t="s">
        <v>192</v>
      </c>
      <c r="E535" s="448" t="s">
        <v>18285</v>
      </c>
      <c r="F535" s="210" t="s">
        <v>18225</v>
      </c>
      <c r="G535" s="448" t="s">
        <v>3596</v>
      </c>
      <c r="H535" s="210">
        <v>0</v>
      </c>
      <c r="I535" s="210">
        <v>0</v>
      </c>
      <c r="J535" s="210">
        <v>0</v>
      </c>
      <c r="K535" s="210" t="s">
        <v>11192</v>
      </c>
      <c r="L535" s="210">
        <v>0</v>
      </c>
      <c r="M535" s="210">
        <v>0</v>
      </c>
      <c r="N535" s="210">
        <v>0</v>
      </c>
      <c r="O535" s="210" t="s">
        <v>11192</v>
      </c>
    </row>
    <row r="536" spans="2:15" x14ac:dyDescent="0.45">
      <c r="B536" s="16" t="s">
        <v>19727</v>
      </c>
      <c r="C536" s="426" t="s">
        <v>191</v>
      </c>
      <c r="D536" s="16" t="s">
        <v>192</v>
      </c>
      <c r="E536" s="448" t="s">
        <v>18285</v>
      </c>
      <c r="F536" s="210" t="s">
        <v>18225</v>
      </c>
      <c r="G536" s="448" t="s">
        <v>3595</v>
      </c>
      <c r="H536" s="210">
        <v>0</v>
      </c>
      <c r="I536" s="210">
        <v>0</v>
      </c>
      <c r="J536" s="210">
        <v>0</v>
      </c>
      <c r="K536" s="210" t="s">
        <v>11192</v>
      </c>
      <c r="L536" s="210">
        <v>0</v>
      </c>
      <c r="M536" s="210">
        <v>0</v>
      </c>
      <c r="N536" s="210">
        <v>0</v>
      </c>
      <c r="O536" s="210" t="s">
        <v>11192</v>
      </c>
    </row>
    <row r="537" spans="2:15" x14ac:dyDescent="0.45">
      <c r="B537" s="450" t="s">
        <v>19728</v>
      </c>
      <c r="C537" s="449" t="s">
        <v>191</v>
      </c>
      <c r="D537" s="450" t="s">
        <v>192</v>
      </c>
      <c r="E537" s="451" t="s">
        <v>18518</v>
      </c>
      <c r="F537" s="452" t="str">
        <f>F536</f>
        <v>7696</v>
      </c>
      <c r="G537" s="451" t="s">
        <v>3093</v>
      </c>
      <c r="H537" s="452" t="s">
        <v>11192</v>
      </c>
      <c r="I537" s="452" t="s">
        <v>11192</v>
      </c>
      <c r="J537" s="452" t="s">
        <v>11192</v>
      </c>
      <c r="K537" s="452" t="s">
        <v>11192</v>
      </c>
      <c r="L537" s="452" t="s">
        <v>11192</v>
      </c>
      <c r="M537" s="452" t="s">
        <v>11192</v>
      </c>
      <c r="N537" s="452" t="s">
        <v>11192</v>
      </c>
      <c r="O537" s="452" t="s">
        <v>11192</v>
      </c>
    </row>
    <row r="538" spans="2:15" x14ac:dyDescent="0.45">
      <c r="B538" s="16" t="s">
        <v>14698</v>
      </c>
      <c r="C538" s="426" t="s">
        <v>193</v>
      </c>
      <c r="D538" s="16" t="s">
        <v>194</v>
      </c>
      <c r="E538" s="448" t="s">
        <v>194</v>
      </c>
      <c r="F538" s="210" t="s">
        <v>1514</v>
      </c>
      <c r="G538" s="448" t="s">
        <v>3596</v>
      </c>
      <c r="H538" s="210">
        <v>0</v>
      </c>
      <c r="I538" s="210" t="s">
        <v>11192</v>
      </c>
      <c r="J538" s="210" t="s">
        <v>11192</v>
      </c>
      <c r="K538" s="210">
        <v>24</v>
      </c>
      <c r="L538" s="210" t="s">
        <v>11192</v>
      </c>
      <c r="M538" s="210">
        <v>0</v>
      </c>
      <c r="N538" s="210">
        <v>0</v>
      </c>
      <c r="O538" s="210">
        <v>28</v>
      </c>
    </row>
    <row r="539" spans="2:15" x14ac:dyDescent="0.45">
      <c r="B539" s="16" t="s">
        <v>14697</v>
      </c>
      <c r="C539" s="426" t="s">
        <v>193</v>
      </c>
      <c r="D539" s="16" t="s">
        <v>194</v>
      </c>
      <c r="E539" s="448" t="s">
        <v>194</v>
      </c>
      <c r="F539" s="210" t="s">
        <v>1514</v>
      </c>
      <c r="G539" s="448" t="s">
        <v>3595</v>
      </c>
      <c r="H539" s="210">
        <v>0</v>
      </c>
      <c r="I539" s="210">
        <v>0</v>
      </c>
      <c r="J539" s="210">
        <v>0</v>
      </c>
      <c r="K539" s="210">
        <v>15</v>
      </c>
      <c r="L539" s="210">
        <v>0</v>
      </c>
      <c r="M539" s="210">
        <v>0</v>
      </c>
      <c r="N539" s="210">
        <v>0</v>
      </c>
      <c r="O539" s="210">
        <v>15</v>
      </c>
    </row>
    <row r="540" spans="2:15" x14ac:dyDescent="0.45">
      <c r="B540" s="450" t="s">
        <v>14699</v>
      </c>
      <c r="C540" s="449" t="s">
        <v>193</v>
      </c>
      <c r="D540" s="450" t="s">
        <v>194</v>
      </c>
      <c r="E540" s="451" t="s">
        <v>18519</v>
      </c>
      <c r="F540" s="452" t="str">
        <f>F539</f>
        <v>7552</v>
      </c>
      <c r="G540" s="451" t="s">
        <v>3093</v>
      </c>
      <c r="H540" s="452">
        <v>0</v>
      </c>
      <c r="I540" s="452" t="s">
        <v>11192</v>
      </c>
      <c r="J540" s="452" t="s">
        <v>11192</v>
      </c>
      <c r="K540" s="452">
        <v>39</v>
      </c>
      <c r="L540" s="452" t="s">
        <v>11192</v>
      </c>
      <c r="M540" s="452">
        <v>0</v>
      </c>
      <c r="N540" s="452">
        <v>0</v>
      </c>
      <c r="O540" s="452">
        <v>43</v>
      </c>
    </row>
    <row r="541" spans="2:15" x14ac:dyDescent="0.45">
      <c r="B541" s="16" t="s">
        <v>14701</v>
      </c>
      <c r="C541" s="426" t="s">
        <v>195</v>
      </c>
      <c r="D541" s="16" t="s">
        <v>196</v>
      </c>
      <c r="E541" s="448" t="s">
        <v>3424</v>
      </c>
      <c r="F541" s="210" t="s">
        <v>3425</v>
      </c>
      <c r="G541" s="448" t="s">
        <v>3596</v>
      </c>
      <c r="H541" s="210" t="s">
        <v>11192</v>
      </c>
      <c r="I541" s="210">
        <v>15</v>
      </c>
      <c r="J541" s="210">
        <v>41</v>
      </c>
      <c r="K541" s="210">
        <v>328</v>
      </c>
      <c r="L541" s="210">
        <v>12</v>
      </c>
      <c r="M541" s="210" t="s">
        <v>11192</v>
      </c>
      <c r="N541" s="210">
        <v>0</v>
      </c>
      <c r="O541" s="210">
        <v>404</v>
      </c>
    </row>
    <row r="542" spans="2:15" x14ac:dyDescent="0.45">
      <c r="B542" s="16" t="s">
        <v>14700</v>
      </c>
      <c r="C542" s="426" t="s">
        <v>195</v>
      </c>
      <c r="D542" s="16" t="s">
        <v>196</v>
      </c>
      <c r="E542" s="448" t="s">
        <v>3424</v>
      </c>
      <c r="F542" s="210" t="s">
        <v>3425</v>
      </c>
      <c r="G542" s="448" t="s">
        <v>3595</v>
      </c>
      <c r="H542" s="210" t="s">
        <v>11192</v>
      </c>
      <c r="I542" s="210">
        <v>18</v>
      </c>
      <c r="J542" s="210">
        <v>39</v>
      </c>
      <c r="K542" s="210">
        <v>243</v>
      </c>
      <c r="L542" s="210">
        <v>15</v>
      </c>
      <c r="M542" s="210" t="s">
        <v>11192</v>
      </c>
      <c r="N542" s="210">
        <v>0</v>
      </c>
      <c r="O542" s="210">
        <v>321</v>
      </c>
    </row>
    <row r="543" spans="2:15" x14ac:dyDescent="0.45">
      <c r="B543" s="450" t="s">
        <v>14702</v>
      </c>
      <c r="C543" s="449" t="s">
        <v>195</v>
      </c>
      <c r="D543" s="450" t="s">
        <v>196</v>
      </c>
      <c r="E543" s="451" t="s">
        <v>18520</v>
      </c>
      <c r="F543" s="452" t="str">
        <f>F542</f>
        <v>8244</v>
      </c>
      <c r="G543" s="451" t="s">
        <v>3093</v>
      </c>
      <c r="H543" s="452" t="s">
        <v>11192</v>
      </c>
      <c r="I543" s="452">
        <v>33</v>
      </c>
      <c r="J543" s="452">
        <v>80</v>
      </c>
      <c r="K543" s="452">
        <v>571</v>
      </c>
      <c r="L543" s="452">
        <v>27</v>
      </c>
      <c r="M543" s="452" t="s">
        <v>11192</v>
      </c>
      <c r="N543" s="452">
        <v>0</v>
      </c>
      <c r="O543" s="452">
        <v>725</v>
      </c>
    </row>
    <row r="544" spans="2:15" x14ac:dyDescent="0.45">
      <c r="B544" s="16" t="s">
        <v>14704</v>
      </c>
      <c r="C544" s="426" t="s">
        <v>195</v>
      </c>
      <c r="D544" s="16" t="s">
        <v>196</v>
      </c>
      <c r="E544" s="448" t="s">
        <v>1515</v>
      </c>
      <c r="F544" s="210" t="s">
        <v>1516</v>
      </c>
      <c r="G544" s="448" t="s">
        <v>3596</v>
      </c>
      <c r="H544" s="210">
        <v>0</v>
      </c>
      <c r="I544" s="210" t="s">
        <v>11192</v>
      </c>
      <c r="J544" s="210">
        <v>85</v>
      </c>
      <c r="K544" s="210">
        <v>229</v>
      </c>
      <c r="L544" s="210">
        <v>26</v>
      </c>
      <c r="M544" s="210" t="s">
        <v>11192</v>
      </c>
      <c r="N544" s="210">
        <v>0</v>
      </c>
      <c r="O544" s="210">
        <v>366</v>
      </c>
    </row>
    <row r="545" spans="2:15" x14ac:dyDescent="0.45">
      <c r="B545" s="16" t="s">
        <v>14703</v>
      </c>
      <c r="C545" s="426" t="s">
        <v>195</v>
      </c>
      <c r="D545" s="16" t="s">
        <v>196</v>
      </c>
      <c r="E545" s="448" t="s">
        <v>1515</v>
      </c>
      <c r="F545" s="210" t="s">
        <v>1516</v>
      </c>
      <c r="G545" s="448" t="s">
        <v>3595</v>
      </c>
      <c r="H545" s="210">
        <v>0</v>
      </c>
      <c r="I545" s="210">
        <v>31</v>
      </c>
      <c r="J545" s="210">
        <v>66</v>
      </c>
      <c r="K545" s="210">
        <v>247</v>
      </c>
      <c r="L545" s="210" t="s">
        <v>11192</v>
      </c>
      <c r="M545" s="210" t="s">
        <v>11192</v>
      </c>
      <c r="N545" s="210">
        <v>0</v>
      </c>
      <c r="O545" s="210">
        <v>378</v>
      </c>
    </row>
    <row r="546" spans="2:15" x14ac:dyDescent="0.45">
      <c r="B546" s="450" t="s">
        <v>14705</v>
      </c>
      <c r="C546" s="449" t="s">
        <v>195</v>
      </c>
      <c r="D546" s="450" t="s">
        <v>196</v>
      </c>
      <c r="E546" s="451" t="s">
        <v>18521</v>
      </c>
      <c r="F546" s="452" t="str">
        <f>F545</f>
        <v>2190</v>
      </c>
      <c r="G546" s="451" t="s">
        <v>3093</v>
      </c>
      <c r="H546" s="452">
        <v>0</v>
      </c>
      <c r="I546" s="452" t="s">
        <v>11192</v>
      </c>
      <c r="J546" s="452">
        <v>151</v>
      </c>
      <c r="K546" s="452">
        <v>476</v>
      </c>
      <c r="L546" s="452" t="s">
        <v>11192</v>
      </c>
      <c r="M546" s="452">
        <v>11</v>
      </c>
      <c r="N546" s="452">
        <v>0</v>
      </c>
      <c r="O546" s="452">
        <v>744</v>
      </c>
    </row>
    <row r="547" spans="2:15" x14ac:dyDescent="0.45">
      <c r="B547" s="16" t="s">
        <v>14707</v>
      </c>
      <c r="C547" s="426" t="s">
        <v>195</v>
      </c>
      <c r="D547" s="16" t="s">
        <v>196</v>
      </c>
      <c r="E547" s="448" t="s">
        <v>1517</v>
      </c>
      <c r="F547" s="210" t="s">
        <v>1518</v>
      </c>
      <c r="G547" s="448" t="s">
        <v>3596</v>
      </c>
      <c r="H547" s="210">
        <v>0</v>
      </c>
      <c r="I547" s="210">
        <v>29</v>
      </c>
      <c r="J547" s="210">
        <v>119</v>
      </c>
      <c r="K547" s="210">
        <v>210</v>
      </c>
      <c r="L547" s="210" t="s">
        <v>11192</v>
      </c>
      <c r="M547" s="210" t="s">
        <v>11192</v>
      </c>
      <c r="N547" s="210">
        <v>0</v>
      </c>
      <c r="O547" s="210">
        <v>392</v>
      </c>
    </row>
    <row r="548" spans="2:15" x14ac:dyDescent="0.45">
      <c r="B548" s="16" t="s">
        <v>14706</v>
      </c>
      <c r="C548" s="426" t="s">
        <v>195</v>
      </c>
      <c r="D548" s="16" t="s">
        <v>196</v>
      </c>
      <c r="E548" s="448" t="s">
        <v>1517</v>
      </c>
      <c r="F548" s="210" t="s">
        <v>1518</v>
      </c>
      <c r="G548" s="448" t="s">
        <v>3595</v>
      </c>
      <c r="H548" s="210">
        <v>0</v>
      </c>
      <c r="I548" s="210">
        <v>22</v>
      </c>
      <c r="J548" s="210">
        <v>107</v>
      </c>
      <c r="K548" s="210">
        <v>184</v>
      </c>
      <c r="L548" s="210">
        <v>24</v>
      </c>
      <c r="M548" s="210" t="s">
        <v>11192</v>
      </c>
      <c r="N548" s="210" t="s">
        <v>11192</v>
      </c>
      <c r="O548" s="210">
        <v>340</v>
      </c>
    </row>
    <row r="549" spans="2:15" x14ac:dyDescent="0.45">
      <c r="B549" s="450" t="s">
        <v>14708</v>
      </c>
      <c r="C549" s="449" t="s">
        <v>195</v>
      </c>
      <c r="D549" s="450" t="s">
        <v>196</v>
      </c>
      <c r="E549" s="451" t="s">
        <v>18522</v>
      </c>
      <c r="F549" s="452" t="str">
        <f>F548</f>
        <v>6615</v>
      </c>
      <c r="G549" s="451" t="s">
        <v>3093</v>
      </c>
      <c r="H549" s="452">
        <v>0</v>
      </c>
      <c r="I549" s="452">
        <v>51</v>
      </c>
      <c r="J549" s="452">
        <v>226</v>
      </c>
      <c r="K549" s="452">
        <v>394</v>
      </c>
      <c r="L549" s="452" t="s">
        <v>11192</v>
      </c>
      <c r="M549" s="452" t="s">
        <v>11192</v>
      </c>
      <c r="N549" s="452" t="s">
        <v>11192</v>
      </c>
      <c r="O549" s="452">
        <v>732</v>
      </c>
    </row>
    <row r="550" spans="2:15" x14ac:dyDescent="0.45">
      <c r="B550" s="16" t="s">
        <v>14710</v>
      </c>
      <c r="C550" s="426" t="s">
        <v>195</v>
      </c>
      <c r="D550" s="16" t="s">
        <v>196</v>
      </c>
      <c r="E550" s="448" t="s">
        <v>1519</v>
      </c>
      <c r="F550" s="210" t="s">
        <v>1520</v>
      </c>
      <c r="G550" s="448" t="s">
        <v>3596</v>
      </c>
      <c r="H550" s="210" t="s">
        <v>11192</v>
      </c>
      <c r="I550" s="210">
        <v>107</v>
      </c>
      <c r="J550" s="210">
        <v>292</v>
      </c>
      <c r="K550" s="210">
        <v>614</v>
      </c>
      <c r="L550" s="210">
        <v>72</v>
      </c>
      <c r="M550" s="210">
        <v>19</v>
      </c>
      <c r="N550" s="210" t="s">
        <v>11192</v>
      </c>
      <c r="O550" s="210">
        <v>1110</v>
      </c>
    </row>
    <row r="551" spans="2:15" x14ac:dyDescent="0.45">
      <c r="B551" s="16" t="s">
        <v>14709</v>
      </c>
      <c r="C551" s="426" t="s">
        <v>195</v>
      </c>
      <c r="D551" s="16" t="s">
        <v>196</v>
      </c>
      <c r="E551" s="448" t="s">
        <v>1519</v>
      </c>
      <c r="F551" s="210" t="s">
        <v>1520</v>
      </c>
      <c r="G551" s="448" t="s">
        <v>3595</v>
      </c>
      <c r="H551" s="210" t="s">
        <v>11192</v>
      </c>
      <c r="I551" s="210">
        <v>107</v>
      </c>
      <c r="J551" s="210">
        <v>250</v>
      </c>
      <c r="K551" s="210">
        <v>637</v>
      </c>
      <c r="L551" s="210">
        <v>62</v>
      </c>
      <c r="M551" s="210" t="s">
        <v>11192</v>
      </c>
      <c r="N551" s="210">
        <v>0</v>
      </c>
      <c r="O551" s="210">
        <v>1072</v>
      </c>
    </row>
    <row r="552" spans="2:15" x14ac:dyDescent="0.45">
      <c r="B552" s="450" t="s">
        <v>14711</v>
      </c>
      <c r="C552" s="449" t="s">
        <v>195</v>
      </c>
      <c r="D552" s="450" t="s">
        <v>196</v>
      </c>
      <c r="E552" s="451" t="s">
        <v>18523</v>
      </c>
      <c r="F552" s="452" t="str">
        <f>F551</f>
        <v>2191</v>
      </c>
      <c r="G552" s="451" t="s">
        <v>3093</v>
      </c>
      <c r="H552" s="452" t="s">
        <v>11192</v>
      </c>
      <c r="I552" s="452">
        <v>214</v>
      </c>
      <c r="J552" s="452">
        <v>542</v>
      </c>
      <c r="K552" s="452">
        <v>1251</v>
      </c>
      <c r="L552" s="452">
        <v>134</v>
      </c>
      <c r="M552" s="452" t="s">
        <v>11192</v>
      </c>
      <c r="N552" s="452" t="s">
        <v>11192</v>
      </c>
      <c r="O552" s="452">
        <v>2182</v>
      </c>
    </row>
    <row r="553" spans="2:15" x14ac:dyDescent="0.45">
      <c r="B553" s="16" t="s">
        <v>14713</v>
      </c>
      <c r="C553" s="426" t="s">
        <v>197</v>
      </c>
      <c r="D553" s="16" t="s">
        <v>198</v>
      </c>
      <c r="E553" s="448" t="s">
        <v>1521</v>
      </c>
      <c r="F553" s="210" t="s">
        <v>1522</v>
      </c>
      <c r="G553" s="448" t="s">
        <v>3596</v>
      </c>
      <c r="H553" s="210">
        <v>0</v>
      </c>
      <c r="I553" s="210" t="s">
        <v>11192</v>
      </c>
      <c r="J553" s="210" t="s">
        <v>11192</v>
      </c>
      <c r="K553" s="210">
        <v>198</v>
      </c>
      <c r="L553" s="210">
        <v>17</v>
      </c>
      <c r="M553" s="210" t="s">
        <v>11192</v>
      </c>
      <c r="N553" s="210">
        <v>0</v>
      </c>
      <c r="O553" s="210">
        <v>234</v>
      </c>
    </row>
    <row r="554" spans="2:15" x14ac:dyDescent="0.45">
      <c r="B554" s="16" t="s">
        <v>14712</v>
      </c>
      <c r="C554" s="426" t="s">
        <v>197</v>
      </c>
      <c r="D554" s="16" t="s">
        <v>198</v>
      </c>
      <c r="E554" s="448" t="s">
        <v>1521</v>
      </c>
      <c r="F554" s="210" t="s">
        <v>1522</v>
      </c>
      <c r="G554" s="448" t="s">
        <v>3595</v>
      </c>
      <c r="H554" s="210" t="s">
        <v>11192</v>
      </c>
      <c r="I554" s="210">
        <v>16</v>
      </c>
      <c r="J554" s="210" t="s">
        <v>11192</v>
      </c>
      <c r="K554" s="210">
        <v>186</v>
      </c>
      <c r="L554" s="210">
        <v>22</v>
      </c>
      <c r="M554" s="210" t="s">
        <v>11192</v>
      </c>
      <c r="N554" s="210">
        <v>0</v>
      </c>
      <c r="O554" s="210">
        <v>233</v>
      </c>
    </row>
    <row r="555" spans="2:15" x14ac:dyDescent="0.45">
      <c r="B555" s="450" t="s">
        <v>14714</v>
      </c>
      <c r="C555" s="449" t="s">
        <v>197</v>
      </c>
      <c r="D555" s="450" t="s">
        <v>198</v>
      </c>
      <c r="E555" s="451" t="s">
        <v>18524</v>
      </c>
      <c r="F555" s="452" t="str">
        <f>F554</f>
        <v>4715</v>
      </c>
      <c r="G555" s="451" t="s">
        <v>3093</v>
      </c>
      <c r="H555" s="452" t="s">
        <v>11192</v>
      </c>
      <c r="I555" s="452" t="s">
        <v>11192</v>
      </c>
      <c r="J555" s="452">
        <v>15</v>
      </c>
      <c r="K555" s="452">
        <v>384</v>
      </c>
      <c r="L555" s="452">
        <v>39</v>
      </c>
      <c r="M555" s="452" t="s">
        <v>11192</v>
      </c>
      <c r="N555" s="452">
        <v>0</v>
      </c>
      <c r="O555" s="452">
        <v>467</v>
      </c>
    </row>
    <row r="556" spans="2:15" x14ac:dyDescent="0.45">
      <c r="B556" s="16" t="s">
        <v>14716</v>
      </c>
      <c r="C556" s="426" t="s">
        <v>197</v>
      </c>
      <c r="D556" s="16" t="s">
        <v>198</v>
      </c>
      <c r="E556" s="448" t="s">
        <v>1523</v>
      </c>
      <c r="F556" s="210" t="s">
        <v>1524</v>
      </c>
      <c r="G556" s="448" t="s">
        <v>3596</v>
      </c>
      <c r="H556" s="210" t="s">
        <v>11192</v>
      </c>
      <c r="I556" s="210" t="s">
        <v>11192</v>
      </c>
      <c r="J556" s="210" t="s">
        <v>11192</v>
      </c>
      <c r="K556" s="210">
        <v>100</v>
      </c>
      <c r="L556" s="210">
        <v>15</v>
      </c>
      <c r="M556" s="210">
        <v>0</v>
      </c>
      <c r="N556" s="210">
        <v>0</v>
      </c>
      <c r="O556" s="210">
        <v>121</v>
      </c>
    </row>
    <row r="557" spans="2:15" x14ac:dyDescent="0.45">
      <c r="B557" s="16" t="s">
        <v>14715</v>
      </c>
      <c r="C557" s="426" t="s">
        <v>197</v>
      </c>
      <c r="D557" s="16" t="s">
        <v>198</v>
      </c>
      <c r="E557" s="448" t="s">
        <v>1523</v>
      </c>
      <c r="F557" s="210" t="s">
        <v>1524</v>
      </c>
      <c r="G557" s="448" t="s">
        <v>3595</v>
      </c>
      <c r="H557" s="210">
        <v>0</v>
      </c>
      <c r="I557" s="210" t="s">
        <v>11192</v>
      </c>
      <c r="J557" s="210" t="s">
        <v>11192</v>
      </c>
      <c r="K557" s="210">
        <v>87</v>
      </c>
      <c r="L557" s="210">
        <v>11</v>
      </c>
      <c r="M557" s="210" t="s">
        <v>11192</v>
      </c>
      <c r="N557" s="210">
        <v>0</v>
      </c>
      <c r="O557" s="210">
        <v>109</v>
      </c>
    </row>
    <row r="558" spans="2:15" x14ac:dyDescent="0.45">
      <c r="B558" s="450" t="s">
        <v>14717</v>
      </c>
      <c r="C558" s="449" t="s">
        <v>197</v>
      </c>
      <c r="D558" s="450" t="s">
        <v>198</v>
      </c>
      <c r="E558" s="451" t="s">
        <v>18525</v>
      </c>
      <c r="F558" s="452" t="str">
        <f>F557</f>
        <v>7157</v>
      </c>
      <c r="G558" s="451" t="s">
        <v>3093</v>
      </c>
      <c r="H558" s="452" t="s">
        <v>11192</v>
      </c>
      <c r="I558" s="452" t="s">
        <v>11192</v>
      </c>
      <c r="J558" s="452" t="s">
        <v>11192</v>
      </c>
      <c r="K558" s="452">
        <v>187</v>
      </c>
      <c r="L558" s="452">
        <v>26</v>
      </c>
      <c r="M558" s="452" t="s">
        <v>11192</v>
      </c>
      <c r="N558" s="452">
        <v>0</v>
      </c>
      <c r="O558" s="452">
        <v>230</v>
      </c>
    </row>
    <row r="559" spans="2:15" x14ac:dyDescent="0.45">
      <c r="B559" s="16" t="s">
        <v>14719</v>
      </c>
      <c r="C559" s="426" t="s">
        <v>199</v>
      </c>
      <c r="D559" s="16" t="s">
        <v>200</v>
      </c>
      <c r="E559" s="448" t="s">
        <v>1525</v>
      </c>
      <c r="F559" s="210" t="s">
        <v>1526</v>
      </c>
      <c r="G559" s="448" t="s">
        <v>3596</v>
      </c>
      <c r="H559" s="210">
        <v>0</v>
      </c>
      <c r="I559" s="210">
        <v>21</v>
      </c>
      <c r="J559" s="210">
        <v>15</v>
      </c>
      <c r="K559" s="210">
        <v>431</v>
      </c>
      <c r="L559" s="210">
        <v>23</v>
      </c>
      <c r="M559" s="210">
        <v>23</v>
      </c>
      <c r="N559" s="210">
        <v>0</v>
      </c>
      <c r="O559" s="210">
        <v>513</v>
      </c>
    </row>
    <row r="560" spans="2:15" x14ac:dyDescent="0.45">
      <c r="B560" s="16" t="s">
        <v>14718</v>
      </c>
      <c r="C560" s="426" t="s">
        <v>199</v>
      </c>
      <c r="D560" s="16" t="s">
        <v>200</v>
      </c>
      <c r="E560" s="448" t="s">
        <v>1525</v>
      </c>
      <c r="F560" s="210" t="s">
        <v>1526</v>
      </c>
      <c r="G560" s="448" t="s">
        <v>3595</v>
      </c>
      <c r="H560" s="210" t="s">
        <v>11192</v>
      </c>
      <c r="I560" s="210">
        <v>15</v>
      </c>
      <c r="J560" s="210" t="s">
        <v>11192</v>
      </c>
      <c r="K560" s="210">
        <v>409</v>
      </c>
      <c r="L560" s="210">
        <v>19</v>
      </c>
      <c r="M560" s="210">
        <v>16</v>
      </c>
      <c r="N560" s="210">
        <v>0</v>
      </c>
      <c r="O560" s="210">
        <v>468</v>
      </c>
    </row>
    <row r="561" spans="2:15" x14ac:dyDescent="0.45">
      <c r="B561" s="450" t="s">
        <v>14720</v>
      </c>
      <c r="C561" s="449" t="s">
        <v>199</v>
      </c>
      <c r="D561" s="450" t="s">
        <v>200</v>
      </c>
      <c r="E561" s="451" t="s">
        <v>18526</v>
      </c>
      <c r="F561" s="452" t="str">
        <f>F560</f>
        <v>6706</v>
      </c>
      <c r="G561" s="451" t="s">
        <v>3093</v>
      </c>
      <c r="H561" s="452" t="s">
        <v>11192</v>
      </c>
      <c r="I561" s="452">
        <v>36</v>
      </c>
      <c r="J561" s="452" t="s">
        <v>11192</v>
      </c>
      <c r="K561" s="452">
        <v>840</v>
      </c>
      <c r="L561" s="452">
        <v>42</v>
      </c>
      <c r="M561" s="452">
        <v>39</v>
      </c>
      <c r="N561" s="452">
        <v>0</v>
      </c>
      <c r="O561" s="452">
        <v>981</v>
      </c>
    </row>
    <row r="562" spans="2:15" x14ac:dyDescent="0.45">
      <c r="B562" s="16" t="s">
        <v>14722</v>
      </c>
      <c r="C562" s="426" t="s">
        <v>199</v>
      </c>
      <c r="D562" s="16" t="s">
        <v>200</v>
      </c>
      <c r="E562" s="448" t="s">
        <v>11231</v>
      </c>
      <c r="F562" s="210" t="s">
        <v>11230</v>
      </c>
      <c r="G562" s="448" t="s">
        <v>3596</v>
      </c>
      <c r="H562" s="210">
        <v>0</v>
      </c>
      <c r="I562" s="210" t="s">
        <v>11192</v>
      </c>
      <c r="J562" s="210" t="s">
        <v>11192</v>
      </c>
      <c r="K562" s="210">
        <v>211</v>
      </c>
      <c r="L562" s="210">
        <v>13</v>
      </c>
      <c r="M562" s="210">
        <v>13</v>
      </c>
      <c r="N562" s="210">
        <v>0</v>
      </c>
      <c r="O562" s="210">
        <v>246</v>
      </c>
    </row>
    <row r="563" spans="2:15" x14ac:dyDescent="0.45">
      <c r="B563" s="16" t="s">
        <v>14721</v>
      </c>
      <c r="C563" s="426" t="s">
        <v>199</v>
      </c>
      <c r="D563" s="16" t="s">
        <v>200</v>
      </c>
      <c r="E563" s="448" t="s">
        <v>11231</v>
      </c>
      <c r="F563" s="210" t="s">
        <v>11230</v>
      </c>
      <c r="G563" s="448" t="s">
        <v>3595</v>
      </c>
      <c r="H563" s="210">
        <v>0</v>
      </c>
      <c r="I563" s="210" t="s">
        <v>11192</v>
      </c>
      <c r="J563" s="210" t="s">
        <v>11192</v>
      </c>
      <c r="K563" s="210">
        <v>185</v>
      </c>
      <c r="L563" s="210">
        <v>12</v>
      </c>
      <c r="M563" s="210">
        <v>12</v>
      </c>
      <c r="N563" s="210">
        <v>0</v>
      </c>
      <c r="O563" s="210">
        <v>221</v>
      </c>
    </row>
    <row r="564" spans="2:15" x14ac:dyDescent="0.45">
      <c r="B564" s="450" t="s">
        <v>19729</v>
      </c>
      <c r="C564" s="449" t="s">
        <v>199</v>
      </c>
      <c r="D564" s="450" t="s">
        <v>200</v>
      </c>
      <c r="E564" s="451" t="s">
        <v>18527</v>
      </c>
      <c r="F564" s="452" t="str">
        <f>F563</f>
        <v>0094</v>
      </c>
      <c r="G564" s="451" t="s">
        <v>3093</v>
      </c>
      <c r="H564" s="452">
        <v>0</v>
      </c>
      <c r="I564" s="452" t="s">
        <v>11192</v>
      </c>
      <c r="J564" s="452" t="s">
        <v>11192</v>
      </c>
      <c r="K564" s="452">
        <v>396</v>
      </c>
      <c r="L564" s="452">
        <v>25</v>
      </c>
      <c r="M564" s="452">
        <v>25</v>
      </c>
      <c r="N564" s="452">
        <v>0</v>
      </c>
      <c r="O564" s="452">
        <v>467</v>
      </c>
    </row>
    <row r="565" spans="2:15" x14ac:dyDescent="0.45">
      <c r="B565" s="16" t="s">
        <v>14724</v>
      </c>
      <c r="C565" s="426" t="s">
        <v>201</v>
      </c>
      <c r="D565" s="16" t="s">
        <v>202</v>
      </c>
      <c r="E565" s="448" t="s">
        <v>1527</v>
      </c>
      <c r="F565" s="210" t="s">
        <v>1528</v>
      </c>
      <c r="G565" s="448" t="s">
        <v>3596</v>
      </c>
      <c r="H565" s="210">
        <v>0</v>
      </c>
      <c r="I565" s="210" t="s">
        <v>11192</v>
      </c>
      <c r="J565" s="210">
        <v>15</v>
      </c>
      <c r="K565" s="210">
        <v>235</v>
      </c>
      <c r="L565" s="210">
        <v>13</v>
      </c>
      <c r="M565" s="210" t="s">
        <v>11192</v>
      </c>
      <c r="N565" s="210">
        <v>0</v>
      </c>
      <c r="O565" s="210">
        <v>272</v>
      </c>
    </row>
    <row r="566" spans="2:15" x14ac:dyDescent="0.45">
      <c r="B566" s="16" t="s">
        <v>14723</v>
      </c>
      <c r="C566" s="426" t="s">
        <v>201</v>
      </c>
      <c r="D566" s="16" t="s">
        <v>202</v>
      </c>
      <c r="E566" s="448" t="s">
        <v>1527</v>
      </c>
      <c r="F566" s="210" t="s">
        <v>1528</v>
      </c>
      <c r="G566" s="448" t="s">
        <v>3595</v>
      </c>
      <c r="H566" s="210">
        <v>0</v>
      </c>
      <c r="I566" s="210" t="s">
        <v>11192</v>
      </c>
      <c r="J566" s="210" t="s">
        <v>11192</v>
      </c>
      <c r="K566" s="210">
        <v>203</v>
      </c>
      <c r="L566" s="210">
        <v>12</v>
      </c>
      <c r="M566" s="210" t="s">
        <v>11192</v>
      </c>
      <c r="N566" s="210" t="s">
        <v>11192</v>
      </c>
      <c r="O566" s="210">
        <v>234</v>
      </c>
    </row>
    <row r="567" spans="2:15" x14ac:dyDescent="0.45">
      <c r="B567" s="450" t="s">
        <v>14725</v>
      </c>
      <c r="C567" s="449" t="s">
        <v>201</v>
      </c>
      <c r="D567" s="450" t="s">
        <v>202</v>
      </c>
      <c r="E567" s="451" t="s">
        <v>18528</v>
      </c>
      <c r="F567" s="452" t="str">
        <f>F566</f>
        <v>4235</v>
      </c>
      <c r="G567" s="451" t="s">
        <v>3093</v>
      </c>
      <c r="H567" s="452">
        <v>0</v>
      </c>
      <c r="I567" s="452">
        <v>12</v>
      </c>
      <c r="J567" s="452" t="s">
        <v>11192</v>
      </c>
      <c r="K567" s="452">
        <v>438</v>
      </c>
      <c r="L567" s="452">
        <v>25</v>
      </c>
      <c r="M567" s="452" t="s">
        <v>11192</v>
      </c>
      <c r="N567" s="452" t="s">
        <v>11192</v>
      </c>
      <c r="O567" s="452">
        <v>506</v>
      </c>
    </row>
    <row r="568" spans="2:15" x14ac:dyDescent="0.45">
      <c r="B568" s="16" t="s">
        <v>14727</v>
      </c>
      <c r="C568" s="426" t="s">
        <v>203</v>
      </c>
      <c r="D568" s="16" t="s">
        <v>13884</v>
      </c>
      <c r="E568" s="448" t="s">
        <v>1529</v>
      </c>
      <c r="F568" s="210" t="s">
        <v>1530</v>
      </c>
      <c r="G568" s="448" t="s">
        <v>3596</v>
      </c>
      <c r="H568" s="210" t="s">
        <v>11192</v>
      </c>
      <c r="I568" s="210">
        <v>177</v>
      </c>
      <c r="J568" s="210">
        <v>31</v>
      </c>
      <c r="K568" s="210">
        <v>115</v>
      </c>
      <c r="L568" s="210" t="s">
        <v>11192</v>
      </c>
      <c r="M568" s="210">
        <v>26</v>
      </c>
      <c r="N568" s="210">
        <v>0</v>
      </c>
      <c r="O568" s="210">
        <v>373</v>
      </c>
    </row>
    <row r="569" spans="2:15" x14ac:dyDescent="0.45">
      <c r="B569" s="16" t="s">
        <v>14726</v>
      </c>
      <c r="C569" s="426" t="s">
        <v>203</v>
      </c>
      <c r="D569" s="16" t="s">
        <v>13884</v>
      </c>
      <c r="E569" s="448" t="s">
        <v>1529</v>
      </c>
      <c r="F569" s="210" t="s">
        <v>1530</v>
      </c>
      <c r="G569" s="448" t="s">
        <v>3595</v>
      </c>
      <c r="H569" s="210">
        <v>0</v>
      </c>
      <c r="I569" s="210">
        <v>204</v>
      </c>
      <c r="J569" s="210">
        <v>30</v>
      </c>
      <c r="K569" s="210">
        <v>75</v>
      </c>
      <c r="L569" s="210">
        <v>30</v>
      </c>
      <c r="M569" s="210">
        <v>15</v>
      </c>
      <c r="N569" s="210">
        <v>0</v>
      </c>
      <c r="O569" s="210">
        <v>354</v>
      </c>
    </row>
    <row r="570" spans="2:15" x14ac:dyDescent="0.45">
      <c r="B570" s="450" t="s">
        <v>14728</v>
      </c>
      <c r="C570" s="449" t="s">
        <v>203</v>
      </c>
      <c r="D570" s="450" t="s">
        <v>13884</v>
      </c>
      <c r="E570" s="451" t="s">
        <v>18529</v>
      </c>
      <c r="F570" s="452" t="str">
        <f>F569</f>
        <v>5250</v>
      </c>
      <c r="G570" s="451" t="s">
        <v>3093</v>
      </c>
      <c r="H570" s="452" t="s">
        <v>11192</v>
      </c>
      <c r="I570" s="452">
        <v>381</v>
      </c>
      <c r="J570" s="452">
        <v>61</v>
      </c>
      <c r="K570" s="452">
        <v>190</v>
      </c>
      <c r="L570" s="452" t="s">
        <v>11192</v>
      </c>
      <c r="M570" s="452" t="s">
        <v>11192</v>
      </c>
      <c r="N570" s="452">
        <v>0</v>
      </c>
      <c r="O570" s="452">
        <v>727</v>
      </c>
    </row>
    <row r="571" spans="2:15" x14ac:dyDescent="0.45">
      <c r="B571" s="16" t="s">
        <v>14730</v>
      </c>
      <c r="C571" s="426" t="s">
        <v>203</v>
      </c>
      <c r="D571" s="16" t="s">
        <v>13884</v>
      </c>
      <c r="E571" s="448" t="s">
        <v>1531</v>
      </c>
      <c r="F571" s="210" t="s">
        <v>1532</v>
      </c>
      <c r="G571" s="448" t="s">
        <v>3596</v>
      </c>
      <c r="H571" s="210" t="s">
        <v>11192</v>
      </c>
      <c r="I571" s="210">
        <v>370</v>
      </c>
      <c r="J571" s="210">
        <v>51</v>
      </c>
      <c r="K571" s="210">
        <v>211</v>
      </c>
      <c r="L571" s="210" t="s">
        <v>11192</v>
      </c>
      <c r="M571" s="210">
        <v>42</v>
      </c>
      <c r="N571" s="210" t="s">
        <v>11192</v>
      </c>
      <c r="O571" s="210">
        <v>685</v>
      </c>
    </row>
    <row r="572" spans="2:15" x14ac:dyDescent="0.45">
      <c r="B572" s="16" t="s">
        <v>14729</v>
      </c>
      <c r="C572" s="426" t="s">
        <v>203</v>
      </c>
      <c r="D572" s="16" t="s">
        <v>13884</v>
      </c>
      <c r="E572" s="448" t="s">
        <v>1531</v>
      </c>
      <c r="F572" s="210" t="s">
        <v>1532</v>
      </c>
      <c r="G572" s="448" t="s">
        <v>3595</v>
      </c>
      <c r="H572" s="210">
        <v>0</v>
      </c>
      <c r="I572" s="210">
        <v>394</v>
      </c>
      <c r="J572" s="210">
        <v>38</v>
      </c>
      <c r="K572" s="210">
        <v>188</v>
      </c>
      <c r="L572" s="210" t="s">
        <v>11192</v>
      </c>
      <c r="M572" s="210">
        <v>51</v>
      </c>
      <c r="N572" s="210" t="s">
        <v>11192</v>
      </c>
      <c r="O572" s="210">
        <v>687</v>
      </c>
    </row>
    <row r="573" spans="2:15" x14ac:dyDescent="0.45">
      <c r="B573" s="450" t="s">
        <v>14731</v>
      </c>
      <c r="C573" s="449" t="s">
        <v>203</v>
      </c>
      <c r="D573" s="450" t="s">
        <v>13884</v>
      </c>
      <c r="E573" s="451" t="s">
        <v>18530</v>
      </c>
      <c r="F573" s="452" t="str">
        <f>F572</f>
        <v>3260</v>
      </c>
      <c r="G573" s="451" t="s">
        <v>3093</v>
      </c>
      <c r="H573" s="452" t="s">
        <v>11192</v>
      </c>
      <c r="I573" s="452">
        <v>764</v>
      </c>
      <c r="J573" s="452">
        <v>89</v>
      </c>
      <c r="K573" s="452">
        <v>399</v>
      </c>
      <c r="L573" s="452">
        <v>23</v>
      </c>
      <c r="M573" s="452">
        <v>93</v>
      </c>
      <c r="N573" s="452" t="s">
        <v>11192</v>
      </c>
      <c r="O573" s="452">
        <v>1372</v>
      </c>
    </row>
    <row r="574" spans="2:15" x14ac:dyDescent="0.45">
      <c r="B574" s="16" t="s">
        <v>14736</v>
      </c>
      <c r="C574" s="426" t="s">
        <v>3559</v>
      </c>
      <c r="D574" s="16" t="s">
        <v>18142</v>
      </c>
      <c r="E574" s="448" t="s">
        <v>18142</v>
      </c>
      <c r="F574" s="210" t="s">
        <v>10998</v>
      </c>
      <c r="G574" s="448" t="s">
        <v>3596</v>
      </c>
      <c r="H574" s="210">
        <v>0</v>
      </c>
      <c r="I574" s="210">
        <v>135</v>
      </c>
      <c r="J574" s="210" t="s">
        <v>11192</v>
      </c>
      <c r="K574" s="210" t="s">
        <v>11192</v>
      </c>
      <c r="L574" s="210" t="s">
        <v>11192</v>
      </c>
      <c r="M574" s="210">
        <v>0</v>
      </c>
      <c r="N574" s="210">
        <v>0</v>
      </c>
      <c r="O574" s="210">
        <v>144</v>
      </c>
    </row>
    <row r="575" spans="2:15" x14ac:dyDescent="0.45">
      <c r="B575" s="16" t="s">
        <v>14735</v>
      </c>
      <c r="C575" s="426" t="s">
        <v>3559</v>
      </c>
      <c r="D575" s="16" t="s">
        <v>18142</v>
      </c>
      <c r="E575" s="448" t="s">
        <v>18142</v>
      </c>
      <c r="F575" s="210" t="s">
        <v>10998</v>
      </c>
      <c r="G575" s="448" t="s">
        <v>3595</v>
      </c>
      <c r="H575" s="210">
        <v>0</v>
      </c>
      <c r="I575" s="210">
        <v>161</v>
      </c>
      <c r="J575" s="210" t="s">
        <v>11192</v>
      </c>
      <c r="K575" s="210">
        <v>0</v>
      </c>
      <c r="L575" s="210" t="s">
        <v>11192</v>
      </c>
      <c r="M575" s="210">
        <v>0</v>
      </c>
      <c r="N575" s="210">
        <v>0</v>
      </c>
      <c r="O575" s="210">
        <v>173</v>
      </c>
    </row>
    <row r="576" spans="2:15" x14ac:dyDescent="0.45">
      <c r="B576" s="450" t="s">
        <v>14737</v>
      </c>
      <c r="C576" s="449" t="s">
        <v>3559</v>
      </c>
      <c r="D576" s="450" t="s">
        <v>18142</v>
      </c>
      <c r="E576" s="451" t="s">
        <v>18531</v>
      </c>
      <c r="F576" s="452" t="str">
        <f>F575</f>
        <v>8258</v>
      </c>
      <c r="G576" s="451" t="s">
        <v>3093</v>
      </c>
      <c r="H576" s="452">
        <v>0</v>
      </c>
      <c r="I576" s="452">
        <v>296</v>
      </c>
      <c r="J576" s="452">
        <v>12</v>
      </c>
      <c r="K576" s="452" t="s">
        <v>11192</v>
      </c>
      <c r="L576" s="452" t="s">
        <v>11192</v>
      </c>
      <c r="M576" s="452">
        <v>0</v>
      </c>
      <c r="N576" s="452">
        <v>0</v>
      </c>
      <c r="O576" s="452">
        <v>317</v>
      </c>
    </row>
    <row r="577" spans="2:15" x14ac:dyDescent="0.45">
      <c r="B577" s="16" t="s">
        <v>14733</v>
      </c>
      <c r="C577" s="426" t="s">
        <v>204</v>
      </c>
      <c r="D577" s="16" t="s">
        <v>205</v>
      </c>
      <c r="E577" s="448" t="s">
        <v>205</v>
      </c>
      <c r="F577" s="210" t="s">
        <v>1533</v>
      </c>
      <c r="G577" s="448" t="s">
        <v>3596</v>
      </c>
      <c r="H577" s="210">
        <v>0</v>
      </c>
      <c r="I577" s="210">
        <v>347</v>
      </c>
      <c r="J577" s="210">
        <v>55</v>
      </c>
      <c r="K577" s="210" t="s">
        <v>11192</v>
      </c>
      <c r="L577" s="210" t="s">
        <v>11192</v>
      </c>
      <c r="M577" s="210">
        <v>0</v>
      </c>
      <c r="N577" s="210">
        <v>0</v>
      </c>
      <c r="O577" s="210">
        <v>417</v>
      </c>
    </row>
    <row r="578" spans="2:15" x14ac:dyDescent="0.45">
      <c r="B578" s="16" t="s">
        <v>14732</v>
      </c>
      <c r="C578" s="426" t="s">
        <v>204</v>
      </c>
      <c r="D578" s="16" t="s">
        <v>205</v>
      </c>
      <c r="E578" s="448" t="s">
        <v>205</v>
      </c>
      <c r="F578" s="210" t="s">
        <v>1533</v>
      </c>
      <c r="G578" s="448" t="s">
        <v>3595</v>
      </c>
      <c r="H578" s="210">
        <v>0</v>
      </c>
      <c r="I578" s="210">
        <v>374</v>
      </c>
      <c r="J578" s="210">
        <v>58</v>
      </c>
      <c r="K578" s="210" t="s">
        <v>11192</v>
      </c>
      <c r="L578" s="210" t="s">
        <v>11192</v>
      </c>
      <c r="M578" s="210">
        <v>0</v>
      </c>
      <c r="N578" s="210">
        <v>0</v>
      </c>
      <c r="O578" s="210">
        <v>445</v>
      </c>
    </row>
    <row r="579" spans="2:15" x14ac:dyDescent="0.45">
      <c r="B579" s="450" t="s">
        <v>14734</v>
      </c>
      <c r="C579" s="449" t="s">
        <v>204</v>
      </c>
      <c r="D579" s="450" t="s">
        <v>205</v>
      </c>
      <c r="E579" s="451" t="s">
        <v>18532</v>
      </c>
      <c r="F579" s="452" t="str">
        <f>F578</f>
        <v>7539</v>
      </c>
      <c r="G579" s="451" t="s">
        <v>3093</v>
      </c>
      <c r="H579" s="452">
        <v>0</v>
      </c>
      <c r="I579" s="452">
        <v>721</v>
      </c>
      <c r="J579" s="452">
        <v>113</v>
      </c>
      <c r="K579" s="452" t="s">
        <v>11192</v>
      </c>
      <c r="L579" s="452" t="s">
        <v>11192</v>
      </c>
      <c r="M579" s="452">
        <v>0</v>
      </c>
      <c r="N579" s="452">
        <v>0</v>
      </c>
      <c r="O579" s="452">
        <v>862</v>
      </c>
    </row>
    <row r="580" spans="2:15" x14ac:dyDescent="0.45">
      <c r="B580" s="16" t="s">
        <v>14739</v>
      </c>
      <c r="C580" s="426" t="s">
        <v>206</v>
      </c>
      <c r="D580" s="16" t="s">
        <v>207</v>
      </c>
      <c r="E580" s="448" t="s">
        <v>3441</v>
      </c>
      <c r="F580" s="210" t="s">
        <v>1534</v>
      </c>
      <c r="G580" s="448" t="s">
        <v>3596</v>
      </c>
      <c r="H580" s="210">
        <v>0</v>
      </c>
      <c r="I580" s="210">
        <v>375</v>
      </c>
      <c r="J580" s="210">
        <v>52</v>
      </c>
      <c r="K580" s="210" t="s">
        <v>11192</v>
      </c>
      <c r="L580" s="210" t="s">
        <v>11192</v>
      </c>
      <c r="M580" s="210">
        <v>0</v>
      </c>
      <c r="N580" s="210">
        <v>0</v>
      </c>
      <c r="O580" s="210">
        <v>448</v>
      </c>
    </row>
    <row r="581" spans="2:15" x14ac:dyDescent="0.45">
      <c r="B581" s="16" t="s">
        <v>14738</v>
      </c>
      <c r="C581" s="426" t="s">
        <v>206</v>
      </c>
      <c r="D581" s="16" t="s">
        <v>207</v>
      </c>
      <c r="E581" s="448" t="s">
        <v>3441</v>
      </c>
      <c r="F581" s="210" t="s">
        <v>1534</v>
      </c>
      <c r="G581" s="448" t="s">
        <v>3595</v>
      </c>
      <c r="H581" s="210">
        <v>0</v>
      </c>
      <c r="I581" s="210">
        <v>349</v>
      </c>
      <c r="J581" s="210">
        <v>52</v>
      </c>
      <c r="K581" s="210" t="s">
        <v>11192</v>
      </c>
      <c r="L581" s="210" t="s">
        <v>11192</v>
      </c>
      <c r="M581" s="210">
        <v>0</v>
      </c>
      <c r="N581" s="210">
        <v>0</v>
      </c>
      <c r="O581" s="210">
        <v>413</v>
      </c>
    </row>
    <row r="582" spans="2:15" x14ac:dyDescent="0.45">
      <c r="B582" s="450" t="s">
        <v>14740</v>
      </c>
      <c r="C582" s="449" t="s">
        <v>206</v>
      </c>
      <c r="D582" s="450" t="s">
        <v>207</v>
      </c>
      <c r="E582" s="451" t="s">
        <v>18533</v>
      </c>
      <c r="F582" s="452" t="str">
        <f>F581</f>
        <v>6492</v>
      </c>
      <c r="G582" s="451" t="s">
        <v>3093</v>
      </c>
      <c r="H582" s="452">
        <v>0</v>
      </c>
      <c r="I582" s="452">
        <v>724</v>
      </c>
      <c r="J582" s="452">
        <v>104</v>
      </c>
      <c r="K582" s="452" t="s">
        <v>11192</v>
      </c>
      <c r="L582" s="452" t="s">
        <v>11192</v>
      </c>
      <c r="M582" s="452">
        <v>0</v>
      </c>
      <c r="N582" s="452">
        <v>0</v>
      </c>
      <c r="O582" s="452">
        <v>861</v>
      </c>
    </row>
    <row r="583" spans="2:15" x14ac:dyDescent="0.45">
      <c r="B583" s="16" t="s">
        <v>14742</v>
      </c>
      <c r="C583" s="426" t="s">
        <v>206</v>
      </c>
      <c r="D583" s="16" t="s">
        <v>207</v>
      </c>
      <c r="E583" s="448" t="s">
        <v>11000</v>
      </c>
      <c r="F583" s="210" t="s">
        <v>10999</v>
      </c>
      <c r="G583" s="448" t="s">
        <v>3596</v>
      </c>
      <c r="H583" s="210">
        <v>0</v>
      </c>
      <c r="I583" s="210">
        <v>167</v>
      </c>
      <c r="J583" s="210">
        <v>16</v>
      </c>
      <c r="K583" s="210" t="s">
        <v>11192</v>
      </c>
      <c r="L583" s="210" t="s">
        <v>11192</v>
      </c>
      <c r="M583" s="210">
        <v>0</v>
      </c>
      <c r="N583" s="210">
        <v>0</v>
      </c>
      <c r="O583" s="210">
        <v>187</v>
      </c>
    </row>
    <row r="584" spans="2:15" x14ac:dyDescent="0.45">
      <c r="B584" s="16" t="s">
        <v>14741</v>
      </c>
      <c r="C584" s="426" t="s">
        <v>206</v>
      </c>
      <c r="D584" s="16" t="s">
        <v>207</v>
      </c>
      <c r="E584" s="448" t="s">
        <v>11000</v>
      </c>
      <c r="F584" s="210" t="s">
        <v>10999</v>
      </c>
      <c r="G584" s="448" t="s">
        <v>3595</v>
      </c>
      <c r="H584" s="210">
        <v>0</v>
      </c>
      <c r="I584" s="210">
        <v>232</v>
      </c>
      <c r="J584" s="210">
        <v>21</v>
      </c>
      <c r="K584" s="210" t="s">
        <v>11192</v>
      </c>
      <c r="L584" s="210" t="s">
        <v>11192</v>
      </c>
      <c r="M584" s="210" t="s">
        <v>11192</v>
      </c>
      <c r="N584" s="210">
        <v>0</v>
      </c>
      <c r="O584" s="210">
        <v>263</v>
      </c>
    </row>
    <row r="585" spans="2:15" x14ac:dyDescent="0.45">
      <c r="B585" s="450" t="s">
        <v>14743</v>
      </c>
      <c r="C585" s="449" t="s">
        <v>206</v>
      </c>
      <c r="D585" s="450" t="s">
        <v>207</v>
      </c>
      <c r="E585" s="451" t="s">
        <v>18534</v>
      </c>
      <c r="F585" s="452" t="str">
        <f>F584</f>
        <v>8303</v>
      </c>
      <c r="G585" s="451" t="s">
        <v>3093</v>
      </c>
      <c r="H585" s="452">
        <v>0</v>
      </c>
      <c r="I585" s="452">
        <v>399</v>
      </c>
      <c r="J585" s="452">
        <v>37</v>
      </c>
      <c r="K585" s="452" t="s">
        <v>11192</v>
      </c>
      <c r="L585" s="452" t="s">
        <v>11192</v>
      </c>
      <c r="M585" s="452" t="s">
        <v>11192</v>
      </c>
      <c r="N585" s="452">
        <v>0</v>
      </c>
      <c r="O585" s="452">
        <v>450</v>
      </c>
    </row>
    <row r="586" spans="2:15" x14ac:dyDescent="0.45">
      <c r="B586" s="16" t="s">
        <v>14745</v>
      </c>
      <c r="C586" s="426" t="s">
        <v>206</v>
      </c>
      <c r="D586" s="16" t="s">
        <v>207</v>
      </c>
      <c r="E586" s="448" t="s">
        <v>3442</v>
      </c>
      <c r="F586" s="210" t="s">
        <v>11001</v>
      </c>
      <c r="G586" s="448" t="s">
        <v>3596</v>
      </c>
      <c r="H586" s="210">
        <v>0</v>
      </c>
      <c r="I586" s="210">
        <v>117</v>
      </c>
      <c r="J586" s="210" t="s">
        <v>11192</v>
      </c>
      <c r="K586" s="210" t="s">
        <v>11192</v>
      </c>
      <c r="L586" s="210" t="s">
        <v>11192</v>
      </c>
      <c r="M586" s="210">
        <v>0</v>
      </c>
      <c r="N586" s="210">
        <v>0</v>
      </c>
      <c r="O586" s="210">
        <v>132</v>
      </c>
    </row>
    <row r="587" spans="2:15" x14ac:dyDescent="0.45">
      <c r="B587" s="16" t="s">
        <v>14744</v>
      </c>
      <c r="C587" s="426" t="s">
        <v>206</v>
      </c>
      <c r="D587" s="16" t="s">
        <v>207</v>
      </c>
      <c r="E587" s="448" t="s">
        <v>3442</v>
      </c>
      <c r="F587" s="210" t="s">
        <v>11001</v>
      </c>
      <c r="G587" s="448" t="s">
        <v>3595</v>
      </c>
      <c r="H587" s="210">
        <v>0</v>
      </c>
      <c r="I587" s="210">
        <v>77</v>
      </c>
      <c r="J587" s="210">
        <v>12</v>
      </c>
      <c r="K587" s="210" t="s">
        <v>11192</v>
      </c>
      <c r="L587" s="210" t="s">
        <v>11192</v>
      </c>
      <c r="M587" s="210">
        <v>0</v>
      </c>
      <c r="N587" s="210">
        <v>0</v>
      </c>
      <c r="O587" s="210">
        <v>92</v>
      </c>
    </row>
    <row r="588" spans="2:15" x14ac:dyDescent="0.45">
      <c r="B588" s="450" t="s">
        <v>14746</v>
      </c>
      <c r="C588" s="449" t="s">
        <v>206</v>
      </c>
      <c r="D588" s="450" t="s">
        <v>207</v>
      </c>
      <c r="E588" s="451" t="s">
        <v>18535</v>
      </c>
      <c r="F588" s="452" t="str">
        <f>F587</f>
        <v>8302</v>
      </c>
      <c r="G588" s="451" t="s">
        <v>3093</v>
      </c>
      <c r="H588" s="452">
        <v>0</v>
      </c>
      <c r="I588" s="452">
        <v>194</v>
      </c>
      <c r="J588" s="452" t="s">
        <v>11192</v>
      </c>
      <c r="K588" s="452" t="s">
        <v>11192</v>
      </c>
      <c r="L588" s="452" t="s">
        <v>11192</v>
      </c>
      <c r="M588" s="452">
        <v>0</v>
      </c>
      <c r="N588" s="452">
        <v>0</v>
      </c>
      <c r="O588" s="452">
        <v>224</v>
      </c>
    </row>
    <row r="589" spans="2:15" x14ac:dyDescent="0.45">
      <c r="B589" s="16" t="s">
        <v>14748</v>
      </c>
      <c r="C589" s="426" t="s">
        <v>208</v>
      </c>
      <c r="D589" s="16" t="s">
        <v>209</v>
      </c>
      <c r="E589" s="448" t="s">
        <v>1535</v>
      </c>
      <c r="F589" s="210" t="s">
        <v>1536</v>
      </c>
      <c r="G589" s="448" t="s">
        <v>3596</v>
      </c>
      <c r="H589" s="210">
        <v>0</v>
      </c>
      <c r="I589" s="210" t="s">
        <v>11192</v>
      </c>
      <c r="J589" s="210" t="s">
        <v>11192</v>
      </c>
      <c r="K589" s="210">
        <v>56</v>
      </c>
      <c r="L589" s="210" t="s">
        <v>11192</v>
      </c>
      <c r="M589" s="210" t="s">
        <v>11192</v>
      </c>
      <c r="N589" s="210">
        <v>0</v>
      </c>
      <c r="O589" s="210">
        <v>62</v>
      </c>
    </row>
    <row r="590" spans="2:15" x14ac:dyDescent="0.45">
      <c r="B590" s="16" t="s">
        <v>14747</v>
      </c>
      <c r="C590" s="426" t="s">
        <v>208</v>
      </c>
      <c r="D590" s="16" t="s">
        <v>209</v>
      </c>
      <c r="E590" s="448" t="s">
        <v>1535</v>
      </c>
      <c r="F590" s="210" t="s">
        <v>1536</v>
      </c>
      <c r="G590" s="448" t="s">
        <v>3595</v>
      </c>
      <c r="H590" s="210" t="s">
        <v>11192</v>
      </c>
      <c r="I590" s="210">
        <v>0</v>
      </c>
      <c r="J590" s="210" t="s">
        <v>11192</v>
      </c>
      <c r="K590" s="210" t="s">
        <v>11192</v>
      </c>
      <c r="L590" s="210">
        <v>0</v>
      </c>
      <c r="M590" s="210">
        <v>0</v>
      </c>
      <c r="N590" s="210">
        <v>0</v>
      </c>
      <c r="O590" s="210">
        <v>45</v>
      </c>
    </row>
    <row r="591" spans="2:15" x14ac:dyDescent="0.45">
      <c r="B591" s="450" t="s">
        <v>19730</v>
      </c>
      <c r="C591" s="449" t="s">
        <v>208</v>
      </c>
      <c r="D591" s="450" t="s">
        <v>209</v>
      </c>
      <c r="E591" s="451" t="s">
        <v>18536</v>
      </c>
      <c r="F591" s="452" t="str">
        <f>F590</f>
        <v>0729</v>
      </c>
      <c r="G591" s="451" t="s">
        <v>3093</v>
      </c>
      <c r="H591" s="452" t="s">
        <v>11192</v>
      </c>
      <c r="I591" s="452" t="s">
        <v>11192</v>
      </c>
      <c r="J591" s="452" t="s">
        <v>11192</v>
      </c>
      <c r="K591" s="452" t="s">
        <v>11192</v>
      </c>
      <c r="L591" s="452" t="s">
        <v>11192</v>
      </c>
      <c r="M591" s="452" t="s">
        <v>11192</v>
      </c>
      <c r="N591" s="452">
        <v>0</v>
      </c>
      <c r="O591" s="452">
        <v>107</v>
      </c>
    </row>
    <row r="592" spans="2:15" x14ac:dyDescent="0.45">
      <c r="B592" s="16" t="s">
        <v>14750</v>
      </c>
      <c r="C592" s="426" t="s">
        <v>208</v>
      </c>
      <c r="D592" s="16" t="s">
        <v>209</v>
      </c>
      <c r="E592" s="448" t="s">
        <v>1537</v>
      </c>
      <c r="F592" s="210" t="s">
        <v>1538</v>
      </c>
      <c r="G592" s="448" t="s">
        <v>3596</v>
      </c>
      <c r="H592" s="210">
        <v>0</v>
      </c>
      <c r="I592" s="210" t="s">
        <v>11192</v>
      </c>
      <c r="J592" s="210" t="s">
        <v>11192</v>
      </c>
      <c r="K592" s="210">
        <v>243</v>
      </c>
      <c r="L592" s="210" t="s">
        <v>11192</v>
      </c>
      <c r="M592" s="210">
        <v>0</v>
      </c>
      <c r="N592" s="210">
        <v>0</v>
      </c>
      <c r="O592" s="210">
        <v>259</v>
      </c>
    </row>
    <row r="593" spans="2:15" x14ac:dyDescent="0.45">
      <c r="B593" s="16" t="s">
        <v>14749</v>
      </c>
      <c r="C593" s="426" t="s">
        <v>208</v>
      </c>
      <c r="D593" s="16" t="s">
        <v>209</v>
      </c>
      <c r="E593" s="448" t="s">
        <v>1537</v>
      </c>
      <c r="F593" s="210" t="s">
        <v>1538</v>
      </c>
      <c r="G593" s="448" t="s">
        <v>3595</v>
      </c>
      <c r="H593" s="210" t="s">
        <v>11192</v>
      </c>
      <c r="I593" s="210">
        <v>0</v>
      </c>
      <c r="J593" s="210" t="s">
        <v>11192</v>
      </c>
      <c r="K593" s="210">
        <v>246</v>
      </c>
      <c r="L593" s="210" t="s">
        <v>11192</v>
      </c>
      <c r="M593" s="210">
        <v>0</v>
      </c>
      <c r="N593" s="210">
        <v>0</v>
      </c>
      <c r="O593" s="210">
        <v>256</v>
      </c>
    </row>
    <row r="594" spans="2:15" x14ac:dyDescent="0.45">
      <c r="B594" s="450" t="s">
        <v>19731</v>
      </c>
      <c r="C594" s="449" t="s">
        <v>208</v>
      </c>
      <c r="D594" s="450" t="s">
        <v>209</v>
      </c>
      <c r="E594" s="451" t="s">
        <v>18537</v>
      </c>
      <c r="F594" s="452" t="str">
        <f>F593</f>
        <v>0732</v>
      </c>
      <c r="G594" s="451" t="s">
        <v>3093</v>
      </c>
      <c r="H594" s="452" t="s">
        <v>11192</v>
      </c>
      <c r="I594" s="452" t="s">
        <v>11192</v>
      </c>
      <c r="J594" s="452" t="s">
        <v>11192</v>
      </c>
      <c r="K594" s="452">
        <v>489</v>
      </c>
      <c r="L594" s="452">
        <v>11</v>
      </c>
      <c r="M594" s="452">
        <v>0</v>
      </c>
      <c r="N594" s="452">
        <v>0</v>
      </c>
      <c r="O594" s="452">
        <v>515</v>
      </c>
    </row>
    <row r="595" spans="2:15" x14ac:dyDescent="0.45">
      <c r="B595" s="16" t="s">
        <v>14752</v>
      </c>
      <c r="C595" s="426" t="s">
        <v>210</v>
      </c>
      <c r="D595" s="16" t="s">
        <v>211</v>
      </c>
      <c r="E595" s="448" t="s">
        <v>1539</v>
      </c>
      <c r="F595" s="210" t="s">
        <v>1540</v>
      </c>
      <c r="G595" s="448" t="s">
        <v>3596</v>
      </c>
      <c r="H595" s="210">
        <v>0</v>
      </c>
      <c r="I595" s="210">
        <v>53</v>
      </c>
      <c r="J595" s="210" t="s">
        <v>11192</v>
      </c>
      <c r="K595" s="210">
        <v>154</v>
      </c>
      <c r="L595" s="210">
        <v>23</v>
      </c>
      <c r="M595" s="210" t="s">
        <v>11192</v>
      </c>
      <c r="N595" s="210">
        <v>0</v>
      </c>
      <c r="O595" s="210">
        <v>253</v>
      </c>
    </row>
    <row r="596" spans="2:15" x14ac:dyDescent="0.45">
      <c r="B596" s="16" t="s">
        <v>14751</v>
      </c>
      <c r="C596" s="426" t="s">
        <v>210</v>
      </c>
      <c r="D596" s="16" t="s">
        <v>211</v>
      </c>
      <c r="E596" s="448" t="s">
        <v>1539</v>
      </c>
      <c r="F596" s="210" t="s">
        <v>1540</v>
      </c>
      <c r="G596" s="448" t="s">
        <v>3595</v>
      </c>
      <c r="H596" s="210">
        <v>0</v>
      </c>
      <c r="I596" s="210">
        <v>71</v>
      </c>
      <c r="J596" s="210" t="s">
        <v>11192</v>
      </c>
      <c r="K596" s="210">
        <v>125</v>
      </c>
      <c r="L596" s="210">
        <v>28</v>
      </c>
      <c r="M596" s="210" t="s">
        <v>11192</v>
      </c>
      <c r="N596" s="210">
        <v>0</v>
      </c>
      <c r="O596" s="210">
        <v>243</v>
      </c>
    </row>
    <row r="597" spans="2:15" x14ac:dyDescent="0.45">
      <c r="B597" s="450" t="s">
        <v>14753</v>
      </c>
      <c r="C597" s="449" t="s">
        <v>210</v>
      </c>
      <c r="D597" s="450" t="s">
        <v>211</v>
      </c>
      <c r="E597" s="451" t="s">
        <v>18538</v>
      </c>
      <c r="F597" s="452" t="str">
        <f>F596</f>
        <v>7276</v>
      </c>
      <c r="G597" s="451" t="s">
        <v>3093</v>
      </c>
      <c r="H597" s="452">
        <v>0</v>
      </c>
      <c r="I597" s="452">
        <v>124</v>
      </c>
      <c r="J597" s="452" t="s">
        <v>11192</v>
      </c>
      <c r="K597" s="452">
        <v>279</v>
      </c>
      <c r="L597" s="452">
        <v>51</v>
      </c>
      <c r="M597" s="452" t="s">
        <v>11192</v>
      </c>
      <c r="N597" s="452">
        <v>0</v>
      </c>
      <c r="O597" s="452">
        <v>496</v>
      </c>
    </row>
    <row r="598" spans="2:15" x14ac:dyDescent="0.45">
      <c r="B598" s="16" t="s">
        <v>14755</v>
      </c>
      <c r="C598" s="426" t="s">
        <v>210</v>
      </c>
      <c r="D598" s="16" t="s">
        <v>211</v>
      </c>
      <c r="E598" s="448" t="s">
        <v>1541</v>
      </c>
      <c r="F598" s="210" t="s">
        <v>1542</v>
      </c>
      <c r="G598" s="448" t="s">
        <v>3596</v>
      </c>
      <c r="H598" s="210">
        <v>0</v>
      </c>
      <c r="I598" s="210">
        <v>129</v>
      </c>
      <c r="J598" s="210">
        <v>29</v>
      </c>
      <c r="K598" s="210">
        <v>261</v>
      </c>
      <c r="L598" s="210">
        <v>32</v>
      </c>
      <c r="M598" s="210">
        <v>12</v>
      </c>
      <c r="N598" s="210">
        <v>0</v>
      </c>
      <c r="O598" s="210">
        <v>463</v>
      </c>
    </row>
    <row r="599" spans="2:15" x14ac:dyDescent="0.45">
      <c r="B599" s="16" t="s">
        <v>14754</v>
      </c>
      <c r="C599" s="426" t="s">
        <v>210</v>
      </c>
      <c r="D599" s="16" t="s">
        <v>211</v>
      </c>
      <c r="E599" s="448" t="s">
        <v>1541</v>
      </c>
      <c r="F599" s="210" t="s">
        <v>1542</v>
      </c>
      <c r="G599" s="448" t="s">
        <v>3595</v>
      </c>
      <c r="H599" s="210">
        <v>0</v>
      </c>
      <c r="I599" s="210">
        <v>114</v>
      </c>
      <c r="J599" s="210">
        <v>45</v>
      </c>
      <c r="K599" s="210">
        <v>244</v>
      </c>
      <c r="L599" s="210">
        <v>38</v>
      </c>
      <c r="M599" s="210">
        <v>12</v>
      </c>
      <c r="N599" s="210">
        <v>0</v>
      </c>
      <c r="O599" s="210">
        <v>453</v>
      </c>
    </row>
    <row r="600" spans="2:15" x14ac:dyDescent="0.45">
      <c r="B600" s="450" t="s">
        <v>14756</v>
      </c>
      <c r="C600" s="449" t="s">
        <v>210</v>
      </c>
      <c r="D600" s="450" t="s">
        <v>211</v>
      </c>
      <c r="E600" s="451" t="s">
        <v>18539</v>
      </c>
      <c r="F600" s="452" t="str">
        <f>F599</f>
        <v>1849</v>
      </c>
      <c r="G600" s="451" t="s">
        <v>3093</v>
      </c>
      <c r="H600" s="452">
        <v>0</v>
      </c>
      <c r="I600" s="452">
        <v>243</v>
      </c>
      <c r="J600" s="452">
        <v>74</v>
      </c>
      <c r="K600" s="452">
        <v>505</v>
      </c>
      <c r="L600" s="452">
        <v>70</v>
      </c>
      <c r="M600" s="452">
        <v>24</v>
      </c>
      <c r="N600" s="452">
        <v>0</v>
      </c>
      <c r="O600" s="452">
        <v>916</v>
      </c>
    </row>
    <row r="601" spans="2:15" x14ac:dyDescent="0.45">
      <c r="B601" s="16" t="s">
        <v>14758</v>
      </c>
      <c r="C601" s="426" t="s">
        <v>212</v>
      </c>
      <c r="D601" s="16" t="s">
        <v>213</v>
      </c>
      <c r="E601" s="448" t="s">
        <v>213</v>
      </c>
      <c r="F601" s="210" t="s">
        <v>1543</v>
      </c>
      <c r="G601" s="448" t="s">
        <v>3596</v>
      </c>
      <c r="H601" s="210">
        <v>0</v>
      </c>
      <c r="I601" s="210" t="s">
        <v>11192</v>
      </c>
      <c r="J601" s="210">
        <v>13</v>
      </c>
      <c r="K601" s="210">
        <v>42</v>
      </c>
      <c r="L601" s="210" t="s">
        <v>11192</v>
      </c>
      <c r="M601" s="210" t="s">
        <v>11192</v>
      </c>
      <c r="N601" s="210">
        <v>0</v>
      </c>
      <c r="O601" s="210">
        <v>82</v>
      </c>
    </row>
    <row r="602" spans="2:15" x14ac:dyDescent="0.45">
      <c r="B602" s="16" t="s">
        <v>14757</v>
      </c>
      <c r="C602" s="426" t="s">
        <v>212</v>
      </c>
      <c r="D602" s="16" t="s">
        <v>213</v>
      </c>
      <c r="E602" s="448" t="s">
        <v>213</v>
      </c>
      <c r="F602" s="210" t="s">
        <v>1543</v>
      </c>
      <c r="G602" s="448" t="s">
        <v>3595</v>
      </c>
      <c r="H602" s="210">
        <v>0</v>
      </c>
      <c r="I602" s="210">
        <v>17</v>
      </c>
      <c r="J602" s="210">
        <v>19</v>
      </c>
      <c r="K602" s="210">
        <v>54</v>
      </c>
      <c r="L602" s="210" t="s">
        <v>11192</v>
      </c>
      <c r="M602" s="210" t="s">
        <v>11192</v>
      </c>
      <c r="N602" s="210">
        <v>0</v>
      </c>
      <c r="O602" s="210">
        <v>106</v>
      </c>
    </row>
    <row r="603" spans="2:15" x14ac:dyDescent="0.45">
      <c r="B603" s="450" t="s">
        <v>14759</v>
      </c>
      <c r="C603" s="449" t="s">
        <v>212</v>
      </c>
      <c r="D603" s="450" t="s">
        <v>213</v>
      </c>
      <c r="E603" s="451" t="s">
        <v>18540</v>
      </c>
      <c r="F603" s="452" t="str">
        <f>F602</f>
        <v>7575</v>
      </c>
      <c r="G603" s="451" t="s">
        <v>3093</v>
      </c>
      <c r="H603" s="452">
        <v>0</v>
      </c>
      <c r="I603" s="452" t="s">
        <v>11192</v>
      </c>
      <c r="J603" s="452">
        <v>32</v>
      </c>
      <c r="K603" s="452">
        <v>96</v>
      </c>
      <c r="L603" s="452" t="s">
        <v>11192</v>
      </c>
      <c r="M603" s="452" t="s">
        <v>11192</v>
      </c>
      <c r="N603" s="452">
        <v>0</v>
      </c>
      <c r="O603" s="452">
        <v>188</v>
      </c>
    </row>
    <row r="604" spans="2:15" x14ac:dyDescent="0.45">
      <c r="B604" s="16" t="s">
        <v>14761</v>
      </c>
      <c r="C604" s="426" t="s">
        <v>14093</v>
      </c>
      <c r="D604" s="16" t="s">
        <v>18251</v>
      </c>
      <c r="E604" s="448" t="s">
        <v>18251</v>
      </c>
      <c r="F604" s="210" t="s">
        <v>14110</v>
      </c>
      <c r="G604" s="448" t="s">
        <v>3596</v>
      </c>
      <c r="H604" s="210">
        <v>0</v>
      </c>
      <c r="I604" s="210" t="s">
        <v>11192</v>
      </c>
      <c r="J604" s="210" t="s">
        <v>11192</v>
      </c>
      <c r="K604" s="210">
        <v>29</v>
      </c>
      <c r="L604" s="210" t="s">
        <v>11192</v>
      </c>
      <c r="M604" s="210" t="s">
        <v>11192</v>
      </c>
      <c r="N604" s="210">
        <v>0</v>
      </c>
      <c r="O604" s="210">
        <v>44</v>
      </c>
    </row>
    <row r="605" spans="2:15" x14ac:dyDescent="0.45">
      <c r="B605" s="16" t="s">
        <v>14760</v>
      </c>
      <c r="C605" s="426" t="s">
        <v>14093</v>
      </c>
      <c r="D605" s="16" t="s">
        <v>18251</v>
      </c>
      <c r="E605" s="448" t="s">
        <v>18251</v>
      </c>
      <c r="F605" s="210" t="s">
        <v>14110</v>
      </c>
      <c r="G605" s="448" t="s">
        <v>3595</v>
      </c>
      <c r="H605" s="210">
        <v>0</v>
      </c>
      <c r="I605" s="210" t="s">
        <v>11192</v>
      </c>
      <c r="J605" s="210" t="s">
        <v>11192</v>
      </c>
      <c r="K605" s="210">
        <v>27</v>
      </c>
      <c r="L605" s="210" t="s">
        <v>11192</v>
      </c>
      <c r="M605" s="210" t="s">
        <v>11192</v>
      </c>
      <c r="N605" s="210">
        <v>0</v>
      </c>
      <c r="O605" s="210">
        <v>38</v>
      </c>
    </row>
    <row r="606" spans="2:15" x14ac:dyDescent="0.45">
      <c r="B606" s="450" t="s">
        <v>14762</v>
      </c>
      <c r="C606" s="449" t="s">
        <v>14093</v>
      </c>
      <c r="D606" s="450" t="s">
        <v>18251</v>
      </c>
      <c r="E606" s="451" t="s">
        <v>18541</v>
      </c>
      <c r="F606" s="452" t="str">
        <f>F605</f>
        <v>8262</v>
      </c>
      <c r="G606" s="451" t="s">
        <v>3093</v>
      </c>
      <c r="H606" s="452">
        <v>0</v>
      </c>
      <c r="I606" s="452" t="s">
        <v>11192</v>
      </c>
      <c r="J606" s="452" t="s">
        <v>11192</v>
      </c>
      <c r="K606" s="452">
        <v>56</v>
      </c>
      <c r="L606" s="452" t="s">
        <v>11192</v>
      </c>
      <c r="M606" s="452" t="s">
        <v>11192</v>
      </c>
      <c r="N606" s="452">
        <v>0</v>
      </c>
      <c r="O606" s="452">
        <v>82</v>
      </c>
    </row>
    <row r="607" spans="2:15" x14ac:dyDescent="0.45">
      <c r="B607" s="16" t="s">
        <v>14764</v>
      </c>
      <c r="C607" s="426" t="s">
        <v>214</v>
      </c>
      <c r="D607" s="16" t="s">
        <v>215</v>
      </c>
      <c r="E607" s="448" t="s">
        <v>215</v>
      </c>
      <c r="F607" s="210" t="s">
        <v>1544</v>
      </c>
      <c r="G607" s="448" t="s">
        <v>3596</v>
      </c>
      <c r="H607" s="210" t="s">
        <v>11192</v>
      </c>
      <c r="I607" s="210">
        <v>112</v>
      </c>
      <c r="J607" s="210" t="s">
        <v>11192</v>
      </c>
      <c r="K607" s="210">
        <v>91</v>
      </c>
      <c r="L607" s="210">
        <v>29</v>
      </c>
      <c r="M607" s="210" t="s">
        <v>11192</v>
      </c>
      <c r="N607" s="210">
        <v>0</v>
      </c>
      <c r="O607" s="210">
        <v>240</v>
      </c>
    </row>
    <row r="608" spans="2:15" x14ac:dyDescent="0.45">
      <c r="B608" s="16" t="s">
        <v>14763</v>
      </c>
      <c r="C608" s="426" t="s">
        <v>214</v>
      </c>
      <c r="D608" s="16" t="s">
        <v>215</v>
      </c>
      <c r="E608" s="448" t="s">
        <v>215</v>
      </c>
      <c r="F608" s="210" t="s">
        <v>1544</v>
      </c>
      <c r="G608" s="448" t="s">
        <v>3595</v>
      </c>
      <c r="H608" s="210" t="s">
        <v>11192</v>
      </c>
      <c r="I608" s="210">
        <v>155</v>
      </c>
      <c r="J608" s="210" t="s">
        <v>11192</v>
      </c>
      <c r="K608" s="210">
        <v>77</v>
      </c>
      <c r="L608" s="210">
        <v>30</v>
      </c>
      <c r="M608" s="210" t="s">
        <v>11192</v>
      </c>
      <c r="N608" s="210">
        <v>0</v>
      </c>
      <c r="O608" s="210">
        <v>267</v>
      </c>
    </row>
    <row r="609" spans="2:15" x14ac:dyDescent="0.45">
      <c r="B609" s="450" t="s">
        <v>14765</v>
      </c>
      <c r="C609" s="449" t="s">
        <v>214</v>
      </c>
      <c r="D609" s="450" t="s">
        <v>215</v>
      </c>
      <c r="E609" s="451" t="s">
        <v>18542</v>
      </c>
      <c r="F609" s="452" t="str">
        <f>F608</f>
        <v>7727</v>
      </c>
      <c r="G609" s="451" t="s">
        <v>3093</v>
      </c>
      <c r="H609" s="452" t="s">
        <v>11192</v>
      </c>
      <c r="I609" s="452">
        <v>267</v>
      </c>
      <c r="J609" s="452" t="s">
        <v>11192</v>
      </c>
      <c r="K609" s="452">
        <v>168</v>
      </c>
      <c r="L609" s="452">
        <v>59</v>
      </c>
      <c r="M609" s="452" t="s">
        <v>11192</v>
      </c>
      <c r="N609" s="452">
        <v>0</v>
      </c>
      <c r="O609" s="452">
        <v>507</v>
      </c>
    </row>
    <row r="610" spans="2:15" x14ac:dyDescent="0.45">
      <c r="B610" s="16" t="s">
        <v>14767</v>
      </c>
      <c r="C610" s="426" t="s">
        <v>216</v>
      </c>
      <c r="D610" s="16" t="s">
        <v>217</v>
      </c>
      <c r="E610" s="448" t="s">
        <v>1545</v>
      </c>
      <c r="F610" s="210" t="s">
        <v>1546</v>
      </c>
      <c r="G610" s="448" t="s">
        <v>3596</v>
      </c>
      <c r="H610" s="210" t="s">
        <v>11192</v>
      </c>
      <c r="I610" s="210">
        <v>128</v>
      </c>
      <c r="J610" s="210" t="s">
        <v>11192</v>
      </c>
      <c r="K610" s="210">
        <v>51</v>
      </c>
      <c r="L610" s="210">
        <v>14</v>
      </c>
      <c r="M610" s="210">
        <v>0</v>
      </c>
      <c r="N610" s="210">
        <v>0</v>
      </c>
      <c r="O610" s="210">
        <v>196</v>
      </c>
    </row>
    <row r="611" spans="2:15" x14ac:dyDescent="0.45">
      <c r="B611" s="16" t="s">
        <v>14766</v>
      </c>
      <c r="C611" s="426" t="s">
        <v>216</v>
      </c>
      <c r="D611" s="16" t="s">
        <v>217</v>
      </c>
      <c r="E611" s="448" t="s">
        <v>1545</v>
      </c>
      <c r="F611" s="210" t="s">
        <v>1546</v>
      </c>
      <c r="G611" s="448" t="s">
        <v>3595</v>
      </c>
      <c r="H611" s="210" t="s">
        <v>11192</v>
      </c>
      <c r="I611" s="210">
        <v>107</v>
      </c>
      <c r="J611" s="210" t="s">
        <v>11192</v>
      </c>
      <c r="K611" s="210">
        <v>24</v>
      </c>
      <c r="L611" s="210">
        <v>28</v>
      </c>
      <c r="M611" s="210">
        <v>0</v>
      </c>
      <c r="N611" s="210" t="s">
        <v>11192</v>
      </c>
      <c r="O611" s="210">
        <v>163</v>
      </c>
    </row>
    <row r="612" spans="2:15" x14ac:dyDescent="0.45">
      <c r="B612" s="450" t="s">
        <v>14768</v>
      </c>
      <c r="C612" s="449" t="s">
        <v>216</v>
      </c>
      <c r="D612" s="450" t="s">
        <v>217</v>
      </c>
      <c r="E612" s="451" t="s">
        <v>18543</v>
      </c>
      <c r="F612" s="452" t="str">
        <f>F611</f>
        <v>8094</v>
      </c>
      <c r="G612" s="451" t="s">
        <v>3093</v>
      </c>
      <c r="H612" s="452" t="s">
        <v>11192</v>
      </c>
      <c r="I612" s="452">
        <v>235</v>
      </c>
      <c r="J612" s="452" t="s">
        <v>11192</v>
      </c>
      <c r="K612" s="452">
        <v>75</v>
      </c>
      <c r="L612" s="452">
        <v>42</v>
      </c>
      <c r="M612" s="452">
        <v>0</v>
      </c>
      <c r="N612" s="452" t="s">
        <v>11192</v>
      </c>
      <c r="O612" s="452">
        <v>359</v>
      </c>
    </row>
    <row r="613" spans="2:15" x14ac:dyDescent="0.45">
      <c r="B613" s="16" t="s">
        <v>14770</v>
      </c>
      <c r="C613" s="426" t="s">
        <v>218</v>
      </c>
      <c r="D613" s="16" t="s">
        <v>219</v>
      </c>
      <c r="E613" s="448" t="s">
        <v>1547</v>
      </c>
      <c r="F613" s="210" t="s">
        <v>1548</v>
      </c>
      <c r="G613" s="448" t="s">
        <v>3596</v>
      </c>
      <c r="H613" s="210">
        <v>0</v>
      </c>
      <c r="I613" s="210" t="s">
        <v>11192</v>
      </c>
      <c r="J613" s="210" t="s">
        <v>11192</v>
      </c>
      <c r="K613" s="210">
        <v>158</v>
      </c>
      <c r="L613" s="210" t="s">
        <v>11192</v>
      </c>
      <c r="M613" s="210" t="s">
        <v>11192</v>
      </c>
      <c r="N613" s="210">
        <v>0</v>
      </c>
      <c r="O613" s="210">
        <v>177</v>
      </c>
    </row>
    <row r="614" spans="2:15" x14ac:dyDescent="0.45">
      <c r="B614" s="16" t="s">
        <v>14769</v>
      </c>
      <c r="C614" s="426" t="s">
        <v>218</v>
      </c>
      <c r="D614" s="16" t="s">
        <v>219</v>
      </c>
      <c r="E614" s="448" t="s">
        <v>1547</v>
      </c>
      <c r="F614" s="210" t="s">
        <v>1548</v>
      </c>
      <c r="G614" s="448" t="s">
        <v>3595</v>
      </c>
      <c r="H614" s="210">
        <v>0</v>
      </c>
      <c r="I614" s="210" t="s">
        <v>11192</v>
      </c>
      <c r="J614" s="210" t="s">
        <v>11192</v>
      </c>
      <c r="K614" s="210">
        <v>153</v>
      </c>
      <c r="L614" s="210" t="s">
        <v>11192</v>
      </c>
      <c r="M614" s="210" t="s">
        <v>11192</v>
      </c>
      <c r="N614" s="210">
        <v>0</v>
      </c>
      <c r="O614" s="210">
        <v>169</v>
      </c>
    </row>
    <row r="615" spans="2:15" x14ac:dyDescent="0.45">
      <c r="B615" s="450" t="s">
        <v>14771</v>
      </c>
      <c r="C615" s="449" t="s">
        <v>218</v>
      </c>
      <c r="D615" s="450" t="s">
        <v>219</v>
      </c>
      <c r="E615" s="451" t="s">
        <v>18544</v>
      </c>
      <c r="F615" s="452" t="str">
        <f>F614</f>
        <v>1475</v>
      </c>
      <c r="G615" s="451" t="s">
        <v>3093</v>
      </c>
      <c r="H615" s="452">
        <v>0</v>
      </c>
      <c r="I615" s="452" t="s">
        <v>11192</v>
      </c>
      <c r="J615" s="452" t="s">
        <v>11192</v>
      </c>
      <c r="K615" s="452">
        <v>311</v>
      </c>
      <c r="L615" s="452" t="s">
        <v>11192</v>
      </c>
      <c r="M615" s="452" t="s">
        <v>11192</v>
      </c>
      <c r="N615" s="452">
        <v>0</v>
      </c>
      <c r="O615" s="452">
        <v>346</v>
      </c>
    </row>
    <row r="616" spans="2:15" x14ac:dyDescent="0.45">
      <c r="B616" s="16" t="s">
        <v>14773</v>
      </c>
      <c r="C616" s="426" t="s">
        <v>220</v>
      </c>
      <c r="D616" s="16" t="s">
        <v>221</v>
      </c>
      <c r="E616" s="448" t="s">
        <v>1549</v>
      </c>
      <c r="F616" s="210" t="s">
        <v>1550</v>
      </c>
      <c r="G616" s="448" t="s">
        <v>3596</v>
      </c>
      <c r="H616" s="210">
        <v>0</v>
      </c>
      <c r="I616" s="210" t="s">
        <v>11192</v>
      </c>
      <c r="J616" s="210" t="s">
        <v>11192</v>
      </c>
      <c r="K616" s="210">
        <v>190</v>
      </c>
      <c r="L616" s="210" t="s">
        <v>11192</v>
      </c>
      <c r="M616" s="210">
        <v>0</v>
      </c>
      <c r="N616" s="210">
        <v>0</v>
      </c>
      <c r="O616" s="210">
        <v>200</v>
      </c>
    </row>
    <row r="617" spans="2:15" x14ac:dyDescent="0.45">
      <c r="B617" s="16" t="s">
        <v>14772</v>
      </c>
      <c r="C617" s="426" t="s">
        <v>220</v>
      </c>
      <c r="D617" s="16" t="s">
        <v>221</v>
      </c>
      <c r="E617" s="448" t="s">
        <v>1549</v>
      </c>
      <c r="F617" s="210" t="s">
        <v>1550</v>
      </c>
      <c r="G617" s="448" t="s">
        <v>3595</v>
      </c>
      <c r="H617" s="210">
        <v>0</v>
      </c>
      <c r="I617" s="210" t="s">
        <v>11192</v>
      </c>
      <c r="J617" s="210" t="s">
        <v>11192</v>
      </c>
      <c r="K617" s="210">
        <v>172</v>
      </c>
      <c r="L617" s="210" t="s">
        <v>11192</v>
      </c>
      <c r="M617" s="210">
        <v>0</v>
      </c>
      <c r="N617" s="210">
        <v>0</v>
      </c>
      <c r="O617" s="210">
        <v>178</v>
      </c>
    </row>
    <row r="618" spans="2:15" x14ac:dyDescent="0.45">
      <c r="B618" s="450" t="s">
        <v>14774</v>
      </c>
      <c r="C618" s="449" t="s">
        <v>220</v>
      </c>
      <c r="D618" s="450" t="s">
        <v>221</v>
      </c>
      <c r="E618" s="451" t="s">
        <v>18545</v>
      </c>
      <c r="F618" s="452" t="str">
        <f>F617</f>
        <v>1480</v>
      </c>
      <c r="G618" s="451" t="s">
        <v>3093</v>
      </c>
      <c r="H618" s="452">
        <v>0</v>
      </c>
      <c r="I618" s="452" t="s">
        <v>11192</v>
      </c>
      <c r="J618" s="452" t="s">
        <v>11192</v>
      </c>
      <c r="K618" s="452">
        <v>362</v>
      </c>
      <c r="L618" s="452" t="s">
        <v>11192</v>
      </c>
      <c r="M618" s="452">
        <v>0</v>
      </c>
      <c r="N618" s="452">
        <v>0</v>
      </c>
      <c r="O618" s="452">
        <v>378</v>
      </c>
    </row>
    <row r="619" spans="2:15" x14ac:dyDescent="0.45">
      <c r="B619" s="16" t="s">
        <v>14776</v>
      </c>
      <c r="C619" s="426" t="s">
        <v>222</v>
      </c>
      <c r="D619" s="16" t="s">
        <v>223</v>
      </c>
      <c r="E619" s="448" t="s">
        <v>1551</v>
      </c>
      <c r="F619" s="210" t="s">
        <v>1552</v>
      </c>
      <c r="G619" s="448" t="s">
        <v>3596</v>
      </c>
      <c r="H619" s="210">
        <v>0</v>
      </c>
      <c r="I619" s="210" t="s">
        <v>11192</v>
      </c>
      <c r="J619" s="210" t="s">
        <v>11192</v>
      </c>
      <c r="K619" s="210">
        <v>203</v>
      </c>
      <c r="L619" s="210" t="s">
        <v>11192</v>
      </c>
      <c r="M619" s="210">
        <v>0</v>
      </c>
      <c r="N619" s="210">
        <v>0</v>
      </c>
      <c r="O619" s="210">
        <v>210</v>
      </c>
    </row>
    <row r="620" spans="2:15" x14ac:dyDescent="0.45">
      <c r="B620" s="16" t="s">
        <v>14775</v>
      </c>
      <c r="C620" s="426" t="s">
        <v>222</v>
      </c>
      <c r="D620" s="16" t="s">
        <v>223</v>
      </c>
      <c r="E620" s="448" t="s">
        <v>1551</v>
      </c>
      <c r="F620" s="210" t="s">
        <v>1552</v>
      </c>
      <c r="G620" s="448" t="s">
        <v>3595</v>
      </c>
      <c r="H620" s="210">
        <v>0</v>
      </c>
      <c r="I620" s="210" t="s">
        <v>11192</v>
      </c>
      <c r="J620" s="210" t="s">
        <v>11192</v>
      </c>
      <c r="K620" s="210">
        <v>184</v>
      </c>
      <c r="L620" s="210" t="s">
        <v>11192</v>
      </c>
      <c r="M620" s="210">
        <v>0</v>
      </c>
      <c r="N620" s="210">
        <v>0</v>
      </c>
      <c r="O620" s="210">
        <v>192</v>
      </c>
    </row>
    <row r="621" spans="2:15" x14ac:dyDescent="0.45">
      <c r="B621" s="450" t="s">
        <v>19732</v>
      </c>
      <c r="C621" s="449" t="s">
        <v>222</v>
      </c>
      <c r="D621" s="450" t="s">
        <v>223</v>
      </c>
      <c r="E621" s="451" t="s">
        <v>18546</v>
      </c>
      <c r="F621" s="452" t="str">
        <f>F620</f>
        <v>0921</v>
      </c>
      <c r="G621" s="451" t="s">
        <v>3093</v>
      </c>
      <c r="H621" s="452">
        <v>0</v>
      </c>
      <c r="I621" s="452" t="s">
        <v>11192</v>
      </c>
      <c r="J621" s="452" t="s">
        <v>11192</v>
      </c>
      <c r="K621" s="452">
        <v>387</v>
      </c>
      <c r="L621" s="452" t="s">
        <v>11192</v>
      </c>
      <c r="M621" s="452">
        <v>0</v>
      </c>
      <c r="N621" s="452">
        <v>0</v>
      </c>
      <c r="O621" s="452">
        <v>402</v>
      </c>
    </row>
    <row r="622" spans="2:15" x14ac:dyDescent="0.45">
      <c r="B622" s="16" t="s">
        <v>14778</v>
      </c>
      <c r="C622" s="426" t="s">
        <v>224</v>
      </c>
      <c r="D622" s="16" t="s">
        <v>225</v>
      </c>
      <c r="E622" s="448" t="s">
        <v>11084</v>
      </c>
      <c r="F622" s="210" t="s">
        <v>1553</v>
      </c>
      <c r="G622" s="448" t="s">
        <v>3596</v>
      </c>
      <c r="H622" s="210">
        <v>0</v>
      </c>
      <c r="I622" s="210" t="s">
        <v>11192</v>
      </c>
      <c r="J622" s="210" t="s">
        <v>11192</v>
      </c>
      <c r="K622" s="210">
        <v>516</v>
      </c>
      <c r="L622" s="210">
        <v>11</v>
      </c>
      <c r="M622" s="210" t="s">
        <v>11192</v>
      </c>
      <c r="N622" s="210">
        <v>0</v>
      </c>
      <c r="O622" s="210">
        <v>537</v>
      </c>
    </row>
    <row r="623" spans="2:15" x14ac:dyDescent="0.45">
      <c r="B623" s="16" t="s">
        <v>14777</v>
      </c>
      <c r="C623" s="426" t="s">
        <v>224</v>
      </c>
      <c r="D623" s="16" t="s">
        <v>225</v>
      </c>
      <c r="E623" s="448" t="s">
        <v>11084</v>
      </c>
      <c r="F623" s="210" t="s">
        <v>1553</v>
      </c>
      <c r="G623" s="448" t="s">
        <v>3595</v>
      </c>
      <c r="H623" s="210">
        <v>0</v>
      </c>
      <c r="I623" s="210" t="s">
        <v>11192</v>
      </c>
      <c r="J623" s="210" t="s">
        <v>11192</v>
      </c>
      <c r="K623" s="210">
        <v>486</v>
      </c>
      <c r="L623" s="210">
        <v>11</v>
      </c>
      <c r="M623" s="210" t="s">
        <v>11192</v>
      </c>
      <c r="N623" s="210">
        <v>0</v>
      </c>
      <c r="O623" s="210">
        <v>509</v>
      </c>
    </row>
    <row r="624" spans="2:15" x14ac:dyDescent="0.45">
      <c r="B624" s="450" t="s">
        <v>14779</v>
      </c>
      <c r="C624" s="449" t="s">
        <v>224</v>
      </c>
      <c r="D624" s="450" t="s">
        <v>225</v>
      </c>
      <c r="E624" s="451" t="s">
        <v>18547</v>
      </c>
      <c r="F624" s="452" t="str">
        <f>F623</f>
        <v>6236</v>
      </c>
      <c r="G624" s="451" t="s">
        <v>3093</v>
      </c>
      <c r="H624" s="452">
        <v>0</v>
      </c>
      <c r="I624" s="452" t="s">
        <v>11192</v>
      </c>
      <c r="J624" s="452" t="s">
        <v>11192</v>
      </c>
      <c r="K624" s="452">
        <v>1002</v>
      </c>
      <c r="L624" s="452">
        <v>22</v>
      </c>
      <c r="M624" s="452" t="s">
        <v>11192</v>
      </c>
      <c r="N624" s="452">
        <v>0</v>
      </c>
      <c r="O624" s="452">
        <v>1046</v>
      </c>
    </row>
    <row r="625" spans="2:15" x14ac:dyDescent="0.45">
      <c r="B625" s="16" t="s">
        <v>14781</v>
      </c>
      <c r="C625" s="426" t="s">
        <v>226</v>
      </c>
      <c r="D625" s="16" t="s">
        <v>227</v>
      </c>
      <c r="E625" s="448" t="s">
        <v>13989</v>
      </c>
      <c r="F625" s="210" t="s">
        <v>13988</v>
      </c>
      <c r="G625" s="448" t="s">
        <v>3596</v>
      </c>
      <c r="H625" s="210">
        <v>0</v>
      </c>
      <c r="I625" s="210">
        <v>20</v>
      </c>
      <c r="J625" s="210">
        <v>11</v>
      </c>
      <c r="K625" s="210">
        <v>31</v>
      </c>
      <c r="L625" s="210" t="s">
        <v>11192</v>
      </c>
      <c r="M625" s="210" t="s">
        <v>11192</v>
      </c>
      <c r="N625" s="210">
        <v>0</v>
      </c>
      <c r="O625" s="210">
        <v>65</v>
      </c>
    </row>
    <row r="626" spans="2:15" x14ac:dyDescent="0.45">
      <c r="B626" s="16" t="s">
        <v>14780</v>
      </c>
      <c r="C626" s="426" t="s">
        <v>226</v>
      </c>
      <c r="D626" s="16" t="s">
        <v>227</v>
      </c>
      <c r="E626" s="448" t="s">
        <v>13989</v>
      </c>
      <c r="F626" s="210" t="s">
        <v>13988</v>
      </c>
      <c r="G626" s="448" t="s">
        <v>3595</v>
      </c>
      <c r="H626" s="210">
        <v>0</v>
      </c>
      <c r="I626" s="210">
        <v>29</v>
      </c>
      <c r="J626" s="210" t="s">
        <v>11192</v>
      </c>
      <c r="K626" s="210">
        <v>39</v>
      </c>
      <c r="L626" s="210" t="s">
        <v>11192</v>
      </c>
      <c r="M626" s="210">
        <v>0</v>
      </c>
      <c r="N626" s="210">
        <v>0</v>
      </c>
      <c r="O626" s="210">
        <v>75</v>
      </c>
    </row>
    <row r="627" spans="2:15" x14ac:dyDescent="0.45">
      <c r="B627" s="450" t="s">
        <v>14782</v>
      </c>
      <c r="C627" s="449" t="s">
        <v>226</v>
      </c>
      <c r="D627" s="450" t="s">
        <v>227</v>
      </c>
      <c r="E627" s="451" t="s">
        <v>18548</v>
      </c>
      <c r="F627" s="452" t="str">
        <f>F626</f>
        <v>8415</v>
      </c>
      <c r="G627" s="451" t="s">
        <v>3093</v>
      </c>
      <c r="H627" s="452">
        <v>0</v>
      </c>
      <c r="I627" s="452">
        <v>49</v>
      </c>
      <c r="J627" s="452" t="s">
        <v>11192</v>
      </c>
      <c r="K627" s="452">
        <v>70</v>
      </c>
      <c r="L627" s="452" t="s">
        <v>11192</v>
      </c>
      <c r="M627" s="452" t="s">
        <v>11192</v>
      </c>
      <c r="N627" s="452">
        <v>0</v>
      </c>
      <c r="O627" s="452">
        <v>140</v>
      </c>
    </row>
    <row r="628" spans="2:15" x14ac:dyDescent="0.45">
      <c r="B628" s="16" t="s">
        <v>14784</v>
      </c>
      <c r="C628" s="426" t="s">
        <v>226</v>
      </c>
      <c r="D628" s="16" t="s">
        <v>227</v>
      </c>
      <c r="E628" s="448" t="s">
        <v>1554</v>
      </c>
      <c r="F628" s="210" t="s">
        <v>1555</v>
      </c>
      <c r="G628" s="448" t="s">
        <v>3596</v>
      </c>
      <c r="H628" s="210">
        <v>0</v>
      </c>
      <c r="I628" s="210">
        <v>180</v>
      </c>
      <c r="J628" s="210">
        <v>139</v>
      </c>
      <c r="K628" s="210">
        <v>302</v>
      </c>
      <c r="L628" s="210" t="s">
        <v>11192</v>
      </c>
      <c r="M628" s="210" t="s">
        <v>11192</v>
      </c>
      <c r="N628" s="210">
        <v>0</v>
      </c>
      <c r="O628" s="210">
        <v>647</v>
      </c>
    </row>
    <row r="629" spans="2:15" x14ac:dyDescent="0.45">
      <c r="B629" s="16" t="s">
        <v>14783</v>
      </c>
      <c r="C629" s="426" t="s">
        <v>226</v>
      </c>
      <c r="D629" s="16" t="s">
        <v>227</v>
      </c>
      <c r="E629" s="448" t="s">
        <v>1554</v>
      </c>
      <c r="F629" s="210" t="s">
        <v>1555</v>
      </c>
      <c r="G629" s="448" t="s">
        <v>3595</v>
      </c>
      <c r="H629" s="210" t="s">
        <v>11192</v>
      </c>
      <c r="I629" s="210">
        <v>199</v>
      </c>
      <c r="J629" s="210">
        <v>150</v>
      </c>
      <c r="K629" s="210">
        <v>290</v>
      </c>
      <c r="L629" s="210">
        <v>13</v>
      </c>
      <c r="M629" s="210">
        <v>11</v>
      </c>
      <c r="N629" s="210" t="s">
        <v>11192</v>
      </c>
      <c r="O629" s="210">
        <v>667</v>
      </c>
    </row>
    <row r="630" spans="2:15" x14ac:dyDescent="0.45">
      <c r="B630" s="450" t="s">
        <v>14785</v>
      </c>
      <c r="C630" s="449" t="s">
        <v>226</v>
      </c>
      <c r="D630" s="450" t="s">
        <v>227</v>
      </c>
      <c r="E630" s="451" t="s">
        <v>18549</v>
      </c>
      <c r="F630" s="452" t="str">
        <f>F629</f>
        <v>5012</v>
      </c>
      <c r="G630" s="451" t="s">
        <v>3093</v>
      </c>
      <c r="H630" s="452" t="s">
        <v>11192</v>
      </c>
      <c r="I630" s="452">
        <v>379</v>
      </c>
      <c r="J630" s="452">
        <v>289</v>
      </c>
      <c r="K630" s="452">
        <v>592</v>
      </c>
      <c r="L630" s="452" t="s">
        <v>11192</v>
      </c>
      <c r="M630" s="452" t="s">
        <v>11192</v>
      </c>
      <c r="N630" s="452" t="s">
        <v>11192</v>
      </c>
      <c r="O630" s="452">
        <v>1314</v>
      </c>
    </row>
    <row r="631" spans="2:15" x14ac:dyDescent="0.45">
      <c r="B631" s="16" t="s">
        <v>14787</v>
      </c>
      <c r="C631" s="426" t="s">
        <v>226</v>
      </c>
      <c r="D631" s="16" t="s">
        <v>227</v>
      </c>
      <c r="E631" s="448" t="s">
        <v>13992</v>
      </c>
      <c r="F631" s="210" t="s">
        <v>13991</v>
      </c>
      <c r="G631" s="448" t="s">
        <v>3596</v>
      </c>
      <c r="H631" s="210">
        <v>0</v>
      </c>
      <c r="I631" s="210">
        <v>121</v>
      </c>
      <c r="J631" s="210">
        <v>94</v>
      </c>
      <c r="K631" s="210">
        <v>162</v>
      </c>
      <c r="L631" s="210">
        <v>26</v>
      </c>
      <c r="M631" s="210" t="s">
        <v>11192</v>
      </c>
      <c r="N631" s="210" t="s">
        <v>11192</v>
      </c>
      <c r="O631" s="210">
        <v>408</v>
      </c>
    </row>
    <row r="632" spans="2:15" x14ac:dyDescent="0.45">
      <c r="B632" s="16" t="s">
        <v>14786</v>
      </c>
      <c r="C632" s="426" t="s">
        <v>226</v>
      </c>
      <c r="D632" s="16" t="s">
        <v>227</v>
      </c>
      <c r="E632" s="448" t="s">
        <v>13992</v>
      </c>
      <c r="F632" s="210" t="s">
        <v>13991</v>
      </c>
      <c r="G632" s="448" t="s">
        <v>3595</v>
      </c>
      <c r="H632" s="210">
        <v>0</v>
      </c>
      <c r="I632" s="210">
        <v>123</v>
      </c>
      <c r="J632" s="210">
        <v>91</v>
      </c>
      <c r="K632" s="210">
        <v>161</v>
      </c>
      <c r="L632" s="210" t="s">
        <v>11192</v>
      </c>
      <c r="M632" s="210" t="s">
        <v>11192</v>
      </c>
      <c r="N632" s="210">
        <v>0</v>
      </c>
      <c r="O632" s="210">
        <v>392</v>
      </c>
    </row>
    <row r="633" spans="2:15" x14ac:dyDescent="0.45">
      <c r="B633" s="450" t="s">
        <v>14788</v>
      </c>
      <c r="C633" s="449" t="s">
        <v>226</v>
      </c>
      <c r="D633" s="450" t="s">
        <v>227</v>
      </c>
      <c r="E633" s="451" t="s">
        <v>18550</v>
      </c>
      <c r="F633" s="452" t="str">
        <f>F632</f>
        <v>8416</v>
      </c>
      <c r="G633" s="451" t="s">
        <v>3093</v>
      </c>
      <c r="H633" s="452">
        <v>0</v>
      </c>
      <c r="I633" s="452">
        <v>244</v>
      </c>
      <c r="J633" s="452">
        <v>185</v>
      </c>
      <c r="K633" s="452">
        <v>323</v>
      </c>
      <c r="L633" s="452" t="s">
        <v>11192</v>
      </c>
      <c r="M633" s="452" t="s">
        <v>11192</v>
      </c>
      <c r="N633" s="452" t="s">
        <v>11192</v>
      </c>
      <c r="O633" s="452">
        <v>800</v>
      </c>
    </row>
    <row r="634" spans="2:15" x14ac:dyDescent="0.45">
      <c r="B634" s="16" t="s">
        <v>18206</v>
      </c>
      <c r="C634" s="426" t="s">
        <v>226</v>
      </c>
      <c r="D634" s="16" t="s">
        <v>227</v>
      </c>
      <c r="E634" s="448" t="s">
        <v>1556</v>
      </c>
      <c r="F634" s="210" t="s">
        <v>18149</v>
      </c>
      <c r="G634" s="448" t="s">
        <v>3596</v>
      </c>
      <c r="H634" s="210">
        <v>0</v>
      </c>
      <c r="I634" s="210">
        <v>71</v>
      </c>
      <c r="J634" s="210">
        <v>44</v>
      </c>
      <c r="K634" s="210">
        <v>71</v>
      </c>
      <c r="L634" s="210">
        <v>13</v>
      </c>
      <c r="M634" s="210">
        <v>0</v>
      </c>
      <c r="N634" s="210">
        <v>0</v>
      </c>
      <c r="O634" s="210">
        <v>199</v>
      </c>
    </row>
    <row r="635" spans="2:15" x14ac:dyDescent="0.45">
      <c r="B635" s="16" t="s">
        <v>18205</v>
      </c>
      <c r="C635" s="426" t="s">
        <v>226</v>
      </c>
      <c r="D635" s="16" t="s">
        <v>227</v>
      </c>
      <c r="E635" s="448" t="s">
        <v>1556</v>
      </c>
      <c r="F635" s="210" t="s">
        <v>18149</v>
      </c>
      <c r="G635" s="448" t="s">
        <v>3595</v>
      </c>
      <c r="H635" s="210">
        <v>0</v>
      </c>
      <c r="I635" s="210">
        <v>51</v>
      </c>
      <c r="J635" s="210">
        <v>44</v>
      </c>
      <c r="K635" s="210">
        <v>86</v>
      </c>
      <c r="L635" s="210" t="s">
        <v>11192</v>
      </c>
      <c r="M635" s="210" t="s">
        <v>11192</v>
      </c>
      <c r="N635" s="210">
        <v>0</v>
      </c>
      <c r="O635" s="210">
        <v>198</v>
      </c>
    </row>
    <row r="636" spans="2:15" x14ac:dyDescent="0.45">
      <c r="B636" s="450" t="s">
        <v>18196</v>
      </c>
      <c r="C636" s="449" t="s">
        <v>226</v>
      </c>
      <c r="D636" s="450" t="s">
        <v>227</v>
      </c>
      <c r="E636" s="451" t="s">
        <v>18551</v>
      </c>
      <c r="F636" s="452" t="str">
        <f>F635</f>
        <v>8467</v>
      </c>
      <c r="G636" s="451" t="s">
        <v>3093</v>
      </c>
      <c r="H636" s="452">
        <v>0</v>
      </c>
      <c r="I636" s="452">
        <v>122</v>
      </c>
      <c r="J636" s="452">
        <v>88</v>
      </c>
      <c r="K636" s="452">
        <v>157</v>
      </c>
      <c r="L636" s="452" t="s">
        <v>11192</v>
      </c>
      <c r="M636" s="452" t="s">
        <v>11192</v>
      </c>
      <c r="N636" s="452">
        <v>0</v>
      </c>
      <c r="O636" s="452">
        <v>397</v>
      </c>
    </row>
    <row r="637" spans="2:15" x14ac:dyDescent="0.45">
      <c r="B637" s="16" t="s">
        <v>14790</v>
      </c>
      <c r="C637" s="426" t="s">
        <v>228</v>
      </c>
      <c r="D637" s="16" t="s">
        <v>229</v>
      </c>
      <c r="E637" s="448" t="s">
        <v>1557</v>
      </c>
      <c r="F637" s="210" t="s">
        <v>1558</v>
      </c>
      <c r="G637" s="448" t="s">
        <v>3596</v>
      </c>
      <c r="H637" s="210">
        <v>0</v>
      </c>
      <c r="I637" s="210" t="s">
        <v>11192</v>
      </c>
      <c r="J637" s="210">
        <v>21</v>
      </c>
      <c r="K637" s="210">
        <v>198</v>
      </c>
      <c r="L637" s="210" t="s">
        <v>11192</v>
      </c>
      <c r="M637" s="210" t="s">
        <v>11192</v>
      </c>
      <c r="N637" s="210">
        <v>0</v>
      </c>
      <c r="O637" s="210">
        <v>235</v>
      </c>
    </row>
    <row r="638" spans="2:15" x14ac:dyDescent="0.45">
      <c r="B638" s="16" t="s">
        <v>14789</v>
      </c>
      <c r="C638" s="426" t="s">
        <v>228</v>
      </c>
      <c r="D638" s="16" t="s">
        <v>229</v>
      </c>
      <c r="E638" s="448" t="s">
        <v>1557</v>
      </c>
      <c r="F638" s="210" t="s">
        <v>1558</v>
      </c>
      <c r="G638" s="448" t="s">
        <v>3595</v>
      </c>
      <c r="H638" s="210">
        <v>0</v>
      </c>
      <c r="I638" s="210" t="s">
        <v>11192</v>
      </c>
      <c r="J638" s="210">
        <v>18</v>
      </c>
      <c r="K638" s="210">
        <v>200</v>
      </c>
      <c r="L638" s="210" t="s">
        <v>11192</v>
      </c>
      <c r="M638" s="210" t="s">
        <v>11192</v>
      </c>
      <c r="N638" s="210">
        <v>0</v>
      </c>
      <c r="O638" s="210">
        <v>235</v>
      </c>
    </row>
    <row r="639" spans="2:15" x14ac:dyDescent="0.45">
      <c r="B639" s="450" t="s">
        <v>14791</v>
      </c>
      <c r="C639" s="449" t="s">
        <v>228</v>
      </c>
      <c r="D639" s="450" t="s">
        <v>229</v>
      </c>
      <c r="E639" s="451" t="s">
        <v>18552</v>
      </c>
      <c r="F639" s="452" t="str">
        <f>F638</f>
        <v>6289</v>
      </c>
      <c r="G639" s="451" t="s">
        <v>3093</v>
      </c>
      <c r="H639" s="452">
        <v>0</v>
      </c>
      <c r="I639" s="452" t="s">
        <v>11192</v>
      </c>
      <c r="J639" s="452">
        <v>39</v>
      </c>
      <c r="K639" s="452">
        <v>398</v>
      </c>
      <c r="L639" s="452">
        <v>12</v>
      </c>
      <c r="M639" s="452" t="s">
        <v>11192</v>
      </c>
      <c r="N639" s="452">
        <v>0</v>
      </c>
      <c r="O639" s="452">
        <v>470</v>
      </c>
    </row>
    <row r="640" spans="2:15" x14ac:dyDescent="0.45">
      <c r="B640" s="16" t="s">
        <v>14793</v>
      </c>
      <c r="C640" s="426" t="s">
        <v>228</v>
      </c>
      <c r="D640" s="16" t="s">
        <v>229</v>
      </c>
      <c r="E640" s="448" t="s">
        <v>1559</v>
      </c>
      <c r="F640" s="210" t="s">
        <v>1560</v>
      </c>
      <c r="G640" s="448" t="s">
        <v>3596</v>
      </c>
      <c r="H640" s="210">
        <v>0</v>
      </c>
      <c r="I640" s="210" t="s">
        <v>11192</v>
      </c>
      <c r="J640" s="210">
        <v>41</v>
      </c>
      <c r="K640" s="210">
        <v>436</v>
      </c>
      <c r="L640" s="210" t="s">
        <v>11192</v>
      </c>
      <c r="M640" s="210">
        <v>16</v>
      </c>
      <c r="N640" s="210">
        <v>0</v>
      </c>
      <c r="O640" s="210">
        <v>516</v>
      </c>
    </row>
    <row r="641" spans="2:15" x14ac:dyDescent="0.45">
      <c r="B641" s="16" t="s">
        <v>14792</v>
      </c>
      <c r="C641" s="426" t="s">
        <v>228</v>
      </c>
      <c r="D641" s="16" t="s">
        <v>229</v>
      </c>
      <c r="E641" s="448" t="s">
        <v>1559</v>
      </c>
      <c r="F641" s="210" t="s">
        <v>1560</v>
      </c>
      <c r="G641" s="448" t="s">
        <v>3595</v>
      </c>
      <c r="H641" s="210">
        <v>0</v>
      </c>
      <c r="I641" s="210" t="s">
        <v>11192</v>
      </c>
      <c r="J641" s="210">
        <v>21</v>
      </c>
      <c r="K641" s="210">
        <v>417</v>
      </c>
      <c r="L641" s="210" t="s">
        <v>11192</v>
      </c>
      <c r="M641" s="210">
        <v>19</v>
      </c>
      <c r="N641" s="210">
        <v>0</v>
      </c>
      <c r="O641" s="210">
        <v>481</v>
      </c>
    </row>
    <row r="642" spans="2:15" x14ac:dyDescent="0.45">
      <c r="B642" s="450" t="s">
        <v>14794</v>
      </c>
      <c r="C642" s="449" t="s">
        <v>228</v>
      </c>
      <c r="D642" s="450" t="s">
        <v>229</v>
      </c>
      <c r="E642" s="451" t="s">
        <v>18553</v>
      </c>
      <c r="F642" s="452" t="str">
        <f>F641</f>
        <v>6290</v>
      </c>
      <c r="G642" s="451" t="s">
        <v>3093</v>
      </c>
      <c r="H642" s="452">
        <v>0</v>
      </c>
      <c r="I642" s="452">
        <v>17</v>
      </c>
      <c r="J642" s="452">
        <v>62</v>
      </c>
      <c r="K642" s="452">
        <v>853</v>
      </c>
      <c r="L642" s="452">
        <v>30</v>
      </c>
      <c r="M642" s="452">
        <v>35</v>
      </c>
      <c r="N642" s="452">
        <v>0</v>
      </c>
      <c r="O642" s="452">
        <v>997</v>
      </c>
    </row>
    <row r="643" spans="2:15" x14ac:dyDescent="0.45">
      <c r="B643" s="16" t="s">
        <v>14796</v>
      </c>
      <c r="C643" s="426" t="s">
        <v>230</v>
      </c>
      <c r="D643" s="16" t="s">
        <v>231</v>
      </c>
      <c r="E643" s="448" t="s">
        <v>231</v>
      </c>
      <c r="F643" s="210" t="s">
        <v>1561</v>
      </c>
      <c r="G643" s="448" t="s">
        <v>3596</v>
      </c>
      <c r="H643" s="210" t="s">
        <v>11192</v>
      </c>
      <c r="I643" s="210">
        <v>125</v>
      </c>
      <c r="J643" s="210">
        <v>117</v>
      </c>
      <c r="K643" s="210">
        <v>234</v>
      </c>
      <c r="L643" s="210">
        <v>43</v>
      </c>
      <c r="M643" s="210">
        <v>41</v>
      </c>
      <c r="N643" s="210" t="s">
        <v>11192</v>
      </c>
      <c r="O643" s="210">
        <v>564</v>
      </c>
    </row>
    <row r="644" spans="2:15" x14ac:dyDescent="0.45">
      <c r="B644" s="16" t="s">
        <v>14795</v>
      </c>
      <c r="C644" s="426" t="s">
        <v>230</v>
      </c>
      <c r="D644" s="16" t="s">
        <v>231</v>
      </c>
      <c r="E644" s="448" t="s">
        <v>231</v>
      </c>
      <c r="F644" s="210" t="s">
        <v>1561</v>
      </c>
      <c r="G644" s="448" t="s">
        <v>3595</v>
      </c>
      <c r="H644" s="210">
        <v>0</v>
      </c>
      <c r="I644" s="210">
        <v>160</v>
      </c>
      <c r="J644" s="210">
        <v>111</v>
      </c>
      <c r="K644" s="210">
        <v>218</v>
      </c>
      <c r="L644" s="210" t="s">
        <v>11192</v>
      </c>
      <c r="M644" s="210" t="s">
        <v>11192</v>
      </c>
      <c r="N644" s="210" t="s">
        <v>11192</v>
      </c>
      <c r="O644" s="210">
        <v>558</v>
      </c>
    </row>
    <row r="645" spans="2:15" x14ac:dyDescent="0.45">
      <c r="B645" s="450" t="s">
        <v>14797</v>
      </c>
      <c r="C645" s="449" t="s">
        <v>230</v>
      </c>
      <c r="D645" s="450" t="s">
        <v>231</v>
      </c>
      <c r="E645" s="451" t="s">
        <v>18554</v>
      </c>
      <c r="F645" s="452" t="str">
        <f>F644</f>
        <v>7628</v>
      </c>
      <c r="G645" s="451" t="s">
        <v>3093</v>
      </c>
      <c r="H645" s="452" t="s">
        <v>11192</v>
      </c>
      <c r="I645" s="452">
        <v>285</v>
      </c>
      <c r="J645" s="452">
        <v>228</v>
      </c>
      <c r="K645" s="452">
        <v>452</v>
      </c>
      <c r="L645" s="452" t="s">
        <v>11192</v>
      </c>
      <c r="M645" s="452" t="s">
        <v>11192</v>
      </c>
      <c r="N645" s="452" t="s">
        <v>11192</v>
      </c>
      <c r="O645" s="452">
        <v>1122</v>
      </c>
    </row>
    <row r="646" spans="2:15" x14ac:dyDescent="0.45">
      <c r="B646" s="16" t="s">
        <v>14799</v>
      </c>
      <c r="C646" s="426" t="s">
        <v>232</v>
      </c>
      <c r="D646" s="16" t="s">
        <v>233</v>
      </c>
      <c r="E646" s="448" t="s">
        <v>1562</v>
      </c>
      <c r="F646" s="210" t="s">
        <v>1563</v>
      </c>
      <c r="G646" s="448" t="s">
        <v>3596</v>
      </c>
      <c r="H646" s="210">
        <v>0</v>
      </c>
      <c r="I646" s="210">
        <v>49</v>
      </c>
      <c r="J646" s="210">
        <v>33</v>
      </c>
      <c r="K646" s="210">
        <v>304</v>
      </c>
      <c r="L646" s="210">
        <v>19</v>
      </c>
      <c r="M646" s="210">
        <v>27</v>
      </c>
      <c r="N646" s="210">
        <v>0</v>
      </c>
      <c r="O646" s="210">
        <v>432</v>
      </c>
    </row>
    <row r="647" spans="2:15" x14ac:dyDescent="0.45">
      <c r="B647" s="16" t="s">
        <v>14798</v>
      </c>
      <c r="C647" s="426" t="s">
        <v>232</v>
      </c>
      <c r="D647" s="16" t="s">
        <v>233</v>
      </c>
      <c r="E647" s="448" t="s">
        <v>1562</v>
      </c>
      <c r="F647" s="210" t="s">
        <v>1563</v>
      </c>
      <c r="G647" s="448" t="s">
        <v>3595</v>
      </c>
      <c r="H647" s="210">
        <v>0</v>
      </c>
      <c r="I647" s="210">
        <v>44</v>
      </c>
      <c r="J647" s="210">
        <v>23</v>
      </c>
      <c r="K647" s="210">
        <v>273</v>
      </c>
      <c r="L647" s="210">
        <v>18</v>
      </c>
      <c r="M647" s="210">
        <v>22</v>
      </c>
      <c r="N647" s="210">
        <v>0</v>
      </c>
      <c r="O647" s="210">
        <v>380</v>
      </c>
    </row>
    <row r="648" spans="2:15" x14ac:dyDescent="0.45">
      <c r="B648" s="450" t="s">
        <v>14800</v>
      </c>
      <c r="C648" s="449" t="s">
        <v>232</v>
      </c>
      <c r="D648" s="450" t="s">
        <v>233</v>
      </c>
      <c r="E648" s="451" t="s">
        <v>18555</v>
      </c>
      <c r="F648" s="452" t="str">
        <f>F647</f>
        <v>5077</v>
      </c>
      <c r="G648" s="451" t="s">
        <v>3093</v>
      </c>
      <c r="H648" s="452">
        <v>0</v>
      </c>
      <c r="I648" s="452">
        <v>93</v>
      </c>
      <c r="J648" s="452">
        <v>56</v>
      </c>
      <c r="K648" s="452">
        <v>577</v>
      </c>
      <c r="L648" s="452">
        <v>37</v>
      </c>
      <c r="M648" s="452">
        <v>49</v>
      </c>
      <c r="N648" s="452">
        <v>0</v>
      </c>
      <c r="O648" s="452">
        <v>812</v>
      </c>
    </row>
    <row r="649" spans="2:15" x14ac:dyDescent="0.45">
      <c r="B649" s="16" t="s">
        <v>14802</v>
      </c>
      <c r="C649" s="426" t="s">
        <v>232</v>
      </c>
      <c r="D649" s="16" t="s">
        <v>233</v>
      </c>
      <c r="E649" s="448" t="s">
        <v>1564</v>
      </c>
      <c r="F649" s="210" t="s">
        <v>1565</v>
      </c>
      <c r="G649" s="448" t="s">
        <v>3596</v>
      </c>
      <c r="H649" s="210">
        <v>0</v>
      </c>
      <c r="I649" s="210">
        <v>73</v>
      </c>
      <c r="J649" s="210">
        <v>43</v>
      </c>
      <c r="K649" s="210">
        <v>567</v>
      </c>
      <c r="L649" s="210" t="s">
        <v>11192</v>
      </c>
      <c r="M649" s="210">
        <v>46</v>
      </c>
      <c r="N649" s="210" t="s">
        <v>11192</v>
      </c>
      <c r="O649" s="210">
        <v>760</v>
      </c>
    </row>
    <row r="650" spans="2:15" x14ac:dyDescent="0.45">
      <c r="B650" s="16" t="s">
        <v>14801</v>
      </c>
      <c r="C650" s="426" t="s">
        <v>232</v>
      </c>
      <c r="D650" s="16" t="s">
        <v>233</v>
      </c>
      <c r="E650" s="448" t="s">
        <v>1564</v>
      </c>
      <c r="F650" s="210" t="s">
        <v>1565</v>
      </c>
      <c r="G650" s="448" t="s">
        <v>3595</v>
      </c>
      <c r="H650" s="210" t="s">
        <v>11192</v>
      </c>
      <c r="I650" s="210">
        <v>85</v>
      </c>
      <c r="J650" s="210">
        <v>60</v>
      </c>
      <c r="K650" s="210">
        <v>533</v>
      </c>
      <c r="L650" s="210">
        <v>25</v>
      </c>
      <c r="M650" s="210">
        <v>37</v>
      </c>
      <c r="N650" s="210" t="s">
        <v>11192</v>
      </c>
      <c r="O650" s="210">
        <v>743</v>
      </c>
    </row>
    <row r="651" spans="2:15" x14ac:dyDescent="0.45">
      <c r="B651" s="450" t="s">
        <v>14803</v>
      </c>
      <c r="C651" s="449" t="s">
        <v>232</v>
      </c>
      <c r="D651" s="450" t="s">
        <v>233</v>
      </c>
      <c r="E651" s="451" t="s">
        <v>18556</v>
      </c>
      <c r="F651" s="452" t="str">
        <f>F650</f>
        <v>3333</v>
      </c>
      <c r="G651" s="451" t="s">
        <v>3093</v>
      </c>
      <c r="H651" s="452" t="s">
        <v>11192</v>
      </c>
      <c r="I651" s="452">
        <v>158</v>
      </c>
      <c r="J651" s="452">
        <v>103</v>
      </c>
      <c r="K651" s="452">
        <v>1100</v>
      </c>
      <c r="L651" s="452" t="s">
        <v>11192</v>
      </c>
      <c r="M651" s="452">
        <v>83</v>
      </c>
      <c r="N651" s="452" t="s">
        <v>11192</v>
      </c>
      <c r="O651" s="452">
        <v>1503</v>
      </c>
    </row>
    <row r="652" spans="2:15" x14ac:dyDescent="0.45">
      <c r="B652" s="16" t="s">
        <v>14805</v>
      </c>
      <c r="C652" s="426" t="s">
        <v>234</v>
      </c>
      <c r="D652" s="16" t="s">
        <v>235</v>
      </c>
      <c r="E652" s="448" t="s">
        <v>11085</v>
      </c>
      <c r="F652" s="210" t="s">
        <v>1566</v>
      </c>
      <c r="G652" s="448" t="s">
        <v>3596</v>
      </c>
      <c r="H652" s="210">
        <v>0</v>
      </c>
      <c r="I652" s="210">
        <v>26</v>
      </c>
      <c r="J652" s="210">
        <v>60</v>
      </c>
      <c r="K652" s="210">
        <v>94</v>
      </c>
      <c r="L652" s="210" t="s">
        <v>11192</v>
      </c>
      <c r="M652" s="210" t="s">
        <v>11192</v>
      </c>
      <c r="N652" s="210">
        <v>0</v>
      </c>
      <c r="O652" s="210">
        <v>191</v>
      </c>
    </row>
    <row r="653" spans="2:15" x14ac:dyDescent="0.45">
      <c r="B653" s="16" t="s">
        <v>14804</v>
      </c>
      <c r="C653" s="426" t="s">
        <v>234</v>
      </c>
      <c r="D653" s="16" t="s">
        <v>235</v>
      </c>
      <c r="E653" s="448" t="s">
        <v>11085</v>
      </c>
      <c r="F653" s="210" t="s">
        <v>1566</v>
      </c>
      <c r="G653" s="448" t="s">
        <v>3595</v>
      </c>
      <c r="H653" s="210">
        <v>0</v>
      </c>
      <c r="I653" s="210" t="s">
        <v>11192</v>
      </c>
      <c r="J653" s="210">
        <v>61</v>
      </c>
      <c r="K653" s="210">
        <v>98</v>
      </c>
      <c r="L653" s="210" t="s">
        <v>11192</v>
      </c>
      <c r="M653" s="210">
        <v>0</v>
      </c>
      <c r="N653" s="210">
        <v>0</v>
      </c>
      <c r="O653" s="210">
        <v>184</v>
      </c>
    </row>
    <row r="654" spans="2:15" x14ac:dyDescent="0.45">
      <c r="B654" s="450" t="s">
        <v>14806</v>
      </c>
      <c r="C654" s="449" t="s">
        <v>234</v>
      </c>
      <c r="D654" s="450" t="s">
        <v>235</v>
      </c>
      <c r="E654" s="451" t="s">
        <v>18557</v>
      </c>
      <c r="F654" s="452" t="str">
        <f>F653</f>
        <v>2515</v>
      </c>
      <c r="G654" s="451" t="s">
        <v>3093</v>
      </c>
      <c r="H654" s="452">
        <v>0</v>
      </c>
      <c r="I654" s="452" t="s">
        <v>11192</v>
      </c>
      <c r="J654" s="452">
        <v>121</v>
      </c>
      <c r="K654" s="452">
        <v>192</v>
      </c>
      <c r="L654" s="452" t="s">
        <v>11192</v>
      </c>
      <c r="M654" s="452" t="s">
        <v>11192</v>
      </c>
      <c r="N654" s="452">
        <v>0</v>
      </c>
      <c r="O654" s="452">
        <v>375</v>
      </c>
    </row>
    <row r="655" spans="2:15" x14ac:dyDescent="0.45">
      <c r="B655" s="16" t="s">
        <v>14808</v>
      </c>
      <c r="C655" s="426" t="s">
        <v>234</v>
      </c>
      <c r="D655" s="16" t="s">
        <v>235</v>
      </c>
      <c r="E655" s="448" t="s">
        <v>11087</v>
      </c>
      <c r="F655" s="210" t="s">
        <v>11086</v>
      </c>
      <c r="G655" s="448" t="s">
        <v>3596</v>
      </c>
      <c r="H655" s="210">
        <v>0</v>
      </c>
      <c r="I655" s="210" t="s">
        <v>11192</v>
      </c>
      <c r="J655" s="210">
        <v>39</v>
      </c>
      <c r="K655" s="210">
        <v>45</v>
      </c>
      <c r="L655" s="210" t="s">
        <v>11192</v>
      </c>
      <c r="M655" s="210">
        <v>0</v>
      </c>
      <c r="N655" s="210">
        <v>0</v>
      </c>
      <c r="O655" s="210">
        <v>100</v>
      </c>
    </row>
    <row r="656" spans="2:15" x14ac:dyDescent="0.45">
      <c r="B656" s="16" t="s">
        <v>14807</v>
      </c>
      <c r="C656" s="426" t="s">
        <v>234</v>
      </c>
      <c r="D656" s="16" t="s">
        <v>235</v>
      </c>
      <c r="E656" s="448" t="s">
        <v>11087</v>
      </c>
      <c r="F656" s="210" t="s">
        <v>11086</v>
      </c>
      <c r="G656" s="448" t="s">
        <v>3595</v>
      </c>
      <c r="H656" s="210">
        <v>0</v>
      </c>
      <c r="I656" s="210" t="s">
        <v>11192</v>
      </c>
      <c r="J656" s="210">
        <v>38</v>
      </c>
      <c r="K656" s="210">
        <v>45</v>
      </c>
      <c r="L656" s="210" t="s">
        <v>11192</v>
      </c>
      <c r="M656" s="210" t="s">
        <v>11192</v>
      </c>
      <c r="N656" s="210">
        <v>0</v>
      </c>
      <c r="O656" s="210">
        <v>98</v>
      </c>
    </row>
    <row r="657" spans="2:15" x14ac:dyDescent="0.45">
      <c r="B657" s="450" t="s">
        <v>14809</v>
      </c>
      <c r="C657" s="449" t="s">
        <v>234</v>
      </c>
      <c r="D657" s="450" t="s">
        <v>235</v>
      </c>
      <c r="E657" s="451" t="s">
        <v>18558</v>
      </c>
      <c r="F657" s="452" t="str">
        <f>F656</f>
        <v>8326</v>
      </c>
      <c r="G657" s="451" t="s">
        <v>3093</v>
      </c>
      <c r="H657" s="452">
        <v>0</v>
      </c>
      <c r="I657" s="452" t="s">
        <v>11192</v>
      </c>
      <c r="J657" s="452">
        <v>77</v>
      </c>
      <c r="K657" s="452">
        <v>90</v>
      </c>
      <c r="L657" s="452">
        <v>19</v>
      </c>
      <c r="M657" s="452" t="s">
        <v>11192</v>
      </c>
      <c r="N657" s="452">
        <v>0</v>
      </c>
      <c r="O657" s="452">
        <v>198</v>
      </c>
    </row>
    <row r="658" spans="2:15" x14ac:dyDescent="0.45">
      <c r="B658" s="16" t="s">
        <v>14811</v>
      </c>
      <c r="C658" s="426" t="s">
        <v>236</v>
      </c>
      <c r="D658" s="16" t="s">
        <v>237</v>
      </c>
      <c r="E658" s="448" t="s">
        <v>237</v>
      </c>
      <c r="F658" s="210" t="s">
        <v>3568</v>
      </c>
      <c r="G658" s="448" t="s">
        <v>3596</v>
      </c>
      <c r="H658" s="210" t="s">
        <v>11192</v>
      </c>
      <c r="I658" s="210">
        <v>0</v>
      </c>
      <c r="J658" s="210" t="s">
        <v>11192</v>
      </c>
      <c r="K658" s="210">
        <v>348</v>
      </c>
      <c r="L658" s="210">
        <v>0</v>
      </c>
      <c r="M658" s="210">
        <v>0</v>
      </c>
      <c r="N658" s="210">
        <v>0</v>
      </c>
      <c r="O658" s="210">
        <v>358</v>
      </c>
    </row>
    <row r="659" spans="2:15" x14ac:dyDescent="0.45">
      <c r="B659" s="16" t="s">
        <v>14810</v>
      </c>
      <c r="C659" s="426" t="s">
        <v>236</v>
      </c>
      <c r="D659" s="16" t="s">
        <v>237</v>
      </c>
      <c r="E659" s="448" t="s">
        <v>237</v>
      </c>
      <c r="F659" s="210" t="s">
        <v>3568</v>
      </c>
      <c r="G659" s="448" t="s">
        <v>3595</v>
      </c>
      <c r="H659" s="210" t="s">
        <v>11192</v>
      </c>
      <c r="I659" s="210" t="s">
        <v>11192</v>
      </c>
      <c r="J659" s="210" t="s">
        <v>11192</v>
      </c>
      <c r="K659" s="210">
        <v>244</v>
      </c>
      <c r="L659" s="210">
        <v>0</v>
      </c>
      <c r="M659" s="210">
        <v>0</v>
      </c>
      <c r="N659" s="210">
        <v>0</v>
      </c>
      <c r="O659" s="210">
        <v>256</v>
      </c>
    </row>
    <row r="660" spans="2:15" x14ac:dyDescent="0.45">
      <c r="B660" s="450" t="s">
        <v>14812</v>
      </c>
      <c r="C660" s="449" t="s">
        <v>236</v>
      </c>
      <c r="D660" s="450" t="s">
        <v>237</v>
      </c>
      <c r="E660" s="451" t="s">
        <v>18559</v>
      </c>
      <c r="F660" s="452" t="str">
        <f>F659</f>
        <v>5178</v>
      </c>
      <c r="G660" s="451" t="s">
        <v>3093</v>
      </c>
      <c r="H660" s="452" t="s">
        <v>11192</v>
      </c>
      <c r="I660" s="452" t="s">
        <v>11192</v>
      </c>
      <c r="J660" s="452">
        <v>12</v>
      </c>
      <c r="K660" s="452">
        <v>592</v>
      </c>
      <c r="L660" s="452">
        <v>0</v>
      </c>
      <c r="M660" s="452">
        <v>0</v>
      </c>
      <c r="N660" s="452">
        <v>0</v>
      </c>
      <c r="O660" s="452">
        <v>614</v>
      </c>
    </row>
    <row r="661" spans="2:15" x14ac:dyDescent="0.45">
      <c r="B661" s="16" t="s">
        <v>14814</v>
      </c>
      <c r="C661" s="426" t="s">
        <v>238</v>
      </c>
      <c r="D661" s="16" t="s">
        <v>239</v>
      </c>
      <c r="E661" s="448" t="s">
        <v>1567</v>
      </c>
      <c r="F661" s="210" t="s">
        <v>1568</v>
      </c>
      <c r="G661" s="448" t="s">
        <v>3596</v>
      </c>
      <c r="H661" s="210">
        <v>0</v>
      </c>
      <c r="I661" s="210">
        <v>0</v>
      </c>
      <c r="J661" s="210" t="s">
        <v>11192</v>
      </c>
      <c r="K661" s="210" t="s">
        <v>11192</v>
      </c>
      <c r="L661" s="210" t="s">
        <v>11192</v>
      </c>
      <c r="M661" s="210">
        <v>0</v>
      </c>
      <c r="N661" s="210">
        <v>0</v>
      </c>
      <c r="O661" s="210">
        <v>109</v>
      </c>
    </row>
    <row r="662" spans="2:15" x14ac:dyDescent="0.45">
      <c r="B662" s="16" t="s">
        <v>14813</v>
      </c>
      <c r="C662" s="426" t="s">
        <v>238</v>
      </c>
      <c r="D662" s="16" t="s">
        <v>239</v>
      </c>
      <c r="E662" s="448" t="s">
        <v>1567</v>
      </c>
      <c r="F662" s="210" t="s">
        <v>1568</v>
      </c>
      <c r="G662" s="448" t="s">
        <v>3595</v>
      </c>
      <c r="H662" s="210">
        <v>0</v>
      </c>
      <c r="I662" s="210">
        <v>0</v>
      </c>
      <c r="J662" s="210">
        <v>0</v>
      </c>
      <c r="K662" s="210" t="s">
        <v>11192</v>
      </c>
      <c r="L662" s="210" t="s">
        <v>11192</v>
      </c>
      <c r="M662" s="210">
        <v>0</v>
      </c>
      <c r="N662" s="210">
        <v>0</v>
      </c>
      <c r="O662" s="210">
        <v>96</v>
      </c>
    </row>
    <row r="663" spans="2:15" x14ac:dyDescent="0.45">
      <c r="B663" s="450" t="s">
        <v>14815</v>
      </c>
      <c r="C663" s="449" t="s">
        <v>238</v>
      </c>
      <c r="D663" s="450" t="s">
        <v>239</v>
      </c>
      <c r="E663" s="451" t="s">
        <v>18560</v>
      </c>
      <c r="F663" s="452" t="str">
        <f>F662</f>
        <v>6122</v>
      </c>
      <c r="G663" s="451" t="s">
        <v>3093</v>
      </c>
      <c r="H663" s="452">
        <v>0</v>
      </c>
      <c r="I663" s="452">
        <v>0</v>
      </c>
      <c r="J663" s="452" t="s">
        <v>11192</v>
      </c>
      <c r="K663" s="452">
        <v>201</v>
      </c>
      <c r="L663" s="452" t="s">
        <v>11192</v>
      </c>
      <c r="M663" s="452">
        <v>0</v>
      </c>
      <c r="N663" s="452">
        <v>0</v>
      </c>
      <c r="O663" s="452">
        <v>205</v>
      </c>
    </row>
    <row r="664" spans="2:15" x14ac:dyDescent="0.45">
      <c r="B664" s="16" t="s">
        <v>14817</v>
      </c>
      <c r="C664" s="426" t="s">
        <v>240</v>
      </c>
      <c r="D664" s="16" t="s">
        <v>13885</v>
      </c>
      <c r="E664" s="448" t="s">
        <v>13885</v>
      </c>
      <c r="F664" s="210" t="s">
        <v>1569</v>
      </c>
      <c r="G664" s="448" t="s">
        <v>3596</v>
      </c>
      <c r="H664" s="210">
        <v>21</v>
      </c>
      <c r="I664" s="210">
        <v>627</v>
      </c>
      <c r="J664" s="210">
        <v>605</v>
      </c>
      <c r="K664" s="210">
        <v>2540</v>
      </c>
      <c r="L664" s="210">
        <v>313</v>
      </c>
      <c r="M664" s="210">
        <v>28</v>
      </c>
      <c r="N664" s="210">
        <v>14</v>
      </c>
      <c r="O664" s="210">
        <v>4148</v>
      </c>
    </row>
    <row r="665" spans="2:15" x14ac:dyDescent="0.45">
      <c r="B665" s="16" t="s">
        <v>14816</v>
      </c>
      <c r="C665" s="426" t="s">
        <v>240</v>
      </c>
      <c r="D665" s="16" t="s">
        <v>13885</v>
      </c>
      <c r="E665" s="448" t="s">
        <v>13885</v>
      </c>
      <c r="F665" s="210" t="s">
        <v>1569</v>
      </c>
      <c r="G665" s="448" t="s">
        <v>3595</v>
      </c>
      <c r="H665" s="210">
        <v>24</v>
      </c>
      <c r="I665" s="210">
        <v>736</v>
      </c>
      <c r="J665" s="210">
        <v>751</v>
      </c>
      <c r="K665" s="210">
        <v>2709</v>
      </c>
      <c r="L665" s="210">
        <v>357</v>
      </c>
      <c r="M665" s="210">
        <v>55</v>
      </c>
      <c r="N665" s="210">
        <v>12</v>
      </c>
      <c r="O665" s="210">
        <v>4644</v>
      </c>
    </row>
    <row r="666" spans="2:15" x14ac:dyDescent="0.45">
      <c r="B666" s="450" t="s">
        <v>14818</v>
      </c>
      <c r="C666" s="449" t="s">
        <v>240</v>
      </c>
      <c r="D666" s="450" t="s">
        <v>13885</v>
      </c>
      <c r="E666" s="451" t="s">
        <v>18561</v>
      </c>
      <c r="F666" s="452" t="str">
        <f>F665</f>
        <v>7774</v>
      </c>
      <c r="G666" s="451" t="s">
        <v>3093</v>
      </c>
      <c r="H666" s="452">
        <v>45</v>
      </c>
      <c r="I666" s="452">
        <v>1363</v>
      </c>
      <c r="J666" s="452">
        <v>1356</v>
      </c>
      <c r="K666" s="452">
        <v>5249</v>
      </c>
      <c r="L666" s="452">
        <v>670</v>
      </c>
      <c r="M666" s="452">
        <v>83</v>
      </c>
      <c r="N666" s="452">
        <v>26</v>
      </c>
      <c r="O666" s="452">
        <v>8792</v>
      </c>
    </row>
    <row r="667" spans="2:15" x14ac:dyDescent="0.45">
      <c r="B667" s="16" t="s">
        <v>14820</v>
      </c>
      <c r="C667" s="426" t="s">
        <v>241</v>
      </c>
      <c r="D667" s="16" t="s">
        <v>242</v>
      </c>
      <c r="E667" s="448" t="s">
        <v>242</v>
      </c>
      <c r="F667" s="210" t="s">
        <v>1570</v>
      </c>
      <c r="G667" s="448" t="s">
        <v>3596</v>
      </c>
      <c r="H667" s="210">
        <v>0</v>
      </c>
      <c r="I667" s="210">
        <v>46</v>
      </c>
      <c r="J667" s="210">
        <v>277</v>
      </c>
      <c r="K667" s="210" t="s">
        <v>11192</v>
      </c>
      <c r="L667" s="210" t="s">
        <v>11192</v>
      </c>
      <c r="M667" s="210" t="s">
        <v>11192</v>
      </c>
      <c r="N667" s="210">
        <v>0</v>
      </c>
      <c r="O667" s="210">
        <v>335</v>
      </c>
    </row>
    <row r="668" spans="2:15" x14ac:dyDescent="0.45">
      <c r="B668" s="16" t="s">
        <v>14819</v>
      </c>
      <c r="C668" s="426" t="s">
        <v>241</v>
      </c>
      <c r="D668" s="16" t="s">
        <v>242</v>
      </c>
      <c r="E668" s="448" t="s">
        <v>242</v>
      </c>
      <c r="F668" s="210" t="s">
        <v>1570</v>
      </c>
      <c r="G668" s="448" t="s">
        <v>3595</v>
      </c>
      <c r="H668" s="210">
        <v>0</v>
      </c>
      <c r="I668" s="210">
        <v>54</v>
      </c>
      <c r="J668" s="210">
        <v>318</v>
      </c>
      <c r="K668" s="210" t="s">
        <v>11192</v>
      </c>
      <c r="L668" s="210" t="s">
        <v>11192</v>
      </c>
      <c r="M668" s="210" t="s">
        <v>11192</v>
      </c>
      <c r="N668" s="210">
        <v>0</v>
      </c>
      <c r="O668" s="210">
        <v>379</v>
      </c>
    </row>
    <row r="669" spans="2:15" x14ac:dyDescent="0.45">
      <c r="B669" s="450" t="s">
        <v>14821</v>
      </c>
      <c r="C669" s="449" t="s">
        <v>241</v>
      </c>
      <c r="D669" s="450" t="s">
        <v>242</v>
      </c>
      <c r="E669" s="451" t="s">
        <v>18562</v>
      </c>
      <c r="F669" s="452" t="str">
        <f>F668</f>
        <v>7510</v>
      </c>
      <c r="G669" s="451" t="s">
        <v>3093</v>
      </c>
      <c r="H669" s="452">
        <v>0</v>
      </c>
      <c r="I669" s="452">
        <v>100</v>
      </c>
      <c r="J669" s="452">
        <v>595</v>
      </c>
      <c r="K669" s="452" t="s">
        <v>11192</v>
      </c>
      <c r="L669" s="452" t="s">
        <v>11192</v>
      </c>
      <c r="M669" s="452" t="s">
        <v>11192</v>
      </c>
      <c r="N669" s="452">
        <v>0</v>
      </c>
      <c r="O669" s="452">
        <v>714</v>
      </c>
    </row>
    <row r="670" spans="2:15" x14ac:dyDescent="0.45">
      <c r="B670" s="16" t="s">
        <v>14823</v>
      </c>
      <c r="C670" s="426" t="s">
        <v>243</v>
      </c>
      <c r="D670" s="16" t="s">
        <v>244</v>
      </c>
      <c r="E670" s="448" t="s">
        <v>1571</v>
      </c>
      <c r="F670" s="210" t="s">
        <v>1572</v>
      </c>
      <c r="G670" s="448" t="s">
        <v>3596</v>
      </c>
      <c r="H670" s="210">
        <v>0</v>
      </c>
      <c r="I670" s="210" t="s">
        <v>11192</v>
      </c>
      <c r="J670" s="210" t="s">
        <v>11192</v>
      </c>
      <c r="K670" s="210">
        <v>215</v>
      </c>
      <c r="L670" s="210">
        <v>0</v>
      </c>
      <c r="M670" s="210" t="s">
        <v>11192</v>
      </c>
      <c r="N670" s="210">
        <v>0</v>
      </c>
      <c r="O670" s="210">
        <v>221</v>
      </c>
    </row>
    <row r="671" spans="2:15" x14ac:dyDescent="0.45">
      <c r="B671" s="16" t="s">
        <v>14822</v>
      </c>
      <c r="C671" s="426" t="s">
        <v>243</v>
      </c>
      <c r="D671" s="16" t="s">
        <v>244</v>
      </c>
      <c r="E671" s="448" t="s">
        <v>1571</v>
      </c>
      <c r="F671" s="210" t="s">
        <v>1572</v>
      </c>
      <c r="G671" s="448" t="s">
        <v>3595</v>
      </c>
      <c r="H671" s="210">
        <v>0</v>
      </c>
      <c r="I671" s="210">
        <v>0</v>
      </c>
      <c r="J671" s="210" t="s">
        <v>11192</v>
      </c>
      <c r="K671" s="210">
        <v>214</v>
      </c>
      <c r="L671" s="210" t="s">
        <v>11192</v>
      </c>
      <c r="M671" s="210" t="s">
        <v>11192</v>
      </c>
      <c r="N671" s="210">
        <v>0</v>
      </c>
      <c r="O671" s="210">
        <v>220</v>
      </c>
    </row>
    <row r="672" spans="2:15" x14ac:dyDescent="0.45">
      <c r="B672" s="450" t="s">
        <v>14824</v>
      </c>
      <c r="C672" s="449" t="s">
        <v>243</v>
      </c>
      <c r="D672" s="450" t="s">
        <v>244</v>
      </c>
      <c r="E672" s="451" t="s">
        <v>18563</v>
      </c>
      <c r="F672" s="452" t="str">
        <f>F671</f>
        <v>3978</v>
      </c>
      <c r="G672" s="451" t="s">
        <v>3093</v>
      </c>
      <c r="H672" s="452">
        <v>0</v>
      </c>
      <c r="I672" s="452" t="s">
        <v>11192</v>
      </c>
      <c r="J672" s="452" t="s">
        <v>11192</v>
      </c>
      <c r="K672" s="452">
        <v>429</v>
      </c>
      <c r="L672" s="452" t="s">
        <v>11192</v>
      </c>
      <c r="M672" s="452" t="s">
        <v>11192</v>
      </c>
      <c r="N672" s="452">
        <v>0</v>
      </c>
      <c r="O672" s="452">
        <v>441</v>
      </c>
    </row>
    <row r="673" spans="2:15" x14ac:dyDescent="0.45">
      <c r="B673" s="16" t="s">
        <v>14826</v>
      </c>
      <c r="C673" s="426" t="s">
        <v>245</v>
      </c>
      <c r="D673" s="16" t="s">
        <v>246</v>
      </c>
      <c r="E673" s="448" t="s">
        <v>1573</v>
      </c>
      <c r="F673" s="210" t="s">
        <v>1574</v>
      </c>
      <c r="G673" s="448" t="s">
        <v>3596</v>
      </c>
      <c r="H673" s="210">
        <v>0</v>
      </c>
      <c r="I673" s="210" t="s">
        <v>11192</v>
      </c>
      <c r="J673" s="210" t="s">
        <v>11192</v>
      </c>
      <c r="K673" s="210">
        <v>149</v>
      </c>
      <c r="L673" s="210" t="s">
        <v>11192</v>
      </c>
      <c r="M673" s="210" t="s">
        <v>11192</v>
      </c>
      <c r="N673" s="210">
        <v>0</v>
      </c>
      <c r="O673" s="210">
        <v>165</v>
      </c>
    </row>
    <row r="674" spans="2:15" x14ac:dyDescent="0.45">
      <c r="B674" s="16" t="s">
        <v>14825</v>
      </c>
      <c r="C674" s="426" t="s">
        <v>245</v>
      </c>
      <c r="D674" s="16" t="s">
        <v>246</v>
      </c>
      <c r="E674" s="448" t="s">
        <v>1573</v>
      </c>
      <c r="F674" s="210" t="s">
        <v>1574</v>
      </c>
      <c r="G674" s="448" t="s">
        <v>3595</v>
      </c>
      <c r="H674" s="210">
        <v>0</v>
      </c>
      <c r="I674" s="210" t="s">
        <v>11192</v>
      </c>
      <c r="J674" s="210" t="s">
        <v>11192</v>
      </c>
      <c r="K674" s="210">
        <v>129</v>
      </c>
      <c r="L674" s="210" t="s">
        <v>11192</v>
      </c>
      <c r="M674" s="210" t="s">
        <v>11192</v>
      </c>
      <c r="N674" s="210">
        <v>0</v>
      </c>
      <c r="O674" s="210">
        <v>143</v>
      </c>
    </row>
    <row r="675" spans="2:15" x14ac:dyDescent="0.45">
      <c r="B675" s="450" t="s">
        <v>14827</v>
      </c>
      <c r="C675" s="449" t="s">
        <v>245</v>
      </c>
      <c r="D675" s="450" t="s">
        <v>246</v>
      </c>
      <c r="E675" s="451" t="s">
        <v>18564</v>
      </c>
      <c r="F675" s="452" t="str">
        <f>F674</f>
        <v>5136</v>
      </c>
      <c r="G675" s="451" t="s">
        <v>3093</v>
      </c>
      <c r="H675" s="452">
        <v>0</v>
      </c>
      <c r="I675" s="452" t="s">
        <v>11192</v>
      </c>
      <c r="J675" s="452" t="s">
        <v>11192</v>
      </c>
      <c r="K675" s="452">
        <v>278</v>
      </c>
      <c r="L675" s="452">
        <v>13</v>
      </c>
      <c r="M675" s="452" t="s">
        <v>11192</v>
      </c>
      <c r="N675" s="452">
        <v>0</v>
      </c>
      <c r="O675" s="452">
        <v>308</v>
      </c>
    </row>
    <row r="676" spans="2:15" x14ac:dyDescent="0.45">
      <c r="B676" s="16" t="s">
        <v>14829</v>
      </c>
      <c r="C676" s="426" t="s">
        <v>247</v>
      </c>
      <c r="D676" s="16" t="s">
        <v>248</v>
      </c>
      <c r="E676" s="448" t="s">
        <v>1576</v>
      </c>
      <c r="F676" s="210" t="s">
        <v>1577</v>
      </c>
      <c r="G676" s="448" t="s">
        <v>3596</v>
      </c>
      <c r="H676" s="210">
        <v>0</v>
      </c>
      <c r="I676" s="210">
        <v>71</v>
      </c>
      <c r="J676" s="210">
        <v>125</v>
      </c>
      <c r="K676" s="210">
        <v>418</v>
      </c>
      <c r="L676" s="210">
        <v>19</v>
      </c>
      <c r="M676" s="210">
        <v>30</v>
      </c>
      <c r="N676" s="210">
        <v>0</v>
      </c>
      <c r="O676" s="210">
        <v>663</v>
      </c>
    </row>
    <row r="677" spans="2:15" x14ac:dyDescent="0.45">
      <c r="B677" s="16" t="s">
        <v>14828</v>
      </c>
      <c r="C677" s="426" t="s">
        <v>247</v>
      </c>
      <c r="D677" s="16" t="s">
        <v>248</v>
      </c>
      <c r="E677" s="448" t="s">
        <v>1576</v>
      </c>
      <c r="F677" s="210" t="s">
        <v>1577</v>
      </c>
      <c r="G677" s="448" t="s">
        <v>3595</v>
      </c>
      <c r="H677" s="210">
        <v>0</v>
      </c>
      <c r="I677" s="210">
        <v>46</v>
      </c>
      <c r="J677" s="210">
        <v>129</v>
      </c>
      <c r="K677" s="210">
        <v>384</v>
      </c>
      <c r="L677" s="210">
        <v>29</v>
      </c>
      <c r="M677" s="210" t="s">
        <v>11192</v>
      </c>
      <c r="N677" s="210" t="s">
        <v>11192</v>
      </c>
      <c r="O677" s="210">
        <v>617</v>
      </c>
    </row>
    <row r="678" spans="2:15" x14ac:dyDescent="0.45">
      <c r="B678" s="450" t="s">
        <v>14830</v>
      </c>
      <c r="C678" s="449" t="s">
        <v>247</v>
      </c>
      <c r="D678" s="450" t="s">
        <v>248</v>
      </c>
      <c r="E678" s="451" t="s">
        <v>18565</v>
      </c>
      <c r="F678" s="452" t="str">
        <f>F677</f>
        <v>2532</v>
      </c>
      <c r="G678" s="451" t="s">
        <v>3093</v>
      </c>
      <c r="H678" s="452">
        <v>0</v>
      </c>
      <c r="I678" s="452">
        <v>117</v>
      </c>
      <c r="J678" s="452">
        <v>254</v>
      </c>
      <c r="K678" s="452">
        <v>802</v>
      </c>
      <c r="L678" s="452" t="s">
        <v>11192</v>
      </c>
      <c r="M678" s="452" t="s">
        <v>11192</v>
      </c>
      <c r="N678" s="452" t="s">
        <v>11192</v>
      </c>
      <c r="O678" s="452">
        <v>1280</v>
      </c>
    </row>
    <row r="679" spans="2:15" x14ac:dyDescent="0.45">
      <c r="B679" s="16" t="s">
        <v>14832</v>
      </c>
      <c r="C679" s="426" t="s">
        <v>247</v>
      </c>
      <c r="D679" s="16" t="s">
        <v>248</v>
      </c>
      <c r="E679" s="448" t="s">
        <v>13994</v>
      </c>
      <c r="F679" s="210" t="s">
        <v>1575</v>
      </c>
      <c r="G679" s="448" t="s">
        <v>3596</v>
      </c>
      <c r="H679" s="210">
        <v>0</v>
      </c>
      <c r="I679" s="210">
        <v>25</v>
      </c>
      <c r="J679" s="210">
        <v>72</v>
      </c>
      <c r="K679" s="210">
        <v>174</v>
      </c>
      <c r="L679" s="210">
        <v>32</v>
      </c>
      <c r="M679" s="210">
        <v>20</v>
      </c>
      <c r="N679" s="210">
        <v>0</v>
      </c>
      <c r="O679" s="210">
        <v>323</v>
      </c>
    </row>
    <row r="680" spans="2:15" x14ac:dyDescent="0.45">
      <c r="B680" s="16" t="s">
        <v>14831</v>
      </c>
      <c r="C680" s="426" t="s">
        <v>247</v>
      </c>
      <c r="D680" s="16" t="s">
        <v>248</v>
      </c>
      <c r="E680" s="448" t="s">
        <v>13994</v>
      </c>
      <c r="F680" s="210" t="s">
        <v>1575</v>
      </c>
      <c r="G680" s="448" t="s">
        <v>3595</v>
      </c>
      <c r="H680" s="210">
        <v>0</v>
      </c>
      <c r="I680" s="210">
        <v>28</v>
      </c>
      <c r="J680" s="210">
        <v>77</v>
      </c>
      <c r="K680" s="210">
        <v>186</v>
      </c>
      <c r="L680" s="210">
        <v>21</v>
      </c>
      <c r="M680" s="210">
        <v>12</v>
      </c>
      <c r="N680" s="210">
        <v>0</v>
      </c>
      <c r="O680" s="210">
        <v>324</v>
      </c>
    </row>
    <row r="681" spans="2:15" x14ac:dyDescent="0.45">
      <c r="B681" s="450" t="s">
        <v>14833</v>
      </c>
      <c r="C681" s="449" t="s">
        <v>247</v>
      </c>
      <c r="D681" s="450" t="s">
        <v>248</v>
      </c>
      <c r="E681" s="451" t="s">
        <v>18566</v>
      </c>
      <c r="F681" s="452" t="str">
        <f>F680</f>
        <v>2531</v>
      </c>
      <c r="G681" s="451" t="s">
        <v>3093</v>
      </c>
      <c r="H681" s="452">
        <v>0</v>
      </c>
      <c r="I681" s="452">
        <v>53</v>
      </c>
      <c r="J681" s="452">
        <v>149</v>
      </c>
      <c r="K681" s="452">
        <v>360</v>
      </c>
      <c r="L681" s="452">
        <v>53</v>
      </c>
      <c r="M681" s="452">
        <v>32</v>
      </c>
      <c r="N681" s="452">
        <v>0</v>
      </c>
      <c r="O681" s="452">
        <v>647</v>
      </c>
    </row>
    <row r="682" spans="2:15" x14ac:dyDescent="0.45">
      <c r="B682" s="16" t="s">
        <v>14835</v>
      </c>
      <c r="C682" s="426" t="s">
        <v>249</v>
      </c>
      <c r="D682" s="16" t="s">
        <v>250</v>
      </c>
      <c r="E682" s="448" t="s">
        <v>1578</v>
      </c>
      <c r="F682" s="210" t="s">
        <v>1579</v>
      </c>
      <c r="G682" s="448" t="s">
        <v>3596</v>
      </c>
      <c r="H682" s="210">
        <v>0</v>
      </c>
      <c r="I682" s="210" t="s">
        <v>11192</v>
      </c>
      <c r="J682" s="210">
        <v>51</v>
      </c>
      <c r="K682" s="210">
        <v>220</v>
      </c>
      <c r="L682" s="210" t="s">
        <v>11192</v>
      </c>
      <c r="M682" s="210" t="s">
        <v>11192</v>
      </c>
      <c r="N682" s="210">
        <v>0</v>
      </c>
      <c r="O682" s="210">
        <v>279</v>
      </c>
    </row>
    <row r="683" spans="2:15" x14ac:dyDescent="0.45">
      <c r="B683" s="16" t="s">
        <v>14834</v>
      </c>
      <c r="C683" s="426" t="s">
        <v>249</v>
      </c>
      <c r="D683" s="16" t="s">
        <v>250</v>
      </c>
      <c r="E683" s="448" t="s">
        <v>1578</v>
      </c>
      <c r="F683" s="210" t="s">
        <v>1579</v>
      </c>
      <c r="G683" s="448" t="s">
        <v>3595</v>
      </c>
      <c r="H683" s="210">
        <v>0</v>
      </c>
      <c r="I683" s="210" t="s">
        <v>11192</v>
      </c>
      <c r="J683" s="210">
        <v>50</v>
      </c>
      <c r="K683" s="210">
        <v>234</v>
      </c>
      <c r="L683" s="210" t="s">
        <v>11192</v>
      </c>
      <c r="M683" s="210" t="s">
        <v>11192</v>
      </c>
      <c r="N683" s="210">
        <v>0</v>
      </c>
      <c r="O683" s="210">
        <v>301</v>
      </c>
    </row>
    <row r="684" spans="2:15" x14ac:dyDescent="0.45">
      <c r="B684" s="450" t="s">
        <v>14836</v>
      </c>
      <c r="C684" s="449" t="s">
        <v>249</v>
      </c>
      <c r="D684" s="450" t="s">
        <v>250</v>
      </c>
      <c r="E684" s="451" t="s">
        <v>18567</v>
      </c>
      <c r="F684" s="452" t="str">
        <f>F683</f>
        <v>6898</v>
      </c>
      <c r="G684" s="451" t="s">
        <v>3093</v>
      </c>
      <c r="H684" s="452">
        <v>0</v>
      </c>
      <c r="I684" s="452" t="s">
        <v>11192</v>
      </c>
      <c r="J684" s="452">
        <v>101</v>
      </c>
      <c r="K684" s="452">
        <v>454</v>
      </c>
      <c r="L684" s="452">
        <v>12</v>
      </c>
      <c r="M684" s="452" t="s">
        <v>11192</v>
      </c>
      <c r="N684" s="452">
        <v>0</v>
      </c>
      <c r="O684" s="452">
        <v>580</v>
      </c>
    </row>
    <row r="685" spans="2:15" x14ac:dyDescent="0.45">
      <c r="B685" s="16" t="s">
        <v>14838</v>
      </c>
      <c r="C685" s="426" t="s">
        <v>249</v>
      </c>
      <c r="D685" s="16" t="s">
        <v>250</v>
      </c>
      <c r="E685" s="448" t="s">
        <v>11233</v>
      </c>
      <c r="F685" s="210" t="s">
        <v>11232</v>
      </c>
      <c r="G685" s="448" t="s">
        <v>3596</v>
      </c>
      <c r="H685" s="210" t="s">
        <v>11192</v>
      </c>
      <c r="I685" s="210" t="s">
        <v>11192</v>
      </c>
      <c r="J685" s="210">
        <v>111</v>
      </c>
      <c r="K685" s="210">
        <v>464</v>
      </c>
      <c r="L685" s="210">
        <v>17</v>
      </c>
      <c r="M685" s="210" t="s">
        <v>11192</v>
      </c>
      <c r="N685" s="210">
        <v>0</v>
      </c>
      <c r="O685" s="210">
        <v>605</v>
      </c>
    </row>
    <row r="686" spans="2:15" x14ac:dyDescent="0.45">
      <c r="B686" s="16" t="s">
        <v>14837</v>
      </c>
      <c r="C686" s="426" t="s">
        <v>249</v>
      </c>
      <c r="D686" s="16" t="s">
        <v>250</v>
      </c>
      <c r="E686" s="448" t="s">
        <v>11233</v>
      </c>
      <c r="F686" s="210" t="s">
        <v>11232</v>
      </c>
      <c r="G686" s="448" t="s">
        <v>3595</v>
      </c>
      <c r="H686" s="210">
        <v>0</v>
      </c>
      <c r="I686" s="210" t="s">
        <v>11192</v>
      </c>
      <c r="J686" s="210">
        <v>90</v>
      </c>
      <c r="K686" s="210">
        <v>435</v>
      </c>
      <c r="L686" s="210">
        <v>16</v>
      </c>
      <c r="M686" s="210" t="s">
        <v>11192</v>
      </c>
      <c r="N686" s="210" t="s">
        <v>11192</v>
      </c>
      <c r="O686" s="210">
        <v>549</v>
      </c>
    </row>
    <row r="687" spans="2:15" x14ac:dyDescent="0.45">
      <c r="B687" s="450" t="s">
        <v>19733</v>
      </c>
      <c r="C687" s="449" t="s">
        <v>249</v>
      </c>
      <c r="D687" s="450" t="s">
        <v>250</v>
      </c>
      <c r="E687" s="451" t="s">
        <v>18568</v>
      </c>
      <c r="F687" s="452" t="str">
        <f>F686</f>
        <v>0017</v>
      </c>
      <c r="G687" s="451" t="s">
        <v>3093</v>
      </c>
      <c r="H687" s="452" t="s">
        <v>11192</v>
      </c>
      <c r="I687" s="452">
        <v>16</v>
      </c>
      <c r="J687" s="452">
        <v>201</v>
      </c>
      <c r="K687" s="452">
        <v>899</v>
      </c>
      <c r="L687" s="452">
        <v>33</v>
      </c>
      <c r="M687" s="452" t="s">
        <v>11192</v>
      </c>
      <c r="N687" s="452" t="s">
        <v>11192</v>
      </c>
      <c r="O687" s="452">
        <v>1154</v>
      </c>
    </row>
    <row r="688" spans="2:15" x14ac:dyDescent="0.45">
      <c r="B688" s="16" t="s">
        <v>14840</v>
      </c>
      <c r="C688" s="426" t="s">
        <v>251</v>
      </c>
      <c r="D688" s="16" t="s">
        <v>252</v>
      </c>
      <c r="E688" s="448" t="s">
        <v>3418</v>
      </c>
      <c r="F688" s="210" t="s">
        <v>3419</v>
      </c>
      <c r="G688" s="448" t="s">
        <v>3596</v>
      </c>
      <c r="H688" s="210" t="s">
        <v>11192</v>
      </c>
      <c r="I688" s="210" t="s">
        <v>11192</v>
      </c>
      <c r="J688" s="210" t="s">
        <v>11192</v>
      </c>
      <c r="K688" s="210">
        <v>297</v>
      </c>
      <c r="L688" s="210" t="s">
        <v>11192</v>
      </c>
      <c r="M688" s="210" t="s">
        <v>11192</v>
      </c>
      <c r="N688" s="210">
        <v>0</v>
      </c>
      <c r="O688" s="210">
        <v>316</v>
      </c>
    </row>
    <row r="689" spans="2:15" x14ac:dyDescent="0.45">
      <c r="B689" s="16" t="s">
        <v>14839</v>
      </c>
      <c r="C689" s="426" t="s">
        <v>251</v>
      </c>
      <c r="D689" s="16" t="s">
        <v>252</v>
      </c>
      <c r="E689" s="448" t="s">
        <v>3418</v>
      </c>
      <c r="F689" s="210" t="s">
        <v>3419</v>
      </c>
      <c r="G689" s="448" t="s">
        <v>3595</v>
      </c>
      <c r="H689" s="210">
        <v>0</v>
      </c>
      <c r="I689" s="210" t="s">
        <v>11192</v>
      </c>
      <c r="J689" s="210" t="s">
        <v>11192</v>
      </c>
      <c r="K689" s="210">
        <v>279</v>
      </c>
      <c r="L689" s="210" t="s">
        <v>11192</v>
      </c>
      <c r="M689" s="210">
        <v>0</v>
      </c>
      <c r="N689" s="210" t="s">
        <v>11192</v>
      </c>
      <c r="O689" s="210">
        <v>289</v>
      </c>
    </row>
    <row r="690" spans="2:15" x14ac:dyDescent="0.45">
      <c r="B690" s="450" t="s">
        <v>14841</v>
      </c>
      <c r="C690" s="449" t="s">
        <v>251</v>
      </c>
      <c r="D690" s="450" t="s">
        <v>252</v>
      </c>
      <c r="E690" s="451" t="s">
        <v>18569</v>
      </c>
      <c r="F690" s="452" t="str">
        <f>F689</f>
        <v>8224</v>
      </c>
      <c r="G690" s="451" t="s">
        <v>3093</v>
      </c>
      <c r="H690" s="452" t="s">
        <v>11192</v>
      </c>
      <c r="I690" s="452" t="s">
        <v>11192</v>
      </c>
      <c r="J690" s="452" t="s">
        <v>11192</v>
      </c>
      <c r="K690" s="452">
        <v>576</v>
      </c>
      <c r="L690" s="452">
        <v>15</v>
      </c>
      <c r="M690" s="452" t="s">
        <v>11192</v>
      </c>
      <c r="N690" s="452" t="s">
        <v>11192</v>
      </c>
      <c r="O690" s="452">
        <v>605</v>
      </c>
    </row>
    <row r="691" spans="2:15" x14ac:dyDescent="0.45">
      <c r="B691" s="16" t="s">
        <v>14843</v>
      </c>
      <c r="C691" s="426" t="s">
        <v>251</v>
      </c>
      <c r="D691" s="16" t="s">
        <v>252</v>
      </c>
      <c r="E691" s="448" t="s">
        <v>3420</v>
      </c>
      <c r="F691" s="210" t="s">
        <v>3421</v>
      </c>
      <c r="G691" s="448" t="s">
        <v>3596</v>
      </c>
      <c r="H691" s="210">
        <v>0</v>
      </c>
      <c r="I691" s="210">
        <v>0</v>
      </c>
      <c r="J691" s="210" t="s">
        <v>11192</v>
      </c>
      <c r="K691" s="210">
        <v>78</v>
      </c>
      <c r="L691" s="210" t="s">
        <v>11192</v>
      </c>
      <c r="M691" s="210">
        <v>0</v>
      </c>
      <c r="N691" s="210">
        <v>0</v>
      </c>
      <c r="O691" s="210">
        <v>84</v>
      </c>
    </row>
    <row r="692" spans="2:15" x14ac:dyDescent="0.45">
      <c r="B692" s="16" t="s">
        <v>14842</v>
      </c>
      <c r="C692" s="426" t="s">
        <v>251</v>
      </c>
      <c r="D692" s="16" t="s">
        <v>252</v>
      </c>
      <c r="E692" s="448" t="s">
        <v>3420</v>
      </c>
      <c r="F692" s="210" t="s">
        <v>3421</v>
      </c>
      <c r="G692" s="448" t="s">
        <v>3595</v>
      </c>
      <c r="H692" s="210">
        <v>0</v>
      </c>
      <c r="I692" s="210">
        <v>0</v>
      </c>
      <c r="J692" s="210" t="s">
        <v>11192</v>
      </c>
      <c r="K692" s="210">
        <v>76</v>
      </c>
      <c r="L692" s="210" t="s">
        <v>11192</v>
      </c>
      <c r="M692" s="210">
        <v>0</v>
      </c>
      <c r="N692" s="210">
        <v>0</v>
      </c>
      <c r="O692" s="210">
        <v>79</v>
      </c>
    </row>
    <row r="693" spans="2:15" x14ac:dyDescent="0.45">
      <c r="B693" s="450" t="s">
        <v>14844</v>
      </c>
      <c r="C693" s="449" t="s">
        <v>251</v>
      </c>
      <c r="D693" s="450" t="s">
        <v>252</v>
      </c>
      <c r="E693" s="451" t="s">
        <v>18570</v>
      </c>
      <c r="F693" s="452" t="str">
        <f>F692</f>
        <v>8225</v>
      </c>
      <c r="G693" s="451" t="s">
        <v>3093</v>
      </c>
      <c r="H693" s="452">
        <v>0</v>
      </c>
      <c r="I693" s="452">
        <v>0</v>
      </c>
      <c r="J693" s="452" t="s">
        <v>11192</v>
      </c>
      <c r="K693" s="452">
        <v>154</v>
      </c>
      <c r="L693" s="452" t="s">
        <v>11192</v>
      </c>
      <c r="M693" s="452">
        <v>0</v>
      </c>
      <c r="N693" s="452">
        <v>0</v>
      </c>
      <c r="O693" s="452">
        <v>163</v>
      </c>
    </row>
    <row r="694" spans="2:15" x14ac:dyDescent="0.45">
      <c r="B694" s="16" t="s">
        <v>14846</v>
      </c>
      <c r="C694" s="426" t="s">
        <v>251</v>
      </c>
      <c r="D694" s="16" t="s">
        <v>252</v>
      </c>
      <c r="E694" s="448" t="s">
        <v>3422</v>
      </c>
      <c r="F694" s="210" t="s">
        <v>3423</v>
      </c>
      <c r="G694" s="448" t="s">
        <v>3596</v>
      </c>
      <c r="H694" s="210">
        <v>0</v>
      </c>
      <c r="I694" s="210" t="s">
        <v>11192</v>
      </c>
      <c r="J694" s="210">
        <v>0</v>
      </c>
      <c r="K694" s="210">
        <v>69</v>
      </c>
      <c r="L694" s="210" t="s">
        <v>11192</v>
      </c>
      <c r="M694" s="210">
        <v>0</v>
      </c>
      <c r="N694" s="210">
        <v>0</v>
      </c>
      <c r="O694" s="210">
        <v>74</v>
      </c>
    </row>
    <row r="695" spans="2:15" x14ac:dyDescent="0.45">
      <c r="B695" s="16" t="s">
        <v>14845</v>
      </c>
      <c r="C695" s="426" t="s">
        <v>251</v>
      </c>
      <c r="D695" s="16" t="s">
        <v>252</v>
      </c>
      <c r="E695" s="448" t="s">
        <v>3422</v>
      </c>
      <c r="F695" s="210" t="s">
        <v>3423</v>
      </c>
      <c r="G695" s="448" t="s">
        <v>3595</v>
      </c>
      <c r="H695" s="210" t="s">
        <v>11192</v>
      </c>
      <c r="I695" s="210" t="s">
        <v>11192</v>
      </c>
      <c r="J695" s="210" t="s">
        <v>11192</v>
      </c>
      <c r="K695" s="210">
        <v>68</v>
      </c>
      <c r="L695" s="210">
        <v>0</v>
      </c>
      <c r="M695" s="210">
        <v>0</v>
      </c>
      <c r="N695" s="210" t="s">
        <v>11192</v>
      </c>
      <c r="O695" s="210">
        <v>73</v>
      </c>
    </row>
    <row r="696" spans="2:15" x14ac:dyDescent="0.45">
      <c r="B696" s="450" t="s">
        <v>14847</v>
      </c>
      <c r="C696" s="449" t="s">
        <v>251</v>
      </c>
      <c r="D696" s="450" t="s">
        <v>252</v>
      </c>
      <c r="E696" s="451" t="s">
        <v>18571</v>
      </c>
      <c r="F696" s="452" t="str">
        <f>F695</f>
        <v>8226</v>
      </c>
      <c r="G696" s="451" t="s">
        <v>3093</v>
      </c>
      <c r="H696" s="452" t="s">
        <v>11192</v>
      </c>
      <c r="I696" s="452" t="s">
        <v>11192</v>
      </c>
      <c r="J696" s="452" t="s">
        <v>11192</v>
      </c>
      <c r="K696" s="452">
        <v>137</v>
      </c>
      <c r="L696" s="452" t="s">
        <v>11192</v>
      </c>
      <c r="M696" s="452">
        <v>0</v>
      </c>
      <c r="N696" s="452" t="s">
        <v>11192</v>
      </c>
      <c r="O696" s="452">
        <v>147</v>
      </c>
    </row>
    <row r="697" spans="2:15" x14ac:dyDescent="0.45">
      <c r="B697" s="16" t="s">
        <v>14849</v>
      </c>
      <c r="C697" s="426" t="s">
        <v>253</v>
      </c>
      <c r="D697" s="16" t="s">
        <v>11259</v>
      </c>
      <c r="E697" s="448" t="s">
        <v>11259</v>
      </c>
      <c r="F697" s="210" t="s">
        <v>3569</v>
      </c>
      <c r="G697" s="448" t="s">
        <v>3596</v>
      </c>
      <c r="H697" s="210">
        <v>0</v>
      </c>
      <c r="I697" s="210" t="s">
        <v>11192</v>
      </c>
      <c r="J697" s="210" t="s">
        <v>11192</v>
      </c>
      <c r="K697" s="210">
        <v>316</v>
      </c>
      <c r="L697" s="210" t="s">
        <v>11192</v>
      </c>
      <c r="M697" s="210">
        <v>0</v>
      </c>
      <c r="N697" s="210">
        <v>0</v>
      </c>
      <c r="O697" s="210">
        <v>325</v>
      </c>
    </row>
    <row r="698" spans="2:15" x14ac:dyDescent="0.45">
      <c r="B698" s="16" t="s">
        <v>14848</v>
      </c>
      <c r="C698" s="426" t="s">
        <v>253</v>
      </c>
      <c r="D698" s="16" t="s">
        <v>11259</v>
      </c>
      <c r="E698" s="448" t="s">
        <v>11259</v>
      </c>
      <c r="F698" s="210" t="s">
        <v>3569</v>
      </c>
      <c r="G698" s="448" t="s">
        <v>3595</v>
      </c>
      <c r="H698" s="210">
        <v>0</v>
      </c>
      <c r="I698" s="210" t="s">
        <v>11192</v>
      </c>
      <c r="J698" s="210">
        <v>0</v>
      </c>
      <c r="K698" s="210">
        <v>179</v>
      </c>
      <c r="L698" s="210" t="s">
        <v>11192</v>
      </c>
      <c r="M698" s="210">
        <v>0</v>
      </c>
      <c r="N698" s="210">
        <v>0</v>
      </c>
      <c r="O698" s="210">
        <v>190</v>
      </c>
    </row>
    <row r="699" spans="2:15" x14ac:dyDescent="0.45">
      <c r="B699" s="450" t="s">
        <v>14850</v>
      </c>
      <c r="C699" s="449" t="s">
        <v>253</v>
      </c>
      <c r="D699" s="450" t="s">
        <v>11259</v>
      </c>
      <c r="E699" s="451" t="s">
        <v>18572</v>
      </c>
      <c r="F699" s="452" t="str">
        <f>F698</f>
        <v>6643</v>
      </c>
      <c r="G699" s="451" t="s">
        <v>3093</v>
      </c>
      <c r="H699" s="452">
        <v>0</v>
      </c>
      <c r="I699" s="452" t="s">
        <v>11192</v>
      </c>
      <c r="J699" s="452" t="s">
        <v>11192</v>
      </c>
      <c r="K699" s="452">
        <v>495</v>
      </c>
      <c r="L699" s="452">
        <v>11</v>
      </c>
      <c r="M699" s="452">
        <v>0</v>
      </c>
      <c r="N699" s="452">
        <v>0</v>
      </c>
      <c r="O699" s="452">
        <v>515</v>
      </c>
    </row>
    <row r="700" spans="2:15" x14ac:dyDescent="0.45">
      <c r="B700" s="16" t="s">
        <v>14852</v>
      </c>
      <c r="C700" s="426" t="s">
        <v>254</v>
      </c>
      <c r="D700" s="16" t="s">
        <v>255</v>
      </c>
      <c r="E700" s="448" t="s">
        <v>13909</v>
      </c>
      <c r="F700" s="210" t="s">
        <v>1582</v>
      </c>
      <c r="G700" s="448" t="s">
        <v>3596</v>
      </c>
      <c r="H700" s="210" t="s">
        <v>11192</v>
      </c>
      <c r="I700" s="210" t="s">
        <v>11192</v>
      </c>
      <c r="J700" s="210" t="s">
        <v>11192</v>
      </c>
      <c r="K700" s="210">
        <v>339</v>
      </c>
      <c r="L700" s="210" t="s">
        <v>11192</v>
      </c>
      <c r="M700" s="210" t="s">
        <v>11192</v>
      </c>
      <c r="N700" s="210">
        <v>0</v>
      </c>
      <c r="O700" s="210">
        <v>358</v>
      </c>
    </row>
    <row r="701" spans="2:15" x14ac:dyDescent="0.45">
      <c r="B701" s="16" t="s">
        <v>14851</v>
      </c>
      <c r="C701" s="426" t="s">
        <v>254</v>
      </c>
      <c r="D701" s="16" t="s">
        <v>255</v>
      </c>
      <c r="E701" s="448" t="s">
        <v>13909</v>
      </c>
      <c r="F701" s="210" t="s">
        <v>1582</v>
      </c>
      <c r="G701" s="448" t="s">
        <v>3595</v>
      </c>
      <c r="H701" s="210" t="s">
        <v>11192</v>
      </c>
      <c r="I701" s="210" t="s">
        <v>11192</v>
      </c>
      <c r="J701" s="210" t="s">
        <v>11192</v>
      </c>
      <c r="K701" s="210">
        <v>321</v>
      </c>
      <c r="L701" s="210">
        <v>11</v>
      </c>
      <c r="M701" s="210" t="s">
        <v>11192</v>
      </c>
      <c r="N701" s="210">
        <v>0</v>
      </c>
      <c r="O701" s="210">
        <v>345</v>
      </c>
    </row>
    <row r="702" spans="2:15" x14ac:dyDescent="0.45">
      <c r="B702" s="450" t="s">
        <v>14853</v>
      </c>
      <c r="C702" s="449" t="s">
        <v>254</v>
      </c>
      <c r="D702" s="450" t="s">
        <v>255</v>
      </c>
      <c r="E702" s="451" t="s">
        <v>18573</v>
      </c>
      <c r="F702" s="452" t="str">
        <f>F701</f>
        <v>2105</v>
      </c>
      <c r="G702" s="451" t="s">
        <v>3093</v>
      </c>
      <c r="H702" s="452" t="s">
        <v>11192</v>
      </c>
      <c r="I702" s="452">
        <v>13</v>
      </c>
      <c r="J702" s="452" t="s">
        <v>11192</v>
      </c>
      <c r="K702" s="452">
        <v>660</v>
      </c>
      <c r="L702" s="452" t="s">
        <v>11192</v>
      </c>
      <c r="M702" s="452" t="s">
        <v>11192</v>
      </c>
      <c r="N702" s="452">
        <v>0</v>
      </c>
      <c r="O702" s="452">
        <v>703</v>
      </c>
    </row>
    <row r="703" spans="2:15" x14ac:dyDescent="0.45">
      <c r="B703" s="16" t="s">
        <v>14855</v>
      </c>
      <c r="C703" s="426" t="s">
        <v>254</v>
      </c>
      <c r="D703" s="16" t="s">
        <v>255</v>
      </c>
      <c r="E703" s="448" t="s">
        <v>1580</v>
      </c>
      <c r="F703" s="210" t="s">
        <v>1581</v>
      </c>
      <c r="G703" s="448" t="s">
        <v>3596</v>
      </c>
      <c r="H703" s="210" t="s">
        <v>11192</v>
      </c>
      <c r="I703" s="210">
        <v>17</v>
      </c>
      <c r="J703" s="210" t="s">
        <v>11192</v>
      </c>
      <c r="K703" s="210">
        <v>570</v>
      </c>
      <c r="L703" s="210">
        <v>15</v>
      </c>
      <c r="M703" s="210" t="s">
        <v>11192</v>
      </c>
      <c r="N703" s="210">
        <v>0</v>
      </c>
      <c r="O703" s="210">
        <v>606</v>
      </c>
    </row>
    <row r="704" spans="2:15" x14ac:dyDescent="0.45">
      <c r="B704" s="16" t="s">
        <v>14854</v>
      </c>
      <c r="C704" s="426" t="s">
        <v>254</v>
      </c>
      <c r="D704" s="16" t="s">
        <v>255</v>
      </c>
      <c r="E704" s="448" t="s">
        <v>1580</v>
      </c>
      <c r="F704" s="210" t="s">
        <v>1581</v>
      </c>
      <c r="G704" s="448" t="s">
        <v>3595</v>
      </c>
      <c r="H704" s="210" t="s">
        <v>11192</v>
      </c>
      <c r="I704" s="210" t="s">
        <v>11192</v>
      </c>
      <c r="J704" s="210" t="s">
        <v>11192</v>
      </c>
      <c r="K704" s="210">
        <v>507</v>
      </c>
      <c r="L704" s="210">
        <v>12</v>
      </c>
      <c r="M704" s="210" t="s">
        <v>11192</v>
      </c>
      <c r="N704" s="210">
        <v>0</v>
      </c>
      <c r="O704" s="210">
        <v>533</v>
      </c>
    </row>
    <row r="705" spans="2:15" x14ac:dyDescent="0.45">
      <c r="B705" s="450" t="s">
        <v>14856</v>
      </c>
      <c r="C705" s="449" t="s">
        <v>254</v>
      </c>
      <c r="D705" s="450" t="s">
        <v>255</v>
      </c>
      <c r="E705" s="451" t="s">
        <v>18574</v>
      </c>
      <c r="F705" s="452" t="str">
        <f>F704</f>
        <v>5228</v>
      </c>
      <c r="G705" s="451" t="s">
        <v>3093</v>
      </c>
      <c r="H705" s="452" t="s">
        <v>11192</v>
      </c>
      <c r="I705" s="452" t="s">
        <v>11192</v>
      </c>
      <c r="J705" s="452" t="s">
        <v>11192</v>
      </c>
      <c r="K705" s="452">
        <v>1077</v>
      </c>
      <c r="L705" s="452">
        <v>27</v>
      </c>
      <c r="M705" s="452" t="s">
        <v>11192</v>
      </c>
      <c r="N705" s="452">
        <v>0</v>
      </c>
      <c r="O705" s="452">
        <v>1139</v>
      </c>
    </row>
    <row r="706" spans="2:15" x14ac:dyDescent="0.45">
      <c r="B706" s="16" t="s">
        <v>14858</v>
      </c>
      <c r="C706" s="426" t="s">
        <v>256</v>
      </c>
      <c r="D706" s="16" t="s">
        <v>257</v>
      </c>
      <c r="E706" s="448" t="s">
        <v>1583</v>
      </c>
      <c r="F706" s="210" t="s">
        <v>1584</v>
      </c>
      <c r="G706" s="448" t="s">
        <v>3596</v>
      </c>
      <c r="H706" s="210" t="s">
        <v>11192</v>
      </c>
      <c r="I706" s="210">
        <v>23</v>
      </c>
      <c r="J706" s="210">
        <v>53</v>
      </c>
      <c r="K706" s="210">
        <v>323</v>
      </c>
      <c r="L706" s="210" t="s">
        <v>11192</v>
      </c>
      <c r="M706" s="210" t="s">
        <v>11192</v>
      </c>
      <c r="N706" s="210">
        <v>0</v>
      </c>
      <c r="O706" s="210">
        <v>415</v>
      </c>
    </row>
    <row r="707" spans="2:15" x14ac:dyDescent="0.45">
      <c r="B707" s="16" t="s">
        <v>14857</v>
      </c>
      <c r="C707" s="426" t="s">
        <v>256</v>
      </c>
      <c r="D707" s="16" t="s">
        <v>257</v>
      </c>
      <c r="E707" s="448" t="s">
        <v>1583</v>
      </c>
      <c r="F707" s="210" t="s">
        <v>1584</v>
      </c>
      <c r="G707" s="448" t="s">
        <v>3595</v>
      </c>
      <c r="H707" s="210">
        <v>0</v>
      </c>
      <c r="I707" s="210">
        <v>18</v>
      </c>
      <c r="J707" s="210">
        <v>55</v>
      </c>
      <c r="K707" s="210">
        <v>302</v>
      </c>
      <c r="L707" s="210">
        <v>14</v>
      </c>
      <c r="M707" s="210" t="s">
        <v>11192</v>
      </c>
      <c r="N707" s="210" t="s">
        <v>11192</v>
      </c>
      <c r="O707" s="210">
        <v>401</v>
      </c>
    </row>
    <row r="708" spans="2:15" x14ac:dyDescent="0.45">
      <c r="B708" s="450" t="s">
        <v>19734</v>
      </c>
      <c r="C708" s="449" t="s">
        <v>256</v>
      </c>
      <c r="D708" s="450" t="s">
        <v>257</v>
      </c>
      <c r="E708" s="451" t="s">
        <v>18575</v>
      </c>
      <c r="F708" s="452" t="str">
        <f>F707</f>
        <v>0777</v>
      </c>
      <c r="G708" s="451" t="s">
        <v>3093</v>
      </c>
      <c r="H708" s="452" t="s">
        <v>11192</v>
      </c>
      <c r="I708" s="452">
        <v>41</v>
      </c>
      <c r="J708" s="452">
        <v>108</v>
      </c>
      <c r="K708" s="452">
        <v>625</v>
      </c>
      <c r="L708" s="452" t="s">
        <v>11192</v>
      </c>
      <c r="M708" s="452">
        <v>15</v>
      </c>
      <c r="N708" s="452" t="s">
        <v>11192</v>
      </c>
      <c r="O708" s="452">
        <v>816</v>
      </c>
    </row>
    <row r="709" spans="2:15" x14ac:dyDescent="0.45">
      <c r="B709" s="16" t="s">
        <v>14860</v>
      </c>
      <c r="C709" s="426" t="s">
        <v>256</v>
      </c>
      <c r="D709" s="16" t="s">
        <v>257</v>
      </c>
      <c r="E709" s="448" t="s">
        <v>1585</v>
      </c>
      <c r="F709" s="210" t="s">
        <v>1586</v>
      </c>
      <c r="G709" s="448" t="s">
        <v>3596</v>
      </c>
      <c r="H709" s="210">
        <v>0</v>
      </c>
      <c r="I709" s="210">
        <v>12</v>
      </c>
      <c r="J709" s="210">
        <v>32</v>
      </c>
      <c r="K709" s="210">
        <v>182</v>
      </c>
      <c r="L709" s="210" t="s">
        <v>11192</v>
      </c>
      <c r="M709" s="210" t="s">
        <v>11192</v>
      </c>
      <c r="N709" s="210">
        <v>0</v>
      </c>
      <c r="O709" s="210">
        <v>236</v>
      </c>
    </row>
    <row r="710" spans="2:15" x14ac:dyDescent="0.45">
      <c r="B710" s="16" t="s">
        <v>14859</v>
      </c>
      <c r="C710" s="426" t="s">
        <v>256</v>
      </c>
      <c r="D710" s="16" t="s">
        <v>257</v>
      </c>
      <c r="E710" s="448" t="s">
        <v>1585</v>
      </c>
      <c r="F710" s="210" t="s">
        <v>1586</v>
      </c>
      <c r="G710" s="448" t="s">
        <v>3595</v>
      </c>
      <c r="H710" s="210" t="s">
        <v>11192</v>
      </c>
      <c r="I710" s="210">
        <v>11</v>
      </c>
      <c r="J710" s="210">
        <v>28</v>
      </c>
      <c r="K710" s="210">
        <v>166</v>
      </c>
      <c r="L710" s="210" t="s">
        <v>11192</v>
      </c>
      <c r="M710" s="210" t="s">
        <v>11192</v>
      </c>
      <c r="N710" s="210" t="s">
        <v>11192</v>
      </c>
      <c r="O710" s="210">
        <v>212</v>
      </c>
    </row>
    <row r="711" spans="2:15" x14ac:dyDescent="0.45">
      <c r="B711" s="450" t="s">
        <v>14861</v>
      </c>
      <c r="C711" s="449" t="s">
        <v>256</v>
      </c>
      <c r="D711" s="450" t="s">
        <v>257</v>
      </c>
      <c r="E711" s="451" t="s">
        <v>18576</v>
      </c>
      <c r="F711" s="452" t="str">
        <f>F710</f>
        <v>7651</v>
      </c>
      <c r="G711" s="451" t="s">
        <v>3093</v>
      </c>
      <c r="H711" s="452" t="s">
        <v>11192</v>
      </c>
      <c r="I711" s="452">
        <v>23</v>
      </c>
      <c r="J711" s="452">
        <v>60</v>
      </c>
      <c r="K711" s="452">
        <v>348</v>
      </c>
      <c r="L711" s="452" t="s">
        <v>11192</v>
      </c>
      <c r="M711" s="452" t="s">
        <v>11192</v>
      </c>
      <c r="N711" s="452" t="s">
        <v>11192</v>
      </c>
      <c r="O711" s="452">
        <v>448</v>
      </c>
    </row>
    <row r="712" spans="2:15" x14ac:dyDescent="0.45">
      <c r="B712" s="16" t="s">
        <v>14863</v>
      </c>
      <c r="C712" s="426" t="s">
        <v>258</v>
      </c>
      <c r="D712" s="16" t="s">
        <v>259</v>
      </c>
      <c r="E712" s="448" t="s">
        <v>1587</v>
      </c>
      <c r="F712" s="210" t="s">
        <v>1588</v>
      </c>
      <c r="G712" s="448" t="s">
        <v>3596</v>
      </c>
      <c r="H712" s="210">
        <v>0</v>
      </c>
      <c r="I712" s="210">
        <v>18</v>
      </c>
      <c r="J712" s="210">
        <v>16</v>
      </c>
      <c r="K712" s="210">
        <v>72</v>
      </c>
      <c r="L712" s="210">
        <v>16</v>
      </c>
      <c r="M712" s="210">
        <v>0</v>
      </c>
      <c r="N712" s="210">
        <v>0</v>
      </c>
      <c r="O712" s="210">
        <v>122</v>
      </c>
    </row>
    <row r="713" spans="2:15" x14ac:dyDescent="0.45">
      <c r="B713" s="16" t="s">
        <v>14862</v>
      </c>
      <c r="C713" s="426" t="s">
        <v>258</v>
      </c>
      <c r="D713" s="16" t="s">
        <v>259</v>
      </c>
      <c r="E713" s="448" t="s">
        <v>1587</v>
      </c>
      <c r="F713" s="210" t="s">
        <v>1588</v>
      </c>
      <c r="G713" s="448" t="s">
        <v>3595</v>
      </c>
      <c r="H713" s="210">
        <v>0</v>
      </c>
      <c r="I713" s="210">
        <v>21</v>
      </c>
      <c r="J713" s="210">
        <v>11</v>
      </c>
      <c r="K713" s="210">
        <v>77</v>
      </c>
      <c r="L713" s="210">
        <v>17</v>
      </c>
      <c r="M713" s="210">
        <v>0</v>
      </c>
      <c r="N713" s="210">
        <v>0</v>
      </c>
      <c r="O713" s="210">
        <v>126</v>
      </c>
    </row>
    <row r="714" spans="2:15" x14ac:dyDescent="0.45">
      <c r="B714" s="450" t="s">
        <v>14864</v>
      </c>
      <c r="C714" s="449" t="s">
        <v>258</v>
      </c>
      <c r="D714" s="450" t="s">
        <v>259</v>
      </c>
      <c r="E714" s="451" t="s">
        <v>18577</v>
      </c>
      <c r="F714" s="452" t="str">
        <f>F713</f>
        <v>8087</v>
      </c>
      <c r="G714" s="451" t="s">
        <v>3093</v>
      </c>
      <c r="H714" s="452">
        <v>0</v>
      </c>
      <c r="I714" s="452">
        <v>39</v>
      </c>
      <c r="J714" s="452">
        <v>27</v>
      </c>
      <c r="K714" s="452">
        <v>149</v>
      </c>
      <c r="L714" s="452">
        <v>33</v>
      </c>
      <c r="M714" s="452">
        <v>0</v>
      </c>
      <c r="N714" s="452">
        <v>0</v>
      </c>
      <c r="O714" s="452">
        <v>248</v>
      </c>
    </row>
    <row r="715" spans="2:15" x14ac:dyDescent="0.45">
      <c r="B715" s="16" t="s">
        <v>14866</v>
      </c>
      <c r="C715" s="426" t="s">
        <v>260</v>
      </c>
      <c r="D715" s="16" t="s">
        <v>261</v>
      </c>
      <c r="E715" s="448" t="s">
        <v>1589</v>
      </c>
      <c r="F715" s="210" t="s">
        <v>1590</v>
      </c>
      <c r="G715" s="448" t="s">
        <v>3596</v>
      </c>
      <c r="H715" s="210">
        <v>0</v>
      </c>
      <c r="I715" s="210">
        <v>30</v>
      </c>
      <c r="J715" s="210">
        <v>125</v>
      </c>
      <c r="K715" s="210">
        <v>620</v>
      </c>
      <c r="L715" s="210">
        <v>20</v>
      </c>
      <c r="M715" s="210" t="s">
        <v>11192</v>
      </c>
      <c r="N715" s="210" t="s">
        <v>11192</v>
      </c>
      <c r="O715" s="210">
        <v>811</v>
      </c>
    </row>
    <row r="716" spans="2:15" x14ac:dyDescent="0.45">
      <c r="B716" s="16" t="s">
        <v>14865</v>
      </c>
      <c r="C716" s="426" t="s">
        <v>260</v>
      </c>
      <c r="D716" s="16" t="s">
        <v>261</v>
      </c>
      <c r="E716" s="448" t="s">
        <v>1589</v>
      </c>
      <c r="F716" s="210" t="s">
        <v>1590</v>
      </c>
      <c r="G716" s="448" t="s">
        <v>3595</v>
      </c>
      <c r="H716" s="210">
        <v>0</v>
      </c>
      <c r="I716" s="210">
        <v>26</v>
      </c>
      <c r="J716" s="210">
        <v>125</v>
      </c>
      <c r="K716" s="210">
        <v>542</v>
      </c>
      <c r="L716" s="210">
        <v>28</v>
      </c>
      <c r="M716" s="210">
        <v>16</v>
      </c>
      <c r="N716" s="210">
        <v>0</v>
      </c>
      <c r="O716" s="210">
        <v>737</v>
      </c>
    </row>
    <row r="717" spans="2:15" x14ac:dyDescent="0.45">
      <c r="B717" s="450" t="s">
        <v>14867</v>
      </c>
      <c r="C717" s="449" t="s">
        <v>260</v>
      </c>
      <c r="D717" s="450" t="s">
        <v>261</v>
      </c>
      <c r="E717" s="451" t="s">
        <v>18578</v>
      </c>
      <c r="F717" s="452" t="str">
        <f>F716</f>
        <v>4800</v>
      </c>
      <c r="G717" s="451" t="s">
        <v>3093</v>
      </c>
      <c r="H717" s="452">
        <v>0</v>
      </c>
      <c r="I717" s="452">
        <v>56</v>
      </c>
      <c r="J717" s="452">
        <v>250</v>
      </c>
      <c r="K717" s="452">
        <v>1162</v>
      </c>
      <c r="L717" s="452">
        <v>48</v>
      </c>
      <c r="M717" s="452" t="s">
        <v>11192</v>
      </c>
      <c r="N717" s="452" t="s">
        <v>11192</v>
      </c>
      <c r="O717" s="452">
        <v>1548</v>
      </c>
    </row>
    <row r="718" spans="2:15" x14ac:dyDescent="0.45">
      <c r="B718" s="16" t="s">
        <v>14869</v>
      </c>
      <c r="C718" s="426" t="s">
        <v>260</v>
      </c>
      <c r="D718" s="16" t="s">
        <v>261</v>
      </c>
      <c r="E718" s="448" t="s">
        <v>1591</v>
      </c>
      <c r="F718" s="210" t="s">
        <v>1592</v>
      </c>
      <c r="G718" s="448" t="s">
        <v>3596</v>
      </c>
      <c r="H718" s="210">
        <v>0</v>
      </c>
      <c r="I718" s="210">
        <v>16</v>
      </c>
      <c r="J718" s="210">
        <v>83</v>
      </c>
      <c r="K718" s="210">
        <v>308</v>
      </c>
      <c r="L718" s="210">
        <v>19</v>
      </c>
      <c r="M718" s="210" t="s">
        <v>11192</v>
      </c>
      <c r="N718" s="210" t="s">
        <v>11192</v>
      </c>
      <c r="O718" s="210">
        <v>435</v>
      </c>
    </row>
    <row r="719" spans="2:15" x14ac:dyDescent="0.45">
      <c r="B719" s="16" t="s">
        <v>14868</v>
      </c>
      <c r="C719" s="426" t="s">
        <v>260</v>
      </c>
      <c r="D719" s="16" t="s">
        <v>261</v>
      </c>
      <c r="E719" s="448" t="s">
        <v>1591</v>
      </c>
      <c r="F719" s="210" t="s">
        <v>1592</v>
      </c>
      <c r="G719" s="448" t="s">
        <v>3595</v>
      </c>
      <c r="H719" s="210">
        <v>0</v>
      </c>
      <c r="I719" s="210" t="s">
        <v>11192</v>
      </c>
      <c r="J719" s="210">
        <v>56</v>
      </c>
      <c r="K719" s="210">
        <v>274</v>
      </c>
      <c r="L719" s="210">
        <v>15</v>
      </c>
      <c r="M719" s="210" t="s">
        <v>11192</v>
      </c>
      <c r="N719" s="210">
        <v>0</v>
      </c>
      <c r="O719" s="210">
        <v>363</v>
      </c>
    </row>
    <row r="720" spans="2:15" x14ac:dyDescent="0.45">
      <c r="B720" s="450" t="s">
        <v>14870</v>
      </c>
      <c r="C720" s="449" t="s">
        <v>260</v>
      </c>
      <c r="D720" s="450" t="s">
        <v>261</v>
      </c>
      <c r="E720" s="451" t="s">
        <v>18579</v>
      </c>
      <c r="F720" s="452" t="str">
        <f>F719</f>
        <v>6301</v>
      </c>
      <c r="G720" s="451" t="s">
        <v>3093</v>
      </c>
      <c r="H720" s="452">
        <v>0</v>
      </c>
      <c r="I720" s="452" t="s">
        <v>11192</v>
      </c>
      <c r="J720" s="452">
        <v>139</v>
      </c>
      <c r="K720" s="452">
        <v>582</v>
      </c>
      <c r="L720" s="452">
        <v>34</v>
      </c>
      <c r="M720" s="452" t="s">
        <v>11192</v>
      </c>
      <c r="N720" s="452" t="s">
        <v>11192</v>
      </c>
      <c r="O720" s="452">
        <v>798</v>
      </c>
    </row>
    <row r="721" spans="2:15" x14ac:dyDescent="0.45">
      <c r="B721" s="16" t="s">
        <v>14872</v>
      </c>
      <c r="C721" s="426" t="s">
        <v>262</v>
      </c>
      <c r="D721" s="16" t="s">
        <v>263</v>
      </c>
      <c r="E721" s="448" t="s">
        <v>1593</v>
      </c>
      <c r="F721" s="210" t="s">
        <v>1594</v>
      </c>
      <c r="G721" s="448" t="s">
        <v>3596</v>
      </c>
      <c r="H721" s="210">
        <v>0</v>
      </c>
      <c r="I721" s="210" t="s">
        <v>11192</v>
      </c>
      <c r="J721" s="210" t="s">
        <v>11192</v>
      </c>
      <c r="K721" s="210">
        <v>317</v>
      </c>
      <c r="L721" s="210" t="s">
        <v>11192</v>
      </c>
      <c r="M721" s="210">
        <v>0</v>
      </c>
      <c r="N721" s="210" t="s">
        <v>11192</v>
      </c>
      <c r="O721" s="210">
        <v>332</v>
      </c>
    </row>
    <row r="722" spans="2:15" x14ac:dyDescent="0.45">
      <c r="B722" s="16" t="s">
        <v>14871</v>
      </c>
      <c r="C722" s="426" t="s">
        <v>262</v>
      </c>
      <c r="D722" s="16" t="s">
        <v>263</v>
      </c>
      <c r="E722" s="448" t="s">
        <v>1593</v>
      </c>
      <c r="F722" s="210" t="s">
        <v>1594</v>
      </c>
      <c r="G722" s="448" t="s">
        <v>3595</v>
      </c>
      <c r="H722" s="210">
        <v>0</v>
      </c>
      <c r="I722" s="210">
        <v>0</v>
      </c>
      <c r="J722" s="210" t="s">
        <v>11192</v>
      </c>
      <c r="K722" s="210">
        <v>273</v>
      </c>
      <c r="L722" s="210" t="s">
        <v>11192</v>
      </c>
      <c r="M722" s="210">
        <v>0</v>
      </c>
      <c r="N722" s="210">
        <v>0</v>
      </c>
      <c r="O722" s="210">
        <v>279</v>
      </c>
    </row>
    <row r="723" spans="2:15" x14ac:dyDescent="0.45">
      <c r="B723" s="450" t="s">
        <v>14873</v>
      </c>
      <c r="C723" s="449" t="s">
        <v>262</v>
      </c>
      <c r="D723" s="450" t="s">
        <v>263</v>
      </c>
      <c r="E723" s="451" t="s">
        <v>18580</v>
      </c>
      <c r="F723" s="452" t="str">
        <f>F722</f>
        <v>1998</v>
      </c>
      <c r="G723" s="451" t="s">
        <v>3093</v>
      </c>
      <c r="H723" s="452">
        <v>0</v>
      </c>
      <c r="I723" s="452" t="s">
        <v>11192</v>
      </c>
      <c r="J723" s="452" t="s">
        <v>11192</v>
      </c>
      <c r="K723" s="452">
        <v>590</v>
      </c>
      <c r="L723" s="452">
        <v>13</v>
      </c>
      <c r="M723" s="452">
        <v>0</v>
      </c>
      <c r="N723" s="452" t="s">
        <v>11192</v>
      </c>
      <c r="O723" s="452">
        <v>611</v>
      </c>
    </row>
    <row r="724" spans="2:15" x14ac:dyDescent="0.45">
      <c r="B724" s="16" t="s">
        <v>14875</v>
      </c>
      <c r="C724" s="426" t="s">
        <v>262</v>
      </c>
      <c r="D724" s="16" t="s">
        <v>263</v>
      </c>
      <c r="E724" s="448" t="s">
        <v>1595</v>
      </c>
      <c r="F724" s="210" t="s">
        <v>1596</v>
      </c>
      <c r="G724" s="448" t="s">
        <v>3596</v>
      </c>
      <c r="H724" s="210">
        <v>0</v>
      </c>
      <c r="I724" s="210">
        <v>0</v>
      </c>
      <c r="J724" s="210" t="s">
        <v>11192</v>
      </c>
      <c r="K724" s="210">
        <v>150</v>
      </c>
      <c r="L724" s="210" t="s">
        <v>11192</v>
      </c>
      <c r="M724" s="210">
        <v>0</v>
      </c>
      <c r="N724" s="210">
        <v>0</v>
      </c>
      <c r="O724" s="210">
        <v>157</v>
      </c>
    </row>
    <row r="725" spans="2:15" x14ac:dyDescent="0.45">
      <c r="B725" s="16" t="s">
        <v>14874</v>
      </c>
      <c r="C725" s="426" t="s">
        <v>262</v>
      </c>
      <c r="D725" s="16" t="s">
        <v>263</v>
      </c>
      <c r="E725" s="448" t="s">
        <v>1595</v>
      </c>
      <c r="F725" s="210" t="s">
        <v>1596</v>
      </c>
      <c r="G725" s="448" t="s">
        <v>3595</v>
      </c>
      <c r="H725" s="210">
        <v>0</v>
      </c>
      <c r="I725" s="210">
        <v>0</v>
      </c>
      <c r="J725" s="210">
        <v>0</v>
      </c>
      <c r="K725" s="210" t="s">
        <v>11192</v>
      </c>
      <c r="L725" s="210" t="s">
        <v>11192</v>
      </c>
      <c r="M725" s="210">
        <v>0</v>
      </c>
      <c r="N725" s="210">
        <v>0</v>
      </c>
      <c r="O725" s="210">
        <v>162</v>
      </c>
    </row>
    <row r="726" spans="2:15" x14ac:dyDescent="0.45">
      <c r="B726" s="450" t="s">
        <v>14876</v>
      </c>
      <c r="C726" s="449" t="s">
        <v>262</v>
      </c>
      <c r="D726" s="450" t="s">
        <v>263</v>
      </c>
      <c r="E726" s="451" t="s">
        <v>18581</v>
      </c>
      <c r="F726" s="452" t="str">
        <f>F725</f>
        <v>7793</v>
      </c>
      <c r="G726" s="451" t="s">
        <v>3093</v>
      </c>
      <c r="H726" s="452">
        <v>0</v>
      </c>
      <c r="I726" s="452">
        <v>0</v>
      </c>
      <c r="J726" s="452" t="s">
        <v>11192</v>
      </c>
      <c r="K726" s="452" t="s">
        <v>11192</v>
      </c>
      <c r="L726" s="452" t="s">
        <v>11192</v>
      </c>
      <c r="M726" s="452">
        <v>0</v>
      </c>
      <c r="N726" s="452">
        <v>0</v>
      </c>
      <c r="O726" s="452">
        <v>319</v>
      </c>
    </row>
    <row r="727" spans="2:15" x14ac:dyDescent="0.45">
      <c r="B727" s="16" t="s">
        <v>14878</v>
      </c>
      <c r="C727" s="426" t="s">
        <v>264</v>
      </c>
      <c r="D727" s="16" t="s">
        <v>265</v>
      </c>
      <c r="E727" s="448" t="s">
        <v>1597</v>
      </c>
      <c r="F727" s="210" t="s">
        <v>1598</v>
      </c>
      <c r="G727" s="448" t="s">
        <v>3596</v>
      </c>
      <c r="H727" s="210">
        <v>0</v>
      </c>
      <c r="I727" s="210">
        <v>0</v>
      </c>
      <c r="J727" s="210" t="s">
        <v>11192</v>
      </c>
      <c r="K727" s="210">
        <v>178</v>
      </c>
      <c r="L727" s="210" t="s">
        <v>11192</v>
      </c>
      <c r="M727" s="210" t="s">
        <v>11192</v>
      </c>
      <c r="N727" s="210">
        <v>0</v>
      </c>
      <c r="O727" s="210">
        <v>191</v>
      </c>
    </row>
    <row r="728" spans="2:15" x14ac:dyDescent="0.45">
      <c r="B728" s="16" t="s">
        <v>14877</v>
      </c>
      <c r="C728" s="426" t="s">
        <v>264</v>
      </c>
      <c r="D728" s="16" t="s">
        <v>265</v>
      </c>
      <c r="E728" s="448" t="s">
        <v>1597</v>
      </c>
      <c r="F728" s="210" t="s">
        <v>1598</v>
      </c>
      <c r="G728" s="448" t="s">
        <v>3595</v>
      </c>
      <c r="H728" s="210">
        <v>0</v>
      </c>
      <c r="I728" s="210" t="s">
        <v>11192</v>
      </c>
      <c r="J728" s="210" t="s">
        <v>11192</v>
      </c>
      <c r="K728" s="210">
        <v>153</v>
      </c>
      <c r="L728" s="210" t="s">
        <v>11192</v>
      </c>
      <c r="M728" s="210" t="s">
        <v>11192</v>
      </c>
      <c r="N728" s="210">
        <v>0</v>
      </c>
      <c r="O728" s="210">
        <v>166</v>
      </c>
    </row>
    <row r="729" spans="2:15" x14ac:dyDescent="0.45">
      <c r="B729" s="450" t="s">
        <v>14879</v>
      </c>
      <c r="C729" s="449" t="s">
        <v>264</v>
      </c>
      <c r="D729" s="450" t="s">
        <v>265</v>
      </c>
      <c r="E729" s="451" t="s">
        <v>18582</v>
      </c>
      <c r="F729" s="452" t="str">
        <f>F728</f>
        <v>3869</v>
      </c>
      <c r="G729" s="451" t="s">
        <v>3093</v>
      </c>
      <c r="H729" s="452">
        <v>0</v>
      </c>
      <c r="I729" s="452" t="s">
        <v>11192</v>
      </c>
      <c r="J729" s="452" t="s">
        <v>11192</v>
      </c>
      <c r="K729" s="452">
        <v>331</v>
      </c>
      <c r="L729" s="452">
        <v>11</v>
      </c>
      <c r="M729" s="452" t="s">
        <v>11192</v>
      </c>
      <c r="N729" s="452">
        <v>0</v>
      </c>
      <c r="O729" s="452">
        <v>357</v>
      </c>
    </row>
    <row r="730" spans="2:15" x14ac:dyDescent="0.45">
      <c r="B730" s="16" t="s">
        <v>14881</v>
      </c>
      <c r="C730" s="426" t="s">
        <v>266</v>
      </c>
      <c r="D730" s="16" t="s">
        <v>267</v>
      </c>
      <c r="E730" s="448" t="s">
        <v>1599</v>
      </c>
      <c r="F730" s="210" t="s">
        <v>1600</v>
      </c>
      <c r="G730" s="448" t="s">
        <v>3596</v>
      </c>
      <c r="H730" s="210" t="s">
        <v>11192</v>
      </c>
      <c r="I730" s="210" t="s">
        <v>11192</v>
      </c>
      <c r="J730" s="210">
        <v>35</v>
      </c>
      <c r="K730" s="210">
        <v>687</v>
      </c>
      <c r="L730" s="210" t="s">
        <v>11192</v>
      </c>
      <c r="M730" s="210">
        <v>100</v>
      </c>
      <c r="N730" s="210">
        <v>0</v>
      </c>
      <c r="O730" s="210">
        <v>837</v>
      </c>
    </row>
    <row r="731" spans="2:15" x14ac:dyDescent="0.45">
      <c r="B731" s="16" t="s">
        <v>14880</v>
      </c>
      <c r="C731" s="426" t="s">
        <v>266</v>
      </c>
      <c r="D731" s="16" t="s">
        <v>267</v>
      </c>
      <c r="E731" s="448" t="s">
        <v>1599</v>
      </c>
      <c r="F731" s="210" t="s">
        <v>1600</v>
      </c>
      <c r="G731" s="448" t="s">
        <v>3595</v>
      </c>
      <c r="H731" s="210" t="s">
        <v>11192</v>
      </c>
      <c r="I731" s="210">
        <v>13</v>
      </c>
      <c r="J731" s="210">
        <v>17</v>
      </c>
      <c r="K731" s="210">
        <v>609</v>
      </c>
      <c r="L731" s="210" t="s">
        <v>11192</v>
      </c>
      <c r="M731" s="210">
        <v>102</v>
      </c>
      <c r="N731" s="210">
        <v>0</v>
      </c>
      <c r="O731" s="210">
        <v>751</v>
      </c>
    </row>
    <row r="732" spans="2:15" x14ac:dyDescent="0.45">
      <c r="B732" s="450" t="s">
        <v>14882</v>
      </c>
      <c r="C732" s="449" t="s">
        <v>266</v>
      </c>
      <c r="D732" s="450" t="s">
        <v>267</v>
      </c>
      <c r="E732" s="451" t="s">
        <v>18583</v>
      </c>
      <c r="F732" s="452" t="str">
        <f>F731</f>
        <v>5096</v>
      </c>
      <c r="G732" s="451" t="s">
        <v>3093</v>
      </c>
      <c r="H732" s="452" t="s">
        <v>11192</v>
      </c>
      <c r="I732" s="452" t="s">
        <v>11192</v>
      </c>
      <c r="J732" s="452">
        <v>52</v>
      </c>
      <c r="K732" s="452">
        <v>1296</v>
      </c>
      <c r="L732" s="452" t="s">
        <v>11192</v>
      </c>
      <c r="M732" s="452">
        <v>202</v>
      </c>
      <c r="N732" s="452">
        <v>0</v>
      </c>
      <c r="O732" s="452">
        <v>1588</v>
      </c>
    </row>
    <row r="733" spans="2:15" x14ac:dyDescent="0.45">
      <c r="B733" s="16" t="s">
        <v>14884</v>
      </c>
      <c r="C733" s="426" t="s">
        <v>266</v>
      </c>
      <c r="D733" s="16" t="s">
        <v>267</v>
      </c>
      <c r="E733" s="448" t="s">
        <v>1601</v>
      </c>
      <c r="F733" s="210" t="s">
        <v>1602</v>
      </c>
      <c r="G733" s="448" t="s">
        <v>3596</v>
      </c>
      <c r="H733" s="210" t="s">
        <v>11192</v>
      </c>
      <c r="I733" s="210">
        <v>12</v>
      </c>
      <c r="J733" s="210">
        <v>34</v>
      </c>
      <c r="K733" s="210">
        <v>889</v>
      </c>
      <c r="L733" s="210" t="s">
        <v>11192</v>
      </c>
      <c r="M733" s="210">
        <v>66</v>
      </c>
      <c r="N733" s="210" t="s">
        <v>11192</v>
      </c>
      <c r="O733" s="210">
        <v>1012</v>
      </c>
    </row>
    <row r="734" spans="2:15" x14ac:dyDescent="0.45">
      <c r="B734" s="16" t="s">
        <v>14883</v>
      </c>
      <c r="C734" s="426" t="s">
        <v>266</v>
      </c>
      <c r="D734" s="16" t="s">
        <v>267</v>
      </c>
      <c r="E734" s="448" t="s">
        <v>1601</v>
      </c>
      <c r="F734" s="210" t="s">
        <v>1602</v>
      </c>
      <c r="G734" s="448" t="s">
        <v>3595</v>
      </c>
      <c r="H734" s="210" t="s">
        <v>11192</v>
      </c>
      <c r="I734" s="210">
        <v>23</v>
      </c>
      <c r="J734" s="210">
        <v>37</v>
      </c>
      <c r="K734" s="210">
        <v>868</v>
      </c>
      <c r="L734" s="210" t="s">
        <v>11192</v>
      </c>
      <c r="M734" s="210">
        <v>68</v>
      </c>
      <c r="N734" s="210">
        <v>0</v>
      </c>
      <c r="O734" s="210">
        <v>1001</v>
      </c>
    </row>
    <row r="735" spans="2:15" x14ac:dyDescent="0.45">
      <c r="B735" s="450" t="s">
        <v>14885</v>
      </c>
      <c r="C735" s="449" t="s">
        <v>266</v>
      </c>
      <c r="D735" s="450" t="s">
        <v>267</v>
      </c>
      <c r="E735" s="451" t="s">
        <v>18584</v>
      </c>
      <c r="F735" s="452" t="str">
        <f>F734</f>
        <v>7749</v>
      </c>
      <c r="G735" s="451" t="s">
        <v>3093</v>
      </c>
      <c r="H735" s="452" t="s">
        <v>11192</v>
      </c>
      <c r="I735" s="452">
        <v>35</v>
      </c>
      <c r="J735" s="452">
        <v>71</v>
      </c>
      <c r="K735" s="452">
        <v>1757</v>
      </c>
      <c r="L735" s="452">
        <v>12</v>
      </c>
      <c r="M735" s="452">
        <v>134</v>
      </c>
      <c r="N735" s="452" t="s">
        <v>11192</v>
      </c>
      <c r="O735" s="452">
        <v>2013</v>
      </c>
    </row>
    <row r="736" spans="2:15" x14ac:dyDescent="0.45">
      <c r="B736" s="16" t="s">
        <v>14887</v>
      </c>
      <c r="C736" s="426" t="s">
        <v>266</v>
      </c>
      <c r="D736" s="16" t="s">
        <v>267</v>
      </c>
      <c r="E736" s="448" t="s">
        <v>1603</v>
      </c>
      <c r="F736" s="210" t="s">
        <v>14111</v>
      </c>
      <c r="G736" s="448" t="s">
        <v>3596</v>
      </c>
      <c r="H736" s="210" t="s">
        <v>11192</v>
      </c>
      <c r="I736" s="210" t="s">
        <v>11192</v>
      </c>
      <c r="J736" s="210">
        <v>16</v>
      </c>
      <c r="K736" s="210">
        <v>416</v>
      </c>
      <c r="L736" s="210" t="s">
        <v>11192</v>
      </c>
      <c r="M736" s="210">
        <v>26</v>
      </c>
      <c r="N736" s="210" t="s">
        <v>11192</v>
      </c>
      <c r="O736" s="210">
        <v>467</v>
      </c>
    </row>
    <row r="737" spans="2:15" x14ac:dyDescent="0.45">
      <c r="B737" s="16" t="s">
        <v>14886</v>
      </c>
      <c r="C737" s="426" t="s">
        <v>266</v>
      </c>
      <c r="D737" s="16" t="s">
        <v>267</v>
      </c>
      <c r="E737" s="448" t="s">
        <v>1603</v>
      </c>
      <c r="F737" s="210" t="s">
        <v>14111</v>
      </c>
      <c r="G737" s="448" t="s">
        <v>3595</v>
      </c>
      <c r="H737" s="210">
        <v>0</v>
      </c>
      <c r="I737" s="210" t="s">
        <v>11192</v>
      </c>
      <c r="J737" s="210">
        <v>18</v>
      </c>
      <c r="K737" s="210">
        <v>386</v>
      </c>
      <c r="L737" s="210" t="s">
        <v>11192</v>
      </c>
      <c r="M737" s="210">
        <v>28</v>
      </c>
      <c r="N737" s="210">
        <v>0</v>
      </c>
      <c r="O737" s="210">
        <v>446</v>
      </c>
    </row>
    <row r="738" spans="2:15" x14ac:dyDescent="0.45">
      <c r="B738" s="450" t="s">
        <v>14888</v>
      </c>
      <c r="C738" s="449" t="s">
        <v>266</v>
      </c>
      <c r="D738" s="450" t="s">
        <v>267</v>
      </c>
      <c r="E738" s="451" t="s">
        <v>18585</v>
      </c>
      <c r="F738" s="452" t="str">
        <f>F737</f>
        <v>8447</v>
      </c>
      <c r="G738" s="451" t="s">
        <v>3093</v>
      </c>
      <c r="H738" s="452" t="s">
        <v>11192</v>
      </c>
      <c r="I738" s="452">
        <v>16</v>
      </c>
      <c r="J738" s="452">
        <v>34</v>
      </c>
      <c r="K738" s="452">
        <v>802</v>
      </c>
      <c r="L738" s="452" t="s">
        <v>11192</v>
      </c>
      <c r="M738" s="452">
        <v>54</v>
      </c>
      <c r="N738" s="452" t="s">
        <v>11192</v>
      </c>
      <c r="O738" s="452">
        <v>913</v>
      </c>
    </row>
    <row r="739" spans="2:15" x14ac:dyDescent="0.45">
      <c r="B739" s="16" t="s">
        <v>14890</v>
      </c>
      <c r="C739" s="426" t="s">
        <v>266</v>
      </c>
      <c r="D739" s="16" t="s">
        <v>267</v>
      </c>
      <c r="E739" s="448" t="s">
        <v>1604</v>
      </c>
      <c r="F739" s="210" t="s">
        <v>1605</v>
      </c>
      <c r="G739" s="448" t="s">
        <v>3596</v>
      </c>
      <c r="H739" s="210">
        <v>0</v>
      </c>
      <c r="I739" s="210" t="s">
        <v>11192</v>
      </c>
      <c r="J739" s="210">
        <v>18</v>
      </c>
      <c r="K739" s="210">
        <v>359</v>
      </c>
      <c r="L739" s="210" t="s">
        <v>11192</v>
      </c>
      <c r="M739" s="210">
        <v>52</v>
      </c>
      <c r="N739" s="210">
        <v>0</v>
      </c>
      <c r="O739" s="210">
        <v>437</v>
      </c>
    </row>
    <row r="740" spans="2:15" x14ac:dyDescent="0.45">
      <c r="B740" s="16" t="s">
        <v>14889</v>
      </c>
      <c r="C740" s="426" t="s">
        <v>266</v>
      </c>
      <c r="D740" s="16" t="s">
        <v>267</v>
      </c>
      <c r="E740" s="448" t="s">
        <v>1604</v>
      </c>
      <c r="F740" s="210" t="s">
        <v>1605</v>
      </c>
      <c r="G740" s="448" t="s">
        <v>3595</v>
      </c>
      <c r="H740" s="210" t="s">
        <v>11192</v>
      </c>
      <c r="I740" s="210" t="s">
        <v>11192</v>
      </c>
      <c r="J740" s="210">
        <v>21</v>
      </c>
      <c r="K740" s="210">
        <v>328</v>
      </c>
      <c r="L740" s="210" t="s">
        <v>11192</v>
      </c>
      <c r="M740" s="210">
        <v>54</v>
      </c>
      <c r="N740" s="210">
        <v>0</v>
      </c>
      <c r="O740" s="210">
        <v>416</v>
      </c>
    </row>
    <row r="741" spans="2:15" x14ac:dyDescent="0.45">
      <c r="B741" s="450" t="s">
        <v>14891</v>
      </c>
      <c r="C741" s="449" t="s">
        <v>266</v>
      </c>
      <c r="D741" s="450" t="s">
        <v>267</v>
      </c>
      <c r="E741" s="451" t="s">
        <v>18586</v>
      </c>
      <c r="F741" s="452" t="str">
        <f>F740</f>
        <v>6453</v>
      </c>
      <c r="G741" s="451" t="s">
        <v>3093</v>
      </c>
      <c r="H741" s="452" t="s">
        <v>11192</v>
      </c>
      <c r="I741" s="452">
        <v>12</v>
      </c>
      <c r="J741" s="452">
        <v>39</v>
      </c>
      <c r="K741" s="452">
        <v>687</v>
      </c>
      <c r="L741" s="452" t="s">
        <v>11192</v>
      </c>
      <c r="M741" s="452">
        <v>106</v>
      </c>
      <c r="N741" s="452">
        <v>0</v>
      </c>
      <c r="O741" s="452">
        <v>853</v>
      </c>
    </row>
    <row r="742" spans="2:15" x14ac:dyDescent="0.45">
      <c r="B742" s="16" t="s">
        <v>14893</v>
      </c>
      <c r="C742" s="426" t="s">
        <v>268</v>
      </c>
      <c r="D742" s="16" t="s">
        <v>269</v>
      </c>
      <c r="E742" s="448" t="s">
        <v>1606</v>
      </c>
      <c r="F742" s="210" t="s">
        <v>1607</v>
      </c>
      <c r="G742" s="448" t="s">
        <v>3596</v>
      </c>
      <c r="H742" s="210">
        <v>0</v>
      </c>
      <c r="I742" s="210" t="s">
        <v>11192</v>
      </c>
      <c r="J742" s="210">
        <v>0</v>
      </c>
      <c r="K742" s="210">
        <v>254</v>
      </c>
      <c r="L742" s="210" t="s">
        <v>11192</v>
      </c>
      <c r="M742" s="210">
        <v>0</v>
      </c>
      <c r="N742" s="210">
        <v>0</v>
      </c>
      <c r="O742" s="210">
        <v>262</v>
      </c>
    </row>
    <row r="743" spans="2:15" x14ac:dyDescent="0.45">
      <c r="B743" s="16" t="s">
        <v>14892</v>
      </c>
      <c r="C743" s="426" t="s">
        <v>268</v>
      </c>
      <c r="D743" s="16" t="s">
        <v>269</v>
      </c>
      <c r="E743" s="448" t="s">
        <v>1606</v>
      </c>
      <c r="F743" s="210" t="s">
        <v>1607</v>
      </c>
      <c r="G743" s="448" t="s">
        <v>3595</v>
      </c>
      <c r="H743" s="210">
        <v>0</v>
      </c>
      <c r="I743" s="210" t="s">
        <v>11192</v>
      </c>
      <c r="J743" s="210" t="s">
        <v>11192</v>
      </c>
      <c r="K743" s="210">
        <v>241</v>
      </c>
      <c r="L743" s="210" t="s">
        <v>11192</v>
      </c>
      <c r="M743" s="210" t="s">
        <v>11192</v>
      </c>
      <c r="N743" s="210">
        <v>0</v>
      </c>
      <c r="O743" s="210">
        <v>252</v>
      </c>
    </row>
    <row r="744" spans="2:15" x14ac:dyDescent="0.45">
      <c r="B744" s="450" t="s">
        <v>14894</v>
      </c>
      <c r="C744" s="449" t="s">
        <v>268</v>
      </c>
      <c r="D744" s="450" t="s">
        <v>269</v>
      </c>
      <c r="E744" s="451" t="s">
        <v>18587</v>
      </c>
      <c r="F744" s="452" t="str">
        <f>F743</f>
        <v>4098</v>
      </c>
      <c r="G744" s="451" t="s">
        <v>3093</v>
      </c>
      <c r="H744" s="452">
        <v>0</v>
      </c>
      <c r="I744" s="452" t="s">
        <v>11192</v>
      </c>
      <c r="J744" s="452" t="s">
        <v>11192</v>
      </c>
      <c r="K744" s="452">
        <v>495</v>
      </c>
      <c r="L744" s="452">
        <v>12</v>
      </c>
      <c r="M744" s="452" t="s">
        <v>11192</v>
      </c>
      <c r="N744" s="452">
        <v>0</v>
      </c>
      <c r="O744" s="452">
        <v>514</v>
      </c>
    </row>
    <row r="745" spans="2:15" x14ac:dyDescent="0.45">
      <c r="B745" s="16" t="s">
        <v>14896</v>
      </c>
      <c r="C745" s="426" t="s">
        <v>270</v>
      </c>
      <c r="D745" s="16" t="s">
        <v>271</v>
      </c>
      <c r="E745" s="448" t="s">
        <v>1608</v>
      </c>
      <c r="F745" s="210" t="s">
        <v>1609</v>
      </c>
      <c r="G745" s="448" t="s">
        <v>3596</v>
      </c>
      <c r="H745" s="210">
        <v>0</v>
      </c>
      <c r="I745" s="210" t="s">
        <v>11192</v>
      </c>
      <c r="J745" s="210" t="s">
        <v>11192</v>
      </c>
      <c r="K745" s="210">
        <v>178</v>
      </c>
      <c r="L745" s="210" t="s">
        <v>11192</v>
      </c>
      <c r="M745" s="210" t="s">
        <v>11192</v>
      </c>
      <c r="N745" s="210" t="s">
        <v>11192</v>
      </c>
      <c r="O745" s="210">
        <v>189</v>
      </c>
    </row>
    <row r="746" spans="2:15" x14ac:dyDescent="0.45">
      <c r="B746" s="16" t="s">
        <v>14895</v>
      </c>
      <c r="C746" s="426" t="s">
        <v>270</v>
      </c>
      <c r="D746" s="16" t="s">
        <v>271</v>
      </c>
      <c r="E746" s="448" t="s">
        <v>1608</v>
      </c>
      <c r="F746" s="210" t="s">
        <v>1609</v>
      </c>
      <c r="G746" s="448" t="s">
        <v>3595</v>
      </c>
      <c r="H746" s="210" t="s">
        <v>11192</v>
      </c>
      <c r="I746" s="210" t="s">
        <v>11192</v>
      </c>
      <c r="J746" s="210" t="s">
        <v>11192</v>
      </c>
      <c r="K746" s="210">
        <v>169</v>
      </c>
      <c r="L746" s="210" t="s">
        <v>11192</v>
      </c>
      <c r="M746" s="210" t="s">
        <v>11192</v>
      </c>
      <c r="N746" s="210" t="s">
        <v>11192</v>
      </c>
      <c r="O746" s="210">
        <v>184</v>
      </c>
    </row>
    <row r="747" spans="2:15" x14ac:dyDescent="0.45">
      <c r="B747" s="450" t="s">
        <v>14897</v>
      </c>
      <c r="C747" s="449" t="s">
        <v>270</v>
      </c>
      <c r="D747" s="450" t="s">
        <v>271</v>
      </c>
      <c r="E747" s="451" t="s">
        <v>18588</v>
      </c>
      <c r="F747" s="452" t="str">
        <f>F746</f>
        <v>1632</v>
      </c>
      <c r="G747" s="451" t="s">
        <v>3093</v>
      </c>
      <c r="H747" s="452" t="s">
        <v>11192</v>
      </c>
      <c r="I747" s="452" t="s">
        <v>11192</v>
      </c>
      <c r="J747" s="452" t="s">
        <v>11192</v>
      </c>
      <c r="K747" s="452">
        <v>347</v>
      </c>
      <c r="L747" s="452">
        <v>11</v>
      </c>
      <c r="M747" s="452" t="s">
        <v>11192</v>
      </c>
      <c r="N747" s="452" t="s">
        <v>11192</v>
      </c>
      <c r="O747" s="452">
        <v>373</v>
      </c>
    </row>
    <row r="748" spans="2:15" x14ac:dyDescent="0.45">
      <c r="B748" s="16" t="s">
        <v>14899</v>
      </c>
      <c r="C748" s="426" t="s">
        <v>270</v>
      </c>
      <c r="D748" s="16" t="s">
        <v>271</v>
      </c>
      <c r="E748" s="448" t="s">
        <v>1610</v>
      </c>
      <c r="F748" s="210" t="s">
        <v>1611</v>
      </c>
      <c r="G748" s="448" t="s">
        <v>3596</v>
      </c>
      <c r="H748" s="210" t="s">
        <v>11192</v>
      </c>
      <c r="I748" s="210">
        <v>25</v>
      </c>
      <c r="J748" s="210">
        <v>14</v>
      </c>
      <c r="K748" s="210">
        <v>368</v>
      </c>
      <c r="L748" s="210">
        <v>22</v>
      </c>
      <c r="M748" s="210" t="s">
        <v>11192</v>
      </c>
      <c r="N748" s="210">
        <v>0</v>
      </c>
      <c r="O748" s="210">
        <v>439</v>
      </c>
    </row>
    <row r="749" spans="2:15" x14ac:dyDescent="0.45">
      <c r="B749" s="16" t="s">
        <v>14898</v>
      </c>
      <c r="C749" s="426" t="s">
        <v>270</v>
      </c>
      <c r="D749" s="16" t="s">
        <v>271</v>
      </c>
      <c r="E749" s="448" t="s">
        <v>1610</v>
      </c>
      <c r="F749" s="210" t="s">
        <v>1611</v>
      </c>
      <c r="G749" s="448" t="s">
        <v>3595</v>
      </c>
      <c r="H749" s="210" t="s">
        <v>11192</v>
      </c>
      <c r="I749" s="210">
        <v>29</v>
      </c>
      <c r="J749" s="210" t="s">
        <v>11192</v>
      </c>
      <c r="K749" s="210">
        <v>293</v>
      </c>
      <c r="L749" s="210">
        <v>23</v>
      </c>
      <c r="M749" s="210" t="s">
        <v>11192</v>
      </c>
      <c r="N749" s="210" t="s">
        <v>11192</v>
      </c>
      <c r="O749" s="210">
        <v>354</v>
      </c>
    </row>
    <row r="750" spans="2:15" x14ac:dyDescent="0.45">
      <c r="B750" s="450" t="s">
        <v>14900</v>
      </c>
      <c r="C750" s="449" t="s">
        <v>270</v>
      </c>
      <c r="D750" s="450" t="s">
        <v>271</v>
      </c>
      <c r="E750" s="451" t="s">
        <v>18589</v>
      </c>
      <c r="F750" s="452" t="str">
        <f>F749</f>
        <v>1654</v>
      </c>
      <c r="G750" s="451" t="s">
        <v>3093</v>
      </c>
      <c r="H750" s="452" t="s">
        <v>11192</v>
      </c>
      <c r="I750" s="452">
        <v>54</v>
      </c>
      <c r="J750" s="452" t="s">
        <v>11192</v>
      </c>
      <c r="K750" s="452">
        <v>661</v>
      </c>
      <c r="L750" s="452">
        <v>45</v>
      </c>
      <c r="M750" s="452" t="s">
        <v>11192</v>
      </c>
      <c r="N750" s="452" t="s">
        <v>11192</v>
      </c>
      <c r="O750" s="452">
        <v>793</v>
      </c>
    </row>
    <row r="751" spans="2:15" x14ac:dyDescent="0.45">
      <c r="B751" s="16" t="s">
        <v>14902</v>
      </c>
      <c r="C751" s="426" t="s">
        <v>270</v>
      </c>
      <c r="D751" s="16" t="s">
        <v>271</v>
      </c>
      <c r="E751" s="448" t="s">
        <v>1612</v>
      </c>
      <c r="F751" s="210" t="s">
        <v>1613</v>
      </c>
      <c r="G751" s="448" t="s">
        <v>3596</v>
      </c>
      <c r="H751" s="210">
        <v>0</v>
      </c>
      <c r="I751" s="210">
        <v>13</v>
      </c>
      <c r="J751" s="210" t="s">
        <v>11192</v>
      </c>
      <c r="K751" s="210">
        <v>191</v>
      </c>
      <c r="L751" s="210">
        <v>16</v>
      </c>
      <c r="M751" s="210" t="s">
        <v>11192</v>
      </c>
      <c r="N751" s="210">
        <v>0</v>
      </c>
      <c r="O751" s="210">
        <v>228</v>
      </c>
    </row>
    <row r="752" spans="2:15" x14ac:dyDescent="0.45">
      <c r="B752" s="16" t="s">
        <v>14901</v>
      </c>
      <c r="C752" s="426" t="s">
        <v>270</v>
      </c>
      <c r="D752" s="16" t="s">
        <v>271</v>
      </c>
      <c r="E752" s="448" t="s">
        <v>1612</v>
      </c>
      <c r="F752" s="210" t="s">
        <v>1613</v>
      </c>
      <c r="G752" s="448" t="s">
        <v>3595</v>
      </c>
      <c r="H752" s="210" t="s">
        <v>11192</v>
      </c>
      <c r="I752" s="210">
        <v>11</v>
      </c>
      <c r="J752" s="210" t="s">
        <v>11192</v>
      </c>
      <c r="K752" s="210">
        <v>140</v>
      </c>
      <c r="L752" s="210">
        <v>16</v>
      </c>
      <c r="M752" s="210" t="s">
        <v>11192</v>
      </c>
      <c r="N752" s="210">
        <v>0</v>
      </c>
      <c r="O752" s="210">
        <v>176</v>
      </c>
    </row>
    <row r="753" spans="2:15" x14ac:dyDescent="0.45">
      <c r="B753" s="450" t="s">
        <v>14903</v>
      </c>
      <c r="C753" s="449" t="s">
        <v>270</v>
      </c>
      <c r="D753" s="450" t="s">
        <v>271</v>
      </c>
      <c r="E753" s="451" t="s">
        <v>18590</v>
      </c>
      <c r="F753" s="452" t="str">
        <f>F752</f>
        <v>1653</v>
      </c>
      <c r="G753" s="451" t="s">
        <v>3093</v>
      </c>
      <c r="H753" s="452" t="s">
        <v>11192</v>
      </c>
      <c r="I753" s="452">
        <v>24</v>
      </c>
      <c r="J753" s="452">
        <v>12</v>
      </c>
      <c r="K753" s="452">
        <v>331</v>
      </c>
      <c r="L753" s="452">
        <v>32</v>
      </c>
      <c r="M753" s="452" t="s">
        <v>11192</v>
      </c>
      <c r="N753" s="452">
        <v>0</v>
      </c>
      <c r="O753" s="452">
        <v>404</v>
      </c>
    </row>
    <row r="754" spans="2:15" x14ac:dyDescent="0.45">
      <c r="B754" s="16" t="s">
        <v>14905</v>
      </c>
      <c r="C754" s="426" t="s">
        <v>272</v>
      </c>
      <c r="D754" s="16" t="s">
        <v>273</v>
      </c>
      <c r="E754" s="448" t="s">
        <v>14113</v>
      </c>
      <c r="F754" s="210" t="s">
        <v>14112</v>
      </c>
      <c r="G754" s="448" t="s">
        <v>3596</v>
      </c>
      <c r="H754" s="210">
        <v>0</v>
      </c>
      <c r="I754" s="210" t="s">
        <v>11192</v>
      </c>
      <c r="J754" s="210">
        <v>16</v>
      </c>
      <c r="K754" s="210">
        <v>629</v>
      </c>
      <c r="L754" s="210" t="s">
        <v>11192</v>
      </c>
      <c r="M754" s="210">
        <v>33</v>
      </c>
      <c r="N754" s="210">
        <v>0</v>
      </c>
      <c r="O754" s="210">
        <v>692</v>
      </c>
    </row>
    <row r="755" spans="2:15" x14ac:dyDescent="0.45">
      <c r="B755" s="16" t="s">
        <v>14904</v>
      </c>
      <c r="C755" s="426" t="s">
        <v>272</v>
      </c>
      <c r="D755" s="16" t="s">
        <v>273</v>
      </c>
      <c r="E755" s="448" t="s">
        <v>14113</v>
      </c>
      <c r="F755" s="210" t="s">
        <v>14112</v>
      </c>
      <c r="G755" s="448" t="s">
        <v>3595</v>
      </c>
      <c r="H755" s="210">
        <v>0</v>
      </c>
      <c r="I755" s="210" t="s">
        <v>11192</v>
      </c>
      <c r="J755" s="210">
        <v>27</v>
      </c>
      <c r="K755" s="210">
        <v>601</v>
      </c>
      <c r="L755" s="210" t="s">
        <v>11192</v>
      </c>
      <c r="M755" s="210">
        <v>32</v>
      </c>
      <c r="N755" s="210">
        <v>0</v>
      </c>
      <c r="O755" s="210">
        <v>670</v>
      </c>
    </row>
    <row r="756" spans="2:15" x14ac:dyDescent="0.45">
      <c r="B756" s="450" t="s">
        <v>14906</v>
      </c>
      <c r="C756" s="449" t="s">
        <v>272</v>
      </c>
      <c r="D756" s="450" t="s">
        <v>273</v>
      </c>
      <c r="E756" s="451" t="s">
        <v>18591</v>
      </c>
      <c r="F756" s="452" t="str">
        <f>F755</f>
        <v>8446</v>
      </c>
      <c r="G756" s="451" t="s">
        <v>3093</v>
      </c>
      <c r="H756" s="452">
        <v>0</v>
      </c>
      <c r="I756" s="452" t="s">
        <v>11192</v>
      </c>
      <c r="J756" s="452">
        <v>43</v>
      </c>
      <c r="K756" s="452">
        <v>1230</v>
      </c>
      <c r="L756" s="452" t="s">
        <v>11192</v>
      </c>
      <c r="M756" s="452">
        <v>65</v>
      </c>
      <c r="N756" s="452">
        <v>0</v>
      </c>
      <c r="O756" s="452">
        <v>1362</v>
      </c>
    </row>
    <row r="757" spans="2:15" x14ac:dyDescent="0.45">
      <c r="B757" s="16" t="s">
        <v>14908</v>
      </c>
      <c r="C757" s="426" t="s">
        <v>274</v>
      </c>
      <c r="D757" s="16" t="s">
        <v>13972</v>
      </c>
      <c r="E757" s="448" t="s">
        <v>13972</v>
      </c>
      <c r="F757" s="210" t="s">
        <v>1614</v>
      </c>
      <c r="G757" s="448" t="s">
        <v>3596</v>
      </c>
      <c r="H757" s="210">
        <v>0</v>
      </c>
      <c r="I757" s="210">
        <v>14</v>
      </c>
      <c r="J757" s="210">
        <v>16</v>
      </c>
      <c r="K757" s="210" t="s">
        <v>11192</v>
      </c>
      <c r="L757" s="210" t="s">
        <v>11192</v>
      </c>
      <c r="M757" s="210">
        <v>0</v>
      </c>
      <c r="N757" s="210">
        <v>0</v>
      </c>
      <c r="O757" s="210">
        <v>33</v>
      </c>
    </row>
    <row r="758" spans="2:15" x14ac:dyDescent="0.45">
      <c r="B758" s="16" t="s">
        <v>14907</v>
      </c>
      <c r="C758" s="426" t="s">
        <v>274</v>
      </c>
      <c r="D758" s="16" t="s">
        <v>13972</v>
      </c>
      <c r="E758" s="448" t="s">
        <v>13972</v>
      </c>
      <c r="F758" s="210" t="s">
        <v>1614</v>
      </c>
      <c r="G758" s="448" t="s">
        <v>3595</v>
      </c>
      <c r="H758" s="210">
        <v>0</v>
      </c>
      <c r="I758" s="210">
        <v>14</v>
      </c>
      <c r="J758" s="210">
        <v>19</v>
      </c>
      <c r="K758" s="210" t="s">
        <v>11192</v>
      </c>
      <c r="L758" s="210" t="s">
        <v>11192</v>
      </c>
      <c r="M758" s="210">
        <v>0</v>
      </c>
      <c r="N758" s="210">
        <v>0</v>
      </c>
      <c r="O758" s="210">
        <v>38</v>
      </c>
    </row>
    <row r="759" spans="2:15" x14ac:dyDescent="0.45">
      <c r="B759" s="450" t="s">
        <v>14909</v>
      </c>
      <c r="C759" s="449" t="s">
        <v>274</v>
      </c>
      <c r="D759" s="450" t="s">
        <v>13972</v>
      </c>
      <c r="E759" s="451" t="s">
        <v>18592</v>
      </c>
      <c r="F759" s="452" t="str">
        <f>F758</f>
        <v>7624</v>
      </c>
      <c r="G759" s="451" t="s">
        <v>3093</v>
      </c>
      <c r="H759" s="452">
        <v>0</v>
      </c>
      <c r="I759" s="452">
        <v>28</v>
      </c>
      <c r="J759" s="452">
        <v>35</v>
      </c>
      <c r="K759" s="452" t="s">
        <v>11192</v>
      </c>
      <c r="L759" s="452" t="s">
        <v>11192</v>
      </c>
      <c r="M759" s="452">
        <v>0</v>
      </c>
      <c r="N759" s="452">
        <v>0</v>
      </c>
      <c r="O759" s="452">
        <v>71</v>
      </c>
    </row>
    <row r="760" spans="2:15" x14ac:dyDescent="0.45">
      <c r="B760" s="16" t="s">
        <v>14911</v>
      </c>
      <c r="C760" s="426" t="s">
        <v>275</v>
      </c>
      <c r="D760" s="16" t="s">
        <v>276</v>
      </c>
      <c r="E760" s="448" t="s">
        <v>1615</v>
      </c>
      <c r="F760" s="210" t="s">
        <v>1616</v>
      </c>
      <c r="G760" s="448" t="s">
        <v>3596</v>
      </c>
      <c r="H760" s="210" t="s">
        <v>11192</v>
      </c>
      <c r="I760" s="210">
        <v>52</v>
      </c>
      <c r="J760" s="210">
        <v>71</v>
      </c>
      <c r="K760" s="210">
        <v>1036</v>
      </c>
      <c r="L760" s="210" t="s">
        <v>11192</v>
      </c>
      <c r="M760" s="210">
        <v>233</v>
      </c>
      <c r="N760" s="210">
        <v>0</v>
      </c>
      <c r="O760" s="210">
        <v>1437</v>
      </c>
    </row>
    <row r="761" spans="2:15" x14ac:dyDescent="0.45">
      <c r="B761" s="16" t="s">
        <v>14910</v>
      </c>
      <c r="C761" s="426" t="s">
        <v>275</v>
      </c>
      <c r="D761" s="16" t="s">
        <v>276</v>
      </c>
      <c r="E761" s="448" t="s">
        <v>1615</v>
      </c>
      <c r="F761" s="210" t="s">
        <v>1616</v>
      </c>
      <c r="G761" s="448" t="s">
        <v>3595</v>
      </c>
      <c r="H761" s="210" t="s">
        <v>11192</v>
      </c>
      <c r="I761" s="210" t="s">
        <v>11192</v>
      </c>
      <c r="J761" s="210">
        <v>80</v>
      </c>
      <c r="K761" s="210">
        <v>971</v>
      </c>
      <c r="L761" s="210">
        <v>62</v>
      </c>
      <c r="M761" s="210">
        <v>222</v>
      </c>
      <c r="N761" s="210">
        <v>0</v>
      </c>
      <c r="O761" s="210">
        <v>1390</v>
      </c>
    </row>
    <row r="762" spans="2:15" x14ac:dyDescent="0.45">
      <c r="B762" s="450" t="s">
        <v>14912</v>
      </c>
      <c r="C762" s="449" t="s">
        <v>275</v>
      </c>
      <c r="D762" s="450" t="s">
        <v>276</v>
      </c>
      <c r="E762" s="451" t="s">
        <v>18593</v>
      </c>
      <c r="F762" s="452" t="str">
        <f>F761</f>
        <v>1701</v>
      </c>
      <c r="G762" s="451" t="s">
        <v>3093</v>
      </c>
      <c r="H762" s="452">
        <v>12</v>
      </c>
      <c r="I762" s="452" t="s">
        <v>11192</v>
      </c>
      <c r="J762" s="452">
        <v>151</v>
      </c>
      <c r="K762" s="452">
        <v>2007</v>
      </c>
      <c r="L762" s="452" t="s">
        <v>11192</v>
      </c>
      <c r="M762" s="452">
        <v>455</v>
      </c>
      <c r="N762" s="452">
        <v>0</v>
      </c>
      <c r="O762" s="452">
        <v>2827</v>
      </c>
    </row>
    <row r="763" spans="2:15" x14ac:dyDescent="0.45">
      <c r="B763" s="16" t="s">
        <v>14914</v>
      </c>
      <c r="C763" s="426" t="s">
        <v>275</v>
      </c>
      <c r="D763" s="16" t="s">
        <v>276</v>
      </c>
      <c r="E763" s="448" t="s">
        <v>1617</v>
      </c>
      <c r="F763" s="210" t="s">
        <v>1618</v>
      </c>
      <c r="G763" s="448" t="s">
        <v>3596</v>
      </c>
      <c r="H763" s="210" t="s">
        <v>11192</v>
      </c>
      <c r="I763" s="210" t="s">
        <v>11192</v>
      </c>
      <c r="J763" s="210">
        <v>14</v>
      </c>
      <c r="K763" s="210">
        <v>236</v>
      </c>
      <c r="L763" s="210">
        <v>13</v>
      </c>
      <c r="M763" s="210">
        <v>42</v>
      </c>
      <c r="N763" s="210">
        <v>0</v>
      </c>
      <c r="O763" s="210">
        <v>313</v>
      </c>
    </row>
    <row r="764" spans="2:15" x14ac:dyDescent="0.45">
      <c r="B764" s="16" t="s">
        <v>14913</v>
      </c>
      <c r="C764" s="426" t="s">
        <v>275</v>
      </c>
      <c r="D764" s="16" t="s">
        <v>276</v>
      </c>
      <c r="E764" s="448" t="s">
        <v>1617</v>
      </c>
      <c r="F764" s="210" t="s">
        <v>1618</v>
      </c>
      <c r="G764" s="448" t="s">
        <v>3595</v>
      </c>
      <c r="H764" s="210">
        <v>0</v>
      </c>
      <c r="I764" s="210" t="s">
        <v>11192</v>
      </c>
      <c r="J764" s="210" t="s">
        <v>11192</v>
      </c>
      <c r="K764" s="210">
        <v>210</v>
      </c>
      <c r="L764" s="210">
        <v>18</v>
      </c>
      <c r="M764" s="210">
        <v>41</v>
      </c>
      <c r="N764" s="210">
        <v>0</v>
      </c>
      <c r="O764" s="210">
        <v>290</v>
      </c>
    </row>
    <row r="765" spans="2:15" x14ac:dyDescent="0.45">
      <c r="B765" s="450" t="s">
        <v>14915</v>
      </c>
      <c r="C765" s="449" t="s">
        <v>275</v>
      </c>
      <c r="D765" s="450" t="s">
        <v>276</v>
      </c>
      <c r="E765" s="451" t="s">
        <v>18594</v>
      </c>
      <c r="F765" s="452" t="str">
        <f>F764</f>
        <v>6714</v>
      </c>
      <c r="G765" s="451" t="s">
        <v>3093</v>
      </c>
      <c r="H765" s="452" t="s">
        <v>11192</v>
      </c>
      <c r="I765" s="452" t="s">
        <v>11192</v>
      </c>
      <c r="J765" s="452" t="s">
        <v>11192</v>
      </c>
      <c r="K765" s="452">
        <v>446</v>
      </c>
      <c r="L765" s="452">
        <v>31</v>
      </c>
      <c r="M765" s="452">
        <v>83</v>
      </c>
      <c r="N765" s="452">
        <v>0</v>
      </c>
      <c r="O765" s="452">
        <v>603</v>
      </c>
    </row>
    <row r="766" spans="2:15" x14ac:dyDescent="0.45">
      <c r="B766" s="16" t="s">
        <v>14917</v>
      </c>
      <c r="C766" s="426" t="s">
        <v>275</v>
      </c>
      <c r="D766" s="16" t="s">
        <v>276</v>
      </c>
      <c r="E766" s="448" t="s">
        <v>18150</v>
      </c>
      <c r="F766" s="210" t="s">
        <v>1619</v>
      </c>
      <c r="G766" s="448" t="s">
        <v>3596</v>
      </c>
      <c r="H766" s="210" t="s">
        <v>11192</v>
      </c>
      <c r="I766" s="210">
        <v>20</v>
      </c>
      <c r="J766" s="210">
        <v>24</v>
      </c>
      <c r="K766" s="210">
        <v>306</v>
      </c>
      <c r="L766" s="210" t="s">
        <v>11192</v>
      </c>
      <c r="M766" s="210">
        <v>81</v>
      </c>
      <c r="N766" s="210">
        <v>0</v>
      </c>
      <c r="O766" s="210">
        <v>447</v>
      </c>
    </row>
    <row r="767" spans="2:15" x14ac:dyDescent="0.45">
      <c r="B767" s="16" t="s">
        <v>14916</v>
      </c>
      <c r="C767" s="426" t="s">
        <v>275</v>
      </c>
      <c r="D767" s="16" t="s">
        <v>276</v>
      </c>
      <c r="E767" s="448" t="s">
        <v>18150</v>
      </c>
      <c r="F767" s="210" t="s">
        <v>1619</v>
      </c>
      <c r="G767" s="448" t="s">
        <v>3595</v>
      </c>
      <c r="H767" s="210" t="s">
        <v>11192</v>
      </c>
      <c r="I767" s="210" t="s">
        <v>11192</v>
      </c>
      <c r="J767" s="210">
        <v>26</v>
      </c>
      <c r="K767" s="210">
        <v>308</v>
      </c>
      <c r="L767" s="210">
        <v>27</v>
      </c>
      <c r="M767" s="210">
        <v>79</v>
      </c>
      <c r="N767" s="210">
        <v>0</v>
      </c>
      <c r="O767" s="210">
        <v>460</v>
      </c>
    </row>
    <row r="768" spans="2:15" x14ac:dyDescent="0.45">
      <c r="B768" s="450" t="s">
        <v>14918</v>
      </c>
      <c r="C768" s="449" t="s">
        <v>275</v>
      </c>
      <c r="D768" s="450" t="s">
        <v>276</v>
      </c>
      <c r="E768" s="451" t="s">
        <v>18595</v>
      </c>
      <c r="F768" s="452" t="str">
        <f>F767</f>
        <v>4849</v>
      </c>
      <c r="G768" s="451" t="s">
        <v>3093</v>
      </c>
      <c r="H768" s="452" t="s">
        <v>11192</v>
      </c>
      <c r="I768" s="452" t="s">
        <v>11192</v>
      </c>
      <c r="J768" s="452">
        <v>50</v>
      </c>
      <c r="K768" s="452">
        <v>614</v>
      </c>
      <c r="L768" s="452" t="s">
        <v>11192</v>
      </c>
      <c r="M768" s="452">
        <v>160</v>
      </c>
      <c r="N768" s="452">
        <v>0</v>
      </c>
      <c r="O768" s="452">
        <v>907</v>
      </c>
    </row>
    <row r="769" spans="2:15" x14ac:dyDescent="0.45">
      <c r="B769" s="16" t="s">
        <v>14920</v>
      </c>
      <c r="C769" s="426" t="s">
        <v>277</v>
      </c>
      <c r="D769" s="16" t="s">
        <v>278</v>
      </c>
      <c r="E769" s="448" t="s">
        <v>1620</v>
      </c>
      <c r="F769" s="210" t="s">
        <v>1621</v>
      </c>
      <c r="G769" s="448" t="s">
        <v>3596</v>
      </c>
      <c r="H769" s="210" t="s">
        <v>11192</v>
      </c>
      <c r="I769" s="210">
        <v>0</v>
      </c>
      <c r="J769" s="210" t="s">
        <v>11192</v>
      </c>
      <c r="K769" s="210">
        <v>248</v>
      </c>
      <c r="L769" s="210">
        <v>0</v>
      </c>
      <c r="M769" s="210">
        <v>0</v>
      </c>
      <c r="N769" s="210">
        <v>0</v>
      </c>
      <c r="O769" s="210">
        <v>251</v>
      </c>
    </row>
    <row r="770" spans="2:15" x14ac:dyDescent="0.45">
      <c r="B770" s="16" t="s">
        <v>14919</v>
      </c>
      <c r="C770" s="426" t="s">
        <v>277</v>
      </c>
      <c r="D770" s="16" t="s">
        <v>278</v>
      </c>
      <c r="E770" s="448" t="s">
        <v>1620</v>
      </c>
      <c r="F770" s="210" t="s">
        <v>1621</v>
      </c>
      <c r="G770" s="448" t="s">
        <v>3595</v>
      </c>
      <c r="H770" s="210">
        <v>0</v>
      </c>
      <c r="I770" s="210" t="s">
        <v>11192</v>
      </c>
      <c r="J770" s="210" t="s">
        <v>11192</v>
      </c>
      <c r="K770" s="210" t="s">
        <v>11192</v>
      </c>
      <c r="L770" s="210" t="s">
        <v>11192</v>
      </c>
      <c r="M770" s="210" t="s">
        <v>11192</v>
      </c>
      <c r="N770" s="210">
        <v>0</v>
      </c>
      <c r="O770" s="210">
        <v>235</v>
      </c>
    </row>
    <row r="771" spans="2:15" x14ac:dyDescent="0.45">
      <c r="B771" s="450" t="s">
        <v>14921</v>
      </c>
      <c r="C771" s="449" t="s">
        <v>277</v>
      </c>
      <c r="D771" s="450" t="s">
        <v>278</v>
      </c>
      <c r="E771" s="451" t="s">
        <v>18596</v>
      </c>
      <c r="F771" s="452" t="str">
        <f>F770</f>
        <v>1529</v>
      </c>
      <c r="G771" s="451" t="s">
        <v>3093</v>
      </c>
      <c r="H771" s="452" t="s">
        <v>11192</v>
      </c>
      <c r="I771" s="452" t="s">
        <v>11192</v>
      </c>
      <c r="J771" s="452" t="s">
        <v>11192</v>
      </c>
      <c r="K771" s="452" t="s">
        <v>11192</v>
      </c>
      <c r="L771" s="452" t="s">
        <v>11192</v>
      </c>
      <c r="M771" s="452" t="s">
        <v>11192</v>
      </c>
      <c r="N771" s="452">
        <v>0</v>
      </c>
      <c r="O771" s="452">
        <v>486</v>
      </c>
    </row>
    <row r="772" spans="2:15" x14ac:dyDescent="0.45">
      <c r="B772" s="16" t="s">
        <v>14923</v>
      </c>
      <c r="C772" s="426" t="s">
        <v>279</v>
      </c>
      <c r="D772" s="16" t="s">
        <v>280</v>
      </c>
      <c r="E772" s="448" t="s">
        <v>1622</v>
      </c>
      <c r="F772" s="210" t="s">
        <v>1623</v>
      </c>
      <c r="G772" s="448" t="s">
        <v>3596</v>
      </c>
      <c r="H772" s="210">
        <v>0</v>
      </c>
      <c r="I772" s="210">
        <v>0</v>
      </c>
      <c r="J772" s="210" t="s">
        <v>11192</v>
      </c>
      <c r="K772" s="210">
        <v>173</v>
      </c>
      <c r="L772" s="210" t="s">
        <v>11192</v>
      </c>
      <c r="M772" s="210" t="s">
        <v>11192</v>
      </c>
      <c r="N772" s="210">
        <v>0</v>
      </c>
      <c r="O772" s="210">
        <v>188</v>
      </c>
    </row>
    <row r="773" spans="2:15" x14ac:dyDescent="0.45">
      <c r="B773" s="16" t="s">
        <v>14922</v>
      </c>
      <c r="C773" s="426" t="s">
        <v>279</v>
      </c>
      <c r="D773" s="16" t="s">
        <v>280</v>
      </c>
      <c r="E773" s="448" t="s">
        <v>1622</v>
      </c>
      <c r="F773" s="210" t="s">
        <v>1623</v>
      </c>
      <c r="G773" s="448" t="s">
        <v>3595</v>
      </c>
      <c r="H773" s="210">
        <v>0</v>
      </c>
      <c r="I773" s="210" t="s">
        <v>11192</v>
      </c>
      <c r="J773" s="210" t="s">
        <v>11192</v>
      </c>
      <c r="K773" s="210">
        <v>182</v>
      </c>
      <c r="L773" s="210" t="s">
        <v>11192</v>
      </c>
      <c r="M773" s="210" t="s">
        <v>11192</v>
      </c>
      <c r="N773" s="210">
        <v>0</v>
      </c>
      <c r="O773" s="210">
        <v>196</v>
      </c>
    </row>
    <row r="774" spans="2:15" x14ac:dyDescent="0.45">
      <c r="B774" s="450" t="s">
        <v>14924</v>
      </c>
      <c r="C774" s="449" t="s">
        <v>279</v>
      </c>
      <c r="D774" s="450" t="s">
        <v>280</v>
      </c>
      <c r="E774" s="451" t="s">
        <v>18597</v>
      </c>
      <c r="F774" s="452" t="str">
        <f>F773</f>
        <v>5150</v>
      </c>
      <c r="G774" s="451" t="s">
        <v>3093</v>
      </c>
      <c r="H774" s="452">
        <v>0</v>
      </c>
      <c r="I774" s="452" t="s">
        <v>11192</v>
      </c>
      <c r="J774" s="452">
        <v>14</v>
      </c>
      <c r="K774" s="452">
        <v>355</v>
      </c>
      <c r="L774" s="452" t="s">
        <v>11192</v>
      </c>
      <c r="M774" s="452" t="s">
        <v>11192</v>
      </c>
      <c r="N774" s="452">
        <v>0</v>
      </c>
      <c r="O774" s="452">
        <v>384</v>
      </c>
    </row>
    <row r="775" spans="2:15" x14ac:dyDescent="0.45">
      <c r="B775" s="16" t="s">
        <v>14926</v>
      </c>
      <c r="C775" s="426" t="s">
        <v>279</v>
      </c>
      <c r="D775" s="16" t="s">
        <v>280</v>
      </c>
      <c r="E775" s="448" t="s">
        <v>1624</v>
      </c>
      <c r="F775" s="210" t="s">
        <v>1625</v>
      </c>
      <c r="G775" s="448" t="s">
        <v>3596</v>
      </c>
      <c r="H775" s="210">
        <v>0</v>
      </c>
      <c r="I775" s="210" t="s">
        <v>11192</v>
      </c>
      <c r="J775" s="210" t="s">
        <v>11192</v>
      </c>
      <c r="K775" s="210">
        <v>373</v>
      </c>
      <c r="L775" s="210" t="s">
        <v>11192</v>
      </c>
      <c r="M775" s="210" t="s">
        <v>11192</v>
      </c>
      <c r="N775" s="210">
        <v>0</v>
      </c>
      <c r="O775" s="210">
        <v>396</v>
      </c>
    </row>
    <row r="776" spans="2:15" x14ac:dyDescent="0.45">
      <c r="B776" s="16" t="s">
        <v>14925</v>
      </c>
      <c r="C776" s="426" t="s">
        <v>279</v>
      </c>
      <c r="D776" s="16" t="s">
        <v>280</v>
      </c>
      <c r="E776" s="448" t="s">
        <v>1624</v>
      </c>
      <c r="F776" s="210" t="s">
        <v>1625</v>
      </c>
      <c r="G776" s="448" t="s">
        <v>3595</v>
      </c>
      <c r="H776" s="210" t="s">
        <v>11192</v>
      </c>
      <c r="I776" s="210" t="s">
        <v>11192</v>
      </c>
      <c r="J776" s="210" t="s">
        <v>11192</v>
      </c>
      <c r="K776" s="210">
        <v>369</v>
      </c>
      <c r="L776" s="210" t="s">
        <v>11192</v>
      </c>
      <c r="M776" s="210" t="s">
        <v>11192</v>
      </c>
      <c r="N776" s="210" t="s">
        <v>11192</v>
      </c>
      <c r="O776" s="210">
        <v>400</v>
      </c>
    </row>
    <row r="777" spans="2:15" x14ac:dyDescent="0.45">
      <c r="B777" s="450" t="s">
        <v>14927</v>
      </c>
      <c r="C777" s="449" t="s">
        <v>279</v>
      </c>
      <c r="D777" s="450" t="s">
        <v>280</v>
      </c>
      <c r="E777" s="451" t="s">
        <v>18598</v>
      </c>
      <c r="F777" s="452" t="str">
        <f>F776</f>
        <v>2869</v>
      </c>
      <c r="G777" s="451" t="s">
        <v>3093</v>
      </c>
      <c r="H777" s="452" t="s">
        <v>11192</v>
      </c>
      <c r="I777" s="452" t="s">
        <v>11192</v>
      </c>
      <c r="J777" s="452">
        <v>14</v>
      </c>
      <c r="K777" s="452">
        <v>742</v>
      </c>
      <c r="L777" s="452">
        <v>13</v>
      </c>
      <c r="M777" s="452">
        <v>18</v>
      </c>
      <c r="N777" s="452" t="s">
        <v>11192</v>
      </c>
      <c r="O777" s="452">
        <v>796</v>
      </c>
    </row>
    <row r="778" spans="2:15" x14ac:dyDescent="0.45">
      <c r="B778" s="16" t="s">
        <v>19735</v>
      </c>
      <c r="C778" s="426" t="s">
        <v>281</v>
      </c>
      <c r="D778" s="16" t="s">
        <v>282</v>
      </c>
      <c r="E778" s="448" t="s">
        <v>18286</v>
      </c>
      <c r="F778" s="210" t="s">
        <v>18228</v>
      </c>
      <c r="G778" s="448" t="s">
        <v>3596</v>
      </c>
      <c r="H778" s="210">
        <v>0</v>
      </c>
      <c r="I778" s="210">
        <v>0</v>
      </c>
      <c r="J778" s="210">
        <v>0</v>
      </c>
      <c r="K778" s="210" t="s">
        <v>11192</v>
      </c>
      <c r="L778" s="210">
        <v>0</v>
      </c>
      <c r="M778" s="210">
        <v>0</v>
      </c>
      <c r="N778" s="210">
        <v>0</v>
      </c>
      <c r="O778" s="210" t="s">
        <v>11192</v>
      </c>
    </row>
    <row r="779" spans="2:15" x14ac:dyDescent="0.45">
      <c r="B779" s="16" t="s">
        <v>19736</v>
      </c>
      <c r="C779" s="426" t="s">
        <v>281</v>
      </c>
      <c r="D779" s="16" t="s">
        <v>282</v>
      </c>
      <c r="E779" s="448" t="s">
        <v>18286</v>
      </c>
      <c r="F779" s="210" t="s">
        <v>18228</v>
      </c>
      <c r="G779" s="448" t="s">
        <v>3595</v>
      </c>
      <c r="H779" s="210">
        <v>0</v>
      </c>
      <c r="I779" s="210">
        <v>0</v>
      </c>
      <c r="J779" s="210">
        <v>0</v>
      </c>
      <c r="K779" s="210" t="s">
        <v>11192</v>
      </c>
      <c r="L779" s="210">
        <v>0</v>
      </c>
      <c r="M779" s="210">
        <v>0</v>
      </c>
      <c r="N779" s="210">
        <v>0</v>
      </c>
      <c r="O779" s="210" t="s">
        <v>11192</v>
      </c>
    </row>
    <row r="780" spans="2:15" x14ac:dyDescent="0.45">
      <c r="B780" s="450" t="s">
        <v>19737</v>
      </c>
      <c r="C780" s="449" t="s">
        <v>281</v>
      </c>
      <c r="D780" s="450" t="s">
        <v>282</v>
      </c>
      <c r="E780" s="451" t="s">
        <v>18599</v>
      </c>
      <c r="F780" s="452" t="str">
        <f>F779</f>
        <v>8132</v>
      </c>
      <c r="G780" s="451" t="s">
        <v>3093</v>
      </c>
      <c r="H780" s="452" t="s">
        <v>11192</v>
      </c>
      <c r="I780" s="452" t="s">
        <v>11192</v>
      </c>
      <c r="J780" s="452" t="s">
        <v>11192</v>
      </c>
      <c r="K780" s="452" t="s">
        <v>11192</v>
      </c>
      <c r="L780" s="452" t="s">
        <v>11192</v>
      </c>
      <c r="M780" s="452" t="s">
        <v>11192</v>
      </c>
      <c r="N780" s="452" t="s">
        <v>11192</v>
      </c>
      <c r="O780" s="452" t="s">
        <v>11192</v>
      </c>
    </row>
    <row r="781" spans="2:15" x14ac:dyDescent="0.45">
      <c r="B781" s="16" t="s">
        <v>14929</v>
      </c>
      <c r="C781" s="426" t="s">
        <v>281</v>
      </c>
      <c r="D781" s="16" t="s">
        <v>282</v>
      </c>
      <c r="E781" s="448" t="s">
        <v>1626</v>
      </c>
      <c r="F781" s="210" t="s">
        <v>1627</v>
      </c>
      <c r="G781" s="448" t="s">
        <v>3596</v>
      </c>
      <c r="H781" s="210">
        <v>0</v>
      </c>
      <c r="I781" s="210">
        <v>59</v>
      </c>
      <c r="J781" s="210">
        <v>49</v>
      </c>
      <c r="K781" s="210">
        <v>420</v>
      </c>
      <c r="L781" s="210" t="s">
        <v>11192</v>
      </c>
      <c r="M781" s="210" t="s">
        <v>11192</v>
      </c>
      <c r="N781" s="210">
        <v>0</v>
      </c>
      <c r="O781" s="210">
        <v>562</v>
      </c>
    </row>
    <row r="782" spans="2:15" x14ac:dyDescent="0.45">
      <c r="B782" s="16" t="s">
        <v>14928</v>
      </c>
      <c r="C782" s="426" t="s">
        <v>281</v>
      </c>
      <c r="D782" s="16" t="s">
        <v>282</v>
      </c>
      <c r="E782" s="448" t="s">
        <v>1626</v>
      </c>
      <c r="F782" s="210" t="s">
        <v>1627</v>
      </c>
      <c r="G782" s="448" t="s">
        <v>3595</v>
      </c>
      <c r="H782" s="210">
        <v>0</v>
      </c>
      <c r="I782" s="210">
        <v>46</v>
      </c>
      <c r="J782" s="210">
        <v>45</v>
      </c>
      <c r="K782" s="210">
        <v>424</v>
      </c>
      <c r="L782" s="210" t="s">
        <v>11192</v>
      </c>
      <c r="M782" s="210">
        <v>17</v>
      </c>
      <c r="N782" s="210" t="s">
        <v>11192</v>
      </c>
      <c r="O782" s="210">
        <v>546</v>
      </c>
    </row>
    <row r="783" spans="2:15" x14ac:dyDescent="0.45">
      <c r="B783" s="450" t="s">
        <v>14930</v>
      </c>
      <c r="C783" s="449" t="s">
        <v>281</v>
      </c>
      <c r="D783" s="450" t="s">
        <v>282</v>
      </c>
      <c r="E783" s="451" t="s">
        <v>18600</v>
      </c>
      <c r="F783" s="452" t="str">
        <f>F782</f>
        <v>6598</v>
      </c>
      <c r="G783" s="451" t="s">
        <v>3093</v>
      </c>
      <c r="H783" s="452">
        <v>0</v>
      </c>
      <c r="I783" s="452">
        <v>105</v>
      </c>
      <c r="J783" s="452">
        <v>94</v>
      </c>
      <c r="K783" s="452">
        <v>844</v>
      </c>
      <c r="L783" s="452">
        <v>38</v>
      </c>
      <c r="M783" s="452" t="s">
        <v>11192</v>
      </c>
      <c r="N783" s="452" t="s">
        <v>11192</v>
      </c>
      <c r="O783" s="452">
        <v>1108</v>
      </c>
    </row>
    <row r="784" spans="2:15" x14ac:dyDescent="0.45">
      <c r="B784" s="16" t="s">
        <v>14932</v>
      </c>
      <c r="C784" s="426" t="s">
        <v>281</v>
      </c>
      <c r="D784" s="16" t="s">
        <v>282</v>
      </c>
      <c r="E784" s="448" t="s">
        <v>1628</v>
      </c>
      <c r="F784" s="210" t="s">
        <v>1629</v>
      </c>
      <c r="G784" s="448" t="s">
        <v>3596</v>
      </c>
      <c r="H784" s="210" t="s">
        <v>11192</v>
      </c>
      <c r="I784" s="210">
        <v>97</v>
      </c>
      <c r="J784" s="210">
        <v>78</v>
      </c>
      <c r="K784" s="210">
        <v>736</v>
      </c>
      <c r="L784" s="210" t="s">
        <v>11192</v>
      </c>
      <c r="M784" s="210" t="s">
        <v>11192</v>
      </c>
      <c r="N784" s="210">
        <v>0</v>
      </c>
      <c r="O784" s="210">
        <v>978</v>
      </c>
    </row>
    <row r="785" spans="2:15" x14ac:dyDescent="0.45">
      <c r="B785" s="16" t="s">
        <v>14931</v>
      </c>
      <c r="C785" s="426" t="s">
        <v>281</v>
      </c>
      <c r="D785" s="16" t="s">
        <v>282</v>
      </c>
      <c r="E785" s="448" t="s">
        <v>1628</v>
      </c>
      <c r="F785" s="210" t="s">
        <v>1629</v>
      </c>
      <c r="G785" s="448" t="s">
        <v>3595</v>
      </c>
      <c r="H785" s="210" t="s">
        <v>11192</v>
      </c>
      <c r="I785" s="210">
        <v>80</v>
      </c>
      <c r="J785" s="210">
        <v>54</v>
      </c>
      <c r="K785" s="210">
        <v>749</v>
      </c>
      <c r="L785" s="210">
        <v>39</v>
      </c>
      <c r="M785" s="210" t="s">
        <v>11192</v>
      </c>
      <c r="N785" s="210">
        <v>0</v>
      </c>
      <c r="O785" s="210">
        <v>944</v>
      </c>
    </row>
    <row r="786" spans="2:15" x14ac:dyDescent="0.45">
      <c r="B786" s="450" t="s">
        <v>14933</v>
      </c>
      <c r="C786" s="449" t="s">
        <v>281</v>
      </c>
      <c r="D786" s="450" t="s">
        <v>282</v>
      </c>
      <c r="E786" s="451" t="s">
        <v>18601</v>
      </c>
      <c r="F786" s="452" t="str">
        <f>F785</f>
        <v>4553</v>
      </c>
      <c r="G786" s="451" t="s">
        <v>3093</v>
      </c>
      <c r="H786" s="452" t="s">
        <v>11192</v>
      </c>
      <c r="I786" s="452">
        <v>177</v>
      </c>
      <c r="J786" s="452">
        <v>132</v>
      </c>
      <c r="K786" s="452">
        <v>1485</v>
      </c>
      <c r="L786" s="452" t="s">
        <v>11192</v>
      </c>
      <c r="M786" s="452" t="s">
        <v>11192</v>
      </c>
      <c r="N786" s="452">
        <v>0</v>
      </c>
      <c r="O786" s="452">
        <v>1922</v>
      </c>
    </row>
    <row r="787" spans="2:15" x14ac:dyDescent="0.45">
      <c r="B787" s="16" t="s">
        <v>14935</v>
      </c>
      <c r="C787" s="426" t="s">
        <v>283</v>
      </c>
      <c r="D787" s="16" t="s">
        <v>284</v>
      </c>
      <c r="E787" s="448" t="s">
        <v>1630</v>
      </c>
      <c r="F787" s="210" t="s">
        <v>1631</v>
      </c>
      <c r="G787" s="448" t="s">
        <v>3596</v>
      </c>
      <c r="H787" s="210">
        <v>0</v>
      </c>
      <c r="I787" s="210">
        <v>26</v>
      </c>
      <c r="J787" s="210">
        <v>32</v>
      </c>
      <c r="K787" s="210">
        <v>474</v>
      </c>
      <c r="L787" s="210">
        <v>14</v>
      </c>
      <c r="M787" s="210">
        <v>20</v>
      </c>
      <c r="N787" s="210">
        <v>0</v>
      </c>
      <c r="O787" s="210">
        <v>566</v>
      </c>
    </row>
    <row r="788" spans="2:15" x14ac:dyDescent="0.45">
      <c r="B788" s="16" t="s">
        <v>14934</v>
      </c>
      <c r="C788" s="426" t="s">
        <v>283</v>
      </c>
      <c r="D788" s="16" t="s">
        <v>284</v>
      </c>
      <c r="E788" s="448" t="s">
        <v>1630</v>
      </c>
      <c r="F788" s="210" t="s">
        <v>1631</v>
      </c>
      <c r="G788" s="448" t="s">
        <v>3595</v>
      </c>
      <c r="H788" s="210">
        <v>0</v>
      </c>
      <c r="I788" s="210">
        <v>27</v>
      </c>
      <c r="J788" s="210">
        <v>27</v>
      </c>
      <c r="K788" s="210">
        <v>420</v>
      </c>
      <c r="L788" s="210" t="s">
        <v>11192</v>
      </c>
      <c r="M788" s="210">
        <v>23</v>
      </c>
      <c r="N788" s="210" t="s">
        <v>11192</v>
      </c>
      <c r="O788" s="210">
        <v>511</v>
      </c>
    </row>
    <row r="789" spans="2:15" x14ac:dyDescent="0.45">
      <c r="B789" s="450" t="s">
        <v>14936</v>
      </c>
      <c r="C789" s="449" t="s">
        <v>283</v>
      </c>
      <c r="D789" s="450" t="s">
        <v>284</v>
      </c>
      <c r="E789" s="451" t="s">
        <v>18602</v>
      </c>
      <c r="F789" s="452" t="str">
        <f>F788</f>
        <v>4810</v>
      </c>
      <c r="G789" s="451" t="s">
        <v>3093</v>
      </c>
      <c r="H789" s="452">
        <v>0</v>
      </c>
      <c r="I789" s="452">
        <v>53</v>
      </c>
      <c r="J789" s="452">
        <v>59</v>
      </c>
      <c r="K789" s="452">
        <v>894</v>
      </c>
      <c r="L789" s="452" t="s">
        <v>11192</v>
      </c>
      <c r="M789" s="452">
        <v>43</v>
      </c>
      <c r="N789" s="452" t="s">
        <v>11192</v>
      </c>
      <c r="O789" s="452">
        <v>1077</v>
      </c>
    </row>
    <row r="790" spans="2:15" x14ac:dyDescent="0.45">
      <c r="B790" s="16" t="s">
        <v>14938</v>
      </c>
      <c r="C790" s="426" t="s">
        <v>283</v>
      </c>
      <c r="D790" s="16" t="s">
        <v>284</v>
      </c>
      <c r="E790" s="448" t="s">
        <v>1632</v>
      </c>
      <c r="F790" s="210" t="s">
        <v>1633</v>
      </c>
      <c r="G790" s="448" t="s">
        <v>3596</v>
      </c>
      <c r="H790" s="210">
        <v>0</v>
      </c>
      <c r="I790" s="210">
        <v>20</v>
      </c>
      <c r="J790" s="210" t="s">
        <v>11192</v>
      </c>
      <c r="K790" s="210">
        <v>209</v>
      </c>
      <c r="L790" s="210">
        <v>11</v>
      </c>
      <c r="M790" s="210" t="s">
        <v>11192</v>
      </c>
      <c r="N790" s="210" t="s">
        <v>11192</v>
      </c>
      <c r="O790" s="210">
        <v>255</v>
      </c>
    </row>
    <row r="791" spans="2:15" x14ac:dyDescent="0.45">
      <c r="B791" s="16" t="s">
        <v>14937</v>
      </c>
      <c r="C791" s="426" t="s">
        <v>283</v>
      </c>
      <c r="D791" s="16" t="s">
        <v>284</v>
      </c>
      <c r="E791" s="448" t="s">
        <v>1632</v>
      </c>
      <c r="F791" s="210" t="s">
        <v>1633</v>
      </c>
      <c r="G791" s="448" t="s">
        <v>3595</v>
      </c>
      <c r="H791" s="210" t="s">
        <v>11192</v>
      </c>
      <c r="I791" s="210" t="s">
        <v>11192</v>
      </c>
      <c r="J791" s="210">
        <v>14</v>
      </c>
      <c r="K791" s="210">
        <v>217</v>
      </c>
      <c r="L791" s="210" t="s">
        <v>11192</v>
      </c>
      <c r="M791" s="210">
        <v>0</v>
      </c>
      <c r="N791" s="210" t="s">
        <v>11192</v>
      </c>
      <c r="O791" s="210">
        <v>245</v>
      </c>
    </row>
    <row r="792" spans="2:15" x14ac:dyDescent="0.45">
      <c r="B792" s="450" t="s">
        <v>14939</v>
      </c>
      <c r="C792" s="449" t="s">
        <v>283</v>
      </c>
      <c r="D792" s="450" t="s">
        <v>284</v>
      </c>
      <c r="E792" s="451" t="s">
        <v>18603</v>
      </c>
      <c r="F792" s="452" t="str">
        <f>F791</f>
        <v>7544</v>
      </c>
      <c r="G792" s="451" t="s">
        <v>3093</v>
      </c>
      <c r="H792" s="452" t="s">
        <v>11192</v>
      </c>
      <c r="I792" s="452" t="s">
        <v>11192</v>
      </c>
      <c r="J792" s="452" t="s">
        <v>11192</v>
      </c>
      <c r="K792" s="452">
        <v>426</v>
      </c>
      <c r="L792" s="452" t="s">
        <v>11192</v>
      </c>
      <c r="M792" s="452" t="s">
        <v>11192</v>
      </c>
      <c r="N792" s="452" t="s">
        <v>11192</v>
      </c>
      <c r="O792" s="452">
        <v>500</v>
      </c>
    </row>
    <row r="793" spans="2:15" x14ac:dyDescent="0.45">
      <c r="B793" s="16" t="s">
        <v>14941</v>
      </c>
      <c r="C793" s="426" t="s">
        <v>285</v>
      </c>
      <c r="D793" s="16" t="s">
        <v>286</v>
      </c>
      <c r="E793" s="448" t="s">
        <v>1634</v>
      </c>
      <c r="F793" s="210" t="s">
        <v>1635</v>
      </c>
      <c r="G793" s="448" t="s">
        <v>3596</v>
      </c>
      <c r="H793" s="210">
        <v>0</v>
      </c>
      <c r="I793" s="210" t="s">
        <v>11192</v>
      </c>
      <c r="J793" s="210" t="s">
        <v>11192</v>
      </c>
      <c r="K793" s="210">
        <v>136</v>
      </c>
      <c r="L793" s="210" t="s">
        <v>11192</v>
      </c>
      <c r="M793" s="210" t="s">
        <v>11192</v>
      </c>
      <c r="N793" s="210">
        <v>0</v>
      </c>
      <c r="O793" s="210">
        <v>156</v>
      </c>
    </row>
    <row r="794" spans="2:15" x14ac:dyDescent="0.45">
      <c r="B794" s="16" t="s">
        <v>14940</v>
      </c>
      <c r="C794" s="426" t="s">
        <v>285</v>
      </c>
      <c r="D794" s="16" t="s">
        <v>286</v>
      </c>
      <c r="E794" s="448" t="s">
        <v>1634</v>
      </c>
      <c r="F794" s="210" t="s">
        <v>1635</v>
      </c>
      <c r="G794" s="448" t="s">
        <v>3595</v>
      </c>
      <c r="H794" s="210">
        <v>0</v>
      </c>
      <c r="I794" s="210" t="s">
        <v>11192</v>
      </c>
      <c r="J794" s="210" t="s">
        <v>11192</v>
      </c>
      <c r="K794" s="210">
        <v>152</v>
      </c>
      <c r="L794" s="210" t="s">
        <v>11192</v>
      </c>
      <c r="M794" s="210" t="s">
        <v>11192</v>
      </c>
      <c r="N794" s="210">
        <v>0</v>
      </c>
      <c r="O794" s="210">
        <v>182</v>
      </c>
    </row>
    <row r="795" spans="2:15" x14ac:dyDescent="0.45">
      <c r="B795" s="450" t="s">
        <v>14942</v>
      </c>
      <c r="C795" s="449" t="s">
        <v>285</v>
      </c>
      <c r="D795" s="450" t="s">
        <v>286</v>
      </c>
      <c r="E795" s="451" t="s">
        <v>18604</v>
      </c>
      <c r="F795" s="452" t="str">
        <f>F794</f>
        <v>3424</v>
      </c>
      <c r="G795" s="451" t="s">
        <v>3093</v>
      </c>
      <c r="H795" s="452">
        <v>0</v>
      </c>
      <c r="I795" s="452">
        <v>12</v>
      </c>
      <c r="J795" s="452">
        <v>12</v>
      </c>
      <c r="K795" s="452">
        <v>288</v>
      </c>
      <c r="L795" s="452">
        <v>11</v>
      </c>
      <c r="M795" s="452">
        <v>15</v>
      </c>
      <c r="N795" s="452">
        <v>0</v>
      </c>
      <c r="O795" s="452">
        <v>338</v>
      </c>
    </row>
    <row r="796" spans="2:15" x14ac:dyDescent="0.45">
      <c r="B796" s="16" t="s">
        <v>14944</v>
      </c>
      <c r="C796" s="426" t="s">
        <v>285</v>
      </c>
      <c r="D796" s="16" t="s">
        <v>286</v>
      </c>
      <c r="E796" s="448" t="s">
        <v>1636</v>
      </c>
      <c r="F796" s="210" t="s">
        <v>1637</v>
      </c>
      <c r="G796" s="448" t="s">
        <v>3596</v>
      </c>
      <c r="H796" s="210">
        <v>0</v>
      </c>
      <c r="I796" s="210">
        <v>14</v>
      </c>
      <c r="J796" s="210" t="s">
        <v>11192</v>
      </c>
      <c r="K796" s="210">
        <v>293</v>
      </c>
      <c r="L796" s="210" t="s">
        <v>11192</v>
      </c>
      <c r="M796" s="210">
        <v>11</v>
      </c>
      <c r="N796" s="210" t="s">
        <v>11192</v>
      </c>
      <c r="O796" s="210">
        <v>336</v>
      </c>
    </row>
    <row r="797" spans="2:15" x14ac:dyDescent="0.45">
      <c r="B797" s="16" t="s">
        <v>14943</v>
      </c>
      <c r="C797" s="426" t="s">
        <v>285</v>
      </c>
      <c r="D797" s="16" t="s">
        <v>286</v>
      </c>
      <c r="E797" s="448" t="s">
        <v>1636</v>
      </c>
      <c r="F797" s="210" t="s">
        <v>1637</v>
      </c>
      <c r="G797" s="448" t="s">
        <v>3595</v>
      </c>
      <c r="H797" s="210">
        <v>0</v>
      </c>
      <c r="I797" s="210">
        <v>12</v>
      </c>
      <c r="J797" s="210" t="s">
        <v>11192</v>
      </c>
      <c r="K797" s="210">
        <v>256</v>
      </c>
      <c r="L797" s="210" t="s">
        <v>11192</v>
      </c>
      <c r="M797" s="210">
        <v>13</v>
      </c>
      <c r="N797" s="210">
        <v>0</v>
      </c>
      <c r="O797" s="210">
        <v>300</v>
      </c>
    </row>
    <row r="798" spans="2:15" x14ac:dyDescent="0.45">
      <c r="B798" s="450" t="s">
        <v>14945</v>
      </c>
      <c r="C798" s="449" t="s">
        <v>285</v>
      </c>
      <c r="D798" s="450" t="s">
        <v>286</v>
      </c>
      <c r="E798" s="451" t="s">
        <v>18605</v>
      </c>
      <c r="F798" s="452" t="str">
        <f>F797</f>
        <v>3425</v>
      </c>
      <c r="G798" s="451" t="s">
        <v>3093</v>
      </c>
      <c r="H798" s="452">
        <v>0</v>
      </c>
      <c r="I798" s="452">
        <v>26</v>
      </c>
      <c r="J798" s="452">
        <v>20</v>
      </c>
      <c r="K798" s="452">
        <v>549</v>
      </c>
      <c r="L798" s="452" t="s">
        <v>11192</v>
      </c>
      <c r="M798" s="452">
        <v>24</v>
      </c>
      <c r="N798" s="452" t="s">
        <v>11192</v>
      </c>
      <c r="O798" s="452">
        <v>636</v>
      </c>
    </row>
    <row r="799" spans="2:15" x14ac:dyDescent="0.45">
      <c r="B799" s="16" t="s">
        <v>14947</v>
      </c>
      <c r="C799" s="426" t="s">
        <v>287</v>
      </c>
      <c r="D799" s="16" t="s">
        <v>288</v>
      </c>
      <c r="E799" s="448" t="s">
        <v>288</v>
      </c>
      <c r="F799" s="210" t="s">
        <v>3570</v>
      </c>
      <c r="G799" s="448" t="s">
        <v>3596</v>
      </c>
      <c r="H799" s="210">
        <v>0</v>
      </c>
      <c r="I799" s="210">
        <v>79</v>
      </c>
      <c r="J799" s="210">
        <v>69</v>
      </c>
      <c r="K799" s="210">
        <v>285</v>
      </c>
      <c r="L799" s="210">
        <v>14</v>
      </c>
      <c r="M799" s="210">
        <v>33</v>
      </c>
      <c r="N799" s="210">
        <v>0</v>
      </c>
      <c r="O799" s="210">
        <v>480</v>
      </c>
    </row>
    <row r="800" spans="2:15" x14ac:dyDescent="0.45">
      <c r="B800" s="16" t="s">
        <v>14946</v>
      </c>
      <c r="C800" s="426" t="s">
        <v>287</v>
      </c>
      <c r="D800" s="16" t="s">
        <v>288</v>
      </c>
      <c r="E800" s="448" t="s">
        <v>288</v>
      </c>
      <c r="F800" s="210" t="s">
        <v>3570</v>
      </c>
      <c r="G800" s="448" t="s">
        <v>3595</v>
      </c>
      <c r="H800" s="210" t="s">
        <v>11192</v>
      </c>
      <c r="I800" s="210">
        <v>137</v>
      </c>
      <c r="J800" s="210">
        <v>97</v>
      </c>
      <c r="K800" s="210">
        <v>224</v>
      </c>
      <c r="L800" s="210" t="s">
        <v>11192</v>
      </c>
      <c r="M800" s="210">
        <v>49</v>
      </c>
      <c r="N800" s="210">
        <v>0</v>
      </c>
      <c r="O800" s="210">
        <v>531</v>
      </c>
    </row>
    <row r="801" spans="2:15" x14ac:dyDescent="0.45">
      <c r="B801" s="450" t="s">
        <v>14948</v>
      </c>
      <c r="C801" s="449" t="s">
        <v>287</v>
      </c>
      <c r="D801" s="450" t="s">
        <v>288</v>
      </c>
      <c r="E801" s="451" t="s">
        <v>18606</v>
      </c>
      <c r="F801" s="452" t="str">
        <f>F800</f>
        <v>5278</v>
      </c>
      <c r="G801" s="451" t="s">
        <v>3093</v>
      </c>
      <c r="H801" s="452" t="s">
        <v>11192</v>
      </c>
      <c r="I801" s="452">
        <v>216</v>
      </c>
      <c r="J801" s="452">
        <v>166</v>
      </c>
      <c r="K801" s="452">
        <v>509</v>
      </c>
      <c r="L801" s="452" t="s">
        <v>11192</v>
      </c>
      <c r="M801" s="452">
        <v>82</v>
      </c>
      <c r="N801" s="452">
        <v>0</v>
      </c>
      <c r="O801" s="452">
        <v>1011</v>
      </c>
    </row>
    <row r="802" spans="2:15" x14ac:dyDescent="0.45">
      <c r="B802" s="16" t="s">
        <v>14950</v>
      </c>
      <c r="C802" s="426" t="s">
        <v>289</v>
      </c>
      <c r="D802" s="16" t="s">
        <v>290</v>
      </c>
      <c r="E802" s="448" t="s">
        <v>1638</v>
      </c>
      <c r="F802" s="210" t="s">
        <v>1639</v>
      </c>
      <c r="G802" s="448" t="s">
        <v>3596</v>
      </c>
      <c r="H802" s="210">
        <v>0</v>
      </c>
      <c r="I802" s="210" t="s">
        <v>11192</v>
      </c>
      <c r="J802" s="210" t="s">
        <v>11192</v>
      </c>
      <c r="K802" s="210">
        <v>293</v>
      </c>
      <c r="L802" s="210" t="s">
        <v>11192</v>
      </c>
      <c r="M802" s="210" t="s">
        <v>11192</v>
      </c>
      <c r="N802" s="210">
        <v>0</v>
      </c>
      <c r="O802" s="210">
        <v>305</v>
      </c>
    </row>
    <row r="803" spans="2:15" x14ac:dyDescent="0.45">
      <c r="B803" s="16" t="s">
        <v>14949</v>
      </c>
      <c r="C803" s="426" t="s">
        <v>289</v>
      </c>
      <c r="D803" s="16" t="s">
        <v>290</v>
      </c>
      <c r="E803" s="448" t="s">
        <v>1638</v>
      </c>
      <c r="F803" s="210" t="s">
        <v>1639</v>
      </c>
      <c r="G803" s="448" t="s">
        <v>3595</v>
      </c>
      <c r="H803" s="210" t="s">
        <v>11192</v>
      </c>
      <c r="I803" s="210" t="s">
        <v>11192</v>
      </c>
      <c r="J803" s="210" t="s">
        <v>11192</v>
      </c>
      <c r="K803" s="210">
        <v>289</v>
      </c>
      <c r="L803" s="210" t="s">
        <v>11192</v>
      </c>
      <c r="M803" s="210" t="s">
        <v>11192</v>
      </c>
      <c r="N803" s="210" t="s">
        <v>11192</v>
      </c>
      <c r="O803" s="210">
        <v>299</v>
      </c>
    </row>
    <row r="804" spans="2:15" x14ac:dyDescent="0.45">
      <c r="B804" s="450" t="s">
        <v>19738</v>
      </c>
      <c r="C804" s="449" t="s">
        <v>289</v>
      </c>
      <c r="D804" s="450" t="s">
        <v>290</v>
      </c>
      <c r="E804" s="451" t="s">
        <v>18607</v>
      </c>
      <c r="F804" s="452" t="str">
        <f>F803</f>
        <v>0513</v>
      </c>
      <c r="G804" s="451" t="s">
        <v>3093</v>
      </c>
      <c r="H804" s="452" t="s">
        <v>11192</v>
      </c>
      <c r="I804" s="452" t="s">
        <v>11192</v>
      </c>
      <c r="J804" s="452" t="s">
        <v>11192</v>
      </c>
      <c r="K804" s="452">
        <v>582</v>
      </c>
      <c r="L804" s="452" t="s">
        <v>11192</v>
      </c>
      <c r="M804" s="452" t="s">
        <v>11192</v>
      </c>
      <c r="N804" s="452" t="s">
        <v>11192</v>
      </c>
      <c r="O804" s="452">
        <v>604</v>
      </c>
    </row>
    <row r="805" spans="2:15" x14ac:dyDescent="0.45">
      <c r="B805" s="16" t="s">
        <v>14952</v>
      </c>
      <c r="C805" s="426" t="s">
        <v>289</v>
      </c>
      <c r="D805" s="16" t="s">
        <v>290</v>
      </c>
      <c r="E805" s="448" t="s">
        <v>1640</v>
      </c>
      <c r="F805" s="210" t="s">
        <v>1641</v>
      </c>
      <c r="G805" s="448" t="s">
        <v>3596</v>
      </c>
      <c r="H805" s="210" t="s">
        <v>11192</v>
      </c>
      <c r="I805" s="210">
        <v>0</v>
      </c>
      <c r="J805" s="210" t="s">
        <v>11192</v>
      </c>
      <c r="K805" s="210">
        <v>149</v>
      </c>
      <c r="L805" s="210" t="s">
        <v>11192</v>
      </c>
      <c r="M805" s="210">
        <v>0</v>
      </c>
      <c r="N805" s="210">
        <v>0</v>
      </c>
      <c r="O805" s="210">
        <v>153</v>
      </c>
    </row>
    <row r="806" spans="2:15" x14ac:dyDescent="0.45">
      <c r="B806" s="16" t="s">
        <v>14951</v>
      </c>
      <c r="C806" s="426" t="s">
        <v>289</v>
      </c>
      <c r="D806" s="16" t="s">
        <v>290</v>
      </c>
      <c r="E806" s="448" t="s">
        <v>1640</v>
      </c>
      <c r="F806" s="210" t="s">
        <v>1641</v>
      </c>
      <c r="G806" s="448" t="s">
        <v>3595</v>
      </c>
      <c r="H806" s="210">
        <v>0</v>
      </c>
      <c r="I806" s="210" t="s">
        <v>11192</v>
      </c>
      <c r="J806" s="210" t="s">
        <v>11192</v>
      </c>
      <c r="K806" s="210">
        <v>141</v>
      </c>
      <c r="L806" s="210" t="s">
        <v>11192</v>
      </c>
      <c r="M806" s="210">
        <v>0</v>
      </c>
      <c r="N806" s="210">
        <v>0</v>
      </c>
      <c r="O806" s="210">
        <v>146</v>
      </c>
    </row>
    <row r="807" spans="2:15" x14ac:dyDescent="0.45">
      <c r="B807" s="450" t="s">
        <v>14953</v>
      </c>
      <c r="C807" s="449" t="s">
        <v>289</v>
      </c>
      <c r="D807" s="450" t="s">
        <v>290</v>
      </c>
      <c r="E807" s="451" t="s">
        <v>18608</v>
      </c>
      <c r="F807" s="452" t="str">
        <f>F806</f>
        <v>7595</v>
      </c>
      <c r="G807" s="451" t="s">
        <v>3093</v>
      </c>
      <c r="H807" s="452" t="s">
        <v>11192</v>
      </c>
      <c r="I807" s="452" t="s">
        <v>11192</v>
      </c>
      <c r="J807" s="452" t="s">
        <v>11192</v>
      </c>
      <c r="K807" s="452">
        <v>290</v>
      </c>
      <c r="L807" s="452" t="s">
        <v>11192</v>
      </c>
      <c r="M807" s="452">
        <v>0</v>
      </c>
      <c r="N807" s="452">
        <v>0</v>
      </c>
      <c r="O807" s="452">
        <v>299</v>
      </c>
    </row>
    <row r="808" spans="2:15" x14ac:dyDescent="0.45">
      <c r="B808" s="16" t="s">
        <v>14955</v>
      </c>
      <c r="C808" s="426" t="s">
        <v>291</v>
      </c>
      <c r="D808" s="16" t="s">
        <v>292</v>
      </c>
      <c r="E808" s="448" t="s">
        <v>1642</v>
      </c>
      <c r="F808" s="210" t="s">
        <v>1643</v>
      </c>
      <c r="G808" s="448" t="s">
        <v>3596</v>
      </c>
      <c r="H808" s="210" t="s">
        <v>11192</v>
      </c>
      <c r="I808" s="210" t="s">
        <v>11192</v>
      </c>
      <c r="J808" s="210">
        <v>84</v>
      </c>
      <c r="K808" s="210">
        <v>663</v>
      </c>
      <c r="L808" s="210">
        <v>26</v>
      </c>
      <c r="M808" s="210">
        <v>18</v>
      </c>
      <c r="N808" s="210">
        <v>0</v>
      </c>
      <c r="O808" s="210">
        <v>805</v>
      </c>
    </row>
    <row r="809" spans="2:15" x14ac:dyDescent="0.45">
      <c r="B809" s="16" t="s">
        <v>14954</v>
      </c>
      <c r="C809" s="426" t="s">
        <v>291</v>
      </c>
      <c r="D809" s="16" t="s">
        <v>292</v>
      </c>
      <c r="E809" s="448" t="s">
        <v>1642</v>
      </c>
      <c r="F809" s="210" t="s">
        <v>1643</v>
      </c>
      <c r="G809" s="448" t="s">
        <v>3595</v>
      </c>
      <c r="H809" s="210" t="s">
        <v>11192</v>
      </c>
      <c r="I809" s="210" t="s">
        <v>11192</v>
      </c>
      <c r="J809" s="210">
        <v>81</v>
      </c>
      <c r="K809" s="210">
        <v>535</v>
      </c>
      <c r="L809" s="210" t="s">
        <v>11192</v>
      </c>
      <c r="M809" s="210">
        <v>19</v>
      </c>
      <c r="N809" s="210" t="s">
        <v>11192</v>
      </c>
      <c r="O809" s="210">
        <v>673</v>
      </c>
    </row>
    <row r="810" spans="2:15" x14ac:dyDescent="0.45">
      <c r="B810" s="450" t="s">
        <v>14956</v>
      </c>
      <c r="C810" s="449" t="s">
        <v>291</v>
      </c>
      <c r="D810" s="450" t="s">
        <v>292</v>
      </c>
      <c r="E810" s="451" t="s">
        <v>18609</v>
      </c>
      <c r="F810" s="452" t="str">
        <f>F809</f>
        <v>5261</v>
      </c>
      <c r="G810" s="451" t="s">
        <v>3093</v>
      </c>
      <c r="H810" s="452" t="s">
        <v>11192</v>
      </c>
      <c r="I810" s="452">
        <v>31</v>
      </c>
      <c r="J810" s="452">
        <v>165</v>
      </c>
      <c r="K810" s="452">
        <v>1198</v>
      </c>
      <c r="L810" s="452" t="s">
        <v>11192</v>
      </c>
      <c r="M810" s="452">
        <v>37</v>
      </c>
      <c r="N810" s="452" t="s">
        <v>11192</v>
      </c>
      <c r="O810" s="452">
        <v>1478</v>
      </c>
    </row>
    <row r="811" spans="2:15" x14ac:dyDescent="0.45">
      <c r="B811" s="16" t="s">
        <v>14958</v>
      </c>
      <c r="C811" s="426" t="s">
        <v>291</v>
      </c>
      <c r="D811" s="16" t="s">
        <v>292</v>
      </c>
      <c r="E811" s="448" t="s">
        <v>1644</v>
      </c>
      <c r="F811" s="210" t="s">
        <v>1645</v>
      </c>
      <c r="G811" s="448" t="s">
        <v>3596</v>
      </c>
      <c r="H811" s="210">
        <v>0</v>
      </c>
      <c r="I811" s="210" t="s">
        <v>11192</v>
      </c>
      <c r="J811" s="210">
        <v>16</v>
      </c>
      <c r="K811" s="210">
        <v>151</v>
      </c>
      <c r="L811" s="210" t="s">
        <v>11192</v>
      </c>
      <c r="M811" s="210" t="s">
        <v>11192</v>
      </c>
      <c r="N811" s="210">
        <v>0</v>
      </c>
      <c r="O811" s="210">
        <v>181</v>
      </c>
    </row>
    <row r="812" spans="2:15" x14ac:dyDescent="0.45">
      <c r="B812" s="16" t="s">
        <v>14957</v>
      </c>
      <c r="C812" s="426" t="s">
        <v>291</v>
      </c>
      <c r="D812" s="16" t="s">
        <v>292</v>
      </c>
      <c r="E812" s="448" t="s">
        <v>1644</v>
      </c>
      <c r="F812" s="210" t="s">
        <v>1645</v>
      </c>
      <c r="G812" s="448" t="s">
        <v>3595</v>
      </c>
      <c r="H812" s="210" t="s">
        <v>11192</v>
      </c>
      <c r="I812" s="210" t="s">
        <v>11192</v>
      </c>
      <c r="J812" s="210">
        <v>13</v>
      </c>
      <c r="K812" s="210">
        <v>122</v>
      </c>
      <c r="L812" s="210" t="s">
        <v>11192</v>
      </c>
      <c r="M812" s="210" t="s">
        <v>11192</v>
      </c>
      <c r="N812" s="210">
        <v>0</v>
      </c>
      <c r="O812" s="210">
        <v>151</v>
      </c>
    </row>
    <row r="813" spans="2:15" x14ac:dyDescent="0.45">
      <c r="B813" s="450" t="s">
        <v>14959</v>
      </c>
      <c r="C813" s="449" t="s">
        <v>291</v>
      </c>
      <c r="D813" s="450" t="s">
        <v>292</v>
      </c>
      <c r="E813" s="451" t="s">
        <v>18610</v>
      </c>
      <c r="F813" s="452" t="str">
        <f>F812</f>
        <v>3865</v>
      </c>
      <c r="G813" s="451" t="s">
        <v>3093</v>
      </c>
      <c r="H813" s="452" t="s">
        <v>11192</v>
      </c>
      <c r="I813" s="452" t="s">
        <v>11192</v>
      </c>
      <c r="J813" s="452">
        <v>29</v>
      </c>
      <c r="K813" s="452">
        <v>273</v>
      </c>
      <c r="L813" s="452">
        <v>14</v>
      </c>
      <c r="M813" s="452" t="s">
        <v>11192</v>
      </c>
      <c r="N813" s="452">
        <v>0</v>
      </c>
      <c r="O813" s="452">
        <v>332</v>
      </c>
    </row>
    <row r="814" spans="2:15" x14ac:dyDescent="0.45">
      <c r="B814" s="16" t="s">
        <v>14961</v>
      </c>
      <c r="C814" s="426" t="s">
        <v>291</v>
      </c>
      <c r="D814" s="16" t="s">
        <v>292</v>
      </c>
      <c r="E814" s="448" t="s">
        <v>1646</v>
      </c>
      <c r="F814" s="210" t="s">
        <v>1647</v>
      </c>
      <c r="G814" s="448" t="s">
        <v>3596</v>
      </c>
      <c r="H814" s="210">
        <v>0</v>
      </c>
      <c r="I814" s="210" t="s">
        <v>11192</v>
      </c>
      <c r="J814" s="210">
        <v>24</v>
      </c>
      <c r="K814" s="210">
        <v>130</v>
      </c>
      <c r="L814" s="210" t="s">
        <v>11192</v>
      </c>
      <c r="M814" s="210" t="s">
        <v>11192</v>
      </c>
      <c r="N814" s="210">
        <v>0</v>
      </c>
      <c r="O814" s="210">
        <v>171</v>
      </c>
    </row>
    <row r="815" spans="2:15" x14ac:dyDescent="0.45">
      <c r="B815" s="16" t="s">
        <v>14960</v>
      </c>
      <c r="C815" s="426" t="s">
        <v>291</v>
      </c>
      <c r="D815" s="16" t="s">
        <v>292</v>
      </c>
      <c r="E815" s="448" t="s">
        <v>1646</v>
      </c>
      <c r="F815" s="210" t="s">
        <v>1647</v>
      </c>
      <c r="G815" s="448" t="s">
        <v>3595</v>
      </c>
      <c r="H815" s="210">
        <v>0</v>
      </c>
      <c r="I815" s="210" t="s">
        <v>11192</v>
      </c>
      <c r="J815" s="210">
        <v>34</v>
      </c>
      <c r="K815" s="210">
        <v>136</v>
      </c>
      <c r="L815" s="210" t="s">
        <v>11192</v>
      </c>
      <c r="M815" s="210" t="s">
        <v>11192</v>
      </c>
      <c r="N815" s="210">
        <v>0</v>
      </c>
      <c r="O815" s="210">
        <v>185</v>
      </c>
    </row>
    <row r="816" spans="2:15" x14ac:dyDescent="0.45">
      <c r="B816" s="450" t="s">
        <v>14962</v>
      </c>
      <c r="C816" s="449" t="s">
        <v>291</v>
      </c>
      <c r="D816" s="450" t="s">
        <v>292</v>
      </c>
      <c r="E816" s="451" t="s">
        <v>18611</v>
      </c>
      <c r="F816" s="452" t="str">
        <f>F815</f>
        <v>7408</v>
      </c>
      <c r="G816" s="451" t="s">
        <v>3093</v>
      </c>
      <c r="H816" s="452">
        <v>0</v>
      </c>
      <c r="I816" s="452" t="s">
        <v>11192</v>
      </c>
      <c r="J816" s="452">
        <v>58</v>
      </c>
      <c r="K816" s="452">
        <v>266</v>
      </c>
      <c r="L816" s="452">
        <v>16</v>
      </c>
      <c r="M816" s="452" t="s">
        <v>11192</v>
      </c>
      <c r="N816" s="452">
        <v>0</v>
      </c>
      <c r="O816" s="452">
        <v>356</v>
      </c>
    </row>
    <row r="817" spans="2:15" x14ac:dyDescent="0.45">
      <c r="B817" s="16" t="s">
        <v>14964</v>
      </c>
      <c r="C817" s="426" t="s">
        <v>293</v>
      </c>
      <c r="D817" s="16" t="s">
        <v>294</v>
      </c>
      <c r="E817" s="448" t="s">
        <v>1648</v>
      </c>
      <c r="F817" s="210" t="s">
        <v>1649</v>
      </c>
      <c r="G817" s="448" t="s">
        <v>3596</v>
      </c>
      <c r="H817" s="210" t="s">
        <v>11192</v>
      </c>
      <c r="I817" s="210" t="s">
        <v>11192</v>
      </c>
      <c r="J817" s="210" t="s">
        <v>11192</v>
      </c>
      <c r="K817" s="210">
        <v>154</v>
      </c>
      <c r="L817" s="210" t="s">
        <v>11192</v>
      </c>
      <c r="M817" s="210" t="s">
        <v>11192</v>
      </c>
      <c r="N817" s="210">
        <v>0</v>
      </c>
      <c r="O817" s="210">
        <v>166</v>
      </c>
    </row>
    <row r="818" spans="2:15" x14ac:dyDescent="0.45">
      <c r="B818" s="16" t="s">
        <v>14963</v>
      </c>
      <c r="C818" s="426" t="s">
        <v>293</v>
      </c>
      <c r="D818" s="16" t="s">
        <v>294</v>
      </c>
      <c r="E818" s="448" t="s">
        <v>1648</v>
      </c>
      <c r="F818" s="210" t="s">
        <v>1649</v>
      </c>
      <c r="G818" s="448" t="s">
        <v>3595</v>
      </c>
      <c r="H818" s="210">
        <v>0</v>
      </c>
      <c r="I818" s="210" t="s">
        <v>11192</v>
      </c>
      <c r="J818" s="210" t="s">
        <v>11192</v>
      </c>
      <c r="K818" s="210">
        <v>144</v>
      </c>
      <c r="L818" s="210" t="s">
        <v>11192</v>
      </c>
      <c r="M818" s="210">
        <v>0</v>
      </c>
      <c r="N818" s="210">
        <v>0</v>
      </c>
      <c r="O818" s="210">
        <v>148</v>
      </c>
    </row>
    <row r="819" spans="2:15" x14ac:dyDescent="0.45">
      <c r="B819" s="450" t="s">
        <v>14965</v>
      </c>
      <c r="C819" s="449" t="s">
        <v>293</v>
      </c>
      <c r="D819" s="450" t="s">
        <v>294</v>
      </c>
      <c r="E819" s="451" t="s">
        <v>18612</v>
      </c>
      <c r="F819" s="452" t="str">
        <f>F818</f>
        <v>4351</v>
      </c>
      <c r="G819" s="451" t="s">
        <v>3093</v>
      </c>
      <c r="H819" s="452" t="s">
        <v>11192</v>
      </c>
      <c r="I819" s="452" t="s">
        <v>11192</v>
      </c>
      <c r="J819" s="452" t="s">
        <v>11192</v>
      </c>
      <c r="K819" s="452">
        <v>298</v>
      </c>
      <c r="L819" s="452" t="s">
        <v>11192</v>
      </c>
      <c r="M819" s="452" t="s">
        <v>11192</v>
      </c>
      <c r="N819" s="452">
        <v>0</v>
      </c>
      <c r="O819" s="452">
        <v>314</v>
      </c>
    </row>
    <row r="820" spans="2:15" x14ac:dyDescent="0.45">
      <c r="B820" s="16" t="s">
        <v>14967</v>
      </c>
      <c r="C820" s="426" t="s">
        <v>293</v>
      </c>
      <c r="D820" s="16" t="s">
        <v>294</v>
      </c>
      <c r="E820" s="448" t="s">
        <v>1650</v>
      </c>
      <c r="F820" s="210" t="s">
        <v>1651</v>
      </c>
      <c r="G820" s="448" t="s">
        <v>3596</v>
      </c>
      <c r="H820" s="210">
        <v>0</v>
      </c>
      <c r="I820" s="210" t="s">
        <v>11192</v>
      </c>
      <c r="J820" s="210" t="s">
        <v>11192</v>
      </c>
      <c r="K820" s="210">
        <v>278</v>
      </c>
      <c r="L820" s="210" t="s">
        <v>11192</v>
      </c>
      <c r="M820" s="210" t="s">
        <v>11192</v>
      </c>
      <c r="N820" s="210">
        <v>0</v>
      </c>
      <c r="O820" s="210">
        <v>292</v>
      </c>
    </row>
    <row r="821" spans="2:15" x14ac:dyDescent="0.45">
      <c r="B821" s="16" t="s">
        <v>14966</v>
      </c>
      <c r="C821" s="426" t="s">
        <v>293</v>
      </c>
      <c r="D821" s="16" t="s">
        <v>294</v>
      </c>
      <c r="E821" s="448" t="s">
        <v>1650</v>
      </c>
      <c r="F821" s="210" t="s">
        <v>1651</v>
      </c>
      <c r="G821" s="448" t="s">
        <v>3595</v>
      </c>
      <c r="H821" s="210">
        <v>0</v>
      </c>
      <c r="I821" s="210" t="s">
        <v>11192</v>
      </c>
      <c r="J821" s="210" t="s">
        <v>11192</v>
      </c>
      <c r="K821" s="210">
        <v>269</v>
      </c>
      <c r="L821" s="210" t="s">
        <v>11192</v>
      </c>
      <c r="M821" s="210" t="s">
        <v>11192</v>
      </c>
      <c r="N821" s="210">
        <v>0</v>
      </c>
      <c r="O821" s="210">
        <v>281</v>
      </c>
    </row>
    <row r="822" spans="2:15" x14ac:dyDescent="0.45">
      <c r="B822" s="450" t="s">
        <v>14968</v>
      </c>
      <c r="C822" s="449" t="s">
        <v>293</v>
      </c>
      <c r="D822" s="450" t="s">
        <v>294</v>
      </c>
      <c r="E822" s="451" t="s">
        <v>18613</v>
      </c>
      <c r="F822" s="452" t="str">
        <f>F821</f>
        <v>4352</v>
      </c>
      <c r="G822" s="451" t="s">
        <v>3093</v>
      </c>
      <c r="H822" s="452">
        <v>0</v>
      </c>
      <c r="I822" s="452" t="s">
        <v>11192</v>
      </c>
      <c r="J822" s="452" t="s">
        <v>11192</v>
      </c>
      <c r="K822" s="452">
        <v>547</v>
      </c>
      <c r="L822" s="452">
        <v>13</v>
      </c>
      <c r="M822" s="452" t="s">
        <v>11192</v>
      </c>
      <c r="N822" s="452">
        <v>0</v>
      </c>
      <c r="O822" s="452">
        <v>573</v>
      </c>
    </row>
    <row r="823" spans="2:15" x14ac:dyDescent="0.45">
      <c r="B823" s="16" t="s">
        <v>14970</v>
      </c>
      <c r="C823" s="426" t="s">
        <v>295</v>
      </c>
      <c r="D823" s="16" t="s">
        <v>296</v>
      </c>
      <c r="E823" s="448" t="s">
        <v>1652</v>
      </c>
      <c r="F823" s="210" t="s">
        <v>1653</v>
      </c>
      <c r="G823" s="448" t="s">
        <v>3596</v>
      </c>
      <c r="H823" s="210" t="s">
        <v>11192</v>
      </c>
      <c r="I823" s="210">
        <v>30</v>
      </c>
      <c r="J823" s="210">
        <v>47</v>
      </c>
      <c r="K823" s="210">
        <v>414</v>
      </c>
      <c r="L823" s="210" t="s">
        <v>11192</v>
      </c>
      <c r="M823" s="210">
        <v>82</v>
      </c>
      <c r="N823" s="210">
        <v>0</v>
      </c>
      <c r="O823" s="210">
        <v>598</v>
      </c>
    </row>
    <row r="824" spans="2:15" x14ac:dyDescent="0.45">
      <c r="B824" s="16" t="s">
        <v>14969</v>
      </c>
      <c r="C824" s="426" t="s">
        <v>295</v>
      </c>
      <c r="D824" s="16" t="s">
        <v>296</v>
      </c>
      <c r="E824" s="448" t="s">
        <v>1652</v>
      </c>
      <c r="F824" s="210" t="s">
        <v>1653</v>
      </c>
      <c r="G824" s="448" t="s">
        <v>3595</v>
      </c>
      <c r="H824" s="210" t="s">
        <v>11192</v>
      </c>
      <c r="I824" s="210">
        <v>28</v>
      </c>
      <c r="J824" s="210">
        <v>35</v>
      </c>
      <c r="K824" s="210">
        <v>435</v>
      </c>
      <c r="L824" s="210" t="s">
        <v>11192</v>
      </c>
      <c r="M824" s="210">
        <v>84</v>
      </c>
      <c r="N824" s="210">
        <v>0</v>
      </c>
      <c r="O824" s="210">
        <v>611</v>
      </c>
    </row>
    <row r="825" spans="2:15" x14ac:dyDescent="0.45">
      <c r="B825" s="450" t="s">
        <v>14971</v>
      </c>
      <c r="C825" s="449" t="s">
        <v>295</v>
      </c>
      <c r="D825" s="450" t="s">
        <v>296</v>
      </c>
      <c r="E825" s="451" t="s">
        <v>18614</v>
      </c>
      <c r="F825" s="452" t="str">
        <f>F824</f>
        <v>4801</v>
      </c>
      <c r="G825" s="451" t="s">
        <v>3093</v>
      </c>
      <c r="H825" s="452" t="s">
        <v>11192</v>
      </c>
      <c r="I825" s="452">
        <v>58</v>
      </c>
      <c r="J825" s="452">
        <v>82</v>
      </c>
      <c r="K825" s="452">
        <v>849</v>
      </c>
      <c r="L825" s="452" t="s">
        <v>11192</v>
      </c>
      <c r="M825" s="452">
        <v>166</v>
      </c>
      <c r="N825" s="452">
        <v>0</v>
      </c>
      <c r="O825" s="452">
        <v>1209</v>
      </c>
    </row>
    <row r="826" spans="2:15" x14ac:dyDescent="0.45">
      <c r="B826" s="16" t="s">
        <v>14973</v>
      </c>
      <c r="C826" s="426" t="s">
        <v>295</v>
      </c>
      <c r="D826" s="16" t="s">
        <v>296</v>
      </c>
      <c r="E826" s="448" t="s">
        <v>1654</v>
      </c>
      <c r="F826" s="210" t="s">
        <v>1655</v>
      </c>
      <c r="G826" s="448" t="s">
        <v>3596</v>
      </c>
      <c r="H826" s="210">
        <v>0</v>
      </c>
      <c r="I826" s="210">
        <v>17</v>
      </c>
      <c r="J826" s="210">
        <v>19</v>
      </c>
      <c r="K826" s="210">
        <v>185</v>
      </c>
      <c r="L826" s="210" t="s">
        <v>11192</v>
      </c>
      <c r="M826" s="210">
        <v>30</v>
      </c>
      <c r="N826" s="210" t="s">
        <v>11192</v>
      </c>
      <c r="O826" s="210">
        <v>262</v>
      </c>
    </row>
    <row r="827" spans="2:15" x14ac:dyDescent="0.45">
      <c r="B827" s="16" t="s">
        <v>14972</v>
      </c>
      <c r="C827" s="426" t="s">
        <v>295</v>
      </c>
      <c r="D827" s="16" t="s">
        <v>296</v>
      </c>
      <c r="E827" s="448" t="s">
        <v>1654</v>
      </c>
      <c r="F827" s="210" t="s">
        <v>1655</v>
      </c>
      <c r="G827" s="448" t="s">
        <v>3595</v>
      </c>
      <c r="H827" s="210">
        <v>0</v>
      </c>
      <c r="I827" s="210" t="s">
        <v>11192</v>
      </c>
      <c r="J827" s="210">
        <v>31</v>
      </c>
      <c r="K827" s="210">
        <v>206</v>
      </c>
      <c r="L827" s="210" t="s">
        <v>11192</v>
      </c>
      <c r="M827" s="210">
        <v>37</v>
      </c>
      <c r="N827" s="210">
        <v>0</v>
      </c>
      <c r="O827" s="210">
        <v>298</v>
      </c>
    </row>
    <row r="828" spans="2:15" x14ac:dyDescent="0.45">
      <c r="B828" s="450" t="s">
        <v>14974</v>
      </c>
      <c r="C828" s="449" t="s">
        <v>295</v>
      </c>
      <c r="D828" s="450" t="s">
        <v>296</v>
      </c>
      <c r="E828" s="451" t="s">
        <v>18615</v>
      </c>
      <c r="F828" s="452" t="str">
        <f>F827</f>
        <v>6678</v>
      </c>
      <c r="G828" s="451" t="s">
        <v>3093</v>
      </c>
      <c r="H828" s="452">
        <v>0</v>
      </c>
      <c r="I828" s="452" t="s">
        <v>11192</v>
      </c>
      <c r="J828" s="452">
        <v>50</v>
      </c>
      <c r="K828" s="452">
        <v>391</v>
      </c>
      <c r="L828" s="452" t="s">
        <v>11192</v>
      </c>
      <c r="M828" s="452">
        <v>67</v>
      </c>
      <c r="N828" s="452" t="s">
        <v>11192</v>
      </c>
      <c r="O828" s="452">
        <v>560</v>
      </c>
    </row>
    <row r="829" spans="2:15" x14ac:dyDescent="0.45">
      <c r="B829" s="16" t="s">
        <v>14976</v>
      </c>
      <c r="C829" s="426" t="s">
        <v>297</v>
      </c>
      <c r="D829" s="16" t="s">
        <v>18252</v>
      </c>
      <c r="E829" s="448" t="s">
        <v>18252</v>
      </c>
      <c r="F829" s="210" t="s">
        <v>1656</v>
      </c>
      <c r="G829" s="448" t="s">
        <v>3596</v>
      </c>
      <c r="H829" s="210">
        <v>0</v>
      </c>
      <c r="I829" s="210" t="s">
        <v>11192</v>
      </c>
      <c r="J829" s="210">
        <v>0</v>
      </c>
      <c r="K829" s="210">
        <v>0</v>
      </c>
      <c r="L829" s="210" t="s">
        <v>11192</v>
      </c>
      <c r="M829" s="210">
        <v>0</v>
      </c>
      <c r="N829" s="210">
        <v>0</v>
      </c>
      <c r="O829" s="210">
        <v>87</v>
      </c>
    </row>
    <row r="830" spans="2:15" x14ac:dyDescent="0.45">
      <c r="B830" s="16" t="s">
        <v>14975</v>
      </c>
      <c r="C830" s="426" t="s">
        <v>297</v>
      </c>
      <c r="D830" s="16" t="s">
        <v>18252</v>
      </c>
      <c r="E830" s="448" t="s">
        <v>18252</v>
      </c>
      <c r="F830" s="210" t="s">
        <v>1656</v>
      </c>
      <c r="G830" s="448" t="s">
        <v>3595</v>
      </c>
      <c r="H830" s="210">
        <v>0</v>
      </c>
      <c r="I830" s="210">
        <v>65</v>
      </c>
      <c r="J830" s="210" t="s">
        <v>11192</v>
      </c>
      <c r="K830" s="210">
        <v>0</v>
      </c>
      <c r="L830" s="210" t="s">
        <v>11192</v>
      </c>
      <c r="M830" s="210">
        <v>0</v>
      </c>
      <c r="N830" s="210">
        <v>0</v>
      </c>
      <c r="O830" s="210">
        <v>68</v>
      </c>
    </row>
    <row r="831" spans="2:15" x14ac:dyDescent="0.45">
      <c r="B831" s="450" t="s">
        <v>14977</v>
      </c>
      <c r="C831" s="449" t="s">
        <v>297</v>
      </c>
      <c r="D831" s="450" t="s">
        <v>18252</v>
      </c>
      <c r="E831" s="451" t="s">
        <v>18616</v>
      </c>
      <c r="F831" s="452" t="str">
        <f>F830</f>
        <v>7775</v>
      </c>
      <c r="G831" s="451" t="s">
        <v>3093</v>
      </c>
      <c r="H831" s="452">
        <v>0</v>
      </c>
      <c r="I831" s="452" t="s">
        <v>11192</v>
      </c>
      <c r="J831" s="452" t="s">
        <v>11192</v>
      </c>
      <c r="K831" s="452">
        <v>0</v>
      </c>
      <c r="L831" s="452" t="s">
        <v>11192</v>
      </c>
      <c r="M831" s="452">
        <v>0</v>
      </c>
      <c r="N831" s="452">
        <v>0</v>
      </c>
      <c r="O831" s="452">
        <v>155</v>
      </c>
    </row>
    <row r="832" spans="2:15" x14ac:dyDescent="0.45">
      <c r="B832" s="16" t="s">
        <v>14979</v>
      </c>
      <c r="C832" s="426" t="s">
        <v>298</v>
      </c>
      <c r="D832" s="16" t="s">
        <v>299</v>
      </c>
      <c r="E832" s="448" t="s">
        <v>11088</v>
      </c>
      <c r="F832" s="210" t="s">
        <v>1658</v>
      </c>
      <c r="G832" s="448" t="s">
        <v>3596</v>
      </c>
      <c r="H832" s="210" t="s">
        <v>11192</v>
      </c>
      <c r="I832" s="210">
        <v>17</v>
      </c>
      <c r="J832" s="210">
        <v>43</v>
      </c>
      <c r="K832" s="210">
        <v>366</v>
      </c>
      <c r="L832" s="210">
        <v>21</v>
      </c>
      <c r="M832" s="210" t="s">
        <v>11192</v>
      </c>
      <c r="N832" s="210">
        <v>0</v>
      </c>
      <c r="O832" s="210">
        <v>452</v>
      </c>
    </row>
    <row r="833" spans="2:15" x14ac:dyDescent="0.45">
      <c r="B833" s="16" t="s">
        <v>14978</v>
      </c>
      <c r="C833" s="426" t="s">
        <v>298</v>
      </c>
      <c r="D833" s="16" t="s">
        <v>299</v>
      </c>
      <c r="E833" s="448" t="s">
        <v>11088</v>
      </c>
      <c r="F833" s="210" t="s">
        <v>1658</v>
      </c>
      <c r="G833" s="448" t="s">
        <v>3595</v>
      </c>
      <c r="H833" s="210">
        <v>0</v>
      </c>
      <c r="I833" s="210" t="s">
        <v>11192</v>
      </c>
      <c r="J833" s="210">
        <v>52</v>
      </c>
      <c r="K833" s="210">
        <v>359</v>
      </c>
      <c r="L833" s="210">
        <v>23</v>
      </c>
      <c r="M833" s="210" t="s">
        <v>11192</v>
      </c>
      <c r="N833" s="210">
        <v>0</v>
      </c>
      <c r="O833" s="210">
        <v>452</v>
      </c>
    </row>
    <row r="834" spans="2:15" x14ac:dyDescent="0.45">
      <c r="B834" s="450" t="s">
        <v>14980</v>
      </c>
      <c r="C834" s="449" t="s">
        <v>298</v>
      </c>
      <c r="D834" s="450" t="s">
        <v>299</v>
      </c>
      <c r="E834" s="451" t="s">
        <v>18617</v>
      </c>
      <c r="F834" s="452" t="str">
        <f>F833</f>
        <v>2539</v>
      </c>
      <c r="G834" s="451" t="s">
        <v>3093</v>
      </c>
      <c r="H834" s="452" t="s">
        <v>11192</v>
      </c>
      <c r="I834" s="452" t="s">
        <v>11192</v>
      </c>
      <c r="J834" s="452">
        <v>95</v>
      </c>
      <c r="K834" s="452">
        <v>725</v>
      </c>
      <c r="L834" s="452">
        <v>44</v>
      </c>
      <c r="M834" s="452" t="s">
        <v>11192</v>
      </c>
      <c r="N834" s="452">
        <v>0</v>
      </c>
      <c r="O834" s="452">
        <v>904</v>
      </c>
    </row>
    <row r="835" spans="2:15" x14ac:dyDescent="0.45">
      <c r="B835" s="16" t="s">
        <v>14982</v>
      </c>
      <c r="C835" s="426" t="s">
        <v>298</v>
      </c>
      <c r="D835" s="16" t="s">
        <v>299</v>
      </c>
      <c r="E835" s="448" t="s">
        <v>11002</v>
      </c>
      <c r="F835" s="210" t="s">
        <v>1657</v>
      </c>
      <c r="G835" s="448" t="s">
        <v>3596</v>
      </c>
      <c r="H835" s="210">
        <v>0</v>
      </c>
      <c r="I835" s="210" t="s">
        <v>11192</v>
      </c>
      <c r="J835" s="210">
        <v>42</v>
      </c>
      <c r="K835" s="210">
        <v>173</v>
      </c>
      <c r="L835" s="210">
        <v>12</v>
      </c>
      <c r="M835" s="210" t="s">
        <v>11192</v>
      </c>
      <c r="N835" s="210">
        <v>0</v>
      </c>
      <c r="O835" s="210">
        <v>241</v>
      </c>
    </row>
    <row r="836" spans="2:15" x14ac:dyDescent="0.45">
      <c r="B836" s="16" t="s">
        <v>14981</v>
      </c>
      <c r="C836" s="426" t="s">
        <v>298</v>
      </c>
      <c r="D836" s="16" t="s">
        <v>299</v>
      </c>
      <c r="E836" s="448" t="s">
        <v>11002</v>
      </c>
      <c r="F836" s="210" t="s">
        <v>1657</v>
      </c>
      <c r="G836" s="448" t="s">
        <v>3595</v>
      </c>
      <c r="H836" s="210">
        <v>0</v>
      </c>
      <c r="I836" s="210" t="s">
        <v>11192</v>
      </c>
      <c r="J836" s="210">
        <v>35</v>
      </c>
      <c r="K836" s="210">
        <v>175</v>
      </c>
      <c r="L836" s="210" t="s">
        <v>11192</v>
      </c>
      <c r="M836" s="210" t="s">
        <v>11192</v>
      </c>
      <c r="N836" s="210">
        <v>0</v>
      </c>
      <c r="O836" s="210">
        <v>227</v>
      </c>
    </row>
    <row r="837" spans="2:15" x14ac:dyDescent="0.45">
      <c r="B837" s="450" t="s">
        <v>14983</v>
      </c>
      <c r="C837" s="449" t="s">
        <v>298</v>
      </c>
      <c r="D837" s="450" t="s">
        <v>299</v>
      </c>
      <c r="E837" s="451" t="s">
        <v>18618</v>
      </c>
      <c r="F837" s="452" t="str">
        <f>F836</f>
        <v>7165</v>
      </c>
      <c r="G837" s="451" t="s">
        <v>3093</v>
      </c>
      <c r="H837" s="452">
        <v>0</v>
      </c>
      <c r="I837" s="452" t="s">
        <v>11192</v>
      </c>
      <c r="J837" s="452">
        <v>77</v>
      </c>
      <c r="K837" s="452">
        <v>348</v>
      </c>
      <c r="L837" s="452" t="s">
        <v>11192</v>
      </c>
      <c r="M837" s="452" t="s">
        <v>11192</v>
      </c>
      <c r="N837" s="452">
        <v>0</v>
      </c>
      <c r="O837" s="452">
        <v>468</v>
      </c>
    </row>
    <row r="838" spans="2:15" x14ac:dyDescent="0.45">
      <c r="B838" s="16" t="s">
        <v>14985</v>
      </c>
      <c r="C838" s="426" t="s">
        <v>300</v>
      </c>
      <c r="D838" s="16" t="s">
        <v>301</v>
      </c>
      <c r="E838" s="448" t="s">
        <v>1659</v>
      </c>
      <c r="F838" s="210" t="s">
        <v>1660</v>
      </c>
      <c r="G838" s="448" t="s">
        <v>3596</v>
      </c>
      <c r="H838" s="210">
        <v>0</v>
      </c>
      <c r="I838" s="210">
        <v>19</v>
      </c>
      <c r="J838" s="210">
        <v>54</v>
      </c>
      <c r="K838" s="210">
        <v>453</v>
      </c>
      <c r="L838" s="210">
        <v>19</v>
      </c>
      <c r="M838" s="210" t="s">
        <v>11192</v>
      </c>
      <c r="N838" s="210" t="s">
        <v>11192</v>
      </c>
      <c r="O838" s="210">
        <v>552</v>
      </c>
    </row>
    <row r="839" spans="2:15" x14ac:dyDescent="0.45">
      <c r="B839" s="16" t="s">
        <v>14984</v>
      </c>
      <c r="C839" s="426" t="s">
        <v>300</v>
      </c>
      <c r="D839" s="16" t="s">
        <v>301</v>
      </c>
      <c r="E839" s="448" t="s">
        <v>1659</v>
      </c>
      <c r="F839" s="210" t="s">
        <v>1660</v>
      </c>
      <c r="G839" s="448" t="s">
        <v>3595</v>
      </c>
      <c r="H839" s="210">
        <v>0</v>
      </c>
      <c r="I839" s="210" t="s">
        <v>11192</v>
      </c>
      <c r="J839" s="210">
        <v>47</v>
      </c>
      <c r="K839" s="210">
        <v>390</v>
      </c>
      <c r="L839" s="210">
        <v>26</v>
      </c>
      <c r="M839" s="210" t="s">
        <v>11192</v>
      </c>
      <c r="N839" s="210">
        <v>0</v>
      </c>
      <c r="O839" s="210">
        <v>486</v>
      </c>
    </row>
    <row r="840" spans="2:15" x14ac:dyDescent="0.45">
      <c r="B840" s="450" t="s">
        <v>14986</v>
      </c>
      <c r="C840" s="449" t="s">
        <v>300</v>
      </c>
      <c r="D840" s="450" t="s">
        <v>301</v>
      </c>
      <c r="E840" s="451" t="s">
        <v>18619</v>
      </c>
      <c r="F840" s="452" t="str">
        <f>F839</f>
        <v>4558</v>
      </c>
      <c r="G840" s="451" t="s">
        <v>3093</v>
      </c>
      <c r="H840" s="452">
        <v>0</v>
      </c>
      <c r="I840" s="452" t="s">
        <v>11192</v>
      </c>
      <c r="J840" s="452">
        <v>101</v>
      </c>
      <c r="K840" s="452">
        <v>843</v>
      </c>
      <c r="L840" s="452">
        <v>45</v>
      </c>
      <c r="M840" s="452" t="s">
        <v>11192</v>
      </c>
      <c r="N840" s="452" t="s">
        <v>11192</v>
      </c>
      <c r="O840" s="452">
        <v>1038</v>
      </c>
    </row>
    <row r="841" spans="2:15" x14ac:dyDescent="0.45">
      <c r="B841" s="16" t="s">
        <v>19739</v>
      </c>
      <c r="C841" s="426" t="s">
        <v>300</v>
      </c>
      <c r="D841" s="16" t="s">
        <v>301</v>
      </c>
      <c r="E841" s="448" t="s">
        <v>18287</v>
      </c>
      <c r="F841" s="210" t="s">
        <v>18230</v>
      </c>
      <c r="G841" s="448" t="s">
        <v>3596</v>
      </c>
      <c r="H841" s="210" t="s">
        <v>11192</v>
      </c>
      <c r="I841" s="210">
        <v>18</v>
      </c>
      <c r="J841" s="210">
        <v>36</v>
      </c>
      <c r="K841" s="210">
        <v>226</v>
      </c>
      <c r="L841" s="210" t="s">
        <v>11192</v>
      </c>
      <c r="M841" s="210" t="s">
        <v>11192</v>
      </c>
      <c r="N841" s="210" t="s">
        <v>11192</v>
      </c>
      <c r="O841" s="210">
        <v>294</v>
      </c>
    </row>
    <row r="842" spans="2:15" x14ac:dyDescent="0.45">
      <c r="B842" s="16" t="s">
        <v>19740</v>
      </c>
      <c r="C842" s="426" t="s">
        <v>300</v>
      </c>
      <c r="D842" s="16" t="s">
        <v>301</v>
      </c>
      <c r="E842" s="448" t="s">
        <v>18287</v>
      </c>
      <c r="F842" s="210" t="s">
        <v>18230</v>
      </c>
      <c r="G842" s="448" t="s">
        <v>3595</v>
      </c>
      <c r="H842" s="210" t="s">
        <v>11192</v>
      </c>
      <c r="I842" s="210">
        <v>11</v>
      </c>
      <c r="J842" s="210">
        <v>32</v>
      </c>
      <c r="K842" s="210">
        <v>205</v>
      </c>
      <c r="L842" s="210">
        <v>18</v>
      </c>
      <c r="M842" s="210" t="s">
        <v>11192</v>
      </c>
      <c r="N842" s="210" t="s">
        <v>11192</v>
      </c>
      <c r="O842" s="210">
        <v>271</v>
      </c>
    </row>
    <row r="843" spans="2:15" x14ac:dyDescent="0.45">
      <c r="B843" s="450" t="s">
        <v>19741</v>
      </c>
      <c r="C843" s="449" t="s">
        <v>300</v>
      </c>
      <c r="D843" s="450" t="s">
        <v>301</v>
      </c>
      <c r="E843" s="451" t="s">
        <v>18620</v>
      </c>
      <c r="F843" s="452" t="str">
        <f>F842</f>
        <v>8475</v>
      </c>
      <c r="G843" s="451" t="s">
        <v>3093</v>
      </c>
      <c r="H843" s="452" t="s">
        <v>11192</v>
      </c>
      <c r="I843" s="452">
        <v>29</v>
      </c>
      <c r="J843" s="452">
        <v>68</v>
      </c>
      <c r="K843" s="452">
        <v>431</v>
      </c>
      <c r="L843" s="452" t="s">
        <v>11192</v>
      </c>
      <c r="M843" s="452" t="s">
        <v>11192</v>
      </c>
      <c r="N843" s="452" t="s">
        <v>11192</v>
      </c>
      <c r="O843" s="452">
        <v>565</v>
      </c>
    </row>
    <row r="844" spans="2:15" x14ac:dyDescent="0.45">
      <c r="B844" s="16" t="s">
        <v>14988</v>
      </c>
      <c r="C844" s="426" t="s">
        <v>302</v>
      </c>
      <c r="D844" s="16" t="s">
        <v>303</v>
      </c>
      <c r="E844" s="448" t="s">
        <v>1662</v>
      </c>
      <c r="F844" s="210" t="s">
        <v>1663</v>
      </c>
      <c r="G844" s="448" t="s">
        <v>3596</v>
      </c>
      <c r="H844" s="210" t="s">
        <v>11192</v>
      </c>
      <c r="I844" s="210" t="s">
        <v>11192</v>
      </c>
      <c r="J844" s="210">
        <v>57</v>
      </c>
      <c r="K844" s="210">
        <v>661</v>
      </c>
      <c r="L844" s="210">
        <v>34</v>
      </c>
      <c r="M844" s="210">
        <v>120</v>
      </c>
      <c r="N844" s="210" t="s">
        <v>11192</v>
      </c>
      <c r="O844" s="210">
        <v>902</v>
      </c>
    </row>
    <row r="845" spans="2:15" x14ac:dyDescent="0.45">
      <c r="B845" s="16" t="s">
        <v>14987</v>
      </c>
      <c r="C845" s="426" t="s">
        <v>302</v>
      </c>
      <c r="D845" s="16" t="s">
        <v>303</v>
      </c>
      <c r="E845" s="448" t="s">
        <v>1662</v>
      </c>
      <c r="F845" s="210" t="s">
        <v>1663</v>
      </c>
      <c r="G845" s="448" t="s">
        <v>3595</v>
      </c>
      <c r="H845" s="210">
        <v>0</v>
      </c>
      <c r="I845" s="210">
        <v>26</v>
      </c>
      <c r="J845" s="210">
        <v>55</v>
      </c>
      <c r="K845" s="210">
        <v>597</v>
      </c>
      <c r="L845" s="210" t="s">
        <v>11192</v>
      </c>
      <c r="M845" s="210">
        <v>128</v>
      </c>
      <c r="N845" s="210" t="s">
        <v>11192</v>
      </c>
      <c r="O845" s="210">
        <v>827</v>
      </c>
    </row>
    <row r="846" spans="2:15" x14ac:dyDescent="0.45">
      <c r="B846" s="450" t="s">
        <v>14989</v>
      </c>
      <c r="C846" s="449" t="s">
        <v>302</v>
      </c>
      <c r="D846" s="450" t="s">
        <v>303</v>
      </c>
      <c r="E846" s="451" t="s">
        <v>18621</v>
      </c>
      <c r="F846" s="452" t="str">
        <f>F845</f>
        <v>7759</v>
      </c>
      <c r="G846" s="451" t="s">
        <v>3093</v>
      </c>
      <c r="H846" s="452" t="s">
        <v>11192</v>
      </c>
      <c r="I846" s="452" t="s">
        <v>11192</v>
      </c>
      <c r="J846" s="452">
        <v>112</v>
      </c>
      <c r="K846" s="452">
        <v>1258</v>
      </c>
      <c r="L846" s="452" t="s">
        <v>11192</v>
      </c>
      <c r="M846" s="452">
        <v>248</v>
      </c>
      <c r="N846" s="452" t="s">
        <v>11192</v>
      </c>
      <c r="O846" s="452">
        <v>1729</v>
      </c>
    </row>
    <row r="847" spans="2:15" x14ac:dyDescent="0.45">
      <c r="B847" s="16" t="s">
        <v>14991</v>
      </c>
      <c r="C847" s="426" t="s">
        <v>302</v>
      </c>
      <c r="D847" s="16" t="s">
        <v>303</v>
      </c>
      <c r="E847" s="448" t="s">
        <v>1664</v>
      </c>
      <c r="F847" s="210" t="s">
        <v>1665</v>
      </c>
      <c r="G847" s="448" t="s">
        <v>3596</v>
      </c>
      <c r="H847" s="210">
        <v>0</v>
      </c>
      <c r="I847" s="210">
        <v>39</v>
      </c>
      <c r="J847" s="210">
        <v>63</v>
      </c>
      <c r="K847" s="210">
        <v>778</v>
      </c>
      <c r="L847" s="210" t="s">
        <v>11192</v>
      </c>
      <c r="M847" s="210">
        <v>56</v>
      </c>
      <c r="N847" s="210" t="s">
        <v>11192</v>
      </c>
      <c r="O847" s="210">
        <v>966</v>
      </c>
    </row>
    <row r="848" spans="2:15" x14ac:dyDescent="0.45">
      <c r="B848" s="16" t="s">
        <v>14990</v>
      </c>
      <c r="C848" s="426" t="s">
        <v>302</v>
      </c>
      <c r="D848" s="16" t="s">
        <v>303</v>
      </c>
      <c r="E848" s="448" t="s">
        <v>1664</v>
      </c>
      <c r="F848" s="210" t="s">
        <v>1665</v>
      </c>
      <c r="G848" s="448" t="s">
        <v>3595</v>
      </c>
      <c r="H848" s="210" t="s">
        <v>11192</v>
      </c>
      <c r="I848" s="210">
        <v>30</v>
      </c>
      <c r="J848" s="210">
        <v>43</v>
      </c>
      <c r="K848" s="210">
        <v>718</v>
      </c>
      <c r="L848" s="210" t="s">
        <v>11192</v>
      </c>
      <c r="M848" s="210">
        <v>36</v>
      </c>
      <c r="N848" s="210" t="s">
        <v>11192</v>
      </c>
      <c r="O848" s="210">
        <v>847</v>
      </c>
    </row>
    <row r="849" spans="2:15" x14ac:dyDescent="0.45">
      <c r="B849" s="450" t="s">
        <v>14992</v>
      </c>
      <c r="C849" s="449" t="s">
        <v>302</v>
      </c>
      <c r="D849" s="450" t="s">
        <v>303</v>
      </c>
      <c r="E849" s="451" t="s">
        <v>18622</v>
      </c>
      <c r="F849" s="452" t="str">
        <f>F848</f>
        <v>1387</v>
      </c>
      <c r="G849" s="451" t="s">
        <v>3093</v>
      </c>
      <c r="H849" s="452" t="s">
        <v>11192</v>
      </c>
      <c r="I849" s="452">
        <v>69</v>
      </c>
      <c r="J849" s="452">
        <v>106</v>
      </c>
      <c r="K849" s="452">
        <v>1496</v>
      </c>
      <c r="L849" s="452">
        <v>46</v>
      </c>
      <c r="M849" s="452">
        <v>92</v>
      </c>
      <c r="N849" s="452" t="s">
        <v>11192</v>
      </c>
      <c r="O849" s="452">
        <v>1813</v>
      </c>
    </row>
    <row r="850" spans="2:15" x14ac:dyDescent="0.45">
      <c r="B850" s="16" t="s">
        <v>14994</v>
      </c>
      <c r="C850" s="426" t="s">
        <v>302</v>
      </c>
      <c r="D850" s="16" t="s">
        <v>303</v>
      </c>
      <c r="E850" s="448" t="s">
        <v>11809</v>
      </c>
      <c r="F850" s="210" t="s">
        <v>1661</v>
      </c>
      <c r="G850" s="448" t="s">
        <v>3596</v>
      </c>
      <c r="H850" s="210">
        <v>0</v>
      </c>
      <c r="I850" s="210" t="s">
        <v>11192</v>
      </c>
      <c r="J850" s="210">
        <v>37</v>
      </c>
      <c r="K850" s="210">
        <v>446</v>
      </c>
      <c r="L850" s="210">
        <v>24</v>
      </c>
      <c r="M850" s="210">
        <v>50</v>
      </c>
      <c r="N850" s="210" t="s">
        <v>11192</v>
      </c>
      <c r="O850" s="210">
        <v>578</v>
      </c>
    </row>
    <row r="851" spans="2:15" x14ac:dyDescent="0.45">
      <c r="B851" s="16" t="s">
        <v>14993</v>
      </c>
      <c r="C851" s="426" t="s">
        <v>302</v>
      </c>
      <c r="D851" s="16" t="s">
        <v>303</v>
      </c>
      <c r="E851" s="448" t="s">
        <v>11809</v>
      </c>
      <c r="F851" s="210" t="s">
        <v>1661</v>
      </c>
      <c r="G851" s="448" t="s">
        <v>3595</v>
      </c>
      <c r="H851" s="210">
        <v>0</v>
      </c>
      <c r="I851" s="210">
        <v>12</v>
      </c>
      <c r="J851" s="210">
        <v>19</v>
      </c>
      <c r="K851" s="210">
        <v>432</v>
      </c>
      <c r="L851" s="210">
        <v>14</v>
      </c>
      <c r="M851" s="210">
        <v>38</v>
      </c>
      <c r="N851" s="210">
        <v>0</v>
      </c>
      <c r="O851" s="210">
        <v>515</v>
      </c>
    </row>
    <row r="852" spans="2:15" x14ac:dyDescent="0.45">
      <c r="B852" s="450" t="s">
        <v>14995</v>
      </c>
      <c r="C852" s="449" t="s">
        <v>302</v>
      </c>
      <c r="D852" s="450" t="s">
        <v>303</v>
      </c>
      <c r="E852" s="451" t="s">
        <v>18623</v>
      </c>
      <c r="F852" s="452" t="str">
        <f>F851</f>
        <v>7517</v>
      </c>
      <c r="G852" s="451" t="s">
        <v>3093</v>
      </c>
      <c r="H852" s="452">
        <v>0</v>
      </c>
      <c r="I852" s="452" t="s">
        <v>11192</v>
      </c>
      <c r="J852" s="452">
        <v>56</v>
      </c>
      <c r="K852" s="452">
        <v>878</v>
      </c>
      <c r="L852" s="452">
        <v>38</v>
      </c>
      <c r="M852" s="452">
        <v>88</v>
      </c>
      <c r="N852" s="452" t="s">
        <v>11192</v>
      </c>
      <c r="O852" s="452">
        <v>1093</v>
      </c>
    </row>
    <row r="853" spans="2:15" x14ac:dyDescent="0.45">
      <c r="B853" s="16" t="s">
        <v>14997</v>
      </c>
      <c r="C853" s="426" t="s">
        <v>302</v>
      </c>
      <c r="D853" s="16" t="s">
        <v>303</v>
      </c>
      <c r="E853" s="448" t="s">
        <v>1666</v>
      </c>
      <c r="F853" s="210" t="s">
        <v>1667</v>
      </c>
      <c r="G853" s="448" t="s">
        <v>3596</v>
      </c>
      <c r="H853" s="210">
        <v>0</v>
      </c>
      <c r="I853" s="210" t="s">
        <v>11192</v>
      </c>
      <c r="J853" s="210" t="s">
        <v>11192</v>
      </c>
      <c r="K853" s="210">
        <v>222</v>
      </c>
      <c r="L853" s="210" t="s">
        <v>11192</v>
      </c>
      <c r="M853" s="210">
        <v>147</v>
      </c>
      <c r="N853" s="210">
        <v>0</v>
      </c>
      <c r="O853" s="210">
        <v>398</v>
      </c>
    </row>
    <row r="854" spans="2:15" x14ac:dyDescent="0.45">
      <c r="B854" s="16" t="s">
        <v>14996</v>
      </c>
      <c r="C854" s="426" t="s">
        <v>302</v>
      </c>
      <c r="D854" s="16" t="s">
        <v>303</v>
      </c>
      <c r="E854" s="448" t="s">
        <v>1666</v>
      </c>
      <c r="F854" s="210" t="s">
        <v>1667</v>
      </c>
      <c r="G854" s="448" t="s">
        <v>3595</v>
      </c>
      <c r="H854" s="210">
        <v>0</v>
      </c>
      <c r="I854" s="210" t="s">
        <v>11192</v>
      </c>
      <c r="J854" s="210">
        <v>11</v>
      </c>
      <c r="K854" s="210">
        <v>246</v>
      </c>
      <c r="L854" s="210">
        <v>13</v>
      </c>
      <c r="M854" s="210">
        <v>176</v>
      </c>
      <c r="N854" s="210" t="s">
        <v>11192</v>
      </c>
      <c r="O854" s="210">
        <v>457</v>
      </c>
    </row>
    <row r="855" spans="2:15" x14ac:dyDescent="0.45">
      <c r="B855" s="450" t="s">
        <v>14998</v>
      </c>
      <c r="C855" s="449" t="s">
        <v>302</v>
      </c>
      <c r="D855" s="450" t="s">
        <v>303</v>
      </c>
      <c r="E855" s="451" t="s">
        <v>18624</v>
      </c>
      <c r="F855" s="452" t="str">
        <f>F854</f>
        <v>8174</v>
      </c>
      <c r="G855" s="451" t="s">
        <v>3093</v>
      </c>
      <c r="H855" s="452">
        <v>0</v>
      </c>
      <c r="I855" s="452" t="s">
        <v>11192</v>
      </c>
      <c r="J855" s="452" t="s">
        <v>11192</v>
      </c>
      <c r="K855" s="452">
        <v>468</v>
      </c>
      <c r="L855" s="452" t="s">
        <v>11192</v>
      </c>
      <c r="M855" s="452">
        <v>323</v>
      </c>
      <c r="N855" s="452" t="s">
        <v>11192</v>
      </c>
      <c r="O855" s="452">
        <v>855</v>
      </c>
    </row>
    <row r="856" spans="2:15" x14ac:dyDescent="0.45">
      <c r="B856" s="16" t="s">
        <v>15000</v>
      </c>
      <c r="C856" s="426" t="s">
        <v>302</v>
      </c>
      <c r="D856" s="16" t="s">
        <v>303</v>
      </c>
      <c r="E856" s="448" t="s">
        <v>1668</v>
      </c>
      <c r="F856" s="210" t="s">
        <v>1669</v>
      </c>
      <c r="G856" s="448" t="s">
        <v>3596</v>
      </c>
      <c r="H856" s="210">
        <v>0</v>
      </c>
      <c r="I856" s="210">
        <v>12</v>
      </c>
      <c r="J856" s="210">
        <v>30</v>
      </c>
      <c r="K856" s="210">
        <v>319</v>
      </c>
      <c r="L856" s="210">
        <v>26</v>
      </c>
      <c r="M856" s="210">
        <v>138</v>
      </c>
      <c r="N856" s="210">
        <v>0</v>
      </c>
      <c r="O856" s="210">
        <v>525</v>
      </c>
    </row>
    <row r="857" spans="2:15" x14ac:dyDescent="0.45">
      <c r="B857" s="16" t="s">
        <v>14999</v>
      </c>
      <c r="C857" s="426" t="s">
        <v>302</v>
      </c>
      <c r="D857" s="16" t="s">
        <v>303</v>
      </c>
      <c r="E857" s="448" t="s">
        <v>1668</v>
      </c>
      <c r="F857" s="210" t="s">
        <v>1669</v>
      </c>
      <c r="G857" s="448" t="s">
        <v>3595</v>
      </c>
      <c r="H857" s="210" t="s">
        <v>11192</v>
      </c>
      <c r="I857" s="210" t="s">
        <v>11192</v>
      </c>
      <c r="J857" s="210">
        <v>29</v>
      </c>
      <c r="K857" s="210">
        <v>316</v>
      </c>
      <c r="L857" s="210">
        <v>19</v>
      </c>
      <c r="M857" s="210">
        <v>135</v>
      </c>
      <c r="N857" s="210">
        <v>0</v>
      </c>
      <c r="O857" s="210">
        <v>513</v>
      </c>
    </row>
    <row r="858" spans="2:15" x14ac:dyDescent="0.45">
      <c r="B858" s="450" t="s">
        <v>15001</v>
      </c>
      <c r="C858" s="449" t="s">
        <v>302</v>
      </c>
      <c r="D858" s="450" t="s">
        <v>303</v>
      </c>
      <c r="E858" s="451" t="s">
        <v>18625</v>
      </c>
      <c r="F858" s="452" t="str">
        <f>F857</f>
        <v>7516</v>
      </c>
      <c r="G858" s="451" t="s">
        <v>3093</v>
      </c>
      <c r="H858" s="452" t="s">
        <v>11192</v>
      </c>
      <c r="I858" s="452" t="s">
        <v>11192</v>
      </c>
      <c r="J858" s="452">
        <v>59</v>
      </c>
      <c r="K858" s="452">
        <v>635</v>
      </c>
      <c r="L858" s="452">
        <v>45</v>
      </c>
      <c r="M858" s="452">
        <v>273</v>
      </c>
      <c r="N858" s="452">
        <v>0</v>
      </c>
      <c r="O858" s="452">
        <v>1038</v>
      </c>
    </row>
    <row r="859" spans="2:15" x14ac:dyDescent="0.45">
      <c r="B859" s="16" t="s">
        <v>15003</v>
      </c>
      <c r="C859" s="426" t="s">
        <v>304</v>
      </c>
      <c r="D859" s="16" t="s">
        <v>14094</v>
      </c>
      <c r="E859" s="448" t="s">
        <v>14094</v>
      </c>
      <c r="F859" s="210" t="s">
        <v>1670</v>
      </c>
      <c r="G859" s="448" t="s">
        <v>3596</v>
      </c>
      <c r="H859" s="210">
        <v>0</v>
      </c>
      <c r="I859" s="210">
        <v>24</v>
      </c>
      <c r="J859" s="210" t="s">
        <v>11192</v>
      </c>
      <c r="K859" s="210">
        <v>80</v>
      </c>
      <c r="L859" s="210" t="s">
        <v>11192</v>
      </c>
      <c r="M859" s="210">
        <v>0</v>
      </c>
      <c r="N859" s="210">
        <v>0</v>
      </c>
      <c r="O859" s="210">
        <v>116</v>
      </c>
    </row>
    <row r="860" spans="2:15" x14ac:dyDescent="0.45">
      <c r="B860" s="16" t="s">
        <v>15002</v>
      </c>
      <c r="C860" s="426" t="s">
        <v>304</v>
      </c>
      <c r="D860" s="16" t="s">
        <v>14094</v>
      </c>
      <c r="E860" s="448" t="s">
        <v>14094</v>
      </c>
      <c r="F860" s="210" t="s">
        <v>1670</v>
      </c>
      <c r="G860" s="448" t="s">
        <v>3595</v>
      </c>
      <c r="H860" s="210">
        <v>0</v>
      </c>
      <c r="I860" s="210">
        <v>17</v>
      </c>
      <c r="J860" s="210" t="s">
        <v>11192</v>
      </c>
      <c r="K860" s="210">
        <v>31</v>
      </c>
      <c r="L860" s="210" t="s">
        <v>11192</v>
      </c>
      <c r="M860" s="210">
        <v>0</v>
      </c>
      <c r="N860" s="210">
        <v>0</v>
      </c>
      <c r="O860" s="210">
        <v>56</v>
      </c>
    </row>
    <row r="861" spans="2:15" x14ac:dyDescent="0.45">
      <c r="B861" s="450" t="s">
        <v>15004</v>
      </c>
      <c r="C861" s="449" t="s">
        <v>304</v>
      </c>
      <c r="D861" s="450" t="s">
        <v>14094</v>
      </c>
      <c r="E861" s="451" t="s">
        <v>18626</v>
      </c>
      <c r="F861" s="452" t="str">
        <f>F860</f>
        <v>7550</v>
      </c>
      <c r="G861" s="451" t="s">
        <v>3093</v>
      </c>
      <c r="H861" s="452">
        <v>0</v>
      </c>
      <c r="I861" s="452">
        <v>41</v>
      </c>
      <c r="J861" s="452" t="s">
        <v>11192</v>
      </c>
      <c r="K861" s="452">
        <v>111</v>
      </c>
      <c r="L861" s="452" t="s">
        <v>11192</v>
      </c>
      <c r="M861" s="452">
        <v>0</v>
      </c>
      <c r="N861" s="452">
        <v>0</v>
      </c>
      <c r="O861" s="452">
        <v>172</v>
      </c>
    </row>
    <row r="862" spans="2:15" x14ac:dyDescent="0.45">
      <c r="B862" s="16" t="s">
        <v>15006</v>
      </c>
      <c r="C862" s="426" t="s">
        <v>305</v>
      </c>
      <c r="D862" s="16" t="s">
        <v>306</v>
      </c>
      <c r="E862" s="448" t="s">
        <v>1671</v>
      </c>
      <c r="F862" s="210" t="s">
        <v>1672</v>
      </c>
      <c r="G862" s="448" t="s">
        <v>3596</v>
      </c>
      <c r="H862" s="210">
        <v>0</v>
      </c>
      <c r="I862" s="210" t="s">
        <v>11192</v>
      </c>
      <c r="J862" s="210">
        <v>12</v>
      </c>
      <c r="K862" s="210">
        <v>286</v>
      </c>
      <c r="L862" s="210" t="s">
        <v>11192</v>
      </c>
      <c r="M862" s="210" t="s">
        <v>11192</v>
      </c>
      <c r="N862" s="210">
        <v>0</v>
      </c>
      <c r="O862" s="210">
        <v>309</v>
      </c>
    </row>
    <row r="863" spans="2:15" x14ac:dyDescent="0.45">
      <c r="B863" s="16" t="s">
        <v>15005</v>
      </c>
      <c r="C863" s="426" t="s">
        <v>305</v>
      </c>
      <c r="D863" s="16" t="s">
        <v>306</v>
      </c>
      <c r="E863" s="448" t="s">
        <v>1671</v>
      </c>
      <c r="F863" s="210" t="s">
        <v>1672</v>
      </c>
      <c r="G863" s="448" t="s">
        <v>3595</v>
      </c>
      <c r="H863" s="210">
        <v>0</v>
      </c>
      <c r="I863" s="210" t="s">
        <v>11192</v>
      </c>
      <c r="J863" s="210" t="s">
        <v>11192</v>
      </c>
      <c r="K863" s="210">
        <v>245</v>
      </c>
      <c r="L863" s="210" t="s">
        <v>11192</v>
      </c>
      <c r="M863" s="210" t="s">
        <v>11192</v>
      </c>
      <c r="N863" s="210">
        <v>0</v>
      </c>
      <c r="O863" s="210">
        <v>262</v>
      </c>
    </row>
    <row r="864" spans="2:15" x14ac:dyDescent="0.45">
      <c r="B864" s="450" t="s">
        <v>15007</v>
      </c>
      <c r="C864" s="449" t="s">
        <v>305</v>
      </c>
      <c r="D864" s="450" t="s">
        <v>306</v>
      </c>
      <c r="E864" s="451" t="s">
        <v>18627</v>
      </c>
      <c r="F864" s="452" t="str">
        <f>F863</f>
        <v>1541</v>
      </c>
      <c r="G864" s="451" t="s">
        <v>3093</v>
      </c>
      <c r="H864" s="452">
        <v>0</v>
      </c>
      <c r="I864" s="452" t="s">
        <v>11192</v>
      </c>
      <c r="J864" s="452" t="s">
        <v>11192</v>
      </c>
      <c r="K864" s="452">
        <v>531</v>
      </c>
      <c r="L864" s="452">
        <v>18</v>
      </c>
      <c r="M864" s="452" t="s">
        <v>11192</v>
      </c>
      <c r="N864" s="452">
        <v>0</v>
      </c>
      <c r="O864" s="452">
        <v>571</v>
      </c>
    </row>
    <row r="865" spans="2:15" x14ac:dyDescent="0.45">
      <c r="B865" s="16" t="s">
        <v>15009</v>
      </c>
      <c r="C865" s="426" t="s">
        <v>305</v>
      </c>
      <c r="D865" s="16" t="s">
        <v>306</v>
      </c>
      <c r="E865" s="448" t="s">
        <v>1673</v>
      </c>
      <c r="F865" s="210" t="s">
        <v>1674</v>
      </c>
      <c r="G865" s="448" t="s">
        <v>3596</v>
      </c>
      <c r="H865" s="210" t="s">
        <v>11192</v>
      </c>
      <c r="I865" s="210" t="s">
        <v>11192</v>
      </c>
      <c r="J865" s="210">
        <v>12</v>
      </c>
      <c r="K865" s="210">
        <v>432</v>
      </c>
      <c r="L865" s="210" t="s">
        <v>11192</v>
      </c>
      <c r="M865" s="210" t="s">
        <v>11192</v>
      </c>
      <c r="N865" s="210">
        <v>0</v>
      </c>
      <c r="O865" s="210">
        <v>459</v>
      </c>
    </row>
    <row r="866" spans="2:15" x14ac:dyDescent="0.45">
      <c r="B866" s="16" t="s">
        <v>15008</v>
      </c>
      <c r="C866" s="426" t="s">
        <v>305</v>
      </c>
      <c r="D866" s="16" t="s">
        <v>306</v>
      </c>
      <c r="E866" s="448" t="s">
        <v>1673</v>
      </c>
      <c r="F866" s="210" t="s">
        <v>1674</v>
      </c>
      <c r="G866" s="448" t="s">
        <v>3595</v>
      </c>
      <c r="H866" s="210">
        <v>0</v>
      </c>
      <c r="I866" s="210" t="s">
        <v>11192</v>
      </c>
      <c r="J866" s="210">
        <v>15</v>
      </c>
      <c r="K866" s="210">
        <v>500</v>
      </c>
      <c r="L866" s="210">
        <v>13</v>
      </c>
      <c r="M866" s="210" t="s">
        <v>11192</v>
      </c>
      <c r="N866" s="210">
        <v>0</v>
      </c>
      <c r="O866" s="210">
        <v>534</v>
      </c>
    </row>
    <row r="867" spans="2:15" x14ac:dyDescent="0.45">
      <c r="B867" s="450" t="s">
        <v>15010</v>
      </c>
      <c r="C867" s="449" t="s">
        <v>305</v>
      </c>
      <c r="D867" s="450" t="s">
        <v>306</v>
      </c>
      <c r="E867" s="451" t="s">
        <v>18628</v>
      </c>
      <c r="F867" s="452" t="str">
        <f>F866</f>
        <v>6156</v>
      </c>
      <c r="G867" s="451" t="s">
        <v>3093</v>
      </c>
      <c r="H867" s="452" t="s">
        <v>11192</v>
      </c>
      <c r="I867" s="452" t="s">
        <v>11192</v>
      </c>
      <c r="J867" s="452">
        <v>27</v>
      </c>
      <c r="K867" s="452">
        <v>932</v>
      </c>
      <c r="L867" s="452" t="s">
        <v>11192</v>
      </c>
      <c r="M867" s="452" t="s">
        <v>11192</v>
      </c>
      <c r="N867" s="452">
        <v>0</v>
      </c>
      <c r="O867" s="452">
        <v>993</v>
      </c>
    </row>
    <row r="868" spans="2:15" x14ac:dyDescent="0.45">
      <c r="B868" s="16" t="s">
        <v>15012</v>
      </c>
      <c r="C868" s="426" t="s">
        <v>307</v>
      </c>
      <c r="D868" s="16" t="s">
        <v>308</v>
      </c>
      <c r="E868" s="448" t="s">
        <v>11090</v>
      </c>
      <c r="F868" s="210" t="s">
        <v>11089</v>
      </c>
      <c r="G868" s="448" t="s">
        <v>3596</v>
      </c>
      <c r="H868" s="210">
        <v>0</v>
      </c>
      <c r="I868" s="210" t="s">
        <v>11192</v>
      </c>
      <c r="J868" s="210">
        <v>28</v>
      </c>
      <c r="K868" s="210">
        <v>312</v>
      </c>
      <c r="L868" s="210" t="s">
        <v>11192</v>
      </c>
      <c r="M868" s="210">
        <v>19</v>
      </c>
      <c r="N868" s="210">
        <v>0</v>
      </c>
      <c r="O868" s="210">
        <v>386</v>
      </c>
    </row>
    <row r="869" spans="2:15" x14ac:dyDescent="0.45">
      <c r="B869" s="16" t="s">
        <v>15011</v>
      </c>
      <c r="C869" s="426" t="s">
        <v>307</v>
      </c>
      <c r="D869" s="16" t="s">
        <v>308</v>
      </c>
      <c r="E869" s="448" t="s">
        <v>11090</v>
      </c>
      <c r="F869" s="210" t="s">
        <v>11089</v>
      </c>
      <c r="G869" s="448" t="s">
        <v>3595</v>
      </c>
      <c r="H869" s="210">
        <v>0</v>
      </c>
      <c r="I869" s="210" t="s">
        <v>11192</v>
      </c>
      <c r="J869" s="210">
        <v>22</v>
      </c>
      <c r="K869" s="210">
        <v>276</v>
      </c>
      <c r="L869" s="210" t="s">
        <v>11192</v>
      </c>
      <c r="M869" s="210">
        <v>19</v>
      </c>
      <c r="N869" s="210">
        <v>0</v>
      </c>
      <c r="O869" s="210">
        <v>332</v>
      </c>
    </row>
    <row r="870" spans="2:15" x14ac:dyDescent="0.45">
      <c r="B870" s="450" t="s">
        <v>15013</v>
      </c>
      <c r="C870" s="449" t="s">
        <v>307</v>
      </c>
      <c r="D870" s="450" t="s">
        <v>308</v>
      </c>
      <c r="E870" s="451" t="s">
        <v>18629</v>
      </c>
      <c r="F870" s="452" t="str">
        <f>F869</f>
        <v>8312</v>
      </c>
      <c r="G870" s="451" t="s">
        <v>3093</v>
      </c>
      <c r="H870" s="452">
        <v>0</v>
      </c>
      <c r="I870" s="452">
        <v>30</v>
      </c>
      <c r="J870" s="452">
        <v>50</v>
      </c>
      <c r="K870" s="452">
        <v>588</v>
      </c>
      <c r="L870" s="452">
        <v>12</v>
      </c>
      <c r="M870" s="452">
        <v>38</v>
      </c>
      <c r="N870" s="452">
        <v>0</v>
      </c>
      <c r="O870" s="452">
        <v>718</v>
      </c>
    </row>
    <row r="871" spans="2:15" x14ac:dyDescent="0.45">
      <c r="B871" s="16" t="s">
        <v>15015</v>
      </c>
      <c r="C871" s="426" t="s">
        <v>309</v>
      </c>
      <c r="D871" s="16" t="s">
        <v>310</v>
      </c>
      <c r="E871" s="448" t="s">
        <v>11824</v>
      </c>
      <c r="F871" s="210" t="s">
        <v>11823</v>
      </c>
      <c r="G871" s="448" t="s">
        <v>3596</v>
      </c>
      <c r="H871" s="210">
        <v>0</v>
      </c>
      <c r="I871" s="210">
        <v>102</v>
      </c>
      <c r="J871" s="210" t="s">
        <v>11192</v>
      </c>
      <c r="K871" s="210">
        <v>232</v>
      </c>
      <c r="L871" s="210">
        <v>32</v>
      </c>
      <c r="M871" s="210" t="s">
        <v>11192</v>
      </c>
      <c r="N871" s="210">
        <v>0</v>
      </c>
      <c r="O871" s="210">
        <v>380</v>
      </c>
    </row>
    <row r="872" spans="2:15" x14ac:dyDescent="0.45">
      <c r="B872" s="16" t="s">
        <v>15014</v>
      </c>
      <c r="C872" s="426" t="s">
        <v>309</v>
      </c>
      <c r="D872" s="16" t="s">
        <v>310</v>
      </c>
      <c r="E872" s="448" t="s">
        <v>11824</v>
      </c>
      <c r="F872" s="210" t="s">
        <v>11823</v>
      </c>
      <c r="G872" s="448" t="s">
        <v>3595</v>
      </c>
      <c r="H872" s="210" t="s">
        <v>11192</v>
      </c>
      <c r="I872" s="210">
        <v>103</v>
      </c>
      <c r="J872" s="210" t="s">
        <v>11192</v>
      </c>
      <c r="K872" s="210">
        <v>175</v>
      </c>
      <c r="L872" s="210">
        <v>33</v>
      </c>
      <c r="M872" s="210" t="s">
        <v>11192</v>
      </c>
      <c r="N872" s="210">
        <v>0</v>
      </c>
      <c r="O872" s="210">
        <v>326</v>
      </c>
    </row>
    <row r="873" spans="2:15" x14ac:dyDescent="0.45">
      <c r="B873" s="450" t="s">
        <v>15016</v>
      </c>
      <c r="C873" s="449" t="s">
        <v>309</v>
      </c>
      <c r="D873" s="450" t="s">
        <v>310</v>
      </c>
      <c r="E873" s="451" t="s">
        <v>18630</v>
      </c>
      <c r="F873" s="452" t="str">
        <f>F872</f>
        <v>8340</v>
      </c>
      <c r="G873" s="451" t="s">
        <v>3093</v>
      </c>
      <c r="H873" s="452" t="s">
        <v>11192</v>
      </c>
      <c r="I873" s="452">
        <v>205</v>
      </c>
      <c r="J873" s="452">
        <v>19</v>
      </c>
      <c r="K873" s="452">
        <v>407</v>
      </c>
      <c r="L873" s="452">
        <v>65</v>
      </c>
      <c r="M873" s="452" t="s">
        <v>11192</v>
      </c>
      <c r="N873" s="452">
        <v>0</v>
      </c>
      <c r="O873" s="452">
        <v>706</v>
      </c>
    </row>
    <row r="874" spans="2:15" x14ac:dyDescent="0.45">
      <c r="B874" s="16" t="s">
        <v>15018</v>
      </c>
      <c r="C874" s="426" t="s">
        <v>311</v>
      </c>
      <c r="D874" s="16" t="s">
        <v>312</v>
      </c>
      <c r="E874" s="448" t="s">
        <v>1675</v>
      </c>
      <c r="F874" s="210" t="s">
        <v>1676</v>
      </c>
      <c r="G874" s="448" t="s">
        <v>3596</v>
      </c>
      <c r="H874" s="210" t="s">
        <v>11192</v>
      </c>
      <c r="I874" s="210">
        <v>0</v>
      </c>
      <c r="J874" s="210" t="s">
        <v>11192</v>
      </c>
      <c r="K874" s="210">
        <v>355</v>
      </c>
      <c r="L874" s="210" t="s">
        <v>11192</v>
      </c>
      <c r="M874" s="210" t="s">
        <v>11192</v>
      </c>
      <c r="N874" s="210">
        <v>0</v>
      </c>
      <c r="O874" s="210">
        <v>371</v>
      </c>
    </row>
    <row r="875" spans="2:15" x14ac:dyDescent="0.45">
      <c r="B875" s="16" t="s">
        <v>15017</v>
      </c>
      <c r="C875" s="426" t="s">
        <v>311</v>
      </c>
      <c r="D875" s="16" t="s">
        <v>312</v>
      </c>
      <c r="E875" s="448" t="s">
        <v>1675</v>
      </c>
      <c r="F875" s="210" t="s">
        <v>1676</v>
      </c>
      <c r="G875" s="448" t="s">
        <v>3595</v>
      </c>
      <c r="H875" s="210" t="s">
        <v>11192</v>
      </c>
      <c r="I875" s="210" t="s">
        <v>11192</v>
      </c>
      <c r="J875" s="210" t="s">
        <v>11192</v>
      </c>
      <c r="K875" s="210">
        <v>365</v>
      </c>
      <c r="L875" s="210" t="s">
        <v>11192</v>
      </c>
      <c r="M875" s="210" t="s">
        <v>11192</v>
      </c>
      <c r="N875" s="210" t="s">
        <v>11192</v>
      </c>
      <c r="O875" s="210">
        <v>387</v>
      </c>
    </row>
    <row r="876" spans="2:15" x14ac:dyDescent="0.45">
      <c r="B876" s="450" t="s">
        <v>15019</v>
      </c>
      <c r="C876" s="449" t="s">
        <v>311</v>
      </c>
      <c r="D876" s="450" t="s">
        <v>312</v>
      </c>
      <c r="E876" s="451" t="s">
        <v>18631</v>
      </c>
      <c r="F876" s="452" t="str">
        <f>F875</f>
        <v>6364</v>
      </c>
      <c r="G876" s="451" t="s">
        <v>3093</v>
      </c>
      <c r="H876" s="452" t="s">
        <v>11192</v>
      </c>
      <c r="I876" s="452" t="s">
        <v>11192</v>
      </c>
      <c r="J876" s="452" t="s">
        <v>11192</v>
      </c>
      <c r="K876" s="452">
        <v>720</v>
      </c>
      <c r="L876" s="452">
        <v>16</v>
      </c>
      <c r="M876" s="452">
        <v>12</v>
      </c>
      <c r="N876" s="452" t="s">
        <v>11192</v>
      </c>
      <c r="O876" s="452">
        <v>758</v>
      </c>
    </row>
    <row r="877" spans="2:15" x14ac:dyDescent="0.45">
      <c r="B877" s="16" t="s">
        <v>15021</v>
      </c>
      <c r="C877" s="426" t="s">
        <v>313</v>
      </c>
      <c r="D877" s="16" t="s">
        <v>314</v>
      </c>
      <c r="E877" s="448" t="s">
        <v>1677</v>
      </c>
      <c r="F877" s="210" t="s">
        <v>1678</v>
      </c>
      <c r="G877" s="448" t="s">
        <v>3596</v>
      </c>
      <c r="H877" s="210" t="s">
        <v>11192</v>
      </c>
      <c r="I877" s="210">
        <v>70</v>
      </c>
      <c r="J877" s="210">
        <v>210</v>
      </c>
      <c r="K877" s="210">
        <v>1074</v>
      </c>
      <c r="L877" s="210">
        <v>53</v>
      </c>
      <c r="M877" s="210">
        <v>77</v>
      </c>
      <c r="N877" s="210" t="s">
        <v>11192</v>
      </c>
      <c r="O877" s="210">
        <v>1489</v>
      </c>
    </row>
    <row r="878" spans="2:15" x14ac:dyDescent="0.45">
      <c r="B878" s="16" t="s">
        <v>15020</v>
      </c>
      <c r="C878" s="426" t="s">
        <v>313</v>
      </c>
      <c r="D878" s="16" t="s">
        <v>314</v>
      </c>
      <c r="E878" s="448" t="s">
        <v>1677</v>
      </c>
      <c r="F878" s="210" t="s">
        <v>1678</v>
      </c>
      <c r="G878" s="448" t="s">
        <v>3595</v>
      </c>
      <c r="H878" s="210">
        <v>0</v>
      </c>
      <c r="I878" s="210">
        <v>77</v>
      </c>
      <c r="J878" s="210">
        <v>161</v>
      </c>
      <c r="K878" s="210">
        <v>1019</v>
      </c>
      <c r="L878" s="210" t="s">
        <v>11192</v>
      </c>
      <c r="M878" s="210">
        <v>80</v>
      </c>
      <c r="N878" s="210" t="s">
        <v>11192</v>
      </c>
      <c r="O878" s="210">
        <v>1382</v>
      </c>
    </row>
    <row r="879" spans="2:15" x14ac:dyDescent="0.45">
      <c r="B879" s="450" t="s">
        <v>15022</v>
      </c>
      <c r="C879" s="449" t="s">
        <v>313</v>
      </c>
      <c r="D879" s="450" t="s">
        <v>314</v>
      </c>
      <c r="E879" s="451" t="s">
        <v>18632</v>
      </c>
      <c r="F879" s="452" t="str">
        <f>F878</f>
        <v>2809</v>
      </c>
      <c r="G879" s="451" t="s">
        <v>3093</v>
      </c>
      <c r="H879" s="452" t="s">
        <v>11192</v>
      </c>
      <c r="I879" s="452">
        <v>147</v>
      </c>
      <c r="J879" s="452">
        <v>371</v>
      </c>
      <c r="K879" s="452">
        <v>2093</v>
      </c>
      <c r="L879" s="452" t="s">
        <v>11192</v>
      </c>
      <c r="M879" s="452">
        <v>157</v>
      </c>
      <c r="N879" s="452" t="s">
        <v>11192</v>
      </c>
      <c r="O879" s="452">
        <v>2871</v>
      </c>
    </row>
    <row r="880" spans="2:15" x14ac:dyDescent="0.45">
      <c r="B880" s="16" t="s">
        <v>15024</v>
      </c>
      <c r="C880" s="426" t="s">
        <v>313</v>
      </c>
      <c r="D880" s="16" t="s">
        <v>314</v>
      </c>
      <c r="E880" s="448" t="s">
        <v>1679</v>
      </c>
      <c r="F880" s="210" t="s">
        <v>1680</v>
      </c>
      <c r="G880" s="448" t="s">
        <v>3596</v>
      </c>
      <c r="H880" s="210">
        <v>0</v>
      </c>
      <c r="I880" s="210">
        <v>18</v>
      </c>
      <c r="J880" s="210">
        <v>30</v>
      </c>
      <c r="K880" s="210">
        <v>251</v>
      </c>
      <c r="L880" s="210" t="s">
        <v>11192</v>
      </c>
      <c r="M880" s="210">
        <v>14</v>
      </c>
      <c r="N880" s="210" t="s">
        <v>11192</v>
      </c>
      <c r="O880" s="210">
        <v>327</v>
      </c>
    </row>
    <row r="881" spans="2:15" x14ac:dyDescent="0.45">
      <c r="B881" s="16" t="s">
        <v>15023</v>
      </c>
      <c r="C881" s="426" t="s">
        <v>313</v>
      </c>
      <c r="D881" s="16" t="s">
        <v>314</v>
      </c>
      <c r="E881" s="448" t="s">
        <v>1679</v>
      </c>
      <c r="F881" s="210" t="s">
        <v>1680</v>
      </c>
      <c r="G881" s="448" t="s">
        <v>3595</v>
      </c>
      <c r="H881" s="210" t="s">
        <v>11192</v>
      </c>
      <c r="I881" s="210">
        <v>12</v>
      </c>
      <c r="J881" s="210">
        <v>26</v>
      </c>
      <c r="K881" s="210">
        <v>212</v>
      </c>
      <c r="L881" s="210" t="s">
        <v>11192</v>
      </c>
      <c r="M881" s="210">
        <v>14</v>
      </c>
      <c r="N881" s="210">
        <v>0</v>
      </c>
      <c r="O881" s="210">
        <v>271</v>
      </c>
    </row>
    <row r="882" spans="2:15" x14ac:dyDescent="0.45">
      <c r="B882" s="450" t="s">
        <v>15025</v>
      </c>
      <c r="C882" s="449" t="s">
        <v>313</v>
      </c>
      <c r="D882" s="450" t="s">
        <v>314</v>
      </c>
      <c r="E882" s="451" t="s">
        <v>18633</v>
      </c>
      <c r="F882" s="452" t="str">
        <f>F881</f>
        <v>7560</v>
      </c>
      <c r="G882" s="451" t="s">
        <v>3093</v>
      </c>
      <c r="H882" s="452" t="s">
        <v>11192</v>
      </c>
      <c r="I882" s="452">
        <v>30</v>
      </c>
      <c r="J882" s="452">
        <v>56</v>
      </c>
      <c r="K882" s="452">
        <v>463</v>
      </c>
      <c r="L882" s="452" t="s">
        <v>11192</v>
      </c>
      <c r="M882" s="452">
        <v>28</v>
      </c>
      <c r="N882" s="452" t="s">
        <v>11192</v>
      </c>
      <c r="O882" s="452">
        <v>598</v>
      </c>
    </row>
    <row r="883" spans="2:15" x14ac:dyDescent="0.45">
      <c r="B883" s="16" t="s">
        <v>15027</v>
      </c>
      <c r="C883" s="426" t="s">
        <v>313</v>
      </c>
      <c r="D883" s="16" t="s">
        <v>314</v>
      </c>
      <c r="E883" s="448" t="s">
        <v>1681</v>
      </c>
      <c r="F883" s="210" t="s">
        <v>1682</v>
      </c>
      <c r="G883" s="448" t="s">
        <v>3596</v>
      </c>
      <c r="H883" s="210">
        <v>0</v>
      </c>
      <c r="I883" s="210">
        <v>28</v>
      </c>
      <c r="J883" s="210">
        <v>63</v>
      </c>
      <c r="K883" s="210">
        <v>252</v>
      </c>
      <c r="L883" s="210">
        <v>26</v>
      </c>
      <c r="M883" s="210" t="s">
        <v>11192</v>
      </c>
      <c r="N883" s="210" t="s">
        <v>11192</v>
      </c>
      <c r="O883" s="210">
        <v>383</v>
      </c>
    </row>
    <row r="884" spans="2:15" x14ac:dyDescent="0.45">
      <c r="B884" s="16" t="s">
        <v>15026</v>
      </c>
      <c r="C884" s="426" t="s">
        <v>313</v>
      </c>
      <c r="D884" s="16" t="s">
        <v>314</v>
      </c>
      <c r="E884" s="448" t="s">
        <v>1681</v>
      </c>
      <c r="F884" s="210" t="s">
        <v>1682</v>
      </c>
      <c r="G884" s="448" t="s">
        <v>3595</v>
      </c>
      <c r="H884" s="210">
        <v>0</v>
      </c>
      <c r="I884" s="210">
        <v>25</v>
      </c>
      <c r="J884" s="210">
        <v>65</v>
      </c>
      <c r="K884" s="210">
        <v>238</v>
      </c>
      <c r="L884" s="210">
        <v>24</v>
      </c>
      <c r="M884" s="210" t="s">
        <v>11192</v>
      </c>
      <c r="N884" s="210" t="s">
        <v>11192</v>
      </c>
      <c r="O884" s="210">
        <v>365</v>
      </c>
    </row>
    <row r="885" spans="2:15" x14ac:dyDescent="0.45">
      <c r="B885" s="450" t="s">
        <v>15028</v>
      </c>
      <c r="C885" s="449" t="s">
        <v>313</v>
      </c>
      <c r="D885" s="450" t="s">
        <v>314</v>
      </c>
      <c r="E885" s="451" t="s">
        <v>18634</v>
      </c>
      <c r="F885" s="452" t="str">
        <f>F884</f>
        <v>7559</v>
      </c>
      <c r="G885" s="451" t="s">
        <v>3093</v>
      </c>
      <c r="H885" s="452">
        <v>0</v>
      </c>
      <c r="I885" s="452">
        <v>53</v>
      </c>
      <c r="J885" s="452">
        <v>128</v>
      </c>
      <c r="K885" s="452">
        <v>490</v>
      </c>
      <c r="L885" s="452">
        <v>50</v>
      </c>
      <c r="M885" s="452" t="s">
        <v>11192</v>
      </c>
      <c r="N885" s="452" t="s">
        <v>11192</v>
      </c>
      <c r="O885" s="452">
        <v>748</v>
      </c>
    </row>
    <row r="886" spans="2:15" x14ac:dyDescent="0.45">
      <c r="B886" s="16" t="s">
        <v>15030</v>
      </c>
      <c r="C886" s="426" t="s">
        <v>315</v>
      </c>
      <c r="D886" s="16" t="s">
        <v>316</v>
      </c>
      <c r="E886" s="448" t="s">
        <v>1683</v>
      </c>
      <c r="F886" s="210" t="s">
        <v>1684</v>
      </c>
      <c r="G886" s="448" t="s">
        <v>3596</v>
      </c>
      <c r="H886" s="210">
        <v>0</v>
      </c>
      <c r="I886" s="210">
        <v>12</v>
      </c>
      <c r="J886" s="210">
        <v>26</v>
      </c>
      <c r="K886" s="210">
        <v>130</v>
      </c>
      <c r="L886" s="210">
        <v>19</v>
      </c>
      <c r="M886" s="210">
        <v>15</v>
      </c>
      <c r="N886" s="210">
        <v>0</v>
      </c>
      <c r="O886" s="210">
        <v>202</v>
      </c>
    </row>
    <row r="887" spans="2:15" x14ac:dyDescent="0.45">
      <c r="B887" s="16" t="s">
        <v>15029</v>
      </c>
      <c r="C887" s="426" t="s">
        <v>315</v>
      </c>
      <c r="D887" s="16" t="s">
        <v>316</v>
      </c>
      <c r="E887" s="448" t="s">
        <v>1683</v>
      </c>
      <c r="F887" s="210" t="s">
        <v>1684</v>
      </c>
      <c r="G887" s="448" t="s">
        <v>3595</v>
      </c>
      <c r="H887" s="210">
        <v>0</v>
      </c>
      <c r="I887" s="210">
        <v>16</v>
      </c>
      <c r="J887" s="210">
        <v>22</v>
      </c>
      <c r="K887" s="210">
        <v>131</v>
      </c>
      <c r="L887" s="210" t="s">
        <v>11192</v>
      </c>
      <c r="M887" s="210" t="s">
        <v>11192</v>
      </c>
      <c r="N887" s="210">
        <v>0</v>
      </c>
      <c r="O887" s="210">
        <v>189</v>
      </c>
    </row>
    <row r="888" spans="2:15" x14ac:dyDescent="0.45">
      <c r="B888" s="450" t="s">
        <v>15031</v>
      </c>
      <c r="C888" s="449" t="s">
        <v>315</v>
      </c>
      <c r="D888" s="450" t="s">
        <v>316</v>
      </c>
      <c r="E888" s="451" t="s">
        <v>18635</v>
      </c>
      <c r="F888" s="452" t="str">
        <f>F887</f>
        <v>5220</v>
      </c>
      <c r="G888" s="451" t="s">
        <v>3093</v>
      </c>
      <c r="H888" s="452">
        <v>0</v>
      </c>
      <c r="I888" s="452">
        <v>28</v>
      </c>
      <c r="J888" s="452">
        <v>48</v>
      </c>
      <c r="K888" s="452">
        <v>261</v>
      </c>
      <c r="L888" s="452" t="s">
        <v>11192</v>
      </c>
      <c r="M888" s="452" t="s">
        <v>11192</v>
      </c>
      <c r="N888" s="452">
        <v>0</v>
      </c>
      <c r="O888" s="452">
        <v>391</v>
      </c>
    </row>
    <row r="889" spans="2:15" x14ac:dyDescent="0.45">
      <c r="B889" s="16" t="s">
        <v>15033</v>
      </c>
      <c r="C889" s="426" t="s">
        <v>315</v>
      </c>
      <c r="D889" s="16" t="s">
        <v>316</v>
      </c>
      <c r="E889" s="448" t="s">
        <v>1685</v>
      </c>
      <c r="F889" s="210" t="s">
        <v>1686</v>
      </c>
      <c r="G889" s="448" t="s">
        <v>3596</v>
      </c>
      <c r="H889" s="210" t="s">
        <v>11192</v>
      </c>
      <c r="I889" s="210">
        <v>32</v>
      </c>
      <c r="J889" s="210">
        <v>36</v>
      </c>
      <c r="K889" s="210">
        <v>259</v>
      </c>
      <c r="L889" s="210" t="s">
        <v>11192</v>
      </c>
      <c r="M889" s="210">
        <v>26</v>
      </c>
      <c r="N889" s="210">
        <v>0</v>
      </c>
      <c r="O889" s="210">
        <v>377</v>
      </c>
    </row>
    <row r="890" spans="2:15" x14ac:dyDescent="0.45">
      <c r="B890" s="16" t="s">
        <v>15032</v>
      </c>
      <c r="C890" s="426" t="s">
        <v>315</v>
      </c>
      <c r="D890" s="16" t="s">
        <v>316</v>
      </c>
      <c r="E890" s="448" t="s">
        <v>1685</v>
      </c>
      <c r="F890" s="210" t="s">
        <v>1686</v>
      </c>
      <c r="G890" s="448" t="s">
        <v>3595</v>
      </c>
      <c r="H890" s="210" t="s">
        <v>11192</v>
      </c>
      <c r="I890" s="210" t="s">
        <v>11192</v>
      </c>
      <c r="J890" s="210">
        <v>30</v>
      </c>
      <c r="K890" s="210">
        <v>272</v>
      </c>
      <c r="L890" s="210" t="s">
        <v>11192</v>
      </c>
      <c r="M890" s="210">
        <v>25</v>
      </c>
      <c r="N890" s="210">
        <v>0</v>
      </c>
      <c r="O890" s="210">
        <v>369</v>
      </c>
    </row>
    <row r="891" spans="2:15" x14ac:dyDescent="0.45">
      <c r="B891" s="450" t="s">
        <v>15034</v>
      </c>
      <c r="C891" s="449" t="s">
        <v>315</v>
      </c>
      <c r="D891" s="450" t="s">
        <v>316</v>
      </c>
      <c r="E891" s="451" t="s">
        <v>18636</v>
      </c>
      <c r="F891" s="452" t="str">
        <f>F890</f>
        <v>1707</v>
      </c>
      <c r="G891" s="451" t="s">
        <v>3093</v>
      </c>
      <c r="H891" s="452" t="s">
        <v>11192</v>
      </c>
      <c r="I891" s="452" t="s">
        <v>11192</v>
      </c>
      <c r="J891" s="452">
        <v>66</v>
      </c>
      <c r="K891" s="452">
        <v>531</v>
      </c>
      <c r="L891" s="452" t="s">
        <v>11192</v>
      </c>
      <c r="M891" s="452">
        <v>51</v>
      </c>
      <c r="N891" s="452">
        <v>0</v>
      </c>
      <c r="O891" s="452">
        <v>746</v>
      </c>
    </row>
    <row r="892" spans="2:15" x14ac:dyDescent="0.45">
      <c r="B892" s="16" t="s">
        <v>15036</v>
      </c>
      <c r="C892" s="426" t="s">
        <v>317</v>
      </c>
      <c r="D892" s="16" t="s">
        <v>318</v>
      </c>
      <c r="E892" s="448" t="s">
        <v>1687</v>
      </c>
      <c r="F892" s="210" t="s">
        <v>1688</v>
      </c>
      <c r="G892" s="448" t="s">
        <v>3596</v>
      </c>
      <c r="H892" s="210" t="s">
        <v>11192</v>
      </c>
      <c r="I892" s="210">
        <v>153</v>
      </c>
      <c r="J892" s="210">
        <v>125</v>
      </c>
      <c r="K892" s="210">
        <v>186</v>
      </c>
      <c r="L892" s="210">
        <v>27</v>
      </c>
      <c r="M892" s="210">
        <v>17</v>
      </c>
      <c r="N892" s="210" t="s">
        <v>11192</v>
      </c>
      <c r="O892" s="210">
        <v>517</v>
      </c>
    </row>
    <row r="893" spans="2:15" x14ac:dyDescent="0.45">
      <c r="B893" s="16" t="s">
        <v>15035</v>
      </c>
      <c r="C893" s="426" t="s">
        <v>317</v>
      </c>
      <c r="D893" s="16" t="s">
        <v>318</v>
      </c>
      <c r="E893" s="448" t="s">
        <v>1687</v>
      </c>
      <c r="F893" s="210" t="s">
        <v>1688</v>
      </c>
      <c r="G893" s="448" t="s">
        <v>3595</v>
      </c>
      <c r="H893" s="210" t="s">
        <v>11192</v>
      </c>
      <c r="I893" s="210">
        <v>134</v>
      </c>
      <c r="J893" s="210">
        <v>119</v>
      </c>
      <c r="K893" s="210">
        <v>145</v>
      </c>
      <c r="L893" s="210">
        <v>31</v>
      </c>
      <c r="M893" s="210" t="s">
        <v>11192</v>
      </c>
      <c r="N893" s="210">
        <v>0</v>
      </c>
      <c r="O893" s="210">
        <v>447</v>
      </c>
    </row>
    <row r="894" spans="2:15" x14ac:dyDescent="0.45">
      <c r="B894" s="450" t="s">
        <v>15037</v>
      </c>
      <c r="C894" s="449" t="s">
        <v>317</v>
      </c>
      <c r="D894" s="450" t="s">
        <v>318</v>
      </c>
      <c r="E894" s="451" t="s">
        <v>18637</v>
      </c>
      <c r="F894" s="452" t="str">
        <f>F893</f>
        <v>7641</v>
      </c>
      <c r="G894" s="451" t="s">
        <v>3093</v>
      </c>
      <c r="H894" s="452" t="s">
        <v>11192</v>
      </c>
      <c r="I894" s="452">
        <v>287</v>
      </c>
      <c r="J894" s="452">
        <v>244</v>
      </c>
      <c r="K894" s="452">
        <v>331</v>
      </c>
      <c r="L894" s="452">
        <v>58</v>
      </c>
      <c r="M894" s="452" t="s">
        <v>11192</v>
      </c>
      <c r="N894" s="452" t="s">
        <v>11192</v>
      </c>
      <c r="O894" s="452">
        <v>964</v>
      </c>
    </row>
    <row r="895" spans="2:15" x14ac:dyDescent="0.45">
      <c r="B895" s="16" t="s">
        <v>15039</v>
      </c>
      <c r="C895" s="426" t="s">
        <v>317</v>
      </c>
      <c r="D895" s="16" t="s">
        <v>318</v>
      </c>
      <c r="E895" s="448" t="s">
        <v>1689</v>
      </c>
      <c r="F895" s="210" t="s">
        <v>1690</v>
      </c>
      <c r="G895" s="448" t="s">
        <v>3596</v>
      </c>
      <c r="H895" s="210" t="s">
        <v>11192</v>
      </c>
      <c r="I895" s="210">
        <v>155</v>
      </c>
      <c r="J895" s="210">
        <v>137</v>
      </c>
      <c r="K895" s="210">
        <v>336</v>
      </c>
      <c r="L895" s="210">
        <v>31</v>
      </c>
      <c r="M895" s="210">
        <v>21</v>
      </c>
      <c r="N895" s="210" t="s">
        <v>11192</v>
      </c>
      <c r="O895" s="210">
        <v>691</v>
      </c>
    </row>
    <row r="896" spans="2:15" x14ac:dyDescent="0.45">
      <c r="B896" s="16" t="s">
        <v>15038</v>
      </c>
      <c r="C896" s="426" t="s">
        <v>317</v>
      </c>
      <c r="D896" s="16" t="s">
        <v>318</v>
      </c>
      <c r="E896" s="448" t="s">
        <v>1689</v>
      </c>
      <c r="F896" s="210" t="s">
        <v>1690</v>
      </c>
      <c r="G896" s="448" t="s">
        <v>3595</v>
      </c>
      <c r="H896" s="210" t="s">
        <v>11192</v>
      </c>
      <c r="I896" s="210">
        <v>155</v>
      </c>
      <c r="J896" s="210">
        <v>111</v>
      </c>
      <c r="K896" s="210">
        <v>300</v>
      </c>
      <c r="L896" s="210">
        <v>36</v>
      </c>
      <c r="M896" s="210">
        <v>17</v>
      </c>
      <c r="N896" s="210" t="s">
        <v>11192</v>
      </c>
      <c r="O896" s="210">
        <v>628</v>
      </c>
    </row>
    <row r="897" spans="2:15" x14ac:dyDescent="0.45">
      <c r="B897" s="450" t="s">
        <v>15040</v>
      </c>
      <c r="C897" s="449" t="s">
        <v>317</v>
      </c>
      <c r="D897" s="450" t="s">
        <v>318</v>
      </c>
      <c r="E897" s="451" t="s">
        <v>18638</v>
      </c>
      <c r="F897" s="452" t="str">
        <f>F896</f>
        <v>6935</v>
      </c>
      <c r="G897" s="451" t="s">
        <v>3093</v>
      </c>
      <c r="H897" s="452" t="s">
        <v>11192</v>
      </c>
      <c r="I897" s="452">
        <v>310</v>
      </c>
      <c r="J897" s="452">
        <v>248</v>
      </c>
      <c r="K897" s="452">
        <v>636</v>
      </c>
      <c r="L897" s="452">
        <v>67</v>
      </c>
      <c r="M897" s="452">
        <v>38</v>
      </c>
      <c r="N897" s="452" t="s">
        <v>11192</v>
      </c>
      <c r="O897" s="452">
        <v>1319</v>
      </c>
    </row>
    <row r="898" spans="2:15" x14ac:dyDescent="0.45">
      <c r="B898" s="16" t="s">
        <v>15042</v>
      </c>
      <c r="C898" s="426" t="s">
        <v>317</v>
      </c>
      <c r="D898" s="16" t="s">
        <v>318</v>
      </c>
      <c r="E898" s="448" t="s">
        <v>1691</v>
      </c>
      <c r="F898" s="210" t="s">
        <v>1692</v>
      </c>
      <c r="G898" s="448" t="s">
        <v>3596</v>
      </c>
      <c r="H898" s="210" t="s">
        <v>11192</v>
      </c>
      <c r="I898" s="210">
        <v>71</v>
      </c>
      <c r="J898" s="210">
        <v>76</v>
      </c>
      <c r="K898" s="210">
        <v>146</v>
      </c>
      <c r="L898" s="210">
        <v>20</v>
      </c>
      <c r="M898" s="210" t="s">
        <v>11192</v>
      </c>
      <c r="N898" s="210">
        <v>0</v>
      </c>
      <c r="O898" s="210">
        <v>327</v>
      </c>
    </row>
    <row r="899" spans="2:15" x14ac:dyDescent="0.45">
      <c r="B899" s="16" t="s">
        <v>15041</v>
      </c>
      <c r="C899" s="426" t="s">
        <v>317</v>
      </c>
      <c r="D899" s="16" t="s">
        <v>318</v>
      </c>
      <c r="E899" s="448" t="s">
        <v>1691</v>
      </c>
      <c r="F899" s="210" t="s">
        <v>1692</v>
      </c>
      <c r="G899" s="448" t="s">
        <v>3595</v>
      </c>
      <c r="H899" s="210" t="s">
        <v>11192</v>
      </c>
      <c r="I899" s="210">
        <v>73</v>
      </c>
      <c r="J899" s="210">
        <v>79</v>
      </c>
      <c r="K899" s="210">
        <v>120</v>
      </c>
      <c r="L899" s="210">
        <v>21</v>
      </c>
      <c r="M899" s="210" t="s">
        <v>11192</v>
      </c>
      <c r="N899" s="210" t="s">
        <v>11192</v>
      </c>
      <c r="O899" s="210">
        <v>301</v>
      </c>
    </row>
    <row r="900" spans="2:15" x14ac:dyDescent="0.45">
      <c r="B900" s="450" t="s">
        <v>15043</v>
      </c>
      <c r="C900" s="449" t="s">
        <v>317</v>
      </c>
      <c r="D900" s="450" t="s">
        <v>318</v>
      </c>
      <c r="E900" s="451" t="s">
        <v>18639</v>
      </c>
      <c r="F900" s="452" t="str">
        <f>F899</f>
        <v>7366</v>
      </c>
      <c r="G900" s="451" t="s">
        <v>3093</v>
      </c>
      <c r="H900" s="452" t="s">
        <v>11192</v>
      </c>
      <c r="I900" s="452">
        <v>144</v>
      </c>
      <c r="J900" s="452">
        <v>155</v>
      </c>
      <c r="K900" s="452">
        <v>266</v>
      </c>
      <c r="L900" s="452">
        <v>41</v>
      </c>
      <c r="M900" s="452">
        <v>12</v>
      </c>
      <c r="N900" s="452" t="s">
        <v>11192</v>
      </c>
      <c r="O900" s="452">
        <v>628</v>
      </c>
    </row>
    <row r="901" spans="2:15" x14ac:dyDescent="0.45">
      <c r="B901" s="16" t="s">
        <v>15045</v>
      </c>
      <c r="C901" s="426" t="s">
        <v>317</v>
      </c>
      <c r="D901" s="16" t="s">
        <v>318</v>
      </c>
      <c r="E901" s="448" t="s">
        <v>1693</v>
      </c>
      <c r="F901" s="210" t="s">
        <v>1694</v>
      </c>
      <c r="G901" s="448" t="s">
        <v>3596</v>
      </c>
      <c r="H901" s="210" t="s">
        <v>11192</v>
      </c>
      <c r="I901" s="210">
        <v>59</v>
      </c>
      <c r="J901" s="210">
        <v>68</v>
      </c>
      <c r="K901" s="210">
        <v>68</v>
      </c>
      <c r="L901" s="210">
        <v>15</v>
      </c>
      <c r="M901" s="210" t="s">
        <v>11192</v>
      </c>
      <c r="N901" s="210" t="s">
        <v>11192</v>
      </c>
      <c r="O901" s="210">
        <v>219</v>
      </c>
    </row>
    <row r="902" spans="2:15" x14ac:dyDescent="0.45">
      <c r="B902" s="16" t="s">
        <v>15044</v>
      </c>
      <c r="C902" s="426" t="s">
        <v>317</v>
      </c>
      <c r="D902" s="16" t="s">
        <v>318</v>
      </c>
      <c r="E902" s="448" t="s">
        <v>1693</v>
      </c>
      <c r="F902" s="210" t="s">
        <v>1694</v>
      </c>
      <c r="G902" s="448" t="s">
        <v>3595</v>
      </c>
      <c r="H902" s="210" t="s">
        <v>11192</v>
      </c>
      <c r="I902" s="210">
        <v>54</v>
      </c>
      <c r="J902" s="210">
        <v>62</v>
      </c>
      <c r="K902" s="210">
        <v>81</v>
      </c>
      <c r="L902" s="210">
        <v>20</v>
      </c>
      <c r="M902" s="210" t="s">
        <v>11192</v>
      </c>
      <c r="N902" s="210" t="s">
        <v>11192</v>
      </c>
      <c r="O902" s="210">
        <v>229</v>
      </c>
    </row>
    <row r="903" spans="2:15" x14ac:dyDescent="0.45">
      <c r="B903" s="450" t="s">
        <v>15046</v>
      </c>
      <c r="C903" s="449" t="s">
        <v>317</v>
      </c>
      <c r="D903" s="450" t="s">
        <v>318</v>
      </c>
      <c r="E903" s="451" t="s">
        <v>18640</v>
      </c>
      <c r="F903" s="452" t="str">
        <f>F902</f>
        <v>7642</v>
      </c>
      <c r="G903" s="451" t="s">
        <v>3093</v>
      </c>
      <c r="H903" s="452" t="s">
        <v>11192</v>
      </c>
      <c r="I903" s="452">
        <v>113</v>
      </c>
      <c r="J903" s="452">
        <v>130</v>
      </c>
      <c r="K903" s="452">
        <v>149</v>
      </c>
      <c r="L903" s="452">
        <v>35</v>
      </c>
      <c r="M903" s="452">
        <v>12</v>
      </c>
      <c r="N903" s="452" t="s">
        <v>11192</v>
      </c>
      <c r="O903" s="452">
        <v>448</v>
      </c>
    </row>
    <row r="904" spans="2:15" x14ac:dyDescent="0.45">
      <c r="B904" s="16" t="s">
        <v>15048</v>
      </c>
      <c r="C904" s="426" t="s">
        <v>319</v>
      </c>
      <c r="D904" s="16" t="s">
        <v>320</v>
      </c>
      <c r="E904" s="448" t="s">
        <v>1695</v>
      </c>
      <c r="F904" s="210" t="s">
        <v>1696</v>
      </c>
      <c r="G904" s="448" t="s">
        <v>3596</v>
      </c>
      <c r="H904" s="210">
        <v>0</v>
      </c>
      <c r="I904" s="210" t="s">
        <v>11192</v>
      </c>
      <c r="J904" s="210">
        <v>37</v>
      </c>
      <c r="K904" s="210">
        <v>183</v>
      </c>
      <c r="L904" s="210" t="s">
        <v>11192</v>
      </c>
      <c r="M904" s="210" t="s">
        <v>11192</v>
      </c>
      <c r="N904" s="210" t="s">
        <v>11192</v>
      </c>
      <c r="O904" s="210">
        <v>240</v>
      </c>
    </row>
    <row r="905" spans="2:15" x14ac:dyDescent="0.45">
      <c r="B905" s="16" t="s">
        <v>15047</v>
      </c>
      <c r="C905" s="426" t="s">
        <v>319</v>
      </c>
      <c r="D905" s="16" t="s">
        <v>320</v>
      </c>
      <c r="E905" s="448" t="s">
        <v>1695</v>
      </c>
      <c r="F905" s="210" t="s">
        <v>1696</v>
      </c>
      <c r="G905" s="448" t="s">
        <v>3595</v>
      </c>
      <c r="H905" s="210" t="s">
        <v>11192</v>
      </c>
      <c r="I905" s="210" t="s">
        <v>11192</v>
      </c>
      <c r="J905" s="210">
        <v>30</v>
      </c>
      <c r="K905" s="210">
        <v>156</v>
      </c>
      <c r="L905" s="210" t="s">
        <v>11192</v>
      </c>
      <c r="M905" s="210" t="s">
        <v>11192</v>
      </c>
      <c r="N905" s="210">
        <v>0</v>
      </c>
      <c r="O905" s="210">
        <v>212</v>
      </c>
    </row>
    <row r="906" spans="2:15" x14ac:dyDescent="0.45">
      <c r="B906" s="450" t="s">
        <v>15049</v>
      </c>
      <c r="C906" s="449" t="s">
        <v>319</v>
      </c>
      <c r="D906" s="450" t="s">
        <v>320</v>
      </c>
      <c r="E906" s="451" t="s">
        <v>18641</v>
      </c>
      <c r="F906" s="452" t="str">
        <f>F905</f>
        <v>7209</v>
      </c>
      <c r="G906" s="451" t="s">
        <v>3093</v>
      </c>
      <c r="H906" s="452" t="s">
        <v>11192</v>
      </c>
      <c r="I906" s="452">
        <v>14</v>
      </c>
      <c r="J906" s="452">
        <v>67</v>
      </c>
      <c r="K906" s="452">
        <v>339</v>
      </c>
      <c r="L906" s="452" t="s">
        <v>11192</v>
      </c>
      <c r="M906" s="452">
        <v>18</v>
      </c>
      <c r="N906" s="452" t="s">
        <v>11192</v>
      </c>
      <c r="O906" s="452">
        <v>452</v>
      </c>
    </row>
    <row r="907" spans="2:15" x14ac:dyDescent="0.45">
      <c r="B907" s="16" t="s">
        <v>15051</v>
      </c>
      <c r="C907" s="426" t="s">
        <v>319</v>
      </c>
      <c r="D907" s="16" t="s">
        <v>320</v>
      </c>
      <c r="E907" s="448" t="s">
        <v>1697</v>
      </c>
      <c r="F907" s="210" t="s">
        <v>1698</v>
      </c>
      <c r="G907" s="448" t="s">
        <v>3596</v>
      </c>
      <c r="H907" s="210">
        <v>0</v>
      </c>
      <c r="I907" s="210" t="s">
        <v>11192</v>
      </c>
      <c r="J907" s="210">
        <v>55</v>
      </c>
      <c r="K907" s="210">
        <v>373</v>
      </c>
      <c r="L907" s="210" t="s">
        <v>11192</v>
      </c>
      <c r="M907" s="210">
        <v>15</v>
      </c>
      <c r="N907" s="210">
        <v>0</v>
      </c>
      <c r="O907" s="210">
        <v>461</v>
      </c>
    </row>
    <row r="908" spans="2:15" x14ac:dyDescent="0.45">
      <c r="B908" s="16" t="s">
        <v>15050</v>
      </c>
      <c r="C908" s="426" t="s">
        <v>319</v>
      </c>
      <c r="D908" s="16" t="s">
        <v>320</v>
      </c>
      <c r="E908" s="448" t="s">
        <v>1697</v>
      </c>
      <c r="F908" s="210" t="s">
        <v>1698</v>
      </c>
      <c r="G908" s="448" t="s">
        <v>3595</v>
      </c>
      <c r="H908" s="210" t="s">
        <v>11192</v>
      </c>
      <c r="I908" s="210" t="s">
        <v>11192</v>
      </c>
      <c r="J908" s="210">
        <v>53</v>
      </c>
      <c r="K908" s="210">
        <v>381</v>
      </c>
      <c r="L908" s="210">
        <v>11</v>
      </c>
      <c r="M908" s="210">
        <v>17</v>
      </c>
      <c r="N908" s="210" t="s">
        <v>11192</v>
      </c>
      <c r="O908" s="210">
        <v>475</v>
      </c>
    </row>
    <row r="909" spans="2:15" x14ac:dyDescent="0.45">
      <c r="B909" s="450" t="s">
        <v>15052</v>
      </c>
      <c r="C909" s="449" t="s">
        <v>319</v>
      </c>
      <c r="D909" s="450" t="s">
        <v>320</v>
      </c>
      <c r="E909" s="451" t="s">
        <v>18642</v>
      </c>
      <c r="F909" s="452" t="str">
        <f>F908</f>
        <v>2554</v>
      </c>
      <c r="G909" s="451" t="s">
        <v>3093</v>
      </c>
      <c r="H909" s="452" t="s">
        <v>11192</v>
      </c>
      <c r="I909" s="452">
        <v>13</v>
      </c>
      <c r="J909" s="452">
        <v>108</v>
      </c>
      <c r="K909" s="452">
        <v>754</v>
      </c>
      <c r="L909" s="452" t="s">
        <v>11192</v>
      </c>
      <c r="M909" s="452">
        <v>32</v>
      </c>
      <c r="N909" s="452" t="s">
        <v>11192</v>
      </c>
      <c r="O909" s="452">
        <v>936</v>
      </c>
    </row>
    <row r="910" spans="2:15" x14ac:dyDescent="0.45">
      <c r="B910" s="16" t="s">
        <v>15054</v>
      </c>
      <c r="C910" s="426" t="s">
        <v>321</v>
      </c>
      <c r="D910" s="16" t="s">
        <v>322</v>
      </c>
      <c r="E910" s="448" t="s">
        <v>1699</v>
      </c>
      <c r="F910" s="210" t="s">
        <v>1700</v>
      </c>
      <c r="G910" s="448" t="s">
        <v>3596</v>
      </c>
      <c r="H910" s="210" t="s">
        <v>11192</v>
      </c>
      <c r="I910" s="210" t="s">
        <v>11192</v>
      </c>
      <c r="J910" s="210">
        <v>14</v>
      </c>
      <c r="K910" s="210">
        <v>185</v>
      </c>
      <c r="L910" s="210" t="s">
        <v>11192</v>
      </c>
      <c r="M910" s="210" t="s">
        <v>11192</v>
      </c>
      <c r="N910" s="210">
        <v>0</v>
      </c>
      <c r="O910" s="210">
        <v>211</v>
      </c>
    </row>
    <row r="911" spans="2:15" x14ac:dyDescent="0.45">
      <c r="B911" s="16" t="s">
        <v>15053</v>
      </c>
      <c r="C911" s="426" t="s">
        <v>321</v>
      </c>
      <c r="D911" s="16" t="s">
        <v>322</v>
      </c>
      <c r="E911" s="448" t="s">
        <v>1699</v>
      </c>
      <c r="F911" s="210" t="s">
        <v>1700</v>
      </c>
      <c r="G911" s="448" t="s">
        <v>3595</v>
      </c>
      <c r="H911" s="210">
        <v>0</v>
      </c>
      <c r="I911" s="210" t="s">
        <v>11192</v>
      </c>
      <c r="J911" s="210">
        <v>11</v>
      </c>
      <c r="K911" s="210">
        <v>159</v>
      </c>
      <c r="L911" s="210" t="s">
        <v>11192</v>
      </c>
      <c r="M911" s="210" t="s">
        <v>11192</v>
      </c>
      <c r="N911" s="210">
        <v>0</v>
      </c>
      <c r="O911" s="210">
        <v>180</v>
      </c>
    </row>
    <row r="912" spans="2:15" x14ac:dyDescent="0.45">
      <c r="B912" s="450" t="s">
        <v>15055</v>
      </c>
      <c r="C912" s="449" t="s">
        <v>321</v>
      </c>
      <c r="D912" s="450" t="s">
        <v>322</v>
      </c>
      <c r="E912" s="451" t="s">
        <v>18643</v>
      </c>
      <c r="F912" s="452" t="str">
        <f>F911</f>
        <v>6612</v>
      </c>
      <c r="G912" s="451" t="s">
        <v>3093</v>
      </c>
      <c r="H912" s="452" t="s">
        <v>11192</v>
      </c>
      <c r="I912" s="452" t="s">
        <v>11192</v>
      </c>
      <c r="J912" s="452">
        <v>25</v>
      </c>
      <c r="K912" s="452">
        <v>344</v>
      </c>
      <c r="L912" s="452" t="s">
        <v>11192</v>
      </c>
      <c r="M912" s="452" t="s">
        <v>11192</v>
      </c>
      <c r="N912" s="452">
        <v>0</v>
      </c>
      <c r="O912" s="452">
        <v>391</v>
      </c>
    </row>
    <row r="913" spans="2:15" x14ac:dyDescent="0.45">
      <c r="B913" s="16" t="s">
        <v>15057</v>
      </c>
      <c r="C913" s="426" t="s">
        <v>321</v>
      </c>
      <c r="D913" s="16" t="s">
        <v>322</v>
      </c>
      <c r="E913" s="448" t="s">
        <v>1701</v>
      </c>
      <c r="F913" s="210" t="s">
        <v>1702</v>
      </c>
      <c r="G913" s="448" t="s">
        <v>3596</v>
      </c>
      <c r="H913" s="210">
        <v>0</v>
      </c>
      <c r="I913" s="210" t="s">
        <v>11192</v>
      </c>
      <c r="J913" s="210">
        <v>14</v>
      </c>
      <c r="K913" s="210">
        <v>341</v>
      </c>
      <c r="L913" s="210" t="s">
        <v>11192</v>
      </c>
      <c r="M913" s="210" t="s">
        <v>11192</v>
      </c>
      <c r="N913" s="210">
        <v>0</v>
      </c>
      <c r="O913" s="210">
        <v>366</v>
      </c>
    </row>
    <row r="914" spans="2:15" x14ac:dyDescent="0.45">
      <c r="B914" s="16" t="s">
        <v>15056</v>
      </c>
      <c r="C914" s="426" t="s">
        <v>321</v>
      </c>
      <c r="D914" s="16" t="s">
        <v>322</v>
      </c>
      <c r="E914" s="448" t="s">
        <v>1701</v>
      </c>
      <c r="F914" s="210" t="s">
        <v>1702</v>
      </c>
      <c r="G914" s="448" t="s">
        <v>3595</v>
      </c>
      <c r="H914" s="210">
        <v>0</v>
      </c>
      <c r="I914" s="210" t="s">
        <v>11192</v>
      </c>
      <c r="J914" s="210">
        <v>16</v>
      </c>
      <c r="K914" s="210">
        <v>345</v>
      </c>
      <c r="L914" s="210" t="s">
        <v>11192</v>
      </c>
      <c r="M914" s="210" t="s">
        <v>11192</v>
      </c>
      <c r="N914" s="210">
        <v>0</v>
      </c>
      <c r="O914" s="210">
        <v>378</v>
      </c>
    </row>
    <row r="915" spans="2:15" x14ac:dyDescent="0.45">
      <c r="B915" s="450" t="s">
        <v>15058</v>
      </c>
      <c r="C915" s="449" t="s">
        <v>321</v>
      </c>
      <c r="D915" s="450" t="s">
        <v>322</v>
      </c>
      <c r="E915" s="451" t="s">
        <v>18644</v>
      </c>
      <c r="F915" s="452" t="str">
        <f>F914</f>
        <v>2740</v>
      </c>
      <c r="G915" s="451" t="s">
        <v>3093</v>
      </c>
      <c r="H915" s="452">
        <v>0</v>
      </c>
      <c r="I915" s="452">
        <v>11</v>
      </c>
      <c r="J915" s="452">
        <v>30</v>
      </c>
      <c r="K915" s="452">
        <v>686</v>
      </c>
      <c r="L915" s="452" t="s">
        <v>11192</v>
      </c>
      <c r="M915" s="452" t="s">
        <v>11192</v>
      </c>
      <c r="N915" s="452">
        <v>0</v>
      </c>
      <c r="O915" s="452">
        <v>744</v>
      </c>
    </row>
    <row r="916" spans="2:15" x14ac:dyDescent="0.45">
      <c r="B916" s="16" t="s">
        <v>15060</v>
      </c>
      <c r="C916" s="426" t="s">
        <v>323</v>
      </c>
      <c r="D916" s="16" t="s">
        <v>324</v>
      </c>
      <c r="E916" s="448" t="s">
        <v>1703</v>
      </c>
      <c r="F916" s="210" t="s">
        <v>1704</v>
      </c>
      <c r="G916" s="448" t="s">
        <v>3596</v>
      </c>
      <c r="H916" s="210">
        <v>0</v>
      </c>
      <c r="I916" s="210">
        <v>11</v>
      </c>
      <c r="J916" s="210">
        <v>22</v>
      </c>
      <c r="K916" s="210">
        <v>310</v>
      </c>
      <c r="L916" s="210" t="s">
        <v>11192</v>
      </c>
      <c r="M916" s="210" t="s">
        <v>11192</v>
      </c>
      <c r="N916" s="210">
        <v>0</v>
      </c>
      <c r="O916" s="210">
        <v>352</v>
      </c>
    </row>
    <row r="917" spans="2:15" x14ac:dyDescent="0.45">
      <c r="B917" s="16" t="s">
        <v>15059</v>
      </c>
      <c r="C917" s="426" t="s">
        <v>323</v>
      </c>
      <c r="D917" s="16" t="s">
        <v>324</v>
      </c>
      <c r="E917" s="448" t="s">
        <v>1703</v>
      </c>
      <c r="F917" s="210" t="s">
        <v>1704</v>
      </c>
      <c r="G917" s="448" t="s">
        <v>3595</v>
      </c>
      <c r="H917" s="210" t="s">
        <v>11192</v>
      </c>
      <c r="I917" s="210" t="s">
        <v>11192</v>
      </c>
      <c r="J917" s="210">
        <v>15</v>
      </c>
      <c r="K917" s="210">
        <v>292</v>
      </c>
      <c r="L917" s="210" t="s">
        <v>11192</v>
      </c>
      <c r="M917" s="210" t="s">
        <v>11192</v>
      </c>
      <c r="N917" s="210">
        <v>0</v>
      </c>
      <c r="O917" s="210">
        <v>322</v>
      </c>
    </row>
    <row r="918" spans="2:15" x14ac:dyDescent="0.45">
      <c r="B918" s="450" t="s">
        <v>15061</v>
      </c>
      <c r="C918" s="449" t="s">
        <v>323</v>
      </c>
      <c r="D918" s="450" t="s">
        <v>324</v>
      </c>
      <c r="E918" s="451" t="s">
        <v>18645</v>
      </c>
      <c r="F918" s="452" t="str">
        <f>F917</f>
        <v>4564</v>
      </c>
      <c r="G918" s="451" t="s">
        <v>3093</v>
      </c>
      <c r="H918" s="452" t="s">
        <v>11192</v>
      </c>
      <c r="I918" s="452" t="s">
        <v>11192</v>
      </c>
      <c r="J918" s="452">
        <v>37</v>
      </c>
      <c r="K918" s="452">
        <v>602</v>
      </c>
      <c r="L918" s="452" t="s">
        <v>11192</v>
      </c>
      <c r="M918" s="452" t="s">
        <v>11192</v>
      </c>
      <c r="N918" s="452">
        <v>0</v>
      </c>
      <c r="O918" s="452">
        <v>674</v>
      </c>
    </row>
    <row r="919" spans="2:15" x14ac:dyDescent="0.45">
      <c r="B919" s="16" t="s">
        <v>15063</v>
      </c>
      <c r="C919" s="426" t="s">
        <v>323</v>
      </c>
      <c r="D919" s="16" t="s">
        <v>324</v>
      </c>
      <c r="E919" s="448" t="s">
        <v>1705</v>
      </c>
      <c r="F919" s="210" t="s">
        <v>1706</v>
      </c>
      <c r="G919" s="448" t="s">
        <v>3596</v>
      </c>
      <c r="H919" s="210">
        <v>0</v>
      </c>
      <c r="I919" s="210" t="s">
        <v>11192</v>
      </c>
      <c r="J919" s="210">
        <v>14</v>
      </c>
      <c r="K919" s="210">
        <v>176</v>
      </c>
      <c r="L919" s="210" t="s">
        <v>11192</v>
      </c>
      <c r="M919" s="210" t="s">
        <v>11192</v>
      </c>
      <c r="N919" s="210">
        <v>0</v>
      </c>
      <c r="O919" s="210">
        <v>200</v>
      </c>
    </row>
    <row r="920" spans="2:15" x14ac:dyDescent="0.45">
      <c r="B920" s="16" t="s">
        <v>15062</v>
      </c>
      <c r="C920" s="426" t="s">
        <v>323</v>
      </c>
      <c r="D920" s="16" t="s">
        <v>324</v>
      </c>
      <c r="E920" s="448" t="s">
        <v>1705</v>
      </c>
      <c r="F920" s="210" t="s">
        <v>1706</v>
      </c>
      <c r="G920" s="448" t="s">
        <v>3595</v>
      </c>
      <c r="H920" s="210">
        <v>0</v>
      </c>
      <c r="I920" s="210" t="s">
        <v>11192</v>
      </c>
      <c r="J920" s="210">
        <v>13</v>
      </c>
      <c r="K920" s="210">
        <v>169</v>
      </c>
      <c r="L920" s="210" t="s">
        <v>11192</v>
      </c>
      <c r="M920" s="210">
        <v>0</v>
      </c>
      <c r="N920" s="210">
        <v>0</v>
      </c>
      <c r="O920" s="210">
        <v>194</v>
      </c>
    </row>
    <row r="921" spans="2:15" x14ac:dyDescent="0.45">
      <c r="B921" s="450" t="s">
        <v>15064</v>
      </c>
      <c r="C921" s="449" t="s">
        <v>323</v>
      </c>
      <c r="D921" s="450" t="s">
        <v>324</v>
      </c>
      <c r="E921" s="451" t="s">
        <v>18646</v>
      </c>
      <c r="F921" s="452" t="str">
        <f>F920</f>
        <v>7439</v>
      </c>
      <c r="G921" s="451" t="s">
        <v>3093</v>
      </c>
      <c r="H921" s="452">
        <v>0</v>
      </c>
      <c r="I921" s="452" t="s">
        <v>11192</v>
      </c>
      <c r="J921" s="452">
        <v>27</v>
      </c>
      <c r="K921" s="452">
        <v>345</v>
      </c>
      <c r="L921" s="452">
        <v>16</v>
      </c>
      <c r="M921" s="452" t="s">
        <v>11192</v>
      </c>
      <c r="N921" s="452">
        <v>0</v>
      </c>
      <c r="O921" s="452">
        <v>394</v>
      </c>
    </row>
    <row r="922" spans="2:15" x14ac:dyDescent="0.45">
      <c r="B922" s="16" t="s">
        <v>15066</v>
      </c>
      <c r="C922" s="426" t="s">
        <v>325</v>
      </c>
      <c r="D922" s="16" t="s">
        <v>326</v>
      </c>
      <c r="E922" s="448" t="s">
        <v>1707</v>
      </c>
      <c r="F922" s="210" t="s">
        <v>1708</v>
      </c>
      <c r="G922" s="448" t="s">
        <v>3596</v>
      </c>
      <c r="H922" s="210" t="s">
        <v>11192</v>
      </c>
      <c r="I922" s="210">
        <v>250</v>
      </c>
      <c r="J922" s="210">
        <v>405</v>
      </c>
      <c r="K922" s="210">
        <v>710</v>
      </c>
      <c r="L922" s="210">
        <v>71</v>
      </c>
      <c r="M922" s="210">
        <v>87</v>
      </c>
      <c r="N922" s="210" t="s">
        <v>11192</v>
      </c>
      <c r="O922" s="210">
        <v>1526</v>
      </c>
    </row>
    <row r="923" spans="2:15" x14ac:dyDescent="0.45">
      <c r="B923" s="16" t="s">
        <v>15065</v>
      </c>
      <c r="C923" s="426" t="s">
        <v>325</v>
      </c>
      <c r="D923" s="16" t="s">
        <v>326</v>
      </c>
      <c r="E923" s="448" t="s">
        <v>1707</v>
      </c>
      <c r="F923" s="210" t="s">
        <v>1708</v>
      </c>
      <c r="G923" s="448" t="s">
        <v>3595</v>
      </c>
      <c r="H923" s="210" t="s">
        <v>11192</v>
      </c>
      <c r="I923" s="210">
        <v>253</v>
      </c>
      <c r="J923" s="210">
        <v>367</v>
      </c>
      <c r="K923" s="210">
        <v>612</v>
      </c>
      <c r="L923" s="210">
        <v>43</v>
      </c>
      <c r="M923" s="210">
        <v>71</v>
      </c>
      <c r="N923" s="210" t="s">
        <v>11192</v>
      </c>
      <c r="O923" s="210">
        <v>1349</v>
      </c>
    </row>
    <row r="924" spans="2:15" x14ac:dyDescent="0.45">
      <c r="B924" s="450" t="s">
        <v>15067</v>
      </c>
      <c r="C924" s="449" t="s">
        <v>325</v>
      </c>
      <c r="D924" s="450" t="s">
        <v>326</v>
      </c>
      <c r="E924" s="451" t="s">
        <v>18647</v>
      </c>
      <c r="F924" s="452" t="str">
        <f>F923</f>
        <v>3482</v>
      </c>
      <c r="G924" s="451" t="s">
        <v>3093</v>
      </c>
      <c r="H924" s="452" t="s">
        <v>11192</v>
      </c>
      <c r="I924" s="452">
        <v>503</v>
      </c>
      <c r="J924" s="452">
        <v>772</v>
      </c>
      <c r="K924" s="452">
        <v>1322</v>
      </c>
      <c r="L924" s="452">
        <v>114</v>
      </c>
      <c r="M924" s="452">
        <v>158</v>
      </c>
      <c r="N924" s="452" t="s">
        <v>11192</v>
      </c>
      <c r="O924" s="452">
        <v>2875</v>
      </c>
    </row>
    <row r="925" spans="2:15" x14ac:dyDescent="0.45">
      <c r="B925" s="16" t="s">
        <v>15069</v>
      </c>
      <c r="C925" s="426" t="s">
        <v>325</v>
      </c>
      <c r="D925" s="16" t="s">
        <v>326</v>
      </c>
      <c r="E925" s="448" t="s">
        <v>11862</v>
      </c>
      <c r="F925" s="210" t="s">
        <v>11861</v>
      </c>
      <c r="G925" s="448" t="s">
        <v>3596</v>
      </c>
      <c r="H925" s="210">
        <v>0</v>
      </c>
      <c r="I925" s="210">
        <v>130</v>
      </c>
      <c r="J925" s="210">
        <v>223</v>
      </c>
      <c r="K925" s="210">
        <v>303</v>
      </c>
      <c r="L925" s="210">
        <v>36</v>
      </c>
      <c r="M925" s="210" t="s">
        <v>11192</v>
      </c>
      <c r="N925" s="210" t="s">
        <v>11192</v>
      </c>
      <c r="O925" s="210">
        <v>729</v>
      </c>
    </row>
    <row r="926" spans="2:15" x14ac:dyDescent="0.45">
      <c r="B926" s="16" t="s">
        <v>15068</v>
      </c>
      <c r="C926" s="426" t="s">
        <v>325</v>
      </c>
      <c r="D926" s="16" t="s">
        <v>326</v>
      </c>
      <c r="E926" s="448" t="s">
        <v>11862</v>
      </c>
      <c r="F926" s="210" t="s">
        <v>11861</v>
      </c>
      <c r="G926" s="448" t="s">
        <v>3595</v>
      </c>
      <c r="H926" s="210">
        <v>0</v>
      </c>
      <c r="I926" s="210">
        <v>126</v>
      </c>
      <c r="J926" s="210">
        <v>185</v>
      </c>
      <c r="K926" s="210">
        <v>294</v>
      </c>
      <c r="L926" s="210">
        <v>39</v>
      </c>
      <c r="M926" s="210" t="s">
        <v>11192</v>
      </c>
      <c r="N926" s="210" t="s">
        <v>11192</v>
      </c>
      <c r="O926" s="210">
        <v>674</v>
      </c>
    </row>
    <row r="927" spans="2:15" x14ac:dyDescent="0.45">
      <c r="B927" s="450" t="s">
        <v>15070</v>
      </c>
      <c r="C927" s="449" t="s">
        <v>325</v>
      </c>
      <c r="D927" s="450" t="s">
        <v>326</v>
      </c>
      <c r="E927" s="451" t="s">
        <v>18648</v>
      </c>
      <c r="F927" s="452" t="str">
        <f>F926</f>
        <v>8351</v>
      </c>
      <c r="G927" s="451" t="s">
        <v>3093</v>
      </c>
      <c r="H927" s="452">
        <v>0</v>
      </c>
      <c r="I927" s="452">
        <v>256</v>
      </c>
      <c r="J927" s="452">
        <v>408</v>
      </c>
      <c r="K927" s="452">
        <v>597</v>
      </c>
      <c r="L927" s="452">
        <v>75</v>
      </c>
      <c r="M927" s="452" t="s">
        <v>11192</v>
      </c>
      <c r="N927" s="452" t="s">
        <v>11192</v>
      </c>
      <c r="O927" s="452">
        <v>1403</v>
      </c>
    </row>
    <row r="928" spans="2:15" x14ac:dyDescent="0.45">
      <c r="B928" s="16" t="s">
        <v>15072</v>
      </c>
      <c r="C928" s="426" t="s">
        <v>327</v>
      </c>
      <c r="D928" s="16" t="s">
        <v>328</v>
      </c>
      <c r="E928" s="448" t="s">
        <v>1709</v>
      </c>
      <c r="F928" s="210" t="s">
        <v>1710</v>
      </c>
      <c r="G928" s="448" t="s">
        <v>3596</v>
      </c>
      <c r="H928" s="210">
        <v>0</v>
      </c>
      <c r="I928" s="210" t="s">
        <v>11192</v>
      </c>
      <c r="J928" s="210" t="s">
        <v>11192</v>
      </c>
      <c r="K928" s="210">
        <v>170</v>
      </c>
      <c r="L928" s="210" t="s">
        <v>11192</v>
      </c>
      <c r="M928" s="210" t="s">
        <v>11192</v>
      </c>
      <c r="N928" s="210">
        <v>0</v>
      </c>
      <c r="O928" s="210">
        <v>186</v>
      </c>
    </row>
    <row r="929" spans="2:15" x14ac:dyDescent="0.45">
      <c r="B929" s="16" t="s">
        <v>15071</v>
      </c>
      <c r="C929" s="426" t="s">
        <v>327</v>
      </c>
      <c r="D929" s="16" t="s">
        <v>328</v>
      </c>
      <c r="E929" s="448" t="s">
        <v>1709</v>
      </c>
      <c r="F929" s="210" t="s">
        <v>1710</v>
      </c>
      <c r="G929" s="448" t="s">
        <v>3595</v>
      </c>
      <c r="H929" s="210">
        <v>0</v>
      </c>
      <c r="I929" s="210">
        <v>11</v>
      </c>
      <c r="J929" s="210" t="s">
        <v>11192</v>
      </c>
      <c r="K929" s="210">
        <v>187</v>
      </c>
      <c r="L929" s="210" t="s">
        <v>11192</v>
      </c>
      <c r="M929" s="210">
        <v>0</v>
      </c>
      <c r="N929" s="210">
        <v>0</v>
      </c>
      <c r="O929" s="210">
        <v>206</v>
      </c>
    </row>
    <row r="930" spans="2:15" x14ac:dyDescent="0.45">
      <c r="B930" s="450" t="s">
        <v>15073</v>
      </c>
      <c r="C930" s="449" t="s">
        <v>327</v>
      </c>
      <c r="D930" s="450" t="s">
        <v>328</v>
      </c>
      <c r="E930" s="451" t="s">
        <v>18649</v>
      </c>
      <c r="F930" s="452" t="str">
        <f>F929</f>
        <v>4804</v>
      </c>
      <c r="G930" s="451" t="s">
        <v>3093</v>
      </c>
      <c r="H930" s="452">
        <v>0</v>
      </c>
      <c r="I930" s="452" t="s">
        <v>11192</v>
      </c>
      <c r="J930" s="452" t="s">
        <v>11192</v>
      </c>
      <c r="K930" s="452">
        <v>357</v>
      </c>
      <c r="L930" s="452" t="s">
        <v>11192</v>
      </c>
      <c r="M930" s="452" t="s">
        <v>11192</v>
      </c>
      <c r="N930" s="452">
        <v>0</v>
      </c>
      <c r="O930" s="452">
        <v>392</v>
      </c>
    </row>
    <row r="931" spans="2:15" x14ac:dyDescent="0.45">
      <c r="B931" s="16" t="s">
        <v>15075</v>
      </c>
      <c r="C931" s="426" t="s">
        <v>327</v>
      </c>
      <c r="D931" s="16" t="s">
        <v>328</v>
      </c>
      <c r="E931" s="448" t="s">
        <v>1711</v>
      </c>
      <c r="F931" s="210" t="s">
        <v>1712</v>
      </c>
      <c r="G931" s="448" t="s">
        <v>3596</v>
      </c>
      <c r="H931" s="210">
        <v>0</v>
      </c>
      <c r="I931" s="210">
        <v>13</v>
      </c>
      <c r="J931" s="210" t="s">
        <v>11192</v>
      </c>
      <c r="K931" s="210">
        <v>313</v>
      </c>
      <c r="L931" s="210">
        <v>13</v>
      </c>
      <c r="M931" s="210" t="s">
        <v>11192</v>
      </c>
      <c r="N931" s="210">
        <v>0</v>
      </c>
      <c r="O931" s="210">
        <v>342</v>
      </c>
    </row>
    <row r="932" spans="2:15" x14ac:dyDescent="0.45">
      <c r="B932" s="16" t="s">
        <v>15074</v>
      </c>
      <c r="C932" s="426" t="s">
        <v>327</v>
      </c>
      <c r="D932" s="16" t="s">
        <v>328</v>
      </c>
      <c r="E932" s="448" t="s">
        <v>1711</v>
      </c>
      <c r="F932" s="210" t="s">
        <v>1712</v>
      </c>
      <c r="G932" s="448" t="s">
        <v>3595</v>
      </c>
      <c r="H932" s="210">
        <v>0</v>
      </c>
      <c r="I932" s="210" t="s">
        <v>11192</v>
      </c>
      <c r="J932" s="210" t="s">
        <v>11192</v>
      </c>
      <c r="K932" s="210">
        <v>328</v>
      </c>
      <c r="L932" s="210" t="s">
        <v>11192</v>
      </c>
      <c r="M932" s="210" t="s">
        <v>11192</v>
      </c>
      <c r="N932" s="210">
        <v>0</v>
      </c>
      <c r="O932" s="210">
        <v>353</v>
      </c>
    </row>
    <row r="933" spans="2:15" x14ac:dyDescent="0.45">
      <c r="B933" s="450" t="s">
        <v>19742</v>
      </c>
      <c r="C933" s="449" t="s">
        <v>327</v>
      </c>
      <c r="D933" s="450" t="s">
        <v>328</v>
      </c>
      <c r="E933" s="451" t="s">
        <v>18650</v>
      </c>
      <c r="F933" s="452" t="str">
        <f>F932</f>
        <v>0144</v>
      </c>
      <c r="G933" s="451" t="s">
        <v>3093</v>
      </c>
      <c r="H933" s="452">
        <v>0</v>
      </c>
      <c r="I933" s="452" t="s">
        <v>11192</v>
      </c>
      <c r="J933" s="452" t="s">
        <v>11192</v>
      </c>
      <c r="K933" s="452">
        <v>641</v>
      </c>
      <c r="L933" s="452" t="s">
        <v>11192</v>
      </c>
      <c r="M933" s="452" t="s">
        <v>11192</v>
      </c>
      <c r="N933" s="452">
        <v>0</v>
      </c>
      <c r="O933" s="452">
        <v>695</v>
      </c>
    </row>
    <row r="934" spans="2:15" x14ac:dyDescent="0.45">
      <c r="B934" s="16" t="s">
        <v>15077</v>
      </c>
      <c r="C934" s="426" t="s">
        <v>329</v>
      </c>
      <c r="D934" s="16" t="s">
        <v>330</v>
      </c>
      <c r="E934" s="448" t="s">
        <v>1713</v>
      </c>
      <c r="F934" s="210" t="s">
        <v>1714</v>
      </c>
      <c r="G934" s="448" t="s">
        <v>3596</v>
      </c>
      <c r="H934" s="210" t="s">
        <v>11192</v>
      </c>
      <c r="I934" s="210" t="s">
        <v>11192</v>
      </c>
      <c r="J934" s="210">
        <v>18</v>
      </c>
      <c r="K934" s="210">
        <v>281</v>
      </c>
      <c r="L934" s="210" t="s">
        <v>11192</v>
      </c>
      <c r="M934" s="210" t="s">
        <v>11192</v>
      </c>
      <c r="N934" s="210">
        <v>0</v>
      </c>
      <c r="O934" s="210">
        <v>324</v>
      </c>
    </row>
    <row r="935" spans="2:15" x14ac:dyDescent="0.45">
      <c r="B935" s="16" t="s">
        <v>15076</v>
      </c>
      <c r="C935" s="426" t="s">
        <v>329</v>
      </c>
      <c r="D935" s="16" t="s">
        <v>330</v>
      </c>
      <c r="E935" s="448" t="s">
        <v>1713</v>
      </c>
      <c r="F935" s="210" t="s">
        <v>1714</v>
      </c>
      <c r="G935" s="448" t="s">
        <v>3595</v>
      </c>
      <c r="H935" s="210">
        <v>0</v>
      </c>
      <c r="I935" s="210" t="s">
        <v>11192</v>
      </c>
      <c r="J935" s="210">
        <v>25</v>
      </c>
      <c r="K935" s="210">
        <v>266</v>
      </c>
      <c r="L935" s="210">
        <v>11</v>
      </c>
      <c r="M935" s="210" t="s">
        <v>11192</v>
      </c>
      <c r="N935" s="210" t="s">
        <v>11192</v>
      </c>
      <c r="O935" s="210">
        <v>316</v>
      </c>
    </row>
    <row r="936" spans="2:15" x14ac:dyDescent="0.45">
      <c r="B936" s="450" t="s">
        <v>15078</v>
      </c>
      <c r="C936" s="449" t="s">
        <v>329</v>
      </c>
      <c r="D936" s="450" t="s">
        <v>330</v>
      </c>
      <c r="E936" s="451" t="s">
        <v>18651</v>
      </c>
      <c r="F936" s="452" t="str">
        <f>F935</f>
        <v>6862</v>
      </c>
      <c r="G936" s="451" t="s">
        <v>3093</v>
      </c>
      <c r="H936" s="452" t="s">
        <v>11192</v>
      </c>
      <c r="I936" s="452">
        <v>15</v>
      </c>
      <c r="J936" s="452">
        <v>43</v>
      </c>
      <c r="K936" s="452">
        <v>547</v>
      </c>
      <c r="L936" s="452" t="s">
        <v>11192</v>
      </c>
      <c r="M936" s="452">
        <v>11</v>
      </c>
      <c r="N936" s="452" t="s">
        <v>11192</v>
      </c>
      <c r="O936" s="452">
        <v>640</v>
      </c>
    </row>
    <row r="937" spans="2:15" x14ac:dyDescent="0.45">
      <c r="B937" s="16" t="s">
        <v>15080</v>
      </c>
      <c r="C937" s="426" t="s">
        <v>329</v>
      </c>
      <c r="D937" s="16" t="s">
        <v>330</v>
      </c>
      <c r="E937" s="448" t="s">
        <v>1715</v>
      </c>
      <c r="F937" s="210" t="s">
        <v>1716</v>
      </c>
      <c r="G937" s="448" t="s">
        <v>3596</v>
      </c>
      <c r="H937" s="210">
        <v>0</v>
      </c>
      <c r="I937" s="210">
        <v>18</v>
      </c>
      <c r="J937" s="210">
        <v>39</v>
      </c>
      <c r="K937" s="210">
        <v>541</v>
      </c>
      <c r="L937" s="210">
        <v>25</v>
      </c>
      <c r="M937" s="210" t="s">
        <v>11192</v>
      </c>
      <c r="N937" s="210" t="s">
        <v>11192</v>
      </c>
      <c r="O937" s="210">
        <v>631</v>
      </c>
    </row>
    <row r="938" spans="2:15" x14ac:dyDescent="0.45">
      <c r="B938" s="16" t="s">
        <v>15079</v>
      </c>
      <c r="C938" s="426" t="s">
        <v>329</v>
      </c>
      <c r="D938" s="16" t="s">
        <v>330</v>
      </c>
      <c r="E938" s="448" t="s">
        <v>1715</v>
      </c>
      <c r="F938" s="210" t="s">
        <v>1716</v>
      </c>
      <c r="G938" s="448" t="s">
        <v>3595</v>
      </c>
      <c r="H938" s="210" t="s">
        <v>11192</v>
      </c>
      <c r="I938" s="210" t="s">
        <v>11192</v>
      </c>
      <c r="J938" s="210">
        <v>34</v>
      </c>
      <c r="K938" s="210">
        <v>526</v>
      </c>
      <c r="L938" s="210">
        <v>18</v>
      </c>
      <c r="M938" s="210">
        <v>13</v>
      </c>
      <c r="N938" s="210">
        <v>0</v>
      </c>
      <c r="O938" s="210">
        <v>605</v>
      </c>
    </row>
    <row r="939" spans="2:15" x14ac:dyDescent="0.45">
      <c r="B939" s="450" t="s">
        <v>15081</v>
      </c>
      <c r="C939" s="449" t="s">
        <v>329</v>
      </c>
      <c r="D939" s="450" t="s">
        <v>330</v>
      </c>
      <c r="E939" s="451" t="s">
        <v>18652</v>
      </c>
      <c r="F939" s="452" t="str">
        <f>F938</f>
        <v>2562</v>
      </c>
      <c r="G939" s="451" t="s">
        <v>3093</v>
      </c>
      <c r="H939" s="452" t="s">
        <v>11192</v>
      </c>
      <c r="I939" s="452" t="s">
        <v>11192</v>
      </c>
      <c r="J939" s="452">
        <v>73</v>
      </c>
      <c r="K939" s="452">
        <v>1067</v>
      </c>
      <c r="L939" s="452">
        <v>43</v>
      </c>
      <c r="M939" s="452" t="s">
        <v>11192</v>
      </c>
      <c r="N939" s="452" t="s">
        <v>11192</v>
      </c>
      <c r="O939" s="452">
        <v>1236</v>
      </c>
    </row>
    <row r="940" spans="2:15" x14ac:dyDescent="0.45">
      <c r="B940" s="16" t="s">
        <v>15083</v>
      </c>
      <c r="C940" s="426" t="s">
        <v>331</v>
      </c>
      <c r="D940" s="16" t="s">
        <v>332</v>
      </c>
      <c r="E940" s="448" t="s">
        <v>1717</v>
      </c>
      <c r="F940" s="210" t="s">
        <v>1718</v>
      </c>
      <c r="G940" s="448" t="s">
        <v>3596</v>
      </c>
      <c r="H940" s="210" t="s">
        <v>11192</v>
      </c>
      <c r="I940" s="210">
        <v>0</v>
      </c>
      <c r="J940" s="210" t="s">
        <v>11192</v>
      </c>
      <c r="K940" s="210">
        <v>257</v>
      </c>
      <c r="L940" s="210" t="s">
        <v>11192</v>
      </c>
      <c r="M940" s="210">
        <v>0</v>
      </c>
      <c r="N940" s="210">
        <v>0</v>
      </c>
      <c r="O940" s="210">
        <v>272</v>
      </c>
    </row>
    <row r="941" spans="2:15" x14ac:dyDescent="0.45">
      <c r="B941" s="16" t="s">
        <v>15082</v>
      </c>
      <c r="C941" s="426" t="s">
        <v>331</v>
      </c>
      <c r="D941" s="16" t="s">
        <v>332</v>
      </c>
      <c r="E941" s="448" t="s">
        <v>1717</v>
      </c>
      <c r="F941" s="210" t="s">
        <v>1718</v>
      </c>
      <c r="G941" s="448" t="s">
        <v>3595</v>
      </c>
      <c r="H941" s="210">
        <v>0</v>
      </c>
      <c r="I941" s="210" t="s">
        <v>11192</v>
      </c>
      <c r="J941" s="210">
        <v>17</v>
      </c>
      <c r="K941" s="210">
        <v>232</v>
      </c>
      <c r="L941" s="210" t="s">
        <v>11192</v>
      </c>
      <c r="M941" s="210">
        <v>0</v>
      </c>
      <c r="N941" s="210">
        <v>0</v>
      </c>
      <c r="O941" s="210">
        <v>262</v>
      </c>
    </row>
    <row r="942" spans="2:15" x14ac:dyDescent="0.45">
      <c r="B942" s="450" t="s">
        <v>15084</v>
      </c>
      <c r="C942" s="449" t="s">
        <v>331</v>
      </c>
      <c r="D942" s="450" t="s">
        <v>332</v>
      </c>
      <c r="E942" s="451" t="s">
        <v>18653</v>
      </c>
      <c r="F942" s="452" t="str">
        <f>F941</f>
        <v>6418</v>
      </c>
      <c r="G942" s="451" t="s">
        <v>3093</v>
      </c>
      <c r="H942" s="452" t="s">
        <v>11192</v>
      </c>
      <c r="I942" s="452" t="s">
        <v>11192</v>
      </c>
      <c r="J942" s="452" t="s">
        <v>11192</v>
      </c>
      <c r="K942" s="452">
        <v>489</v>
      </c>
      <c r="L942" s="452">
        <v>14</v>
      </c>
      <c r="M942" s="452">
        <v>0</v>
      </c>
      <c r="N942" s="452">
        <v>0</v>
      </c>
      <c r="O942" s="452">
        <v>534</v>
      </c>
    </row>
    <row r="943" spans="2:15" x14ac:dyDescent="0.45">
      <c r="B943" s="16" t="s">
        <v>15086</v>
      </c>
      <c r="C943" s="426" t="s">
        <v>333</v>
      </c>
      <c r="D943" s="16" t="s">
        <v>334</v>
      </c>
      <c r="E943" s="448" t="s">
        <v>1719</v>
      </c>
      <c r="F943" s="210" t="s">
        <v>1720</v>
      </c>
      <c r="G943" s="448" t="s">
        <v>3596</v>
      </c>
      <c r="H943" s="210">
        <v>0</v>
      </c>
      <c r="I943" s="210" t="s">
        <v>11192</v>
      </c>
      <c r="J943" s="210" t="s">
        <v>11192</v>
      </c>
      <c r="K943" s="210">
        <v>334</v>
      </c>
      <c r="L943" s="210">
        <v>31</v>
      </c>
      <c r="M943" s="210" t="s">
        <v>11192</v>
      </c>
      <c r="N943" s="210">
        <v>0</v>
      </c>
      <c r="O943" s="210">
        <v>381</v>
      </c>
    </row>
    <row r="944" spans="2:15" x14ac:dyDescent="0.45">
      <c r="B944" s="16" t="s">
        <v>15085</v>
      </c>
      <c r="C944" s="426" t="s">
        <v>333</v>
      </c>
      <c r="D944" s="16" t="s">
        <v>334</v>
      </c>
      <c r="E944" s="448" t="s">
        <v>1719</v>
      </c>
      <c r="F944" s="210" t="s">
        <v>1720</v>
      </c>
      <c r="G944" s="448" t="s">
        <v>3595</v>
      </c>
      <c r="H944" s="210">
        <v>0</v>
      </c>
      <c r="I944" s="210" t="s">
        <v>11192</v>
      </c>
      <c r="J944" s="210" t="s">
        <v>11192</v>
      </c>
      <c r="K944" s="210">
        <v>313</v>
      </c>
      <c r="L944" s="210">
        <v>21</v>
      </c>
      <c r="M944" s="210" t="s">
        <v>11192</v>
      </c>
      <c r="N944" s="210">
        <v>0</v>
      </c>
      <c r="O944" s="210">
        <v>349</v>
      </c>
    </row>
    <row r="945" spans="2:15" x14ac:dyDescent="0.45">
      <c r="B945" s="450" t="s">
        <v>15087</v>
      </c>
      <c r="C945" s="449" t="s">
        <v>333</v>
      </c>
      <c r="D945" s="450" t="s">
        <v>334</v>
      </c>
      <c r="E945" s="451" t="s">
        <v>18654</v>
      </c>
      <c r="F945" s="452" t="str">
        <f>F944</f>
        <v>2675</v>
      </c>
      <c r="G945" s="451" t="s">
        <v>3093</v>
      </c>
      <c r="H945" s="452">
        <v>0</v>
      </c>
      <c r="I945" s="452" t="s">
        <v>11192</v>
      </c>
      <c r="J945" s="452">
        <v>17</v>
      </c>
      <c r="K945" s="452">
        <v>647</v>
      </c>
      <c r="L945" s="452">
        <v>52</v>
      </c>
      <c r="M945" s="452" t="s">
        <v>11192</v>
      </c>
      <c r="N945" s="452">
        <v>0</v>
      </c>
      <c r="O945" s="452">
        <v>730</v>
      </c>
    </row>
    <row r="946" spans="2:15" x14ac:dyDescent="0.45">
      <c r="B946" s="16" t="s">
        <v>15089</v>
      </c>
      <c r="C946" s="426" t="s">
        <v>335</v>
      </c>
      <c r="D946" s="16" t="s">
        <v>18253</v>
      </c>
      <c r="E946" s="448" t="s">
        <v>18253</v>
      </c>
      <c r="F946" s="210" t="s">
        <v>1721</v>
      </c>
      <c r="G946" s="448" t="s">
        <v>3596</v>
      </c>
      <c r="H946" s="210">
        <v>0</v>
      </c>
      <c r="I946" s="210">
        <v>39</v>
      </c>
      <c r="J946" s="210">
        <v>0</v>
      </c>
      <c r="K946" s="210">
        <v>86</v>
      </c>
      <c r="L946" s="210" t="s">
        <v>11192</v>
      </c>
      <c r="M946" s="210" t="s">
        <v>11192</v>
      </c>
      <c r="N946" s="210">
        <v>0</v>
      </c>
      <c r="O946" s="210">
        <v>139</v>
      </c>
    </row>
    <row r="947" spans="2:15" x14ac:dyDescent="0.45">
      <c r="B947" s="16" t="s">
        <v>15088</v>
      </c>
      <c r="C947" s="426" t="s">
        <v>335</v>
      </c>
      <c r="D947" s="16" t="s">
        <v>18253</v>
      </c>
      <c r="E947" s="448" t="s">
        <v>18253</v>
      </c>
      <c r="F947" s="210" t="s">
        <v>1721</v>
      </c>
      <c r="G947" s="448" t="s">
        <v>3595</v>
      </c>
      <c r="H947" s="210" t="s">
        <v>11192</v>
      </c>
      <c r="I947" s="210">
        <v>41</v>
      </c>
      <c r="J947" s="210" t="s">
        <v>11192</v>
      </c>
      <c r="K947" s="210">
        <v>59</v>
      </c>
      <c r="L947" s="210" t="s">
        <v>11192</v>
      </c>
      <c r="M947" s="210" t="s">
        <v>11192</v>
      </c>
      <c r="N947" s="210">
        <v>0</v>
      </c>
      <c r="O947" s="210">
        <v>116</v>
      </c>
    </row>
    <row r="948" spans="2:15" x14ac:dyDescent="0.45">
      <c r="B948" s="450" t="s">
        <v>15090</v>
      </c>
      <c r="C948" s="449" t="s">
        <v>335</v>
      </c>
      <c r="D948" s="450" t="s">
        <v>18253</v>
      </c>
      <c r="E948" s="451" t="s">
        <v>18655</v>
      </c>
      <c r="F948" s="452" t="str">
        <f>F947</f>
        <v>8028</v>
      </c>
      <c r="G948" s="451" t="s">
        <v>3093</v>
      </c>
      <c r="H948" s="452" t="s">
        <v>11192</v>
      </c>
      <c r="I948" s="452">
        <v>80</v>
      </c>
      <c r="J948" s="452" t="s">
        <v>11192</v>
      </c>
      <c r="K948" s="452">
        <v>145</v>
      </c>
      <c r="L948" s="452">
        <v>21</v>
      </c>
      <c r="M948" s="452" t="s">
        <v>11192</v>
      </c>
      <c r="N948" s="452">
        <v>0</v>
      </c>
      <c r="O948" s="452">
        <v>255</v>
      </c>
    </row>
    <row r="949" spans="2:15" x14ac:dyDescent="0.45">
      <c r="B949" s="16" t="s">
        <v>15092</v>
      </c>
      <c r="C949" s="426" t="s">
        <v>336</v>
      </c>
      <c r="D949" s="16" t="s">
        <v>337</v>
      </c>
      <c r="E949" s="448" t="s">
        <v>1722</v>
      </c>
      <c r="F949" s="210" t="s">
        <v>1723</v>
      </c>
      <c r="G949" s="448" t="s">
        <v>3596</v>
      </c>
      <c r="H949" s="210" t="s">
        <v>11192</v>
      </c>
      <c r="I949" s="210" t="s">
        <v>11192</v>
      </c>
      <c r="J949" s="210">
        <v>41</v>
      </c>
      <c r="K949" s="210">
        <v>274</v>
      </c>
      <c r="L949" s="210">
        <v>19</v>
      </c>
      <c r="M949" s="210" t="s">
        <v>11192</v>
      </c>
      <c r="N949" s="210" t="s">
        <v>11192</v>
      </c>
      <c r="O949" s="210">
        <v>352</v>
      </c>
    </row>
    <row r="950" spans="2:15" x14ac:dyDescent="0.45">
      <c r="B950" s="16" t="s">
        <v>15091</v>
      </c>
      <c r="C950" s="426" t="s">
        <v>336</v>
      </c>
      <c r="D950" s="16" t="s">
        <v>337</v>
      </c>
      <c r="E950" s="448" t="s">
        <v>1722</v>
      </c>
      <c r="F950" s="210" t="s">
        <v>1723</v>
      </c>
      <c r="G950" s="448" t="s">
        <v>3595</v>
      </c>
      <c r="H950" s="210" t="s">
        <v>11192</v>
      </c>
      <c r="I950" s="210" t="s">
        <v>11192</v>
      </c>
      <c r="J950" s="210">
        <v>39</v>
      </c>
      <c r="K950" s="210">
        <v>260</v>
      </c>
      <c r="L950" s="210">
        <v>14</v>
      </c>
      <c r="M950" s="210" t="s">
        <v>11192</v>
      </c>
      <c r="N950" s="210">
        <v>0</v>
      </c>
      <c r="O950" s="210">
        <v>326</v>
      </c>
    </row>
    <row r="951" spans="2:15" x14ac:dyDescent="0.45">
      <c r="B951" s="450" t="s">
        <v>15093</v>
      </c>
      <c r="C951" s="449" t="s">
        <v>336</v>
      </c>
      <c r="D951" s="450" t="s">
        <v>337</v>
      </c>
      <c r="E951" s="451" t="s">
        <v>18656</v>
      </c>
      <c r="F951" s="452" t="str">
        <f>F950</f>
        <v>6712</v>
      </c>
      <c r="G951" s="451" t="s">
        <v>3093</v>
      </c>
      <c r="H951" s="452" t="s">
        <v>11192</v>
      </c>
      <c r="I951" s="452">
        <v>13</v>
      </c>
      <c r="J951" s="452">
        <v>80</v>
      </c>
      <c r="K951" s="452">
        <v>534</v>
      </c>
      <c r="L951" s="452">
        <v>33</v>
      </c>
      <c r="M951" s="452">
        <v>14</v>
      </c>
      <c r="N951" s="452" t="s">
        <v>11192</v>
      </c>
      <c r="O951" s="452">
        <v>678</v>
      </c>
    </row>
    <row r="952" spans="2:15" x14ac:dyDescent="0.45">
      <c r="B952" s="16" t="s">
        <v>15095</v>
      </c>
      <c r="C952" s="426" t="s">
        <v>336</v>
      </c>
      <c r="D952" s="16" t="s">
        <v>337</v>
      </c>
      <c r="E952" s="448" t="s">
        <v>1724</v>
      </c>
      <c r="F952" s="210" t="s">
        <v>1725</v>
      </c>
      <c r="G952" s="448" t="s">
        <v>3596</v>
      </c>
      <c r="H952" s="210" t="s">
        <v>11192</v>
      </c>
      <c r="I952" s="210">
        <v>22</v>
      </c>
      <c r="J952" s="210">
        <v>75</v>
      </c>
      <c r="K952" s="210">
        <v>530</v>
      </c>
      <c r="L952" s="210" t="s">
        <v>11192</v>
      </c>
      <c r="M952" s="210">
        <v>14</v>
      </c>
      <c r="N952" s="210">
        <v>0</v>
      </c>
      <c r="O952" s="210">
        <v>655</v>
      </c>
    </row>
    <row r="953" spans="2:15" x14ac:dyDescent="0.45">
      <c r="B953" s="16" t="s">
        <v>15094</v>
      </c>
      <c r="C953" s="426" t="s">
        <v>336</v>
      </c>
      <c r="D953" s="16" t="s">
        <v>337</v>
      </c>
      <c r="E953" s="448" t="s">
        <v>1724</v>
      </c>
      <c r="F953" s="210" t="s">
        <v>1725</v>
      </c>
      <c r="G953" s="448" t="s">
        <v>3595</v>
      </c>
      <c r="H953" s="210" t="s">
        <v>11192</v>
      </c>
      <c r="I953" s="210">
        <v>21</v>
      </c>
      <c r="J953" s="210">
        <v>74</v>
      </c>
      <c r="K953" s="210">
        <v>524</v>
      </c>
      <c r="L953" s="210">
        <v>13</v>
      </c>
      <c r="M953" s="210">
        <v>24</v>
      </c>
      <c r="N953" s="210" t="s">
        <v>11192</v>
      </c>
      <c r="O953" s="210">
        <v>660</v>
      </c>
    </row>
    <row r="954" spans="2:15" x14ac:dyDescent="0.45">
      <c r="B954" s="450" t="s">
        <v>15096</v>
      </c>
      <c r="C954" s="449" t="s">
        <v>336</v>
      </c>
      <c r="D954" s="450" t="s">
        <v>337</v>
      </c>
      <c r="E954" s="451" t="s">
        <v>18657</v>
      </c>
      <c r="F954" s="452" t="str">
        <f>F953</f>
        <v>6293</v>
      </c>
      <c r="G954" s="451" t="s">
        <v>3093</v>
      </c>
      <c r="H954" s="452" t="s">
        <v>11192</v>
      </c>
      <c r="I954" s="452">
        <v>43</v>
      </c>
      <c r="J954" s="452">
        <v>149</v>
      </c>
      <c r="K954" s="452">
        <v>1054</v>
      </c>
      <c r="L954" s="452" t="s">
        <v>11192</v>
      </c>
      <c r="M954" s="452">
        <v>38</v>
      </c>
      <c r="N954" s="452" t="s">
        <v>11192</v>
      </c>
      <c r="O954" s="452">
        <v>1315</v>
      </c>
    </row>
    <row r="955" spans="2:15" x14ac:dyDescent="0.45">
      <c r="B955" s="16" t="s">
        <v>15098</v>
      </c>
      <c r="C955" s="426" t="s">
        <v>338</v>
      </c>
      <c r="D955" s="16" t="s">
        <v>339</v>
      </c>
      <c r="E955" s="448" t="s">
        <v>13999</v>
      </c>
      <c r="F955" s="210" t="s">
        <v>13998</v>
      </c>
      <c r="G955" s="448" t="s">
        <v>3596</v>
      </c>
      <c r="H955" s="210">
        <v>0</v>
      </c>
      <c r="I955" s="210">
        <v>98</v>
      </c>
      <c r="J955" s="210">
        <v>49</v>
      </c>
      <c r="K955" s="210">
        <v>67</v>
      </c>
      <c r="L955" s="210" t="s">
        <v>11192</v>
      </c>
      <c r="M955" s="210" t="s">
        <v>11192</v>
      </c>
      <c r="N955" s="210">
        <v>0</v>
      </c>
      <c r="O955" s="210">
        <v>237</v>
      </c>
    </row>
    <row r="956" spans="2:15" x14ac:dyDescent="0.45">
      <c r="B956" s="16" t="s">
        <v>15097</v>
      </c>
      <c r="C956" s="426" t="s">
        <v>338</v>
      </c>
      <c r="D956" s="16" t="s">
        <v>339</v>
      </c>
      <c r="E956" s="448" t="s">
        <v>13999</v>
      </c>
      <c r="F956" s="210" t="s">
        <v>13998</v>
      </c>
      <c r="G956" s="448" t="s">
        <v>3595</v>
      </c>
      <c r="H956" s="210">
        <v>0</v>
      </c>
      <c r="I956" s="210">
        <v>91</v>
      </c>
      <c r="J956" s="210">
        <v>34</v>
      </c>
      <c r="K956" s="210">
        <v>45</v>
      </c>
      <c r="L956" s="210" t="s">
        <v>11192</v>
      </c>
      <c r="M956" s="210" t="s">
        <v>11192</v>
      </c>
      <c r="N956" s="210">
        <v>0</v>
      </c>
      <c r="O956" s="210">
        <v>190</v>
      </c>
    </row>
    <row r="957" spans="2:15" x14ac:dyDescent="0.45">
      <c r="B957" s="450" t="s">
        <v>15099</v>
      </c>
      <c r="C957" s="449" t="s">
        <v>338</v>
      </c>
      <c r="D957" s="450" t="s">
        <v>339</v>
      </c>
      <c r="E957" s="451" t="s">
        <v>18658</v>
      </c>
      <c r="F957" s="452" t="str">
        <f>F956</f>
        <v>8419</v>
      </c>
      <c r="G957" s="451" t="s">
        <v>3093</v>
      </c>
      <c r="H957" s="452">
        <v>0</v>
      </c>
      <c r="I957" s="452">
        <v>189</v>
      </c>
      <c r="J957" s="452">
        <v>83</v>
      </c>
      <c r="K957" s="452">
        <v>112</v>
      </c>
      <c r="L957" s="452">
        <v>13</v>
      </c>
      <c r="M957" s="452">
        <v>30</v>
      </c>
      <c r="N957" s="452">
        <v>0</v>
      </c>
      <c r="O957" s="452">
        <v>427</v>
      </c>
    </row>
    <row r="958" spans="2:15" x14ac:dyDescent="0.45">
      <c r="B958" s="16" t="s">
        <v>15101</v>
      </c>
      <c r="C958" s="426" t="s">
        <v>338</v>
      </c>
      <c r="D958" s="16" t="s">
        <v>339</v>
      </c>
      <c r="E958" s="448" t="s">
        <v>14002</v>
      </c>
      <c r="F958" s="210" t="s">
        <v>14001</v>
      </c>
      <c r="G958" s="448" t="s">
        <v>3596</v>
      </c>
      <c r="H958" s="210" t="s">
        <v>11192</v>
      </c>
      <c r="I958" s="210">
        <v>473</v>
      </c>
      <c r="J958" s="210">
        <v>163</v>
      </c>
      <c r="K958" s="210">
        <v>449</v>
      </c>
      <c r="L958" s="210">
        <v>68</v>
      </c>
      <c r="M958" s="210">
        <v>52</v>
      </c>
      <c r="N958" s="210" t="s">
        <v>11192</v>
      </c>
      <c r="O958" s="210">
        <v>1208</v>
      </c>
    </row>
    <row r="959" spans="2:15" x14ac:dyDescent="0.45">
      <c r="B959" s="16" t="s">
        <v>15100</v>
      </c>
      <c r="C959" s="426" t="s">
        <v>338</v>
      </c>
      <c r="D959" s="16" t="s">
        <v>339</v>
      </c>
      <c r="E959" s="448" t="s">
        <v>14002</v>
      </c>
      <c r="F959" s="210" t="s">
        <v>14001</v>
      </c>
      <c r="G959" s="448" t="s">
        <v>3595</v>
      </c>
      <c r="H959" s="210" t="s">
        <v>11192</v>
      </c>
      <c r="I959" s="210">
        <v>439</v>
      </c>
      <c r="J959" s="210">
        <v>154</v>
      </c>
      <c r="K959" s="210">
        <v>354</v>
      </c>
      <c r="L959" s="210" t="s">
        <v>11192</v>
      </c>
      <c r="M959" s="210">
        <v>59</v>
      </c>
      <c r="N959" s="210">
        <v>0</v>
      </c>
      <c r="O959" s="210">
        <v>1059</v>
      </c>
    </row>
    <row r="960" spans="2:15" x14ac:dyDescent="0.45">
      <c r="B960" s="450" t="s">
        <v>15102</v>
      </c>
      <c r="C960" s="449" t="s">
        <v>338</v>
      </c>
      <c r="D960" s="450" t="s">
        <v>339</v>
      </c>
      <c r="E960" s="451" t="s">
        <v>18659</v>
      </c>
      <c r="F960" s="452" t="str">
        <f>F959</f>
        <v>8417</v>
      </c>
      <c r="G960" s="451" t="s">
        <v>3093</v>
      </c>
      <c r="H960" s="452" t="s">
        <v>11192</v>
      </c>
      <c r="I960" s="452">
        <v>912</v>
      </c>
      <c r="J960" s="452">
        <v>317</v>
      </c>
      <c r="K960" s="452">
        <v>803</v>
      </c>
      <c r="L960" s="452" t="s">
        <v>11192</v>
      </c>
      <c r="M960" s="452">
        <v>111</v>
      </c>
      <c r="N960" s="452" t="s">
        <v>11192</v>
      </c>
      <c r="O960" s="452">
        <v>2267</v>
      </c>
    </row>
    <row r="961" spans="2:15" x14ac:dyDescent="0.45">
      <c r="B961" s="16" t="s">
        <v>15104</v>
      </c>
      <c r="C961" s="426" t="s">
        <v>338</v>
      </c>
      <c r="D961" s="16" t="s">
        <v>339</v>
      </c>
      <c r="E961" s="448" t="s">
        <v>1727</v>
      </c>
      <c r="F961" s="210" t="s">
        <v>1728</v>
      </c>
      <c r="G961" s="448" t="s">
        <v>3596</v>
      </c>
      <c r="H961" s="210">
        <v>0</v>
      </c>
      <c r="I961" s="210">
        <v>41</v>
      </c>
      <c r="J961" s="210">
        <v>24</v>
      </c>
      <c r="K961" s="210">
        <v>207</v>
      </c>
      <c r="L961" s="210">
        <v>13</v>
      </c>
      <c r="M961" s="210">
        <v>16</v>
      </c>
      <c r="N961" s="210">
        <v>0</v>
      </c>
      <c r="O961" s="210">
        <v>301</v>
      </c>
    </row>
    <row r="962" spans="2:15" x14ac:dyDescent="0.45">
      <c r="B962" s="16" t="s">
        <v>15103</v>
      </c>
      <c r="C962" s="426" t="s">
        <v>338</v>
      </c>
      <c r="D962" s="16" t="s">
        <v>339</v>
      </c>
      <c r="E962" s="448" t="s">
        <v>1727</v>
      </c>
      <c r="F962" s="210" t="s">
        <v>1728</v>
      </c>
      <c r="G962" s="448" t="s">
        <v>3595</v>
      </c>
      <c r="H962" s="210" t="s">
        <v>11192</v>
      </c>
      <c r="I962" s="210">
        <v>95</v>
      </c>
      <c r="J962" s="210">
        <v>41</v>
      </c>
      <c r="K962" s="210">
        <v>312</v>
      </c>
      <c r="L962" s="210">
        <v>34</v>
      </c>
      <c r="M962" s="210" t="s">
        <v>11192</v>
      </c>
      <c r="N962" s="210">
        <v>0</v>
      </c>
      <c r="O962" s="210">
        <v>505</v>
      </c>
    </row>
    <row r="963" spans="2:15" x14ac:dyDescent="0.45">
      <c r="B963" s="450" t="s">
        <v>15105</v>
      </c>
      <c r="C963" s="449" t="s">
        <v>338</v>
      </c>
      <c r="D963" s="450" t="s">
        <v>339</v>
      </c>
      <c r="E963" s="451" t="s">
        <v>18660</v>
      </c>
      <c r="F963" s="452" t="str">
        <f>F962</f>
        <v>7515</v>
      </c>
      <c r="G963" s="451" t="s">
        <v>3093</v>
      </c>
      <c r="H963" s="452" t="s">
        <v>11192</v>
      </c>
      <c r="I963" s="452">
        <v>136</v>
      </c>
      <c r="J963" s="452">
        <v>65</v>
      </c>
      <c r="K963" s="452">
        <v>519</v>
      </c>
      <c r="L963" s="452">
        <v>47</v>
      </c>
      <c r="M963" s="452" t="s">
        <v>11192</v>
      </c>
      <c r="N963" s="452">
        <v>0</v>
      </c>
      <c r="O963" s="452">
        <v>806</v>
      </c>
    </row>
    <row r="964" spans="2:15" x14ac:dyDescent="0.45">
      <c r="B964" s="16" t="s">
        <v>15107</v>
      </c>
      <c r="C964" s="426" t="s">
        <v>338</v>
      </c>
      <c r="D964" s="16" t="s">
        <v>339</v>
      </c>
      <c r="E964" s="448" t="s">
        <v>14005</v>
      </c>
      <c r="F964" s="210" t="s">
        <v>14004</v>
      </c>
      <c r="G964" s="448" t="s">
        <v>3596</v>
      </c>
      <c r="H964" s="210" t="s">
        <v>11192</v>
      </c>
      <c r="I964" s="210">
        <v>81</v>
      </c>
      <c r="J964" s="210">
        <v>40</v>
      </c>
      <c r="K964" s="210">
        <v>167</v>
      </c>
      <c r="L964" s="210">
        <v>15</v>
      </c>
      <c r="M964" s="210" t="s">
        <v>11192</v>
      </c>
      <c r="N964" s="210" t="s">
        <v>11192</v>
      </c>
      <c r="O964" s="210">
        <v>309</v>
      </c>
    </row>
    <row r="965" spans="2:15" x14ac:dyDescent="0.45">
      <c r="B965" s="16" t="s">
        <v>15106</v>
      </c>
      <c r="C965" s="426" t="s">
        <v>338</v>
      </c>
      <c r="D965" s="16" t="s">
        <v>339</v>
      </c>
      <c r="E965" s="448" t="s">
        <v>14005</v>
      </c>
      <c r="F965" s="210" t="s">
        <v>14004</v>
      </c>
      <c r="G965" s="448" t="s">
        <v>3595</v>
      </c>
      <c r="H965" s="210" t="s">
        <v>11192</v>
      </c>
      <c r="I965" s="210">
        <v>92</v>
      </c>
      <c r="J965" s="210">
        <v>30</v>
      </c>
      <c r="K965" s="210">
        <v>135</v>
      </c>
      <c r="L965" s="210" t="s">
        <v>11192</v>
      </c>
      <c r="M965" s="210" t="s">
        <v>11192</v>
      </c>
      <c r="N965" s="210">
        <v>0</v>
      </c>
      <c r="O965" s="210">
        <v>270</v>
      </c>
    </row>
    <row r="966" spans="2:15" x14ac:dyDescent="0.45">
      <c r="B966" s="450" t="s">
        <v>15108</v>
      </c>
      <c r="C966" s="449" t="s">
        <v>338</v>
      </c>
      <c r="D966" s="450" t="s">
        <v>339</v>
      </c>
      <c r="E966" s="451" t="s">
        <v>18661</v>
      </c>
      <c r="F966" s="452" t="str">
        <f>F965</f>
        <v>8420</v>
      </c>
      <c r="G966" s="451" t="s">
        <v>3093</v>
      </c>
      <c r="H966" s="452" t="s">
        <v>11192</v>
      </c>
      <c r="I966" s="452">
        <v>173</v>
      </c>
      <c r="J966" s="452">
        <v>70</v>
      </c>
      <c r="K966" s="452">
        <v>302</v>
      </c>
      <c r="L966" s="452" t="s">
        <v>11192</v>
      </c>
      <c r="M966" s="452" t="s">
        <v>11192</v>
      </c>
      <c r="N966" s="452" t="s">
        <v>11192</v>
      </c>
      <c r="O966" s="452">
        <v>579</v>
      </c>
    </row>
    <row r="967" spans="2:15" x14ac:dyDescent="0.45">
      <c r="B967" s="16" t="s">
        <v>15110</v>
      </c>
      <c r="C967" s="426" t="s">
        <v>338</v>
      </c>
      <c r="D967" s="16" t="s">
        <v>339</v>
      </c>
      <c r="E967" s="448" t="s">
        <v>11091</v>
      </c>
      <c r="F967" s="210" t="s">
        <v>1729</v>
      </c>
      <c r="G967" s="448" t="s">
        <v>3596</v>
      </c>
      <c r="H967" s="210">
        <v>0</v>
      </c>
      <c r="I967" s="210">
        <v>134</v>
      </c>
      <c r="J967" s="210">
        <v>39</v>
      </c>
      <c r="K967" s="210">
        <v>86</v>
      </c>
      <c r="L967" s="210" t="s">
        <v>11192</v>
      </c>
      <c r="M967" s="210" t="s">
        <v>11192</v>
      </c>
      <c r="N967" s="210">
        <v>0</v>
      </c>
      <c r="O967" s="210">
        <v>281</v>
      </c>
    </row>
    <row r="968" spans="2:15" x14ac:dyDescent="0.45">
      <c r="B968" s="16" t="s">
        <v>15109</v>
      </c>
      <c r="C968" s="426" t="s">
        <v>338</v>
      </c>
      <c r="D968" s="16" t="s">
        <v>339</v>
      </c>
      <c r="E968" s="448" t="s">
        <v>11091</v>
      </c>
      <c r="F968" s="210" t="s">
        <v>1729</v>
      </c>
      <c r="G968" s="448" t="s">
        <v>3595</v>
      </c>
      <c r="H968" s="210" t="s">
        <v>11192</v>
      </c>
      <c r="I968" s="210">
        <v>111</v>
      </c>
      <c r="J968" s="210">
        <v>29</v>
      </c>
      <c r="K968" s="210">
        <v>87</v>
      </c>
      <c r="L968" s="210" t="s">
        <v>11192</v>
      </c>
      <c r="M968" s="210">
        <v>17</v>
      </c>
      <c r="N968" s="210">
        <v>0</v>
      </c>
      <c r="O968" s="210">
        <v>250</v>
      </c>
    </row>
    <row r="969" spans="2:15" x14ac:dyDescent="0.45">
      <c r="B969" s="450" t="s">
        <v>15111</v>
      </c>
      <c r="C969" s="449" t="s">
        <v>338</v>
      </c>
      <c r="D969" s="450" t="s">
        <v>339</v>
      </c>
      <c r="E969" s="451" t="s">
        <v>18662</v>
      </c>
      <c r="F969" s="452" t="str">
        <f>F968</f>
        <v>2025</v>
      </c>
      <c r="G969" s="451" t="s">
        <v>3093</v>
      </c>
      <c r="H969" s="452" t="s">
        <v>11192</v>
      </c>
      <c r="I969" s="452">
        <v>245</v>
      </c>
      <c r="J969" s="452">
        <v>68</v>
      </c>
      <c r="K969" s="452">
        <v>173</v>
      </c>
      <c r="L969" s="452" t="s">
        <v>11192</v>
      </c>
      <c r="M969" s="452" t="s">
        <v>11192</v>
      </c>
      <c r="N969" s="452">
        <v>0</v>
      </c>
      <c r="O969" s="452">
        <v>531</v>
      </c>
    </row>
    <row r="970" spans="2:15" x14ac:dyDescent="0.45">
      <c r="B970" s="16" t="s">
        <v>15113</v>
      </c>
      <c r="C970" s="426" t="s">
        <v>11079</v>
      </c>
      <c r="D970" s="16" t="s">
        <v>18254</v>
      </c>
      <c r="E970" s="448" t="s">
        <v>18254</v>
      </c>
      <c r="F970" s="210" t="s">
        <v>11092</v>
      </c>
      <c r="G970" s="448" t="s">
        <v>3596</v>
      </c>
      <c r="H970" s="210">
        <v>0</v>
      </c>
      <c r="I970" s="210">
        <v>26</v>
      </c>
      <c r="J970" s="210" t="s">
        <v>11192</v>
      </c>
      <c r="K970" s="210" t="s">
        <v>11192</v>
      </c>
      <c r="L970" s="210" t="s">
        <v>11192</v>
      </c>
      <c r="M970" s="210">
        <v>0</v>
      </c>
      <c r="N970" s="210">
        <v>0</v>
      </c>
      <c r="O970" s="210">
        <v>42</v>
      </c>
    </row>
    <row r="971" spans="2:15" x14ac:dyDescent="0.45">
      <c r="B971" s="16" t="s">
        <v>15112</v>
      </c>
      <c r="C971" s="426" t="s">
        <v>11079</v>
      </c>
      <c r="D971" s="16" t="s">
        <v>18254</v>
      </c>
      <c r="E971" s="448" t="s">
        <v>18254</v>
      </c>
      <c r="F971" s="210" t="s">
        <v>11092</v>
      </c>
      <c r="G971" s="448" t="s">
        <v>3595</v>
      </c>
      <c r="H971" s="210">
        <v>0</v>
      </c>
      <c r="I971" s="210">
        <v>25</v>
      </c>
      <c r="J971" s="210">
        <v>12</v>
      </c>
      <c r="K971" s="210" t="s">
        <v>11192</v>
      </c>
      <c r="L971" s="210" t="s">
        <v>11192</v>
      </c>
      <c r="M971" s="210">
        <v>0</v>
      </c>
      <c r="N971" s="210">
        <v>0</v>
      </c>
      <c r="O971" s="210">
        <v>50</v>
      </c>
    </row>
    <row r="972" spans="2:15" x14ac:dyDescent="0.45">
      <c r="B972" s="450" t="s">
        <v>15114</v>
      </c>
      <c r="C972" s="449" t="s">
        <v>11079</v>
      </c>
      <c r="D972" s="450" t="s">
        <v>18254</v>
      </c>
      <c r="E972" s="451" t="s">
        <v>18663</v>
      </c>
      <c r="F972" s="452" t="str">
        <f>F971</f>
        <v>8163</v>
      </c>
      <c r="G972" s="451" t="s">
        <v>3093</v>
      </c>
      <c r="H972" s="452">
        <v>0</v>
      </c>
      <c r="I972" s="452">
        <v>51</v>
      </c>
      <c r="J972" s="452" t="s">
        <v>11192</v>
      </c>
      <c r="K972" s="452" t="s">
        <v>11192</v>
      </c>
      <c r="L972" s="452" t="s">
        <v>11192</v>
      </c>
      <c r="M972" s="452">
        <v>0</v>
      </c>
      <c r="N972" s="452">
        <v>0</v>
      </c>
      <c r="O972" s="452">
        <v>92</v>
      </c>
    </row>
    <row r="973" spans="2:15" x14ac:dyDescent="0.45">
      <c r="B973" s="16" t="s">
        <v>15116</v>
      </c>
      <c r="C973" s="426" t="s">
        <v>340</v>
      </c>
      <c r="D973" s="16" t="s">
        <v>18255</v>
      </c>
      <c r="E973" s="448" t="s">
        <v>18255</v>
      </c>
      <c r="F973" s="210" t="s">
        <v>1730</v>
      </c>
      <c r="G973" s="448" t="s">
        <v>3596</v>
      </c>
      <c r="H973" s="210">
        <v>0</v>
      </c>
      <c r="I973" s="210">
        <v>13</v>
      </c>
      <c r="J973" s="210">
        <v>596</v>
      </c>
      <c r="K973" s="210">
        <v>0</v>
      </c>
      <c r="L973" s="210">
        <v>0</v>
      </c>
      <c r="M973" s="210">
        <v>0</v>
      </c>
      <c r="N973" s="210">
        <v>0</v>
      </c>
      <c r="O973" s="210">
        <v>609</v>
      </c>
    </row>
    <row r="974" spans="2:15" x14ac:dyDescent="0.45">
      <c r="B974" s="16" t="s">
        <v>15115</v>
      </c>
      <c r="C974" s="426" t="s">
        <v>340</v>
      </c>
      <c r="D974" s="16" t="s">
        <v>18255</v>
      </c>
      <c r="E974" s="448" t="s">
        <v>18255</v>
      </c>
      <c r="F974" s="210" t="s">
        <v>1730</v>
      </c>
      <c r="G974" s="448" t="s">
        <v>3595</v>
      </c>
      <c r="H974" s="210">
        <v>0</v>
      </c>
      <c r="I974" s="210" t="s">
        <v>11192</v>
      </c>
      <c r="J974" s="210">
        <v>628</v>
      </c>
      <c r="K974" s="210" t="s">
        <v>11192</v>
      </c>
      <c r="L974" s="210">
        <v>0</v>
      </c>
      <c r="M974" s="210">
        <v>0</v>
      </c>
      <c r="N974" s="210">
        <v>0</v>
      </c>
      <c r="O974" s="210">
        <v>665</v>
      </c>
    </row>
    <row r="975" spans="2:15" x14ac:dyDescent="0.45">
      <c r="B975" s="450" t="s">
        <v>15117</v>
      </c>
      <c r="C975" s="449" t="s">
        <v>340</v>
      </c>
      <c r="D975" s="450" t="s">
        <v>18255</v>
      </c>
      <c r="E975" s="451" t="s">
        <v>18664</v>
      </c>
      <c r="F975" s="452" t="str">
        <f>F974</f>
        <v>7665</v>
      </c>
      <c r="G975" s="451" t="s">
        <v>3093</v>
      </c>
      <c r="H975" s="452">
        <v>0</v>
      </c>
      <c r="I975" s="452" t="s">
        <v>11192</v>
      </c>
      <c r="J975" s="452">
        <v>1224</v>
      </c>
      <c r="K975" s="452" t="s">
        <v>11192</v>
      </c>
      <c r="L975" s="452">
        <v>0</v>
      </c>
      <c r="M975" s="452">
        <v>0</v>
      </c>
      <c r="N975" s="452">
        <v>0</v>
      </c>
      <c r="O975" s="452">
        <v>1274</v>
      </c>
    </row>
    <row r="976" spans="2:15" x14ac:dyDescent="0.45">
      <c r="B976" s="16" t="s">
        <v>15119</v>
      </c>
      <c r="C976" s="426" t="s">
        <v>3560</v>
      </c>
      <c r="D976" s="16" t="s">
        <v>3445</v>
      </c>
      <c r="E976" s="448" t="s">
        <v>3445</v>
      </c>
      <c r="F976" s="210" t="s">
        <v>3446</v>
      </c>
      <c r="G976" s="448" t="s">
        <v>3596</v>
      </c>
      <c r="H976" s="210">
        <v>0</v>
      </c>
      <c r="I976" s="210">
        <v>21</v>
      </c>
      <c r="J976" s="210">
        <v>238</v>
      </c>
      <c r="K976" s="210" t="s">
        <v>11192</v>
      </c>
      <c r="L976" s="210" t="s">
        <v>11192</v>
      </c>
      <c r="M976" s="210">
        <v>0</v>
      </c>
      <c r="N976" s="210">
        <v>0</v>
      </c>
      <c r="O976" s="210">
        <v>264</v>
      </c>
    </row>
    <row r="977" spans="2:15" x14ac:dyDescent="0.45">
      <c r="B977" s="16" t="s">
        <v>15118</v>
      </c>
      <c r="C977" s="426" t="s">
        <v>3560</v>
      </c>
      <c r="D977" s="16" t="s">
        <v>3445</v>
      </c>
      <c r="E977" s="448" t="s">
        <v>3445</v>
      </c>
      <c r="F977" s="210" t="s">
        <v>3446</v>
      </c>
      <c r="G977" s="448" t="s">
        <v>3595</v>
      </c>
      <c r="H977" s="210">
        <v>0</v>
      </c>
      <c r="I977" s="210">
        <v>25</v>
      </c>
      <c r="J977" s="210">
        <v>274</v>
      </c>
      <c r="K977" s="210" t="s">
        <v>11192</v>
      </c>
      <c r="L977" s="210">
        <v>0</v>
      </c>
      <c r="M977" s="210">
        <v>0</v>
      </c>
      <c r="N977" s="210" t="s">
        <v>11192</v>
      </c>
      <c r="O977" s="210">
        <v>304</v>
      </c>
    </row>
    <row r="978" spans="2:15" x14ac:dyDescent="0.45">
      <c r="B978" s="450" t="s">
        <v>15120</v>
      </c>
      <c r="C978" s="449" t="s">
        <v>3560</v>
      </c>
      <c r="D978" s="450" t="s">
        <v>3445</v>
      </c>
      <c r="E978" s="451" t="s">
        <v>18665</v>
      </c>
      <c r="F978" s="452" t="str">
        <f>F977</f>
        <v>8216</v>
      </c>
      <c r="G978" s="451" t="s">
        <v>3093</v>
      </c>
      <c r="H978" s="452">
        <v>0</v>
      </c>
      <c r="I978" s="452">
        <v>46</v>
      </c>
      <c r="J978" s="452">
        <v>512</v>
      </c>
      <c r="K978" s="452" t="s">
        <v>11192</v>
      </c>
      <c r="L978" s="452" t="s">
        <v>11192</v>
      </c>
      <c r="M978" s="452">
        <v>0</v>
      </c>
      <c r="N978" s="452" t="s">
        <v>11192</v>
      </c>
      <c r="O978" s="452">
        <v>568</v>
      </c>
    </row>
    <row r="979" spans="2:15" x14ac:dyDescent="0.45">
      <c r="B979" s="16" t="s">
        <v>15122</v>
      </c>
      <c r="C979" s="426" t="s">
        <v>341</v>
      </c>
      <c r="D979" s="16" t="s">
        <v>342</v>
      </c>
      <c r="E979" s="448" t="s">
        <v>1731</v>
      </c>
      <c r="F979" s="210" t="s">
        <v>1732</v>
      </c>
      <c r="G979" s="448" t="s">
        <v>3596</v>
      </c>
      <c r="H979" s="210">
        <v>0</v>
      </c>
      <c r="I979" s="210" t="s">
        <v>11192</v>
      </c>
      <c r="J979" s="210">
        <v>41</v>
      </c>
      <c r="K979" s="210">
        <v>0</v>
      </c>
      <c r="L979" s="210" t="s">
        <v>11192</v>
      </c>
      <c r="M979" s="210">
        <v>0</v>
      </c>
      <c r="N979" s="210">
        <v>0</v>
      </c>
      <c r="O979" s="210">
        <v>44</v>
      </c>
    </row>
    <row r="980" spans="2:15" x14ac:dyDescent="0.45">
      <c r="B980" s="16" t="s">
        <v>15121</v>
      </c>
      <c r="C980" s="426" t="s">
        <v>341</v>
      </c>
      <c r="D980" s="16" t="s">
        <v>342</v>
      </c>
      <c r="E980" s="448" t="s">
        <v>1731</v>
      </c>
      <c r="F980" s="210" t="s">
        <v>1732</v>
      </c>
      <c r="G980" s="448" t="s">
        <v>3595</v>
      </c>
      <c r="H980" s="210">
        <v>0</v>
      </c>
      <c r="I980" s="210">
        <v>0</v>
      </c>
      <c r="J980" s="210" t="s">
        <v>11192</v>
      </c>
      <c r="K980" s="210">
        <v>0</v>
      </c>
      <c r="L980" s="210">
        <v>0</v>
      </c>
      <c r="M980" s="210" t="s">
        <v>11192</v>
      </c>
      <c r="N980" s="210">
        <v>0</v>
      </c>
      <c r="O980" s="210">
        <v>56</v>
      </c>
    </row>
    <row r="981" spans="2:15" x14ac:dyDescent="0.45">
      <c r="B981" s="450" t="s">
        <v>15123</v>
      </c>
      <c r="C981" s="449" t="s">
        <v>341</v>
      </c>
      <c r="D981" s="450" t="s">
        <v>342</v>
      </c>
      <c r="E981" s="451" t="s">
        <v>18666</v>
      </c>
      <c r="F981" s="452" t="str">
        <f>F980</f>
        <v>7564</v>
      </c>
      <c r="G981" s="451" t="s">
        <v>3093</v>
      </c>
      <c r="H981" s="452">
        <v>0</v>
      </c>
      <c r="I981" s="452" t="s">
        <v>11192</v>
      </c>
      <c r="J981" s="452" t="s">
        <v>11192</v>
      </c>
      <c r="K981" s="452">
        <v>0</v>
      </c>
      <c r="L981" s="452" t="s">
        <v>11192</v>
      </c>
      <c r="M981" s="452" t="s">
        <v>11192</v>
      </c>
      <c r="N981" s="452">
        <v>0</v>
      </c>
      <c r="O981" s="452">
        <v>100</v>
      </c>
    </row>
    <row r="982" spans="2:15" x14ac:dyDescent="0.45">
      <c r="B982" s="16" t="s">
        <v>15125</v>
      </c>
      <c r="C982" s="426" t="s">
        <v>343</v>
      </c>
      <c r="D982" s="16" t="s">
        <v>344</v>
      </c>
      <c r="E982" s="448" t="s">
        <v>1733</v>
      </c>
      <c r="F982" s="210" t="s">
        <v>1734</v>
      </c>
      <c r="G982" s="448" t="s">
        <v>3596</v>
      </c>
      <c r="H982" s="210">
        <v>0</v>
      </c>
      <c r="I982" s="210" t="s">
        <v>11192</v>
      </c>
      <c r="J982" s="210">
        <v>0</v>
      </c>
      <c r="K982" s="210">
        <v>195</v>
      </c>
      <c r="L982" s="210" t="s">
        <v>11192</v>
      </c>
      <c r="M982" s="210">
        <v>0</v>
      </c>
      <c r="N982" s="210">
        <v>0</v>
      </c>
      <c r="O982" s="210">
        <v>200</v>
      </c>
    </row>
    <row r="983" spans="2:15" x14ac:dyDescent="0.45">
      <c r="B983" s="16" t="s">
        <v>15124</v>
      </c>
      <c r="C983" s="426" t="s">
        <v>343</v>
      </c>
      <c r="D983" s="16" t="s">
        <v>344</v>
      </c>
      <c r="E983" s="448" t="s">
        <v>1733</v>
      </c>
      <c r="F983" s="210" t="s">
        <v>1734</v>
      </c>
      <c r="G983" s="448" t="s">
        <v>3595</v>
      </c>
      <c r="H983" s="210">
        <v>0</v>
      </c>
      <c r="I983" s="210" t="s">
        <v>11192</v>
      </c>
      <c r="J983" s="210" t="s">
        <v>11192</v>
      </c>
      <c r="K983" s="210">
        <v>189</v>
      </c>
      <c r="L983" s="210">
        <v>0</v>
      </c>
      <c r="M983" s="210">
        <v>0</v>
      </c>
      <c r="N983" s="210">
        <v>0</v>
      </c>
      <c r="O983" s="210">
        <v>197</v>
      </c>
    </row>
    <row r="984" spans="2:15" x14ac:dyDescent="0.45">
      <c r="B984" s="450" t="s">
        <v>15126</v>
      </c>
      <c r="C984" s="449" t="s">
        <v>343</v>
      </c>
      <c r="D984" s="450" t="s">
        <v>344</v>
      </c>
      <c r="E984" s="451" t="s">
        <v>18667</v>
      </c>
      <c r="F984" s="452" t="str">
        <f>F983</f>
        <v>7897</v>
      </c>
      <c r="G984" s="451" t="s">
        <v>3093</v>
      </c>
      <c r="H984" s="452">
        <v>0</v>
      </c>
      <c r="I984" s="452" t="s">
        <v>11192</v>
      </c>
      <c r="J984" s="452" t="s">
        <v>11192</v>
      </c>
      <c r="K984" s="452">
        <v>384</v>
      </c>
      <c r="L984" s="452" t="s">
        <v>11192</v>
      </c>
      <c r="M984" s="452">
        <v>0</v>
      </c>
      <c r="N984" s="452">
        <v>0</v>
      </c>
      <c r="O984" s="452">
        <v>397</v>
      </c>
    </row>
    <row r="985" spans="2:15" x14ac:dyDescent="0.45">
      <c r="B985" s="16" t="s">
        <v>15128</v>
      </c>
      <c r="C985" s="426" t="s">
        <v>343</v>
      </c>
      <c r="D985" s="16" t="s">
        <v>344</v>
      </c>
      <c r="E985" s="448" t="s">
        <v>1735</v>
      </c>
      <c r="F985" s="210" t="s">
        <v>1736</v>
      </c>
      <c r="G985" s="448" t="s">
        <v>3596</v>
      </c>
      <c r="H985" s="210">
        <v>0</v>
      </c>
      <c r="I985" s="210" t="s">
        <v>11192</v>
      </c>
      <c r="J985" s="210" t="s">
        <v>11192</v>
      </c>
      <c r="K985" s="210">
        <v>107</v>
      </c>
      <c r="L985" s="210">
        <v>0</v>
      </c>
      <c r="M985" s="210" t="s">
        <v>11192</v>
      </c>
      <c r="N985" s="210">
        <v>0</v>
      </c>
      <c r="O985" s="210">
        <v>111</v>
      </c>
    </row>
    <row r="986" spans="2:15" x14ac:dyDescent="0.45">
      <c r="B986" s="16" t="s">
        <v>15127</v>
      </c>
      <c r="C986" s="426" t="s">
        <v>343</v>
      </c>
      <c r="D986" s="16" t="s">
        <v>344</v>
      </c>
      <c r="E986" s="448" t="s">
        <v>1735</v>
      </c>
      <c r="F986" s="210" t="s">
        <v>1736</v>
      </c>
      <c r="G986" s="448" t="s">
        <v>3595</v>
      </c>
      <c r="H986" s="210">
        <v>0</v>
      </c>
      <c r="I986" s="210" t="s">
        <v>11192</v>
      </c>
      <c r="J986" s="210" t="s">
        <v>11192</v>
      </c>
      <c r="K986" s="210">
        <v>82</v>
      </c>
      <c r="L986" s="210">
        <v>0</v>
      </c>
      <c r="M986" s="210">
        <v>0</v>
      </c>
      <c r="N986" s="210">
        <v>0</v>
      </c>
      <c r="O986" s="210">
        <v>87</v>
      </c>
    </row>
    <row r="987" spans="2:15" x14ac:dyDescent="0.45">
      <c r="B987" s="450" t="s">
        <v>15129</v>
      </c>
      <c r="C987" s="449" t="s">
        <v>343</v>
      </c>
      <c r="D987" s="450" t="s">
        <v>344</v>
      </c>
      <c r="E987" s="451" t="s">
        <v>18668</v>
      </c>
      <c r="F987" s="452" t="str">
        <f>F986</f>
        <v>7898</v>
      </c>
      <c r="G987" s="451" t="s">
        <v>3093</v>
      </c>
      <c r="H987" s="452">
        <v>0</v>
      </c>
      <c r="I987" s="452" t="s">
        <v>11192</v>
      </c>
      <c r="J987" s="452" t="s">
        <v>11192</v>
      </c>
      <c r="K987" s="452">
        <v>189</v>
      </c>
      <c r="L987" s="452">
        <v>0</v>
      </c>
      <c r="M987" s="452" t="s">
        <v>11192</v>
      </c>
      <c r="N987" s="452">
        <v>0</v>
      </c>
      <c r="O987" s="452">
        <v>198</v>
      </c>
    </row>
    <row r="988" spans="2:15" x14ac:dyDescent="0.45">
      <c r="B988" s="16" t="s">
        <v>15131</v>
      </c>
      <c r="C988" s="426" t="s">
        <v>345</v>
      </c>
      <c r="D988" s="16" t="s">
        <v>346</v>
      </c>
      <c r="E988" s="448" t="s">
        <v>346</v>
      </c>
      <c r="F988" s="210" t="s">
        <v>1737</v>
      </c>
      <c r="G988" s="448" t="s">
        <v>3596</v>
      </c>
      <c r="H988" s="210">
        <v>0</v>
      </c>
      <c r="I988" s="210" t="s">
        <v>11192</v>
      </c>
      <c r="J988" s="210" t="s">
        <v>11192</v>
      </c>
      <c r="K988" s="210">
        <v>26</v>
      </c>
      <c r="L988" s="210">
        <v>0</v>
      </c>
      <c r="M988" s="210">
        <v>0</v>
      </c>
      <c r="N988" s="210">
        <v>0</v>
      </c>
      <c r="O988" s="210">
        <v>34</v>
      </c>
    </row>
    <row r="989" spans="2:15" x14ac:dyDescent="0.45">
      <c r="B989" s="16" t="s">
        <v>15130</v>
      </c>
      <c r="C989" s="426" t="s">
        <v>345</v>
      </c>
      <c r="D989" s="16" t="s">
        <v>346</v>
      </c>
      <c r="E989" s="448" t="s">
        <v>346</v>
      </c>
      <c r="F989" s="210" t="s">
        <v>1737</v>
      </c>
      <c r="G989" s="448" t="s">
        <v>3595</v>
      </c>
      <c r="H989" s="210">
        <v>0</v>
      </c>
      <c r="I989" s="210" t="s">
        <v>11192</v>
      </c>
      <c r="J989" s="210" t="s">
        <v>11192</v>
      </c>
      <c r="K989" s="210">
        <v>44</v>
      </c>
      <c r="L989" s="210" t="s">
        <v>11192</v>
      </c>
      <c r="M989" s="210">
        <v>0</v>
      </c>
      <c r="N989" s="210">
        <v>0</v>
      </c>
      <c r="O989" s="210">
        <v>54</v>
      </c>
    </row>
    <row r="990" spans="2:15" x14ac:dyDescent="0.45">
      <c r="B990" s="450" t="s">
        <v>15132</v>
      </c>
      <c r="C990" s="449" t="s">
        <v>345</v>
      </c>
      <c r="D990" s="450" t="s">
        <v>346</v>
      </c>
      <c r="E990" s="451" t="s">
        <v>18669</v>
      </c>
      <c r="F990" s="452" t="str">
        <f>F989</f>
        <v>7866</v>
      </c>
      <c r="G990" s="451" t="s">
        <v>3093</v>
      </c>
      <c r="H990" s="452">
        <v>0</v>
      </c>
      <c r="I990" s="452">
        <v>11</v>
      </c>
      <c r="J990" s="452" t="s">
        <v>11192</v>
      </c>
      <c r="K990" s="452">
        <v>70</v>
      </c>
      <c r="L990" s="452" t="s">
        <v>11192</v>
      </c>
      <c r="M990" s="452">
        <v>0</v>
      </c>
      <c r="N990" s="452">
        <v>0</v>
      </c>
      <c r="O990" s="452">
        <v>88</v>
      </c>
    </row>
    <row r="991" spans="2:15" x14ac:dyDescent="0.45">
      <c r="B991" s="16" t="s">
        <v>15134</v>
      </c>
      <c r="C991" s="426" t="s">
        <v>11083</v>
      </c>
      <c r="D991" s="16" t="s">
        <v>18256</v>
      </c>
      <c r="E991" s="448" t="s">
        <v>18256</v>
      </c>
      <c r="F991" s="210" t="s">
        <v>11093</v>
      </c>
      <c r="G991" s="448" t="s">
        <v>3596</v>
      </c>
      <c r="H991" s="210">
        <v>0</v>
      </c>
      <c r="I991" s="210">
        <v>54</v>
      </c>
      <c r="J991" s="210">
        <v>220</v>
      </c>
      <c r="K991" s="210" t="s">
        <v>11192</v>
      </c>
      <c r="L991" s="210" t="s">
        <v>11192</v>
      </c>
      <c r="M991" s="210">
        <v>0</v>
      </c>
      <c r="N991" s="210">
        <v>0</v>
      </c>
      <c r="O991" s="210">
        <v>301</v>
      </c>
    </row>
    <row r="992" spans="2:15" x14ac:dyDescent="0.45">
      <c r="B992" s="16" t="s">
        <v>15133</v>
      </c>
      <c r="C992" s="426" t="s">
        <v>11083</v>
      </c>
      <c r="D992" s="16" t="s">
        <v>18256</v>
      </c>
      <c r="E992" s="448" t="s">
        <v>18256</v>
      </c>
      <c r="F992" s="210" t="s">
        <v>11093</v>
      </c>
      <c r="G992" s="448" t="s">
        <v>3595</v>
      </c>
      <c r="H992" s="210">
        <v>0</v>
      </c>
      <c r="I992" s="210">
        <v>48</v>
      </c>
      <c r="J992" s="210">
        <v>243</v>
      </c>
      <c r="K992" s="210" t="s">
        <v>11192</v>
      </c>
      <c r="L992" s="210" t="s">
        <v>11192</v>
      </c>
      <c r="M992" s="210" t="s">
        <v>11192</v>
      </c>
      <c r="N992" s="210">
        <v>0</v>
      </c>
      <c r="O992" s="210">
        <v>314</v>
      </c>
    </row>
    <row r="993" spans="2:15" x14ac:dyDescent="0.45">
      <c r="B993" s="450" t="s">
        <v>15135</v>
      </c>
      <c r="C993" s="449" t="s">
        <v>11083</v>
      </c>
      <c r="D993" s="450" t="s">
        <v>18256</v>
      </c>
      <c r="E993" s="451" t="s">
        <v>18670</v>
      </c>
      <c r="F993" s="452" t="str">
        <f>F992</f>
        <v>8325</v>
      </c>
      <c r="G993" s="451" t="s">
        <v>3093</v>
      </c>
      <c r="H993" s="452">
        <v>0</v>
      </c>
      <c r="I993" s="452">
        <v>102</v>
      </c>
      <c r="J993" s="452">
        <v>463</v>
      </c>
      <c r="K993" s="452">
        <v>39</v>
      </c>
      <c r="L993" s="452" t="s">
        <v>11192</v>
      </c>
      <c r="M993" s="452" t="s">
        <v>11192</v>
      </c>
      <c r="N993" s="452">
        <v>0</v>
      </c>
      <c r="O993" s="452">
        <v>615</v>
      </c>
    </row>
    <row r="994" spans="2:15" x14ac:dyDescent="0.45">
      <c r="B994" s="16" t="s">
        <v>15137</v>
      </c>
      <c r="C994" s="426" t="s">
        <v>347</v>
      </c>
      <c r="D994" s="16" t="s">
        <v>348</v>
      </c>
      <c r="E994" s="448" t="s">
        <v>1738</v>
      </c>
      <c r="F994" s="210" t="s">
        <v>1739</v>
      </c>
      <c r="G994" s="448" t="s">
        <v>3596</v>
      </c>
      <c r="H994" s="210">
        <v>0</v>
      </c>
      <c r="I994" s="210">
        <v>18</v>
      </c>
      <c r="J994" s="210">
        <v>63</v>
      </c>
      <c r="K994" s="210">
        <v>223</v>
      </c>
      <c r="L994" s="210" t="s">
        <v>11192</v>
      </c>
      <c r="M994" s="210" t="s">
        <v>11192</v>
      </c>
      <c r="N994" s="210">
        <v>0</v>
      </c>
      <c r="O994" s="210">
        <v>322</v>
      </c>
    </row>
    <row r="995" spans="2:15" x14ac:dyDescent="0.45">
      <c r="B995" s="16" t="s">
        <v>15136</v>
      </c>
      <c r="C995" s="426" t="s">
        <v>347</v>
      </c>
      <c r="D995" s="16" t="s">
        <v>348</v>
      </c>
      <c r="E995" s="448" t="s">
        <v>1738</v>
      </c>
      <c r="F995" s="210" t="s">
        <v>1739</v>
      </c>
      <c r="G995" s="448" t="s">
        <v>3595</v>
      </c>
      <c r="H995" s="210" t="s">
        <v>11192</v>
      </c>
      <c r="I995" s="210">
        <v>11</v>
      </c>
      <c r="J995" s="210">
        <v>41</v>
      </c>
      <c r="K995" s="210">
        <v>201</v>
      </c>
      <c r="L995" s="210">
        <v>13</v>
      </c>
      <c r="M995" s="210" t="s">
        <v>11192</v>
      </c>
      <c r="N995" s="210">
        <v>0</v>
      </c>
      <c r="O995" s="210">
        <v>269</v>
      </c>
    </row>
    <row r="996" spans="2:15" x14ac:dyDescent="0.45">
      <c r="B996" s="450" t="s">
        <v>19743</v>
      </c>
      <c r="C996" s="449" t="s">
        <v>347</v>
      </c>
      <c r="D996" s="450" t="s">
        <v>348</v>
      </c>
      <c r="E996" s="451" t="s">
        <v>18671</v>
      </c>
      <c r="F996" s="452" t="str">
        <f>F995</f>
        <v>0787</v>
      </c>
      <c r="G996" s="451" t="s">
        <v>3093</v>
      </c>
      <c r="H996" s="452" t="s">
        <v>11192</v>
      </c>
      <c r="I996" s="452">
        <v>29</v>
      </c>
      <c r="J996" s="452">
        <v>104</v>
      </c>
      <c r="K996" s="452">
        <v>424</v>
      </c>
      <c r="L996" s="452" t="s">
        <v>11192</v>
      </c>
      <c r="M996" s="452" t="s">
        <v>11192</v>
      </c>
      <c r="N996" s="452">
        <v>0</v>
      </c>
      <c r="O996" s="452">
        <v>591</v>
      </c>
    </row>
    <row r="997" spans="2:15" x14ac:dyDescent="0.45">
      <c r="B997" s="16" t="s">
        <v>15139</v>
      </c>
      <c r="C997" s="426" t="s">
        <v>347</v>
      </c>
      <c r="D997" s="16" t="s">
        <v>348</v>
      </c>
      <c r="E997" s="448" t="s">
        <v>1740</v>
      </c>
      <c r="F997" s="210" t="s">
        <v>1741</v>
      </c>
      <c r="G997" s="448" t="s">
        <v>3596</v>
      </c>
      <c r="H997" s="210" t="s">
        <v>11192</v>
      </c>
      <c r="I997" s="210">
        <v>35</v>
      </c>
      <c r="J997" s="210">
        <v>101</v>
      </c>
      <c r="K997" s="210">
        <v>492</v>
      </c>
      <c r="L997" s="210">
        <v>27</v>
      </c>
      <c r="M997" s="210" t="s">
        <v>11192</v>
      </c>
      <c r="N997" s="210">
        <v>0</v>
      </c>
      <c r="O997" s="210">
        <v>669</v>
      </c>
    </row>
    <row r="998" spans="2:15" x14ac:dyDescent="0.45">
      <c r="B998" s="16" t="s">
        <v>15138</v>
      </c>
      <c r="C998" s="426" t="s">
        <v>347</v>
      </c>
      <c r="D998" s="16" t="s">
        <v>348</v>
      </c>
      <c r="E998" s="448" t="s">
        <v>1740</v>
      </c>
      <c r="F998" s="210" t="s">
        <v>1741</v>
      </c>
      <c r="G998" s="448" t="s">
        <v>3595</v>
      </c>
      <c r="H998" s="210">
        <v>0</v>
      </c>
      <c r="I998" s="210">
        <v>25</v>
      </c>
      <c r="J998" s="210">
        <v>103</v>
      </c>
      <c r="K998" s="210">
        <v>448</v>
      </c>
      <c r="L998" s="210">
        <v>22</v>
      </c>
      <c r="M998" s="210">
        <v>25</v>
      </c>
      <c r="N998" s="210">
        <v>0</v>
      </c>
      <c r="O998" s="210">
        <v>623</v>
      </c>
    </row>
    <row r="999" spans="2:15" x14ac:dyDescent="0.45">
      <c r="B999" s="450" t="s">
        <v>19744</v>
      </c>
      <c r="C999" s="449" t="s">
        <v>347</v>
      </c>
      <c r="D999" s="450" t="s">
        <v>348</v>
      </c>
      <c r="E999" s="451" t="s">
        <v>18672</v>
      </c>
      <c r="F999" s="452" t="str">
        <f>F998</f>
        <v>0788</v>
      </c>
      <c r="G999" s="451" t="s">
        <v>3093</v>
      </c>
      <c r="H999" s="452" t="s">
        <v>11192</v>
      </c>
      <c r="I999" s="452">
        <v>60</v>
      </c>
      <c r="J999" s="452">
        <v>204</v>
      </c>
      <c r="K999" s="452">
        <v>940</v>
      </c>
      <c r="L999" s="452">
        <v>49</v>
      </c>
      <c r="M999" s="452" t="s">
        <v>11192</v>
      </c>
      <c r="N999" s="452">
        <v>0</v>
      </c>
      <c r="O999" s="452">
        <v>1292</v>
      </c>
    </row>
    <row r="1000" spans="2:15" x14ac:dyDescent="0.45">
      <c r="B1000" s="16" t="s">
        <v>15141</v>
      </c>
      <c r="C1000" s="426" t="s">
        <v>349</v>
      </c>
      <c r="D1000" s="16" t="s">
        <v>350</v>
      </c>
      <c r="E1000" s="448" t="s">
        <v>1742</v>
      </c>
      <c r="F1000" s="210" t="s">
        <v>1743</v>
      </c>
      <c r="G1000" s="448" t="s">
        <v>3596</v>
      </c>
      <c r="H1000" s="210">
        <v>0</v>
      </c>
      <c r="I1000" s="210" t="s">
        <v>11192</v>
      </c>
      <c r="J1000" s="210" t="s">
        <v>11192</v>
      </c>
      <c r="K1000" s="210">
        <v>156</v>
      </c>
      <c r="L1000" s="210">
        <v>0</v>
      </c>
      <c r="M1000" s="210" t="s">
        <v>11192</v>
      </c>
      <c r="N1000" s="210" t="s">
        <v>11192</v>
      </c>
      <c r="O1000" s="210">
        <v>164</v>
      </c>
    </row>
    <row r="1001" spans="2:15" x14ac:dyDescent="0.45">
      <c r="B1001" s="16" t="s">
        <v>15140</v>
      </c>
      <c r="C1001" s="426" t="s">
        <v>349</v>
      </c>
      <c r="D1001" s="16" t="s">
        <v>350</v>
      </c>
      <c r="E1001" s="448" t="s">
        <v>1742</v>
      </c>
      <c r="F1001" s="210" t="s">
        <v>1743</v>
      </c>
      <c r="G1001" s="448" t="s">
        <v>3595</v>
      </c>
      <c r="H1001" s="210" t="s">
        <v>11192</v>
      </c>
      <c r="I1001" s="210" t="s">
        <v>11192</v>
      </c>
      <c r="J1001" s="210" t="s">
        <v>11192</v>
      </c>
      <c r="K1001" s="210">
        <v>144</v>
      </c>
      <c r="L1001" s="210">
        <v>0</v>
      </c>
      <c r="M1001" s="210" t="s">
        <v>11192</v>
      </c>
      <c r="N1001" s="210">
        <v>0</v>
      </c>
      <c r="O1001" s="210">
        <v>153</v>
      </c>
    </row>
    <row r="1002" spans="2:15" x14ac:dyDescent="0.45">
      <c r="B1002" s="450" t="s">
        <v>15142</v>
      </c>
      <c r="C1002" s="449" t="s">
        <v>349</v>
      </c>
      <c r="D1002" s="450" t="s">
        <v>350</v>
      </c>
      <c r="E1002" s="451" t="s">
        <v>18673</v>
      </c>
      <c r="F1002" s="452" t="str">
        <f>F1001</f>
        <v>6269</v>
      </c>
      <c r="G1002" s="451" t="s">
        <v>3093</v>
      </c>
      <c r="H1002" s="452" t="s">
        <v>11192</v>
      </c>
      <c r="I1002" s="452" t="s">
        <v>11192</v>
      </c>
      <c r="J1002" s="452" t="s">
        <v>11192</v>
      </c>
      <c r="K1002" s="452">
        <v>300</v>
      </c>
      <c r="L1002" s="452">
        <v>0</v>
      </c>
      <c r="M1002" s="452" t="s">
        <v>11192</v>
      </c>
      <c r="N1002" s="452" t="s">
        <v>11192</v>
      </c>
      <c r="O1002" s="452">
        <v>317</v>
      </c>
    </row>
    <row r="1003" spans="2:15" x14ac:dyDescent="0.45">
      <c r="B1003" s="16" t="s">
        <v>15144</v>
      </c>
      <c r="C1003" s="426" t="s">
        <v>349</v>
      </c>
      <c r="D1003" s="16" t="s">
        <v>350</v>
      </c>
      <c r="E1003" s="448" t="s">
        <v>1744</v>
      </c>
      <c r="F1003" s="210" t="s">
        <v>1745</v>
      </c>
      <c r="G1003" s="448" t="s">
        <v>3596</v>
      </c>
      <c r="H1003" s="210">
        <v>0</v>
      </c>
      <c r="I1003" s="210" t="s">
        <v>11192</v>
      </c>
      <c r="J1003" s="210" t="s">
        <v>11192</v>
      </c>
      <c r="K1003" s="210" t="s">
        <v>11192</v>
      </c>
      <c r="L1003" s="210">
        <v>0</v>
      </c>
      <c r="M1003" s="210">
        <v>0</v>
      </c>
      <c r="N1003" s="210">
        <v>0</v>
      </c>
      <c r="O1003" s="210">
        <v>57</v>
      </c>
    </row>
    <row r="1004" spans="2:15" x14ac:dyDescent="0.45">
      <c r="B1004" s="16" t="s">
        <v>15143</v>
      </c>
      <c r="C1004" s="426" t="s">
        <v>349</v>
      </c>
      <c r="D1004" s="16" t="s">
        <v>350</v>
      </c>
      <c r="E1004" s="448" t="s">
        <v>1744</v>
      </c>
      <c r="F1004" s="210" t="s">
        <v>1745</v>
      </c>
      <c r="G1004" s="448" t="s">
        <v>3595</v>
      </c>
      <c r="H1004" s="210" t="s">
        <v>11192</v>
      </c>
      <c r="I1004" s="210" t="s">
        <v>11192</v>
      </c>
      <c r="J1004" s="210" t="s">
        <v>11192</v>
      </c>
      <c r="K1004" s="210" t="s">
        <v>11192</v>
      </c>
      <c r="L1004" s="210">
        <v>0</v>
      </c>
      <c r="M1004" s="210">
        <v>0</v>
      </c>
      <c r="N1004" s="210">
        <v>0</v>
      </c>
      <c r="O1004" s="210">
        <v>71</v>
      </c>
    </row>
    <row r="1005" spans="2:15" x14ac:dyDescent="0.45">
      <c r="B1005" s="450" t="s">
        <v>15145</v>
      </c>
      <c r="C1005" s="449" t="s">
        <v>349</v>
      </c>
      <c r="D1005" s="450" t="s">
        <v>350</v>
      </c>
      <c r="E1005" s="451" t="s">
        <v>18674</v>
      </c>
      <c r="F1005" s="452" t="str">
        <f>F1004</f>
        <v>7322</v>
      </c>
      <c r="G1005" s="451" t="s">
        <v>3093</v>
      </c>
      <c r="H1005" s="452" t="s">
        <v>11192</v>
      </c>
      <c r="I1005" s="452" t="s">
        <v>11192</v>
      </c>
      <c r="J1005" s="452" t="s">
        <v>11192</v>
      </c>
      <c r="K1005" s="452">
        <v>123</v>
      </c>
      <c r="L1005" s="452">
        <v>0</v>
      </c>
      <c r="M1005" s="452">
        <v>0</v>
      </c>
      <c r="N1005" s="452">
        <v>0</v>
      </c>
      <c r="O1005" s="452">
        <v>128</v>
      </c>
    </row>
    <row r="1006" spans="2:15" x14ac:dyDescent="0.45">
      <c r="B1006" s="16" t="s">
        <v>15147</v>
      </c>
      <c r="C1006" s="426" t="s">
        <v>351</v>
      </c>
      <c r="D1006" s="16" t="s">
        <v>352</v>
      </c>
      <c r="E1006" s="448" t="s">
        <v>1746</v>
      </c>
      <c r="F1006" s="210" t="s">
        <v>1747</v>
      </c>
      <c r="G1006" s="448" t="s">
        <v>3596</v>
      </c>
      <c r="H1006" s="210">
        <v>0</v>
      </c>
      <c r="I1006" s="210" t="s">
        <v>11192</v>
      </c>
      <c r="J1006" s="210" t="s">
        <v>11192</v>
      </c>
      <c r="K1006" s="210">
        <v>241</v>
      </c>
      <c r="L1006" s="210" t="s">
        <v>11192</v>
      </c>
      <c r="M1006" s="210">
        <v>15</v>
      </c>
      <c r="N1006" s="210">
        <v>0</v>
      </c>
      <c r="O1006" s="210">
        <v>277</v>
      </c>
    </row>
    <row r="1007" spans="2:15" x14ac:dyDescent="0.45">
      <c r="B1007" s="16" t="s">
        <v>15146</v>
      </c>
      <c r="C1007" s="426" t="s">
        <v>351</v>
      </c>
      <c r="D1007" s="16" t="s">
        <v>352</v>
      </c>
      <c r="E1007" s="448" t="s">
        <v>1746</v>
      </c>
      <c r="F1007" s="210" t="s">
        <v>1747</v>
      </c>
      <c r="G1007" s="448" t="s">
        <v>3595</v>
      </c>
      <c r="H1007" s="210">
        <v>0</v>
      </c>
      <c r="I1007" s="210" t="s">
        <v>11192</v>
      </c>
      <c r="J1007" s="210" t="s">
        <v>11192</v>
      </c>
      <c r="K1007" s="210">
        <v>236</v>
      </c>
      <c r="L1007" s="210">
        <v>12</v>
      </c>
      <c r="M1007" s="210" t="s">
        <v>11192</v>
      </c>
      <c r="N1007" s="210">
        <v>0</v>
      </c>
      <c r="O1007" s="210">
        <v>266</v>
      </c>
    </row>
    <row r="1008" spans="2:15" x14ac:dyDescent="0.45">
      <c r="B1008" s="450" t="s">
        <v>15148</v>
      </c>
      <c r="C1008" s="449" t="s">
        <v>351</v>
      </c>
      <c r="D1008" s="450" t="s">
        <v>352</v>
      </c>
      <c r="E1008" s="451" t="s">
        <v>18675</v>
      </c>
      <c r="F1008" s="452" t="str">
        <f>F1007</f>
        <v>6737</v>
      </c>
      <c r="G1008" s="451" t="s">
        <v>3093</v>
      </c>
      <c r="H1008" s="452">
        <v>0</v>
      </c>
      <c r="I1008" s="452" t="s">
        <v>11192</v>
      </c>
      <c r="J1008" s="452" t="s">
        <v>11192</v>
      </c>
      <c r="K1008" s="452">
        <v>477</v>
      </c>
      <c r="L1008" s="452" t="s">
        <v>11192</v>
      </c>
      <c r="M1008" s="452" t="s">
        <v>11192</v>
      </c>
      <c r="N1008" s="452">
        <v>0</v>
      </c>
      <c r="O1008" s="452">
        <v>543</v>
      </c>
    </row>
    <row r="1009" spans="2:15" x14ac:dyDescent="0.45">
      <c r="B1009" s="16" t="s">
        <v>15150</v>
      </c>
      <c r="C1009" s="426" t="s">
        <v>351</v>
      </c>
      <c r="D1009" s="16" t="s">
        <v>352</v>
      </c>
      <c r="E1009" s="448" t="s">
        <v>1748</v>
      </c>
      <c r="F1009" s="210" t="s">
        <v>1749</v>
      </c>
      <c r="G1009" s="448" t="s">
        <v>3596</v>
      </c>
      <c r="H1009" s="210">
        <v>0</v>
      </c>
      <c r="I1009" s="210" t="s">
        <v>11192</v>
      </c>
      <c r="J1009" s="210" t="s">
        <v>11192</v>
      </c>
      <c r="K1009" s="210">
        <v>143</v>
      </c>
      <c r="L1009" s="210" t="s">
        <v>11192</v>
      </c>
      <c r="M1009" s="210" t="s">
        <v>11192</v>
      </c>
      <c r="N1009" s="210">
        <v>0</v>
      </c>
      <c r="O1009" s="210">
        <v>164</v>
      </c>
    </row>
    <row r="1010" spans="2:15" x14ac:dyDescent="0.45">
      <c r="B1010" s="16" t="s">
        <v>15149</v>
      </c>
      <c r="C1010" s="426" t="s">
        <v>351</v>
      </c>
      <c r="D1010" s="16" t="s">
        <v>352</v>
      </c>
      <c r="E1010" s="448" t="s">
        <v>1748</v>
      </c>
      <c r="F1010" s="210" t="s">
        <v>1749</v>
      </c>
      <c r="G1010" s="448" t="s">
        <v>3595</v>
      </c>
      <c r="H1010" s="210">
        <v>0</v>
      </c>
      <c r="I1010" s="210" t="s">
        <v>11192</v>
      </c>
      <c r="J1010" s="210" t="s">
        <v>11192</v>
      </c>
      <c r="K1010" s="210">
        <v>123</v>
      </c>
      <c r="L1010" s="210" t="s">
        <v>11192</v>
      </c>
      <c r="M1010" s="210" t="s">
        <v>11192</v>
      </c>
      <c r="N1010" s="210">
        <v>0</v>
      </c>
      <c r="O1010" s="210">
        <v>141</v>
      </c>
    </row>
    <row r="1011" spans="2:15" x14ac:dyDescent="0.45">
      <c r="B1011" s="450" t="s">
        <v>15151</v>
      </c>
      <c r="C1011" s="449" t="s">
        <v>351</v>
      </c>
      <c r="D1011" s="450" t="s">
        <v>352</v>
      </c>
      <c r="E1011" s="451" t="s">
        <v>18676</v>
      </c>
      <c r="F1011" s="452" t="str">
        <f>F1010</f>
        <v>2032</v>
      </c>
      <c r="G1011" s="451" t="s">
        <v>3093</v>
      </c>
      <c r="H1011" s="452">
        <v>0</v>
      </c>
      <c r="I1011" s="452" t="s">
        <v>11192</v>
      </c>
      <c r="J1011" s="452">
        <v>15</v>
      </c>
      <c r="K1011" s="452">
        <v>266</v>
      </c>
      <c r="L1011" s="452">
        <v>15</v>
      </c>
      <c r="M1011" s="452" t="s">
        <v>11192</v>
      </c>
      <c r="N1011" s="452">
        <v>0</v>
      </c>
      <c r="O1011" s="452">
        <v>305</v>
      </c>
    </row>
    <row r="1012" spans="2:15" x14ac:dyDescent="0.45">
      <c r="B1012" s="16" t="s">
        <v>15153</v>
      </c>
      <c r="C1012" s="426" t="s">
        <v>353</v>
      </c>
      <c r="D1012" s="16" t="s">
        <v>354</v>
      </c>
      <c r="E1012" s="448" t="s">
        <v>1750</v>
      </c>
      <c r="F1012" s="210" t="s">
        <v>1751</v>
      </c>
      <c r="G1012" s="448" t="s">
        <v>3596</v>
      </c>
      <c r="H1012" s="210">
        <v>0</v>
      </c>
      <c r="I1012" s="210">
        <v>0</v>
      </c>
      <c r="J1012" s="210" t="s">
        <v>11192</v>
      </c>
      <c r="K1012" s="210" t="s">
        <v>11192</v>
      </c>
      <c r="L1012" s="210">
        <v>0</v>
      </c>
      <c r="M1012" s="210">
        <v>0</v>
      </c>
      <c r="N1012" s="210">
        <v>0</v>
      </c>
      <c r="O1012" s="210">
        <v>45</v>
      </c>
    </row>
    <row r="1013" spans="2:15" x14ac:dyDescent="0.45">
      <c r="B1013" s="16" t="s">
        <v>15152</v>
      </c>
      <c r="C1013" s="426" t="s">
        <v>353</v>
      </c>
      <c r="D1013" s="16" t="s">
        <v>354</v>
      </c>
      <c r="E1013" s="448" t="s">
        <v>1750</v>
      </c>
      <c r="F1013" s="210" t="s">
        <v>1751</v>
      </c>
      <c r="G1013" s="448" t="s">
        <v>3595</v>
      </c>
      <c r="H1013" s="210">
        <v>0</v>
      </c>
      <c r="I1013" s="210">
        <v>0</v>
      </c>
      <c r="J1013" s="210" t="s">
        <v>11192</v>
      </c>
      <c r="K1013" s="210">
        <v>38</v>
      </c>
      <c r="L1013" s="210" t="s">
        <v>11192</v>
      </c>
      <c r="M1013" s="210">
        <v>0</v>
      </c>
      <c r="N1013" s="210">
        <v>0</v>
      </c>
      <c r="O1013" s="210">
        <v>41</v>
      </c>
    </row>
    <row r="1014" spans="2:15" x14ac:dyDescent="0.45">
      <c r="B1014" s="450" t="s">
        <v>15154</v>
      </c>
      <c r="C1014" s="449" t="s">
        <v>353</v>
      </c>
      <c r="D1014" s="450" t="s">
        <v>354</v>
      </c>
      <c r="E1014" s="451" t="s">
        <v>18677</v>
      </c>
      <c r="F1014" s="452" t="str">
        <f>F1013</f>
        <v>7508</v>
      </c>
      <c r="G1014" s="451" t="s">
        <v>3093</v>
      </c>
      <c r="H1014" s="452">
        <v>0</v>
      </c>
      <c r="I1014" s="452">
        <v>0</v>
      </c>
      <c r="J1014" s="452" t="s">
        <v>11192</v>
      </c>
      <c r="K1014" s="452" t="s">
        <v>11192</v>
      </c>
      <c r="L1014" s="452" t="s">
        <v>11192</v>
      </c>
      <c r="M1014" s="452">
        <v>0</v>
      </c>
      <c r="N1014" s="452">
        <v>0</v>
      </c>
      <c r="O1014" s="452">
        <v>86</v>
      </c>
    </row>
    <row r="1015" spans="2:15" x14ac:dyDescent="0.45">
      <c r="B1015" s="16" t="s">
        <v>15156</v>
      </c>
      <c r="C1015" s="426" t="s">
        <v>353</v>
      </c>
      <c r="D1015" s="16" t="s">
        <v>354</v>
      </c>
      <c r="E1015" s="448" t="s">
        <v>1752</v>
      </c>
      <c r="F1015" s="210" t="s">
        <v>1753</v>
      </c>
      <c r="G1015" s="448" t="s">
        <v>3596</v>
      </c>
      <c r="H1015" s="210">
        <v>0</v>
      </c>
      <c r="I1015" s="210">
        <v>0</v>
      </c>
      <c r="J1015" s="210" t="s">
        <v>11192</v>
      </c>
      <c r="K1015" s="210" t="s">
        <v>11192</v>
      </c>
      <c r="L1015" s="210">
        <v>0</v>
      </c>
      <c r="M1015" s="210" t="s">
        <v>11192</v>
      </c>
      <c r="N1015" s="210">
        <v>0</v>
      </c>
      <c r="O1015" s="210">
        <v>69</v>
      </c>
    </row>
    <row r="1016" spans="2:15" x14ac:dyDescent="0.45">
      <c r="B1016" s="16" t="s">
        <v>15155</v>
      </c>
      <c r="C1016" s="426" t="s">
        <v>353</v>
      </c>
      <c r="D1016" s="16" t="s">
        <v>354</v>
      </c>
      <c r="E1016" s="448" t="s">
        <v>1752</v>
      </c>
      <c r="F1016" s="210" t="s">
        <v>1753</v>
      </c>
      <c r="G1016" s="448" t="s">
        <v>3595</v>
      </c>
      <c r="H1016" s="210">
        <v>0</v>
      </c>
      <c r="I1016" s="210" t="s">
        <v>11192</v>
      </c>
      <c r="J1016" s="210" t="s">
        <v>11192</v>
      </c>
      <c r="K1016" s="210">
        <v>61</v>
      </c>
      <c r="L1016" s="210" t="s">
        <v>11192</v>
      </c>
      <c r="M1016" s="210">
        <v>0</v>
      </c>
      <c r="N1016" s="210">
        <v>0</v>
      </c>
      <c r="O1016" s="210">
        <v>66</v>
      </c>
    </row>
    <row r="1017" spans="2:15" x14ac:dyDescent="0.45">
      <c r="B1017" s="450" t="s">
        <v>15157</v>
      </c>
      <c r="C1017" s="449" t="s">
        <v>353</v>
      </c>
      <c r="D1017" s="450" t="s">
        <v>354</v>
      </c>
      <c r="E1017" s="451" t="s">
        <v>18678</v>
      </c>
      <c r="F1017" s="452" t="str">
        <f>F1016</f>
        <v>2201</v>
      </c>
      <c r="G1017" s="451" t="s">
        <v>3093</v>
      </c>
      <c r="H1017" s="452">
        <v>0</v>
      </c>
      <c r="I1017" s="452" t="s">
        <v>11192</v>
      </c>
      <c r="J1017" s="452" t="s">
        <v>11192</v>
      </c>
      <c r="K1017" s="452" t="s">
        <v>11192</v>
      </c>
      <c r="L1017" s="452" t="s">
        <v>11192</v>
      </c>
      <c r="M1017" s="452" t="s">
        <v>11192</v>
      </c>
      <c r="N1017" s="452">
        <v>0</v>
      </c>
      <c r="O1017" s="452">
        <v>135</v>
      </c>
    </row>
    <row r="1018" spans="2:15" x14ac:dyDescent="0.45">
      <c r="B1018" s="16" t="s">
        <v>15159</v>
      </c>
      <c r="C1018" s="426" t="s">
        <v>355</v>
      </c>
      <c r="D1018" s="16" t="s">
        <v>356</v>
      </c>
      <c r="E1018" s="448" t="s">
        <v>1754</v>
      </c>
      <c r="F1018" s="210" t="s">
        <v>1755</v>
      </c>
      <c r="G1018" s="448" t="s">
        <v>3596</v>
      </c>
      <c r="H1018" s="210" t="s">
        <v>11192</v>
      </c>
      <c r="I1018" s="210">
        <v>116</v>
      </c>
      <c r="J1018" s="210" t="s">
        <v>11192</v>
      </c>
      <c r="K1018" s="210">
        <v>21</v>
      </c>
      <c r="L1018" s="210" t="s">
        <v>11192</v>
      </c>
      <c r="M1018" s="210" t="s">
        <v>11192</v>
      </c>
      <c r="N1018" s="210">
        <v>0</v>
      </c>
      <c r="O1018" s="210">
        <v>147</v>
      </c>
    </row>
    <row r="1019" spans="2:15" x14ac:dyDescent="0.45">
      <c r="B1019" s="16" t="s">
        <v>15158</v>
      </c>
      <c r="C1019" s="426" t="s">
        <v>355</v>
      </c>
      <c r="D1019" s="16" t="s">
        <v>356</v>
      </c>
      <c r="E1019" s="448" t="s">
        <v>1754</v>
      </c>
      <c r="F1019" s="210" t="s">
        <v>1755</v>
      </c>
      <c r="G1019" s="448" t="s">
        <v>3595</v>
      </c>
      <c r="H1019" s="210" t="s">
        <v>11192</v>
      </c>
      <c r="I1019" s="210">
        <v>106</v>
      </c>
      <c r="J1019" s="210" t="s">
        <v>11192</v>
      </c>
      <c r="K1019" s="210" t="s">
        <v>11192</v>
      </c>
      <c r="L1019" s="210" t="s">
        <v>11192</v>
      </c>
      <c r="M1019" s="210">
        <v>0</v>
      </c>
      <c r="N1019" s="210">
        <v>0</v>
      </c>
      <c r="O1019" s="210">
        <v>130</v>
      </c>
    </row>
    <row r="1020" spans="2:15" x14ac:dyDescent="0.45">
      <c r="B1020" s="450" t="s">
        <v>15160</v>
      </c>
      <c r="C1020" s="449" t="s">
        <v>355</v>
      </c>
      <c r="D1020" s="450" t="s">
        <v>356</v>
      </c>
      <c r="E1020" s="451" t="s">
        <v>18679</v>
      </c>
      <c r="F1020" s="452" t="str">
        <f>F1019</f>
        <v>5248</v>
      </c>
      <c r="G1020" s="451" t="s">
        <v>3093</v>
      </c>
      <c r="H1020" s="452" t="s">
        <v>11192</v>
      </c>
      <c r="I1020" s="452">
        <v>222</v>
      </c>
      <c r="J1020" s="452" t="s">
        <v>11192</v>
      </c>
      <c r="K1020" s="452" t="s">
        <v>11192</v>
      </c>
      <c r="L1020" s="452" t="s">
        <v>11192</v>
      </c>
      <c r="M1020" s="452" t="s">
        <v>11192</v>
      </c>
      <c r="N1020" s="452">
        <v>0</v>
      </c>
      <c r="O1020" s="452">
        <v>277</v>
      </c>
    </row>
    <row r="1021" spans="2:15" x14ac:dyDescent="0.45">
      <c r="B1021" s="16" t="s">
        <v>15162</v>
      </c>
      <c r="C1021" s="426" t="s">
        <v>357</v>
      </c>
      <c r="D1021" s="16" t="s">
        <v>358</v>
      </c>
      <c r="E1021" s="448" t="s">
        <v>358</v>
      </c>
      <c r="F1021" s="210" t="s">
        <v>1756</v>
      </c>
      <c r="G1021" s="448" t="s">
        <v>3596</v>
      </c>
      <c r="H1021" s="210">
        <v>0</v>
      </c>
      <c r="I1021" s="210">
        <v>0</v>
      </c>
      <c r="J1021" s="210" t="s">
        <v>11192</v>
      </c>
      <c r="K1021" s="210" t="s">
        <v>11192</v>
      </c>
      <c r="L1021" s="210">
        <v>0</v>
      </c>
      <c r="M1021" s="210">
        <v>0</v>
      </c>
      <c r="N1021" s="210">
        <v>0</v>
      </c>
      <c r="O1021" s="210">
        <v>11</v>
      </c>
    </row>
    <row r="1022" spans="2:15" x14ac:dyDescent="0.45">
      <c r="B1022" s="16" t="s">
        <v>15161</v>
      </c>
      <c r="C1022" s="426" t="s">
        <v>357</v>
      </c>
      <c r="D1022" s="16" t="s">
        <v>358</v>
      </c>
      <c r="E1022" s="448" t="s">
        <v>358</v>
      </c>
      <c r="F1022" s="210" t="s">
        <v>1756</v>
      </c>
      <c r="G1022" s="448" t="s">
        <v>3595</v>
      </c>
      <c r="H1022" s="210">
        <v>0</v>
      </c>
      <c r="I1022" s="210" t="s">
        <v>11192</v>
      </c>
      <c r="J1022" s="210" t="s">
        <v>11192</v>
      </c>
      <c r="K1022" s="210" t="s">
        <v>11192</v>
      </c>
      <c r="L1022" s="210">
        <v>0</v>
      </c>
      <c r="M1022" s="210">
        <v>0</v>
      </c>
      <c r="N1022" s="210">
        <v>0</v>
      </c>
      <c r="O1022" s="210" t="s">
        <v>11192</v>
      </c>
    </row>
    <row r="1023" spans="2:15" x14ac:dyDescent="0.45">
      <c r="B1023" s="450" t="s">
        <v>15163</v>
      </c>
      <c r="C1023" s="449" t="s">
        <v>357</v>
      </c>
      <c r="D1023" s="450" t="s">
        <v>358</v>
      </c>
      <c r="E1023" s="451" t="s">
        <v>18680</v>
      </c>
      <c r="F1023" s="452" t="str">
        <f>F1022</f>
        <v>7746</v>
      </c>
      <c r="G1023" s="451" t="s">
        <v>3093</v>
      </c>
      <c r="H1023" s="452">
        <v>0</v>
      </c>
      <c r="I1023" s="452" t="s">
        <v>11192</v>
      </c>
      <c r="J1023" s="452" t="s">
        <v>11192</v>
      </c>
      <c r="K1023" s="452">
        <v>16</v>
      </c>
      <c r="L1023" s="452">
        <v>0</v>
      </c>
      <c r="M1023" s="452">
        <v>0</v>
      </c>
      <c r="N1023" s="452">
        <v>0</v>
      </c>
      <c r="O1023" s="452" t="s">
        <v>11192</v>
      </c>
    </row>
    <row r="1024" spans="2:15" x14ac:dyDescent="0.45">
      <c r="B1024" s="16" t="s">
        <v>15165</v>
      </c>
      <c r="C1024" s="426" t="s">
        <v>359</v>
      </c>
      <c r="D1024" s="16" t="s">
        <v>360</v>
      </c>
      <c r="E1024" s="448" t="s">
        <v>1757</v>
      </c>
      <c r="F1024" s="210" t="s">
        <v>1758</v>
      </c>
      <c r="G1024" s="448" t="s">
        <v>3596</v>
      </c>
      <c r="H1024" s="210">
        <v>0</v>
      </c>
      <c r="I1024" s="210" t="s">
        <v>11192</v>
      </c>
      <c r="J1024" s="210" t="s">
        <v>11192</v>
      </c>
      <c r="K1024" s="210">
        <v>115</v>
      </c>
      <c r="L1024" s="210" t="s">
        <v>11192</v>
      </c>
      <c r="M1024" s="210">
        <v>0</v>
      </c>
      <c r="N1024" s="210">
        <v>0</v>
      </c>
      <c r="O1024" s="210">
        <v>130</v>
      </c>
    </row>
    <row r="1025" spans="2:15" x14ac:dyDescent="0.45">
      <c r="B1025" s="16" t="s">
        <v>15164</v>
      </c>
      <c r="C1025" s="426" t="s">
        <v>359</v>
      </c>
      <c r="D1025" s="16" t="s">
        <v>360</v>
      </c>
      <c r="E1025" s="448" t="s">
        <v>1757</v>
      </c>
      <c r="F1025" s="210" t="s">
        <v>1758</v>
      </c>
      <c r="G1025" s="448" t="s">
        <v>3595</v>
      </c>
      <c r="H1025" s="210">
        <v>0</v>
      </c>
      <c r="I1025" s="210">
        <v>12</v>
      </c>
      <c r="J1025" s="210" t="s">
        <v>11192</v>
      </c>
      <c r="K1025" s="210">
        <v>101</v>
      </c>
      <c r="L1025" s="210" t="s">
        <v>11192</v>
      </c>
      <c r="M1025" s="210" t="s">
        <v>11192</v>
      </c>
      <c r="N1025" s="210">
        <v>0</v>
      </c>
      <c r="O1025" s="210">
        <v>130</v>
      </c>
    </row>
    <row r="1026" spans="2:15" x14ac:dyDescent="0.45">
      <c r="B1026" s="450" t="s">
        <v>15166</v>
      </c>
      <c r="C1026" s="449" t="s">
        <v>359</v>
      </c>
      <c r="D1026" s="450" t="s">
        <v>360</v>
      </c>
      <c r="E1026" s="451" t="s">
        <v>18681</v>
      </c>
      <c r="F1026" s="452" t="str">
        <f>F1025</f>
        <v>1225</v>
      </c>
      <c r="G1026" s="451" t="s">
        <v>3093</v>
      </c>
      <c r="H1026" s="452">
        <v>0</v>
      </c>
      <c r="I1026" s="452" t="s">
        <v>11192</v>
      </c>
      <c r="J1026" s="452" t="s">
        <v>11192</v>
      </c>
      <c r="K1026" s="452">
        <v>216</v>
      </c>
      <c r="L1026" s="452">
        <v>16</v>
      </c>
      <c r="M1026" s="452" t="s">
        <v>11192</v>
      </c>
      <c r="N1026" s="452">
        <v>0</v>
      </c>
      <c r="O1026" s="452">
        <v>260</v>
      </c>
    </row>
    <row r="1027" spans="2:15" x14ac:dyDescent="0.45">
      <c r="B1027" s="16" t="s">
        <v>15168</v>
      </c>
      <c r="C1027" s="426" t="s">
        <v>361</v>
      </c>
      <c r="D1027" s="16" t="s">
        <v>18257</v>
      </c>
      <c r="E1027" s="448" t="s">
        <v>18257</v>
      </c>
      <c r="F1027" s="210" t="s">
        <v>1759</v>
      </c>
      <c r="G1027" s="448" t="s">
        <v>3596</v>
      </c>
      <c r="H1027" s="210" t="s">
        <v>11192</v>
      </c>
      <c r="I1027" s="210">
        <v>171</v>
      </c>
      <c r="J1027" s="210">
        <v>116</v>
      </c>
      <c r="K1027" s="210">
        <v>38</v>
      </c>
      <c r="L1027" s="210">
        <v>42</v>
      </c>
      <c r="M1027" s="210" t="s">
        <v>11192</v>
      </c>
      <c r="N1027" s="210">
        <v>0</v>
      </c>
      <c r="O1027" s="210">
        <v>376</v>
      </c>
    </row>
    <row r="1028" spans="2:15" x14ac:dyDescent="0.45">
      <c r="B1028" s="16" t="s">
        <v>15167</v>
      </c>
      <c r="C1028" s="426" t="s">
        <v>361</v>
      </c>
      <c r="D1028" s="16" t="s">
        <v>18257</v>
      </c>
      <c r="E1028" s="448" t="s">
        <v>18257</v>
      </c>
      <c r="F1028" s="210" t="s">
        <v>1759</v>
      </c>
      <c r="G1028" s="448" t="s">
        <v>3595</v>
      </c>
      <c r="H1028" s="210" t="s">
        <v>11192</v>
      </c>
      <c r="I1028" s="210">
        <v>178</v>
      </c>
      <c r="J1028" s="210">
        <v>118</v>
      </c>
      <c r="K1028" s="210">
        <v>46</v>
      </c>
      <c r="L1028" s="210">
        <v>45</v>
      </c>
      <c r="M1028" s="210" t="s">
        <v>11192</v>
      </c>
      <c r="N1028" s="210">
        <v>0</v>
      </c>
      <c r="O1028" s="210">
        <v>394</v>
      </c>
    </row>
    <row r="1029" spans="2:15" x14ac:dyDescent="0.45">
      <c r="B1029" s="450" t="s">
        <v>15169</v>
      </c>
      <c r="C1029" s="449" t="s">
        <v>361</v>
      </c>
      <c r="D1029" s="450" t="s">
        <v>18257</v>
      </c>
      <c r="E1029" s="451" t="s">
        <v>18682</v>
      </c>
      <c r="F1029" s="452" t="str">
        <f>F1028</f>
        <v>7744</v>
      </c>
      <c r="G1029" s="451" t="s">
        <v>3093</v>
      </c>
      <c r="H1029" s="452" t="s">
        <v>11192</v>
      </c>
      <c r="I1029" s="452">
        <v>349</v>
      </c>
      <c r="J1029" s="452">
        <v>234</v>
      </c>
      <c r="K1029" s="452">
        <v>84</v>
      </c>
      <c r="L1029" s="452">
        <v>87</v>
      </c>
      <c r="M1029" s="452" t="s">
        <v>11192</v>
      </c>
      <c r="N1029" s="452">
        <v>0</v>
      </c>
      <c r="O1029" s="452">
        <v>770</v>
      </c>
    </row>
    <row r="1030" spans="2:15" x14ac:dyDescent="0.45">
      <c r="B1030" s="16" t="s">
        <v>15171</v>
      </c>
      <c r="C1030" s="426" t="s">
        <v>362</v>
      </c>
      <c r="D1030" s="16" t="s">
        <v>363</v>
      </c>
      <c r="E1030" s="448" t="s">
        <v>1760</v>
      </c>
      <c r="F1030" s="210" t="s">
        <v>1761</v>
      </c>
      <c r="G1030" s="448" t="s">
        <v>3596</v>
      </c>
      <c r="H1030" s="210">
        <v>0</v>
      </c>
      <c r="I1030" s="210" t="s">
        <v>11192</v>
      </c>
      <c r="J1030" s="210">
        <v>24</v>
      </c>
      <c r="K1030" s="210">
        <v>154</v>
      </c>
      <c r="L1030" s="210" t="s">
        <v>11192</v>
      </c>
      <c r="M1030" s="210" t="s">
        <v>11192</v>
      </c>
      <c r="N1030" s="210">
        <v>0</v>
      </c>
      <c r="O1030" s="210">
        <v>190</v>
      </c>
    </row>
    <row r="1031" spans="2:15" x14ac:dyDescent="0.45">
      <c r="B1031" s="16" t="s">
        <v>15170</v>
      </c>
      <c r="C1031" s="426" t="s">
        <v>362</v>
      </c>
      <c r="D1031" s="16" t="s">
        <v>363</v>
      </c>
      <c r="E1031" s="448" t="s">
        <v>1760</v>
      </c>
      <c r="F1031" s="210" t="s">
        <v>1761</v>
      </c>
      <c r="G1031" s="448" t="s">
        <v>3595</v>
      </c>
      <c r="H1031" s="210">
        <v>0</v>
      </c>
      <c r="I1031" s="210" t="s">
        <v>11192</v>
      </c>
      <c r="J1031" s="210">
        <v>30</v>
      </c>
      <c r="K1031" s="210">
        <v>133</v>
      </c>
      <c r="L1031" s="210">
        <v>0</v>
      </c>
      <c r="M1031" s="210" t="s">
        <v>11192</v>
      </c>
      <c r="N1031" s="210">
        <v>0</v>
      </c>
      <c r="O1031" s="210">
        <v>170</v>
      </c>
    </row>
    <row r="1032" spans="2:15" x14ac:dyDescent="0.45">
      <c r="B1032" s="450" t="s">
        <v>15172</v>
      </c>
      <c r="C1032" s="449" t="s">
        <v>362</v>
      </c>
      <c r="D1032" s="450" t="s">
        <v>363</v>
      </c>
      <c r="E1032" s="451" t="s">
        <v>18683</v>
      </c>
      <c r="F1032" s="452" t="str">
        <f>F1031</f>
        <v>6311</v>
      </c>
      <c r="G1032" s="451" t="s">
        <v>3093</v>
      </c>
      <c r="H1032" s="452">
        <v>0</v>
      </c>
      <c r="I1032" s="452" t="s">
        <v>11192</v>
      </c>
      <c r="J1032" s="452">
        <v>54</v>
      </c>
      <c r="K1032" s="452">
        <v>287</v>
      </c>
      <c r="L1032" s="452" t="s">
        <v>11192</v>
      </c>
      <c r="M1032" s="452" t="s">
        <v>11192</v>
      </c>
      <c r="N1032" s="452">
        <v>0</v>
      </c>
      <c r="O1032" s="452">
        <v>360</v>
      </c>
    </row>
    <row r="1033" spans="2:15" x14ac:dyDescent="0.45">
      <c r="B1033" s="16" t="s">
        <v>15174</v>
      </c>
      <c r="C1033" s="426" t="s">
        <v>362</v>
      </c>
      <c r="D1033" s="16" t="s">
        <v>363</v>
      </c>
      <c r="E1033" s="448" t="s">
        <v>1762</v>
      </c>
      <c r="F1033" s="210" t="s">
        <v>1763</v>
      </c>
      <c r="G1033" s="448" t="s">
        <v>3596</v>
      </c>
      <c r="H1033" s="210">
        <v>0</v>
      </c>
      <c r="I1033" s="210" t="s">
        <v>11192</v>
      </c>
      <c r="J1033" s="210">
        <v>39</v>
      </c>
      <c r="K1033" s="210">
        <v>356</v>
      </c>
      <c r="L1033" s="210" t="s">
        <v>11192</v>
      </c>
      <c r="M1033" s="210" t="s">
        <v>11192</v>
      </c>
      <c r="N1033" s="210">
        <v>0</v>
      </c>
      <c r="O1033" s="210">
        <v>411</v>
      </c>
    </row>
    <row r="1034" spans="2:15" x14ac:dyDescent="0.45">
      <c r="B1034" s="16" t="s">
        <v>15173</v>
      </c>
      <c r="C1034" s="426" t="s">
        <v>362</v>
      </c>
      <c r="D1034" s="16" t="s">
        <v>363</v>
      </c>
      <c r="E1034" s="448" t="s">
        <v>1762</v>
      </c>
      <c r="F1034" s="210" t="s">
        <v>1763</v>
      </c>
      <c r="G1034" s="448" t="s">
        <v>3595</v>
      </c>
      <c r="H1034" s="210">
        <v>0</v>
      </c>
      <c r="I1034" s="210">
        <v>16</v>
      </c>
      <c r="J1034" s="210">
        <v>47</v>
      </c>
      <c r="K1034" s="210">
        <v>334</v>
      </c>
      <c r="L1034" s="210" t="s">
        <v>11192</v>
      </c>
      <c r="M1034" s="210">
        <v>11</v>
      </c>
      <c r="N1034" s="210" t="s">
        <v>11192</v>
      </c>
      <c r="O1034" s="210">
        <v>415</v>
      </c>
    </row>
    <row r="1035" spans="2:15" x14ac:dyDescent="0.45">
      <c r="B1035" s="450" t="s">
        <v>15175</v>
      </c>
      <c r="C1035" s="449" t="s">
        <v>362</v>
      </c>
      <c r="D1035" s="450" t="s">
        <v>363</v>
      </c>
      <c r="E1035" s="451" t="s">
        <v>18684</v>
      </c>
      <c r="F1035" s="452" t="str">
        <f>F1034</f>
        <v>5023</v>
      </c>
      <c r="G1035" s="451" t="s">
        <v>3093</v>
      </c>
      <c r="H1035" s="452">
        <v>0</v>
      </c>
      <c r="I1035" s="452" t="s">
        <v>11192</v>
      </c>
      <c r="J1035" s="452">
        <v>86</v>
      </c>
      <c r="K1035" s="452">
        <v>690</v>
      </c>
      <c r="L1035" s="452" t="s">
        <v>11192</v>
      </c>
      <c r="M1035" s="452" t="s">
        <v>11192</v>
      </c>
      <c r="N1035" s="452" t="s">
        <v>11192</v>
      </c>
      <c r="O1035" s="452">
        <v>826</v>
      </c>
    </row>
    <row r="1036" spans="2:15" x14ac:dyDescent="0.45">
      <c r="B1036" s="16" t="s">
        <v>15177</v>
      </c>
      <c r="C1036" s="426" t="s">
        <v>364</v>
      </c>
      <c r="D1036" s="16" t="s">
        <v>365</v>
      </c>
      <c r="E1036" s="448" t="s">
        <v>365</v>
      </c>
      <c r="F1036" s="210" t="s">
        <v>1764</v>
      </c>
      <c r="G1036" s="448" t="s">
        <v>3596</v>
      </c>
      <c r="H1036" s="210">
        <v>0</v>
      </c>
      <c r="I1036" s="210" t="s">
        <v>11192</v>
      </c>
      <c r="J1036" s="210" t="s">
        <v>11192</v>
      </c>
      <c r="K1036" s="210" t="s">
        <v>11192</v>
      </c>
      <c r="L1036" s="210" t="s">
        <v>11192</v>
      </c>
      <c r="M1036" s="210">
        <v>39</v>
      </c>
      <c r="N1036" s="210">
        <v>0</v>
      </c>
      <c r="O1036" s="210">
        <v>59</v>
      </c>
    </row>
    <row r="1037" spans="2:15" x14ac:dyDescent="0.45">
      <c r="B1037" s="16" t="s">
        <v>15176</v>
      </c>
      <c r="C1037" s="426" t="s">
        <v>364</v>
      </c>
      <c r="D1037" s="16" t="s">
        <v>365</v>
      </c>
      <c r="E1037" s="448" t="s">
        <v>365</v>
      </c>
      <c r="F1037" s="210" t="s">
        <v>1764</v>
      </c>
      <c r="G1037" s="448" t="s">
        <v>3595</v>
      </c>
      <c r="H1037" s="210">
        <v>0</v>
      </c>
      <c r="I1037" s="210" t="s">
        <v>11192</v>
      </c>
      <c r="J1037" s="210" t="s">
        <v>11192</v>
      </c>
      <c r="K1037" s="210">
        <v>0</v>
      </c>
      <c r="L1037" s="210" t="s">
        <v>11192</v>
      </c>
      <c r="M1037" s="210">
        <v>37</v>
      </c>
      <c r="N1037" s="210">
        <v>0</v>
      </c>
      <c r="O1037" s="210">
        <v>56</v>
      </c>
    </row>
    <row r="1038" spans="2:15" x14ac:dyDescent="0.45">
      <c r="B1038" s="450" t="s">
        <v>15178</v>
      </c>
      <c r="C1038" s="449" t="s">
        <v>364</v>
      </c>
      <c r="D1038" s="450" t="s">
        <v>365</v>
      </c>
      <c r="E1038" s="451" t="s">
        <v>18685</v>
      </c>
      <c r="F1038" s="452" t="str">
        <f>F1037</f>
        <v>7857</v>
      </c>
      <c r="G1038" s="451" t="s">
        <v>3093</v>
      </c>
      <c r="H1038" s="452">
        <v>0</v>
      </c>
      <c r="I1038" s="452">
        <v>19</v>
      </c>
      <c r="J1038" s="452" t="s">
        <v>11192</v>
      </c>
      <c r="K1038" s="452" t="s">
        <v>11192</v>
      </c>
      <c r="L1038" s="452" t="s">
        <v>11192</v>
      </c>
      <c r="M1038" s="452">
        <v>76</v>
      </c>
      <c r="N1038" s="452">
        <v>0</v>
      </c>
      <c r="O1038" s="452">
        <v>115</v>
      </c>
    </row>
    <row r="1039" spans="2:15" x14ac:dyDescent="0.45">
      <c r="B1039" s="16" t="s">
        <v>15180</v>
      </c>
      <c r="C1039" s="426" t="s">
        <v>366</v>
      </c>
      <c r="D1039" s="16" t="s">
        <v>367</v>
      </c>
      <c r="E1039" s="448" t="s">
        <v>1765</v>
      </c>
      <c r="F1039" s="210" t="s">
        <v>1766</v>
      </c>
      <c r="G1039" s="448" t="s">
        <v>3596</v>
      </c>
      <c r="H1039" s="210">
        <v>0</v>
      </c>
      <c r="I1039" s="210">
        <v>0</v>
      </c>
      <c r="J1039" s="210">
        <v>0</v>
      </c>
      <c r="K1039" s="210" t="s">
        <v>11192</v>
      </c>
      <c r="L1039" s="210" t="s">
        <v>11192</v>
      </c>
      <c r="M1039" s="210">
        <v>0</v>
      </c>
      <c r="N1039" s="210">
        <v>0</v>
      </c>
      <c r="O1039" s="210">
        <v>70</v>
      </c>
    </row>
    <row r="1040" spans="2:15" x14ac:dyDescent="0.45">
      <c r="B1040" s="16" t="s">
        <v>15179</v>
      </c>
      <c r="C1040" s="426" t="s">
        <v>366</v>
      </c>
      <c r="D1040" s="16" t="s">
        <v>367</v>
      </c>
      <c r="E1040" s="448" t="s">
        <v>1765</v>
      </c>
      <c r="F1040" s="210" t="s">
        <v>1766</v>
      </c>
      <c r="G1040" s="448" t="s">
        <v>3595</v>
      </c>
      <c r="H1040" s="210">
        <v>0</v>
      </c>
      <c r="I1040" s="210">
        <v>0</v>
      </c>
      <c r="J1040" s="210" t="s">
        <v>11192</v>
      </c>
      <c r="K1040" s="210">
        <v>76</v>
      </c>
      <c r="L1040" s="210" t="s">
        <v>11192</v>
      </c>
      <c r="M1040" s="210">
        <v>0</v>
      </c>
      <c r="N1040" s="210">
        <v>0</v>
      </c>
      <c r="O1040" s="210">
        <v>79</v>
      </c>
    </row>
    <row r="1041" spans="2:15" x14ac:dyDescent="0.45">
      <c r="B1041" s="450" t="s">
        <v>15181</v>
      </c>
      <c r="C1041" s="449" t="s">
        <v>366</v>
      </c>
      <c r="D1041" s="450" t="s">
        <v>367</v>
      </c>
      <c r="E1041" s="451" t="s">
        <v>18686</v>
      </c>
      <c r="F1041" s="452" t="str">
        <f>F1040</f>
        <v>2246</v>
      </c>
      <c r="G1041" s="451" t="s">
        <v>3093</v>
      </c>
      <c r="H1041" s="452">
        <v>0</v>
      </c>
      <c r="I1041" s="452">
        <v>0</v>
      </c>
      <c r="J1041" s="452" t="s">
        <v>11192</v>
      </c>
      <c r="K1041" s="452" t="s">
        <v>11192</v>
      </c>
      <c r="L1041" s="452" t="s">
        <v>11192</v>
      </c>
      <c r="M1041" s="452">
        <v>0</v>
      </c>
      <c r="N1041" s="452">
        <v>0</v>
      </c>
      <c r="O1041" s="452">
        <v>149</v>
      </c>
    </row>
    <row r="1042" spans="2:15" x14ac:dyDescent="0.45">
      <c r="B1042" s="16" t="s">
        <v>15183</v>
      </c>
      <c r="C1042" s="426" t="s">
        <v>368</v>
      </c>
      <c r="D1042" s="16" t="s">
        <v>369</v>
      </c>
      <c r="E1042" s="448" t="s">
        <v>1767</v>
      </c>
      <c r="F1042" s="210" t="s">
        <v>1768</v>
      </c>
      <c r="G1042" s="448" t="s">
        <v>3596</v>
      </c>
      <c r="H1042" s="210" t="s">
        <v>11192</v>
      </c>
      <c r="I1042" s="210">
        <v>0</v>
      </c>
      <c r="J1042" s="210" t="s">
        <v>11192</v>
      </c>
      <c r="K1042" s="210" t="s">
        <v>11192</v>
      </c>
      <c r="L1042" s="210">
        <v>0</v>
      </c>
      <c r="M1042" s="210">
        <v>0</v>
      </c>
      <c r="N1042" s="210">
        <v>0</v>
      </c>
      <c r="O1042" s="210">
        <v>32</v>
      </c>
    </row>
    <row r="1043" spans="2:15" x14ac:dyDescent="0.45">
      <c r="B1043" s="16" t="s">
        <v>15182</v>
      </c>
      <c r="C1043" s="426" t="s">
        <v>368</v>
      </c>
      <c r="D1043" s="16" t="s">
        <v>369</v>
      </c>
      <c r="E1043" s="448" t="s">
        <v>1767</v>
      </c>
      <c r="F1043" s="210" t="s">
        <v>1768</v>
      </c>
      <c r="G1043" s="448" t="s">
        <v>3595</v>
      </c>
      <c r="H1043" s="210">
        <v>0</v>
      </c>
      <c r="I1043" s="210">
        <v>0</v>
      </c>
      <c r="J1043" s="210">
        <v>0</v>
      </c>
      <c r="K1043" s="210" t="s">
        <v>11192</v>
      </c>
      <c r="L1043" s="210" t="s">
        <v>11192</v>
      </c>
      <c r="M1043" s="210">
        <v>0</v>
      </c>
      <c r="N1043" s="210">
        <v>0</v>
      </c>
      <c r="O1043" s="210">
        <v>38</v>
      </c>
    </row>
    <row r="1044" spans="2:15" x14ac:dyDescent="0.45">
      <c r="B1044" s="450" t="s">
        <v>15184</v>
      </c>
      <c r="C1044" s="449" t="s">
        <v>368</v>
      </c>
      <c r="D1044" s="450" t="s">
        <v>369</v>
      </c>
      <c r="E1044" s="451" t="s">
        <v>18687</v>
      </c>
      <c r="F1044" s="452" t="str">
        <f>F1043</f>
        <v>6159</v>
      </c>
      <c r="G1044" s="451" t="s">
        <v>3093</v>
      </c>
      <c r="H1044" s="452" t="s">
        <v>11192</v>
      </c>
      <c r="I1044" s="452">
        <v>0</v>
      </c>
      <c r="J1044" s="452" t="s">
        <v>11192</v>
      </c>
      <c r="K1044" s="452">
        <v>66</v>
      </c>
      <c r="L1044" s="452" t="s">
        <v>11192</v>
      </c>
      <c r="M1044" s="452">
        <v>0</v>
      </c>
      <c r="N1044" s="452">
        <v>0</v>
      </c>
      <c r="O1044" s="452">
        <v>70</v>
      </c>
    </row>
    <row r="1045" spans="2:15" x14ac:dyDescent="0.45">
      <c r="B1045" s="16" t="s">
        <v>15186</v>
      </c>
      <c r="C1045" s="426" t="s">
        <v>368</v>
      </c>
      <c r="D1045" s="16" t="s">
        <v>369</v>
      </c>
      <c r="E1045" s="448" t="s">
        <v>1769</v>
      </c>
      <c r="F1045" s="210" t="s">
        <v>1770</v>
      </c>
      <c r="G1045" s="448" t="s">
        <v>3596</v>
      </c>
      <c r="H1045" s="210" t="s">
        <v>11192</v>
      </c>
      <c r="I1045" s="210">
        <v>0</v>
      </c>
      <c r="J1045" s="210" t="s">
        <v>11192</v>
      </c>
      <c r="K1045" s="210">
        <v>69</v>
      </c>
      <c r="L1045" s="210">
        <v>0</v>
      </c>
      <c r="M1045" s="210">
        <v>0</v>
      </c>
      <c r="N1045" s="210">
        <v>0</v>
      </c>
      <c r="O1045" s="210">
        <v>73</v>
      </c>
    </row>
    <row r="1046" spans="2:15" x14ac:dyDescent="0.45">
      <c r="B1046" s="16" t="s">
        <v>15185</v>
      </c>
      <c r="C1046" s="426" t="s">
        <v>368</v>
      </c>
      <c r="D1046" s="16" t="s">
        <v>369</v>
      </c>
      <c r="E1046" s="448" t="s">
        <v>1769</v>
      </c>
      <c r="F1046" s="210" t="s">
        <v>1770</v>
      </c>
      <c r="G1046" s="448" t="s">
        <v>3595</v>
      </c>
      <c r="H1046" s="210">
        <v>0</v>
      </c>
      <c r="I1046" s="210">
        <v>0</v>
      </c>
      <c r="J1046" s="210" t="s">
        <v>11192</v>
      </c>
      <c r="K1046" s="210">
        <v>49</v>
      </c>
      <c r="L1046" s="210" t="s">
        <v>11192</v>
      </c>
      <c r="M1046" s="210">
        <v>0</v>
      </c>
      <c r="N1046" s="210" t="s">
        <v>11192</v>
      </c>
      <c r="O1046" s="210">
        <v>58</v>
      </c>
    </row>
    <row r="1047" spans="2:15" x14ac:dyDescent="0.45">
      <c r="B1047" s="450" t="s">
        <v>15187</v>
      </c>
      <c r="C1047" s="449" t="s">
        <v>368</v>
      </c>
      <c r="D1047" s="450" t="s">
        <v>369</v>
      </c>
      <c r="E1047" s="451" t="s">
        <v>18688</v>
      </c>
      <c r="F1047" s="452" t="str">
        <f>F1046</f>
        <v>6161</v>
      </c>
      <c r="G1047" s="451" t="s">
        <v>3093</v>
      </c>
      <c r="H1047" s="452" t="s">
        <v>11192</v>
      </c>
      <c r="I1047" s="452">
        <v>0</v>
      </c>
      <c r="J1047" s="452" t="s">
        <v>11192</v>
      </c>
      <c r="K1047" s="452">
        <v>118</v>
      </c>
      <c r="L1047" s="452" t="s">
        <v>11192</v>
      </c>
      <c r="M1047" s="452">
        <v>0</v>
      </c>
      <c r="N1047" s="452" t="s">
        <v>11192</v>
      </c>
      <c r="O1047" s="452">
        <v>131</v>
      </c>
    </row>
    <row r="1048" spans="2:15" x14ac:dyDescent="0.45">
      <c r="B1048" s="16" t="s">
        <v>15189</v>
      </c>
      <c r="C1048" s="426" t="s">
        <v>370</v>
      </c>
      <c r="D1048" s="16" t="s">
        <v>371</v>
      </c>
      <c r="E1048" s="448" t="s">
        <v>1771</v>
      </c>
      <c r="F1048" s="210" t="s">
        <v>1772</v>
      </c>
      <c r="G1048" s="448" t="s">
        <v>3596</v>
      </c>
      <c r="H1048" s="210" t="s">
        <v>11192</v>
      </c>
      <c r="I1048" s="210" t="s">
        <v>11192</v>
      </c>
      <c r="J1048" s="210">
        <v>12</v>
      </c>
      <c r="K1048" s="210">
        <v>138</v>
      </c>
      <c r="L1048" s="210" t="s">
        <v>11192</v>
      </c>
      <c r="M1048" s="210">
        <v>0</v>
      </c>
      <c r="N1048" s="210" t="s">
        <v>11192</v>
      </c>
      <c r="O1048" s="210">
        <v>161</v>
      </c>
    </row>
    <row r="1049" spans="2:15" x14ac:dyDescent="0.45">
      <c r="B1049" s="16" t="s">
        <v>15188</v>
      </c>
      <c r="C1049" s="426" t="s">
        <v>370</v>
      </c>
      <c r="D1049" s="16" t="s">
        <v>371</v>
      </c>
      <c r="E1049" s="448" t="s">
        <v>1771</v>
      </c>
      <c r="F1049" s="210" t="s">
        <v>1772</v>
      </c>
      <c r="G1049" s="448" t="s">
        <v>3595</v>
      </c>
      <c r="H1049" s="210">
        <v>0</v>
      </c>
      <c r="I1049" s="210" t="s">
        <v>11192</v>
      </c>
      <c r="J1049" s="210" t="s">
        <v>11192</v>
      </c>
      <c r="K1049" s="210">
        <v>147</v>
      </c>
      <c r="L1049" s="210" t="s">
        <v>11192</v>
      </c>
      <c r="M1049" s="210" t="s">
        <v>11192</v>
      </c>
      <c r="N1049" s="210">
        <v>0</v>
      </c>
      <c r="O1049" s="210">
        <v>162</v>
      </c>
    </row>
    <row r="1050" spans="2:15" x14ac:dyDescent="0.45">
      <c r="B1050" s="450" t="s">
        <v>15190</v>
      </c>
      <c r="C1050" s="449" t="s">
        <v>370</v>
      </c>
      <c r="D1050" s="450" t="s">
        <v>371</v>
      </c>
      <c r="E1050" s="451" t="s">
        <v>18689</v>
      </c>
      <c r="F1050" s="452" t="str">
        <f>F1049</f>
        <v>6419</v>
      </c>
      <c r="G1050" s="451" t="s">
        <v>3093</v>
      </c>
      <c r="H1050" s="452" t="s">
        <v>11192</v>
      </c>
      <c r="I1050" s="452" t="s">
        <v>11192</v>
      </c>
      <c r="J1050" s="452" t="s">
        <v>11192</v>
      </c>
      <c r="K1050" s="452">
        <v>285</v>
      </c>
      <c r="L1050" s="452" t="s">
        <v>11192</v>
      </c>
      <c r="M1050" s="452" t="s">
        <v>11192</v>
      </c>
      <c r="N1050" s="452" t="s">
        <v>11192</v>
      </c>
      <c r="O1050" s="452">
        <v>323</v>
      </c>
    </row>
    <row r="1051" spans="2:15" x14ac:dyDescent="0.45">
      <c r="B1051" s="16" t="s">
        <v>15192</v>
      </c>
      <c r="C1051" s="426" t="s">
        <v>372</v>
      </c>
      <c r="D1051" s="16" t="s">
        <v>373</v>
      </c>
      <c r="E1051" s="448" t="s">
        <v>13912</v>
      </c>
      <c r="F1051" s="210" t="s">
        <v>13911</v>
      </c>
      <c r="G1051" s="448" t="s">
        <v>3596</v>
      </c>
      <c r="H1051" s="210">
        <v>0</v>
      </c>
      <c r="I1051" s="210" t="s">
        <v>11192</v>
      </c>
      <c r="J1051" s="210" t="s">
        <v>11192</v>
      </c>
      <c r="K1051" s="210">
        <v>415</v>
      </c>
      <c r="L1051" s="210" t="s">
        <v>11192</v>
      </c>
      <c r="M1051" s="210" t="s">
        <v>11192</v>
      </c>
      <c r="N1051" s="210">
        <v>0</v>
      </c>
      <c r="O1051" s="210">
        <v>433</v>
      </c>
    </row>
    <row r="1052" spans="2:15" x14ac:dyDescent="0.45">
      <c r="B1052" s="16" t="s">
        <v>15191</v>
      </c>
      <c r="C1052" s="426" t="s">
        <v>372</v>
      </c>
      <c r="D1052" s="16" t="s">
        <v>373</v>
      </c>
      <c r="E1052" s="448" t="s">
        <v>13912</v>
      </c>
      <c r="F1052" s="210" t="s">
        <v>13911</v>
      </c>
      <c r="G1052" s="448" t="s">
        <v>3595</v>
      </c>
      <c r="H1052" s="210">
        <v>0</v>
      </c>
      <c r="I1052" s="210" t="s">
        <v>11192</v>
      </c>
      <c r="J1052" s="210" t="s">
        <v>11192</v>
      </c>
      <c r="K1052" s="210">
        <v>382</v>
      </c>
      <c r="L1052" s="210" t="s">
        <v>11192</v>
      </c>
      <c r="M1052" s="210">
        <v>0</v>
      </c>
      <c r="N1052" s="210">
        <v>0</v>
      </c>
      <c r="O1052" s="210">
        <v>394</v>
      </c>
    </row>
    <row r="1053" spans="2:15" x14ac:dyDescent="0.45">
      <c r="B1053" s="450" t="s">
        <v>15193</v>
      </c>
      <c r="C1053" s="449" t="s">
        <v>372</v>
      </c>
      <c r="D1053" s="450" t="s">
        <v>373</v>
      </c>
      <c r="E1053" s="451" t="s">
        <v>18690</v>
      </c>
      <c r="F1053" s="452" t="str">
        <f>F1052</f>
        <v>8382</v>
      </c>
      <c r="G1053" s="451" t="s">
        <v>3093</v>
      </c>
      <c r="H1053" s="452">
        <v>0</v>
      </c>
      <c r="I1053" s="452" t="s">
        <v>11192</v>
      </c>
      <c r="J1053" s="452">
        <v>15</v>
      </c>
      <c r="K1053" s="452">
        <v>797</v>
      </c>
      <c r="L1053" s="452" t="s">
        <v>11192</v>
      </c>
      <c r="M1053" s="452" t="s">
        <v>11192</v>
      </c>
      <c r="N1053" s="452">
        <v>0</v>
      </c>
      <c r="O1053" s="452">
        <v>827</v>
      </c>
    </row>
    <row r="1054" spans="2:15" x14ac:dyDescent="0.45">
      <c r="B1054" s="16" t="s">
        <v>15195</v>
      </c>
      <c r="C1054" s="426" t="s">
        <v>374</v>
      </c>
      <c r="D1054" s="16" t="s">
        <v>375</v>
      </c>
      <c r="E1054" s="448" t="s">
        <v>1773</v>
      </c>
      <c r="F1054" s="210" t="s">
        <v>1774</v>
      </c>
      <c r="G1054" s="448" t="s">
        <v>3596</v>
      </c>
      <c r="H1054" s="210">
        <v>0</v>
      </c>
      <c r="I1054" s="210" t="s">
        <v>11192</v>
      </c>
      <c r="J1054" s="210" t="s">
        <v>11192</v>
      </c>
      <c r="K1054" s="210">
        <v>215</v>
      </c>
      <c r="L1054" s="210" t="s">
        <v>11192</v>
      </c>
      <c r="M1054" s="210" t="s">
        <v>11192</v>
      </c>
      <c r="N1054" s="210">
        <v>0</v>
      </c>
      <c r="O1054" s="210">
        <v>225</v>
      </c>
    </row>
    <row r="1055" spans="2:15" x14ac:dyDescent="0.45">
      <c r="B1055" s="16" t="s">
        <v>15194</v>
      </c>
      <c r="C1055" s="426" t="s">
        <v>374</v>
      </c>
      <c r="D1055" s="16" t="s">
        <v>375</v>
      </c>
      <c r="E1055" s="448" t="s">
        <v>1773</v>
      </c>
      <c r="F1055" s="210" t="s">
        <v>1774</v>
      </c>
      <c r="G1055" s="448" t="s">
        <v>3595</v>
      </c>
      <c r="H1055" s="210">
        <v>0</v>
      </c>
      <c r="I1055" s="210" t="s">
        <v>11192</v>
      </c>
      <c r="J1055" s="210" t="s">
        <v>11192</v>
      </c>
      <c r="K1055" s="210">
        <v>213</v>
      </c>
      <c r="L1055" s="210" t="s">
        <v>11192</v>
      </c>
      <c r="M1055" s="210" t="s">
        <v>11192</v>
      </c>
      <c r="N1055" s="210">
        <v>0</v>
      </c>
      <c r="O1055" s="210">
        <v>227</v>
      </c>
    </row>
    <row r="1056" spans="2:15" x14ac:dyDescent="0.45">
      <c r="B1056" s="450" t="s">
        <v>15196</v>
      </c>
      <c r="C1056" s="449" t="s">
        <v>374</v>
      </c>
      <c r="D1056" s="450" t="s">
        <v>375</v>
      </c>
      <c r="E1056" s="451" t="s">
        <v>18691</v>
      </c>
      <c r="F1056" s="452" t="str">
        <f>F1055</f>
        <v>4242</v>
      </c>
      <c r="G1056" s="451" t="s">
        <v>3093</v>
      </c>
      <c r="H1056" s="452">
        <v>0</v>
      </c>
      <c r="I1056" s="452" t="s">
        <v>11192</v>
      </c>
      <c r="J1056" s="452" t="s">
        <v>11192</v>
      </c>
      <c r="K1056" s="452">
        <v>428</v>
      </c>
      <c r="L1056" s="452" t="s">
        <v>11192</v>
      </c>
      <c r="M1056" s="452" t="s">
        <v>11192</v>
      </c>
      <c r="N1056" s="452">
        <v>0</v>
      </c>
      <c r="O1056" s="452">
        <v>452</v>
      </c>
    </row>
    <row r="1057" spans="2:15" x14ac:dyDescent="0.45">
      <c r="B1057" s="16" t="s">
        <v>15198</v>
      </c>
      <c r="C1057" s="426" t="s">
        <v>376</v>
      </c>
      <c r="D1057" s="16" t="s">
        <v>377</v>
      </c>
      <c r="E1057" s="448" t="s">
        <v>1775</v>
      </c>
      <c r="F1057" s="210" t="s">
        <v>1776</v>
      </c>
      <c r="G1057" s="448" t="s">
        <v>3596</v>
      </c>
      <c r="H1057" s="210">
        <v>0</v>
      </c>
      <c r="I1057" s="210" t="s">
        <v>11192</v>
      </c>
      <c r="J1057" s="210" t="s">
        <v>11192</v>
      </c>
      <c r="K1057" s="210">
        <v>173</v>
      </c>
      <c r="L1057" s="210" t="s">
        <v>11192</v>
      </c>
      <c r="M1057" s="210">
        <v>0</v>
      </c>
      <c r="N1057" s="210">
        <v>0</v>
      </c>
      <c r="O1057" s="210">
        <v>181</v>
      </c>
    </row>
    <row r="1058" spans="2:15" x14ac:dyDescent="0.45">
      <c r="B1058" s="16" t="s">
        <v>15197</v>
      </c>
      <c r="C1058" s="426" t="s">
        <v>376</v>
      </c>
      <c r="D1058" s="16" t="s">
        <v>377</v>
      </c>
      <c r="E1058" s="448" t="s">
        <v>1775</v>
      </c>
      <c r="F1058" s="210" t="s">
        <v>1776</v>
      </c>
      <c r="G1058" s="448" t="s">
        <v>3595</v>
      </c>
      <c r="H1058" s="210">
        <v>0</v>
      </c>
      <c r="I1058" s="210">
        <v>0</v>
      </c>
      <c r="J1058" s="210" t="s">
        <v>11192</v>
      </c>
      <c r="K1058" s="210">
        <v>171</v>
      </c>
      <c r="L1058" s="210" t="s">
        <v>11192</v>
      </c>
      <c r="M1058" s="210">
        <v>0</v>
      </c>
      <c r="N1058" s="210">
        <v>0</v>
      </c>
      <c r="O1058" s="210">
        <v>174</v>
      </c>
    </row>
    <row r="1059" spans="2:15" x14ac:dyDescent="0.45">
      <c r="B1059" s="450" t="s">
        <v>15199</v>
      </c>
      <c r="C1059" s="449" t="s">
        <v>376</v>
      </c>
      <c r="D1059" s="450" t="s">
        <v>377</v>
      </c>
      <c r="E1059" s="451" t="s">
        <v>18692</v>
      </c>
      <c r="F1059" s="452" t="str">
        <f>F1058</f>
        <v>5328</v>
      </c>
      <c r="G1059" s="451" t="s">
        <v>3093</v>
      </c>
      <c r="H1059" s="452">
        <v>0</v>
      </c>
      <c r="I1059" s="452" t="s">
        <v>11192</v>
      </c>
      <c r="J1059" s="452" t="s">
        <v>11192</v>
      </c>
      <c r="K1059" s="452">
        <v>344</v>
      </c>
      <c r="L1059" s="452" t="s">
        <v>11192</v>
      </c>
      <c r="M1059" s="452">
        <v>0</v>
      </c>
      <c r="N1059" s="452">
        <v>0</v>
      </c>
      <c r="O1059" s="452">
        <v>355</v>
      </c>
    </row>
    <row r="1060" spans="2:15" x14ac:dyDescent="0.45">
      <c r="B1060" s="16" t="s">
        <v>15201</v>
      </c>
      <c r="C1060" s="426" t="s">
        <v>376</v>
      </c>
      <c r="D1060" s="16" t="s">
        <v>377</v>
      </c>
      <c r="E1060" s="448" t="s">
        <v>1777</v>
      </c>
      <c r="F1060" s="210" t="s">
        <v>1778</v>
      </c>
      <c r="G1060" s="448" t="s">
        <v>3596</v>
      </c>
      <c r="H1060" s="210">
        <v>0</v>
      </c>
      <c r="I1060" s="210" t="s">
        <v>11192</v>
      </c>
      <c r="J1060" s="210" t="s">
        <v>11192</v>
      </c>
      <c r="K1060" s="210">
        <v>339</v>
      </c>
      <c r="L1060" s="210" t="s">
        <v>11192</v>
      </c>
      <c r="M1060" s="210" t="s">
        <v>11192</v>
      </c>
      <c r="N1060" s="210">
        <v>0</v>
      </c>
      <c r="O1060" s="210">
        <v>358</v>
      </c>
    </row>
    <row r="1061" spans="2:15" x14ac:dyDescent="0.45">
      <c r="B1061" s="16" t="s">
        <v>15200</v>
      </c>
      <c r="C1061" s="426" t="s">
        <v>376</v>
      </c>
      <c r="D1061" s="16" t="s">
        <v>377</v>
      </c>
      <c r="E1061" s="448" t="s">
        <v>1777</v>
      </c>
      <c r="F1061" s="210" t="s">
        <v>1778</v>
      </c>
      <c r="G1061" s="448" t="s">
        <v>3595</v>
      </c>
      <c r="H1061" s="210">
        <v>0</v>
      </c>
      <c r="I1061" s="210" t="s">
        <v>11192</v>
      </c>
      <c r="J1061" s="210" t="s">
        <v>11192</v>
      </c>
      <c r="K1061" s="210">
        <v>290</v>
      </c>
      <c r="L1061" s="210" t="s">
        <v>11192</v>
      </c>
      <c r="M1061" s="210" t="s">
        <v>11192</v>
      </c>
      <c r="N1061" s="210">
        <v>0</v>
      </c>
      <c r="O1061" s="210">
        <v>311</v>
      </c>
    </row>
    <row r="1062" spans="2:15" x14ac:dyDescent="0.45">
      <c r="B1062" s="450" t="s">
        <v>15202</v>
      </c>
      <c r="C1062" s="449" t="s">
        <v>376</v>
      </c>
      <c r="D1062" s="450" t="s">
        <v>377</v>
      </c>
      <c r="E1062" s="451" t="s">
        <v>18693</v>
      </c>
      <c r="F1062" s="452" t="str">
        <f>F1061</f>
        <v>2037</v>
      </c>
      <c r="G1062" s="451" t="s">
        <v>3093</v>
      </c>
      <c r="H1062" s="452">
        <v>0</v>
      </c>
      <c r="I1062" s="452" t="s">
        <v>11192</v>
      </c>
      <c r="J1062" s="452">
        <v>17</v>
      </c>
      <c r="K1062" s="452">
        <v>629</v>
      </c>
      <c r="L1062" s="452">
        <v>15</v>
      </c>
      <c r="M1062" s="452" t="s">
        <v>11192</v>
      </c>
      <c r="N1062" s="452">
        <v>0</v>
      </c>
      <c r="O1062" s="452">
        <v>669</v>
      </c>
    </row>
    <row r="1063" spans="2:15" x14ac:dyDescent="0.45">
      <c r="B1063" s="16" t="s">
        <v>15204</v>
      </c>
      <c r="C1063" s="426" t="s">
        <v>378</v>
      </c>
      <c r="D1063" s="16" t="s">
        <v>379</v>
      </c>
      <c r="E1063" s="448" t="s">
        <v>1779</v>
      </c>
      <c r="F1063" s="210" t="s">
        <v>1780</v>
      </c>
      <c r="G1063" s="448" t="s">
        <v>3596</v>
      </c>
      <c r="H1063" s="210">
        <v>0</v>
      </c>
      <c r="I1063" s="210" t="s">
        <v>11192</v>
      </c>
      <c r="J1063" s="210" t="s">
        <v>11192</v>
      </c>
      <c r="K1063" s="210">
        <v>278</v>
      </c>
      <c r="L1063" s="210">
        <v>18</v>
      </c>
      <c r="M1063" s="210">
        <v>32</v>
      </c>
      <c r="N1063" s="210">
        <v>0</v>
      </c>
      <c r="O1063" s="210">
        <v>353</v>
      </c>
    </row>
    <row r="1064" spans="2:15" x14ac:dyDescent="0.45">
      <c r="B1064" s="16" t="s">
        <v>15203</v>
      </c>
      <c r="C1064" s="426" t="s">
        <v>378</v>
      </c>
      <c r="D1064" s="16" t="s">
        <v>379</v>
      </c>
      <c r="E1064" s="448" t="s">
        <v>1779</v>
      </c>
      <c r="F1064" s="210" t="s">
        <v>1780</v>
      </c>
      <c r="G1064" s="448" t="s">
        <v>3595</v>
      </c>
      <c r="H1064" s="210">
        <v>0</v>
      </c>
      <c r="I1064" s="210" t="s">
        <v>11192</v>
      </c>
      <c r="J1064" s="210">
        <v>12</v>
      </c>
      <c r="K1064" s="210">
        <v>244</v>
      </c>
      <c r="L1064" s="210" t="s">
        <v>11192</v>
      </c>
      <c r="M1064" s="210">
        <v>21</v>
      </c>
      <c r="N1064" s="210">
        <v>0</v>
      </c>
      <c r="O1064" s="210">
        <v>294</v>
      </c>
    </row>
    <row r="1065" spans="2:15" x14ac:dyDescent="0.45">
      <c r="B1065" s="450" t="s">
        <v>19745</v>
      </c>
      <c r="C1065" s="449" t="s">
        <v>378</v>
      </c>
      <c r="D1065" s="450" t="s">
        <v>379</v>
      </c>
      <c r="E1065" s="451" t="s">
        <v>18694</v>
      </c>
      <c r="F1065" s="452" t="str">
        <f>F1064</f>
        <v>0147</v>
      </c>
      <c r="G1065" s="451" t="s">
        <v>3093</v>
      </c>
      <c r="H1065" s="452">
        <v>0</v>
      </c>
      <c r="I1065" s="452">
        <v>16</v>
      </c>
      <c r="J1065" s="452" t="s">
        <v>11192</v>
      </c>
      <c r="K1065" s="452">
        <v>522</v>
      </c>
      <c r="L1065" s="452" t="s">
        <v>11192</v>
      </c>
      <c r="M1065" s="452">
        <v>53</v>
      </c>
      <c r="N1065" s="452">
        <v>0</v>
      </c>
      <c r="O1065" s="452">
        <v>647</v>
      </c>
    </row>
    <row r="1066" spans="2:15" x14ac:dyDescent="0.45">
      <c r="B1066" s="16" t="s">
        <v>15206</v>
      </c>
      <c r="C1066" s="426" t="s">
        <v>378</v>
      </c>
      <c r="D1066" s="16" t="s">
        <v>379</v>
      </c>
      <c r="E1066" s="448" t="s">
        <v>1781</v>
      </c>
      <c r="F1066" s="210" t="s">
        <v>1782</v>
      </c>
      <c r="G1066" s="448" t="s">
        <v>3596</v>
      </c>
      <c r="H1066" s="210" t="s">
        <v>11192</v>
      </c>
      <c r="I1066" s="210">
        <v>36</v>
      </c>
      <c r="J1066" s="210">
        <v>22</v>
      </c>
      <c r="K1066" s="210">
        <v>550</v>
      </c>
      <c r="L1066" s="210" t="s">
        <v>11192</v>
      </c>
      <c r="M1066" s="210">
        <v>55</v>
      </c>
      <c r="N1066" s="210">
        <v>0</v>
      </c>
      <c r="O1066" s="210">
        <v>681</v>
      </c>
    </row>
    <row r="1067" spans="2:15" x14ac:dyDescent="0.45">
      <c r="B1067" s="16" t="s">
        <v>15205</v>
      </c>
      <c r="C1067" s="426" t="s">
        <v>378</v>
      </c>
      <c r="D1067" s="16" t="s">
        <v>379</v>
      </c>
      <c r="E1067" s="448" t="s">
        <v>1781</v>
      </c>
      <c r="F1067" s="210" t="s">
        <v>1782</v>
      </c>
      <c r="G1067" s="448" t="s">
        <v>3595</v>
      </c>
      <c r="H1067" s="210" t="s">
        <v>11192</v>
      </c>
      <c r="I1067" s="210">
        <v>18</v>
      </c>
      <c r="J1067" s="210">
        <v>17</v>
      </c>
      <c r="K1067" s="210">
        <v>522</v>
      </c>
      <c r="L1067" s="210" t="s">
        <v>11192</v>
      </c>
      <c r="M1067" s="210">
        <v>50</v>
      </c>
      <c r="N1067" s="210">
        <v>0</v>
      </c>
      <c r="O1067" s="210">
        <v>622</v>
      </c>
    </row>
    <row r="1068" spans="2:15" x14ac:dyDescent="0.45">
      <c r="B1068" s="450" t="s">
        <v>19746</v>
      </c>
      <c r="C1068" s="449" t="s">
        <v>378</v>
      </c>
      <c r="D1068" s="450" t="s">
        <v>379</v>
      </c>
      <c r="E1068" s="451" t="s">
        <v>18695</v>
      </c>
      <c r="F1068" s="452" t="str">
        <f>F1067</f>
        <v>0156</v>
      </c>
      <c r="G1068" s="451" t="s">
        <v>3093</v>
      </c>
      <c r="H1068" s="452" t="s">
        <v>11192</v>
      </c>
      <c r="I1068" s="452">
        <v>54</v>
      </c>
      <c r="J1068" s="452">
        <v>39</v>
      </c>
      <c r="K1068" s="452">
        <v>1072</v>
      </c>
      <c r="L1068" s="452" t="s">
        <v>11192</v>
      </c>
      <c r="M1068" s="452">
        <v>105</v>
      </c>
      <c r="N1068" s="452">
        <v>0</v>
      </c>
      <c r="O1068" s="452">
        <v>1303</v>
      </c>
    </row>
    <row r="1069" spans="2:15" x14ac:dyDescent="0.45">
      <c r="B1069" s="16" t="s">
        <v>15208</v>
      </c>
      <c r="C1069" s="426" t="s">
        <v>380</v>
      </c>
      <c r="D1069" s="16" t="s">
        <v>381</v>
      </c>
      <c r="E1069" s="448" t="s">
        <v>14007</v>
      </c>
      <c r="F1069" s="210" t="s">
        <v>1783</v>
      </c>
      <c r="G1069" s="448" t="s">
        <v>3596</v>
      </c>
      <c r="H1069" s="210" t="s">
        <v>11192</v>
      </c>
      <c r="I1069" s="210">
        <v>16</v>
      </c>
      <c r="J1069" s="210" t="s">
        <v>11192</v>
      </c>
      <c r="K1069" s="210">
        <v>384</v>
      </c>
      <c r="L1069" s="210">
        <v>16</v>
      </c>
      <c r="M1069" s="210" t="s">
        <v>11192</v>
      </c>
      <c r="N1069" s="210" t="s">
        <v>11192</v>
      </c>
      <c r="O1069" s="210">
        <v>433</v>
      </c>
    </row>
    <row r="1070" spans="2:15" x14ac:dyDescent="0.45">
      <c r="B1070" s="16" t="s">
        <v>15207</v>
      </c>
      <c r="C1070" s="426" t="s">
        <v>380</v>
      </c>
      <c r="D1070" s="16" t="s">
        <v>381</v>
      </c>
      <c r="E1070" s="448" t="s">
        <v>14007</v>
      </c>
      <c r="F1070" s="210" t="s">
        <v>1783</v>
      </c>
      <c r="G1070" s="448" t="s">
        <v>3595</v>
      </c>
      <c r="H1070" s="210" t="s">
        <v>11192</v>
      </c>
      <c r="I1070" s="210">
        <v>13</v>
      </c>
      <c r="J1070" s="210" t="s">
        <v>11192</v>
      </c>
      <c r="K1070" s="210">
        <v>364</v>
      </c>
      <c r="L1070" s="210">
        <v>12</v>
      </c>
      <c r="M1070" s="210" t="s">
        <v>11192</v>
      </c>
      <c r="N1070" s="210" t="s">
        <v>11192</v>
      </c>
      <c r="O1070" s="210">
        <v>403</v>
      </c>
    </row>
    <row r="1071" spans="2:15" x14ac:dyDescent="0.45">
      <c r="B1071" s="450" t="s">
        <v>15209</v>
      </c>
      <c r="C1071" s="449" t="s">
        <v>380</v>
      </c>
      <c r="D1071" s="450" t="s">
        <v>381</v>
      </c>
      <c r="E1071" s="451" t="s">
        <v>18696</v>
      </c>
      <c r="F1071" s="452" t="str">
        <f>F1070</f>
        <v>4106</v>
      </c>
      <c r="G1071" s="451" t="s">
        <v>3093</v>
      </c>
      <c r="H1071" s="452" t="s">
        <v>11192</v>
      </c>
      <c r="I1071" s="452">
        <v>29</v>
      </c>
      <c r="J1071" s="452">
        <v>13</v>
      </c>
      <c r="K1071" s="452">
        <v>748</v>
      </c>
      <c r="L1071" s="452">
        <v>28</v>
      </c>
      <c r="M1071" s="452">
        <v>11</v>
      </c>
      <c r="N1071" s="452" t="s">
        <v>11192</v>
      </c>
      <c r="O1071" s="452">
        <v>836</v>
      </c>
    </row>
    <row r="1072" spans="2:15" x14ac:dyDescent="0.45">
      <c r="B1072" s="16" t="s">
        <v>15211</v>
      </c>
      <c r="C1072" s="426" t="s">
        <v>382</v>
      </c>
      <c r="D1072" s="16" t="s">
        <v>383</v>
      </c>
      <c r="E1072" s="448" t="s">
        <v>1784</v>
      </c>
      <c r="F1072" s="210" t="s">
        <v>1785</v>
      </c>
      <c r="G1072" s="448" t="s">
        <v>3596</v>
      </c>
      <c r="H1072" s="210" t="s">
        <v>11192</v>
      </c>
      <c r="I1072" s="210" t="s">
        <v>11192</v>
      </c>
      <c r="J1072" s="210" t="s">
        <v>11192</v>
      </c>
      <c r="K1072" s="210">
        <v>226</v>
      </c>
      <c r="L1072" s="210" t="s">
        <v>11192</v>
      </c>
      <c r="M1072" s="210">
        <v>20</v>
      </c>
      <c r="N1072" s="210" t="s">
        <v>11192</v>
      </c>
      <c r="O1072" s="210">
        <v>268</v>
      </c>
    </row>
    <row r="1073" spans="2:15" x14ac:dyDescent="0.45">
      <c r="B1073" s="16" t="s">
        <v>15210</v>
      </c>
      <c r="C1073" s="426" t="s">
        <v>382</v>
      </c>
      <c r="D1073" s="16" t="s">
        <v>383</v>
      </c>
      <c r="E1073" s="448" t="s">
        <v>1784</v>
      </c>
      <c r="F1073" s="210" t="s">
        <v>1785</v>
      </c>
      <c r="G1073" s="448" t="s">
        <v>3595</v>
      </c>
      <c r="H1073" s="210">
        <v>0</v>
      </c>
      <c r="I1073" s="210" t="s">
        <v>11192</v>
      </c>
      <c r="J1073" s="210" t="s">
        <v>11192</v>
      </c>
      <c r="K1073" s="210">
        <v>202</v>
      </c>
      <c r="L1073" s="210" t="s">
        <v>11192</v>
      </c>
      <c r="M1073" s="210">
        <v>16</v>
      </c>
      <c r="N1073" s="210">
        <v>0</v>
      </c>
      <c r="O1073" s="210">
        <v>234</v>
      </c>
    </row>
    <row r="1074" spans="2:15" x14ac:dyDescent="0.45">
      <c r="B1074" s="450" t="s">
        <v>15212</v>
      </c>
      <c r="C1074" s="449" t="s">
        <v>382</v>
      </c>
      <c r="D1074" s="450" t="s">
        <v>383</v>
      </c>
      <c r="E1074" s="451" t="s">
        <v>18697</v>
      </c>
      <c r="F1074" s="452" t="str">
        <f>F1073</f>
        <v>7602</v>
      </c>
      <c r="G1074" s="451" t="s">
        <v>3093</v>
      </c>
      <c r="H1074" s="452" t="s">
        <v>11192</v>
      </c>
      <c r="I1074" s="452" t="s">
        <v>11192</v>
      </c>
      <c r="J1074" s="452">
        <v>14</v>
      </c>
      <c r="K1074" s="452">
        <v>428</v>
      </c>
      <c r="L1074" s="452">
        <v>14</v>
      </c>
      <c r="M1074" s="452">
        <v>36</v>
      </c>
      <c r="N1074" s="452" t="s">
        <v>11192</v>
      </c>
      <c r="O1074" s="452">
        <v>502</v>
      </c>
    </row>
    <row r="1075" spans="2:15" x14ac:dyDescent="0.45">
      <c r="B1075" s="16" t="s">
        <v>15214</v>
      </c>
      <c r="C1075" s="426" t="s">
        <v>382</v>
      </c>
      <c r="D1075" s="16" t="s">
        <v>383</v>
      </c>
      <c r="E1075" s="448" t="s">
        <v>1786</v>
      </c>
      <c r="F1075" s="210" t="s">
        <v>1787</v>
      </c>
      <c r="G1075" s="448" t="s">
        <v>3596</v>
      </c>
      <c r="H1075" s="210">
        <v>0</v>
      </c>
      <c r="I1075" s="210" t="s">
        <v>11192</v>
      </c>
      <c r="J1075" s="210" t="s">
        <v>11192</v>
      </c>
      <c r="K1075" s="210">
        <v>516</v>
      </c>
      <c r="L1075" s="210" t="s">
        <v>11192</v>
      </c>
      <c r="M1075" s="210">
        <v>43</v>
      </c>
      <c r="N1075" s="210" t="s">
        <v>11192</v>
      </c>
      <c r="O1075" s="210">
        <v>581</v>
      </c>
    </row>
    <row r="1076" spans="2:15" x14ac:dyDescent="0.45">
      <c r="B1076" s="16" t="s">
        <v>15213</v>
      </c>
      <c r="C1076" s="426" t="s">
        <v>382</v>
      </c>
      <c r="D1076" s="16" t="s">
        <v>383</v>
      </c>
      <c r="E1076" s="448" t="s">
        <v>1786</v>
      </c>
      <c r="F1076" s="210" t="s">
        <v>1787</v>
      </c>
      <c r="G1076" s="448" t="s">
        <v>3595</v>
      </c>
      <c r="H1076" s="210" t="s">
        <v>11192</v>
      </c>
      <c r="I1076" s="210">
        <v>12</v>
      </c>
      <c r="J1076" s="210">
        <v>17</v>
      </c>
      <c r="K1076" s="210">
        <v>450</v>
      </c>
      <c r="L1076" s="210" t="s">
        <v>11192</v>
      </c>
      <c r="M1076" s="210">
        <v>48</v>
      </c>
      <c r="N1076" s="210">
        <v>0</v>
      </c>
      <c r="O1076" s="210">
        <v>538</v>
      </c>
    </row>
    <row r="1077" spans="2:15" x14ac:dyDescent="0.45">
      <c r="B1077" s="450" t="s">
        <v>15215</v>
      </c>
      <c r="C1077" s="449" t="s">
        <v>382</v>
      </c>
      <c r="D1077" s="450" t="s">
        <v>383</v>
      </c>
      <c r="E1077" s="451" t="s">
        <v>18698</v>
      </c>
      <c r="F1077" s="452" t="str">
        <f>F1076</f>
        <v>4360</v>
      </c>
      <c r="G1077" s="451" t="s">
        <v>3093</v>
      </c>
      <c r="H1077" s="452" t="s">
        <v>11192</v>
      </c>
      <c r="I1077" s="452" t="s">
        <v>11192</v>
      </c>
      <c r="J1077" s="452" t="s">
        <v>11192</v>
      </c>
      <c r="K1077" s="452">
        <v>966</v>
      </c>
      <c r="L1077" s="452">
        <v>12</v>
      </c>
      <c r="M1077" s="452">
        <v>91</v>
      </c>
      <c r="N1077" s="452" t="s">
        <v>11192</v>
      </c>
      <c r="O1077" s="452">
        <v>1119</v>
      </c>
    </row>
    <row r="1078" spans="2:15" x14ac:dyDescent="0.45">
      <c r="B1078" s="16" t="s">
        <v>15217</v>
      </c>
      <c r="C1078" s="426" t="s">
        <v>384</v>
      </c>
      <c r="D1078" s="16" t="s">
        <v>385</v>
      </c>
      <c r="E1078" s="448" t="s">
        <v>385</v>
      </c>
      <c r="F1078" s="210" t="s">
        <v>1788</v>
      </c>
      <c r="G1078" s="448" t="s">
        <v>3596</v>
      </c>
      <c r="H1078" s="210">
        <v>0</v>
      </c>
      <c r="I1078" s="210" t="s">
        <v>11192</v>
      </c>
      <c r="J1078" s="210" t="s">
        <v>11192</v>
      </c>
      <c r="K1078" s="210">
        <v>88</v>
      </c>
      <c r="L1078" s="210">
        <v>0</v>
      </c>
      <c r="M1078" s="210">
        <v>0</v>
      </c>
      <c r="N1078" s="210">
        <v>0</v>
      </c>
      <c r="O1078" s="210">
        <v>104</v>
      </c>
    </row>
    <row r="1079" spans="2:15" x14ac:dyDescent="0.45">
      <c r="B1079" s="16" t="s">
        <v>15216</v>
      </c>
      <c r="C1079" s="426" t="s">
        <v>384</v>
      </c>
      <c r="D1079" s="16" t="s">
        <v>385</v>
      </c>
      <c r="E1079" s="448" t="s">
        <v>385</v>
      </c>
      <c r="F1079" s="210" t="s">
        <v>1788</v>
      </c>
      <c r="G1079" s="448" t="s">
        <v>3595</v>
      </c>
      <c r="H1079" s="210">
        <v>0</v>
      </c>
      <c r="I1079" s="210" t="s">
        <v>11192</v>
      </c>
      <c r="J1079" s="210" t="s">
        <v>11192</v>
      </c>
      <c r="K1079" s="210">
        <v>92</v>
      </c>
      <c r="L1079" s="210">
        <v>0</v>
      </c>
      <c r="M1079" s="210" t="s">
        <v>11192</v>
      </c>
      <c r="N1079" s="210">
        <v>0</v>
      </c>
      <c r="O1079" s="210">
        <v>105</v>
      </c>
    </row>
    <row r="1080" spans="2:15" x14ac:dyDescent="0.45">
      <c r="B1080" s="450" t="s">
        <v>15218</v>
      </c>
      <c r="C1080" s="449" t="s">
        <v>384</v>
      </c>
      <c r="D1080" s="450" t="s">
        <v>385</v>
      </c>
      <c r="E1080" s="451" t="s">
        <v>18699</v>
      </c>
      <c r="F1080" s="452" t="str">
        <f>F1079</f>
        <v>8123</v>
      </c>
      <c r="G1080" s="451" t="s">
        <v>3093</v>
      </c>
      <c r="H1080" s="452">
        <v>0</v>
      </c>
      <c r="I1080" s="452" t="s">
        <v>11192</v>
      </c>
      <c r="J1080" s="452">
        <v>18</v>
      </c>
      <c r="K1080" s="452">
        <v>180</v>
      </c>
      <c r="L1080" s="452">
        <v>0</v>
      </c>
      <c r="M1080" s="452" t="s">
        <v>11192</v>
      </c>
      <c r="N1080" s="452">
        <v>0</v>
      </c>
      <c r="O1080" s="452">
        <v>209</v>
      </c>
    </row>
    <row r="1081" spans="2:15" x14ac:dyDescent="0.45">
      <c r="B1081" s="16" t="s">
        <v>15220</v>
      </c>
      <c r="C1081" s="426" t="s">
        <v>386</v>
      </c>
      <c r="D1081" s="16" t="s">
        <v>387</v>
      </c>
      <c r="E1081" s="448" t="s">
        <v>387</v>
      </c>
      <c r="F1081" s="210" t="s">
        <v>1789</v>
      </c>
      <c r="G1081" s="448" t="s">
        <v>3596</v>
      </c>
      <c r="H1081" s="210" t="s">
        <v>11192</v>
      </c>
      <c r="I1081" s="210">
        <v>78</v>
      </c>
      <c r="J1081" s="210">
        <v>144</v>
      </c>
      <c r="K1081" s="210">
        <v>348</v>
      </c>
      <c r="L1081" s="210" t="s">
        <v>11192</v>
      </c>
      <c r="M1081" s="210">
        <v>13</v>
      </c>
      <c r="N1081" s="210" t="s">
        <v>11192</v>
      </c>
      <c r="O1081" s="210">
        <v>598</v>
      </c>
    </row>
    <row r="1082" spans="2:15" x14ac:dyDescent="0.45">
      <c r="B1082" s="16" t="s">
        <v>15219</v>
      </c>
      <c r="C1082" s="426" t="s">
        <v>386</v>
      </c>
      <c r="D1082" s="16" t="s">
        <v>387</v>
      </c>
      <c r="E1082" s="448" t="s">
        <v>387</v>
      </c>
      <c r="F1082" s="210" t="s">
        <v>1789</v>
      </c>
      <c r="G1082" s="448" t="s">
        <v>3595</v>
      </c>
      <c r="H1082" s="210" t="s">
        <v>11192</v>
      </c>
      <c r="I1082" s="210">
        <v>86</v>
      </c>
      <c r="J1082" s="210">
        <v>147</v>
      </c>
      <c r="K1082" s="210">
        <v>380</v>
      </c>
      <c r="L1082" s="210" t="s">
        <v>11192</v>
      </c>
      <c r="M1082" s="210" t="s">
        <v>11192</v>
      </c>
      <c r="N1082" s="210" t="s">
        <v>11192</v>
      </c>
      <c r="O1082" s="210">
        <v>631</v>
      </c>
    </row>
    <row r="1083" spans="2:15" x14ac:dyDescent="0.45">
      <c r="B1083" s="450" t="s">
        <v>15221</v>
      </c>
      <c r="C1083" s="449" t="s">
        <v>386</v>
      </c>
      <c r="D1083" s="450" t="s">
        <v>387</v>
      </c>
      <c r="E1083" s="451" t="s">
        <v>18700</v>
      </c>
      <c r="F1083" s="452" t="str">
        <f>F1082</f>
        <v>7666</v>
      </c>
      <c r="G1083" s="451" t="s">
        <v>3093</v>
      </c>
      <c r="H1083" s="452" t="s">
        <v>11192</v>
      </c>
      <c r="I1083" s="452">
        <v>164</v>
      </c>
      <c r="J1083" s="452">
        <v>291</v>
      </c>
      <c r="K1083" s="452">
        <v>728</v>
      </c>
      <c r="L1083" s="452">
        <v>14</v>
      </c>
      <c r="M1083" s="452" t="s">
        <v>11192</v>
      </c>
      <c r="N1083" s="452" t="s">
        <v>11192</v>
      </c>
      <c r="O1083" s="452">
        <v>1229</v>
      </c>
    </row>
    <row r="1084" spans="2:15" x14ac:dyDescent="0.45">
      <c r="B1084" s="16" t="s">
        <v>15223</v>
      </c>
      <c r="C1084" s="426" t="s">
        <v>388</v>
      </c>
      <c r="D1084" s="16" t="s">
        <v>389</v>
      </c>
      <c r="E1084" s="448" t="s">
        <v>1790</v>
      </c>
      <c r="F1084" s="210" t="s">
        <v>1791</v>
      </c>
      <c r="G1084" s="448" t="s">
        <v>3596</v>
      </c>
      <c r="H1084" s="210">
        <v>0</v>
      </c>
      <c r="I1084" s="210" t="s">
        <v>11192</v>
      </c>
      <c r="J1084" s="210" t="s">
        <v>11192</v>
      </c>
      <c r="K1084" s="210">
        <v>167</v>
      </c>
      <c r="L1084" s="210" t="s">
        <v>11192</v>
      </c>
      <c r="M1084" s="210" t="s">
        <v>11192</v>
      </c>
      <c r="N1084" s="210" t="s">
        <v>11192</v>
      </c>
      <c r="O1084" s="210">
        <v>174</v>
      </c>
    </row>
    <row r="1085" spans="2:15" x14ac:dyDescent="0.45">
      <c r="B1085" s="16" t="s">
        <v>15222</v>
      </c>
      <c r="C1085" s="426" t="s">
        <v>388</v>
      </c>
      <c r="D1085" s="16" t="s">
        <v>389</v>
      </c>
      <c r="E1085" s="448" t="s">
        <v>1790</v>
      </c>
      <c r="F1085" s="210" t="s">
        <v>1791</v>
      </c>
      <c r="G1085" s="448" t="s">
        <v>3595</v>
      </c>
      <c r="H1085" s="210">
        <v>0</v>
      </c>
      <c r="I1085" s="210" t="s">
        <v>11192</v>
      </c>
      <c r="J1085" s="210">
        <v>0</v>
      </c>
      <c r="K1085" s="210" t="s">
        <v>11192</v>
      </c>
      <c r="L1085" s="210">
        <v>0</v>
      </c>
      <c r="M1085" s="210" t="s">
        <v>11192</v>
      </c>
      <c r="N1085" s="210">
        <v>0</v>
      </c>
      <c r="O1085" s="210">
        <v>157</v>
      </c>
    </row>
    <row r="1086" spans="2:15" x14ac:dyDescent="0.45">
      <c r="B1086" s="450" t="s">
        <v>15224</v>
      </c>
      <c r="C1086" s="449" t="s">
        <v>388</v>
      </c>
      <c r="D1086" s="450" t="s">
        <v>389</v>
      </c>
      <c r="E1086" s="451" t="s">
        <v>18701</v>
      </c>
      <c r="F1086" s="452" t="str">
        <f>F1085</f>
        <v>2126</v>
      </c>
      <c r="G1086" s="451" t="s">
        <v>3093</v>
      </c>
      <c r="H1086" s="452">
        <v>0</v>
      </c>
      <c r="I1086" s="452" t="s">
        <v>11192</v>
      </c>
      <c r="J1086" s="452" t="s">
        <v>11192</v>
      </c>
      <c r="K1086" s="452" t="s">
        <v>11192</v>
      </c>
      <c r="L1086" s="452" t="s">
        <v>11192</v>
      </c>
      <c r="M1086" s="452" t="s">
        <v>11192</v>
      </c>
      <c r="N1086" s="452" t="s">
        <v>11192</v>
      </c>
      <c r="O1086" s="452">
        <v>331</v>
      </c>
    </row>
    <row r="1087" spans="2:15" x14ac:dyDescent="0.45">
      <c r="B1087" s="16" t="s">
        <v>15226</v>
      </c>
      <c r="C1087" s="426" t="s">
        <v>388</v>
      </c>
      <c r="D1087" s="16" t="s">
        <v>389</v>
      </c>
      <c r="E1087" s="448" t="s">
        <v>1792</v>
      </c>
      <c r="F1087" s="210" t="s">
        <v>1793</v>
      </c>
      <c r="G1087" s="448" t="s">
        <v>3596</v>
      </c>
      <c r="H1087" s="210">
        <v>0</v>
      </c>
      <c r="I1087" s="210">
        <v>0</v>
      </c>
      <c r="J1087" s="210" t="s">
        <v>11192</v>
      </c>
      <c r="K1087" s="210">
        <v>86</v>
      </c>
      <c r="L1087" s="210" t="s">
        <v>11192</v>
      </c>
      <c r="M1087" s="210">
        <v>0</v>
      </c>
      <c r="N1087" s="210">
        <v>0</v>
      </c>
      <c r="O1087" s="210">
        <v>90</v>
      </c>
    </row>
    <row r="1088" spans="2:15" x14ac:dyDescent="0.45">
      <c r="B1088" s="16" t="s">
        <v>15225</v>
      </c>
      <c r="C1088" s="426" t="s">
        <v>388</v>
      </c>
      <c r="D1088" s="16" t="s">
        <v>389</v>
      </c>
      <c r="E1088" s="448" t="s">
        <v>1792</v>
      </c>
      <c r="F1088" s="210" t="s">
        <v>1793</v>
      </c>
      <c r="G1088" s="448" t="s">
        <v>3595</v>
      </c>
      <c r="H1088" s="210">
        <v>0</v>
      </c>
      <c r="I1088" s="210">
        <v>0</v>
      </c>
      <c r="J1088" s="210" t="s">
        <v>11192</v>
      </c>
      <c r="K1088" s="210">
        <v>74</v>
      </c>
      <c r="L1088" s="210" t="s">
        <v>11192</v>
      </c>
      <c r="M1088" s="210" t="s">
        <v>11192</v>
      </c>
      <c r="N1088" s="210">
        <v>0</v>
      </c>
      <c r="O1088" s="210">
        <v>79</v>
      </c>
    </row>
    <row r="1089" spans="2:15" x14ac:dyDescent="0.45">
      <c r="B1089" s="450" t="s">
        <v>15227</v>
      </c>
      <c r="C1089" s="449" t="s">
        <v>388</v>
      </c>
      <c r="D1089" s="450" t="s">
        <v>389</v>
      </c>
      <c r="E1089" s="451" t="s">
        <v>18702</v>
      </c>
      <c r="F1089" s="452" t="str">
        <f>F1088</f>
        <v>7176</v>
      </c>
      <c r="G1089" s="451" t="s">
        <v>3093</v>
      </c>
      <c r="H1089" s="452">
        <v>0</v>
      </c>
      <c r="I1089" s="452">
        <v>0</v>
      </c>
      <c r="J1089" s="452" t="s">
        <v>11192</v>
      </c>
      <c r="K1089" s="452">
        <v>160</v>
      </c>
      <c r="L1089" s="452" t="s">
        <v>11192</v>
      </c>
      <c r="M1089" s="452" t="s">
        <v>11192</v>
      </c>
      <c r="N1089" s="452">
        <v>0</v>
      </c>
      <c r="O1089" s="452">
        <v>169</v>
      </c>
    </row>
    <row r="1090" spans="2:15" x14ac:dyDescent="0.45">
      <c r="B1090" s="16" t="s">
        <v>15229</v>
      </c>
      <c r="C1090" s="426" t="s">
        <v>1205</v>
      </c>
      <c r="D1090" s="16" t="s">
        <v>18258</v>
      </c>
      <c r="E1090" s="448" t="s">
        <v>18258</v>
      </c>
      <c r="F1090" s="210" t="s">
        <v>3084</v>
      </c>
      <c r="G1090" s="448" t="s">
        <v>3596</v>
      </c>
      <c r="H1090" s="210">
        <v>0</v>
      </c>
      <c r="I1090" s="210">
        <v>78</v>
      </c>
      <c r="J1090" s="210" t="s">
        <v>11192</v>
      </c>
      <c r="K1090" s="210">
        <v>0</v>
      </c>
      <c r="L1090" s="210" t="s">
        <v>11192</v>
      </c>
      <c r="M1090" s="210">
        <v>0</v>
      </c>
      <c r="N1090" s="210">
        <v>0</v>
      </c>
      <c r="O1090" s="210">
        <v>81</v>
      </c>
    </row>
    <row r="1091" spans="2:15" x14ac:dyDescent="0.45">
      <c r="B1091" s="16" t="s">
        <v>15228</v>
      </c>
      <c r="C1091" s="426" t="s">
        <v>1205</v>
      </c>
      <c r="D1091" s="16" t="s">
        <v>18258</v>
      </c>
      <c r="E1091" s="448" t="s">
        <v>18258</v>
      </c>
      <c r="F1091" s="210" t="s">
        <v>3084</v>
      </c>
      <c r="G1091" s="448" t="s">
        <v>3595</v>
      </c>
      <c r="H1091" s="210">
        <v>0</v>
      </c>
      <c r="I1091" s="210">
        <v>81</v>
      </c>
      <c r="J1091" s="210" t="s">
        <v>11192</v>
      </c>
      <c r="K1091" s="210">
        <v>0</v>
      </c>
      <c r="L1091" s="210" t="s">
        <v>11192</v>
      </c>
      <c r="M1091" s="210">
        <v>0</v>
      </c>
      <c r="N1091" s="210">
        <v>0</v>
      </c>
      <c r="O1091" s="210">
        <v>87</v>
      </c>
    </row>
    <row r="1092" spans="2:15" x14ac:dyDescent="0.45">
      <c r="B1092" s="450" t="s">
        <v>15230</v>
      </c>
      <c r="C1092" s="449" t="s">
        <v>1205</v>
      </c>
      <c r="D1092" s="450" t="s">
        <v>18258</v>
      </c>
      <c r="E1092" s="451" t="s">
        <v>18703</v>
      </c>
      <c r="F1092" s="452" t="str">
        <f>F1091</f>
        <v>8150</v>
      </c>
      <c r="G1092" s="451" t="s">
        <v>3093</v>
      </c>
      <c r="H1092" s="452">
        <v>0</v>
      </c>
      <c r="I1092" s="452">
        <v>159</v>
      </c>
      <c r="J1092" s="452" t="s">
        <v>11192</v>
      </c>
      <c r="K1092" s="452">
        <v>0</v>
      </c>
      <c r="L1092" s="452" t="s">
        <v>11192</v>
      </c>
      <c r="M1092" s="452">
        <v>0</v>
      </c>
      <c r="N1092" s="452">
        <v>0</v>
      </c>
      <c r="O1092" s="452">
        <v>168</v>
      </c>
    </row>
    <row r="1093" spans="2:15" x14ac:dyDescent="0.45">
      <c r="B1093" s="16" t="s">
        <v>15232</v>
      </c>
      <c r="C1093" s="426" t="s">
        <v>390</v>
      </c>
      <c r="D1093" s="16" t="s">
        <v>391</v>
      </c>
      <c r="E1093" s="448" t="s">
        <v>1794</v>
      </c>
      <c r="F1093" s="210" t="s">
        <v>11964</v>
      </c>
      <c r="G1093" s="448" t="s">
        <v>3596</v>
      </c>
      <c r="H1093" s="210">
        <v>0</v>
      </c>
      <c r="I1093" s="210" t="s">
        <v>11192</v>
      </c>
      <c r="J1093" s="210" t="s">
        <v>11192</v>
      </c>
      <c r="K1093" s="210">
        <v>102</v>
      </c>
      <c r="L1093" s="210" t="s">
        <v>11192</v>
      </c>
      <c r="M1093" s="210" t="s">
        <v>11192</v>
      </c>
      <c r="N1093" s="210">
        <v>0</v>
      </c>
      <c r="O1093" s="210">
        <v>111</v>
      </c>
    </row>
    <row r="1094" spans="2:15" x14ac:dyDescent="0.45">
      <c r="B1094" s="16" t="s">
        <v>15231</v>
      </c>
      <c r="C1094" s="426" t="s">
        <v>390</v>
      </c>
      <c r="D1094" s="16" t="s">
        <v>391</v>
      </c>
      <c r="E1094" s="448" t="s">
        <v>1794</v>
      </c>
      <c r="F1094" s="210" t="s">
        <v>11964</v>
      </c>
      <c r="G1094" s="448" t="s">
        <v>3595</v>
      </c>
      <c r="H1094" s="210">
        <v>0</v>
      </c>
      <c r="I1094" s="210">
        <v>0</v>
      </c>
      <c r="J1094" s="210" t="s">
        <v>11192</v>
      </c>
      <c r="K1094" s="210">
        <v>86</v>
      </c>
      <c r="L1094" s="210" t="s">
        <v>11192</v>
      </c>
      <c r="M1094" s="210">
        <v>0</v>
      </c>
      <c r="N1094" s="210">
        <v>0</v>
      </c>
      <c r="O1094" s="210">
        <v>97</v>
      </c>
    </row>
    <row r="1095" spans="2:15" x14ac:dyDescent="0.45">
      <c r="B1095" s="450" t="s">
        <v>15233</v>
      </c>
      <c r="C1095" s="449" t="s">
        <v>390</v>
      </c>
      <c r="D1095" s="450" t="s">
        <v>391</v>
      </c>
      <c r="E1095" s="451" t="s">
        <v>18704</v>
      </c>
      <c r="F1095" s="452" t="str">
        <f>F1094</f>
        <v>8356</v>
      </c>
      <c r="G1095" s="451" t="s">
        <v>3093</v>
      </c>
      <c r="H1095" s="452">
        <v>0</v>
      </c>
      <c r="I1095" s="452" t="s">
        <v>11192</v>
      </c>
      <c r="J1095" s="452" t="s">
        <v>11192</v>
      </c>
      <c r="K1095" s="452">
        <v>188</v>
      </c>
      <c r="L1095" s="452">
        <v>12</v>
      </c>
      <c r="M1095" s="452" t="s">
        <v>11192</v>
      </c>
      <c r="N1095" s="452">
        <v>0</v>
      </c>
      <c r="O1095" s="452">
        <v>208</v>
      </c>
    </row>
    <row r="1096" spans="2:15" x14ac:dyDescent="0.45">
      <c r="B1096" s="16" t="s">
        <v>15235</v>
      </c>
      <c r="C1096" s="426" t="s">
        <v>390</v>
      </c>
      <c r="D1096" s="16" t="s">
        <v>391</v>
      </c>
      <c r="E1096" s="448" t="s">
        <v>1795</v>
      </c>
      <c r="F1096" s="210" t="s">
        <v>1796</v>
      </c>
      <c r="G1096" s="448" t="s">
        <v>3596</v>
      </c>
      <c r="H1096" s="210">
        <v>0</v>
      </c>
      <c r="I1096" s="210" t="s">
        <v>11192</v>
      </c>
      <c r="J1096" s="210" t="s">
        <v>11192</v>
      </c>
      <c r="K1096" s="210">
        <v>193</v>
      </c>
      <c r="L1096" s="210">
        <v>13</v>
      </c>
      <c r="M1096" s="210">
        <v>0</v>
      </c>
      <c r="N1096" s="210">
        <v>0</v>
      </c>
      <c r="O1096" s="210">
        <v>210</v>
      </c>
    </row>
    <row r="1097" spans="2:15" x14ac:dyDescent="0.45">
      <c r="B1097" s="16" t="s">
        <v>15234</v>
      </c>
      <c r="C1097" s="426" t="s">
        <v>390</v>
      </c>
      <c r="D1097" s="16" t="s">
        <v>391</v>
      </c>
      <c r="E1097" s="448" t="s">
        <v>1795</v>
      </c>
      <c r="F1097" s="210" t="s">
        <v>1796</v>
      </c>
      <c r="G1097" s="448" t="s">
        <v>3595</v>
      </c>
      <c r="H1097" s="210" t="s">
        <v>11192</v>
      </c>
      <c r="I1097" s="210" t="s">
        <v>11192</v>
      </c>
      <c r="J1097" s="210" t="s">
        <v>11192</v>
      </c>
      <c r="K1097" s="210">
        <v>179</v>
      </c>
      <c r="L1097" s="210" t="s">
        <v>11192</v>
      </c>
      <c r="M1097" s="210">
        <v>0</v>
      </c>
      <c r="N1097" s="210">
        <v>0</v>
      </c>
      <c r="O1097" s="210">
        <v>189</v>
      </c>
    </row>
    <row r="1098" spans="2:15" x14ac:dyDescent="0.45">
      <c r="B1098" s="450" t="s">
        <v>15236</v>
      </c>
      <c r="C1098" s="449" t="s">
        <v>390</v>
      </c>
      <c r="D1098" s="450" t="s">
        <v>391</v>
      </c>
      <c r="E1098" s="451" t="s">
        <v>18705</v>
      </c>
      <c r="F1098" s="452" t="str">
        <f>F1097</f>
        <v>6563</v>
      </c>
      <c r="G1098" s="451" t="s">
        <v>3093</v>
      </c>
      <c r="H1098" s="452" t="s">
        <v>11192</v>
      </c>
      <c r="I1098" s="452" t="s">
        <v>11192</v>
      </c>
      <c r="J1098" s="452" t="s">
        <v>11192</v>
      </c>
      <c r="K1098" s="452">
        <v>372</v>
      </c>
      <c r="L1098" s="452" t="s">
        <v>11192</v>
      </c>
      <c r="M1098" s="452">
        <v>0</v>
      </c>
      <c r="N1098" s="452">
        <v>0</v>
      </c>
      <c r="O1098" s="452">
        <v>399</v>
      </c>
    </row>
    <row r="1099" spans="2:15" x14ac:dyDescent="0.45">
      <c r="B1099" s="16" t="s">
        <v>15238</v>
      </c>
      <c r="C1099" s="426" t="s">
        <v>392</v>
      </c>
      <c r="D1099" s="16" t="s">
        <v>393</v>
      </c>
      <c r="E1099" s="448" t="s">
        <v>11970</v>
      </c>
      <c r="F1099" s="210" t="s">
        <v>11969</v>
      </c>
      <c r="G1099" s="448" t="s">
        <v>3596</v>
      </c>
      <c r="H1099" s="210">
        <v>0</v>
      </c>
      <c r="I1099" s="210" t="s">
        <v>11192</v>
      </c>
      <c r="J1099" s="210" t="s">
        <v>11192</v>
      </c>
      <c r="K1099" s="210">
        <v>127</v>
      </c>
      <c r="L1099" s="210" t="s">
        <v>11192</v>
      </c>
      <c r="M1099" s="210">
        <v>0</v>
      </c>
      <c r="N1099" s="210">
        <v>0</v>
      </c>
      <c r="O1099" s="210">
        <v>136</v>
      </c>
    </row>
    <row r="1100" spans="2:15" x14ac:dyDescent="0.45">
      <c r="B1100" s="16" t="s">
        <v>15237</v>
      </c>
      <c r="C1100" s="426" t="s">
        <v>392</v>
      </c>
      <c r="D1100" s="16" t="s">
        <v>393</v>
      </c>
      <c r="E1100" s="448" t="s">
        <v>11970</v>
      </c>
      <c r="F1100" s="210" t="s">
        <v>11969</v>
      </c>
      <c r="G1100" s="448" t="s">
        <v>3595</v>
      </c>
      <c r="H1100" s="210">
        <v>0</v>
      </c>
      <c r="I1100" s="210" t="s">
        <v>11192</v>
      </c>
      <c r="J1100" s="210" t="s">
        <v>11192</v>
      </c>
      <c r="K1100" s="210">
        <v>156</v>
      </c>
      <c r="L1100" s="210" t="s">
        <v>11192</v>
      </c>
      <c r="M1100" s="210" t="s">
        <v>11192</v>
      </c>
      <c r="N1100" s="210">
        <v>0</v>
      </c>
      <c r="O1100" s="210">
        <v>167</v>
      </c>
    </row>
    <row r="1101" spans="2:15" x14ac:dyDescent="0.45">
      <c r="B1101" s="450" t="s">
        <v>15239</v>
      </c>
      <c r="C1101" s="449" t="s">
        <v>392</v>
      </c>
      <c r="D1101" s="450" t="s">
        <v>393</v>
      </c>
      <c r="E1101" s="451" t="s">
        <v>18706</v>
      </c>
      <c r="F1101" s="452" t="str">
        <f>F1100</f>
        <v>8346</v>
      </c>
      <c r="G1101" s="451" t="s">
        <v>3093</v>
      </c>
      <c r="H1101" s="452">
        <v>0</v>
      </c>
      <c r="I1101" s="452" t="s">
        <v>11192</v>
      </c>
      <c r="J1101" s="452" t="s">
        <v>11192</v>
      </c>
      <c r="K1101" s="452">
        <v>283</v>
      </c>
      <c r="L1101" s="452" t="s">
        <v>11192</v>
      </c>
      <c r="M1101" s="452" t="s">
        <v>11192</v>
      </c>
      <c r="N1101" s="452">
        <v>0</v>
      </c>
      <c r="O1101" s="452">
        <v>303</v>
      </c>
    </row>
    <row r="1102" spans="2:15" x14ac:dyDescent="0.45">
      <c r="B1102" s="16" t="s">
        <v>15241</v>
      </c>
      <c r="C1102" s="426" t="s">
        <v>392</v>
      </c>
      <c r="D1102" s="16" t="s">
        <v>393</v>
      </c>
      <c r="E1102" s="448" t="s">
        <v>1797</v>
      </c>
      <c r="F1102" s="210" t="s">
        <v>1798</v>
      </c>
      <c r="G1102" s="448" t="s">
        <v>3596</v>
      </c>
      <c r="H1102" s="210">
        <v>0</v>
      </c>
      <c r="I1102" s="210" t="s">
        <v>11192</v>
      </c>
      <c r="J1102" s="210" t="s">
        <v>11192</v>
      </c>
      <c r="K1102" s="210">
        <v>270</v>
      </c>
      <c r="L1102" s="210" t="s">
        <v>11192</v>
      </c>
      <c r="M1102" s="210" t="s">
        <v>11192</v>
      </c>
      <c r="N1102" s="210" t="s">
        <v>11192</v>
      </c>
      <c r="O1102" s="210">
        <v>279</v>
      </c>
    </row>
    <row r="1103" spans="2:15" x14ac:dyDescent="0.45">
      <c r="B1103" s="16" t="s">
        <v>15240</v>
      </c>
      <c r="C1103" s="426" t="s">
        <v>392</v>
      </c>
      <c r="D1103" s="16" t="s">
        <v>393</v>
      </c>
      <c r="E1103" s="448" t="s">
        <v>1797</v>
      </c>
      <c r="F1103" s="210" t="s">
        <v>1798</v>
      </c>
      <c r="G1103" s="448" t="s">
        <v>3595</v>
      </c>
      <c r="H1103" s="210">
        <v>0</v>
      </c>
      <c r="I1103" s="210" t="s">
        <v>11192</v>
      </c>
      <c r="J1103" s="210" t="s">
        <v>11192</v>
      </c>
      <c r="K1103" s="210">
        <v>267</v>
      </c>
      <c r="L1103" s="210" t="s">
        <v>11192</v>
      </c>
      <c r="M1103" s="210" t="s">
        <v>11192</v>
      </c>
      <c r="N1103" s="210" t="s">
        <v>11192</v>
      </c>
      <c r="O1103" s="210">
        <v>277</v>
      </c>
    </row>
    <row r="1104" spans="2:15" x14ac:dyDescent="0.45">
      <c r="B1104" s="450" t="s">
        <v>19747</v>
      </c>
      <c r="C1104" s="449" t="s">
        <v>392</v>
      </c>
      <c r="D1104" s="450" t="s">
        <v>393</v>
      </c>
      <c r="E1104" s="451" t="s">
        <v>18707</v>
      </c>
      <c r="F1104" s="452" t="str">
        <f>F1103</f>
        <v>0594</v>
      </c>
      <c r="G1104" s="451" t="s">
        <v>3093</v>
      </c>
      <c r="H1104" s="452">
        <v>0</v>
      </c>
      <c r="I1104" s="452" t="s">
        <v>11192</v>
      </c>
      <c r="J1104" s="452" t="s">
        <v>11192</v>
      </c>
      <c r="K1104" s="452">
        <v>537</v>
      </c>
      <c r="L1104" s="452" t="s">
        <v>11192</v>
      </c>
      <c r="M1104" s="452" t="s">
        <v>11192</v>
      </c>
      <c r="N1104" s="452" t="s">
        <v>11192</v>
      </c>
      <c r="O1104" s="452">
        <v>556</v>
      </c>
    </row>
    <row r="1105" spans="2:15" x14ac:dyDescent="0.45">
      <c r="B1105" s="16" t="s">
        <v>15243</v>
      </c>
      <c r="C1105" s="426" t="s">
        <v>394</v>
      </c>
      <c r="D1105" s="16" t="s">
        <v>395</v>
      </c>
      <c r="E1105" s="448" t="s">
        <v>395</v>
      </c>
      <c r="F1105" s="210" t="s">
        <v>1799</v>
      </c>
      <c r="G1105" s="448" t="s">
        <v>3596</v>
      </c>
      <c r="H1105" s="210" t="s">
        <v>11192</v>
      </c>
      <c r="I1105" s="210">
        <v>283</v>
      </c>
      <c r="J1105" s="210" t="s">
        <v>11192</v>
      </c>
      <c r="K1105" s="210" t="s">
        <v>11192</v>
      </c>
      <c r="L1105" s="210">
        <v>13</v>
      </c>
      <c r="M1105" s="210" t="s">
        <v>11192</v>
      </c>
      <c r="N1105" s="210" t="s">
        <v>11192</v>
      </c>
      <c r="O1105" s="210">
        <v>308</v>
      </c>
    </row>
    <row r="1106" spans="2:15" x14ac:dyDescent="0.45">
      <c r="B1106" s="16" t="s">
        <v>15242</v>
      </c>
      <c r="C1106" s="426" t="s">
        <v>394</v>
      </c>
      <c r="D1106" s="16" t="s">
        <v>395</v>
      </c>
      <c r="E1106" s="448" t="s">
        <v>395</v>
      </c>
      <c r="F1106" s="210" t="s">
        <v>1799</v>
      </c>
      <c r="G1106" s="448" t="s">
        <v>3595</v>
      </c>
      <c r="H1106" s="210" t="s">
        <v>11192</v>
      </c>
      <c r="I1106" s="210">
        <v>446</v>
      </c>
      <c r="J1106" s="210" t="s">
        <v>11192</v>
      </c>
      <c r="K1106" s="210">
        <v>0</v>
      </c>
      <c r="L1106" s="210" t="s">
        <v>11192</v>
      </c>
      <c r="M1106" s="210">
        <v>0</v>
      </c>
      <c r="N1106" s="210">
        <v>0</v>
      </c>
      <c r="O1106" s="210">
        <v>462</v>
      </c>
    </row>
    <row r="1107" spans="2:15" x14ac:dyDescent="0.45">
      <c r="B1107" s="450" t="s">
        <v>15244</v>
      </c>
      <c r="C1107" s="449" t="s">
        <v>394</v>
      </c>
      <c r="D1107" s="450" t="s">
        <v>395</v>
      </c>
      <c r="E1107" s="451" t="s">
        <v>18708</v>
      </c>
      <c r="F1107" s="452" t="str">
        <f>F1106</f>
        <v>7586</v>
      </c>
      <c r="G1107" s="451" t="s">
        <v>3093</v>
      </c>
      <c r="H1107" s="452" t="s">
        <v>11192</v>
      </c>
      <c r="I1107" s="452">
        <v>729</v>
      </c>
      <c r="J1107" s="452">
        <v>13</v>
      </c>
      <c r="K1107" s="452" t="s">
        <v>11192</v>
      </c>
      <c r="L1107" s="452" t="s">
        <v>11192</v>
      </c>
      <c r="M1107" s="452" t="s">
        <v>11192</v>
      </c>
      <c r="N1107" s="452" t="s">
        <v>11192</v>
      </c>
      <c r="O1107" s="452">
        <v>770</v>
      </c>
    </row>
    <row r="1108" spans="2:15" x14ac:dyDescent="0.45">
      <c r="B1108" s="16" t="s">
        <v>15246</v>
      </c>
      <c r="C1108" s="426" t="s">
        <v>396</v>
      </c>
      <c r="D1108" s="16" t="s">
        <v>397</v>
      </c>
      <c r="E1108" s="448" t="s">
        <v>1800</v>
      </c>
      <c r="F1108" s="210" t="s">
        <v>1801</v>
      </c>
      <c r="G1108" s="448" t="s">
        <v>3596</v>
      </c>
      <c r="H1108" s="210">
        <v>0</v>
      </c>
      <c r="I1108" s="210" t="s">
        <v>11192</v>
      </c>
      <c r="J1108" s="210">
        <v>0</v>
      </c>
      <c r="K1108" s="210" t="s">
        <v>11192</v>
      </c>
      <c r="L1108" s="210">
        <v>0</v>
      </c>
      <c r="M1108" s="210">
        <v>0</v>
      </c>
      <c r="N1108" s="210">
        <v>0</v>
      </c>
      <c r="O1108" s="210">
        <v>68</v>
      </c>
    </row>
    <row r="1109" spans="2:15" x14ac:dyDescent="0.45">
      <c r="B1109" s="16" t="s">
        <v>15245</v>
      </c>
      <c r="C1109" s="426" t="s">
        <v>396</v>
      </c>
      <c r="D1109" s="16" t="s">
        <v>397</v>
      </c>
      <c r="E1109" s="448" t="s">
        <v>1800</v>
      </c>
      <c r="F1109" s="210" t="s">
        <v>1801</v>
      </c>
      <c r="G1109" s="448" t="s">
        <v>3595</v>
      </c>
      <c r="H1109" s="210">
        <v>0</v>
      </c>
      <c r="I1109" s="210" t="s">
        <v>11192</v>
      </c>
      <c r="J1109" s="210">
        <v>0</v>
      </c>
      <c r="K1109" s="210" t="s">
        <v>11192</v>
      </c>
      <c r="L1109" s="210">
        <v>0</v>
      </c>
      <c r="M1109" s="210">
        <v>0</v>
      </c>
      <c r="N1109" s="210">
        <v>0</v>
      </c>
      <c r="O1109" s="210">
        <v>81</v>
      </c>
    </row>
    <row r="1110" spans="2:15" x14ac:dyDescent="0.45">
      <c r="B1110" s="450" t="s">
        <v>15247</v>
      </c>
      <c r="C1110" s="449" t="s">
        <v>396</v>
      </c>
      <c r="D1110" s="450" t="s">
        <v>397</v>
      </c>
      <c r="E1110" s="451" t="s">
        <v>18709</v>
      </c>
      <c r="F1110" s="452" t="str">
        <f>F1109</f>
        <v>6223</v>
      </c>
      <c r="G1110" s="451" t="s">
        <v>3093</v>
      </c>
      <c r="H1110" s="452">
        <v>0</v>
      </c>
      <c r="I1110" s="452" t="s">
        <v>11192</v>
      </c>
      <c r="J1110" s="452">
        <v>0</v>
      </c>
      <c r="K1110" s="452" t="s">
        <v>11192</v>
      </c>
      <c r="L1110" s="452">
        <v>0</v>
      </c>
      <c r="M1110" s="452">
        <v>0</v>
      </c>
      <c r="N1110" s="452">
        <v>0</v>
      </c>
      <c r="O1110" s="452">
        <v>149</v>
      </c>
    </row>
    <row r="1111" spans="2:15" x14ac:dyDescent="0.45">
      <c r="B1111" s="16" t="s">
        <v>15249</v>
      </c>
      <c r="C1111" s="426" t="s">
        <v>398</v>
      </c>
      <c r="D1111" s="16" t="s">
        <v>399</v>
      </c>
      <c r="E1111" s="448" t="s">
        <v>1802</v>
      </c>
      <c r="F1111" s="210" t="s">
        <v>1803</v>
      </c>
      <c r="G1111" s="448" t="s">
        <v>3596</v>
      </c>
      <c r="H1111" s="210">
        <v>0</v>
      </c>
      <c r="I1111" s="210">
        <v>18</v>
      </c>
      <c r="J1111" s="210" t="s">
        <v>11192</v>
      </c>
      <c r="K1111" s="210">
        <v>609</v>
      </c>
      <c r="L1111" s="210">
        <v>17</v>
      </c>
      <c r="M1111" s="210">
        <v>145</v>
      </c>
      <c r="N1111" s="210" t="s">
        <v>11192</v>
      </c>
      <c r="O1111" s="210">
        <v>800</v>
      </c>
    </row>
    <row r="1112" spans="2:15" x14ac:dyDescent="0.45">
      <c r="B1112" s="16" t="s">
        <v>15248</v>
      </c>
      <c r="C1112" s="426" t="s">
        <v>398</v>
      </c>
      <c r="D1112" s="16" t="s">
        <v>399</v>
      </c>
      <c r="E1112" s="448" t="s">
        <v>1802</v>
      </c>
      <c r="F1112" s="210" t="s">
        <v>1803</v>
      </c>
      <c r="G1112" s="448" t="s">
        <v>3595</v>
      </c>
      <c r="H1112" s="210">
        <v>0</v>
      </c>
      <c r="I1112" s="210">
        <v>20</v>
      </c>
      <c r="J1112" s="210" t="s">
        <v>11192</v>
      </c>
      <c r="K1112" s="210">
        <v>586</v>
      </c>
      <c r="L1112" s="210">
        <v>19</v>
      </c>
      <c r="M1112" s="210">
        <v>110</v>
      </c>
      <c r="N1112" s="210" t="s">
        <v>11192</v>
      </c>
      <c r="O1112" s="210">
        <v>749</v>
      </c>
    </row>
    <row r="1113" spans="2:15" x14ac:dyDescent="0.45">
      <c r="B1113" s="450" t="s">
        <v>15250</v>
      </c>
      <c r="C1113" s="449" t="s">
        <v>398</v>
      </c>
      <c r="D1113" s="450" t="s">
        <v>399</v>
      </c>
      <c r="E1113" s="451" t="s">
        <v>18710</v>
      </c>
      <c r="F1113" s="452" t="str">
        <f>F1112</f>
        <v>1869</v>
      </c>
      <c r="G1113" s="451" t="s">
        <v>3093</v>
      </c>
      <c r="H1113" s="452">
        <v>0</v>
      </c>
      <c r="I1113" s="452">
        <v>38</v>
      </c>
      <c r="J1113" s="452" t="s">
        <v>11192</v>
      </c>
      <c r="K1113" s="452">
        <v>1195</v>
      </c>
      <c r="L1113" s="452">
        <v>36</v>
      </c>
      <c r="M1113" s="452">
        <v>255</v>
      </c>
      <c r="N1113" s="452" t="s">
        <v>11192</v>
      </c>
      <c r="O1113" s="452">
        <v>1549</v>
      </c>
    </row>
    <row r="1114" spans="2:15" x14ac:dyDescent="0.45">
      <c r="B1114" s="16" t="s">
        <v>15252</v>
      </c>
      <c r="C1114" s="426" t="s">
        <v>398</v>
      </c>
      <c r="D1114" s="16" t="s">
        <v>399</v>
      </c>
      <c r="E1114" s="448" t="s">
        <v>1804</v>
      </c>
      <c r="F1114" s="210" t="s">
        <v>1805</v>
      </c>
      <c r="G1114" s="448" t="s">
        <v>3596</v>
      </c>
      <c r="H1114" s="210" t="s">
        <v>11192</v>
      </c>
      <c r="I1114" s="210">
        <v>11</v>
      </c>
      <c r="J1114" s="210" t="s">
        <v>11192</v>
      </c>
      <c r="K1114" s="210">
        <v>288</v>
      </c>
      <c r="L1114" s="210">
        <v>16</v>
      </c>
      <c r="M1114" s="210">
        <v>76</v>
      </c>
      <c r="N1114" s="210" t="s">
        <v>11192</v>
      </c>
      <c r="O1114" s="210">
        <v>404</v>
      </c>
    </row>
    <row r="1115" spans="2:15" x14ac:dyDescent="0.45">
      <c r="B1115" s="16" t="s">
        <v>15251</v>
      </c>
      <c r="C1115" s="426" t="s">
        <v>398</v>
      </c>
      <c r="D1115" s="16" t="s">
        <v>399</v>
      </c>
      <c r="E1115" s="448" t="s">
        <v>1804</v>
      </c>
      <c r="F1115" s="210" t="s">
        <v>1805</v>
      </c>
      <c r="G1115" s="448" t="s">
        <v>3595</v>
      </c>
      <c r="H1115" s="210" t="s">
        <v>11192</v>
      </c>
      <c r="I1115" s="210" t="s">
        <v>11192</v>
      </c>
      <c r="J1115" s="210" t="s">
        <v>11192</v>
      </c>
      <c r="K1115" s="210">
        <v>285</v>
      </c>
      <c r="L1115" s="210">
        <v>16</v>
      </c>
      <c r="M1115" s="210">
        <v>68</v>
      </c>
      <c r="N1115" s="210">
        <v>0</v>
      </c>
      <c r="O1115" s="210">
        <v>386</v>
      </c>
    </row>
    <row r="1116" spans="2:15" x14ac:dyDescent="0.45">
      <c r="B1116" s="450" t="s">
        <v>15253</v>
      </c>
      <c r="C1116" s="449" t="s">
        <v>398</v>
      </c>
      <c r="D1116" s="450" t="s">
        <v>399</v>
      </c>
      <c r="E1116" s="451" t="s">
        <v>18711</v>
      </c>
      <c r="F1116" s="452" t="str">
        <f>F1115</f>
        <v>7313</v>
      </c>
      <c r="G1116" s="451" t="s">
        <v>3093</v>
      </c>
      <c r="H1116" s="452" t="s">
        <v>11192</v>
      </c>
      <c r="I1116" s="452" t="s">
        <v>11192</v>
      </c>
      <c r="J1116" s="452">
        <v>17</v>
      </c>
      <c r="K1116" s="452">
        <v>573</v>
      </c>
      <c r="L1116" s="452">
        <v>32</v>
      </c>
      <c r="M1116" s="452">
        <v>144</v>
      </c>
      <c r="N1116" s="452" t="s">
        <v>11192</v>
      </c>
      <c r="O1116" s="452">
        <v>790</v>
      </c>
    </row>
    <row r="1117" spans="2:15" x14ac:dyDescent="0.45">
      <c r="B1117" s="16" t="s">
        <v>15255</v>
      </c>
      <c r="C1117" s="426" t="s">
        <v>400</v>
      </c>
      <c r="D1117" s="16" t="s">
        <v>401</v>
      </c>
      <c r="E1117" s="448" t="s">
        <v>1806</v>
      </c>
      <c r="F1117" s="210" t="s">
        <v>1807</v>
      </c>
      <c r="G1117" s="448" t="s">
        <v>3596</v>
      </c>
      <c r="H1117" s="210">
        <v>0</v>
      </c>
      <c r="I1117" s="210">
        <v>90</v>
      </c>
      <c r="J1117" s="210" t="s">
        <v>11192</v>
      </c>
      <c r="K1117" s="210">
        <v>153</v>
      </c>
      <c r="L1117" s="210">
        <v>28</v>
      </c>
      <c r="M1117" s="210" t="s">
        <v>11192</v>
      </c>
      <c r="N1117" s="210">
        <v>0</v>
      </c>
      <c r="O1117" s="210">
        <v>303</v>
      </c>
    </row>
    <row r="1118" spans="2:15" x14ac:dyDescent="0.45">
      <c r="B1118" s="16" t="s">
        <v>15254</v>
      </c>
      <c r="C1118" s="426" t="s">
        <v>400</v>
      </c>
      <c r="D1118" s="16" t="s">
        <v>401</v>
      </c>
      <c r="E1118" s="448" t="s">
        <v>1806</v>
      </c>
      <c r="F1118" s="210" t="s">
        <v>1807</v>
      </c>
      <c r="G1118" s="448" t="s">
        <v>3595</v>
      </c>
      <c r="H1118" s="210">
        <v>0</v>
      </c>
      <c r="I1118" s="210">
        <v>76</v>
      </c>
      <c r="J1118" s="210" t="s">
        <v>11192</v>
      </c>
      <c r="K1118" s="210">
        <v>124</v>
      </c>
      <c r="L1118" s="210" t="s">
        <v>11192</v>
      </c>
      <c r="M1118" s="210">
        <v>21</v>
      </c>
      <c r="N1118" s="210" t="s">
        <v>11192</v>
      </c>
      <c r="O1118" s="210">
        <v>256</v>
      </c>
    </row>
    <row r="1119" spans="2:15" x14ac:dyDescent="0.45">
      <c r="B1119" s="450" t="s">
        <v>19748</v>
      </c>
      <c r="C1119" s="449" t="s">
        <v>400</v>
      </c>
      <c r="D1119" s="450" t="s">
        <v>401</v>
      </c>
      <c r="E1119" s="451" t="s">
        <v>18712</v>
      </c>
      <c r="F1119" s="452" t="str">
        <f>F1118</f>
        <v>0167</v>
      </c>
      <c r="G1119" s="451" t="s">
        <v>3093</v>
      </c>
      <c r="H1119" s="452">
        <v>0</v>
      </c>
      <c r="I1119" s="452">
        <v>166</v>
      </c>
      <c r="J1119" s="452" t="s">
        <v>11192</v>
      </c>
      <c r="K1119" s="452">
        <v>277</v>
      </c>
      <c r="L1119" s="452" t="s">
        <v>11192</v>
      </c>
      <c r="M1119" s="452" t="s">
        <v>11192</v>
      </c>
      <c r="N1119" s="452" t="s">
        <v>11192</v>
      </c>
      <c r="O1119" s="452">
        <v>559</v>
      </c>
    </row>
    <row r="1120" spans="2:15" x14ac:dyDescent="0.45">
      <c r="B1120" s="16" t="s">
        <v>15257</v>
      </c>
      <c r="C1120" s="426" t="s">
        <v>400</v>
      </c>
      <c r="D1120" s="16" t="s">
        <v>401</v>
      </c>
      <c r="E1120" s="448" t="s">
        <v>1808</v>
      </c>
      <c r="F1120" s="210" t="s">
        <v>1809</v>
      </c>
      <c r="G1120" s="448" t="s">
        <v>3596</v>
      </c>
      <c r="H1120" s="210">
        <v>0</v>
      </c>
      <c r="I1120" s="210">
        <v>155</v>
      </c>
      <c r="J1120" s="210" t="s">
        <v>11192</v>
      </c>
      <c r="K1120" s="210">
        <v>292</v>
      </c>
      <c r="L1120" s="210">
        <v>37</v>
      </c>
      <c r="M1120" s="210">
        <v>42</v>
      </c>
      <c r="N1120" s="210" t="s">
        <v>11192</v>
      </c>
      <c r="O1120" s="210">
        <v>562</v>
      </c>
    </row>
    <row r="1121" spans="2:15" x14ac:dyDescent="0.45">
      <c r="B1121" s="16" t="s">
        <v>15256</v>
      </c>
      <c r="C1121" s="426" t="s">
        <v>400</v>
      </c>
      <c r="D1121" s="16" t="s">
        <v>401</v>
      </c>
      <c r="E1121" s="448" t="s">
        <v>1808</v>
      </c>
      <c r="F1121" s="210" t="s">
        <v>1809</v>
      </c>
      <c r="G1121" s="448" t="s">
        <v>3595</v>
      </c>
      <c r="H1121" s="210">
        <v>0</v>
      </c>
      <c r="I1121" s="210">
        <v>156</v>
      </c>
      <c r="J1121" s="210" t="s">
        <v>11192</v>
      </c>
      <c r="K1121" s="210">
        <v>281</v>
      </c>
      <c r="L1121" s="210">
        <v>46</v>
      </c>
      <c r="M1121" s="210">
        <v>41</v>
      </c>
      <c r="N1121" s="210" t="s">
        <v>11192</v>
      </c>
      <c r="O1121" s="210">
        <v>545</v>
      </c>
    </row>
    <row r="1122" spans="2:15" x14ac:dyDescent="0.45">
      <c r="B1122" s="450" t="s">
        <v>19749</v>
      </c>
      <c r="C1122" s="449" t="s">
        <v>400</v>
      </c>
      <c r="D1122" s="450" t="s">
        <v>401</v>
      </c>
      <c r="E1122" s="451" t="s">
        <v>18713</v>
      </c>
      <c r="F1122" s="452" t="str">
        <f>F1121</f>
        <v>0170</v>
      </c>
      <c r="G1122" s="451" t="s">
        <v>3093</v>
      </c>
      <c r="H1122" s="452">
        <v>0</v>
      </c>
      <c r="I1122" s="452">
        <v>311</v>
      </c>
      <c r="J1122" s="452" t="s">
        <v>11192</v>
      </c>
      <c r="K1122" s="452">
        <v>573</v>
      </c>
      <c r="L1122" s="452">
        <v>83</v>
      </c>
      <c r="M1122" s="452">
        <v>83</v>
      </c>
      <c r="N1122" s="452" t="s">
        <v>11192</v>
      </c>
      <c r="O1122" s="452">
        <v>1107</v>
      </c>
    </row>
    <row r="1123" spans="2:15" x14ac:dyDescent="0.45">
      <c r="B1123" s="16" t="s">
        <v>15259</v>
      </c>
      <c r="C1123" s="426" t="s">
        <v>402</v>
      </c>
      <c r="D1123" s="16" t="s">
        <v>403</v>
      </c>
      <c r="E1123" s="448" t="s">
        <v>1810</v>
      </c>
      <c r="F1123" s="210" t="s">
        <v>1811</v>
      </c>
      <c r="G1123" s="448" t="s">
        <v>3596</v>
      </c>
      <c r="H1123" s="210">
        <v>0</v>
      </c>
      <c r="I1123" s="210" t="s">
        <v>11192</v>
      </c>
      <c r="J1123" s="210">
        <v>11</v>
      </c>
      <c r="K1123" s="210">
        <v>341</v>
      </c>
      <c r="L1123" s="210">
        <v>13</v>
      </c>
      <c r="M1123" s="210" t="s">
        <v>11192</v>
      </c>
      <c r="N1123" s="210">
        <v>0</v>
      </c>
      <c r="O1123" s="210">
        <v>373</v>
      </c>
    </row>
    <row r="1124" spans="2:15" x14ac:dyDescent="0.45">
      <c r="B1124" s="16" t="s">
        <v>15258</v>
      </c>
      <c r="C1124" s="426" t="s">
        <v>402</v>
      </c>
      <c r="D1124" s="16" t="s">
        <v>403</v>
      </c>
      <c r="E1124" s="448" t="s">
        <v>1810</v>
      </c>
      <c r="F1124" s="210" t="s">
        <v>1811</v>
      </c>
      <c r="G1124" s="448" t="s">
        <v>3595</v>
      </c>
      <c r="H1124" s="210">
        <v>0</v>
      </c>
      <c r="I1124" s="210">
        <v>0</v>
      </c>
      <c r="J1124" s="210" t="s">
        <v>11192</v>
      </c>
      <c r="K1124" s="210">
        <v>289</v>
      </c>
      <c r="L1124" s="210">
        <v>12</v>
      </c>
      <c r="M1124" s="210" t="s">
        <v>11192</v>
      </c>
      <c r="N1124" s="210">
        <v>0</v>
      </c>
      <c r="O1124" s="210">
        <v>313</v>
      </c>
    </row>
    <row r="1125" spans="2:15" x14ac:dyDescent="0.45">
      <c r="B1125" s="450" t="s">
        <v>15260</v>
      </c>
      <c r="C1125" s="449" t="s">
        <v>402</v>
      </c>
      <c r="D1125" s="450" t="s">
        <v>403</v>
      </c>
      <c r="E1125" s="451" t="s">
        <v>18714</v>
      </c>
      <c r="F1125" s="452" t="str">
        <f>F1124</f>
        <v>2040</v>
      </c>
      <c r="G1125" s="451" t="s">
        <v>3093</v>
      </c>
      <c r="H1125" s="452">
        <v>0</v>
      </c>
      <c r="I1125" s="452" t="s">
        <v>11192</v>
      </c>
      <c r="J1125" s="452" t="s">
        <v>11192</v>
      </c>
      <c r="K1125" s="452">
        <v>630</v>
      </c>
      <c r="L1125" s="452">
        <v>25</v>
      </c>
      <c r="M1125" s="452" t="s">
        <v>11192</v>
      </c>
      <c r="N1125" s="452">
        <v>0</v>
      </c>
      <c r="O1125" s="452">
        <v>686</v>
      </c>
    </row>
    <row r="1126" spans="2:15" x14ac:dyDescent="0.45">
      <c r="B1126" s="16" t="s">
        <v>15262</v>
      </c>
      <c r="C1126" s="426" t="s">
        <v>402</v>
      </c>
      <c r="D1126" s="16" t="s">
        <v>403</v>
      </c>
      <c r="E1126" s="448" t="s">
        <v>1812</v>
      </c>
      <c r="F1126" s="210" t="s">
        <v>1813</v>
      </c>
      <c r="G1126" s="448" t="s">
        <v>3596</v>
      </c>
      <c r="H1126" s="210">
        <v>0</v>
      </c>
      <c r="I1126" s="210">
        <v>0</v>
      </c>
      <c r="J1126" s="210" t="s">
        <v>11192</v>
      </c>
      <c r="K1126" s="210">
        <v>168</v>
      </c>
      <c r="L1126" s="210" t="s">
        <v>11192</v>
      </c>
      <c r="M1126" s="210" t="s">
        <v>11192</v>
      </c>
      <c r="N1126" s="210">
        <v>0</v>
      </c>
      <c r="O1126" s="210">
        <v>181</v>
      </c>
    </row>
    <row r="1127" spans="2:15" x14ac:dyDescent="0.45">
      <c r="B1127" s="16" t="s">
        <v>15261</v>
      </c>
      <c r="C1127" s="426" t="s">
        <v>402</v>
      </c>
      <c r="D1127" s="16" t="s">
        <v>403</v>
      </c>
      <c r="E1127" s="448" t="s">
        <v>1812</v>
      </c>
      <c r="F1127" s="210" t="s">
        <v>1813</v>
      </c>
      <c r="G1127" s="448" t="s">
        <v>3595</v>
      </c>
      <c r="H1127" s="210">
        <v>0</v>
      </c>
      <c r="I1127" s="210">
        <v>0</v>
      </c>
      <c r="J1127" s="210" t="s">
        <v>11192</v>
      </c>
      <c r="K1127" s="210">
        <v>132</v>
      </c>
      <c r="L1127" s="210" t="s">
        <v>11192</v>
      </c>
      <c r="M1127" s="210" t="s">
        <v>11192</v>
      </c>
      <c r="N1127" s="210">
        <v>0</v>
      </c>
      <c r="O1127" s="210">
        <v>145</v>
      </c>
    </row>
    <row r="1128" spans="2:15" x14ac:dyDescent="0.45">
      <c r="B1128" s="450" t="s">
        <v>15263</v>
      </c>
      <c r="C1128" s="449" t="s">
        <v>402</v>
      </c>
      <c r="D1128" s="450" t="s">
        <v>403</v>
      </c>
      <c r="E1128" s="451" t="s">
        <v>18715</v>
      </c>
      <c r="F1128" s="452" t="str">
        <f>F1127</f>
        <v>5225</v>
      </c>
      <c r="G1128" s="451" t="s">
        <v>3093</v>
      </c>
      <c r="H1128" s="452">
        <v>0</v>
      </c>
      <c r="I1128" s="452">
        <v>0</v>
      </c>
      <c r="J1128" s="452">
        <v>12</v>
      </c>
      <c r="K1128" s="452">
        <v>300</v>
      </c>
      <c r="L1128" s="452" t="s">
        <v>11192</v>
      </c>
      <c r="M1128" s="452" t="s">
        <v>11192</v>
      </c>
      <c r="N1128" s="452">
        <v>0</v>
      </c>
      <c r="O1128" s="452">
        <v>326</v>
      </c>
    </row>
    <row r="1129" spans="2:15" x14ac:dyDescent="0.45">
      <c r="B1129" s="16" t="s">
        <v>15265</v>
      </c>
      <c r="C1129" s="426" t="s">
        <v>404</v>
      </c>
      <c r="D1129" s="16" t="s">
        <v>405</v>
      </c>
      <c r="E1129" s="448" t="s">
        <v>1814</v>
      </c>
      <c r="F1129" s="210" t="s">
        <v>1815</v>
      </c>
      <c r="G1129" s="448" t="s">
        <v>3596</v>
      </c>
      <c r="H1129" s="210">
        <v>0</v>
      </c>
      <c r="I1129" s="210">
        <v>26</v>
      </c>
      <c r="J1129" s="210">
        <v>76</v>
      </c>
      <c r="K1129" s="210">
        <v>417</v>
      </c>
      <c r="L1129" s="210" t="s">
        <v>11192</v>
      </c>
      <c r="M1129" s="210" t="s">
        <v>11192</v>
      </c>
      <c r="N1129" s="210">
        <v>0</v>
      </c>
      <c r="O1129" s="210">
        <v>544</v>
      </c>
    </row>
    <row r="1130" spans="2:15" x14ac:dyDescent="0.45">
      <c r="B1130" s="16" t="s">
        <v>15264</v>
      </c>
      <c r="C1130" s="426" t="s">
        <v>404</v>
      </c>
      <c r="D1130" s="16" t="s">
        <v>405</v>
      </c>
      <c r="E1130" s="448" t="s">
        <v>1814</v>
      </c>
      <c r="F1130" s="210" t="s">
        <v>1815</v>
      </c>
      <c r="G1130" s="448" t="s">
        <v>3595</v>
      </c>
      <c r="H1130" s="210">
        <v>0</v>
      </c>
      <c r="I1130" s="210">
        <v>18</v>
      </c>
      <c r="J1130" s="210">
        <v>84</v>
      </c>
      <c r="K1130" s="210">
        <v>349</v>
      </c>
      <c r="L1130" s="210" t="s">
        <v>11192</v>
      </c>
      <c r="M1130" s="210" t="s">
        <v>11192</v>
      </c>
      <c r="N1130" s="210" t="s">
        <v>11192</v>
      </c>
      <c r="O1130" s="210">
        <v>468</v>
      </c>
    </row>
    <row r="1131" spans="2:15" x14ac:dyDescent="0.45">
      <c r="B1131" s="450" t="s">
        <v>15266</v>
      </c>
      <c r="C1131" s="449" t="s">
        <v>404</v>
      </c>
      <c r="D1131" s="450" t="s">
        <v>405</v>
      </c>
      <c r="E1131" s="451" t="s">
        <v>18716</v>
      </c>
      <c r="F1131" s="452" t="str">
        <f>F1130</f>
        <v>6271</v>
      </c>
      <c r="G1131" s="451" t="s">
        <v>3093</v>
      </c>
      <c r="H1131" s="452">
        <v>0</v>
      </c>
      <c r="I1131" s="452">
        <v>44</v>
      </c>
      <c r="J1131" s="452">
        <v>160</v>
      </c>
      <c r="K1131" s="452">
        <v>766</v>
      </c>
      <c r="L1131" s="452">
        <v>23</v>
      </c>
      <c r="M1131" s="452" t="s">
        <v>11192</v>
      </c>
      <c r="N1131" s="452" t="s">
        <v>11192</v>
      </c>
      <c r="O1131" s="452">
        <v>1012</v>
      </c>
    </row>
    <row r="1132" spans="2:15" x14ac:dyDescent="0.45">
      <c r="B1132" s="16" t="s">
        <v>15268</v>
      </c>
      <c r="C1132" s="426" t="s">
        <v>404</v>
      </c>
      <c r="D1132" s="16" t="s">
        <v>405</v>
      </c>
      <c r="E1132" s="448" t="s">
        <v>11235</v>
      </c>
      <c r="F1132" s="210" t="s">
        <v>11234</v>
      </c>
      <c r="G1132" s="448" t="s">
        <v>3596</v>
      </c>
      <c r="H1132" s="210">
        <v>0</v>
      </c>
      <c r="I1132" s="210">
        <v>16</v>
      </c>
      <c r="J1132" s="210">
        <v>44</v>
      </c>
      <c r="K1132" s="210">
        <v>188</v>
      </c>
      <c r="L1132" s="210" t="s">
        <v>11192</v>
      </c>
      <c r="M1132" s="210" t="s">
        <v>11192</v>
      </c>
      <c r="N1132" s="210">
        <v>0</v>
      </c>
      <c r="O1132" s="210">
        <v>259</v>
      </c>
    </row>
    <row r="1133" spans="2:15" x14ac:dyDescent="0.45">
      <c r="B1133" s="16" t="s">
        <v>15267</v>
      </c>
      <c r="C1133" s="426" t="s">
        <v>404</v>
      </c>
      <c r="D1133" s="16" t="s">
        <v>405</v>
      </c>
      <c r="E1133" s="448" t="s">
        <v>11235</v>
      </c>
      <c r="F1133" s="210" t="s">
        <v>11234</v>
      </c>
      <c r="G1133" s="448" t="s">
        <v>3595</v>
      </c>
      <c r="H1133" s="210" t="s">
        <v>11192</v>
      </c>
      <c r="I1133" s="210">
        <v>13</v>
      </c>
      <c r="J1133" s="210">
        <v>45</v>
      </c>
      <c r="K1133" s="210">
        <v>205</v>
      </c>
      <c r="L1133" s="210" t="s">
        <v>11192</v>
      </c>
      <c r="M1133" s="210" t="s">
        <v>11192</v>
      </c>
      <c r="N1133" s="210">
        <v>0</v>
      </c>
      <c r="O1133" s="210">
        <v>276</v>
      </c>
    </row>
    <row r="1134" spans="2:15" x14ac:dyDescent="0.45">
      <c r="B1134" s="450" t="s">
        <v>19750</v>
      </c>
      <c r="C1134" s="449" t="s">
        <v>404</v>
      </c>
      <c r="D1134" s="450" t="s">
        <v>405</v>
      </c>
      <c r="E1134" s="451" t="s">
        <v>18717</v>
      </c>
      <c r="F1134" s="452" t="str">
        <f>F1133</f>
        <v>0010</v>
      </c>
      <c r="G1134" s="451" t="s">
        <v>3093</v>
      </c>
      <c r="H1134" s="452" t="s">
        <v>11192</v>
      </c>
      <c r="I1134" s="452">
        <v>29</v>
      </c>
      <c r="J1134" s="452">
        <v>89</v>
      </c>
      <c r="K1134" s="452">
        <v>393</v>
      </c>
      <c r="L1134" s="452">
        <v>16</v>
      </c>
      <c r="M1134" s="452" t="s">
        <v>11192</v>
      </c>
      <c r="N1134" s="452">
        <v>0</v>
      </c>
      <c r="O1134" s="452">
        <v>535</v>
      </c>
    </row>
    <row r="1135" spans="2:15" x14ac:dyDescent="0.45">
      <c r="B1135" s="16" t="s">
        <v>15270</v>
      </c>
      <c r="C1135" s="426" t="s">
        <v>406</v>
      </c>
      <c r="D1135" s="16" t="s">
        <v>407</v>
      </c>
      <c r="E1135" s="448" t="s">
        <v>407</v>
      </c>
      <c r="F1135" s="210" t="s">
        <v>1816</v>
      </c>
      <c r="G1135" s="448" t="s">
        <v>3596</v>
      </c>
      <c r="H1135" s="210">
        <v>0</v>
      </c>
      <c r="I1135" s="210" t="s">
        <v>11192</v>
      </c>
      <c r="J1135" s="210" t="s">
        <v>11192</v>
      </c>
      <c r="K1135" s="210">
        <v>45</v>
      </c>
      <c r="L1135" s="210" t="s">
        <v>11192</v>
      </c>
      <c r="M1135" s="210">
        <v>0</v>
      </c>
      <c r="N1135" s="210">
        <v>0</v>
      </c>
      <c r="O1135" s="210">
        <v>57</v>
      </c>
    </row>
    <row r="1136" spans="2:15" x14ac:dyDescent="0.45">
      <c r="B1136" s="16" t="s">
        <v>15269</v>
      </c>
      <c r="C1136" s="426" t="s">
        <v>406</v>
      </c>
      <c r="D1136" s="16" t="s">
        <v>407</v>
      </c>
      <c r="E1136" s="448" t="s">
        <v>407</v>
      </c>
      <c r="F1136" s="210" t="s">
        <v>1816</v>
      </c>
      <c r="G1136" s="448" t="s">
        <v>3595</v>
      </c>
      <c r="H1136" s="210">
        <v>0</v>
      </c>
      <c r="I1136" s="210">
        <v>0</v>
      </c>
      <c r="J1136" s="210" t="s">
        <v>11192</v>
      </c>
      <c r="K1136" s="210">
        <v>49</v>
      </c>
      <c r="L1136" s="210" t="s">
        <v>11192</v>
      </c>
      <c r="M1136" s="210">
        <v>0</v>
      </c>
      <c r="N1136" s="210">
        <v>0</v>
      </c>
      <c r="O1136" s="210">
        <v>59</v>
      </c>
    </row>
    <row r="1137" spans="2:15" x14ac:dyDescent="0.45">
      <c r="B1137" s="450" t="s">
        <v>15271</v>
      </c>
      <c r="C1137" s="449" t="s">
        <v>406</v>
      </c>
      <c r="D1137" s="450" t="s">
        <v>407</v>
      </c>
      <c r="E1137" s="451" t="s">
        <v>18718</v>
      </c>
      <c r="F1137" s="452" t="str">
        <f>F1136</f>
        <v>8161</v>
      </c>
      <c r="G1137" s="451" t="s">
        <v>3093</v>
      </c>
      <c r="H1137" s="452">
        <v>0</v>
      </c>
      <c r="I1137" s="452" t="s">
        <v>11192</v>
      </c>
      <c r="J1137" s="452" t="s">
        <v>11192</v>
      </c>
      <c r="K1137" s="452">
        <v>94</v>
      </c>
      <c r="L1137" s="452">
        <v>11</v>
      </c>
      <c r="M1137" s="452">
        <v>0</v>
      </c>
      <c r="N1137" s="452">
        <v>0</v>
      </c>
      <c r="O1137" s="452">
        <v>116</v>
      </c>
    </row>
    <row r="1138" spans="2:15" x14ac:dyDescent="0.45">
      <c r="B1138" s="16" t="s">
        <v>15273</v>
      </c>
      <c r="C1138" s="426" t="s">
        <v>408</v>
      </c>
      <c r="D1138" s="16" t="s">
        <v>409</v>
      </c>
      <c r="E1138" s="448" t="s">
        <v>1817</v>
      </c>
      <c r="F1138" s="210" t="s">
        <v>1818</v>
      </c>
      <c r="G1138" s="448" t="s">
        <v>3596</v>
      </c>
      <c r="H1138" s="210">
        <v>0</v>
      </c>
      <c r="I1138" s="210" t="s">
        <v>11192</v>
      </c>
      <c r="J1138" s="210" t="s">
        <v>11192</v>
      </c>
      <c r="K1138" s="210">
        <v>241</v>
      </c>
      <c r="L1138" s="210">
        <v>11</v>
      </c>
      <c r="M1138" s="210">
        <v>0</v>
      </c>
      <c r="N1138" s="210" t="s">
        <v>11192</v>
      </c>
      <c r="O1138" s="210">
        <v>261</v>
      </c>
    </row>
    <row r="1139" spans="2:15" x14ac:dyDescent="0.45">
      <c r="B1139" s="16" t="s">
        <v>15272</v>
      </c>
      <c r="C1139" s="426" t="s">
        <v>408</v>
      </c>
      <c r="D1139" s="16" t="s">
        <v>409</v>
      </c>
      <c r="E1139" s="448" t="s">
        <v>1817</v>
      </c>
      <c r="F1139" s="210" t="s">
        <v>1818</v>
      </c>
      <c r="G1139" s="448" t="s">
        <v>3595</v>
      </c>
      <c r="H1139" s="210" t="s">
        <v>11192</v>
      </c>
      <c r="I1139" s="210" t="s">
        <v>11192</v>
      </c>
      <c r="J1139" s="210" t="s">
        <v>11192</v>
      </c>
      <c r="K1139" s="210">
        <v>227</v>
      </c>
      <c r="L1139" s="210" t="s">
        <v>11192</v>
      </c>
      <c r="M1139" s="210" t="s">
        <v>11192</v>
      </c>
      <c r="N1139" s="210">
        <v>0</v>
      </c>
      <c r="O1139" s="210">
        <v>246</v>
      </c>
    </row>
    <row r="1140" spans="2:15" x14ac:dyDescent="0.45">
      <c r="B1140" s="450" t="s">
        <v>15274</v>
      </c>
      <c r="C1140" s="449" t="s">
        <v>408</v>
      </c>
      <c r="D1140" s="450" t="s">
        <v>409</v>
      </c>
      <c r="E1140" s="451" t="s">
        <v>18719</v>
      </c>
      <c r="F1140" s="452" t="str">
        <f>F1139</f>
        <v>2043</v>
      </c>
      <c r="G1140" s="451" t="s">
        <v>3093</v>
      </c>
      <c r="H1140" s="452" t="s">
        <v>11192</v>
      </c>
      <c r="I1140" s="452" t="s">
        <v>11192</v>
      </c>
      <c r="J1140" s="452">
        <v>12</v>
      </c>
      <c r="K1140" s="452">
        <v>468</v>
      </c>
      <c r="L1140" s="452" t="s">
        <v>11192</v>
      </c>
      <c r="M1140" s="452" t="s">
        <v>11192</v>
      </c>
      <c r="N1140" s="452" t="s">
        <v>11192</v>
      </c>
      <c r="O1140" s="452">
        <v>507</v>
      </c>
    </row>
    <row r="1141" spans="2:15" x14ac:dyDescent="0.45">
      <c r="B1141" s="16" t="s">
        <v>15276</v>
      </c>
      <c r="C1141" s="426" t="s">
        <v>408</v>
      </c>
      <c r="D1141" s="16" t="s">
        <v>409</v>
      </c>
      <c r="E1141" s="448" t="s">
        <v>1819</v>
      </c>
      <c r="F1141" s="210" t="s">
        <v>1820</v>
      </c>
      <c r="G1141" s="448" t="s">
        <v>3596</v>
      </c>
      <c r="H1141" s="210">
        <v>0</v>
      </c>
      <c r="I1141" s="210" t="s">
        <v>11192</v>
      </c>
      <c r="J1141" s="210" t="s">
        <v>11192</v>
      </c>
      <c r="K1141" s="210">
        <v>125</v>
      </c>
      <c r="L1141" s="210" t="s">
        <v>11192</v>
      </c>
      <c r="M1141" s="210">
        <v>0</v>
      </c>
      <c r="N1141" s="210">
        <v>0</v>
      </c>
      <c r="O1141" s="210">
        <v>138</v>
      </c>
    </row>
    <row r="1142" spans="2:15" x14ac:dyDescent="0.45">
      <c r="B1142" s="16" t="s">
        <v>15275</v>
      </c>
      <c r="C1142" s="426" t="s">
        <v>408</v>
      </c>
      <c r="D1142" s="16" t="s">
        <v>409</v>
      </c>
      <c r="E1142" s="448" t="s">
        <v>1819</v>
      </c>
      <c r="F1142" s="210" t="s">
        <v>1820</v>
      </c>
      <c r="G1142" s="448" t="s">
        <v>3595</v>
      </c>
      <c r="H1142" s="210">
        <v>0</v>
      </c>
      <c r="I1142" s="210">
        <v>0</v>
      </c>
      <c r="J1142" s="210" t="s">
        <v>11192</v>
      </c>
      <c r="K1142" s="210">
        <v>99</v>
      </c>
      <c r="L1142" s="210" t="s">
        <v>11192</v>
      </c>
      <c r="M1142" s="210">
        <v>0</v>
      </c>
      <c r="N1142" s="210">
        <v>0</v>
      </c>
      <c r="O1142" s="210">
        <v>108</v>
      </c>
    </row>
    <row r="1143" spans="2:15" x14ac:dyDescent="0.45">
      <c r="B1143" s="450" t="s">
        <v>15277</v>
      </c>
      <c r="C1143" s="449" t="s">
        <v>408</v>
      </c>
      <c r="D1143" s="450" t="s">
        <v>409</v>
      </c>
      <c r="E1143" s="451" t="s">
        <v>18720</v>
      </c>
      <c r="F1143" s="452" t="str">
        <f>F1142</f>
        <v>6777</v>
      </c>
      <c r="G1143" s="451" t="s">
        <v>3093</v>
      </c>
      <c r="H1143" s="452">
        <v>0</v>
      </c>
      <c r="I1143" s="452" t="s">
        <v>11192</v>
      </c>
      <c r="J1143" s="452" t="s">
        <v>11192</v>
      </c>
      <c r="K1143" s="452">
        <v>224</v>
      </c>
      <c r="L1143" s="452">
        <v>12</v>
      </c>
      <c r="M1143" s="452">
        <v>0</v>
      </c>
      <c r="N1143" s="452">
        <v>0</v>
      </c>
      <c r="O1143" s="452">
        <v>246</v>
      </c>
    </row>
    <row r="1144" spans="2:15" x14ac:dyDescent="0.45">
      <c r="B1144" s="16" t="s">
        <v>15279</v>
      </c>
      <c r="C1144" s="426" t="s">
        <v>410</v>
      </c>
      <c r="D1144" s="16" t="s">
        <v>411</v>
      </c>
      <c r="E1144" s="448" t="s">
        <v>1821</v>
      </c>
      <c r="F1144" s="210" t="s">
        <v>1822</v>
      </c>
      <c r="G1144" s="448" t="s">
        <v>3596</v>
      </c>
      <c r="H1144" s="210">
        <v>0</v>
      </c>
      <c r="I1144" s="210">
        <v>0</v>
      </c>
      <c r="J1144" s="210" t="s">
        <v>11192</v>
      </c>
      <c r="K1144" s="210">
        <v>181</v>
      </c>
      <c r="L1144" s="210" t="s">
        <v>11192</v>
      </c>
      <c r="M1144" s="210">
        <v>0</v>
      </c>
      <c r="N1144" s="210">
        <v>0</v>
      </c>
      <c r="O1144" s="210">
        <v>185</v>
      </c>
    </row>
    <row r="1145" spans="2:15" x14ac:dyDescent="0.45">
      <c r="B1145" s="16" t="s">
        <v>15278</v>
      </c>
      <c r="C1145" s="426" t="s">
        <v>410</v>
      </c>
      <c r="D1145" s="16" t="s">
        <v>411</v>
      </c>
      <c r="E1145" s="448" t="s">
        <v>1821</v>
      </c>
      <c r="F1145" s="210" t="s">
        <v>1822</v>
      </c>
      <c r="G1145" s="448" t="s">
        <v>3595</v>
      </c>
      <c r="H1145" s="210" t="s">
        <v>11192</v>
      </c>
      <c r="I1145" s="210" t="s">
        <v>11192</v>
      </c>
      <c r="J1145" s="210" t="s">
        <v>11192</v>
      </c>
      <c r="K1145" s="210">
        <v>179</v>
      </c>
      <c r="L1145" s="210" t="s">
        <v>11192</v>
      </c>
      <c r="M1145" s="210">
        <v>0</v>
      </c>
      <c r="N1145" s="210">
        <v>0</v>
      </c>
      <c r="O1145" s="210">
        <v>191</v>
      </c>
    </row>
    <row r="1146" spans="2:15" x14ac:dyDescent="0.45">
      <c r="B1146" s="450" t="s">
        <v>15280</v>
      </c>
      <c r="C1146" s="449" t="s">
        <v>410</v>
      </c>
      <c r="D1146" s="450" t="s">
        <v>411</v>
      </c>
      <c r="E1146" s="451" t="s">
        <v>18721</v>
      </c>
      <c r="F1146" s="452" t="str">
        <f>F1145</f>
        <v>5219</v>
      </c>
      <c r="G1146" s="451" t="s">
        <v>3093</v>
      </c>
      <c r="H1146" s="452" t="s">
        <v>11192</v>
      </c>
      <c r="I1146" s="452" t="s">
        <v>11192</v>
      </c>
      <c r="J1146" s="452" t="s">
        <v>11192</v>
      </c>
      <c r="K1146" s="452">
        <v>360</v>
      </c>
      <c r="L1146" s="452" t="s">
        <v>11192</v>
      </c>
      <c r="M1146" s="452">
        <v>0</v>
      </c>
      <c r="N1146" s="452">
        <v>0</v>
      </c>
      <c r="O1146" s="452">
        <v>376</v>
      </c>
    </row>
    <row r="1147" spans="2:15" x14ac:dyDescent="0.45">
      <c r="B1147" s="16" t="s">
        <v>15282</v>
      </c>
      <c r="C1147" s="426" t="s">
        <v>412</v>
      </c>
      <c r="D1147" s="16" t="s">
        <v>413</v>
      </c>
      <c r="E1147" s="448" t="s">
        <v>413</v>
      </c>
      <c r="F1147" s="210" t="s">
        <v>1823</v>
      </c>
      <c r="G1147" s="448" t="s">
        <v>3596</v>
      </c>
      <c r="H1147" s="210">
        <v>0</v>
      </c>
      <c r="I1147" s="210" t="s">
        <v>11192</v>
      </c>
      <c r="J1147" s="210" t="s">
        <v>11192</v>
      </c>
      <c r="K1147" s="210">
        <v>0</v>
      </c>
      <c r="L1147" s="210" t="s">
        <v>11192</v>
      </c>
      <c r="M1147" s="210">
        <v>0</v>
      </c>
      <c r="N1147" s="210">
        <v>0</v>
      </c>
      <c r="O1147" s="210">
        <v>78</v>
      </c>
    </row>
    <row r="1148" spans="2:15" x14ac:dyDescent="0.45">
      <c r="B1148" s="16" t="s">
        <v>15281</v>
      </c>
      <c r="C1148" s="426" t="s">
        <v>412</v>
      </c>
      <c r="D1148" s="16" t="s">
        <v>413</v>
      </c>
      <c r="E1148" s="448" t="s">
        <v>413</v>
      </c>
      <c r="F1148" s="210" t="s">
        <v>1823</v>
      </c>
      <c r="G1148" s="448" t="s">
        <v>3595</v>
      </c>
      <c r="H1148" s="210">
        <v>0</v>
      </c>
      <c r="I1148" s="210" t="s">
        <v>11192</v>
      </c>
      <c r="J1148" s="210" t="s">
        <v>11192</v>
      </c>
      <c r="K1148" s="210">
        <v>0</v>
      </c>
      <c r="L1148" s="210">
        <v>0</v>
      </c>
      <c r="M1148" s="210">
        <v>0</v>
      </c>
      <c r="N1148" s="210">
        <v>0</v>
      </c>
      <c r="O1148" s="210">
        <v>78</v>
      </c>
    </row>
    <row r="1149" spans="2:15" x14ac:dyDescent="0.45">
      <c r="B1149" s="450" t="s">
        <v>15283</v>
      </c>
      <c r="C1149" s="449" t="s">
        <v>412</v>
      </c>
      <c r="D1149" s="450" t="s">
        <v>413</v>
      </c>
      <c r="E1149" s="451" t="s">
        <v>18722</v>
      </c>
      <c r="F1149" s="452" t="str">
        <f>F1148</f>
        <v>7639</v>
      </c>
      <c r="G1149" s="451" t="s">
        <v>3093</v>
      </c>
      <c r="H1149" s="452">
        <v>0</v>
      </c>
      <c r="I1149" s="452">
        <v>153</v>
      </c>
      <c r="J1149" s="452" t="s">
        <v>11192</v>
      </c>
      <c r="K1149" s="452">
        <v>0</v>
      </c>
      <c r="L1149" s="452" t="s">
        <v>11192</v>
      </c>
      <c r="M1149" s="452">
        <v>0</v>
      </c>
      <c r="N1149" s="452">
        <v>0</v>
      </c>
      <c r="O1149" s="452">
        <v>156</v>
      </c>
    </row>
    <row r="1150" spans="2:15" x14ac:dyDescent="0.45">
      <c r="B1150" s="16" t="s">
        <v>15285</v>
      </c>
      <c r="C1150" s="426" t="s">
        <v>13886</v>
      </c>
      <c r="D1150" s="16" t="s">
        <v>13971</v>
      </c>
      <c r="E1150" s="448" t="s">
        <v>13971</v>
      </c>
      <c r="F1150" s="210" t="s">
        <v>13914</v>
      </c>
      <c r="G1150" s="448" t="s">
        <v>3596</v>
      </c>
      <c r="H1150" s="210" t="s">
        <v>11192</v>
      </c>
      <c r="I1150" s="210">
        <v>63</v>
      </c>
      <c r="J1150" s="210" t="s">
        <v>11192</v>
      </c>
      <c r="K1150" s="210">
        <v>0</v>
      </c>
      <c r="L1150" s="210">
        <v>0</v>
      </c>
      <c r="M1150" s="210">
        <v>0</v>
      </c>
      <c r="N1150" s="210">
        <v>0</v>
      </c>
      <c r="O1150" s="210">
        <v>66</v>
      </c>
    </row>
    <row r="1151" spans="2:15" x14ac:dyDescent="0.45">
      <c r="B1151" s="16" t="s">
        <v>15284</v>
      </c>
      <c r="C1151" s="426" t="s">
        <v>13886</v>
      </c>
      <c r="D1151" s="16" t="s">
        <v>13971</v>
      </c>
      <c r="E1151" s="448" t="s">
        <v>13971</v>
      </c>
      <c r="F1151" s="210" t="s">
        <v>13914</v>
      </c>
      <c r="G1151" s="448" t="s">
        <v>3595</v>
      </c>
      <c r="H1151" s="210">
        <v>0</v>
      </c>
      <c r="I1151" s="210">
        <v>78</v>
      </c>
      <c r="J1151" s="210">
        <v>0</v>
      </c>
      <c r="K1151" s="210">
        <v>0</v>
      </c>
      <c r="L1151" s="210">
        <v>0</v>
      </c>
      <c r="M1151" s="210">
        <v>0</v>
      </c>
      <c r="N1151" s="210">
        <v>0</v>
      </c>
      <c r="O1151" s="210">
        <v>78</v>
      </c>
    </row>
    <row r="1152" spans="2:15" x14ac:dyDescent="0.45">
      <c r="B1152" s="450" t="s">
        <v>15286</v>
      </c>
      <c r="C1152" s="449" t="s">
        <v>13886</v>
      </c>
      <c r="D1152" s="450" t="s">
        <v>13971</v>
      </c>
      <c r="E1152" s="451" t="s">
        <v>18723</v>
      </c>
      <c r="F1152" s="452" t="str">
        <f>F1151</f>
        <v>8390</v>
      </c>
      <c r="G1152" s="451" t="s">
        <v>3093</v>
      </c>
      <c r="H1152" s="452" t="s">
        <v>11192</v>
      </c>
      <c r="I1152" s="452">
        <v>141</v>
      </c>
      <c r="J1152" s="452" t="s">
        <v>11192</v>
      </c>
      <c r="K1152" s="452">
        <v>0</v>
      </c>
      <c r="L1152" s="452">
        <v>0</v>
      </c>
      <c r="M1152" s="452">
        <v>0</v>
      </c>
      <c r="N1152" s="452">
        <v>0</v>
      </c>
      <c r="O1152" s="452">
        <v>144</v>
      </c>
    </row>
    <row r="1153" spans="2:15" x14ac:dyDescent="0.45">
      <c r="B1153" s="16" t="s">
        <v>15288</v>
      </c>
      <c r="C1153" s="426" t="s">
        <v>414</v>
      </c>
      <c r="D1153" s="16" t="s">
        <v>415</v>
      </c>
      <c r="E1153" s="448" t="s">
        <v>1824</v>
      </c>
      <c r="F1153" s="210" t="s">
        <v>1825</v>
      </c>
      <c r="G1153" s="448" t="s">
        <v>3596</v>
      </c>
      <c r="H1153" s="210">
        <v>0</v>
      </c>
      <c r="I1153" s="210">
        <v>15</v>
      </c>
      <c r="J1153" s="210">
        <v>98</v>
      </c>
      <c r="K1153" s="210">
        <v>232</v>
      </c>
      <c r="L1153" s="210" t="s">
        <v>11192</v>
      </c>
      <c r="M1153" s="210" t="s">
        <v>11192</v>
      </c>
      <c r="N1153" s="210">
        <v>0</v>
      </c>
      <c r="O1153" s="210">
        <v>362</v>
      </c>
    </row>
    <row r="1154" spans="2:15" x14ac:dyDescent="0.45">
      <c r="B1154" s="16" t="s">
        <v>15287</v>
      </c>
      <c r="C1154" s="426" t="s">
        <v>414</v>
      </c>
      <c r="D1154" s="16" t="s">
        <v>415</v>
      </c>
      <c r="E1154" s="448" t="s">
        <v>1824</v>
      </c>
      <c r="F1154" s="210" t="s">
        <v>1825</v>
      </c>
      <c r="G1154" s="448" t="s">
        <v>3595</v>
      </c>
      <c r="H1154" s="210">
        <v>0</v>
      </c>
      <c r="I1154" s="210" t="s">
        <v>11192</v>
      </c>
      <c r="J1154" s="210">
        <v>94</v>
      </c>
      <c r="K1154" s="210">
        <v>183</v>
      </c>
      <c r="L1154" s="210">
        <v>17</v>
      </c>
      <c r="M1154" s="210" t="s">
        <v>11192</v>
      </c>
      <c r="N1154" s="210">
        <v>0</v>
      </c>
      <c r="O1154" s="210">
        <v>311</v>
      </c>
    </row>
    <row r="1155" spans="2:15" x14ac:dyDescent="0.45">
      <c r="B1155" s="450" t="s">
        <v>19751</v>
      </c>
      <c r="C1155" s="449" t="s">
        <v>414</v>
      </c>
      <c r="D1155" s="450" t="s">
        <v>415</v>
      </c>
      <c r="E1155" s="451" t="s">
        <v>18724</v>
      </c>
      <c r="F1155" s="452" t="str">
        <f>F1154</f>
        <v>0801</v>
      </c>
      <c r="G1155" s="451" t="s">
        <v>3093</v>
      </c>
      <c r="H1155" s="452">
        <v>0</v>
      </c>
      <c r="I1155" s="452" t="s">
        <v>11192</v>
      </c>
      <c r="J1155" s="452">
        <v>192</v>
      </c>
      <c r="K1155" s="452">
        <v>415</v>
      </c>
      <c r="L1155" s="452" t="s">
        <v>11192</v>
      </c>
      <c r="M1155" s="452">
        <v>11</v>
      </c>
      <c r="N1155" s="452">
        <v>0</v>
      </c>
      <c r="O1155" s="452">
        <v>673</v>
      </c>
    </row>
    <row r="1156" spans="2:15" x14ac:dyDescent="0.45">
      <c r="B1156" s="16" t="s">
        <v>15290</v>
      </c>
      <c r="C1156" s="426" t="s">
        <v>414</v>
      </c>
      <c r="D1156" s="16" t="s">
        <v>415</v>
      </c>
      <c r="E1156" s="448" t="s">
        <v>1826</v>
      </c>
      <c r="F1156" s="210" t="s">
        <v>1827</v>
      </c>
      <c r="G1156" s="448" t="s">
        <v>3596</v>
      </c>
      <c r="H1156" s="210">
        <v>0</v>
      </c>
      <c r="I1156" s="210">
        <v>52</v>
      </c>
      <c r="J1156" s="210">
        <v>186</v>
      </c>
      <c r="K1156" s="210">
        <v>480</v>
      </c>
      <c r="L1156" s="210">
        <v>27</v>
      </c>
      <c r="M1156" s="210">
        <v>13</v>
      </c>
      <c r="N1156" s="210">
        <v>0</v>
      </c>
      <c r="O1156" s="210">
        <v>758</v>
      </c>
    </row>
    <row r="1157" spans="2:15" x14ac:dyDescent="0.45">
      <c r="B1157" s="16" t="s">
        <v>15289</v>
      </c>
      <c r="C1157" s="426" t="s">
        <v>414</v>
      </c>
      <c r="D1157" s="16" t="s">
        <v>415</v>
      </c>
      <c r="E1157" s="448" t="s">
        <v>1826</v>
      </c>
      <c r="F1157" s="210" t="s">
        <v>1827</v>
      </c>
      <c r="G1157" s="448" t="s">
        <v>3595</v>
      </c>
      <c r="H1157" s="210" t="s">
        <v>11192</v>
      </c>
      <c r="I1157" s="210">
        <v>35</v>
      </c>
      <c r="J1157" s="210">
        <v>181</v>
      </c>
      <c r="K1157" s="210">
        <v>458</v>
      </c>
      <c r="L1157" s="210">
        <v>31</v>
      </c>
      <c r="M1157" s="210" t="s">
        <v>11192</v>
      </c>
      <c r="N1157" s="210">
        <v>0</v>
      </c>
      <c r="O1157" s="210">
        <v>714</v>
      </c>
    </row>
    <row r="1158" spans="2:15" x14ac:dyDescent="0.45">
      <c r="B1158" s="450" t="s">
        <v>19752</v>
      </c>
      <c r="C1158" s="449" t="s">
        <v>414</v>
      </c>
      <c r="D1158" s="450" t="s">
        <v>415</v>
      </c>
      <c r="E1158" s="451" t="s">
        <v>18725</v>
      </c>
      <c r="F1158" s="452" t="str">
        <f>F1157</f>
        <v>0802</v>
      </c>
      <c r="G1158" s="451" t="s">
        <v>3093</v>
      </c>
      <c r="H1158" s="452" t="s">
        <v>11192</v>
      </c>
      <c r="I1158" s="452">
        <v>87</v>
      </c>
      <c r="J1158" s="452">
        <v>367</v>
      </c>
      <c r="K1158" s="452">
        <v>938</v>
      </c>
      <c r="L1158" s="452">
        <v>58</v>
      </c>
      <c r="M1158" s="452" t="s">
        <v>11192</v>
      </c>
      <c r="N1158" s="452">
        <v>0</v>
      </c>
      <c r="O1158" s="452">
        <v>1472</v>
      </c>
    </row>
    <row r="1159" spans="2:15" x14ac:dyDescent="0.45">
      <c r="B1159" s="16" t="s">
        <v>15292</v>
      </c>
      <c r="C1159" s="426" t="s">
        <v>416</v>
      </c>
      <c r="D1159" s="16" t="s">
        <v>417</v>
      </c>
      <c r="E1159" s="448" t="s">
        <v>1828</v>
      </c>
      <c r="F1159" s="210" t="s">
        <v>1829</v>
      </c>
      <c r="G1159" s="448" t="s">
        <v>3596</v>
      </c>
      <c r="H1159" s="210">
        <v>0</v>
      </c>
      <c r="I1159" s="210">
        <v>30</v>
      </c>
      <c r="J1159" s="210">
        <v>60</v>
      </c>
      <c r="K1159" s="210">
        <v>443</v>
      </c>
      <c r="L1159" s="210" t="s">
        <v>11192</v>
      </c>
      <c r="M1159" s="210">
        <v>147</v>
      </c>
      <c r="N1159" s="210" t="s">
        <v>11192</v>
      </c>
      <c r="O1159" s="210">
        <v>700</v>
      </c>
    </row>
    <row r="1160" spans="2:15" x14ac:dyDescent="0.45">
      <c r="B1160" s="16" t="s">
        <v>15291</v>
      </c>
      <c r="C1160" s="426" t="s">
        <v>416</v>
      </c>
      <c r="D1160" s="16" t="s">
        <v>417</v>
      </c>
      <c r="E1160" s="448" t="s">
        <v>1828</v>
      </c>
      <c r="F1160" s="210" t="s">
        <v>1829</v>
      </c>
      <c r="G1160" s="448" t="s">
        <v>3595</v>
      </c>
      <c r="H1160" s="210">
        <v>0</v>
      </c>
      <c r="I1160" s="210">
        <v>17</v>
      </c>
      <c r="J1160" s="210">
        <v>60</v>
      </c>
      <c r="K1160" s="210">
        <v>447</v>
      </c>
      <c r="L1160" s="210">
        <v>16</v>
      </c>
      <c r="M1160" s="210">
        <v>127</v>
      </c>
      <c r="N1160" s="210">
        <v>0</v>
      </c>
      <c r="O1160" s="210">
        <v>667</v>
      </c>
    </row>
    <row r="1161" spans="2:15" x14ac:dyDescent="0.45">
      <c r="B1161" s="450" t="s">
        <v>15293</v>
      </c>
      <c r="C1161" s="449" t="s">
        <v>416</v>
      </c>
      <c r="D1161" s="450" t="s">
        <v>417</v>
      </c>
      <c r="E1161" s="451" t="s">
        <v>18726</v>
      </c>
      <c r="F1161" s="452" t="str">
        <f>F1160</f>
        <v>1424</v>
      </c>
      <c r="G1161" s="451" t="s">
        <v>3093</v>
      </c>
      <c r="H1161" s="452">
        <v>0</v>
      </c>
      <c r="I1161" s="452">
        <v>47</v>
      </c>
      <c r="J1161" s="452">
        <v>120</v>
      </c>
      <c r="K1161" s="452">
        <v>890</v>
      </c>
      <c r="L1161" s="452" t="s">
        <v>11192</v>
      </c>
      <c r="M1161" s="452">
        <v>274</v>
      </c>
      <c r="N1161" s="452" t="s">
        <v>11192</v>
      </c>
      <c r="O1161" s="452">
        <v>1367</v>
      </c>
    </row>
    <row r="1162" spans="2:15" x14ac:dyDescent="0.45">
      <c r="B1162" s="16" t="s">
        <v>15295</v>
      </c>
      <c r="C1162" s="426" t="s">
        <v>416</v>
      </c>
      <c r="D1162" s="16" t="s">
        <v>417</v>
      </c>
      <c r="E1162" s="448" t="s">
        <v>1830</v>
      </c>
      <c r="F1162" s="210" t="s">
        <v>1831</v>
      </c>
      <c r="G1162" s="448" t="s">
        <v>3596</v>
      </c>
      <c r="H1162" s="210">
        <v>0</v>
      </c>
      <c r="I1162" s="210" t="s">
        <v>11192</v>
      </c>
      <c r="J1162" s="210">
        <v>43</v>
      </c>
      <c r="K1162" s="210">
        <v>229</v>
      </c>
      <c r="L1162" s="210">
        <v>13</v>
      </c>
      <c r="M1162" s="210">
        <v>95</v>
      </c>
      <c r="N1162" s="210" t="s">
        <v>11192</v>
      </c>
      <c r="O1162" s="210">
        <v>389</v>
      </c>
    </row>
    <row r="1163" spans="2:15" x14ac:dyDescent="0.45">
      <c r="B1163" s="16" t="s">
        <v>15294</v>
      </c>
      <c r="C1163" s="426" t="s">
        <v>416</v>
      </c>
      <c r="D1163" s="16" t="s">
        <v>417</v>
      </c>
      <c r="E1163" s="448" t="s">
        <v>1830</v>
      </c>
      <c r="F1163" s="210" t="s">
        <v>1831</v>
      </c>
      <c r="G1163" s="448" t="s">
        <v>3595</v>
      </c>
      <c r="H1163" s="210">
        <v>0</v>
      </c>
      <c r="I1163" s="210" t="s">
        <v>11192</v>
      </c>
      <c r="J1163" s="210">
        <v>45</v>
      </c>
      <c r="K1163" s="210">
        <v>195</v>
      </c>
      <c r="L1163" s="210" t="s">
        <v>11192</v>
      </c>
      <c r="M1163" s="210">
        <v>91</v>
      </c>
      <c r="N1163" s="210">
        <v>0</v>
      </c>
      <c r="O1163" s="210">
        <v>353</v>
      </c>
    </row>
    <row r="1164" spans="2:15" x14ac:dyDescent="0.45">
      <c r="B1164" s="450" t="s">
        <v>15296</v>
      </c>
      <c r="C1164" s="449" t="s">
        <v>416</v>
      </c>
      <c r="D1164" s="450" t="s">
        <v>417</v>
      </c>
      <c r="E1164" s="451" t="s">
        <v>18727</v>
      </c>
      <c r="F1164" s="452" t="str">
        <f>F1163</f>
        <v>1422</v>
      </c>
      <c r="G1164" s="451" t="s">
        <v>3093</v>
      </c>
      <c r="H1164" s="452">
        <v>0</v>
      </c>
      <c r="I1164" s="452" t="s">
        <v>11192</v>
      </c>
      <c r="J1164" s="452">
        <v>88</v>
      </c>
      <c r="K1164" s="452">
        <v>424</v>
      </c>
      <c r="L1164" s="452" t="s">
        <v>11192</v>
      </c>
      <c r="M1164" s="452">
        <v>186</v>
      </c>
      <c r="N1164" s="452" t="s">
        <v>11192</v>
      </c>
      <c r="O1164" s="452">
        <v>742</v>
      </c>
    </row>
    <row r="1165" spans="2:15" x14ac:dyDescent="0.45">
      <c r="B1165" s="16" t="s">
        <v>15298</v>
      </c>
      <c r="C1165" s="426" t="s">
        <v>418</v>
      </c>
      <c r="D1165" s="16" t="s">
        <v>419</v>
      </c>
      <c r="E1165" s="448" t="s">
        <v>1832</v>
      </c>
      <c r="F1165" s="210" t="s">
        <v>1833</v>
      </c>
      <c r="G1165" s="448" t="s">
        <v>3596</v>
      </c>
      <c r="H1165" s="210" t="s">
        <v>11192</v>
      </c>
      <c r="I1165" s="210">
        <v>39</v>
      </c>
      <c r="J1165" s="210" t="s">
        <v>11192</v>
      </c>
      <c r="K1165" s="210">
        <v>36</v>
      </c>
      <c r="L1165" s="210">
        <v>25</v>
      </c>
      <c r="M1165" s="210">
        <v>0</v>
      </c>
      <c r="N1165" s="210">
        <v>0</v>
      </c>
      <c r="O1165" s="210">
        <v>109</v>
      </c>
    </row>
    <row r="1166" spans="2:15" x14ac:dyDescent="0.45">
      <c r="B1166" s="16" t="s">
        <v>15297</v>
      </c>
      <c r="C1166" s="426" t="s">
        <v>418</v>
      </c>
      <c r="D1166" s="16" t="s">
        <v>419</v>
      </c>
      <c r="E1166" s="448" t="s">
        <v>1832</v>
      </c>
      <c r="F1166" s="210" t="s">
        <v>1833</v>
      </c>
      <c r="G1166" s="448" t="s">
        <v>3595</v>
      </c>
      <c r="H1166" s="210">
        <v>0</v>
      </c>
      <c r="I1166" s="210">
        <v>46</v>
      </c>
      <c r="J1166" s="210" t="s">
        <v>11192</v>
      </c>
      <c r="K1166" s="210">
        <v>47</v>
      </c>
      <c r="L1166" s="210" t="s">
        <v>11192</v>
      </c>
      <c r="M1166" s="210">
        <v>0</v>
      </c>
      <c r="N1166" s="210">
        <v>0</v>
      </c>
      <c r="O1166" s="210">
        <v>117</v>
      </c>
    </row>
    <row r="1167" spans="2:15" x14ac:dyDescent="0.45">
      <c r="B1167" s="450" t="s">
        <v>15299</v>
      </c>
      <c r="C1167" s="449" t="s">
        <v>418</v>
      </c>
      <c r="D1167" s="450" t="s">
        <v>419</v>
      </c>
      <c r="E1167" s="451" t="s">
        <v>18728</v>
      </c>
      <c r="F1167" s="452" t="str">
        <f>F1166</f>
        <v>1252</v>
      </c>
      <c r="G1167" s="451" t="s">
        <v>3093</v>
      </c>
      <c r="H1167" s="452" t="s">
        <v>11192</v>
      </c>
      <c r="I1167" s="452">
        <v>85</v>
      </c>
      <c r="J1167" s="452" t="s">
        <v>11192</v>
      </c>
      <c r="K1167" s="452">
        <v>83</v>
      </c>
      <c r="L1167" s="452" t="s">
        <v>11192</v>
      </c>
      <c r="M1167" s="452">
        <v>0</v>
      </c>
      <c r="N1167" s="452">
        <v>0</v>
      </c>
      <c r="O1167" s="452">
        <v>226</v>
      </c>
    </row>
    <row r="1168" spans="2:15" x14ac:dyDescent="0.45">
      <c r="B1168" s="16" t="s">
        <v>15301</v>
      </c>
      <c r="C1168" s="426" t="s">
        <v>418</v>
      </c>
      <c r="D1168" s="16" t="s">
        <v>419</v>
      </c>
      <c r="E1168" s="448" t="s">
        <v>12014</v>
      </c>
      <c r="F1168" s="210" t="s">
        <v>11094</v>
      </c>
      <c r="G1168" s="448" t="s">
        <v>3596</v>
      </c>
      <c r="H1168" s="210">
        <v>0</v>
      </c>
      <c r="I1168" s="210">
        <v>0</v>
      </c>
      <c r="J1168" s="210">
        <v>0</v>
      </c>
      <c r="K1168" s="210" t="s">
        <v>11192</v>
      </c>
      <c r="L1168" s="210" t="s">
        <v>11192</v>
      </c>
      <c r="M1168" s="210">
        <v>0</v>
      </c>
      <c r="N1168" s="210">
        <v>0</v>
      </c>
      <c r="O1168" s="210" t="s">
        <v>11192</v>
      </c>
    </row>
    <row r="1169" spans="2:15" x14ac:dyDescent="0.45">
      <c r="B1169" s="16" t="s">
        <v>15300</v>
      </c>
      <c r="C1169" s="426" t="s">
        <v>418</v>
      </c>
      <c r="D1169" s="16" t="s">
        <v>419</v>
      </c>
      <c r="E1169" s="448" t="s">
        <v>12014</v>
      </c>
      <c r="F1169" s="210" t="s">
        <v>11094</v>
      </c>
      <c r="G1169" s="448" t="s">
        <v>3595</v>
      </c>
      <c r="H1169" s="210">
        <v>0</v>
      </c>
      <c r="I1169" s="210" t="s">
        <v>11192</v>
      </c>
      <c r="J1169" s="210">
        <v>0</v>
      </c>
      <c r="K1169" s="210" t="s">
        <v>11192</v>
      </c>
      <c r="L1169" s="210" t="s">
        <v>11192</v>
      </c>
      <c r="M1169" s="210">
        <v>0</v>
      </c>
      <c r="N1169" s="210">
        <v>0</v>
      </c>
      <c r="O1169" s="210" t="s">
        <v>11192</v>
      </c>
    </row>
    <row r="1170" spans="2:15" x14ac:dyDescent="0.45">
      <c r="B1170" s="450" t="s">
        <v>15302</v>
      </c>
      <c r="C1170" s="449" t="s">
        <v>418</v>
      </c>
      <c r="D1170" s="450" t="s">
        <v>419</v>
      </c>
      <c r="E1170" s="451" t="s">
        <v>18729</v>
      </c>
      <c r="F1170" s="452" t="str">
        <f>F1169</f>
        <v>8314</v>
      </c>
      <c r="G1170" s="451" t="s">
        <v>3093</v>
      </c>
      <c r="H1170" s="452">
        <v>0</v>
      </c>
      <c r="I1170" s="452" t="s">
        <v>11192</v>
      </c>
      <c r="J1170" s="452">
        <v>0</v>
      </c>
      <c r="K1170" s="452">
        <v>11</v>
      </c>
      <c r="L1170" s="452" t="s">
        <v>11192</v>
      </c>
      <c r="M1170" s="452">
        <v>0</v>
      </c>
      <c r="N1170" s="452">
        <v>0</v>
      </c>
      <c r="O1170" s="452">
        <v>17</v>
      </c>
    </row>
    <row r="1171" spans="2:15" x14ac:dyDescent="0.45">
      <c r="B1171" s="16" t="s">
        <v>15304</v>
      </c>
      <c r="C1171" s="426" t="s">
        <v>418</v>
      </c>
      <c r="D1171" s="16" t="s">
        <v>419</v>
      </c>
      <c r="E1171" s="448" t="s">
        <v>1834</v>
      </c>
      <c r="F1171" s="210" t="s">
        <v>1835</v>
      </c>
      <c r="G1171" s="448" t="s">
        <v>3596</v>
      </c>
      <c r="H1171" s="210">
        <v>0</v>
      </c>
      <c r="I1171" s="210">
        <v>169</v>
      </c>
      <c r="J1171" s="210" t="s">
        <v>11192</v>
      </c>
      <c r="K1171" s="210">
        <v>245</v>
      </c>
      <c r="L1171" s="210">
        <v>67</v>
      </c>
      <c r="M1171" s="210" t="s">
        <v>11192</v>
      </c>
      <c r="N1171" s="210">
        <v>0</v>
      </c>
      <c r="O1171" s="210">
        <v>508</v>
      </c>
    </row>
    <row r="1172" spans="2:15" x14ac:dyDescent="0.45">
      <c r="B1172" s="16" t="s">
        <v>15303</v>
      </c>
      <c r="C1172" s="426" t="s">
        <v>418</v>
      </c>
      <c r="D1172" s="16" t="s">
        <v>419</v>
      </c>
      <c r="E1172" s="448" t="s">
        <v>1834</v>
      </c>
      <c r="F1172" s="210" t="s">
        <v>1835</v>
      </c>
      <c r="G1172" s="448" t="s">
        <v>3595</v>
      </c>
      <c r="H1172" s="210">
        <v>0</v>
      </c>
      <c r="I1172" s="210">
        <v>144</v>
      </c>
      <c r="J1172" s="210" t="s">
        <v>11192</v>
      </c>
      <c r="K1172" s="210">
        <v>228</v>
      </c>
      <c r="L1172" s="210">
        <v>87</v>
      </c>
      <c r="M1172" s="210" t="s">
        <v>11192</v>
      </c>
      <c r="N1172" s="210">
        <v>0</v>
      </c>
      <c r="O1172" s="210">
        <v>476</v>
      </c>
    </row>
    <row r="1173" spans="2:15" x14ac:dyDescent="0.45">
      <c r="B1173" s="450" t="s">
        <v>15305</v>
      </c>
      <c r="C1173" s="449" t="s">
        <v>418</v>
      </c>
      <c r="D1173" s="450" t="s">
        <v>419</v>
      </c>
      <c r="E1173" s="451" t="s">
        <v>18730</v>
      </c>
      <c r="F1173" s="452" t="str">
        <f>F1172</f>
        <v>1251</v>
      </c>
      <c r="G1173" s="451" t="s">
        <v>3093</v>
      </c>
      <c r="H1173" s="452">
        <v>0</v>
      </c>
      <c r="I1173" s="452">
        <v>313</v>
      </c>
      <c r="J1173" s="452" t="s">
        <v>11192</v>
      </c>
      <c r="K1173" s="452">
        <v>473</v>
      </c>
      <c r="L1173" s="452">
        <v>154</v>
      </c>
      <c r="M1173" s="452" t="s">
        <v>11192</v>
      </c>
      <c r="N1173" s="452">
        <v>0</v>
      </c>
      <c r="O1173" s="452">
        <v>984</v>
      </c>
    </row>
    <row r="1174" spans="2:15" x14ac:dyDescent="0.45">
      <c r="B1174" s="16" t="s">
        <v>15307</v>
      </c>
      <c r="C1174" s="426" t="s">
        <v>420</v>
      </c>
      <c r="D1174" s="16" t="s">
        <v>421</v>
      </c>
      <c r="E1174" s="448" t="s">
        <v>1836</v>
      </c>
      <c r="F1174" s="210" t="s">
        <v>1837</v>
      </c>
      <c r="G1174" s="448" t="s">
        <v>3596</v>
      </c>
      <c r="H1174" s="210" t="s">
        <v>11192</v>
      </c>
      <c r="I1174" s="210" t="s">
        <v>11192</v>
      </c>
      <c r="J1174" s="210" t="s">
        <v>11192</v>
      </c>
      <c r="K1174" s="210">
        <v>265</v>
      </c>
      <c r="L1174" s="210" t="s">
        <v>11192</v>
      </c>
      <c r="M1174" s="210" t="s">
        <v>11192</v>
      </c>
      <c r="N1174" s="210">
        <v>0</v>
      </c>
      <c r="O1174" s="210">
        <v>283</v>
      </c>
    </row>
    <row r="1175" spans="2:15" x14ac:dyDescent="0.45">
      <c r="B1175" s="16" t="s">
        <v>15306</v>
      </c>
      <c r="C1175" s="426" t="s">
        <v>420</v>
      </c>
      <c r="D1175" s="16" t="s">
        <v>421</v>
      </c>
      <c r="E1175" s="448" t="s">
        <v>1836</v>
      </c>
      <c r="F1175" s="210" t="s">
        <v>1837</v>
      </c>
      <c r="G1175" s="448" t="s">
        <v>3595</v>
      </c>
      <c r="H1175" s="210">
        <v>0</v>
      </c>
      <c r="I1175" s="210" t="s">
        <v>11192</v>
      </c>
      <c r="J1175" s="210" t="s">
        <v>11192</v>
      </c>
      <c r="K1175" s="210">
        <v>291</v>
      </c>
      <c r="L1175" s="210" t="s">
        <v>11192</v>
      </c>
      <c r="M1175" s="210" t="s">
        <v>11192</v>
      </c>
      <c r="N1175" s="210">
        <v>0</v>
      </c>
      <c r="O1175" s="210">
        <v>313</v>
      </c>
    </row>
    <row r="1176" spans="2:15" x14ac:dyDescent="0.45">
      <c r="B1176" s="450" t="s">
        <v>15308</v>
      </c>
      <c r="C1176" s="449" t="s">
        <v>420</v>
      </c>
      <c r="D1176" s="450" t="s">
        <v>421</v>
      </c>
      <c r="E1176" s="451" t="s">
        <v>18731</v>
      </c>
      <c r="F1176" s="452" t="str">
        <f>F1175</f>
        <v>6957</v>
      </c>
      <c r="G1176" s="451" t="s">
        <v>3093</v>
      </c>
      <c r="H1176" s="452" t="s">
        <v>11192</v>
      </c>
      <c r="I1176" s="452" t="s">
        <v>11192</v>
      </c>
      <c r="J1176" s="452">
        <v>13</v>
      </c>
      <c r="K1176" s="452">
        <v>556</v>
      </c>
      <c r="L1176" s="452">
        <v>18</v>
      </c>
      <c r="M1176" s="452" t="s">
        <v>11192</v>
      </c>
      <c r="N1176" s="452">
        <v>0</v>
      </c>
      <c r="O1176" s="452">
        <v>596</v>
      </c>
    </row>
    <row r="1177" spans="2:15" x14ac:dyDescent="0.45">
      <c r="B1177" s="16" t="s">
        <v>15310</v>
      </c>
      <c r="C1177" s="426" t="s">
        <v>420</v>
      </c>
      <c r="D1177" s="16" t="s">
        <v>421</v>
      </c>
      <c r="E1177" s="448" t="s">
        <v>1838</v>
      </c>
      <c r="F1177" s="210" t="s">
        <v>1839</v>
      </c>
      <c r="G1177" s="448" t="s">
        <v>3596</v>
      </c>
      <c r="H1177" s="210">
        <v>0</v>
      </c>
      <c r="I1177" s="210" t="s">
        <v>11192</v>
      </c>
      <c r="J1177" s="210" t="s">
        <v>11192</v>
      </c>
      <c r="K1177" s="210">
        <v>602</v>
      </c>
      <c r="L1177" s="210">
        <v>16</v>
      </c>
      <c r="M1177" s="210" t="s">
        <v>11192</v>
      </c>
      <c r="N1177" s="210">
        <v>0</v>
      </c>
      <c r="O1177" s="210">
        <v>635</v>
      </c>
    </row>
    <row r="1178" spans="2:15" x14ac:dyDescent="0.45">
      <c r="B1178" s="16" t="s">
        <v>15309</v>
      </c>
      <c r="C1178" s="426" t="s">
        <v>420</v>
      </c>
      <c r="D1178" s="16" t="s">
        <v>421</v>
      </c>
      <c r="E1178" s="448" t="s">
        <v>1838</v>
      </c>
      <c r="F1178" s="210" t="s">
        <v>1839</v>
      </c>
      <c r="G1178" s="448" t="s">
        <v>3595</v>
      </c>
      <c r="H1178" s="210">
        <v>0</v>
      </c>
      <c r="I1178" s="210" t="s">
        <v>11192</v>
      </c>
      <c r="J1178" s="210" t="s">
        <v>11192</v>
      </c>
      <c r="K1178" s="210">
        <v>530</v>
      </c>
      <c r="L1178" s="210">
        <v>16</v>
      </c>
      <c r="M1178" s="210" t="s">
        <v>11192</v>
      </c>
      <c r="N1178" s="210">
        <v>0</v>
      </c>
      <c r="O1178" s="210">
        <v>565</v>
      </c>
    </row>
    <row r="1179" spans="2:15" x14ac:dyDescent="0.45">
      <c r="B1179" s="450" t="s">
        <v>15311</v>
      </c>
      <c r="C1179" s="449" t="s">
        <v>420</v>
      </c>
      <c r="D1179" s="450" t="s">
        <v>421</v>
      </c>
      <c r="E1179" s="451" t="s">
        <v>18732</v>
      </c>
      <c r="F1179" s="452" t="str">
        <f>F1178</f>
        <v>4845</v>
      </c>
      <c r="G1179" s="451" t="s">
        <v>3093</v>
      </c>
      <c r="H1179" s="452">
        <v>0</v>
      </c>
      <c r="I1179" s="452" t="s">
        <v>11192</v>
      </c>
      <c r="J1179" s="452">
        <v>17</v>
      </c>
      <c r="K1179" s="452">
        <v>1132</v>
      </c>
      <c r="L1179" s="452">
        <v>32</v>
      </c>
      <c r="M1179" s="452" t="s">
        <v>11192</v>
      </c>
      <c r="N1179" s="452">
        <v>0</v>
      </c>
      <c r="O1179" s="452">
        <v>1200</v>
      </c>
    </row>
    <row r="1180" spans="2:15" x14ac:dyDescent="0.45">
      <c r="B1180" s="16" t="s">
        <v>15313</v>
      </c>
      <c r="C1180" s="426" t="s">
        <v>422</v>
      </c>
      <c r="D1180" s="16" t="s">
        <v>423</v>
      </c>
      <c r="E1180" s="448" t="s">
        <v>1840</v>
      </c>
      <c r="F1180" s="210" t="s">
        <v>14115</v>
      </c>
      <c r="G1180" s="448" t="s">
        <v>3596</v>
      </c>
      <c r="H1180" s="210" t="s">
        <v>11192</v>
      </c>
      <c r="I1180" s="210">
        <v>16</v>
      </c>
      <c r="J1180" s="210">
        <v>26</v>
      </c>
      <c r="K1180" s="210">
        <v>161</v>
      </c>
      <c r="L1180" s="210" t="s">
        <v>11192</v>
      </c>
      <c r="M1180" s="210" t="s">
        <v>11192</v>
      </c>
      <c r="N1180" s="210">
        <v>0</v>
      </c>
      <c r="O1180" s="210">
        <v>214</v>
      </c>
    </row>
    <row r="1181" spans="2:15" x14ac:dyDescent="0.45">
      <c r="B1181" s="16" t="s">
        <v>15312</v>
      </c>
      <c r="C1181" s="426" t="s">
        <v>422</v>
      </c>
      <c r="D1181" s="16" t="s">
        <v>423</v>
      </c>
      <c r="E1181" s="448" t="s">
        <v>1840</v>
      </c>
      <c r="F1181" s="210" t="s">
        <v>14115</v>
      </c>
      <c r="G1181" s="448" t="s">
        <v>3595</v>
      </c>
      <c r="H1181" s="210" t="s">
        <v>11192</v>
      </c>
      <c r="I1181" s="210">
        <v>11</v>
      </c>
      <c r="J1181" s="210">
        <v>15</v>
      </c>
      <c r="K1181" s="210">
        <v>116</v>
      </c>
      <c r="L1181" s="210" t="s">
        <v>11192</v>
      </c>
      <c r="M1181" s="210">
        <v>0</v>
      </c>
      <c r="N1181" s="210">
        <v>0</v>
      </c>
      <c r="O1181" s="210">
        <v>146</v>
      </c>
    </row>
    <row r="1182" spans="2:15" x14ac:dyDescent="0.45">
      <c r="B1182" s="450" t="s">
        <v>15314</v>
      </c>
      <c r="C1182" s="449" t="s">
        <v>422</v>
      </c>
      <c r="D1182" s="450" t="s">
        <v>423</v>
      </c>
      <c r="E1182" s="451" t="s">
        <v>18733</v>
      </c>
      <c r="F1182" s="452" t="str">
        <f>F1181</f>
        <v>8430</v>
      </c>
      <c r="G1182" s="451" t="s">
        <v>3093</v>
      </c>
      <c r="H1182" s="452" t="s">
        <v>11192</v>
      </c>
      <c r="I1182" s="452">
        <v>27</v>
      </c>
      <c r="J1182" s="452">
        <v>41</v>
      </c>
      <c r="K1182" s="452">
        <v>277</v>
      </c>
      <c r="L1182" s="452">
        <v>12</v>
      </c>
      <c r="M1182" s="452" t="s">
        <v>11192</v>
      </c>
      <c r="N1182" s="452">
        <v>0</v>
      </c>
      <c r="O1182" s="452">
        <v>360</v>
      </c>
    </row>
    <row r="1183" spans="2:15" x14ac:dyDescent="0.45">
      <c r="B1183" s="16" t="s">
        <v>15316</v>
      </c>
      <c r="C1183" s="426" t="s">
        <v>422</v>
      </c>
      <c r="D1183" s="16" t="s">
        <v>423</v>
      </c>
      <c r="E1183" s="448" t="s">
        <v>1841</v>
      </c>
      <c r="F1183" s="210" t="s">
        <v>1842</v>
      </c>
      <c r="G1183" s="448" t="s">
        <v>3596</v>
      </c>
      <c r="H1183" s="210" t="s">
        <v>11192</v>
      </c>
      <c r="I1183" s="210">
        <v>18</v>
      </c>
      <c r="J1183" s="210">
        <v>38</v>
      </c>
      <c r="K1183" s="210">
        <v>270</v>
      </c>
      <c r="L1183" s="210" t="s">
        <v>11192</v>
      </c>
      <c r="M1183" s="210" t="s">
        <v>11192</v>
      </c>
      <c r="N1183" s="210">
        <v>0</v>
      </c>
      <c r="O1183" s="210">
        <v>338</v>
      </c>
    </row>
    <row r="1184" spans="2:15" x14ac:dyDescent="0.45">
      <c r="B1184" s="16" t="s">
        <v>15315</v>
      </c>
      <c r="C1184" s="426" t="s">
        <v>422</v>
      </c>
      <c r="D1184" s="16" t="s">
        <v>423</v>
      </c>
      <c r="E1184" s="448" t="s">
        <v>1841</v>
      </c>
      <c r="F1184" s="210" t="s">
        <v>1842</v>
      </c>
      <c r="G1184" s="448" t="s">
        <v>3595</v>
      </c>
      <c r="H1184" s="210">
        <v>0</v>
      </c>
      <c r="I1184" s="210">
        <v>16</v>
      </c>
      <c r="J1184" s="210">
        <v>32</v>
      </c>
      <c r="K1184" s="210">
        <v>276</v>
      </c>
      <c r="L1184" s="210" t="s">
        <v>11192</v>
      </c>
      <c r="M1184" s="210" t="s">
        <v>11192</v>
      </c>
      <c r="N1184" s="210">
        <v>0</v>
      </c>
      <c r="O1184" s="210">
        <v>337</v>
      </c>
    </row>
    <row r="1185" spans="2:15" x14ac:dyDescent="0.45">
      <c r="B1185" s="450" t="s">
        <v>15317</v>
      </c>
      <c r="C1185" s="449" t="s">
        <v>422</v>
      </c>
      <c r="D1185" s="450" t="s">
        <v>423</v>
      </c>
      <c r="E1185" s="451" t="s">
        <v>18734</v>
      </c>
      <c r="F1185" s="452" t="str">
        <f>F1184</f>
        <v>5242</v>
      </c>
      <c r="G1185" s="451" t="s">
        <v>3093</v>
      </c>
      <c r="H1185" s="452" t="s">
        <v>11192</v>
      </c>
      <c r="I1185" s="452">
        <v>34</v>
      </c>
      <c r="J1185" s="452">
        <v>70</v>
      </c>
      <c r="K1185" s="452">
        <v>546</v>
      </c>
      <c r="L1185" s="452">
        <v>18</v>
      </c>
      <c r="M1185" s="452" t="s">
        <v>11192</v>
      </c>
      <c r="N1185" s="452">
        <v>0</v>
      </c>
      <c r="O1185" s="452">
        <v>675</v>
      </c>
    </row>
    <row r="1186" spans="2:15" x14ac:dyDescent="0.45">
      <c r="B1186" s="16" t="s">
        <v>15319</v>
      </c>
      <c r="C1186" s="426" t="s">
        <v>424</v>
      </c>
      <c r="D1186" s="16" t="s">
        <v>425</v>
      </c>
      <c r="E1186" s="448" t="s">
        <v>425</v>
      </c>
      <c r="F1186" s="210" t="s">
        <v>1843</v>
      </c>
      <c r="G1186" s="448" t="s">
        <v>3596</v>
      </c>
      <c r="H1186" s="210">
        <v>0</v>
      </c>
      <c r="I1186" s="210">
        <v>19</v>
      </c>
      <c r="J1186" s="210" t="s">
        <v>11192</v>
      </c>
      <c r="K1186" s="210">
        <v>46</v>
      </c>
      <c r="L1186" s="210" t="s">
        <v>11192</v>
      </c>
      <c r="M1186" s="210">
        <v>0</v>
      </c>
      <c r="N1186" s="210">
        <v>0</v>
      </c>
      <c r="O1186" s="210">
        <v>74</v>
      </c>
    </row>
    <row r="1187" spans="2:15" x14ac:dyDescent="0.45">
      <c r="B1187" s="16" t="s">
        <v>15318</v>
      </c>
      <c r="C1187" s="426" t="s">
        <v>424</v>
      </c>
      <c r="D1187" s="16" t="s">
        <v>425</v>
      </c>
      <c r="E1187" s="448" t="s">
        <v>425</v>
      </c>
      <c r="F1187" s="210" t="s">
        <v>1843</v>
      </c>
      <c r="G1187" s="448" t="s">
        <v>3595</v>
      </c>
      <c r="H1187" s="210">
        <v>0</v>
      </c>
      <c r="I1187" s="210">
        <v>12</v>
      </c>
      <c r="J1187" s="210" t="s">
        <v>11192</v>
      </c>
      <c r="K1187" s="210">
        <v>37</v>
      </c>
      <c r="L1187" s="210" t="s">
        <v>11192</v>
      </c>
      <c r="M1187" s="210">
        <v>0</v>
      </c>
      <c r="N1187" s="210" t="s">
        <v>11192</v>
      </c>
      <c r="O1187" s="210">
        <v>55</v>
      </c>
    </row>
    <row r="1188" spans="2:15" x14ac:dyDescent="0.45">
      <c r="B1188" s="450" t="s">
        <v>15320</v>
      </c>
      <c r="C1188" s="449" t="s">
        <v>424</v>
      </c>
      <c r="D1188" s="450" t="s">
        <v>425</v>
      </c>
      <c r="E1188" s="451" t="s">
        <v>18735</v>
      </c>
      <c r="F1188" s="452" t="str">
        <f>F1187</f>
        <v>7748</v>
      </c>
      <c r="G1188" s="451" t="s">
        <v>3093</v>
      </c>
      <c r="H1188" s="452">
        <v>0</v>
      </c>
      <c r="I1188" s="452">
        <v>31</v>
      </c>
      <c r="J1188" s="452" t="s">
        <v>11192</v>
      </c>
      <c r="K1188" s="452">
        <v>83</v>
      </c>
      <c r="L1188" s="452" t="s">
        <v>11192</v>
      </c>
      <c r="M1188" s="452">
        <v>0</v>
      </c>
      <c r="N1188" s="452" t="s">
        <v>11192</v>
      </c>
      <c r="O1188" s="452">
        <v>129</v>
      </c>
    </row>
    <row r="1189" spans="2:15" x14ac:dyDescent="0.45">
      <c r="B1189" s="16" t="s">
        <v>15322</v>
      </c>
      <c r="C1189" s="426" t="s">
        <v>426</v>
      </c>
      <c r="D1189" s="16" t="s">
        <v>427</v>
      </c>
      <c r="E1189" s="448" t="s">
        <v>1844</v>
      </c>
      <c r="F1189" s="210" t="s">
        <v>1845</v>
      </c>
      <c r="G1189" s="448" t="s">
        <v>3596</v>
      </c>
      <c r="H1189" s="210">
        <v>0</v>
      </c>
      <c r="I1189" s="210" t="s">
        <v>11192</v>
      </c>
      <c r="J1189" s="210" t="s">
        <v>11192</v>
      </c>
      <c r="K1189" s="210">
        <v>221</v>
      </c>
      <c r="L1189" s="210">
        <v>12</v>
      </c>
      <c r="M1189" s="210" t="s">
        <v>11192</v>
      </c>
      <c r="N1189" s="210">
        <v>0</v>
      </c>
      <c r="O1189" s="210">
        <v>249</v>
      </c>
    </row>
    <row r="1190" spans="2:15" x14ac:dyDescent="0.45">
      <c r="B1190" s="16" t="s">
        <v>15321</v>
      </c>
      <c r="C1190" s="426" t="s">
        <v>426</v>
      </c>
      <c r="D1190" s="16" t="s">
        <v>427</v>
      </c>
      <c r="E1190" s="448" t="s">
        <v>1844</v>
      </c>
      <c r="F1190" s="210" t="s">
        <v>1845</v>
      </c>
      <c r="G1190" s="448" t="s">
        <v>3595</v>
      </c>
      <c r="H1190" s="210" t="s">
        <v>11192</v>
      </c>
      <c r="I1190" s="210" t="s">
        <v>11192</v>
      </c>
      <c r="J1190" s="210" t="s">
        <v>11192</v>
      </c>
      <c r="K1190" s="210">
        <v>231</v>
      </c>
      <c r="L1190" s="210" t="s">
        <v>11192</v>
      </c>
      <c r="M1190" s="210" t="s">
        <v>11192</v>
      </c>
      <c r="N1190" s="210">
        <v>0</v>
      </c>
      <c r="O1190" s="210">
        <v>262</v>
      </c>
    </row>
    <row r="1191" spans="2:15" x14ac:dyDescent="0.45">
      <c r="B1191" s="450" t="s">
        <v>15323</v>
      </c>
      <c r="C1191" s="449" t="s">
        <v>426</v>
      </c>
      <c r="D1191" s="450" t="s">
        <v>427</v>
      </c>
      <c r="E1191" s="451" t="s">
        <v>18736</v>
      </c>
      <c r="F1191" s="452" t="str">
        <f>F1190</f>
        <v>5117</v>
      </c>
      <c r="G1191" s="451" t="s">
        <v>3093</v>
      </c>
      <c r="H1191" s="452" t="s">
        <v>11192</v>
      </c>
      <c r="I1191" s="452" t="s">
        <v>11192</v>
      </c>
      <c r="J1191" s="452">
        <v>19</v>
      </c>
      <c r="K1191" s="452">
        <v>452</v>
      </c>
      <c r="L1191" s="452" t="s">
        <v>11192</v>
      </c>
      <c r="M1191" s="452" t="s">
        <v>11192</v>
      </c>
      <c r="N1191" s="452">
        <v>0</v>
      </c>
      <c r="O1191" s="452">
        <v>511</v>
      </c>
    </row>
    <row r="1192" spans="2:15" x14ac:dyDescent="0.45">
      <c r="B1192" s="16" t="s">
        <v>15325</v>
      </c>
      <c r="C1192" s="426" t="s">
        <v>426</v>
      </c>
      <c r="D1192" s="16" t="s">
        <v>427</v>
      </c>
      <c r="E1192" s="448" t="s">
        <v>1846</v>
      </c>
      <c r="F1192" s="210" t="s">
        <v>1847</v>
      </c>
      <c r="G1192" s="448" t="s">
        <v>3596</v>
      </c>
      <c r="H1192" s="210" t="s">
        <v>11192</v>
      </c>
      <c r="I1192" s="210">
        <v>16</v>
      </c>
      <c r="J1192" s="210">
        <v>23</v>
      </c>
      <c r="K1192" s="210">
        <v>452</v>
      </c>
      <c r="L1192" s="210">
        <v>16</v>
      </c>
      <c r="M1192" s="210" t="s">
        <v>11192</v>
      </c>
      <c r="N1192" s="210">
        <v>0</v>
      </c>
      <c r="O1192" s="210">
        <v>514</v>
      </c>
    </row>
    <row r="1193" spans="2:15" x14ac:dyDescent="0.45">
      <c r="B1193" s="16" t="s">
        <v>15324</v>
      </c>
      <c r="C1193" s="426" t="s">
        <v>426</v>
      </c>
      <c r="D1193" s="16" t="s">
        <v>427</v>
      </c>
      <c r="E1193" s="448" t="s">
        <v>1846</v>
      </c>
      <c r="F1193" s="210" t="s">
        <v>1847</v>
      </c>
      <c r="G1193" s="448" t="s">
        <v>3595</v>
      </c>
      <c r="H1193" s="210">
        <v>0</v>
      </c>
      <c r="I1193" s="210">
        <v>12</v>
      </c>
      <c r="J1193" s="210">
        <v>23</v>
      </c>
      <c r="K1193" s="210">
        <v>405</v>
      </c>
      <c r="L1193" s="210">
        <v>14</v>
      </c>
      <c r="M1193" s="210">
        <v>15</v>
      </c>
      <c r="N1193" s="210">
        <v>0</v>
      </c>
      <c r="O1193" s="210">
        <v>469</v>
      </c>
    </row>
    <row r="1194" spans="2:15" x14ac:dyDescent="0.45">
      <c r="B1194" s="450" t="s">
        <v>15326</v>
      </c>
      <c r="C1194" s="449" t="s">
        <v>426</v>
      </c>
      <c r="D1194" s="450" t="s">
        <v>427</v>
      </c>
      <c r="E1194" s="451" t="s">
        <v>18737</v>
      </c>
      <c r="F1194" s="452" t="str">
        <f>F1193</f>
        <v>2206</v>
      </c>
      <c r="G1194" s="451" t="s">
        <v>3093</v>
      </c>
      <c r="H1194" s="452" t="s">
        <v>11192</v>
      </c>
      <c r="I1194" s="452">
        <v>28</v>
      </c>
      <c r="J1194" s="452">
        <v>46</v>
      </c>
      <c r="K1194" s="452">
        <v>857</v>
      </c>
      <c r="L1194" s="452">
        <v>30</v>
      </c>
      <c r="M1194" s="452" t="s">
        <v>11192</v>
      </c>
      <c r="N1194" s="452">
        <v>0</v>
      </c>
      <c r="O1194" s="452">
        <v>983</v>
      </c>
    </row>
    <row r="1195" spans="2:15" x14ac:dyDescent="0.45">
      <c r="B1195" s="16" t="s">
        <v>15328</v>
      </c>
      <c r="C1195" s="426" t="s">
        <v>428</v>
      </c>
      <c r="D1195" s="16" t="s">
        <v>429</v>
      </c>
      <c r="E1195" s="448" t="s">
        <v>1848</v>
      </c>
      <c r="F1195" s="210" t="s">
        <v>1849</v>
      </c>
      <c r="G1195" s="448" t="s">
        <v>3596</v>
      </c>
      <c r="H1195" s="210">
        <v>0</v>
      </c>
      <c r="I1195" s="210">
        <v>25</v>
      </c>
      <c r="J1195" s="210" t="s">
        <v>11192</v>
      </c>
      <c r="K1195" s="210">
        <v>342</v>
      </c>
      <c r="L1195" s="210">
        <v>32</v>
      </c>
      <c r="M1195" s="210">
        <v>0</v>
      </c>
      <c r="N1195" s="210" t="s">
        <v>11192</v>
      </c>
      <c r="O1195" s="210">
        <v>403</v>
      </c>
    </row>
    <row r="1196" spans="2:15" x14ac:dyDescent="0.45">
      <c r="B1196" s="16" t="s">
        <v>15327</v>
      </c>
      <c r="C1196" s="426" t="s">
        <v>428</v>
      </c>
      <c r="D1196" s="16" t="s">
        <v>429</v>
      </c>
      <c r="E1196" s="448" t="s">
        <v>1848</v>
      </c>
      <c r="F1196" s="210" t="s">
        <v>1849</v>
      </c>
      <c r="G1196" s="448" t="s">
        <v>3595</v>
      </c>
      <c r="H1196" s="210">
        <v>0</v>
      </c>
      <c r="I1196" s="210">
        <v>24</v>
      </c>
      <c r="J1196" s="210" t="s">
        <v>11192</v>
      </c>
      <c r="K1196" s="210">
        <v>360</v>
      </c>
      <c r="L1196" s="210">
        <v>24</v>
      </c>
      <c r="M1196" s="210" t="s">
        <v>11192</v>
      </c>
      <c r="N1196" s="210">
        <v>0</v>
      </c>
      <c r="O1196" s="210">
        <v>414</v>
      </c>
    </row>
    <row r="1197" spans="2:15" x14ac:dyDescent="0.45">
      <c r="B1197" s="450" t="s">
        <v>15329</v>
      </c>
      <c r="C1197" s="449" t="s">
        <v>428</v>
      </c>
      <c r="D1197" s="450" t="s">
        <v>429</v>
      </c>
      <c r="E1197" s="451" t="s">
        <v>18738</v>
      </c>
      <c r="F1197" s="452" t="str">
        <f>F1196</f>
        <v>4373</v>
      </c>
      <c r="G1197" s="451" t="s">
        <v>3093</v>
      </c>
      <c r="H1197" s="452">
        <v>0</v>
      </c>
      <c r="I1197" s="452">
        <v>49</v>
      </c>
      <c r="J1197" s="452" t="s">
        <v>11192</v>
      </c>
      <c r="K1197" s="452">
        <v>702</v>
      </c>
      <c r="L1197" s="452">
        <v>56</v>
      </c>
      <c r="M1197" s="452" t="s">
        <v>11192</v>
      </c>
      <c r="N1197" s="452" t="s">
        <v>11192</v>
      </c>
      <c r="O1197" s="452">
        <v>817</v>
      </c>
    </row>
    <row r="1198" spans="2:15" x14ac:dyDescent="0.45">
      <c r="B1198" s="16" t="s">
        <v>15331</v>
      </c>
      <c r="C1198" s="426" t="s">
        <v>428</v>
      </c>
      <c r="D1198" s="16" t="s">
        <v>429</v>
      </c>
      <c r="E1198" s="448" t="s">
        <v>1850</v>
      </c>
      <c r="F1198" s="210" t="s">
        <v>1851</v>
      </c>
      <c r="G1198" s="448" t="s">
        <v>3596</v>
      </c>
      <c r="H1198" s="210">
        <v>0</v>
      </c>
      <c r="I1198" s="210">
        <v>20</v>
      </c>
      <c r="J1198" s="210" t="s">
        <v>11192</v>
      </c>
      <c r="K1198" s="210">
        <v>178</v>
      </c>
      <c r="L1198" s="210" t="s">
        <v>11192</v>
      </c>
      <c r="M1198" s="210" t="s">
        <v>11192</v>
      </c>
      <c r="N1198" s="210" t="s">
        <v>11192</v>
      </c>
      <c r="O1198" s="210">
        <v>210</v>
      </c>
    </row>
    <row r="1199" spans="2:15" x14ac:dyDescent="0.45">
      <c r="B1199" s="16" t="s">
        <v>15330</v>
      </c>
      <c r="C1199" s="426" t="s">
        <v>428</v>
      </c>
      <c r="D1199" s="16" t="s">
        <v>429</v>
      </c>
      <c r="E1199" s="448" t="s">
        <v>1850</v>
      </c>
      <c r="F1199" s="210" t="s">
        <v>1851</v>
      </c>
      <c r="G1199" s="448" t="s">
        <v>3595</v>
      </c>
      <c r="H1199" s="210">
        <v>0</v>
      </c>
      <c r="I1199" s="210">
        <v>18</v>
      </c>
      <c r="J1199" s="210" t="s">
        <v>11192</v>
      </c>
      <c r="K1199" s="210">
        <v>186</v>
      </c>
      <c r="L1199" s="210" t="s">
        <v>11192</v>
      </c>
      <c r="M1199" s="210">
        <v>0</v>
      </c>
      <c r="N1199" s="210" t="s">
        <v>11192</v>
      </c>
      <c r="O1199" s="210">
        <v>217</v>
      </c>
    </row>
    <row r="1200" spans="2:15" x14ac:dyDescent="0.45">
      <c r="B1200" s="450" t="s">
        <v>15332</v>
      </c>
      <c r="C1200" s="449" t="s">
        <v>428</v>
      </c>
      <c r="D1200" s="450" t="s">
        <v>429</v>
      </c>
      <c r="E1200" s="451" t="s">
        <v>18739</v>
      </c>
      <c r="F1200" s="452" t="str">
        <f>F1199</f>
        <v>4372</v>
      </c>
      <c r="G1200" s="451" t="s">
        <v>3093</v>
      </c>
      <c r="H1200" s="452">
        <v>0</v>
      </c>
      <c r="I1200" s="452">
        <v>38</v>
      </c>
      <c r="J1200" s="452" t="s">
        <v>11192</v>
      </c>
      <c r="K1200" s="452">
        <v>364</v>
      </c>
      <c r="L1200" s="452">
        <v>14</v>
      </c>
      <c r="M1200" s="452" t="s">
        <v>11192</v>
      </c>
      <c r="N1200" s="452" t="s">
        <v>11192</v>
      </c>
      <c r="O1200" s="452">
        <v>427</v>
      </c>
    </row>
    <row r="1201" spans="2:15" x14ac:dyDescent="0.45">
      <c r="B1201" s="16" t="s">
        <v>15334</v>
      </c>
      <c r="C1201" s="426" t="s">
        <v>430</v>
      </c>
      <c r="D1201" s="16" t="s">
        <v>431</v>
      </c>
      <c r="E1201" s="448" t="s">
        <v>1852</v>
      </c>
      <c r="F1201" s="210" t="s">
        <v>1853</v>
      </c>
      <c r="G1201" s="448" t="s">
        <v>3596</v>
      </c>
      <c r="H1201" s="210">
        <v>0</v>
      </c>
      <c r="I1201" s="210" t="s">
        <v>11192</v>
      </c>
      <c r="J1201" s="210" t="s">
        <v>11192</v>
      </c>
      <c r="K1201" s="210">
        <v>305</v>
      </c>
      <c r="L1201" s="210" t="s">
        <v>11192</v>
      </c>
      <c r="M1201" s="210" t="s">
        <v>11192</v>
      </c>
      <c r="N1201" s="210">
        <v>0</v>
      </c>
      <c r="O1201" s="210">
        <v>317</v>
      </c>
    </row>
    <row r="1202" spans="2:15" x14ac:dyDescent="0.45">
      <c r="B1202" s="16" t="s">
        <v>15333</v>
      </c>
      <c r="C1202" s="426" t="s">
        <v>430</v>
      </c>
      <c r="D1202" s="16" t="s">
        <v>431</v>
      </c>
      <c r="E1202" s="448" t="s">
        <v>1852</v>
      </c>
      <c r="F1202" s="210" t="s">
        <v>1853</v>
      </c>
      <c r="G1202" s="448" t="s">
        <v>3595</v>
      </c>
      <c r="H1202" s="210">
        <v>0</v>
      </c>
      <c r="I1202" s="210" t="s">
        <v>11192</v>
      </c>
      <c r="J1202" s="210" t="s">
        <v>11192</v>
      </c>
      <c r="K1202" s="210">
        <v>277</v>
      </c>
      <c r="L1202" s="210" t="s">
        <v>11192</v>
      </c>
      <c r="M1202" s="210" t="s">
        <v>11192</v>
      </c>
      <c r="N1202" s="210" t="s">
        <v>11192</v>
      </c>
      <c r="O1202" s="210">
        <v>300</v>
      </c>
    </row>
    <row r="1203" spans="2:15" x14ac:dyDescent="0.45">
      <c r="B1203" s="450" t="s">
        <v>15335</v>
      </c>
      <c r="C1203" s="449" t="s">
        <v>430</v>
      </c>
      <c r="D1203" s="450" t="s">
        <v>431</v>
      </c>
      <c r="E1203" s="451" t="s">
        <v>18740</v>
      </c>
      <c r="F1203" s="452" t="str">
        <f>F1202</f>
        <v>3137</v>
      </c>
      <c r="G1203" s="451" t="s">
        <v>3093</v>
      </c>
      <c r="H1203" s="452">
        <v>0</v>
      </c>
      <c r="I1203" s="452" t="s">
        <v>11192</v>
      </c>
      <c r="J1203" s="452">
        <v>14</v>
      </c>
      <c r="K1203" s="452">
        <v>582</v>
      </c>
      <c r="L1203" s="452">
        <v>13</v>
      </c>
      <c r="M1203" s="452" t="s">
        <v>11192</v>
      </c>
      <c r="N1203" s="452" t="s">
        <v>11192</v>
      </c>
      <c r="O1203" s="452">
        <v>617</v>
      </c>
    </row>
    <row r="1204" spans="2:15" x14ac:dyDescent="0.45">
      <c r="B1204" s="16" t="s">
        <v>15337</v>
      </c>
      <c r="C1204" s="426" t="s">
        <v>432</v>
      </c>
      <c r="D1204" s="16" t="s">
        <v>433</v>
      </c>
      <c r="E1204" s="448" t="s">
        <v>1854</v>
      </c>
      <c r="F1204" s="210" t="s">
        <v>1855</v>
      </c>
      <c r="G1204" s="448" t="s">
        <v>3596</v>
      </c>
      <c r="H1204" s="210" t="s">
        <v>11192</v>
      </c>
      <c r="I1204" s="210" t="s">
        <v>11192</v>
      </c>
      <c r="J1204" s="210" t="s">
        <v>11192</v>
      </c>
      <c r="K1204" s="210">
        <v>123</v>
      </c>
      <c r="L1204" s="210">
        <v>0</v>
      </c>
      <c r="M1204" s="210" t="s">
        <v>11192</v>
      </c>
      <c r="N1204" s="210">
        <v>0</v>
      </c>
      <c r="O1204" s="210">
        <v>131</v>
      </c>
    </row>
    <row r="1205" spans="2:15" x14ac:dyDescent="0.45">
      <c r="B1205" s="16" t="s">
        <v>15336</v>
      </c>
      <c r="C1205" s="426" t="s">
        <v>432</v>
      </c>
      <c r="D1205" s="16" t="s">
        <v>433</v>
      </c>
      <c r="E1205" s="448" t="s">
        <v>1854</v>
      </c>
      <c r="F1205" s="210" t="s">
        <v>1855</v>
      </c>
      <c r="G1205" s="448" t="s">
        <v>3595</v>
      </c>
      <c r="H1205" s="210">
        <v>0</v>
      </c>
      <c r="I1205" s="210" t="s">
        <v>11192</v>
      </c>
      <c r="J1205" s="210" t="s">
        <v>11192</v>
      </c>
      <c r="K1205" s="210">
        <v>102</v>
      </c>
      <c r="L1205" s="210">
        <v>0</v>
      </c>
      <c r="M1205" s="210">
        <v>0</v>
      </c>
      <c r="N1205" s="210">
        <v>0</v>
      </c>
      <c r="O1205" s="210">
        <v>109</v>
      </c>
    </row>
    <row r="1206" spans="2:15" x14ac:dyDescent="0.45">
      <c r="B1206" s="450" t="s">
        <v>15338</v>
      </c>
      <c r="C1206" s="449" t="s">
        <v>432</v>
      </c>
      <c r="D1206" s="450" t="s">
        <v>433</v>
      </c>
      <c r="E1206" s="451" t="s">
        <v>18741</v>
      </c>
      <c r="F1206" s="452" t="str">
        <f>F1205</f>
        <v>6341</v>
      </c>
      <c r="G1206" s="451" t="s">
        <v>3093</v>
      </c>
      <c r="H1206" s="452" t="s">
        <v>11192</v>
      </c>
      <c r="I1206" s="452" t="s">
        <v>11192</v>
      </c>
      <c r="J1206" s="452" t="s">
        <v>11192</v>
      </c>
      <c r="K1206" s="452">
        <v>225</v>
      </c>
      <c r="L1206" s="452">
        <v>0</v>
      </c>
      <c r="M1206" s="452" t="s">
        <v>11192</v>
      </c>
      <c r="N1206" s="452">
        <v>0</v>
      </c>
      <c r="O1206" s="452">
        <v>240</v>
      </c>
    </row>
    <row r="1207" spans="2:15" x14ac:dyDescent="0.45">
      <c r="B1207" s="16" t="s">
        <v>15340</v>
      </c>
      <c r="C1207" s="426" t="s">
        <v>432</v>
      </c>
      <c r="D1207" s="16" t="s">
        <v>433</v>
      </c>
      <c r="E1207" s="448" t="s">
        <v>1856</v>
      </c>
      <c r="F1207" s="210" t="s">
        <v>1857</v>
      </c>
      <c r="G1207" s="448" t="s">
        <v>3596</v>
      </c>
      <c r="H1207" s="210">
        <v>0</v>
      </c>
      <c r="I1207" s="210" t="s">
        <v>11192</v>
      </c>
      <c r="J1207" s="210">
        <v>0</v>
      </c>
      <c r="K1207" s="210">
        <v>57</v>
      </c>
      <c r="L1207" s="210" t="s">
        <v>11192</v>
      </c>
      <c r="M1207" s="210">
        <v>0</v>
      </c>
      <c r="N1207" s="210">
        <v>0</v>
      </c>
      <c r="O1207" s="210">
        <v>60</v>
      </c>
    </row>
    <row r="1208" spans="2:15" x14ac:dyDescent="0.45">
      <c r="B1208" s="16" t="s">
        <v>15339</v>
      </c>
      <c r="C1208" s="426" t="s">
        <v>432</v>
      </c>
      <c r="D1208" s="16" t="s">
        <v>433</v>
      </c>
      <c r="E1208" s="448" t="s">
        <v>1856</v>
      </c>
      <c r="F1208" s="210" t="s">
        <v>1857</v>
      </c>
      <c r="G1208" s="448" t="s">
        <v>3595</v>
      </c>
      <c r="H1208" s="210">
        <v>0</v>
      </c>
      <c r="I1208" s="210" t="s">
        <v>11192</v>
      </c>
      <c r="J1208" s="210">
        <v>0</v>
      </c>
      <c r="K1208" s="210" t="s">
        <v>11192</v>
      </c>
      <c r="L1208" s="210" t="s">
        <v>11192</v>
      </c>
      <c r="M1208" s="210">
        <v>0</v>
      </c>
      <c r="N1208" s="210">
        <v>0</v>
      </c>
      <c r="O1208" s="210">
        <v>59</v>
      </c>
    </row>
    <row r="1209" spans="2:15" x14ac:dyDescent="0.45">
      <c r="B1209" s="450" t="s">
        <v>15341</v>
      </c>
      <c r="C1209" s="449" t="s">
        <v>432</v>
      </c>
      <c r="D1209" s="450" t="s">
        <v>433</v>
      </c>
      <c r="E1209" s="451" t="s">
        <v>18742</v>
      </c>
      <c r="F1209" s="452" t="str">
        <f>F1208</f>
        <v>7468</v>
      </c>
      <c r="G1209" s="451" t="s">
        <v>3093</v>
      </c>
      <c r="H1209" s="452">
        <v>0</v>
      </c>
      <c r="I1209" s="452" t="s">
        <v>11192</v>
      </c>
      <c r="J1209" s="452">
        <v>0</v>
      </c>
      <c r="K1209" s="452" t="s">
        <v>11192</v>
      </c>
      <c r="L1209" s="452" t="s">
        <v>11192</v>
      </c>
      <c r="M1209" s="452">
        <v>0</v>
      </c>
      <c r="N1209" s="452">
        <v>0</v>
      </c>
      <c r="O1209" s="452">
        <v>119</v>
      </c>
    </row>
    <row r="1210" spans="2:15" x14ac:dyDescent="0.45">
      <c r="B1210" s="16" t="s">
        <v>15342</v>
      </c>
      <c r="C1210" s="426" t="s">
        <v>434</v>
      </c>
      <c r="D1210" s="16" t="s">
        <v>435</v>
      </c>
      <c r="E1210" s="448" t="s">
        <v>18288</v>
      </c>
      <c r="F1210" s="210" t="s">
        <v>1858</v>
      </c>
      <c r="G1210" s="448" t="s">
        <v>3596</v>
      </c>
      <c r="H1210" s="210">
        <v>0</v>
      </c>
      <c r="I1210" s="210">
        <v>41</v>
      </c>
      <c r="J1210" s="210">
        <v>14</v>
      </c>
      <c r="K1210" s="210">
        <v>71</v>
      </c>
      <c r="L1210" s="210" t="s">
        <v>11192</v>
      </c>
      <c r="M1210" s="210" t="s">
        <v>11192</v>
      </c>
      <c r="N1210" s="210">
        <v>0</v>
      </c>
      <c r="O1210" s="210">
        <v>138</v>
      </c>
    </row>
    <row r="1211" spans="2:15" x14ac:dyDescent="0.45">
      <c r="B1211" s="16" t="s">
        <v>19753</v>
      </c>
      <c r="C1211" s="426" t="s">
        <v>434</v>
      </c>
      <c r="D1211" s="16" t="s">
        <v>435</v>
      </c>
      <c r="E1211" s="448" t="s">
        <v>18288</v>
      </c>
      <c r="F1211" s="210" t="s">
        <v>1858</v>
      </c>
      <c r="G1211" s="448" t="s">
        <v>3595</v>
      </c>
      <c r="H1211" s="210">
        <v>0</v>
      </c>
      <c r="I1211" s="210">
        <v>0</v>
      </c>
      <c r="J1211" s="210">
        <v>0</v>
      </c>
      <c r="K1211" s="210">
        <v>0</v>
      </c>
      <c r="L1211" s="210">
        <v>0</v>
      </c>
      <c r="M1211" s="210">
        <v>0</v>
      </c>
      <c r="N1211" s="210">
        <v>0</v>
      </c>
      <c r="O1211" s="210">
        <v>0</v>
      </c>
    </row>
    <row r="1212" spans="2:15" x14ac:dyDescent="0.45">
      <c r="B1212" s="450" t="s">
        <v>15343</v>
      </c>
      <c r="C1212" s="449" t="s">
        <v>434</v>
      </c>
      <c r="D1212" s="450" t="s">
        <v>435</v>
      </c>
      <c r="E1212" s="451" t="s">
        <v>18743</v>
      </c>
      <c r="F1212" s="452" t="str">
        <f>F1210</f>
        <v>6125</v>
      </c>
      <c r="G1212" s="451" t="s">
        <v>3093</v>
      </c>
      <c r="H1212" s="452">
        <v>0</v>
      </c>
      <c r="I1212" s="452">
        <v>41</v>
      </c>
      <c r="J1212" s="452">
        <v>14</v>
      </c>
      <c r="K1212" s="452">
        <v>71</v>
      </c>
      <c r="L1212" s="452" t="s">
        <v>11192</v>
      </c>
      <c r="M1212" s="452" t="s">
        <v>11192</v>
      </c>
      <c r="N1212" s="452">
        <v>0</v>
      </c>
      <c r="O1212" s="452">
        <v>138</v>
      </c>
    </row>
    <row r="1213" spans="2:15" x14ac:dyDescent="0.45">
      <c r="B1213" s="16" t="s">
        <v>15344</v>
      </c>
      <c r="C1213" s="426" t="s">
        <v>434</v>
      </c>
      <c r="D1213" s="16" t="s">
        <v>435</v>
      </c>
      <c r="E1213" s="448" t="s">
        <v>18289</v>
      </c>
      <c r="F1213" s="210" t="s">
        <v>1859</v>
      </c>
      <c r="G1213" s="448" t="s">
        <v>3596</v>
      </c>
      <c r="H1213" s="210">
        <v>0</v>
      </c>
      <c r="I1213" s="210">
        <v>12</v>
      </c>
      <c r="J1213" s="210" t="s">
        <v>11192</v>
      </c>
      <c r="K1213" s="210">
        <v>19</v>
      </c>
      <c r="L1213" s="210" t="s">
        <v>11192</v>
      </c>
      <c r="M1213" s="210">
        <v>0</v>
      </c>
      <c r="N1213" s="210">
        <v>0</v>
      </c>
      <c r="O1213" s="210">
        <v>37</v>
      </c>
    </row>
    <row r="1214" spans="2:15" x14ac:dyDescent="0.45">
      <c r="B1214" s="16" t="s">
        <v>19754</v>
      </c>
      <c r="C1214" s="426" t="s">
        <v>434</v>
      </c>
      <c r="D1214" s="16" t="s">
        <v>435</v>
      </c>
      <c r="E1214" s="448" t="s">
        <v>18289</v>
      </c>
      <c r="F1214" s="210" t="s">
        <v>1859</v>
      </c>
      <c r="G1214" s="448" t="s">
        <v>3595</v>
      </c>
      <c r="H1214" s="210">
        <v>0</v>
      </c>
      <c r="I1214" s="210">
        <v>0</v>
      </c>
      <c r="J1214" s="210">
        <v>0</v>
      </c>
      <c r="K1214" s="210">
        <v>0</v>
      </c>
      <c r="L1214" s="210">
        <v>0</v>
      </c>
      <c r="M1214" s="210">
        <v>0</v>
      </c>
      <c r="N1214" s="210">
        <v>0</v>
      </c>
      <c r="O1214" s="210">
        <v>0</v>
      </c>
    </row>
    <row r="1215" spans="2:15" x14ac:dyDescent="0.45">
      <c r="B1215" s="450" t="s">
        <v>15345</v>
      </c>
      <c r="C1215" s="449" t="s">
        <v>434</v>
      </c>
      <c r="D1215" s="450" t="s">
        <v>435</v>
      </c>
      <c r="E1215" s="451" t="s">
        <v>18744</v>
      </c>
      <c r="F1215" s="452" t="str">
        <f>F1213</f>
        <v>7316</v>
      </c>
      <c r="G1215" s="451" t="s">
        <v>3093</v>
      </c>
      <c r="H1215" s="452">
        <v>0</v>
      </c>
      <c r="I1215" s="452">
        <v>12</v>
      </c>
      <c r="J1215" s="452" t="s">
        <v>11192</v>
      </c>
      <c r="K1215" s="452">
        <v>19</v>
      </c>
      <c r="L1215" s="452" t="s">
        <v>11192</v>
      </c>
      <c r="M1215" s="452">
        <v>0</v>
      </c>
      <c r="N1215" s="452">
        <v>0</v>
      </c>
      <c r="O1215" s="452">
        <v>37</v>
      </c>
    </row>
    <row r="1216" spans="2:15" x14ac:dyDescent="0.45">
      <c r="B1216" s="16" t="s">
        <v>15347</v>
      </c>
      <c r="C1216" s="426" t="s">
        <v>434</v>
      </c>
      <c r="D1216" s="16" t="s">
        <v>435</v>
      </c>
      <c r="E1216" s="448" t="s">
        <v>1860</v>
      </c>
      <c r="F1216" s="210" t="s">
        <v>1861</v>
      </c>
      <c r="G1216" s="448" t="s">
        <v>3596</v>
      </c>
      <c r="H1216" s="210" t="s">
        <v>11192</v>
      </c>
      <c r="I1216" s="210" t="s">
        <v>11192</v>
      </c>
      <c r="J1216" s="210" t="s">
        <v>11192</v>
      </c>
      <c r="K1216" s="210">
        <v>296</v>
      </c>
      <c r="L1216" s="210" t="s">
        <v>11192</v>
      </c>
      <c r="M1216" s="210" t="s">
        <v>11192</v>
      </c>
      <c r="N1216" s="210">
        <v>0</v>
      </c>
      <c r="O1216" s="210">
        <v>313</v>
      </c>
    </row>
    <row r="1217" spans="2:15" x14ac:dyDescent="0.45">
      <c r="B1217" s="16" t="s">
        <v>15346</v>
      </c>
      <c r="C1217" s="426" t="s">
        <v>434</v>
      </c>
      <c r="D1217" s="16" t="s">
        <v>435</v>
      </c>
      <c r="E1217" s="448" t="s">
        <v>1860</v>
      </c>
      <c r="F1217" s="210" t="s">
        <v>1861</v>
      </c>
      <c r="G1217" s="448" t="s">
        <v>3595</v>
      </c>
      <c r="H1217" s="210">
        <v>0</v>
      </c>
      <c r="I1217" s="210" t="s">
        <v>11192</v>
      </c>
      <c r="J1217" s="210" t="s">
        <v>11192</v>
      </c>
      <c r="K1217" s="210">
        <v>287</v>
      </c>
      <c r="L1217" s="210" t="s">
        <v>11192</v>
      </c>
      <c r="M1217" s="210" t="s">
        <v>11192</v>
      </c>
      <c r="N1217" s="210">
        <v>0</v>
      </c>
      <c r="O1217" s="210">
        <v>306</v>
      </c>
    </row>
    <row r="1218" spans="2:15" x14ac:dyDescent="0.45">
      <c r="B1218" s="450" t="s">
        <v>15348</v>
      </c>
      <c r="C1218" s="449" t="s">
        <v>434</v>
      </c>
      <c r="D1218" s="450" t="s">
        <v>435</v>
      </c>
      <c r="E1218" s="451" t="s">
        <v>18745</v>
      </c>
      <c r="F1218" s="452" t="str">
        <f>F1217</f>
        <v>3145</v>
      </c>
      <c r="G1218" s="451" t="s">
        <v>3093</v>
      </c>
      <c r="H1218" s="452" t="s">
        <v>11192</v>
      </c>
      <c r="I1218" s="452" t="s">
        <v>11192</v>
      </c>
      <c r="J1218" s="452" t="s">
        <v>11192</v>
      </c>
      <c r="K1218" s="452">
        <v>583</v>
      </c>
      <c r="L1218" s="452">
        <v>19</v>
      </c>
      <c r="M1218" s="452" t="s">
        <v>11192</v>
      </c>
      <c r="N1218" s="452">
        <v>0</v>
      </c>
      <c r="O1218" s="452">
        <v>619</v>
      </c>
    </row>
    <row r="1219" spans="2:15" x14ac:dyDescent="0.45">
      <c r="B1219" s="16" t="s">
        <v>15350</v>
      </c>
      <c r="C1219" s="426" t="s">
        <v>434</v>
      </c>
      <c r="D1219" s="16" t="s">
        <v>435</v>
      </c>
      <c r="E1219" s="448" t="s">
        <v>1862</v>
      </c>
      <c r="F1219" s="210" t="s">
        <v>1863</v>
      </c>
      <c r="G1219" s="448" t="s">
        <v>3596</v>
      </c>
      <c r="H1219" s="210">
        <v>0</v>
      </c>
      <c r="I1219" s="210" t="s">
        <v>11192</v>
      </c>
      <c r="J1219" s="210" t="s">
        <v>11192</v>
      </c>
      <c r="K1219" s="210">
        <v>126</v>
      </c>
      <c r="L1219" s="210" t="s">
        <v>11192</v>
      </c>
      <c r="M1219" s="210" t="s">
        <v>11192</v>
      </c>
      <c r="N1219" s="210">
        <v>0</v>
      </c>
      <c r="O1219" s="210">
        <v>139</v>
      </c>
    </row>
    <row r="1220" spans="2:15" x14ac:dyDescent="0.45">
      <c r="B1220" s="16" t="s">
        <v>15349</v>
      </c>
      <c r="C1220" s="426" t="s">
        <v>434</v>
      </c>
      <c r="D1220" s="16" t="s">
        <v>435</v>
      </c>
      <c r="E1220" s="448" t="s">
        <v>1862</v>
      </c>
      <c r="F1220" s="210" t="s">
        <v>1863</v>
      </c>
      <c r="G1220" s="448" t="s">
        <v>3595</v>
      </c>
      <c r="H1220" s="210">
        <v>0</v>
      </c>
      <c r="I1220" s="210" t="s">
        <v>11192</v>
      </c>
      <c r="J1220" s="210" t="s">
        <v>11192</v>
      </c>
      <c r="K1220" s="210">
        <v>131</v>
      </c>
      <c r="L1220" s="210" t="s">
        <v>11192</v>
      </c>
      <c r="M1220" s="210" t="s">
        <v>11192</v>
      </c>
      <c r="N1220" s="210">
        <v>0</v>
      </c>
      <c r="O1220" s="210">
        <v>145</v>
      </c>
    </row>
    <row r="1221" spans="2:15" x14ac:dyDescent="0.45">
      <c r="B1221" s="450" t="s">
        <v>15351</v>
      </c>
      <c r="C1221" s="449" t="s">
        <v>434</v>
      </c>
      <c r="D1221" s="450" t="s">
        <v>435</v>
      </c>
      <c r="E1221" s="451" t="s">
        <v>18746</v>
      </c>
      <c r="F1221" s="452" t="str">
        <f>F1220</f>
        <v>8202</v>
      </c>
      <c r="G1221" s="451" t="s">
        <v>3093</v>
      </c>
      <c r="H1221" s="452">
        <v>0</v>
      </c>
      <c r="I1221" s="452" t="s">
        <v>11192</v>
      </c>
      <c r="J1221" s="452" t="s">
        <v>11192</v>
      </c>
      <c r="K1221" s="452">
        <v>257</v>
      </c>
      <c r="L1221" s="452">
        <v>11</v>
      </c>
      <c r="M1221" s="452" t="s">
        <v>11192</v>
      </c>
      <c r="N1221" s="452">
        <v>0</v>
      </c>
      <c r="O1221" s="452">
        <v>284</v>
      </c>
    </row>
    <row r="1222" spans="2:15" x14ac:dyDescent="0.45">
      <c r="B1222" s="16" t="s">
        <v>15353</v>
      </c>
      <c r="C1222" s="426" t="s">
        <v>436</v>
      </c>
      <c r="D1222" s="16" t="s">
        <v>437</v>
      </c>
      <c r="E1222" s="448" t="s">
        <v>1864</v>
      </c>
      <c r="F1222" s="210" t="s">
        <v>1865</v>
      </c>
      <c r="G1222" s="448" t="s">
        <v>3596</v>
      </c>
      <c r="H1222" s="210">
        <v>0</v>
      </c>
      <c r="I1222" s="210" t="s">
        <v>11192</v>
      </c>
      <c r="J1222" s="210" t="s">
        <v>11192</v>
      </c>
      <c r="K1222" s="210">
        <v>112</v>
      </c>
      <c r="L1222" s="210" t="s">
        <v>11192</v>
      </c>
      <c r="M1222" s="210">
        <v>0</v>
      </c>
      <c r="N1222" s="210">
        <v>0</v>
      </c>
      <c r="O1222" s="210">
        <v>124</v>
      </c>
    </row>
    <row r="1223" spans="2:15" x14ac:dyDescent="0.45">
      <c r="B1223" s="16" t="s">
        <v>15352</v>
      </c>
      <c r="C1223" s="426" t="s">
        <v>436</v>
      </c>
      <c r="D1223" s="16" t="s">
        <v>437</v>
      </c>
      <c r="E1223" s="448" t="s">
        <v>1864</v>
      </c>
      <c r="F1223" s="210" t="s">
        <v>1865</v>
      </c>
      <c r="G1223" s="448" t="s">
        <v>3595</v>
      </c>
      <c r="H1223" s="210">
        <v>0</v>
      </c>
      <c r="I1223" s="210">
        <v>0</v>
      </c>
      <c r="J1223" s="210" t="s">
        <v>11192</v>
      </c>
      <c r="K1223" s="210">
        <v>104</v>
      </c>
      <c r="L1223" s="210" t="s">
        <v>11192</v>
      </c>
      <c r="M1223" s="210" t="s">
        <v>11192</v>
      </c>
      <c r="N1223" s="210">
        <v>0</v>
      </c>
      <c r="O1223" s="210">
        <v>112</v>
      </c>
    </row>
    <row r="1224" spans="2:15" x14ac:dyDescent="0.45">
      <c r="B1224" s="450" t="s">
        <v>15354</v>
      </c>
      <c r="C1224" s="449" t="s">
        <v>436</v>
      </c>
      <c r="D1224" s="450" t="s">
        <v>437</v>
      </c>
      <c r="E1224" s="451" t="s">
        <v>18747</v>
      </c>
      <c r="F1224" s="452" t="str">
        <f>F1223</f>
        <v>6330</v>
      </c>
      <c r="G1224" s="451" t="s">
        <v>3093</v>
      </c>
      <c r="H1224" s="452">
        <v>0</v>
      </c>
      <c r="I1224" s="452" t="s">
        <v>11192</v>
      </c>
      <c r="J1224" s="452" t="s">
        <v>11192</v>
      </c>
      <c r="K1224" s="452">
        <v>216</v>
      </c>
      <c r="L1224" s="452" t="s">
        <v>11192</v>
      </c>
      <c r="M1224" s="452" t="s">
        <v>11192</v>
      </c>
      <c r="N1224" s="452">
        <v>0</v>
      </c>
      <c r="O1224" s="452">
        <v>236</v>
      </c>
    </row>
    <row r="1225" spans="2:15" x14ac:dyDescent="0.45">
      <c r="B1225" s="16" t="s">
        <v>15356</v>
      </c>
      <c r="C1225" s="426" t="s">
        <v>436</v>
      </c>
      <c r="D1225" s="16" t="s">
        <v>437</v>
      </c>
      <c r="E1225" s="448" t="s">
        <v>1866</v>
      </c>
      <c r="F1225" s="210" t="s">
        <v>1867</v>
      </c>
      <c r="G1225" s="448" t="s">
        <v>3596</v>
      </c>
      <c r="H1225" s="210">
        <v>0</v>
      </c>
      <c r="I1225" s="210" t="s">
        <v>11192</v>
      </c>
      <c r="J1225" s="210" t="s">
        <v>11192</v>
      </c>
      <c r="K1225" s="210">
        <v>92</v>
      </c>
      <c r="L1225" s="210" t="s">
        <v>11192</v>
      </c>
      <c r="M1225" s="210">
        <v>0</v>
      </c>
      <c r="N1225" s="210">
        <v>0</v>
      </c>
      <c r="O1225" s="210">
        <v>102</v>
      </c>
    </row>
    <row r="1226" spans="2:15" x14ac:dyDescent="0.45">
      <c r="B1226" s="16" t="s">
        <v>15355</v>
      </c>
      <c r="C1226" s="426" t="s">
        <v>436</v>
      </c>
      <c r="D1226" s="16" t="s">
        <v>437</v>
      </c>
      <c r="E1226" s="448" t="s">
        <v>1866</v>
      </c>
      <c r="F1226" s="210" t="s">
        <v>1867</v>
      </c>
      <c r="G1226" s="448" t="s">
        <v>3595</v>
      </c>
      <c r="H1226" s="210">
        <v>0</v>
      </c>
      <c r="I1226" s="210" t="s">
        <v>11192</v>
      </c>
      <c r="J1226" s="210" t="s">
        <v>11192</v>
      </c>
      <c r="K1226" s="210">
        <v>59</v>
      </c>
      <c r="L1226" s="210" t="s">
        <v>11192</v>
      </c>
      <c r="M1226" s="210" t="s">
        <v>11192</v>
      </c>
      <c r="N1226" s="210">
        <v>0</v>
      </c>
      <c r="O1226" s="210">
        <v>69</v>
      </c>
    </row>
    <row r="1227" spans="2:15" x14ac:dyDescent="0.45">
      <c r="B1227" s="450" t="s">
        <v>15357</v>
      </c>
      <c r="C1227" s="449" t="s">
        <v>436</v>
      </c>
      <c r="D1227" s="450" t="s">
        <v>437</v>
      </c>
      <c r="E1227" s="451" t="s">
        <v>18748</v>
      </c>
      <c r="F1227" s="452" t="str">
        <f>F1226</f>
        <v>6331</v>
      </c>
      <c r="G1227" s="451" t="s">
        <v>3093</v>
      </c>
      <c r="H1227" s="452">
        <v>0</v>
      </c>
      <c r="I1227" s="452" t="s">
        <v>11192</v>
      </c>
      <c r="J1227" s="452" t="s">
        <v>11192</v>
      </c>
      <c r="K1227" s="452">
        <v>151</v>
      </c>
      <c r="L1227" s="452" t="s">
        <v>11192</v>
      </c>
      <c r="M1227" s="452" t="s">
        <v>11192</v>
      </c>
      <c r="N1227" s="452">
        <v>0</v>
      </c>
      <c r="O1227" s="452">
        <v>171</v>
      </c>
    </row>
    <row r="1228" spans="2:15" x14ac:dyDescent="0.45">
      <c r="B1228" s="16" t="s">
        <v>15359</v>
      </c>
      <c r="C1228" s="426" t="s">
        <v>438</v>
      </c>
      <c r="D1228" s="16" t="s">
        <v>439</v>
      </c>
      <c r="E1228" s="448" t="s">
        <v>1868</v>
      </c>
      <c r="F1228" s="210" t="s">
        <v>1869</v>
      </c>
      <c r="G1228" s="448" t="s">
        <v>3596</v>
      </c>
      <c r="H1228" s="210">
        <v>0</v>
      </c>
      <c r="I1228" s="210" t="s">
        <v>11192</v>
      </c>
      <c r="J1228" s="210">
        <v>19</v>
      </c>
      <c r="K1228" s="210">
        <v>325</v>
      </c>
      <c r="L1228" s="210" t="s">
        <v>11192</v>
      </c>
      <c r="M1228" s="210" t="s">
        <v>11192</v>
      </c>
      <c r="N1228" s="210">
        <v>0</v>
      </c>
      <c r="O1228" s="210">
        <v>355</v>
      </c>
    </row>
    <row r="1229" spans="2:15" x14ac:dyDescent="0.45">
      <c r="B1229" s="16" t="s">
        <v>15358</v>
      </c>
      <c r="C1229" s="426" t="s">
        <v>438</v>
      </c>
      <c r="D1229" s="16" t="s">
        <v>439</v>
      </c>
      <c r="E1229" s="448" t="s">
        <v>1868</v>
      </c>
      <c r="F1229" s="210" t="s">
        <v>1869</v>
      </c>
      <c r="G1229" s="448" t="s">
        <v>3595</v>
      </c>
      <c r="H1229" s="210">
        <v>0</v>
      </c>
      <c r="I1229" s="210" t="s">
        <v>11192</v>
      </c>
      <c r="J1229" s="210">
        <v>20</v>
      </c>
      <c r="K1229" s="210">
        <v>292</v>
      </c>
      <c r="L1229" s="210" t="s">
        <v>11192</v>
      </c>
      <c r="M1229" s="210" t="s">
        <v>11192</v>
      </c>
      <c r="N1229" s="210">
        <v>0</v>
      </c>
      <c r="O1229" s="210">
        <v>321</v>
      </c>
    </row>
    <row r="1230" spans="2:15" x14ac:dyDescent="0.45">
      <c r="B1230" s="450" t="s">
        <v>19755</v>
      </c>
      <c r="C1230" s="449" t="s">
        <v>438</v>
      </c>
      <c r="D1230" s="450" t="s">
        <v>439</v>
      </c>
      <c r="E1230" s="451" t="s">
        <v>18749</v>
      </c>
      <c r="F1230" s="452" t="str">
        <f>F1229</f>
        <v>0808</v>
      </c>
      <c r="G1230" s="451" t="s">
        <v>3093</v>
      </c>
      <c r="H1230" s="452">
        <v>0</v>
      </c>
      <c r="I1230" s="452" t="s">
        <v>11192</v>
      </c>
      <c r="J1230" s="452">
        <v>39</v>
      </c>
      <c r="K1230" s="452">
        <v>617</v>
      </c>
      <c r="L1230" s="452" t="s">
        <v>11192</v>
      </c>
      <c r="M1230" s="452" t="s">
        <v>11192</v>
      </c>
      <c r="N1230" s="452">
        <v>0</v>
      </c>
      <c r="O1230" s="452">
        <v>676</v>
      </c>
    </row>
    <row r="1231" spans="2:15" x14ac:dyDescent="0.45">
      <c r="B1231" s="16" t="s">
        <v>15361</v>
      </c>
      <c r="C1231" s="426" t="s">
        <v>438</v>
      </c>
      <c r="D1231" s="16" t="s">
        <v>439</v>
      </c>
      <c r="E1231" s="448" t="s">
        <v>1870</v>
      </c>
      <c r="F1231" s="210" t="s">
        <v>1871</v>
      </c>
      <c r="G1231" s="448" t="s">
        <v>3596</v>
      </c>
      <c r="H1231" s="210">
        <v>0</v>
      </c>
      <c r="I1231" s="210" t="s">
        <v>11192</v>
      </c>
      <c r="J1231" s="210">
        <v>12</v>
      </c>
      <c r="K1231" s="210">
        <v>156</v>
      </c>
      <c r="L1231" s="210" t="s">
        <v>11192</v>
      </c>
      <c r="M1231" s="210" t="s">
        <v>11192</v>
      </c>
      <c r="N1231" s="210">
        <v>0</v>
      </c>
      <c r="O1231" s="210">
        <v>178</v>
      </c>
    </row>
    <row r="1232" spans="2:15" x14ac:dyDescent="0.45">
      <c r="B1232" s="16" t="s">
        <v>15360</v>
      </c>
      <c r="C1232" s="426" t="s">
        <v>438</v>
      </c>
      <c r="D1232" s="16" t="s">
        <v>439</v>
      </c>
      <c r="E1232" s="448" t="s">
        <v>1870</v>
      </c>
      <c r="F1232" s="210" t="s">
        <v>1871</v>
      </c>
      <c r="G1232" s="448" t="s">
        <v>3595</v>
      </c>
      <c r="H1232" s="210">
        <v>0</v>
      </c>
      <c r="I1232" s="210" t="s">
        <v>11192</v>
      </c>
      <c r="J1232" s="210" t="s">
        <v>11192</v>
      </c>
      <c r="K1232" s="210">
        <v>150</v>
      </c>
      <c r="L1232" s="210" t="s">
        <v>11192</v>
      </c>
      <c r="M1232" s="210" t="s">
        <v>11192</v>
      </c>
      <c r="N1232" s="210">
        <v>0</v>
      </c>
      <c r="O1232" s="210">
        <v>164</v>
      </c>
    </row>
    <row r="1233" spans="2:15" x14ac:dyDescent="0.45">
      <c r="B1233" s="450" t="s">
        <v>15362</v>
      </c>
      <c r="C1233" s="449" t="s">
        <v>438</v>
      </c>
      <c r="D1233" s="450" t="s">
        <v>439</v>
      </c>
      <c r="E1233" s="451" t="s">
        <v>18750</v>
      </c>
      <c r="F1233" s="452" t="str">
        <f>F1232</f>
        <v>7447</v>
      </c>
      <c r="G1233" s="451" t="s">
        <v>3093</v>
      </c>
      <c r="H1233" s="452">
        <v>0</v>
      </c>
      <c r="I1233" s="452" t="s">
        <v>11192</v>
      </c>
      <c r="J1233" s="452" t="s">
        <v>11192</v>
      </c>
      <c r="K1233" s="452">
        <v>306</v>
      </c>
      <c r="L1233" s="452" t="s">
        <v>11192</v>
      </c>
      <c r="M1233" s="452" t="s">
        <v>11192</v>
      </c>
      <c r="N1233" s="452">
        <v>0</v>
      </c>
      <c r="O1233" s="452">
        <v>342</v>
      </c>
    </row>
    <row r="1234" spans="2:15" x14ac:dyDescent="0.45">
      <c r="B1234" s="16" t="s">
        <v>15364</v>
      </c>
      <c r="C1234" s="426" t="s">
        <v>440</v>
      </c>
      <c r="D1234" s="16" t="s">
        <v>441</v>
      </c>
      <c r="E1234" s="448" t="s">
        <v>1872</v>
      </c>
      <c r="F1234" s="210" t="s">
        <v>1873</v>
      </c>
      <c r="G1234" s="448" t="s">
        <v>3596</v>
      </c>
      <c r="H1234" s="210" t="s">
        <v>11192</v>
      </c>
      <c r="I1234" s="210" t="s">
        <v>11192</v>
      </c>
      <c r="J1234" s="210" t="s">
        <v>11192</v>
      </c>
      <c r="K1234" s="210">
        <v>432</v>
      </c>
      <c r="L1234" s="210">
        <v>14</v>
      </c>
      <c r="M1234" s="210" t="s">
        <v>11192</v>
      </c>
      <c r="N1234" s="210">
        <v>0</v>
      </c>
      <c r="O1234" s="210">
        <v>469</v>
      </c>
    </row>
    <row r="1235" spans="2:15" x14ac:dyDescent="0.45">
      <c r="B1235" s="16" t="s">
        <v>15363</v>
      </c>
      <c r="C1235" s="426" t="s">
        <v>440</v>
      </c>
      <c r="D1235" s="16" t="s">
        <v>441</v>
      </c>
      <c r="E1235" s="448" t="s">
        <v>1872</v>
      </c>
      <c r="F1235" s="210" t="s">
        <v>1873</v>
      </c>
      <c r="G1235" s="448" t="s">
        <v>3595</v>
      </c>
      <c r="H1235" s="210" t="s">
        <v>11192</v>
      </c>
      <c r="I1235" s="210" t="s">
        <v>11192</v>
      </c>
      <c r="J1235" s="210" t="s">
        <v>11192</v>
      </c>
      <c r="K1235" s="210">
        <v>451</v>
      </c>
      <c r="L1235" s="210">
        <v>18</v>
      </c>
      <c r="M1235" s="210">
        <v>14</v>
      </c>
      <c r="N1235" s="210">
        <v>0</v>
      </c>
      <c r="O1235" s="210">
        <v>495</v>
      </c>
    </row>
    <row r="1236" spans="2:15" x14ac:dyDescent="0.45">
      <c r="B1236" s="450" t="s">
        <v>15365</v>
      </c>
      <c r="C1236" s="449" t="s">
        <v>440</v>
      </c>
      <c r="D1236" s="450" t="s">
        <v>441</v>
      </c>
      <c r="E1236" s="451" t="s">
        <v>18751</v>
      </c>
      <c r="F1236" s="452" t="str">
        <f>F1235</f>
        <v>5190</v>
      </c>
      <c r="G1236" s="451" t="s">
        <v>3093</v>
      </c>
      <c r="H1236" s="452" t="s">
        <v>11192</v>
      </c>
      <c r="I1236" s="452" t="s">
        <v>11192</v>
      </c>
      <c r="J1236" s="452">
        <v>12</v>
      </c>
      <c r="K1236" s="452">
        <v>883</v>
      </c>
      <c r="L1236" s="452">
        <v>32</v>
      </c>
      <c r="M1236" s="452" t="s">
        <v>11192</v>
      </c>
      <c r="N1236" s="452">
        <v>0</v>
      </c>
      <c r="O1236" s="452">
        <v>964</v>
      </c>
    </row>
    <row r="1237" spans="2:15" x14ac:dyDescent="0.45">
      <c r="B1237" s="16" t="s">
        <v>15367</v>
      </c>
      <c r="C1237" s="426" t="s">
        <v>440</v>
      </c>
      <c r="D1237" s="16" t="s">
        <v>441</v>
      </c>
      <c r="E1237" s="448" t="s">
        <v>1874</v>
      </c>
      <c r="F1237" s="210" t="s">
        <v>1875</v>
      </c>
      <c r="G1237" s="448" t="s">
        <v>3596</v>
      </c>
      <c r="H1237" s="210" t="s">
        <v>11192</v>
      </c>
      <c r="I1237" s="210" t="s">
        <v>11192</v>
      </c>
      <c r="J1237" s="210" t="s">
        <v>11192</v>
      </c>
      <c r="K1237" s="210">
        <v>208</v>
      </c>
      <c r="L1237" s="210" t="s">
        <v>11192</v>
      </c>
      <c r="M1237" s="210" t="s">
        <v>11192</v>
      </c>
      <c r="N1237" s="210">
        <v>0</v>
      </c>
      <c r="O1237" s="210">
        <v>231</v>
      </c>
    </row>
    <row r="1238" spans="2:15" x14ac:dyDescent="0.45">
      <c r="B1238" s="16" t="s">
        <v>15366</v>
      </c>
      <c r="C1238" s="426" t="s">
        <v>440</v>
      </c>
      <c r="D1238" s="16" t="s">
        <v>441</v>
      </c>
      <c r="E1238" s="448" t="s">
        <v>1874</v>
      </c>
      <c r="F1238" s="210" t="s">
        <v>1875</v>
      </c>
      <c r="G1238" s="448" t="s">
        <v>3595</v>
      </c>
      <c r="H1238" s="210">
        <v>0</v>
      </c>
      <c r="I1238" s="210">
        <v>0</v>
      </c>
      <c r="J1238" s="210">
        <v>0</v>
      </c>
      <c r="K1238" s="210">
        <v>183</v>
      </c>
      <c r="L1238" s="210" t="s">
        <v>11192</v>
      </c>
      <c r="M1238" s="210" t="s">
        <v>11192</v>
      </c>
      <c r="N1238" s="210">
        <v>0</v>
      </c>
      <c r="O1238" s="210">
        <v>193</v>
      </c>
    </row>
    <row r="1239" spans="2:15" x14ac:dyDescent="0.45">
      <c r="B1239" s="450" t="s">
        <v>19756</v>
      </c>
      <c r="C1239" s="449" t="s">
        <v>440</v>
      </c>
      <c r="D1239" s="450" t="s">
        <v>441</v>
      </c>
      <c r="E1239" s="451" t="s">
        <v>18752</v>
      </c>
      <c r="F1239" s="452" t="str">
        <f>F1238</f>
        <v>0179</v>
      </c>
      <c r="G1239" s="451" t="s">
        <v>3093</v>
      </c>
      <c r="H1239" s="452" t="s">
        <v>11192</v>
      </c>
      <c r="I1239" s="452" t="s">
        <v>11192</v>
      </c>
      <c r="J1239" s="452" t="s">
        <v>11192</v>
      </c>
      <c r="K1239" s="452">
        <v>391</v>
      </c>
      <c r="L1239" s="452">
        <v>12</v>
      </c>
      <c r="M1239" s="452">
        <v>15</v>
      </c>
      <c r="N1239" s="452">
        <v>0</v>
      </c>
      <c r="O1239" s="452">
        <v>424</v>
      </c>
    </row>
    <row r="1240" spans="2:15" x14ac:dyDescent="0.45">
      <c r="B1240" s="16" t="s">
        <v>15369</v>
      </c>
      <c r="C1240" s="426" t="s">
        <v>442</v>
      </c>
      <c r="D1240" s="16" t="s">
        <v>443</v>
      </c>
      <c r="E1240" s="448" t="s">
        <v>1876</v>
      </c>
      <c r="F1240" s="210" t="s">
        <v>1877</v>
      </c>
      <c r="G1240" s="448" t="s">
        <v>3596</v>
      </c>
      <c r="H1240" s="210">
        <v>0</v>
      </c>
      <c r="I1240" s="210">
        <v>53</v>
      </c>
      <c r="J1240" s="210">
        <v>79</v>
      </c>
      <c r="K1240" s="210">
        <v>315</v>
      </c>
      <c r="L1240" s="210" t="s">
        <v>11192</v>
      </c>
      <c r="M1240" s="210" t="s">
        <v>11192</v>
      </c>
      <c r="N1240" s="210">
        <v>0</v>
      </c>
      <c r="O1240" s="210">
        <v>467</v>
      </c>
    </row>
    <row r="1241" spans="2:15" x14ac:dyDescent="0.45">
      <c r="B1241" s="16" t="s">
        <v>15368</v>
      </c>
      <c r="C1241" s="426" t="s">
        <v>442</v>
      </c>
      <c r="D1241" s="16" t="s">
        <v>443</v>
      </c>
      <c r="E1241" s="448" t="s">
        <v>1876</v>
      </c>
      <c r="F1241" s="210" t="s">
        <v>1877</v>
      </c>
      <c r="G1241" s="448" t="s">
        <v>3595</v>
      </c>
      <c r="H1241" s="210">
        <v>0</v>
      </c>
      <c r="I1241" s="210">
        <v>56</v>
      </c>
      <c r="J1241" s="210">
        <v>89</v>
      </c>
      <c r="K1241" s="210">
        <v>317</v>
      </c>
      <c r="L1241" s="210" t="s">
        <v>11192</v>
      </c>
      <c r="M1241" s="210" t="s">
        <v>11192</v>
      </c>
      <c r="N1241" s="210">
        <v>0</v>
      </c>
      <c r="O1241" s="210">
        <v>473</v>
      </c>
    </row>
    <row r="1242" spans="2:15" x14ac:dyDescent="0.45">
      <c r="B1242" s="450" t="s">
        <v>15370</v>
      </c>
      <c r="C1242" s="449" t="s">
        <v>442</v>
      </c>
      <c r="D1242" s="450" t="s">
        <v>443</v>
      </c>
      <c r="E1242" s="451" t="s">
        <v>18753</v>
      </c>
      <c r="F1242" s="452" t="str">
        <f>F1241</f>
        <v>2891</v>
      </c>
      <c r="G1242" s="451" t="s">
        <v>3093</v>
      </c>
      <c r="H1242" s="452">
        <v>0</v>
      </c>
      <c r="I1242" s="452">
        <v>109</v>
      </c>
      <c r="J1242" s="452">
        <v>168</v>
      </c>
      <c r="K1242" s="452">
        <v>632</v>
      </c>
      <c r="L1242" s="452" t="s">
        <v>11192</v>
      </c>
      <c r="M1242" s="452" t="s">
        <v>11192</v>
      </c>
      <c r="N1242" s="452">
        <v>0</v>
      </c>
      <c r="O1242" s="452">
        <v>940</v>
      </c>
    </row>
    <row r="1243" spans="2:15" x14ac:dyDescent="0.45">
      <c r="B1243" s="16" t="s">
        <v>15372</v>
      </c>
      <c r="C1243" s="426" t="s">
        <v>444</v>
      </c>
      <c r="D1243" s="16" t="s">
        <v>445</v>
      </c>
      <c r="E1243" s="448" t="s">
        <v>1878</v>
      </c>
      <c r="F1243" s="210" t="s">
        <v>1879</v>
      </c>
      <c r="G1243" s="448" t="s">
        <v>3596</v>
      </c>
      <c r="H1243" s="210" t="s">
        <v>11192</v>
      </c>
      <c r="I1243" s="210">
        <v>12</v>
      </c>
      <c r="J1243" s="210">
        <v>34</v>
      </c>
      <c r="K1243" s="210">
        <v>125</v>
      </c>
      <c r="L1243" s="210" t="s">
        <v>11192</v>
      </c>
      <c r="M1243" s="210" t="s">
        <v>11192</v>
      </c>
      <c r="N1243" s="210">
        <v>0</v>
      </c>
      <c r="O1243" s="210">
        <v>179</v>
      </c>
    </row>
    <row r="1244" spans="2:15" x14ac:dyDescent="0.45">
      <c r="B1244" s="16" t="s">
        <v>15371</v>
      </c>
      <c r="C1244" s="426" t="s">
        <v>444</v>
      </c>
      <c r="D1244" s="16" t="s">
        <v>445</v>
      </c>
      <c r="E1244" s="448" t="s">
        <v>1878</v>
      </c>
      <c r="F1244" s="210" t="s">
        <v>1879</v>
      </c>
      <c r="G1244" s="448" t="s">
        <v>3595</v>
      </c>
      <c r="H1244" s="210" t="s">
        <v>11192</v>
      </c>
      <c r="I1244" s="210">
        <v>12</v>
      </c>
      <c r="J1244" s="210">
        <v>32</v>
      </c>
      <c r="K1244" s="210">
        <v>84</v>
      </c>
      <c r="L1244" s="210" t="s">
        <v>11192</v>
      </c>
      <c r="M1244" s="210">
        <v>0</v>
      </c>
      <c r="N1244" s="210">
        <v>0</v>
      </c>
      <c r="O1244" s="210">
        <v>137</v>
      </c>
    </row>
    <row r="1245" spans="2:15" x14ac:dyDescent="0.45">
      <c r="B1245" s="450" t="s">
        <v>15373</v>
      </c>
      <c r="C1245" s="449" t="s">
        <v>444</v>
      </c>
      <c r="D1245" s="450" t="s">
        <v>445</v>
      </c>
      <c r="E1245" s="451" t="s">
        <v>18754</v>
      </c>
      <c r="F1245" s="452" t="str">
        <f>F1244</f>
        <v>4570</v>
      </c>
      <c r="G1245" s="451" t="s">
        <v>3093</v>
      </c>
      <c r="H1245" s="452" t="s">
        <v>11192</v>
      </c>
      <c r="I1245" s="452">
        <v>24</v>
      </c>
      <c r="J1245" s="452">
        <v>66</v>
      </c>
      <c r="K1245" s="452">
        <v>209</v>
      </c>
      <c r="L1245" s="452">
        <v>12</v>
      </c>
      <c r="M1245" s="452" t="s">
        <v>11192</v>
      </c>
      <c r="N1245" s="452">
        <v>0</v>
      </c>
      <c r="O1245" s="452">
        <v>316</v>
      </c>
    </row>
    <row r="1246" spans="2:15" x14ac:dyDescent="0.45">
      <c r="B1246" s="16" t="s">
        <v>15375</v>
      </c>
      <c r="C1246" s="426" t="s">
        <v>444</v>
      </c>
      <c r="D1246" s="16" t="s">
        <v>445</v>
      </c>
      <c r="E1246" s="448" t="s">
        <v>1880</v>
      </c>
      <c r="F1246" s="210" t="s">
        <v>1881</v>
      </c>
      <c r="G1246" s="448" t="s">
        <v>3596</v>
      </c>
      <c r="H1246" s="210" t="s">
        <v>11192</v>
      </c>
      <c r="I1246" s="210">
        <v>15</v>
      </c>
      <c r="J1246" s="210">
        <v>71</v>
      </c>
      <c r="K1246" s="210">
        <v>171</v>
      </c>
      <c r="L1246" s="210">
        <v>12</v>
      </c>
      <c r="M1246" s="210" t="s">
        <v>11192</v>
      </c>
      <c r="N1246" s="210">
        <v>0</v>
      </c>
      <c r="O1246" s="210">
        <v>273</v>
      </c>
    </row>
    <row r="1247" spans="2:15" x14ac:dyDescent="0.45">
      <c r="B1247" s="16" t="s">
        <v>15374</v>
      </c>
      <c r="C1247" s="426" t="s">
        <v>444</v>
      </c>
      <c r="D1247" s="16" t="s">
        <v>445</v>
      </c>
      <c r="E1247" s="448" t="s">
        <v>1880</v>
      </c>
      <c r="F1247" s="210" t="s">
        <v>1881</v>
      </c>
      <c r="G1247" s="448" t="s">
        <v>3595</v>
      </c>
      <c r="H1247" s="210" t="s">
        <v>11192</v>
      </c>
      <c r="I1247" s="210">
        <v>12</v>
      </c>
      <c r="J1247" s="210">
        <v>60</v>
      </c>
      <c r="K1247" s="210">
        <v>188</v>
      </c>
      <c r="L1247" s="210" t="s">
        <v>11192</v>
      </c>
      <c r="M1247" s="210" t="s">
        <v>11192</v>
      </c>
      <c r="N1247" s="210">
        <v>0</v>
      </c>
      <c r="O1247" s="210">
        <v>274</v>
      </c>
    </row>
    <row r="1248" spans="2:15" x14ac:dyDescent="0.45">
      <c r="B1248" s="450" t="s">
        <v>15376</v>
      </c>
      <c r="C1248" s="449" t="s">
        <v>444</v>
      </c>
      <c r="D1248" s="450" t="s">
        <v>445</v>
      </c>
      <c r="E1248" s="451" t="s">
        <v>18755</v>
      </c>
      <c r="F1248" s="452" t="str">
        <f>F1247</f>
        <v>4571</v>
      </c>
      <c r="G1248" s="451" t="s">
        <v>3093</v>
      </c>
      <c r="H1248" s="452" t="s">
        <v>11192</v>
      </c>
      <c r="I1248" s="452">
        <v>27</v>
      </c>
      <c r="J1248" s="452">
        <v>131</v>
      </c>
      <c r="K1248" s="452">
        <v>359</v>
      </c>
      <c r="L1248" s="452" t="s">
        <v>11192</v>
      </c>
      <c r="M1248" s="452" t="s">
        <v>11192</v>
      </c>
      <c r="N1248" s="452">
        <v>0</v>
      </c>
      <c r="O1248" s="452">
        <v>547</v>
      </c>
    </row>
    <row r="1249" spans="2:15" x14ac:dyDescent="0.45">
      <c r="B1249" s="16" t="s">
        <v>15378</v>
      </c>
      <c r="C1249" s="426" t="s">
        <v>822</v>
      </c>
      <c r="D1249" s="16" t="s">
        <v>11260</v>
      </c>
      <c r="E1249" s="448" t="s">
        <v>11260</v>
      </c>
      <c r="F1249" s="210" t="s">
        <v>2478</v>
      </c>
      <c r="G1249" s="448" t="s">
        <v>3596</v>
      </c>
      <c r="H1249" s="210">
        <v>0</v>
      </c>
      <c r="I1249" s="210">
        <v>73</v>
      </c>
      <c r="J1249" s="210">
        <v>0</v>
      </c>
      <c r="K1249" s="210">
        <v>0</v>
      </c>
      <c r="L1249" s="210">
        <v>0</v>
      </c>
      <c r="M1249" s="210">
        <v>0</v>
      </c>
      <c r="N1249" s="210">
        <v>0</v>
      </c>
      <c r="O1249" s="210">
        <v>73</v>
      </c>
    </row>
    <row r="1250" spans="2:15" x14ac:dyDescent="0.45">
      <c r="B1250" s="16" t="s">
        <v>15377</v>
      </c>
      <c r="C1250" s="426" t="s">
        <v>822</v>
      </c>
      <c r="D1250" s="16" t="s">
        <v>11260</v>
      </c>
      <c r="E1250" s="448" t="s">
        <v>11260</v>
      </c>
      <c r="F1250" s="210" t="s">
        <v>2478</v>
      </c>
      <c r="G1250" s="448" t="s">
        <v>3595</v>
      </c>
      <c r="H1250" s="210">
        <v>0</v>
      </c>
      <c r="I1250" s="210" t="s">
        <v>11192</v>
      </c>
      <c r="J1250" s="210" t="s">
        <v>11192</v>
      </c>
      <c r="K1250" s="210">
        <v>0</v>
      </c>
      <c r="L1250" s="210">
        <v>0</v>
      </c>
      <c r="M1250" s="210">
        <v>0</v>
      </c>
      <c r="N1250" s="210">
        <v>0</v>
      </c>
      <c r="O1250" s="210">
        <v>80</v>
      </c>
    </row>
    <row r="1251" spans="2:15" x14ac:dyDescent="0.45">
      <c r="B1251" s="450" t="s">
        <v>15379</v>
      </c>
      <c r="C1251" s="449" t="s">
        <v>822</v>
      </c>
      <c r="D1251" s="450" t="s">
        <v>11260</v>
      </c>
      <c r="E1251" s="451" t="s">
        <v>18756</v>
      </c>
      <c r="F1251" s="452" t="str">
        <f>F1250</f>
        <v>7511</v>
      </c>
      <c r="G1251" s="451" t="s">
        <v>3093</v>
      </c>
      <c r="H1251" s="452">
        <v>0</v>
      </c>
      <c r="I1251" s="452" t="s">
        <v>11192</v>
      </c>
      <c r="J1251" s="452" t="s">
        <v>11192</v>
      </c>
      <c r="K1251" s="452">
        <v>0</v>
      </c>
      <c r="L1251" s="452">
        <v>0</v>
      </c>
      <c r="M1251" s="452">
        <v>0</v>
      </c>
      <c r="N1251" s="452">
        <v>0</v>
      </c>
      <c r="O1251" s="452">
        <v>153</v>
      </c>
    </row>
    <row r="1252" spans="2:15" x14ac:dyDescent="0.45">
      <c r="B1252" s="16" t="s">
        <v>15381</v>
      </c>
      <c r="C1252" s="426" t="s">
        <v>446</v>
      </c>
      <c r="D1252" s="16" t="s">
        <v>447</v>
      </c>
      <c r="E1252" s="448" t="s">
        <v>1882</v>
      </c>
      <c r="F1252" s="210" t="s">
        <v>1883</v>
      </c>
      <c r="G1252" s="448" t="s">
        <v>3596</v>
      </c>
      <c r="H1252" s="210">
        <v>0</v>
      </c>
      <c r="I1252" s="210" t="s">
        <v>11192</v>
      </c>
      <c r="J1252" s="210" t="s">
        <v>11192</v>
      </c>
      <c r="K1252" s="210">
        <v>142</v>
      </c>
      <c r="L1252" s="210" t="s">
        <v>11192</v>
      </c>
      <c r="M1252" s="210" t="s">
        <v>11192</v>
      </c>
      <c r="N1252" s="210">
        <v>0</v>
      </c>
      <c r="O1252" s="210">
        <v>152</v>
      </c>
    </row>
    <row r="1253" spans="2:15" x14ac:dyDescent="0.45">
      <c r="B1253" s="16" t="s">
        <v>15380</v>
      </c>
      <c r="C1253" s="426" t="s">
        <v>446</v>
      </c>
      <c r="D1253" s="16" t="s">
        <v>447</v>
      </c>
      <c r="E1253" s="448" t="s">
        <v>1882</v>
      </c>
      <c r="F1253" s="210" t="s">
        <v>1883</v>
      </c>
      <c r="G1253" s="448" t="s">
        <v>3595</v>
      </c>
      <c r="H1253" s="210">
        <v>0</v>
      </c>
      <c r="I1253" s="210" t="s">
        <v>11192</v>
      </c>
      <c r="J1253" s="210" t="s">
        <v>11192</v>
      </c>
      <c r="K1253" s="210">
        <v>148</v>
      </c>
      <c r="L1253" s="210" t="s">
        <v>11192</v>
      </c>
      <c r="M1253" s="210" t="s">
        <v>11192</v>
      </c>
      <c r="N1253" s="210">
        <v>0</v>
      </c>
      <c r="O1253" s="210">
        <v>160</v>
      </c>
    </row>
    <row r="1254" spans="2:15" x14ac:dyDescent="0.45">
      <c r="B1254" s="450" t="s">
        <v>15382</v>
      </c>
      <c r="C1254" s="449" t="s">
        <v>446</v>
      </c>
      <c r="D1254" s="450" t="s">
        <v>447</v>
      </c>
      <c r="E1254" s="451" t="s">
        <v>18757</v>
      </c>
      <c r="F1254" s="452" t="str">
        <f>F1253</f>
        <v>2048</v>
      </c>
      <c r="G1254" s="451" t="s">
        <v>3093</v>
      </c>
      <c r="H1254" s="452">
        <v>0</v>
      </c>
      <c r="I1254" s="452" t="s">
        <v>11192</v>
      </c>
      <c r="J1254" s="452" t="s">
        <v>11192</v>
      </c>
      <c r="K1254" s="452">
        <v>290</v>
      </c>
      <c r="L1254" s="452" t="s">
        <v>11192</v>
      </c>
      <c r="M1254" s="452" t="s">
        <v>11192</v>
      </c>
      <c r="N1254" s="452">
        <v>0</v>
      </c>
      <c r="O1254" s="452">
        <v>312</v>
      </c>
    </row>
    <row r="1255" spans="2:15" x14ac:dyDescent="0.45">
      <c r="B1255" s="16" t="s">
        <v>15384</v>
      </c>
      <c r="C1255" s="426" t="s">
        <v>446</v>
      </c>
      <c r="D1255" s="16" t="s">
        <v>447</v>
      </c>
      <c r="E1255" s="448" t="s">
        <v>1884</v>
      </c>
      <c r="F1255" s="210" t="s">
        <v>1885</v>
      </c>
      <c r="G1255" s="448" t="s">
        <v>3596</v>
      </c>
      <c r="H1255" s="210">
        <v>0</v>
      </c>
      <c r="I1255" s="210" t="s">
        <v>11192</v>
      </c>
      <c r="J1255" s="210" t="s">
        <v>11192</v>
      </c>
      <c r="K1255" s="210">
        <v>329</v>
      </c>
      <c r="L1255" s="210" t="s">
        <v>11192</v>
      </c>
      <c r="M1255" s="210" t="s">
        <v>11192</v>
      </c>
      <c r="N1255" s="210">
        <v>0</v>
      </c>
      <c r="O1255" s="210">
        <v>351</v>
      </c>
    </row>
    <row r="1256" spans="2:15" x14ac:dyDescent="0.45">
      <c r="B1256" s="16" t="s">
        <v>15383</v>
      </c>
      <c r="C1256" s="426" t="s">
        <v>446</v>
      </c>
      <c r="D1256" s="16" t="s">
        <v>447</v>
      </c>
      <c r="E1256" s="448" t="s">
        <v>1884</v>
      </c>
      <c r="F1256" s="210" t="s">
        <v>1885</v>
      </c>
      <c r="G1256" s="448" t="s">
        <v>3595</v>
      </c>
      <c r="H1256" s="210">
        <v>0</v>
      </c>
      <c r="I1256" s="210" t="s">
        <v>11192</v>
      </c>
      <c r="J1256" s="210" t="s">
        <v>11192</v>
      </c>
      <c r="K1256" s="210">
        <v>284</v>
      </c>
      <c r="L1256" s="210" t="s">
        <v>11192</v>
      </c>
      <c r="M1256" s="210" t="s">
        <v>11192</v>
      </c>
      <c r="N1256" s="210">
        <v>0</v>
      </c>
      <c r="O1256" s="210">
        <v>298</v>
      </c>
    </row>
    <row r="1257" spans="2:15" x14ac:dyDescent="0.45">
      <c r="B1257" s="450" t="s">
        <v>15385</v>
      </c>
      <c r="C1257" s="449" t="s">
        <v>446</v>
      </c>
      <c r="D1257" s="450" t="s">
        <v>447</v>
      </c>
      <c r="E1257" s="451" t="s">
        <v>18758</v>
      </c>
      <c r="F1257" s="452" t="str">
        <f>F1256</f>
        <v>7948</v>
      </c>
      <c r="G1257" s="451" t="s">
        <v>3093</v>
      </c>
      <c r="H1257" s="452">
        <v>0</v>
      </c>
      <c r="I1257" s="452" t="s">
        <v>11192</v>
      </c>
      <c r="J1257" s="452">
        <v>13</v>
      </c>
      <c r="K1257" s="452">
        <v>613</v>
      </c>
      <c r="L1257" s="452">
        <v>12</v>
      </c>
      <c r="M1257" s="452" t="s">
        <v>11192</v>
      </c>
      <c r="N1257" s="452">
        <v>0</v>
      </c>
      <c r="O1257" s="452">
        <v>649</v>
      </c>
    </row>
    <row r="1258" spans="2:15" x14ac:dyDescent="0.45">
      <c r="B1258" s="16" t="s">
        <v>15387</v>
      </c>
      <c r="C1258" s="426" t="s">
        <v>449</v>
      </c>
      <c r="D1258" s="16" t="s">
        <v>450</v>
      </c>
      <c r="E1258" s="448" t="s">
        <v>11096</v>
      </c>
      <c r="F1258" s="210" t="s">
        <v>11095</v>
      </c>
      <c r="G1258" s="448" t="s">
        <v>3596</v>
      </c>
      <c r="H1258" s="210">
        <v>0</v>
      </c>
      <c r="I1258" s="210">
        <v>0</v>
      </c>
      <c r="J1258" s="210">
        <v>0</v>
      </c>
      <c r="K1258" s="210" t="s">
        <v>11192</v>
      </c>
      <c r="L1258" s="210" t="s">
        <v>11192</v>
      </c>
      <c r="M1258" s="210">
        <v>0</v>
      </c>
      <c r="N1258" s="210">
        <v>0</v>
      </c>
      <c r="O1258" s="210">
        <v>62</v>
      </c>
    </row>
    <row r="1259" spans="2:15" x14ac:dyDescent="0.45">
      <c r="B1259" s="16" t="s">
        <v>15386</v>
      </c>
      <c r="C1259" s="426" t="s">
        <v>449</v>
      </c>
      <c r="D1259" s="16" t="s">
        <v>450</v>
      </c>
      <c r="E1259" s="448" t="s">
        <v>11096</v>
      </c>
      <c r="F1259" s="210" t="s">
        <v>11095</v>
      </c>
      <c r="G1259" s="448" t="s">
        <v>3595</v>
      </c>
      <c r="H1259" s="210">
        <v>0</v>
      </c>
      <c r="I1259" s="210">
        <v>0</v>
      </c>
      <c r="J1259" s="210">
        <v>0</v>
      </c>
      <c r="K1259" s="210">
        <v>51</v>
      </c>
      <c r="L1259" s="210">
        <v>0</v>
      </c>
      <c r="M1259" s="210">
        <v>0</v>
      </c>
      <c r="N1259" s="210">
        <v>0</v>
      </c>
      <c r="O1259" s="210">
        <v>51</v>
      </c>
    </row>
    <row r="1260" spans="2:15" x14ac:dyDescent="0.45">
      <c r="B1260" s="450" t="s">
        <v>15388</v>
      </c>
      <c r="C1260" s="449" t="s">
        <v>449</v>
      </c>
      <c r="D1260" s="450" t="s">
        <v>450</v>
      </c>
      <c r="E1260" s="451" t="s">
        <v>18759</v>
      </c>
      <c r="F1260" s="452" t="str">
        <f>F1259</f>
        <v>8316</v>
      </c>
      <c r="G1260" s="451" t="s">
        <v>3093</v>
      </c>
      <c r="H1260" s="452">
        <v>0</v>
      </c>
      <c r="I1260" s="452">
        <v>0</v>
      </c>
      <c r="J1260" s="452">
        <v>0</v>
      </c>
      <c r="K1260" s="452" t="s">
        <v>11192</v>
      </c>
      <c r="L1260" s="452" t="s">
        <v>11192</v>
      </c>
      <c r="M1260" s="452">
        <v>0</v>
      </c>
      <c r="N1260" s="452">
        <v>0</v>
      </c>
      <c r="O1260" s="452">
        <v>113</v>
      </c>
    </row>
    <row r="1261" spans="2:15" x14ac:dyDescent="0.45">
      <c r="B1261" s="16" t="s">
        <v>15390</v>
      </c>
      <c r="C1261" s="426" t="s">
        <v>451</v>
      </c>
      <c r="D1261" s="16" t="s">
        <v>452</v>
      </c>
      <c r="E1261" s="448" t="s">
        <v>11099</v>
      </c>
      <c r="F1261" s="210" t="s">
        <v>11003</v>
      </c>
      <c r="G1261" s="448" t="s">
        <v>3596</v>
      </c>
      <c r="H1261" s="210" t="s">
        <v>11192</v>
      </c>
      <c r="I1261" s="210">
        <v>112</v>
      </c>
      <c r="J1261" s="210">
        <v>58</v>
      </c>
      <c r="K1261" s="210" t="s">
        <v>11192</v>
      </c>
      <c r="L1261" s="210" t="s">
        <v>11192</v>
      </c>
      <c r="M1261" s="210" t="s">
        <v>11192</v>
      </c>
      <c r="N1261" s="210">
        <v>0</v>
      </c>
      <c r="O1261" s="210">
        <v>182</v>
      </c>
    </row>
    <row r="1262" spans="2:15" x14ac:dyDescent="0.45">
      <c r="B1262" s="16" t="s">
        <v>15389</v>
      </c>
      <c r="C1262" s="426" t="s">
        <v>451</v>
      </c>
      <c r="D1262" s="16" t="s">
        <v>452</v>
      </c>
      <c r="E1262" s="448" t="s">
        <v>11099</v>
      </c>
      <c r="F1262" s="210" t="s">
        <v>11003</v>
      </c>
      <c r="G1262" s="448" t="s">
        <v>3595</v>
      </c>
      <c r="H1262" s="210" t="s">
        <v>11192</v>
      </c>
      <c r="I1262" s="210">
        <v>120</v>
      </c>
      <c r="J1262" s="210">
        <v>44</v>
      </c>
      <c r="K1262" s="210" t="s">
        <v>11192</v>
      </c>
      <c r="L1262" s="210" t="s">
        <v>11192</v>
      </c>
      <c r="M1262" s="210" t="s">
        <v>11192</v>
      </c>
      <c r="N1262" s="210">
        <v>0</v>
      </c>
      <c r="O1262" s="210">
        <v>177</v>
      </c>
    </row>
    <row r="1263" spans="2:15" x14ac:dyDescent="0.45">
      <c r="B1263" s="450" t="s">
        <v>15391</v>
      </c>
      <c r="C1263" s="449" t="s">
        <v>451</v>
      </c>
      <c r="D1263" s="450" t="s">
        <v>452</v>
      </c>
      <c r="E1263" s="451" t="s">
        <v>18760</v>
      </c>
      <c r="F1263" s="452" t="str">
        <f>F1262</f>
        <v>8264</v>
      </c>
      <c r="G1263" s="451" t="s">
        <v>3093</v>
      </c>
      <c r="H1263" s="452" t="s">
        <v>11192</v>
      </c>
      <c r="I1263" s="452">
        <v>232</v>
      </c>
      <c r="J1263" s="452">
        <v>102</v>
      </c>
      <c r="K1263" s="452">
        <v>11</v>
      </c>
      <c r="L1263" s="452" t="s">
        <v>11192</v>
      </c>
      <c r="M1263" s="452" t="s">
        <v>11192</v>
      </c>
      <c r="N1263" s="452">
        <v>0</v>
      </c>
      <c r="O1263" s="452">
        <v>359</v>
      </c>
    </row>
    <row r="1264" spans="2:15" x14ac:dyDescent="0.45">
      <c r="B1264" s="16" t="s">
        <v>15393</v>
      </c>
      <c r="C1264" s="426" t="s">
        <v>451</v>
      </c>
      <c r="D1264" s="16" t="s">
        <v>452</v>
      </c>
      <c r="E1264" s="448" t="s">
        <v>13917</v>
      </c>
      <c r="F1264" s="210" t="s">
        <v>13916</v>
      </c>
      <c r="G1264" s="448" t="s">
        <v>3596</v>
      </c>
      <c r="H1264" s="210">
        <v>0</v>
      </c>
      <c r="I1264" s="210" t="s">
        <v>11192</v>
      </c>
      <c r="J1264" s="210">
        <v>21</v>
      </c>
      <c r="K1264" s="210" t="s">
        <v>11192</v>
      </c>
      <c r="L1264" s="210">
        <v>0</v>
      </c>
      <c r="M1264" s="210">
        <v>0</v>
      </c>
      <c r="N1264" s="210">
        <v>0</v>
      </c>
      <c r="O1264" s="210">
        <v>41</v>
      </c>
    </row>
    <row r="1265" spans="2:15" x14ac:dyDescent="0.45">
      <c r="B1265" s="16" t="s">
        <v>15392</v>
      </c>
      <c r="C1265" s="426" t="s">
        <v>451</v>
      </c>
      <c r="D1265" s="16" t="s">
        <v>452</v>
      </c>
      <c r="E1265" s="448" t="s">
        <v>13917</v>
      </c>
      <c r="F1265" s="210" t="s">
        <v>13916</v>
      </c>
      <c r="G1265" s="448" t="s">
        <v>3595</v>
      </c>
      <c r="H1265" s="210">
        <v>0</v>
      </c>
      <c r="I1265" s="210">
        <v>54</v>
      </c>
      <c r="J1265" s="210">
        <v>30</v>
      </c>
      <c r="K1265" s="210" t="s">
        <v>11192</v>
      </c>
      <c r="L1265" s="210" t="s">
        <v>11192</v>
      </c>
      <c r="M1265" s="210" t="s">
        <v>11192</v>
      </c>
      <c r="N1265" s="210">
        <v>0</v>
      </c>
      <c r="O1265" s="210">
        <v>89</v>
      </c>
    </row>
    <row r="1266" spans="2:15" x14ac:dyDescent="0.45">
      <c r="B1266" s="450" t="s">
        <v>15394</v>
      </c>
      <c r="C1266" s="449" t="s">
        <v>451</v>
      </c>
      <c r="D1266" s="450" t="s">
        <v>452</v>
      </c>
      <c r="E1266" s="451" t="s">
        <v>18761</v>
      </c>
      <c r="F1266" s="452" t="str">
        <f>F1265</f>
        <v>8376</v>
      </c>
      <c r="G1266" s="451" t="s">
        <v>3093</v>
      </c>
      <c r="H1266" s="452">
        <v>0</v>
      </c>
      <c r="I1266" s="452" t="s">
        <v>11192</v>
      </c>
      <c r="J1266" s="452">
        <v>51</v>
      </c>
      <c r="K1266" s="452" t="s">
        <v>11192</v>
      </c>
      <c r="L1266" s="452" t="s">
        <v>11192</v>
      </c>
      <c r="M1266" s="452" t="s">
        <v>11192</v>
      </c>
      <c r="N1266" s="452">
        <v>0</v>
      </c>
      <c r="O1266" s="452">
        <v>130</v>
      </c>
    </row>
    <row r="1267" spans="2:15" x14ac:dyDescent="0.45">
      <c r="B1267" s="16" t="s">
        <v>15396</v>
      </c>
      <c r="C1267" s="426" t="s">
        <v>451</v>
      </c>
      <c r="D1267" s="16" t="s">
        <v>452</v>
      </c>
      <c r="E1267" s="448" t="s">
        <v>1887</v>
      </c>
      <c r="F1267" s="210" t="s">
        <v>1888</v>
      </c>
      <c r="G1267" s="448" t="s">
        <v>3596</v>
      </c>
      <c r="H1267" s="210">
        <v>0</v>
      </c>
      <c r="I1267" s="210">
        <v>325</v>
      </c>
      <c r="J1267" s="210">
        <v>251</v>
      </c>
      <c r="K1267" s="210">
        <v>24</v>
      </c>
      <c r="L1267" s="210" t="s">
        <v>11192</v>
      </c>
      <c r="M1267" s="210" t="s">
        <v>11192</v>
      </c>
      <c r="N1267" s="210">
        <v>0</v>
      </c>
      <c r="O1267" s="210">
        <v>616</v>
      </c>
    </row>
    <row r="1268" spans="2:15" x14ac:dyDescent="0.45">
      <c r="B1268" s="16" t="s">
        <v>15395</v>
      </c>
      <c r="C1268" s="426" t="s">
        <v>451</v>
      </c>
      <c r="D1268" s="16" t="s">
        <v>452</v>
      </c>
      <c r="E1268" s="448" t="s">
        <v>1887</v>
      </c>
      <c r="F1268" s="210" t="s">
        <v>1888</v>
      </c>
      <c r="G1268" s="448" t="s">
        <v>3595</v>
      </c>
      <c r="H1268" s="210">
        <v>0</v>
      </c>
      <c r="I1268" s="210">
        <v>269</v>
      </c>
      <c r="J1268" s="210">
        <v>187</v>
      </c>
      <c r="K1268" s="210" t="s">
        <v>11192</v>
      </c>
      <c r="L1268" s="210" t="s">
        <v>11192</v>
      </c>
      <c r="M1268" s="210" t="s">
        <v>11192</v>
      </c>
      <c r="N1268" s="210">
        <v>0</v>
      </c>
      <c r="O1268" s="210">
        <v>478</v>
      </c>
    </row>
    <row r="1269" spans="2:15" x14ac:dyDescent="0.45">
      <c r="B1269" s="450" t="s">
        <v>15397</v>
      </c>
      <c r="C1269" s="449" t="s">
        <v>451</v>
      </c>
      <c r="D1269" s="450" t="s">
        <v>452</v>
      </c>
      <c r="E1269" s="451" t="s">
        <v>18762</v>
      </c>
      <c r="F1269" s="452" t="str">
        <f>F1268</f>
        <v>6333</v>
      </c>
      <c r="G1269" s="451" t="s">
        <v>3093</v>
      </c>
      <c r="H1269" s="452" t="s">
        <v>11192</v>
      </c>
      <c r="I1269" s="452">
        <v>594</v>
      </c>
      <c r="J1269" s="452">
        <v>438</v>
      </c>
      <c r="K1269" s="452" t="s">
        <v>11192</v>
      </c>
      <c r="L1269" s="452">
        <v>11</v>
      </c>
      <c r="M1269" s="452">
        <v>17</v>
      </c>
      <c r="N1269" s="452" t="s">
        <v>11192</v>
      </c>
      <c r="O1269" s="452">
        <v>1094</v>
      </c>
    </row>
    <row r="1270" spans="2:15" x14ac:dyDescent="0.45">
      <c r="B1270" s="16" t="s">
        <v>15399</v>
      </c>
      <c r="C1270" s="426" t="s">
        <v>451</v>
      </c>
      <c r="D1270" s="16" t="s">
        <v>452</v>
      </c>
      <c r="E1270" s="448" t="s">
        <v>1889</v>
      </c>
      <c r="F1270" s="210" t="s">
        <v>1890</v>
      </c>
      <c r="G1270" s="448" t="s">
        <v>3596</v>
      </c>
      <c r="H1270" s="210">
        <v>0</v>
      </c>
      <c r="I1270" s="210">
        <v>94</v>
      </c>
      <c r="J1270" s="210">
        <v>37</v>
      </c>
      <c r="K1270" s="210" t="s">
        <v>11192</v>
      </c>
      <c r="L1270" s="210" t="s">
        <v>11192</v>
      </c>
      <c r="M1270" s="210" t="s">
        <v>11192</v>
      </c>
      <c r="N1270" s="210">
        <v>0</v>
      </c>
      <c r="O1270" s="210">
        <v>150</v>
      </c>
    </row>
    <row r="1271" spans="2:15" x14ac:dyDescent="0.45">
      <c r="B1271" s="16" t="s">
        <v>15398</v>
      </c>
      <c r="C1271" s="426" t="s">
        <v>451</v>
      </c>
      <c r="D1271" s="16" t="s">
        <v>452</v>
      </c>
      <c r="E1271" s="448" t="s">
        <v>1889</v>
      </c>
      <c r="F1271" s="210" t="s">
        <v>1890</v>
      </c>
      <c r="G1271" s="448" t="s">
        <v>3595</v>
      </c>
      <c r="H1271" s="210">
        <v>0</v>
      </c>
      <c r="I1271" s="210">
        <v>146</v>
      </c>
      <c r="J1271" s="210">
        <v>50</v>
      </c>
      <c r="K1271" s="210" t="s">
        <v>11192</v>
      </c>
      <c r="L1271" s="210" t="s">
        <v>11192</v>
      </c>
      <c r="M1271" s="210">
        <v>13</v>
      </c>
      <c r="N1271" s="210">
        <v>0</v>
      </c>
      <c r="O1271" s="210">
        <v>219</v>
      </c>
    </row>
    <row r="1272" spans="2:15" x14ac:dyDescent="0.45">
      <c r="B1272" s="450" t="s">
        <v>15400</v>
      </c>
      <c r="C1272" s="449" t="s">
        <v>451</v>
      </c>
      <c r="D1272" s="450" t="s">
        <v>452</v>
      </c>
      <c r="E1272" s="451" t="s">
        <v>18763</v>
      </c>
      <c r="F1272" s="452" t="str">
        <f>F1271</f>
        <v>7902</v>
      </c>
      <c r="G1272" s="451" t="s">
        <v>3093</v>
      </c>
      <c r="H1272" s="452">
        <v>0</v>
      </c>
      <c r="I1272" s="452">
        <v>240</v>
      </c>
      <c r="J1272" s="452">
        <v>87</v>
      </c>
      <c r="K1272" s="452" t="s">
        <v>11192</v>
      </c>
      <c r="L1272" s="452" t="s">
        <v>11192</v>
      </c>
      <c r="M1272" s="452" t="s">
        <v>11192</v>
      </c>
      <c r="N1272" s="452">
        <v>0</v>
      </c>
      <c r="O1272" s="452">
        <v>369</v>
      </c>
    </row>
    <row r="1273" spans="2:15" x14ac:dyDescent="0.45">
      <c r="B1273" s="16" t="s">
        <v>15402</v>
      </c>
      <c r="C1273" s="426" t="s">
        <v>451</v>
      </c>
      <c r="D1273" s="16" t="s">
        <v>452</v>
      </c>
      <c r="E1273" s="448" t="s">
        <v>11100</v>
      </c>
      <c r="F1273" s="210" t="s">
        <v>11004</v>
      </c>
      <c r="G1273" s="448" t="s">
        <v>3596</v>
      </c>
      <c r="H1273" s="210">
        <v>0</v>
      </c>
      <c r="I1273" s="210">
        <v>23</v>
      </c>
      <c r="J1273" s="210">
        <v>14</v>
      </c>
      <c r="K1273" s="210" t="s">
        <v>11192</v>
      </c>
      <c r="L1273" s="210" t="s">
        <v>11192</v>
      </c>
      <c r="M1273" s="210">
        <v>0</v>
      </c>
      <c r="N1273" s="210">
        <v>0</v>
      </c>
      <c r="O1273" s="210">
        <v>40</v>
      </c>
    </row>
    <row r="1274" spans="2:15" x14ac:dyDescent="0.45">
      <c r="B1274" s="16" t="s">
        <v>15401</v>
      </c>
      <c r="C1274" s="426" t="s">
        <v>451</v>
      </c>
      <c r="D1274" s="16" t="s">
        <v>452</v>
      </c>
      <c r="E1274" s="448" t="s">
        <v>11100</v>
      </c>
      <c r="F1274" s="210" t="s">
        <v>11004</v>
      </c>
      <c r="G1274" s="448" t="s">
        <v>3595</v>
      </c>
      <c r="H1274" s="210">
        <v>0</v>
      </c>
      <c r="I1274" s="210">
        <v>13</v>
      </c>
      <c r="J1274" s="210" t="s">
        <v>11192</v>
      </c>
      <c r="K1274" s="210" t="s">
        <v>11192</v>
      </c>
      <c r="L1274" s="210">
        <v>0</v>
      </c>
      <c r="M1274" s="210" t="s">
        <v>11192</v>
      </c>
      <c r="N1274" s="210">
        <v>0</v>
      </c>
      <c r="O1274" s="210">
        <v>27</v>
      </c>
    </row>
    <row r="1275" spans="2:15" x14ac:dyDescent="0.45">
      <c r="B1275" s="450" t="s">
        <v>15403</v>
      </c>
      <c r="C1275" s="449" t="s">
        <v>451</v>
      </c>
      <c r="D1275" s="450" t="s">
        <v>452</v>
      </c>
      <c r="E1275" s="451" t="s">
        <v>18764</v>
      </c>
      <c r="F1275" s="452" t="str">
        <f>F1274</f>
        <v>8266</v>
      </c>
      <c r="G1275" s="451" t="s">
        <v>3093</v>
      </c>
      <c r="H1275" s="452">
        <v>0</v>
      </c>
      <c r="I1275" s="452">
        <v>36</v>
      </c>
      <c r="J1275" s="452" t="s">
        <v>11192</v>
      </c>
      <c r="K1275" s="452" t="s">
        <v>11192</v>
      </c>
      <c r="L1275" s="452" t="s">
        <v>11192</v>
      </c>
      <c r="M1275" s="452" t="s">
        <v>11192</v>
      </c>
      <c r="N1275" s="452">
        <v>0</v>
      </c>
      <c r="O1275" s="452">
        <v>67</v>
      </c>
    </row>
    <row r="1276" spans="2:15" x14ac:dyDescent="0.45">
      <c r="B1276" s="16" t="s">
        <v>15405</v>
      </c>
      <c r="C1276" s="426" t="s">
        <v>451</v>
      </c>
      <c r="D1276" s="16" t="s">
        <v>452</v>
      </c>
      <c r="E1276" s="448" t="s">
        <v>11098</v>
      </c>
      <c r="F1276" s="210" t="s">
        <v>1891</v>
      </c>
      <c r="G1276" s="448" t="s">
        <v>3596</v>
      </c>
      <c r="H1276" s="210">
        <v>0</v>
      </c>
      <c r="I1276" s="210">
        <v>29</v>
      </c>
      <c r="J1276" s="210">
        <v>24</v>
      </c>
      <c r="K1276" s="210" t="s">
        <v>11192</v>
      </c>
      <c r="L1276" s="210" t="s">
        <v>11192</v>
      </c>
      <c r="M1276" s="210" t="s">
        <v>11192</v>
      </c>
      <c r="N1276" s="210">
        <v>0</v>
      </c>
      <c r="O1276" s="210">
        <v>62</v>
      </c>
    </row>
    <row r="1277" spans="2:15" x14ac:dyDescent="0.45">
      <c r="B1277" s="16" t="s">
        <v>15404</v>
      </c>
      <c r="C1277" s="426" t="s">
        <v>451</v>
      </c>
      <c r="D1277" s="16" t="s">
        <v>452</v>
      </c>
      <c r="E1277" s="448" t="s">
        <v>11098</v>
      </c>
      <c r="F1277" s="210" t="s">
        <v>1891</v>
      </c>
      <c r="G1277" s="448" t="s">
        <v>3595</v>
      </c>
      <c r="H1277" s="210">
        <v>0</v>
      </c>
      <c r="I1277" s="210">
        <v>51</v>
      </c>
      <c r="J1277" s="210">
        <v>32</v>
      </c>
      <c r="K1277" s="210" t="s">
        <v>11192</v>
      </c>
      <c r="L1277" s="210" t="s">
        <v>11192</v>
      </c>
      <c r="M1277" s="210" t="s">
        <v>11192</v>
      </c>
      <c r="N1277" s="210">
        <v>0</v>
      </c>
      <c r="O1277" s="210">
        <v>93</v>
      </c>
    </row>
    <row r="1278" spans="2:15" x14ac:dyDescent="0.45">
      <c r="B1278" s="450" t="s">
        <v>15406</v>
      </c>
      <c r="C1278" s="449" t="s">
        <v>451</v>
      </c>
      <c r="D1278" s="450" t="s">
        <v>452</v>
      </c>
      <c r="E1278" s="451" t="s">
        <v>18765</v>
      </c>
      <c r="F1278" s="452" t="str">
        <f>F1277</f>
        <v>7901</v>
      </c>
      <c r="G1278" s="451" t="s">
        <v>3093</v>
      </c>
      <c r="H1278" s="452">
        <v>0</v>
      </c>
      <c r="I1278" s="452">
        <v>80</v>
      </c>
      <c r="J1278" s="452">
        <v>56</v>
      </c>
      <c r="K1278" s="452" t="s">
        <v>11192</v>
      </c>
      <c r="L1278" s="452" t="s">
        <v>11192</v>
      </c>
      <c r="M1278" s="452" t="s">
        <v>11192</v>
      </c>
      <c r="N1278" s="452">
        <v>0</v>
      </c>
      <c r="O1278" s="452">
        <v>155</v>
      </c>
    </row>
    <row r="1279" spans="2:15" x14ac:dyDescent="0.45">
      <c r="B1279" s="16" t="s">
        <v>15408</v>
      </c>
      <c r="C1279" s="426" t="s">
        <v>451</v>
      </c>
      <c r="D1279" s="16" t="s">
        <v>452</v>
      </c>
      <c r="E1279" s="448" t="s">
        <v>11097</v>
      </c>
      <c r="F1279" s="210" t="s">
        <v>1892</v>
      </c>
      <c r="G1279" s="448" t="s">
        <v>3596</v>
      </c>
      <c r="H1279" s="210">
        <v>0</v>
      </c>
      <c r="I1279" s="210">
        <v>102</v>
      </c>
      <c r="J1279" s="210">
        <v>94</v>
      </c>
      <c r="K1279" s="210" t="s">
        <v>11192</v>
      </c>
      <c r="L1279" s="210" t="s">
        <v>11192</v>
      </c>
      <c r="M1279" s="210" t="s">
        <v>11192</v>
      </c>
      <c r="N1279" s="210">
        <v>0</v>
      </c>
      <c r="O1279" s="210">
        <v>207</v>
      </c>
    </row>
    <row r="1280" spans="2:15" x14ac:dyDescent="0.45">
      <c r="B1280" s="16" t="s">
        <v>15407</v>
      </c>
      <c r="C1280" s="426" t="s">
        <v>451</v>
      </c>
      <c r="D1280" s="16" t="s">
        <v>452</v>
      </c>
      <c r="E1280" s="448" t="s">
        <v>11097</v>
      </c>
      <c r="F1280" s="210" t="s">
        <v>1892</v>
      </c>
      <c r="G1280" s="448" t="s">
        <v>3595</v>
      </c>
      <c r="H1280" s="210">
        <v>0</v>
      </c>
      <c r="I1280" s="210">
        <v>71</v>
      </c>
      <c r="J1280" s="210">
        <v>84</v>
      </c>
      <c r="K1280" s="210" t="s">
        <v>11192</v>
      </c>
      <c r="L1280" s="210" t="s">
        <v>11192</v>
      </c>
      <c r="M1280" s="210" t="s">
        <v>11192</v>
      </c>
      <c r="N1280" s="210">
        <v>0</v>
      </c>
      <c r="O1280" s="210">
        <v>163</v>
      </c>
    </row>
    <row r="1281" spans="2:15" x14ac:dyDescent="0.45">
      <c r="B1281" s="450" t="s">
        <v>15409</v>
      </c>
      <c r="C1281" s="449" t="s">
        <v>451</v>
      </c>
      <c r="D1281" s="450" t="s">
        <v>452</v>
      </c>
      <c r="E1281" s="451" t="s">
        <v>18766</v>
      </c>
      <c r="F1281" s="452" t="str">
        <f>F1280</f>
        <v>7623</v>
      </c>
      <c r="G1281" s="451" t="s">
        <v>3093</v>
      </c>
      <c r="H1281" s="452">
        <v>0</v>
      </c>
      <c r="I1281" s="452">
        <v>173</v>
      </c>
      <c r="J1281" s="452">
        <v>178</v>
      </c>
      <c r="K1281" s="452" t="s">
        <v>11192</v>
      </c>
      <c r="L1281" s="452" t="s">
        <v>11192</v>
      </c>
      <c r="M1281" s="452" t="s">
        <v>11192</v>
      </c>
      <c r="N1281" s="452">
        <v>0</v>
      </c>
      <c r="O1281" s="452">
        <v>370</v>
      </c>
    </row>
    <row r="1282" spans="2:15" x14ac:dyDescent="0.45">
      <c r="B1282" s="16" t="s">
        <v>15411</v>
      </c>
      <c r="C1282" s="426" t="s">
        <v>453</v>
      </c>
      <c r="D1282" s="16" t="s">
        <v>454</v>
      </c>
      <c r="E1282" s="448" t="s">
        <v>10978</v>
      </c>
      <c r="F1282" s="210" t="s">
        <v>11005</v>
      </c>
      <c r="G1282" s="448" t="s">
        <v>3596</v>
      </c>
      <c r="H1282" s="210">
        <v>0</v>
      </c>
      <c r="I1282" s="210">
        <v>45</v>
      </c>
      <c r="J1282" s="210">
        <v>59</v>
      </c>
      <c r="K1282" s="210">
        <v>543</v>
      </c>
      <c r="L1282" s="210" t="s">
        <v>11192</v>
      </c>
      <c r="M1282" s="210">
        <v>43</v>
      </c>
      <c r="N1282" s="210" t="s">
        <v>11192</v>
      </c>
      <c r="O1282" s="210">
        <v>718</v>
      </c>
    </row>
    <row r="1283" spans="2:15" x14ac:dyDescent="0.45">
      <c r="B1283" s="16" t="s">
        <v>15410</v>
      </c>
      <c r="C1283" s="426" t="s">
        <v>453</v>
      </c>
      <c r="D1283" s="16" t="s">
        <v>454</v>
      </c>
      <c r="E1283" s="448" t="s">
        <v>10978</v>
      </c>
      <c r="F1283" s="210" t="s">
        <v>11005</v>
      </c>
      <c r="G1283" s="448" t="s">
        <v>3595</v>
      </c>
      <c r="H1283" s="210" t="s">
        <v>11192</v>
      </c>
      <c r="I1283" s="210" t="s">
        <v>11192</v>
      </c>
      <c r="J1283" s="210">
        <v>49</v>
      </c>
      <c r="K1283" s="210">
        <v>524</v>
      </c>
      <c r="L1283" s="210">
        <v>37</v>
      </c>
      <c r="M1283" s="210">
        <v>51</v>
      </c>
      <c r="N1283" s="210">
        <v>0</v>
      </c>
      <c r="O1283" s="210">
        <v>696</v>
      </c>
    </row>
    <row r="1284" spans="2:15" x14ac:dyDescent="0.45">
      <c r="B1284" s="450" t="s">
        <v>15412</v>
      </c>
      <c r="C1284" s="449" t="s">
        <v>453</v>
      </c>
      <c r="D1284" s="450" t="s">
        <v>454</v>
      </c>
      <c r="E1284" s="451" t="s">
        <v>18767</v>
      </c>
      <c r="F1284" s="452" t="str">
        <f>F1283</f>
        <v>3272</v>
      </c>
      <c r="G1284" s="451" t="s">
        <v>3093</v>
      </c>
      <c r="H1284" s="452" t="s">
        <v>11192</v>
      </c>
      <c r="I1284" s="452" t="s">
        <v>11192</v>
      </c>
      <c r="J1284" s="452">
        <v>108</v>
      </c>
      <c r="K1284" s="452">
        <v>1067</v>
      </c>
      <c r="L1284" s="452" t="s">
        <v>11192</v>
      </c>
      <c r="M1284" s="452">
        <v>94</v>
      </c>
      <c r="N1284" s="452" t="s">
        <v>11192</v>
      </c>
      <c r="O1284" s="452">
        <v>1414</v>
      </c>
    </row>
    <row r="1285" spans="2:15" x14ac:dyDescent="0.45">
      <c r="B1285" s="16" t="s">
        <v>15414</v>
      </c>
      <c r="C1285" s="426" t="s">
        <v>453</v>
      </c>
      <c r="D1285" s="16" t="s">
        <v>454</v>
      </c>
      <c r="E1285" s="448" t="s">
        <v>10983</v>
      </c>
      <c r="F1285" s="210" t="s">
        <v>11006</v>
      </c>
      <c r="G1285" s="448" t="s">
        <v>3596</v>
      </c>
      <c r="H1285" s="210">
        <v>0</v>
      </c>
      <c r="I1285" s="210">
        <v>26</v>
      </c>
      <c r="J1285" s="210">
        <v>34</v>
      </c>
      <c r="K1285" s="210">
        <v>285</v>
      </c>
      <c r="L1285" s="210" t="s">
        <v>11192</v>
      </c>
      <c r="M1285" s="210">
        <v>23</v>
      </c>
      <c r="N1285" s="210" t="s">
        <v>11192</v>
      </c>
      <c r="O1285" s="210">
        <v>388</v>
      </c>
    </row>
    <row r="1286" spans="2:15" x14ac:dyDescent="0.45">
      <c r="B1286" s="16" t="s">
        <v>15413</v>
      </c>
      <c r="C1286" s="426" t="s">
        <v>453</v>
      </c>
      <c r="D1286" s="16" t="s">
        <v>454</v>
      </c>
      <c r="E1286" s="448" t="s">
        <v>10983</v>
      </c>
      <c r="F1286" s="210" t="s">
        <v>11006</v>
      </c>
      <c r="G1286" s="448" t="s">
        <v>3595</v>
      </c>
      <c r="H1286" s="210">
        <v>0</v>
      </c>
      <c r="I1286" s="210">
        <v>27</v>
      </c>
      <c r="J1286" s="210">
        <v>33</v>
      </c>
      <c r="K1286" s="210">
        <v>252</v>
      </c>
      <c r="L1286" s="210" t="s">
        <v>11192</v>
      </c>
      <c r="M1286" s="210" t="s">
        <v>11192</v>
      </c>
      <c r="N1286" s="210">
        <v>0</v>
      </c>
      <c r="O1286" s="210">
        <v>341</v>
      </c>
    </row>
    <row r="1287" spans="2:15" x14ac:dyDescent="0.45">
      <c r="B1287" s="450" t="s">
        <v>15415</v>
      </c>
      <c r="C1287" s="449" t="s">
        <v>453</v>
      </c>
      <c r="D1287" s="450" t="s">
        <v>454</v>
      </c>
      <c r="E1287" s="451" t="s">
        <v>18768</v>
      </c>
      <c r="F1287" s="452" t="str">
        <f>F1286</f>
        <v>6639</v>
      </c>
      <c r="G1287" s="451" t="s">
        <v>3093</v>
      </c>
      <c r="H1287" s="452">
        <v>0</v>
      </c>
      <c r="I1287" s="452">
        <v>53</v>
      </c>
      <c r="J1287" s="452">
        <v>67</v>
      </c>
      <c r="K1287" s="452">
        <v>537</v>
      </c>
      <c r="L1287" s="452" t="s">
        <v>11192</v>
      </c>
      <c r="M1287" s="452" t="s">
        <v>11192</v>
      </c>
      <c r="N1287" s="452" t="s">
        <v>11192</v>
      </c>
      <c r="O1287" s="452">
        <v>729</v>
      </c>
    </row>
    <row r="1288" spans="2:15" x14ac:dyDescent="0.45">
      <c r="B1288" s="16" t="s">
        <v>15417</v>
      </c>
      <c r="C1288" s="426" t="s">
        <v>455</v>
      </c>
      <c r="D1288" s="16" t="s">
        <v>456</v>
      </c>
      <c r="E1288" s="448" t="s">
        <v>1893</v>
      </c>
      <c r="F1288" s="210" t="s">
        <v>1894</v>
      </c>
      <c r="G1288" s="448" t="s">
        <v>3596</v>
      </c>
      <c r="H1288" s="210" t="s">
        <v>11192</v>
      </c>
      <c r="I1288" s="210">
        <v>28</v>
      </c>
      <c r="J1288" s="210" t="s">
        <v>11192</v>
      </c>
      <c r="K1288" s="210">
        <v>430</v>
      </c>
      <c r="L1288" s="210">
        <v>32</v>
      </c>
      <c r="M1288" s="210">
        <v>28</v>
      </c>
      <c r="N1288" s="210" t="s">
        <v>11192</v>
      </c>
      <c r="O1288" s="210">
        <v>540</v>
      </c>
    </row>
    <row r="1289" spans="2:15" x14ac:dyDescent="0.45">
      <c r="B1289" s="16" t="s">
        <v>15416</v>
      </c>
      <c r="C1289" s="426" t="s">
        <v>455</v>
      </c>
      <c r="D1289" s="16" t="s">
        <v>456</v>
      </c>
      <c r="E1289" s="448" t="s">
        <v>1893</v>
      </c>
      <c r="F1289" s="210" t="s">
        <v>1894</v>
      </c>
      <c r="G1289" s="448" t="s">
        <v>3595</v>
      </c>
      <c r="H1289" s="210">
        <v>0</v>
      </c>
      <c r="I1289" s="210">
        <v>32</v>
      </c>
      <c r="J1289" s="210" t="s">
        <v>11192</v>
      </c>
      <c r="K1289" s="210">
        <v>401</v>
      </c>
      <c r="L1289" s="210">
        <v>16</v>
      </c>
      <c r="M1289" s="210">
        <v>28</v>
      </c>
      <c r="N1289" s="210" t="s">
        <v>11192</v>
      </c>
      <c r="O1289" s="210">
        <v>491</v>
      </c>
    </row>
    <row r="1290" spans="2:15" x14ac:dyDescent="0.45">
      <c r="B1290" s="450" t="s">
        <v>15418</v>
      </c>
      <c r="C1290" s="449" t="s">
        <v>455</v>
      </c>
      <c r="D1290" s="450" t="s">
        <v>456</v>
      </c>
      <c r="E1290" s="451" t="s">
        <v>18769</v>
      </c>
      <c r="F1290" s="452" t="str">
        <f>F1289</f>
        <v>1878</v>
      </c>
      <c r="G1290" s="451" t="s">
        <v>3093</v>
      </c>
      <c r="H1290" s="452" t="s">
        <v>11192</v>
      </c>
      <c r="I1290" s="452">
        <v>60</v>
      </c>
      <c r="J1290" s="452">
        <v>33</v>
      </c>
      <c r="K1290" s="452">
        <v>831</v>
      </c>
      <c r="L1290" s="452">
        <v>48</v>
      </c>
      <c r="M1290" s="452">
        <v>56</v>
      </c>
      <c r="N1290" s="452" t="s">
        <v>11192</v>
      </c>
      <c r="O1290" s="452">
        <v>1031</v>
      </c>
    </row>
    <row r="1291" spans="2:15" x14ac:dyDescent="0.45">
      <c r="B1291" s="16" t="s">
        <v>15420</v>
      </c>
      <c r="C1291" s="426" t="s">
        <v>455</v>
      </c>
      <c r="D1291" s="16" t="s">
        <v>456</v>
      </c>
      <c r="E1291" s="448" t="s">
        <v>1895</v>
      </c>
      <c r="F1291" s="210" t="s">
        <v>1896</v>
      </c>
      <c r="G1291" s="448" t="s">
        <v>3596</v>
      </c>
      <c r="H1291" s="210" t="s">
        <v>11192</v>
      </c>
      <c r="I1291" s="210">
        <v>57</v>
      </c>
      <c r="J1291" s="210">
        <v>26</v>
      </c>
      <c r="K1291" s="210">
        <v>823</v>
      </c>
      <c r="L1291" s="210">
        <v>34</v>
      </c>
      <c r="M1291" s="210">
        <v>55</v>
      </c>
      <c r="N1291" s="210" t="s">
        <v>11192</v>
      </c>
      <c r="O1291" s="210">
        <v>998</v>
      </c>
    </row>
    <row r="1292" spans="2:15" x14ac:dyDescent="0.45">
      <c r="B1292" s="16" t="s">
        <v>15419</v>
      </c>
      <c r="C1292" s="426" t="s">
        <v>455</v>
      </c>
      <c r="D1292" s="16" t="s">
        <v>456</v>
      </c>
      <c r="E1292" s="448" t="s">
        <v>1895</v>
      </c>
      <c r="F1292" s="210" t="s">
        <v>1896</v>
      </c>
      <c r="G1292" s="448" t="s">
        <v>3595</v>
      </c>
      <c r="H1292" s="210" t="s">
        <v>11192</v>
      </c>
      <c r="I1292" s="210">
        <v>54</v>
      </c>
      <c r="J1292" s="210">
        <v>17</v>
      </c>
      <c r="K1292" s="210">
        <v>774</v>
      </c>
      <c r="L1292" s="210">
        <v>33</v>
      </c>
      <c r="M1292" s="210">
        <v>63</v>
      </c>
      <c r="N1292" s="210" t="s">
        <v>11192</v>
      </c>
      <c r="O1292" s="210">
        <v>945</v>
      </c>
    </row>
    <row r="1293" spans="2:15" x14ac:dyDescent="0.45">
      <c r="B1293" s="450" t="s">
        <v>15421</v>
      </c>
      <c r="C1293" s="449" t="s">
        <v>455</v>
      </c>
      <c r="D1293" s="450" t="s">
        <v>456</v>
      </c>
      <c r="E1293" s="451" t="s">
        <v>18770</v>
      </c>
      <c r="F1293" s="452" t="str">
        <f>F1292</f>
        <v>1879</v>
      </c>
      <c r="G1293" s="451" t="s">
        <v>3093</v>
      </c>
      <c r="H1293" s="452" t="s">
        <v>11192</v>
      </c>
      <c r="I1293" s="452">
        <v>111</v>
      </c>
      <c r="J1293" s="452">
        <v>43</v>
      </c>
      <c r="K1293" s="452">
        <v>1597</v>
      </c>
      <c r="L1293" s="452">
        <v>67</v>
      </c>
      <c r="M1293" s="452">
        <v>118</v>
      </c>
      <c r="N1293" s="452" t="s">
        <v>11192</v>
      </c>
      <c r="O1293" s="452">
        <v>1943</v>
      </c>
    </row>
    <row r="1294" spans="2:15" x14ac:dyDescent="0.45">
      <c r="B1294" s="16" t="s">
        <v>15423</v>
      </c>
      <c r="C1294" s="426" t="s">
        <v>457</v>
      </c>
      <c r="D1294" s="16" t="s">
        <v>458</v>
      </c>
      <c r="E1294" s="448" t="s">
        <v>1897</v>
      </c>
      <c r="F1294" s="210" t="s">
        <v>1898</v>
      </c>
      <c r="G1294" s="448" t="s">
        <v>3596</v>
      </c>
      <c r="H1294" s="210">
        <v>0</v>
      </c>
      <c r="I1294" s="210" t="s">
        <v>11192</v>
      </c>
      <c r="J1294" s="210" t="s">
        <v>11192</v>
      </c>
      <c r="K1294" s="210">
        <v>70</v>
      </c>
      <c r="L1294" s="210" t="s">
        <v>11192</v>
      </c>
      <c r="M1294" s="210">
        <v>0</v>
      </c>
      <c r="N1294" s="210">
        <v>0</v>
      </c>
      <c r="O1294" s="210">
        <v>86</v>
      </c>
    </row>
    <row r="1295" spans="2:15" x14ac:dyDescent="0.45">
      <c r="B1295" s="16" t="s">
        <v>15422</v>
      </c>
      <c r="C1295" s="426" t="s">
        <v>457</v>
      </c>
      <c r="D1295" s="16" t="s">
        <v>458</v>
      </c>
      <c r="E1295" s="448" t="s">
        <v>1897</v>
      </c>
      <c r="F1295" s="210" t="s">
        <v>1898</v>
      </c>
      <c r="G1295" s="448" t="s">
        <v>3595</v>
      </c>
      <c r="H1295" s="210">
        <v>0</v>
      </c>
      <c r="I1295" s="210" t="s">
        <v>11192</v>
      </c>
      <c r="J1295" s="210" t="s">
        <v>11192</v>
      </c>
      <c r="K1295" s="210">
        <v>58</v>
      </c>
      <c r="L1295" s="210" t="s">
        <v>11192</v>
      </c>
      <c r="M1295" s="210">
        <v>0</v>
      </c>
      <c r="N1295" s="210">
        <v>0</v>
      </c>
      <c r="O1295" s="210">
        <v>71</v>
      </c>
    </row>
    <row r="1296" spans="2:15" x14ac:dyDescent="0.45">
      <c r="B1296" s="450" t="s">
        <v>15424</v>
      </c>
      <c r="C1296" s="449" t="s">
        <v>457</v>
      </c>
      <c r="D1296" s="450" t="s">
        <v>458</v>
      </c>
      <c r="E1296" s="451" t="s">
        <v>18771</v>
      </c>
      <c r="F1296" s="452" t="str">
        <f>F1295</f>
        <v>7661</v>
      </c>
      <c r="G1296" s="451" t="s">
        <v>3093</v>
      </c>
      <c r="H1296" s="452">
        <v>0</v>
      </c>
      <c r="I1296" s="452" t="s">
        <v>11192</v>
      </c>
      <c r="J1296" s="452">
        <v>23</v>
      </c>
      <c r="K1296" s="452">
        <v>128</v>
      </c>
      <c r="L1296" s="452" t="s">
        <v>11192</v>
      </c>
      <c r="M1296" s="452">
        <v>0</v>
      </c>
      <c r="N1296" s="452">
        <v>0</v>
      </c>
      <c r="O1296" s="452">
        <v>157</v>
      </c>
    </row>
    <row r="1297" spans="2:15" x14ac:dyDescent="0.45">
      <c r="B1297" s="16" t="s">
        <v>15426</v>
      </c>
      <c r="C1297" s="426" t="s">
        <v>457</v>
      </c>
      <c r="D1297" s="16" t="s">
        <v>458</v>
      </c>
      <c r="E1297" s="448" t="s">
        <v>1899</v>
      </c>
      <c r="F1297" s="210" t="s">
        <v>1900</v>
      </c>
      <c r="G1297" s="448" t="s">
        <v>3596</v>
      </c>
      <c r="H1297" s="210" t="s">
        <v>11192</v>
      </c>
      <c r="I1297" s="210" t="s">
        <v>11192</v>
      </c>
      <c r="J1297" s="210">
        <v>37</v>
      </c>
      <c r="K1297" s="210">
        <v>71</v>
      </c>
      <c r="L1297" s="210" t="s">
        <v>11192</v>
      </c>
      <c r="M1297" s="210">
        <v>0</v>
      </c>
      <c r="N1297" s="210">
        <v>0</v>
      </c>
      <c r="O1297" s="210">
        <v>114</v>
      </c>
    </row>
    <row r="1298" spans="2:15" x14ac:dyDescent="0.45">
      <c r="B1298" s="16" t="s">
        <v>15425</v>
      </c>
      <c r="C1298" s="426" t="s">
        <v>457</v>
      </c>
      <c r="D1298" s="16" t="s">
        <v>458</v>
      </c>
      <c r="E1298" s="448" t="s">
        <v>1899</v>
      </c>
      <c r="F1298" s="210" t="s">
        <v>1900</v>
      </c>
      <c r="G1298" s="448" t="s">
        <v>3595</v>
      </c>
      <c r="H1298" s="210">
        <v>0</v>
      </c>
      <c r="I1298" s="210" t="s">
        <v>11192</v>
      </c>
      <c r="J1298" s="210">
        <v>33</v>
      </c>
      <c r="K1298" s="210">
        <v>65</v>
      </c>
      <c r="L1298" s="210" t="s">
        <v>11192</v>
      </c>
      <c r="M1298" s="210">
        <v>0</v>
      </c>
      <c r="N1298" s="210">
        <v>0</v>
      </c>
      <c r="O1298" s="210">
        <v>101</v>
      </c>
    </row>
    <row r="1299" spans="2:15" x14ac:dyDescent="0.45">
      <c r="B1299" s="450" t="s">
        <v>15427</v>
      </c>
      <c r="C1299" s="449" t="s">
        <v>457</v>
      </c>
      <c r="D1299" s="450" t="s">
        <v>458</v>
      </c>
      <c r="E1299" s="451" t="s">
        <v>18772</v>
      </c>
      <c r="F1299" s="452" t="str">
        <f>F1298</f>
        <v>6718</v>
      </c>
      <c r="G1299" s="451" t="s">
        <v>3093</v>
      </c>
      <c r="H1299" s="452" t="s">
        <v>11192</v>
      </c>
      <c r="I1299" s="452" t="s">
        <v>11192</v>
      </c>
      <c r="J1299" s="452">
        <v>70</v>
      </c>
      <c r="K1299" s="452">
        <v>136</v>
      </c>
      <c r="L1299" s="452" t="s">
        <v>11192</v>
      </c>
      <c r="M1299" s="452">
        <v>0</v>
      </c>
      <c r="N1299" s="452">
        <v>0</v>
      </c>
      <c r="O1299" s="452">
        <v>215</v>
      </c>
    </row>
    <row r="1300" spans="2:15" x14ac:dyDescent="0.45">
      <c r="B1300" s="16" t="s">
        <v>15429</v>
      </c>
      <c r="C1300" s="426" t="s">
        <v>457</v>
      </c>
      <c r="D1300" s="16" t="s">
        <v>458</v>
      </c>
      <c r="E1300" s="448" t="s">
        <v>1901</v>
      </c>
      <c r="F1300" s="210" t="s">
        <v>1902</v>
      </c>
      <c r="G1300" s="448" t="s">
        <v>3596</v>
      </c>
      <c r="H1300" s="210" t="s">
        <v>11192</v>
      </c>
      <c r="I1300" s="210">
        <v>40</v>
      </c>
      <c r="J1300" s="210">
        <v>1075</v>
      </c>
      <c r="K1300" s="210">
        <v>745</v>
      </c>
      <c r="L1300" s="210">
        <v>18</v>
      </c>
      <c r="M1300" s="210" t="s">
        <v>11192</v>
      </c>
      <c r="N1300" s="210">
        <v>0</v>
      </c>
      <c r="O1300" s="210">
        <v>1895</v>
      </c>
    </row>
    <row r="1301" spans="2:15" x14ac:dyDescent="0.45">
      <c r="B1301" s="16" t="s">
        <v>15428</v>
      </c>
      <c r="C1301" s="426" t="s">
        <v>457</v>
      </c>
      <c r="D1301" s="16" t="s">
        <v>458</v>
      </c>
      <c r="E1301" s="448" t="s">
        <v>1901</v>
      </c>
      <c r="F1301" s="210" t="s">
        <v>1902</v>
      </c>
      <c r="G1301" s="448" t="s">
        <v>3595</v>
      </c>
      <c r="H1301" s="210" t="s">
        <v>11192</v>
      </c>
      <c r="I1301" s="210">
        <v>25</v>
      </c>
      <c r="J1301" s="210">
        <v>950</v>
      </c>
      <c r="K1301" s="210">
        <v>704</v>
      </c>
      <c r="L1301" s="210">
        <v>14</v>
      </c>
      <c r="M1301" s="210" t="s">
        <v>11192</v>
      </c>
      <c r="N1301" s="210">
        <v>0</v>
      </c>
      <c r="O1301" s="210">
        <v>1705</v>
      </c>
    </row>
    <row r="1302" spans="2:15" x14ac:dyDescent="0.45">
      <c r="B1302" s="450" t="s">
        <v>15430</v>
      </c>
      <c r="C1302" s="449" t="s">
        <v>457</v>
      </c>
      <c r="D1302" s="450" t="s">
        <v>458</v>
      </c>
      <c r="E1302" s="451" t="s">
        <v>18773</v>
      </c>
      <c r="F1302" s="452" t="str">
        <f>F1301</f>
        <v>7348</v>
      </c>
      <c r="G1302" s="451" t="s">
        <v>3093</v>
      </c>
      <c r="H1302" s="452" t="s">
        <v>11192</v>
      </c>
      <c r="I1302" s="452">
        <v>65</v>
      </c>
      <c r="J1302" s="452">
        <v>2025</v>
      </c>
      <c r="K1302" s="452">
        <v>1449</v>
      </c>
      <c r="L1302" s="452">
        <v>32</v>
      </c>
      <c r="M1302" s="452" t="s">
        <v>11192</v>
      </c>
      <c r="N1302" s="452">
        <v>0</v>
      </c>
      <c r="O1302" s="452">
        <v>3600</v>
      </c>
    </row>
    <row r="1303" spans="2:15" x14ac:dyDescent="0.45">
      <c r="B1303" s="16" t="s">
        <v>15432</v>
      </c>
      <c r="C1303" s="426" t="s">
        <v>457</v>
      </c>
      <c r="D1303" s="16" t="s">
        <v>458</v>
      </c>
      <c r="E1303" s="448" t="s">
        <v>1903</v>
      </c>
      <c r="F1303" s="210" t="s">
        <v>1904</v>
      </c>
      <c r="G1303" s="448" t="s">
        <v>3596</v>
      </c>
      <c r="H1303" s="210" t="s">
        <v>11192</v>
      </c>
      <c r="I1303" s="210" t="s">
        <v>11192</v>
      </c>
      <c r="J1303" s="210">
        <v>122</v>
      </c>
      <c r="K1303" s="210">
        <v>12</v>
      </c>
      <c r="L1303" s="210">
        <v>0</v>
      </c>
      <c r="M1303" s="210">
        <v>0</v>
      </c>
      <c r="N1303" s="210">
        <v>0</v>
      </c>
      <c r="O1303" s="210">
        <v>139</v>
      </c>
    </row>
    <row r="1304" spans="2:15" x14ac:dyDescent="0.45">
      <c r="B1304" s="16" t="s">
        <v>15431</v>
      </c>
      <c r="C1304" s="426" t="s">
        <v>457</v>
      </c>
      <c r="D1304" s="16" t="s">
        <v>458</v>
      </c>
      <c r="E1304" s="448" t="s">
        <v>1903</v>
      </c>
      <c r="F1304" s="210" t="s">
        <v>1904</v>
      </c>
      <c r="G1304" s="448" t="s">
        <v>3595</v>
      </c>
      <c r="H1304" s="210">
        <v>0</v>
      </c>
      <c r="I1304" s="210" t="s">
        <v>11192</v>
      </c>
      <c r="J1304" s="210">
        <v>99</v>
      </c>
      <c r="K1304" s="210">
        <v>20</v>
      </c>
      <c r="L1304" s="210" t="s">
        <v>11192</v>
      </c>
      <c r="M1304" s="210">
        <v>0</v>
      </c>
      <c r="N1304" s="210">
        <v>0</v>
      </c>
      <c r="O1304" s="210">
        <v>123</v>
      </c>
    </row>
    <row r="1305" spans="2:15" x14ac:dyDescent="0.45">
      <c r="B1305" s="450" t="s">
        <v>15433</v>
      </c>
      <c r="C1305" s="449" t="s">
        <v>457</v>
      </c>
      <c r="D1305" s="450" t="s">
        <v>458</v>
      </c>
      <c r="E1305" s="451" t="s">
        <v>18774</v>
      </c>
      <c r="F1305" s="452" t="str">
        <f>F1304</f>
        <v>7936</v>
      </c>
      <c r="G1305" s="451" t="s">
        <v>3093</v>
      </c>
      <c r="H1305" s="452" t="s">
        <v>11192</v>
      </c>
      <c r="I1305" s="452" t="s">
        <v>11192</v>
      </c>
      <c r="J1305" s="452">
        <v>221</v>
      </c>
      <c r="K1305" s="452">
        <v>32</v>
      </c>
      <c r="L1305" s="452" t="s">
        <v>11192</v>
      </c>
      <c r="M1305" s="452">
        <v>0</v>
      </c>
      <c r="N1305" s="452">
        <v>0</v>
      </c>
      <c r="O1305" s="452">
        <v>262</v>
      </c>
    </row>
    <row r="1306" spans="2:15" x14ac:dyDescent="0.45">
      <c r="B1306" s="16" t="s">
        <v>15435</v>
      </c>
      <c r="C1306" s="426" t="s">
        <v>457</v>
      </c>
      <c r="D1306" s="16" t="s">
        <v>458</v>
      </c>
      <c r="E1306" s="448" t="s">
        <v>1905</v>
      </c>
      <c r="F1306" s="210" t="s">
        <v>1906</v>
      </c>
      <c r="G1306" s="448" t="s">
        <v>3596</v>
      </c>
      <c r="H1306" s="210" t="s">
        <v>11192</v>
      </c>
      <c r="I1306" s="210" t="s">
        <v>11192</v>
      </c>
      <c r="J1306" s="210">
        <v>119</v>
      </c>
      <c r="K1306" s="210">
        <v>14</v>
      </c>
      <c r="L1306" s="210">
        <v>0</v>
      </c>
      <c r="M1306" s="210" t="s">
        <v>11192</v>
      </c>
      <c r="N1306" s="210">
        <v>0</v>
      </c>
      <c r="O1306" s="210">
        <v>137</v>
      </c>
    </row>
    <row r="1307" spans="2:15" x14ac:dyDescent="0.45">
      <c r="B1307" s="16" t="s">
        <v>15434</v>
      </c>
      <c r="C1307" s="426" t="s">
        <v>457</v>
      </c>
      <c r="D1307" s="16" t="s">
        <v>458</v>
      </c>
      <c r="E1307" s="448" t="s">
        <v>1905</v>
      </c>
      <c r="F1307" s="210" t="s">
        <v>1906</v>
      </c>
      <c r="G1307" s="448" t="s">
        <v>3595</v>
      </c>
      <c r="H1307" s="210">
        <v>0</v>
      </c>
      <c r="I1307" s="210" t="s">
        <v>11192</v>
      </c>
      <c r="J1307" s="210">
        <v>106</v>
      </c>
      <c r="K1307" s="210" t="s">
        <v>11192</v>
      </c>
      <c r="L1307" s="210">
        <v>0</v>
      </c>
      <c r="M1307" s="210">
        <v>0</v>
      </c>
      <c r="N1307" s="210">
        <v>0</v>
      </c>
      <c r="O1307" s="210">
        <v>119</v>
      </c>
    </row>
    <row r="1308" spans="2:15" x14ac:dyDescent="0.45">
      <c r="B1308" s="450" t="s">
        <v>15436</v>
      </c>
      <c r="C1308" s="449" t="s">
        <v>457</v>
      </c>
      <c r="D1308" s="450" t="s">
        <v>458</v>
      </c>
      <c r="E1308" s="451" t="s">
        <v>18775</v>
      </c>
      <c r="F1308" s="452" t="str">
        <f>F1307</f>
        <v>6930</v>
      </c>
      <c r="G1308" s="451" t="s">
        <v>3093</v>
      </c>
      <c r="H1308" s="452" t="s">
        <v>11192</v>
      </c>
      <c r="I1308" s="452" t="s">
        <v>11192</v>
      </c>
      <c r="J1308" s="452">
        <v>225</v>
      </c>
      <c r="K1308" s="452" t="s">
        <v>11192</v>
      </c>
      <c r="L1308" s="452">
        <v>0</v>
      </c>
      <c r="M1308" s="452" t="s">
        <v>11192</v>
      </c>
      <c r="N1308" s="452">
        <v>0</v>
      </c>
      <c r="O1308" s="452">
        <v>256</v>
      </c>
    </row>
    <row r="1309" spans="2:15" x14ac:dyDescent="0.45">
      <c r="B1309" s="16" t="s">
        <v>15438</v>
      </c>
      <c r="C1309" s="426" t="s">
        <v>457</v>
      </c>
      <c r="D1309" s="16" t="s">
        <v>458</v>
      </c>
      <c r="E1309" s="448" t="s">
        <v>12106</v>
      </c>
      <c r="F1309" s="210" t="s">
        <v>12105</v>
      </c>
      <c r="G1309" s="448" t="s">
        <v>3596</v>
      </c>
      <c r="H1309" s="210">
        <v>0</v>
      </c>
      <c r="I1309" s="210" t="s">
        <v>11192</v>
      </c>
      <c r="J1309" s="210">
        <v>135</v>
      </c>
      <c r="K1309" s="210">
        <v>14</v>
      </c>
      <c r="L1309" s="210">
        <v>0</v>
      </c>
      <c r="M1309" s="210" t="s">
        <v>11192</v>
      </c>
      <c r="N1309" s="210">
        <v>0</v>
      </c>
      <c r="O1309" s="210">
        <v>154</v>
      </c>
    </row>
    <row r="1310" spans="2:15" x14ac:dyDescent="0.45">
      <c r="B1310" s="16" t="s">
        <v>15437</v>
      </c>
      <c r="C1310" s="426" t="s">
        <v>457</v>
      </c>
      <c r="D1310" s="16" t="s">
        <v>458</v>
      </c>
      <c r="E1310" s="448" t="s">
        <v>12106</v>
      </c>
      <c r="F1310" s="210" t="s">
        <v>12105</v>
      </c>
      <c r="G1310" s="448" t="s">
        <v>3595</v>
      </c>
      <c r="H1310" s="210" t="s">
        <v>11192</v>
      </c>
      <c r="I1310" s="210" t="s">
        <v>11192</v>
      </c>
      <c r="J1310" s="210">
        <v>152</v>
      </c>
      <c r="K1310" s="210">
        <v>18</v>
      </c>
      <c r="L1310" s="210">
        <v>0</v>
      </c>
      <c r="M1310" s="210" t="s">
        <v>11192</v>
      </c>
      <c r="N1310" s="210">
        <v>0</v>
      </c>
      <c r="O1310" s="210">
        <v>176</v>
      </c>
    </row>
    <row r="1311" spans="2:15" x14ac:dyDescent="0.45">
      <c r="B1311" s="450" t="s">
        <v>15439</v>
      </c>
      <c r="C1311" s="449" t="s">
        <v>457</v>
      </c>
      <c r="D1311" s="450" t="s">
        <v>458</v>
      </c>
      <c r="E1311" s="451" t="s">
        <v>18776</v>
      </c>
      <c r="F1311" s="452" t="str">
        <f>F1310</f>
        <v>8334</v>
      </c>
      <c r="G1311" s="451" t="s">
        <v>3093</v>
      </c>
      <c r="H1311" s="452" t="s">
        <v>11192</v>
      </c>
      <c r="I1311" s="452" t="s">
        <v>11192</v>
      </c>
      <c r="J1311" s="452">
        <v>287</v>
      </c>
      <c r="K1311" s="452">
        <v>32</v>
      </c>
      <c r="L1311" s="452">
        <v>0</v>
      </c>
      <c r="M1311" s="452" t="s">
        <v>11192</v>
      </c>
      <c r="N1311" s="452">
        <v>0</v>
      </c>
      <c r="O1311" s="452">
        <v>330</v>
      </c>
    </row>
    <row r="1312" spans="2:15" x14ac:dyDescent="0.45">
      <c r="B1312" s="16" t="s">
        <v>15441</v>
      </c>
      <c r="C1312" s="426" t="s">
        <v>457</v>
      </c>
      <c r="D1312" s="16" t="s">
        <v>458</v>
      </c>
      <c r="E1312" s="448" t="s">
        <v>3435</v>
      </c>
      <c r="F1312" s="210" t="s">
        <v>3436</v>
      </c>
      <c r="G1312" s="448" t="s">
        <v>3596</v>
      </c>
      <c r="H1312" s="210">
        <v>0</v>
      </c>
      <c r="I1312" s="210" t="s">
        <v>11192</v>
      </c>
      <c r="J1312" s="210">
        <v>50</v>
      </c>
      <c r="K1312" s="210">
        <v>45</v>
      </c>
      <c r="L1312" s="210">
        <v>0</v>
      </c>
      <c r="M1312" s="210" t="s">
        <v>11192</v>
      </c>
      <c r="N1312" s="210">
        <v>0</v>
      </c>
      <c r="O1312" s="210">
        <v>98</v>
      </c>
    </row>
    <row r="1313" spans="2:15" x14ac:dyDescent="0.45">
      <c r="B1313" s="16" t="s">
        <v>15440</v>
      </c>
      <c r="C1313" s="426" t="s">
        <v>457</v>
      </c>
      <c r="D1313" s="16" t="s">
        <v>458</v>
      </c>
      <c r="E1313" s="448" t="s">
        <v>3435</v>
      </c>
      <c r="F1313" s="210" t="s">
        <v>3436</v>
      </c>
      <c r="G1313" s="448" t="s">
        <v>3595</v>
      </c>
      <c r="H1313" s="210">
        <v>0</v>
      </c>
      <c r="I1313" s="210" t="s">
        <v>11192</v>
      </c>
      <c r="J1313" s="210">
        <v>41</v>
      </c>
      <c r="K1313" s="210">
        <v>42</v>
      </c>
      <c r="L1313" s="210">
        <v>0</v>
      </c>
      <c r="M1313" s="210" t="s">
        <v>11192</v>
      </c>
      <c r="N1313" s="210">
        <v>0</v>
      </c>
      <c r="O1313" s="210">
        <v>87</v>
      </c>
    </row>
    <row r="1314" spans="2:15" x14ac:dyDescent="0.45">
      <c r="B1314" s="450" t="s">
        <v>15442</v>
      </c>
      <c r="C1314" s="449" t="s">
        <v>457</v>
      </c>
      <c r="D1314" s="450" t="s">
        <v>458</v>
      </c>
      <c r="E1314" s="451" t="s">
        <v>18777</v>
      </c>
      <c r="F1314" s="452" t="str">
        <f>F1313</f>
        <v>8245</v>
      </c>
      <c r="G1314" s="451" t="s">
        <v>3093</v>
      </c>
      <c r="H1314" s="452">
        <v>0</v>
      </c>
      <c r="I1314" s="452" t="s">
        <v>11192</v>
      </c>
      <c r="J1314" s="452">
        <v>91</v>
      </c>
      <c r="K1314" s="452">
        <v>87</v>
      </c>
      <c r="L1314" s="452">
        <v>0</v>
      </c>
      <c r="M1314" s="452" t="s">
        <v>11192</v>
      </c>
      <c r="N1314" s="452">
        <v>0</v>
      </c>
      <c r="O1314" s="452">
        <v>185</v>
      </c>
    </row>
    <row r="1315" spans="2:15" x14ac:dyDescent="0.45">
      <c r="B1315" s="16" t="s">
        <v>15444</v>
      </c>
      <c r="C1315" s="426" t="s">
        <v>457</v>
      </c>
      <c r="D1315" s="16" t="s">
        <v>458</v>
      </c>
      <c r="E1315" s="448" t="s">
        <v>1907</v>
      </c>
      <c r="F1315" s="210" t="s">
        <v>1908</v>
      </c>
      <c r="G1315" s="448" t="s">
        <v>3596</v>
      </c>
      <c r="H1315" s="210">
        <v>0</v>
      </c>
      <c r="I1315" s="210" t="s">
        <v>11192</v>
      </c>
      <c r="J1315" s="210" t="s">
        <v>11192</v>
      </c>
      <c r="K1315" s="210">
        <v>105</v>
      </c>
      <c r="L1315" s="210" t="s">
        <v>11192</v>
      </c>
      <c r="M1315" s="210" t="s">
        <v>11192</v>
      </c>
      <c r="N1315" s="210">
        <v>0</v>
      </c>
      <c r="O1315" s="210">
        <v>119</v>
      </c>
    </row>
    <row r="1316" spans="2:15" x14ac:dyDescent="0.45">
      <c r="B1316" s="16" t="s">
        <v>15443</v>
      </c>
      <c r="C1316" s="426" t="s">
        <v>457</v>
      </c>
      <c r="D1316" s="16" t="s">
        <v>458</v>
      </c>
      <c r="E1316" s="448" t="s">
        <v>1907</v>
      </c>
      <c r="F1316" s="210" t="s">
        <v>1908</v>
      </c>
      <c r="G1316" s="448" t="s">
        <v>3595</v>
      </c>
      <c r="H1316" s="210">
        <v>0</v>
      </c>
      <c r="I1316" s="210">
        <v>0</v>
      </c>
      <c r="J1316" s="210" t="s">
        <v>11192</v>
      </c>
      <c r="K1316" s="210">
        <v>96</v>
      </c>
      <c r="L1316" s="210">
        <v>0</v>
      </c>
      <c r="M1316" s="210" t="s">
        <v>11192</v>
      </c>
      <c r="N1316" s="210">
        <v>0</v>
      </c>
      <c r="O1316" s="210">
        <v>119</v>
      </c>
    </row>
    <row r="1317" spans="2:15" x14ac:dyDescent="0.45">
      <c r="B1317" s="450" t="s">
        <v>15445</v>
      </c>
      <c r="C1317" s="449" t="s">
        <v>457</v>
      </c>
      <c r="D1317" s="450" t="s">
        <v>458</v>
      </c>
      <c r="E1317" s="451" t="s">
        <v>18778</v>
      </c>
      <c r="F1317" s="452" t="str">
        <f>F1316</f>
        <v>7340</v>
      </c>
      <c r="G1317" s="451" t="s">
        <v>3093</v>
      </c>
      <c r="H1317" s="452">
        <v>0</v>
      </c>
      <c r="I1317" s="452" t="s">
        <v>11192</v>
      </c>
      <c r="J1317" s="452">
        <v>28</v>
      </c>
      <c r="K1317" s="452">
        <v>201</v>
      </c>
      <c r="L1317" s="452" t="s">
        <v>11192</v>
      </c>
      <c r="M1317" s="452" t="s">
        <v>11192</v>
      </c>
      <c r="N1317" s="452">
        <v>0</v>
      </c>
      <c r="O1317" s="452">
        <v>238</v>
      </c>
    </row>
    <row r="1318" spans="2:15" x14ac:dyDescent="0.45">
      <c r="B1318" s="16" t="s">
        <v>15447</v>
      </c>
      <c r="C1318" s="426" t="s">
        <v>457</v>
      </c>
      <c r="D1318" s="16" t="s">
        <v>458</v>
      </c>
      <c r="E1318" s="448" t="s">
        <v>1909</v>
      </c>
      <c r="F1318" s="210" t="s">
        <v>1910</v>
      </c>
      <c r="G1318" s="448" t="s">
        <v>3596</v>
      </c>
      <c r="H1318" s="210">
        <v>0</v>
      </c>
      <c r="I1318" s="210" t="s">
        <v>11192</v>
      </c>
      <c r="J1318" s="210">
        <v>104</v>
      </c>
      <c r="K1318" s="210" t="s">
        <v>11192</v>
      </c>
      <c r="L1318" s="210">
        <v>0</v>
      </c>
      <c r="M1318" s="210">
        <v>0</v>
      </c>
      <c r="N1318" s="210">
        <v>0</v>
      </c>
      <c r="O1318" s="210">
        <v>124</v>
      </c>
    </row>
    <row r="1319" spans="2:15" x14ac:dyDescent="0.45">
      <c r="B1319" s="16" t="s">
        <v>15446</v>
      </c>
      <c r="C1319" s="426" t="s">
        <v>457</v>
      </c>
      <c r="D1319" s="16" t="s">
        <v>458</v>
      </c>
      <c r="E1319" s="448" t="s">
        <v>1909</v>
      </c>
      <c r="F1319" s="210" t="s">
        <v>1910</v>
      </c>
      <c r="G1319" s="448" t="s">
        <v>3595</v>
      </c>
      <c r="H1319" s="210">
        <v>0</v>
      </c>
      <c r="I1319" s="210" t="s">
        <v>11192</v>
      </c>
      <c r="J1319" s="210">
        <v>78</v>
      </c>
      <c r="K1319" s="210">
        <v>14</v>
      </c>
      <c r="L1319" s="210" t="s">
        <v>11192</v>
      </c>
      <c r="M1319" s="210" t="s">
        <v>11192</v>
      </c>
      <c r="N1319" s="210">
        <v>0</v>
      </c>
      <c r="O1319" s="210">
        <v>96</v>
      </c>
    </row>
    <row r="1320" spans="2:15" x14ac:dyDescent="0.45">
      <c r="B1320" s="450" t="s">
        <v>15448</v>
      </c>
      <c r="C1320" s="449" t="s">
        <v>457</v>
      </c>
      <c r="D1320" s="450" t="s">
        <v>458</v>
      </c>
      <c r="E1320" s="451" t="s">
        <v>18779</v>
      </c>
      <c r="F1320" s="452" t="str">
        <f>F1319</f>
        <v>7569</v>
      </c>
      <c r="G1320" s="451" t="s">
        <v>3093</v>
      </c>
      <c r="H1320" s="452">
        <v>0</v>
      </c>
      <c r="I1320" s="452" t="s">
        <v>11192</v>
      </c>
      <c r="J1320" s="452">
        <v>182</v>
      </c>
      <c r="K1320" s="452" t="s">
        <v>11192</v>
      </c>
      <c r="L1320" s="452" t="s">
        <v>11192</v>
      </c>
      <c r="M1320" s="452" t="s">
        <v>11192</v>
      </c>
      <c r="N1320" s="452">
        <v>0</v>
      </c>
      <c r="O1320" s="452">
        <v>220</v>
      </c>
    </row>
    <row r="1321" spans="2:15" x14ac:dyDescent="0.45">
      <c r="B1321" s="16" t="s">
        <v>15459</v>
      </c>
      <c r="C1321" s="426" t="s">
        <v>460</v>
      </c>
      <c r="D1321" s="16" t="s">
        <v>461</v>
      </c>
      <c r="E1321" s="448" t="s">
        <v>1917</v>
      </c>
      <c r="F1321" s="210" t="s">
        <v>1918</v>
      </c>
      <c r="G1321" s="448" t="s">
        <v>3596</v>
      </c>
      <c r="H1321" s="210">
        <v>0</v>
      </c>
      <c r="I1321" s="210" t="s">
        <v>11192</v>
      </c>
      <c r="J1321" s="210" t="s">
        <v>11192</v>
      </c>
      <c r="K1321" s="210">
        <v>128</v>
      </c>
      <c r="L1321" s="210" t="s">
        <v>11192</v>
      </c>
      <c r="M1321" s="210">
        <v>0</v>
      </c>
      <c r="N1321" s="210">
        <v>0</v>
      </c>
      <c r="O1321" s="210">
        <v>136</v>
      </c>
    </row>
    <row r="1322" spans="2:15" x14ac:dyDescent="0.45">
      <c r="B1322" s="16" t="s">
        <v>15458</v>
      </c>
      <c r="C1322" s="426" t="s">
        <v>460</v>
      </c>
      <c r="D1322" s="16" t="s">
        <v>461</v>
      </c>
      <c r="E1322" s="448" t="s">
        <v>1917</v>
      </c>
      <c r="F1322" s="210" t="s">
        <v>1918</v>
      </c>
      <c r="G1322" s="448" t="s">
        <v>3595</v>
      </c>
      <c r="H1322" s="210" t="s">
        <v>11192</v>
      </c>
      <c r="I1322" s="210">
        <v>0</v>
      </c>
      <c r="J1322" s="210" t="s">
        <v>11192</v>
      </c>
      <c r="K1322" s="210">
        <v>114</v>
      </c>
      <c r="L1322" s="210" t="s">
        <v>11192</v>
      </c>
      <c r="M1322" s="210" t="s">
        <v>11192</v>
      </c>
      <c r="N1322" s="210">
        <v>0</v>
      </c>
      <c r="O1322" s="210">
        <v>122</v>
      </c>
    </row>
    <row r="1323" spans="2:15" x14ac:dyDescent="0.45">
      <c r="B1323" s="450" t="s">
        <v>15460</v>
      </c>
      <c r="C1323" s="449" t="s">
        <v>460</v>
      </c>
      <c r="D1323" s="450" t="s">
        <v>461</v>
      </c>
      <c r="E1323" s="451" t="s">
        <v>18780</v>
      </c>
      <c r="F1323" s="452" t="str">
        <f>F1322</f>
        <v>7268</v>
      </c>
      <c r="G1323" s="451" t="s">
        <v>3093</v>
      </c>
      <c r="H1323" s="452" t="s">
        <v>11192</v>
      </c>
      <c r="I1323" s="452" t="s">
        <v>11192</v>
      </c>
      <c r="J1323" s="452" t="s">
        <v>11192</v>
      </c>
      <c r="K1323" s="452">
        <v>242</v>
      </c>
      <c r="L1323" s="452" t="s">
        <v>11192</v>
      </c>
      <c r="M1323" s="452" t="s">
        <v>11192</v>
      </c>
      <c r="N1323" s="452">
        <v>0</v>
      </c>
      <c r="O1323" s="452">
        <v>258</v>
      </c>
    </row>
    <row r="1324" spans="2:15" x14ac:dyDescent="0.45">
      <c r="B1324" s="16" t="s">
        <v>15462</v>
      </c>
      <c r="C1324" s="426" t="s">
        <v>460</v>
      </c>
      <c r="D1324" s="16" t="s">
        <v>461</v>
      </c>
      <c r="E1324" s="448" t="s">
        <v>1919</v>
      </c>
      <c r="F1324" s="210" t="s">
        <v>1920</v>
      </c>
      <c r="G1324" s="448" t="s">
        <v>3596</v>
      </c>
      <c r="H1324" s="210" t="s">
        <v>11192</v>
      </c>
      <c r="I1324" s="210">
        <v>14</v>
      </c>
      <c r="J1324" s="210" t="s">
        <v>11192</v>
      </c>
      <c r="K1324" s="210">
        <v>830</v>
      </c>
      <c r="L1324" s="210">
        <v>18</v>
      </c>
      <c r="M1324" s="210">
        <v>13</v>
      </c>
      <c r="N1324" s="210">
        <v>0</v>
      </c>
      <c r="O1324" s="210">
        <v>886</v>
      </c>
    </row>
    <row r="1325" spans="2:15" x14ac:dyDescent="0.45">
      <c r="B1325" s="16" t="s">
        <v>15461</v>
      </c>
      <c r="C1325" s="426" t="s">
        <v>460</v>
      </c>
      <c r="D1325" s="16" t="s">
        <v>461</v>
      </c>
      <c r="E1325" s="448" t="s">
        <v>1919</v>
      </c>
      <c r="F1325" s="210" t="s">
        <v>1920</v>
      </c>
      <c r="G1325" s="448" t="s">
        <v>3595</v>
      </c>
      <c r="H1325" s="210" t="s">
        <v>11192</v>
      </c>
      <c r="I1325" s="210" t="s">
        <v>11192</v>
      </c>
      <c r="J1325" s="210">
        <v>17</v>
      </c>
      <c r="K1325" s="210">
        <v>797</v>
      </c>
      <c r="L1325" s="210">
        <v>22</v>
      </c>
      <c r="M1325" s="210">
        <v>18</v>
      </c>
      <c r="N1325" s="210" t="s">
        <v>11192</v>
      </c>
      <c r="O1325" s="210">
        <v>865</v>
      </c>
    </row>
    <row r="1326" spans="2:15" x14ac:dyDescent="0.45">
      <c r="B1326" s="450" t="s">
        <v>15463</v>
      </c>
      <c r="C1326" s="449" t="s">
        <v>460</v>
      </c>
      <c r="D1326" s="450" t="s">
        <v>461</v>
      </c>
      <c r="E1326" s="451" t="s">
        <v>18781</v>
      </c>
      <c r="F1326" s="452" t="str">
        <f>F1325</f>
        <v>4404</v>
      </c>
      <c r="G1326" s="451" t="s">
        <v>3093</v>
      </c>
      <c r="H1326" s="452" t="s">
        <v>11192</v>
      </c>
      <c r="I1326" s="452" t="s">
        <v>11192</v>
      </c>
      <c r="J1326" s="452" t="s">
        <v>11192</v>
      </c>
      <c r="K1326" s="452">
        <v>1627</v>
      </c>
      <c r="L1326" s="452">
        <v>40</v>
      </c>
      <c r="M1326" s="452">
        <v>31</v>
      </c>
      <c r="N1326" s="452" t="s">
        <v>11192</v>
      </c>
      <c r="O1326" s="452">
        <v>1751</v>
      </c>
    </row>
    <row r="1327" spans="2:15" x14ac:dyDescent="0.45">
      <c r="B1327" s="16" t="s">
        <v>15465</v>
      </c>
      <c r="C1327" s="426" t="s">
        <v>460</v>
      </c>
      <c r="D1327" s="16" t="s">
        <v>461</v>
      </c>
      <c r="E1327" s="448" t="s">
        <v>1921</v>
      </c>
      <c r="F1327" s="210" t="s">
        <v>1922</v>
      </c>
      <c r="G1327" s="448" t="s">
        <v>3596</v>
      </c>
      <c r="H1327" s="210">
        <v>0</v>
      </c>
      <c r="I1327" s="210">
        <v>0</v>
      </c>
      <c r="J1327" s="210">
        <v>0</v>
      </c>
      <c r="K1327" s="210">
        <v>143</v>
      </c>
      <c r="L1327" s="210" t="s">
        <v>11192</v>
      </c>
      <c r="M1327" s="210" t="s">
        <v>11192</v>
      </c>
      <c r="N1327" s="210" t="s">
        <v>11192</v>
      </c>
      <c r="O1327" s="210">
        <v>151</v>
      </c>
    </row>
    <row r="1328" spans="2:15" x14ac:dyDescent="0.45">
      <c r="B1328" s="16" t="s">
        <v>15464</v>
      </c>
      <c r="C1328" s="426" t="s">
        <v>460</v>
      </c>
      <c r="D1328" s="16" t="s">
        <v>461</v>
      </c>
      <c r="E1328" s="448" t="s">
        <v>1921</v>
      </c>
      <c r="F1328" s="210" t="s">
        <v>1922</v>
      </c>
      <c r="G1328" s="448" t="s">
        <v>3595</v>
      </c>
      <c r="H1328" s="210">
        <v>0</v>
      </c>
      <c r="I1328" s="210" t="s">
        <v>11192</v>
      </c>
      <c r="J1328" s="210" t="s">
        <v>11192</v>
      </c>
      <c r="K1328" s="210">
        <v>151</v>
      </c>
      <c r="L1328" s="210" t="s">
        <v>11192</v>
      </c>
      <c r="M1328" s="210" t="s">
        <v>11192</v>
      </c>
      <c r="N1328" s="210" t="s">
        <v>11192</v>
      </c>
      <c r="O1328" s="210">
        <v>162</v>
      </c>
    </row>
    <row r="1329" spans="2:15" x14ac:dyDescent="0.45">
      <c r="B1329" s="450" t="s">
        <v>15466</v>
      </c>
      <c r="C1329" s="449" t="s">
        <v>460</v>
      </c>
      <c r="D1329" s="450" t="s">
        <v>461</v>
      </c>
      <c r="E1329" s="451" t="s">
        <v>18782</v>
      </c>
      <c r="F1329" s="452" t="str">
        <f>F1328</f>
        <v>7269</v>
      </c>
      <c r="G1329" s="451" t="s">
        <v>3093</v>
      </c>
      <c r="H1329" s="452">
        <v>0</v>
      </c>
      <c r="I1329" s="452" t="s">
        <v>11192</v>
      </c>
      <c r="J1329" s="452" t="s">
        <v>11192</v>
      </c>
      <c r="K1329" s="452">
        <v>294</v>
      </c>
      <c r="L1329" s="452" t="s">
        <v>11192</v>
      </c>
      <c r="M1329" s="452" t="s">
        <v>11192</v>
      </c>
      <c r="N1329" s="452" t="s">
        <v>11192</v>
      </c>
      <c r="O1329" s="452">
        <v>313</v>
      </c>
    </row>
    <row r="1330" spans="2:15" x14ac:dyDescent="0.45">
      <c r="B1330" s="16" t="s">
        <v>15468</v>
      </c>
      <c r="C1330" s="426" t="s">
        <v>460</v>
      </c>
      <c r="D1330" s="16" t="s">
        <v>461</v>
      </c>
      <c r="E1330" s="448" t="s">
        <v>1923</v>
      </c>
      <c r="F1330" s="210" t="s">
        <v>1924</v>
      </c>
      <c r="G1330" s="448" t="s">
        <v>3596</v>
      </c>
      <c r="H1330" s="210">
        <v>0</v>
      </c>
      <c r="I1330" s="210">
        <v>0</v>
      </c>
      <c r="J1330" s="210" t="s">
        <v>11192</v>
      </c>
      <c r="K1330" s="210">
        <v>136</v>
      </c>
      <c r="L1330" s="210" t="s">
        <v>11192</v>
      </c>
      <c r="M1330" s="210" t="s">
        <v>11192</v>
      </c>
      <c r="N1330" s="210">
        <v>0</v>
      </c>
      <c r="O1330" s="210">
        <v>143</v>
      </c>
    </row>
    <row r="1331" spans="2:15" x14ac:dyDescent="0.45">
      <c r="B1331" s="16" t="s">
        <v>15467</v>
      </c>
      <c r="C1331" s="426" t="s">
        <v>460</v>
      </c>
      <c r="D1331" s="16" t="s">
        <v>461</v>
      </c>
      <c r="E1331" s="448" t="s">
        <v>1923</v>
      </c>
      <c r="F1331" s="210" t="s">
        <v>1924</v>
      </c>
      <c r="G1331" s="448" t="s">
        <v>3595</v>
      </c>
      <c r="H1331" s="210" t="s">
        <v>11192</v>
      </c>
      <c r="I1331" s="210" t="s">
        <v>11192</v>
      </c>
      <c r="J1331" s="210" t="s">
        <v>11192</v>
      </c>
      <c r="K1331" s="210">
        <v>142</v>
      </c>
      <c r="L1331" s="210" t="s">
        <v>11192</v>
      </c>
      <c r="M1331" s="210" t="s">
        <v>11192</v>
      </c>
      <c r="N1331" s="210">
        <v>0</v>
      </c>
      <c r="O1331" s="210">
        <v>148</v>
      </c>
    </row>
    <row r="1332" spans="2:15" x14ac:dyDescent="0.45">
      <c r="B1332" s="450" t="s">
        <v>15469</v>
      </c>
      <c r="C1332" s="449" t="s">
        <v>460</v>
      </c>
      <c r="D1332" s="450" t="s">
        <v>461</v>
      </c>
      <c r="E1332" s="451" t="s">
        <v>18783</v>
      </c>
      <c r="F1332" s="452" t="str">
        <f>F1331</f>
        <v>7270</v>
      </c>
      <c r="G1332" s="451" t="s">
        <v>3093</v>
      </c>
      <c r="H1332" s="452" t="s">
        <v>11192</v>
      </c>
      <c r="I1332" s="452" t="s">
        <v>11192</v>
      </c>
      <c r="J1332" s="452" t="s">
        <v>11192</v>
      </c>
      <c r="K1332" s="452">
        <v>278</v>
      </c>
      <c r="L1332" s="452" t="s">
        <v>11192</v>
      </c>
      <c r="M1332" s="452" t="s">
        <v>11192</v>
      </c>
      <c r="N1332" s="452">
        <v>0</v>
      </c>
      <c r="O1332" s="452">
        <v>291</v>
      </c>
    </row>
    <row r="1333" spans="2:15" x14ac:dyDescent="0.45">
      <c r="B1333" s="16" t="s">
        <v>15450</v>
      </c>
      <c r="C1333" s="426" t="s">
        <v>459</v>
      </c>
      <c r="D1333" s="16" t="s">
        <v>18143</v>
      </c>
      <c r="E1333" s="448" t="s">
        <v>1911</v>
      </c>
      <c r="F1333" s="210" t="s">
        <v>1912</v>
      </c>
      <c r="G1333" s="448" t="s">
        <v>3596</v>
      </c>
      <c r="H1333" s="210" t="s">
        <v>11192</v>
      </c>
      <c r="I1333" s="210">
        <v>23</v>
      </c>
      <c r="J1333" s="210">
        <v>51</v>
      </c>
      <c r="K1333" s="210">
        <v>204</v>
      </c>
      <c r="L1333" s="210" t="s">
        <v>11192</v>
      </c>
      <c r="M1333" s="210">
        <v>19</v>
      </c>
      <c r="N1333" s="210">
        <v>0</v>
      </c>
      <c r="O1333" s="210">
        <v>305</v>
      </c>
    </row>
    <row r="1334" spans="2:15" x14ac:dyDescent="0.45">
      <c r="B1334" s="16" t="s">
        <v>15449</v>
      </c>
      <c r="C1334" s="426" t="s">
        <v>459</v>
      </c>
      <c r="D1334" s="16" t="s">
        <v>18143</v>
      </c>
      <c r="E1334" s="448" t="s">
        <v>1911</v>
      </c>
      <c r="F1334" s="210" t="s">
        <v>1912</v>
      </c>
      <c r="G1334" s="448" t="s">
        <v>3595</v>
      </c>
      <c r="H1334" s="210" t="s">
        <v>11192</v>
      </c>
      <c r="I1334" s="210">
        <v>23</v>
      </c>
      <c r="J1334" s="210">
        <v>59</v>
      </c>
      <c r="K1334" s="210">
        <v>183</v>
      </c>
      <c r="L1334" s="210" t="s">
        <v>11192</v>
      </c>
      <c r="M1334" s="210">
        <v>16</v>
      </c>
      <c r="N1334" s="210">
        <v>0</v>
      </c>
      <c r="O1334" s="210">
        <v>287</v>
      </c>
    </row>
    <row r="1335" spans="2:15" x14ac:dyDescent="0.45">
      <c r="B1335" s="450" t="s">
        <v>15451</v>
      </c>
      <c r="C1335" s="449" t="s">
        <v>459</v>
      </c>
      <c r="D1335" s="450" t="s">
        <v>18143</v>
      </c>
      <c r="E1335" s="451" t="s">
        <v>18784</v>
      </c>
      <c r="F1335" s="452" t="str">
        <f>F1334</f>
        <v>5055</v>
      </c>
      <c r="G1335" s="451" t="s">
        <v>3093</v>
      </c>
      <c r="H1335" s="452" t="s">
        <v>11192</v>
      </c>
      <c r="I1335" s="452">
        <v>46</v>
      </c>
      <c r="J1335" s="452">
        <v>110</v>
      </c>
      <c r="K1335" s="452">
        <v>387</v>
      </c>
      <c r="L1335" s="452" t="s">
        <v>11192</v>
      </c>
      <c r="M1335" s="452">
        <v>35</v>
      </c>
      <c r="N1335" s="452">
        <v>0</v>
      </c>
      <c r="O1335" s="452">
        <v>592</v>
      </c>
    </row>
    <row r="1336" spans="2:15" x14ac:dyDescent="0.45">
      <c r="B1336" s="16" t="s">
        <v>15453</v>
      </c>
      <c r="C1336" s="426" t="s">
        <v>459</v>
      </c>
      <c r="D1336" s="16" t="s">
        <v>18143</v>
      </c>
      <c r="E1336" s="448" t="s">
        <v>1913</v>
      </c>
      <c r="F1336" s="210" t="s">
        <v>1914</v>
      </c>
      <c r="G1336" s="448" t="s">
        <v>3596</v>
      </c>
      <c r="H1336" s="210" t="s">
        <v>11192</v>
      </c>
      <c r="I1336" s="210">
        <v>71</v>
      </c>
      <c r="J1336" s="210">
        <v>184</v>
      </c>
      <c r="K1336" s="210">
        <v>811</v>
      </c>
      <c r="L1336" s="210" t="s">
        <v>11192</v>
      </c>
      <c r="M1336" s="210">
        <v>34</v>
      </c>
      <c r="N1336" s="210">
        <v>0</v>
      </c>
      <c r="O1336" s="210">
        <v>1127</v>
      </c>
    </row>
    <row r="1337" spans="2:15" x14ac:dyDescent="0.45">
      <c r="B1337" s="16" t="s">
        <v>15452</v>
      </c>
      <c r="C1337" s="426" t="s">
        <v>459</v>
      </c>
      <c r="D1337" s="16" t="s">
        <v>18143</v>
      </c>
      <c r="E1337" s="448" t="s">
        <v>1913</v>
      </c>
      <c r="F1337" s="210" t="s">
        <v>1914</v>
      </c>
      <c r="G1337" s="448" t="s">
        <v>3595</v>
      </c>
      <c r="H1337" s="210" t="s">
        <v>11192</v>
      </c>
      <c r="I1337" s="210">
        <v>62</v>
      </c>
      <c r="J1337" s="210">
        <v>149</v>
      </c>
      <c r="K1337" s="210">
        <v>749</v>
      </c>
      <c r="L1337" s="210" t="s">
        <v>11192</v>
      </c>
      <c r="M1337" s="210">
        <v>47</v>
      </c>
      <c r="N1337" s="210">
        <v>0</v>
      </c>
      <c r="O1337" s="210">
        <v>1032</v>
      </c>
    </row>
    <row r="1338" spans="2:15" x14ac:dyDescent="0.45">
      <c r="B1338" s="450" t="s">
        <v>15454</v>
      </c>
      <c r="C1338" s="449" t="s">
        <v>459</v>
      </c>
      <c r="D1338" s="450" t="s">
        <v>18143</v>
      </c>
      <c r="E1338" s="451" t="s">
        <v>18785</v>
      </c>
      <c r="F1338" s="452" t="str">
        <f>F1337</f>
        <v>2578</v>
      </c>
      <c r="G1338" s="451" t="s">
        <v>3093</v>
      </c>
      <c r="H1338" s="452" t="s">
        <v>11192</v>
      </c>
      <c r="I1338" s="452">
        <v>133</v>
      </c>
      <c r="J1338" s="452">
        <v>333</v>
      </c>
      <c r="K1338" s="452">
        <v>1560</v>
      </c>
      <c r="L1338" s="452" t="s">
        <v>11192</v>
      </c>
      <c r="M1338" s="452">
        <v>81</v>
      </c>
      <c r="N1338" s="452">
        <v>0</v>
      </c>
      <c r="O1338" s="452">
        <v>2159</v>
      </c>
    </row>
    <row r="1339" spans="2:15" x14ac:dyDescent="0.45">
      <c r="B1339" s="16" t="s">
        <v>15456</v>
      </c>
      <c r="C1339" s="426" t="s">
        <v>459</v>
      </c>
      <c r="D1339" s="16" t="s">
        <v>18143</v>
      </c>
      <c r="E1339" s="448" t="s">
        <v>1915</v>
      </c>
      <c r="F1339" s="210" t="s">
        <v>1916</v>
      </c>
      <c r="G1339" s="448" t="s">
        <v>3596</v>
      </c>
      <c r="H1339" s="210">
        <v>0</v>
      </c>
      <c r="I1339" s="210">
        <v>12</v>
      </c>
      <c r="J1339" s="210">
        <v>41</v>
      </c>
      <c r="K1339" s="210">
        <v>204</v>
      </c>
      <c r="L1339" s="210" t="s">
        <v>11192</v>
      </c>
      <c r="M1339" s="210" t="s">
        <v>11192</v>
      </c>
      <c r="N1339" s="210">
        <v>0</v>
      </c>
      <c r="O1339" s="210">
        <v>274</v>
      </c>
    </row>
    <row r="1340" spans="2:15" x14ac:dyDescent="0.45">
      <c r="B1340" s="16" t="s">
        <v>15455</v>
      </c>
      <c r="C1340" s="426" t="s">
        <v>459</v>
      </c>
      <c r="D1340" s="16" t="s">
        <v>18143</v>
      </c>
      <c r="E1340" s="448" t="s">
        <v>1915</v>
      </c>
      <c r="F1340" s="210" t="s">
        <v>1916</v>
      </c>
      <c r="G1340" s="448" t="s">
        <v>3595</v>
      </c>
      <c r="H1340" s="210">
        <v>0</v>
      </c>
      <c r="I1340" s="210">
        <v>13</v>
      </c>
      <c r="J1340" s="210">
        <v>45</v>
      </c>
      <c r="K1340" s="210">
        <v>179</v>
      </c>
      <c r="L1340" s="210" t="s">
        <v>11192</v>
      </c>
      <c r="M1340" s="210" t="s">
        <v>11192</v>
      </c>
      <c r="N1340" s="210">
        <v>0</v>
      </c>
      <c r="O1340" s="210">
        <v>245</v>
      </c>
    </row>
    <row r="1341" spans="2:15" x14ac:dyDescent="0.45">
      <c r="B1341" s="450" t="s">
        <v>15457</v>
      </c>
      <c r="C1341" s="449" t="s">
        <v>459</v>
      </c>
      <c r="D1341" s="450" t="s">
        <v>18143</v>
      </c>
      <c r="E1341" s="451" t="s">
        <v>18786</v>
      </c>
      <c r="F1341" s="452" t="str">
        <f>F1340</f>
        <v>7421</v>
      </c>
      <c r="G1341" s="451" t="s">
        <v>3093</v>
      </c>
      <c r="H1341" s="452">
        <v>0</v>
      </c>
      <c r="I1341" s="452">
        <v>25</v>
      </c>
      <c r="J1341" s="452">
        <v>86</v>
      </c>
      <c r="K1341" s="452">
        <v>383</v>
      </c>
      <c r="L1341" s="452" t="s">
        <v>11192</v>
      </c>
      <c r="M1341" s="452" t="s">
        <v>11192</v>
      </c>
      <c r="N1341" s="452">
        <v>0</v>
      </c>
      <c r="O1341" s="452">
        <v>519</v>
      </c>
    </row>
    <row r="1342" spans="2:15" x14ac:dyDescent="0.45">
      <c r="B1342" s="16" t="s">
        <v>15471</v>
      </c>
      <c r="C1342" s="426" t="s">
        <v>462</v>
      </c>
      <c r="D1342" s="16" t="s">
        <v>463</v>
      </c>
      <c r="E1342" s="448" t="s">
        <v>1925</v>
      </c>
      <c r="F1342" s="210" t="s">
        <v>1926</v>
      </c>
      <c r="G1342" s="448" t="s">
        <v>3596</v>
      </c>
      <c r="H1342" s="210">
        <v>0</v>
      </c>
      <c r="I1342" s="210" t="s">
        <v>11192</v>
      </c>
      <c r="J1342" s="210">
        <v>0</v>
      </c>
      <c r="K1342" s="210">
        <v>62</v>
      </c>
      <c r="L1342" s="210" t="s">
        <v>11192</v>
      </c>
      <c r="M1342" s="210" t="s">
        <v>11192</v>
      </c>
      <c r="N1342" s="210" t="s">
        <v>11192</v>
      </c>
      <c r="O1342" s="210">
        <v>75</v>
      </c>
    </row>
    <row r="1343" spans="2:15" x14ac:dyDescent="0.45">
      <c r="B1343" s="16" t="s">
        <v>15470</v>
      </c>
      <c r="C1343" s="426" t="s">
        <v>462</v>
      </c>
      <c r="D1343" s="16" t="s">
        <v>463</v>
      </c>
      <c r="E1343" s="448" t="s">
        <v>1925</v>
      </c>
      <c r="F1343" s="210" t="s">
        <v>1926</v>
      </c>
      <c r="G1343" s="448" t="s">
        <v>3595</v>
      </c>
      <c r="H1343" s="210">
        <v>0</v>
      </c>
      <c r="I1343" s="210" t="s">
        <v>11192</v>
      </c>
      <c r="J1343" s="210">
        <v>0</v>
      </c>
      <c r="K1343" s="210">
        <v>69</v>
      </c>
      <c r="L1343" s="210" t="s">
        <v>11192</v>
      </c>
      <c r="M1343" s="210" t="s">
        <v>11192</v>
      </c>
      <c r="N1343" s="210">
        <v>0</v>
      </c>
      <c r="O1343" s="210">
        <v>80</v>
      </c>
    </row>
    <row r="1344" spans="2:15" x14ac:dyDescent="0.45">
      <c r="B1344" s="450" t="s">
        <v>15472</v>
      </c>
      <c r="C1344" s="449" t="s">
        <v>462</v>
      </c>
      <c r="D1344" s="450" t="s">
        <v>463</v>
      </c>
      <c r="E1344" s="451" t="s">
        <v>18787</v>
      </c>
      <c r="F1344" s="452" t="str">
        <f>F1343</f>
        <v>8069</v>
      </c>
      <c r="G1344" s="451" t="s">
        <v>3093</v>
      </c>
      <c r="H1344" s="452">
        <v>0</v>
      </c>
      <c r="I1344" s="452">
        <v>12</v>
      </c>
      <c r="J1344" s="452">
        <v>0</v>
      </c>
      <c r="K1344" s="452">
        <v>131</v>
      </c>
      <c r="L1344" s="452" t="s">
        <v>11192</v>
      </c>
      <c r="M1344" s="452" t="s">
        <v>11192</v>
      </c>
      <c r="N1344" s="452" t="s">
        <v>11192</v>
      </c>
      <c r="O1344" s="452">
        <v>155</v>
      </c>
    </row>
    <row r="1345" spans="2:15" x14ac:dyDescent="0.45">
      <c r="B1345" s="16" t="s">
        <v>15474</v>
      </c>
      <c r="C1345" s="426" t="s">
        <v>462</v>
      </c>
      <c r="D1345" s="16" t="s">
        <v>463</v>
      </c>
      <c r="E1345" s="448" t="s">
        <v>1927</v>
      </c>
      <c r="F1345" s="210" t="s">
        <v>1928</v>
      </c>
      <c r="G1345" s="448" t="s">
        <v>3596</v>
      </c>
      <c r="H1345" s="210" t="s">
        <v>11192</v>
      </c>
      <c r="I1345" s="210">
        <v>29</v>
      </c>
      <c r="J1345" s="210">
        <v>0</v>
      </c>
      <c r="K1345" s="210">
        <v>336</v>
      </c>
      <c r="L1345" s="210">
        <v>25</v>
      </c>
      <c r="M1345" s="210">
        <v>11</v>
      </c>
      <c r="N1345" s="210" t="s">
        <v>11192</v>
      </c>
      <c r="O1345" s="210">
        <v>404</v>
      </c>
    </row>
    <row r="1346" spans="2:15" x14ac:dyDescent="0.45">
      <c r="B1346" s="16" t="s">
        <v>15473</v>
      </c>
      <c r="C1346" s="426" t="s">
        <v>462</v>
      </c>
      <c r="D1346" s="16" t="s">
        <v>463</v>
      </c>
      <c r="E1346" s="448" t="s">
        <v>1927</v>
      </c>
      <c r="F1346" s="210" t="s">
        <v>1928</v>
      </c>
      <c r="G1346" s="448" t="s">
        <v>3595</v>
      </c>
      <c r="H1346" s="210">
        <v>0</v>
      </c>
      <c r="I1346" s="210">
        <v>29</v>
      </c>
      <c r="J1346" s="210">
        <v>0</v>
      </c>
      <c r="K1346" s="210">
        <v>360</v>
      </c>
      <c r="L1346" s="210">
        <v>19</v>
      </c>
      <c r="M1346" s="210">
        <v>16</v>
      </c>
      <c r="N1346" s="210">
        <v>0</v>
      </c>
      <c r="O1346" s="210">
        <v>424</v>
      </c>
    </row>
    <row r="1347" spans="2:15" x14ac:dyDescent="0.45">
      <c r="B1347" s="450" t="s">
        <v>15475</v>
      </c>
      <c r="C1347" s="449" t="s">
        <v>462</v>
      </c>
      <c r="D1347" s="450" t="s">
        <v>463</v>
      </c>
      <c r="E1347" s="451" t="s">
        <v>18788</v>
      </c>
      <c r="F1347" s="452" t="str">
        <f>F1346</f>
        <v>3150</v>
      </c>
      <c r="G1347" s="451" t="s">
        <v>3093</v>
      </c>
      <c r="H1347" s="452" t="s">
        <v>11192</v>
      </c>
      <c r="I1347" s="452">
        <v>58</v>
      </c>
      <c r="J1347" s="452">
        <v>0</v>
      </c>
      <c r="K1347" s="452">
        <v>696</v>
      </c>
      <c r="L1347" s="452">
        <v>44</v>
      </c>
      <c r="M1347" s="452">
        <v>27</v>
      </c>
      <c r="N1347" s="452" t="s">
        <v>11192</v>
      </c>
      <c r="O1347" s="452">
        <v>828</v>
      </c>
    </row>
    <row r="1348" spans="2:15" x14ac:dyDescent="0.45">
      <c r="B1348" s="16" t="s">
        <v>15477</v>
      </c>
      <c r="C1348" s="426" t="s">
        <v>464</v>
      </c>
      <c r="D1348" s="16" t="s">
        <v>465</v>
      </c>
      <c r="E1348" s="448" t="s">
        <v>1929</v>
      </c>
      <c r="F1348" s="210" t="s">
        <v>1930</v>
      </c>
      <c r="G1348" s="448" t="s">
        <v>3596</v>
      </c>
      <c r="H1348" s="210" t="s">
        <v>11192</v>
      </c>
      <c r="I1348" s="210">
        <v>23</v>
      </c>
      <c r="J1348" s="210" t="s">
        <v>11192</v>
      </c>
      <c r="K1348" s="210">
        <v>164</v>
      </c>
      <c r="L1348" s="210">
        <v>14</v>
      </c>
      <c r="M1348" s="210" t="s">
        <v>11192</v>
      </c>
      <c r="N1348" s="210">
        <v>0</v>
      </c>
      <c r="O1348" s="210">
        <v>208</v>
      </c>
    </row>
    <row r="1349" spans="2:15" x14ac:dyDescent="0.45">
      <c r="B1349" s="16" t="s">
        <v>15476</v>
      </c>
      <c r="C1349" s="426" t="s">
        <v>464</v>
      </c>
      <c r="D1349" s="16" t="s">
        <v>465</v>
      </c>
      <c r="E1349" s="448" t="s">
        <v>1929</v>
      </c>
      <c r="F1349" s="210" t="s">
        <v>1930</v>
      </c>
      <c r="G1349" s="448" t="s">
        <v>3595</v>
      </c>
      <c r="H1349" s="210" t="s">
        <v>11192</v>
      </c>
      <c r="I1349" s="210" t="s">
        <v>11192</v>
      </c>
      <c r="J1349" s="210" t="s">
        <v>11192</v>
      </c>
      <c r="K1349" s="210">
        <v>133</v>
      </c>
      <c r="L1349" s="210" t="s">
        <v>11192</v>
      </c>
      <c r="M1349" s="210">
        <v>0</v>
      </c>
      <c r="N1349" s="210">
        <v>0</v>
      </c>
      <c r="O1349" s="210">
        <v>156</v>
      </c>
    </row>
    <row r="1350" spans="2:15" x14ac:dyDescent="0.45">
      <c r="B1350" s="450" t="s">
        <v>15478</v>
      </c>
      <c r="C1350" s="449" t="s">
        <v>464</v>
      </c>
      <c r="D1350" s="450" t="s">
        <v>465</v>
      </c>
      <c r="E1350" s="451" t="s">
        <v>18789</v>
      </c>
      <c r="F1350" s="452" t="str">
        <f>F1349</f>
        <v>7202</v>
      </c>
      <c r="G1350" s="451" t="s">
        <v>3093</v>
      </c>
      <c r="H1350" s="452" t="s">
        <v>11192</v>
      </c>
      <c r="I1350" s="452" t="s">
        <v>11192</v>
      </c>
      <c r="J1350" s="452" t="s">
        <v>11192</v>
      </c>
      <c r="K1350" s="452">
        <v>297</v>
      </c>
      <c r="L1350" s="452" t="s">
        <v>11192</v>
      </c>
      <c r="M1350" s="452" t="s">
        <v>11192</v>
      </c>
      <c r="N1350" s="452">
        <v>0</v>
      </c>
      <c r="O1350" s="452">
        <v>364</v>
      </c>
    </row>
    <row r="1351" spans="2:15" x14ac:dyDescent="0.45">
      <c r="B1351" s="16" t="s">
        <v>15480</v>
      </c>
      <c r="C1351" s="426" t="s">
        <v>464</v>
      </c>
      <c r="D1351" s="16" t="s">
        <v>465</v>
      </c>
      <c r="E1351" s="448" t="s">
        <v>1931</v>
      </c>
      <c r="F1351" s="210" t="s">
        <v>1932</v>
      </c>
      <c r="G1351" s="448" t="s">
        <v>3596</v>
      </c>
      <c r="H1351" s="210" t="s">
        <v>11192</v>
      </c>
      <c r="I1351" s="210">
        <v>38</v>
      </c>
      <c r="J1351" s="210" t="s">
        <v>11192</v>
      </c>
      <c r="K1351" s="210">
        <v>314</v>
      </c>
      <c r="L1351" s="210">
        <v>22</v>
      </c>
      <c r="M1351" s="210" t="s">
        <v>11192</v>
      </c>
      <c r="N1351" s="210" t="s">
        <v>11192</v>
      </c>
      <c r="O1351" s="210">
        <v>386</v>
      </c>
    </row>
    <row r="1352" spans="2:15" x14ac:dyDescent="0.45">
      <c r="B1352" s="16" t="s">
        <v>15479</v>
      </c>
      <c r="C1352" s="426" t="s">
        <v>464</v>
      </c>
      <c r="D1352" s="16" t="s">
        <v>465</v>
      </c>
      <c r="E1352" s="448" t="s">
        <v>1931</v>
      </c>
      <c r="F1352" s="210" t="s">
        <v>1932</v>
      </c>
      <c r="G1352" s="448" t="s">
        <v>3595</v>
      </c>
      <c r="H1352" s="210">
        <v>0</v>
      </c>
      <c r="I1352" s="210">
        <v>24</v>
      </c>
      <c r="J1352" s="210" t="s">
        <v>11192</v>
      </c>
      <c r="K1352" s="210">
        <v>280</v>
      </c>
      <c r="L1352" s="210">
        <v>26</v>
      </c>
      <c r="M1352" s="210" t="s">
        <v>11192</v>
      </c>
      <c r="N1352" s="210">
        <v>0</v>
      </c>
      <c r="O1352" s="210">
        <v>340</v>
      </c>
    </row>
    <row r="1353" spans="2:15" x14ac:dyDescent="0.45">
      <c r="B1353" s="450" t="s">
        <v>15481</v>
      </c>
      <c r="C1353" s="449" t="s">
        <v>464</v>
      </c>
      <c r="D1353" s="450" t="s">
        <v>465</v>
      </c>
      <c r="E1353" s="451" t="s">
        <v>18790</v>
      </c>
      <c r="F1353" s="452" t="str">
        <f>F1352</f>
        <v>5153</v>
      </c>
      <c r="G1353" s="451" t="s">
        <v>3093</v>
      </c>
      <c r="H1353" s="452" t="s">
        <v>11192</v>
      </c>
      <c r="I1353" s="452">
        <v>62</v>
      </c>
      <c r="J1353" s="452">
        <v>14</v>
      </c>
      <c r="K1353" s="452">
        <v>594</v>
      </c>
      <c r="L1353" s="452">
        <v>48</v>
      </c>
      <c r="M1353" s="452" t="s">
        <v>11192</v>
      </c>
      <c r="N1353" s="452" t="s">
        <v>11192</v>
      </c>
      <c r="O1353" s="452">
        <v>726</v>
      </c>
    </row>
    <row r="1354" spans="2:15" x14ac:dyDescent="0.45">
      <c r="B1354" s="16" t="s">
        <v>15486</v>
      </c>
      <c r="C1354" s="426" t="s">
        <v>466</v>
      </c>
      <c r="D1354" s="16" t="s">
        <v>467</v>
      </c>
      <c r="E1354" s="448" t="s">
        <v>1933</v>
      </c>
      <c r="F1354" s="210" t="s">
        <v>1934</v>
      </c>
      <c r="G1354" s="448" t="s">
        <v>3596</v>
      </c>
      <c r="H1354" s="210">
        <v>0</v>
      </c>
      <c r="I1354" s="210" t="s">
        <v>11192</v>
      </c>
      <c r="J1354" s="210" t="s">
        <v>11192</v>
      </c>
      <c r="K1354" s="210">
        <v>390</v>
      </c>
      <c r="L1354" s="210">
        <v>14</v>
      </c>
      <c r="M1354" s="210">
        <v>14</v>
      </c>
      <c r="N1354" s="210">
        <v>0</v>
      </c>
      <c r="O1354" s="210">
        <v>425</v>
      </c>
    </row>
    <row r="1355" spans="2:15" x14ac:dyDescent="0.45">
      <c r="B1355" s="16" t="s">
        <v>15485</v>
      </c>
      <c r="C1355" s="426" t="s">
        <v>466</v>
      </c>
      <c r="D1355" s="16" t="s">
        <v>467</v>
      </c>
      <c r="E1355" s="448" t="s">
        <v>1933</v>
      </c>
      <c r="F1355" s="210" t="s">
        <v>1934</v>
      </c>
      <c r="G1355" s="448" t="s">
        <v>3595</v>
      </c>
      <c r="H1355" s="210">
        <v>0</v>
      </c>
      <c r="I1355" s="210" t="s">
        <v>11192</v>
      </c>
      <c r="J1355" s="210" t="s">
        <v>11192</v>
      </c>
      <c r="K1355" s="210">
        <v>362</v>
      </c>
      <c r="L1355" s="210" t="s">
        <v>11192</v>
      </c>
      <c r="M1355" s="210" t="s">
        <v>11192</v>
      </c>
      <c r="N1355" s="210">
        <v>0</v>
      </c>
      <c r="O1355" s="210">
        <v>385</v>
      </c>
    </row>
    <row r="1356" spans="2:15" x14ac:dyDescent="0.45">
      <c r="B1356" s="450" t="s">
        <v>19757</v>
      </c>
      <c r="C1356" s="449" t="s">
        <v>466</v>
      </c>
      <c r="D1356" s="450" t="s">
        <v>467</v>
      </c>
      <c r="E1356" s="451" t="s">
        <v>18791</v>
      </c>
      <c r="F1356" s="452" t="str">
        <f>F1355</f>
        <v>0927</v>
      </c>
      <c r="G1356" s="451" t="s">
        <v>3093</v>
      </c>
      <c r="H1356" s="452">
        <v>0</v>
      </c>
      <c r="I1356" s="452" t="s">
        <v>11192</v>
      </c>
      <c r="J1356" s="452" t="s">
        <v>11192</v>
      </c>
      <c r="K1356" s="452">
        <v>752</v>
      </c>
      <c r="L1356" s="452" t="s">
        <v>11192</v>
      </c>
      <c r="M1356" s="452" t="s">
        <v>11192</v>
      </c>
      <c r="N1356" s="452">
        <v>0</v>
      </c>
      <c r="O1356" s="452">
        <v>810</v>
      </c>
    </row>
    <row r="1357" spans="2:15" x14ac:dyDescent="0.45">
      <c r="B1357" s="16" t="s">
        <v>15488</v>
      </c>
      <c r="C1357" s="426" t="s">
        <v>466</v>
      </c>
      <c r="D1357" s="16" t="s">
        <v>467</v>
      </c>
      <c r="E1357" s="448" t="s">
        <v>1935</v>
      </c>
      <c r="F1357" s="210" t="s">
        <v>1936</v>
      </c>
      <c r="G1357" s="448" t="s">
        <v>3596</v>
      </c>
      <c r="H1357" s="210">
        <v>0</v>
      </c>
      <c r="I1357" s="210" t="s">
        <v>11192</v>
      </c>
      <c r="J1357" s="210" t="s">
        <v>11192</v>
      </c>
      <c r="K1357" s="210">
        <v>394</v>
      </c>
      <c r="L1357" s="210" t="s">
        <v>11192</v>
      </c>
      <c r="M1357" s="210" t="s">
        <v>11192</v>
      </c>
      <c r="N1357" s="210">
        <v>0</v>
      </c>
      <c r="O1357" s="210">
        <v>418</v>
      </c>
    </row>
    <row r="1358" spans="2:15" x14ac:dyDescent="0.45">
      <c r="B1358" s="16" t="s">
        <v>15487</v>
      </c>
      <c r="C1358" s="426" t="s">
        <v>466</v>
      </c>
      <c r="D1358" s="16" t="s">
        <v>467</v>
      </c>
      <c r="E1358" s="448" t="s">
        <v>1935</v>
      </c>
      <c r="F1358" s="210" t="s">
        <v>1936</v>
      </c>
      <c r="G1358" s="448" t="s">
        <v>3595</v>
      </c>
      <c r="H1358" s="210">
        <v>0</v>
      </c>
      <c r="I1358" s="210" t="s">
        <v>11192</v>
      </c>
      <c r="J1358" s="210" t="s">
        <v>11192</v>
      </c>
      <c r="K1358" s="210">
        <v>354</v>
      </c>
      <c r="L1358" s="210" t="s">
        <v>11192</v>
      </c>
      <c r="M1358" s="210" t="s">
        <v>11192</v>
      </c>
      <c r="N1358" s="210">
        <v>0</v>
      </c>
      <c r="O1358" s="210">
        <v>380</v>
      </c>
    </row>
    <row r="1359" spans="2:15" x14ac:dyDescent="0.45">
      <c r="B1359" s="450" t="s">
        <v>15489</v>
      </c>
      <c r="C1359" s="449" t="s">
        <v>466</v>
      </c>
      <c r="D1359" s="450" t="s">
        <v>467</v>
      </c>
      <c r="E1359" s="451" t="s">
        <v>18792</v>
      </c>
      <c r="F1359" s="452" t="str">
        <f>F1358</f>
        <v>5207</v>
      </c>
      <c r="G1359" s="451" t="s">
        <v>3093</v>
      </c>
      <c r="H1359" s="452">
        <v>0</v>
      </c>
      <c r="I1359" s="452">
        <v>12</v>
      </c>
      <c r="J1359" s="452" t="s">
        <v>11192</v>
      </c>
      <c r="K1359" s="452">
        <v>748</v>
      </c>
      <c r="L1359" s="452" t="s">
        <v>11192</v>
      </c>
      <c r="M1359" s="452">
        <v>19</v>
      </c>
      <c r="N1359" s="452">
        <v>0</v>
      </c>
      <c r="O1359" s="452">
        <v>798</v>
      </c>
    </row>
    <row r="1360" spans="2:15" x14ac:dyDescent="0.45">
      <c r="B1360" s="16" t="s">
        <v>15491</v>
      </c>
      <c r="C1360" s="426" t="s">
        <v>468</v>
      </c>
      <c r="D1360" s="16" t="s">
        <v>469</v>
      </c>
      <c r="E1360" s="448" t="s">
        <v>1937</v>
      </c>
      <c r="F1360" s="210" t="s">
        <v>1938</v>
      </c>
      <c r="G1360" s="448" t="s">
        <v>3596</v>
      </c>
      <c r="H1360" s="210">
        <v>0</v>
      </c>
      <c r="I1360" s="210" t="s">
        <v>11192</v>
      </c>
      <c r="J1360" s="210" t="s">
        <v>11192</v>
      </c>
      <c r="K1360" s="210">
        <v>200</v>
      </c>
      <c r="L1360" s="210" t="s">
        <v>11192</v>
      </c>
      <c r="M1360" s="210">
        <v>0</v>
      </c>
      <c r="N1360" s="210" t="s">
        <v>11192</v>
      </c>
      <c r="O1360" s="210">
        <v>217</v>
      </c>
    </row>
    <row r="1361" spans="2:15" x14ac:dyDescent="0.45">
      <c r="B1361" s="16" t="s">
        <v>15490</v>
      </c>
      <c r="C1361" s="426" t="s">
        <v>468</v>
      </c>
      <c r="D1361" s="16" t="s">
        <v>469</v>
      </c>
      <c r="E1361" s="448" t="s">
        <v>1937</v>
      </c>
      <c r="F1361" s="210" t="s">
        <v>1938</v>
      </c>
      <c r="G1361" s="448" t="s">
        <v>3595</v>
      </c>
      <c r="H1361" s="210">
        <v>0</v>
      </c>
      <c r="I1361" s="210">
        <v>0</v>
      </c>
      <c r="J1361" s="210" t="s">
        <v>11192</v>
      </c>
      <c r="K1361" s="210">
        <v>196</v>
      </c>
      <c r="L1361" s="210" t="s">
        <v>11192</v>
      </c>
      <c r="M1361" s="210">
        <v>0</v>
      </c>
      <c r="N1361" s="210">
        <v>0</v>
      </c>
      <c r="O1361" s="210">
        <v>208</v>
      </c>
    </row>
    <row r="1362" spans="2:15" x14ac:dyDescent="0.45">
      <c r="B1362" s="450" t="s">
        <v>15492</v>
      </c>
      <c r="C1362" s="449" t="s">
        <v>468</v>
      </c>
      <c r="D1362" s="450" t="s">
        <v>469</v>
      </c>
      <c r="E1362" s="451" t="s">
        <v>18793</v>
      </c>
      <c r="F1362" s="452" t="str">
        <f>F1361</f>
        <v>2331</v>
      </c>
      <c r="G1362" s="451" t="s">
        <v>3093</v>
      </c>
      <c r="H1362" s="452">
        <v>0</v>
      </c>
      <c r="I1362" s="452" t="s">
        <v>11192</v>
      </c>
      <c r="J1362" s="452" t="s">
        <v>11192</v>
      </c>
      <c r="K1362" s="452">
        <v>396</v>
      </c>
      <c r="L1362" s="452">
        <v>18</v>
      </c>
      <c r="M1362" s="452">
        <v>0</v>
      </c>
      <c r="N1362" s="452" t="s">
        <v>11192</v>
      </c>
      <c r="O1362" s="452">
        <v>425</v>
      </c>
    </row>
    <row r="1363" spans="2:15" x14ac:dyDescent="0.45">
      <c r="B1363" s="16" t="s">
        <v>15494</v>
      </c>
      <c r="C1363" s="426" t="s">
        <v>470</v>
      </c>
      <c r="D1363" s="16" t="s">
        <v>471</v>
      </c>
      <c r="E1363" s="448" t="s">
        <v>471</v>
      </c>
      <c r="F1363" s="210" t="s">
        <v>1939</v>
      </c>
      <c r="G1363" s="448" t="s">
        <v>3596</v>
      </c>
      <c r="H1363" s="210">
        <v>0</v>
      </c>
      <c r="I1363" s="210">
        <v>0</v>
      </c>
      <c r="J1363" s="210">
        <v>0</v>
      </c>
      <c r="K1363" s="210">
        <v>47</v>
      </c>
      <c r="L1363" s="210">
        <v>0</v>
      </c>
      <c r="M1363" s="210">
        <v>0</v>
      </c>
      <c r="N1363" s="210">
        <v>0</v>
      </c>
      <c r="O1363" s="210">
        <v>47</v>
      </c>
    </row>
    <row r="1364" spans="2:15" x14ac:dyDescent="0.45">
      <c r="B1364" s="16" t="s">
        <v>15493</v>
      </c>
      <c r="C1364" s="426" t="s">
        <v>470</v>
      </c>
      <c r="D1364" s="16" t="s">
        <v>471</v>
      </c>
      <c r="E1364" s="448" t="s">
        <v>471</v>
      </c>
      <c r="F1364" s="210" t="s">
        <v>1939</v>
      </c>
      <c r="G1364" s="448" t="s">
        <v>3595</v>
      </c>
      <c r="H1364" s="210">
        <v>0</v>
      </c>
      <c r="I1364" s="210">
        <v>0</v>
      </c>
      <c r="J1364" s="210">
        <v>0</v>
      </c>
      <c r="K1364" s="210">
        <v>36</v>
      </c>
      <c r="L1364" s="210">
        <v>0</v>
      </c>
      <c r="M1364" s="210">
        <v>0</v>
      </c>
      <c r="N1364" s="210">
        <v>0</v>
      </c>
      <c r="O1364" s="210">
        <v>36</v>
      </c>
    </row>
    <row r="1365" spans="2:15" x14ac:dyDescent="0.45">
      <c r="B1365" s="450" t="s">
        <v>15495</v>
      </c>
      <c r="C1365" s="449" t="s">
        <v>470</v>
      </c>
      <c r="D1365" s="450" t="s">
        <v>471</v>
      </c>
      <c r="E1365" s="451" t="s">
        <v>18794</v>
      </c>
      <c r="F1365" s="452" t="str">
        <f>F1364</f>
        <v>8154</v>
      </c>
      <c r="G1365" s="451" t="s">
        <v>3093</v>
      </c>
      <c r="H1365" s="452">
        <v>0</v>
      </c>
      <c r="I1365" s="452">
        <v>0</v>
      </c>
      <c r="J1365" s="452">
        <v>0</v>
      </c>
      <c r="K1365" s="452">
        <v>83</v>
      </c>
      <c r="L1365" s="452">
        <v>0</v>
      </c>
      <c r="M1365" s="452">
        <v>0</v>
      </c>
      <c r="N1365" s="452">
        <v>0</v>
      </c>
      <c r="O1365" s="452">
        <v>83</v>
      </c>
    </row>
    <row r="1366" spans="2:15" x14ac:dyDescent="0.45">
      <c r="B1366" s="16" t="s">
        <v>15497</v>
      </c>
      <c r="C1366" s="426" t="s">
        <v>472</v>
      </c>
      <c r="D1366" s="16" t="s">
        <v>473</v>
      </c>
      <c r="E1366" s="448" t="s">
        <v>1940</v>
      </c>
      <c r="F1366" s="210" t="s">
        <v>1941</v>
      </c>
      <c r="G1366" s="448" t="s">
        <v>3596</v>
      </c>
      <c r="H1366" s="210">
        <v>0</v>
      </c>
      <c r="I1366" s="210" t="s">
        <v>11192</v>
      </c>
      <c r="J1366" s="210" t="s">
        <v>11192</v>
      </c>
      <c r="K1366" s="210">
        <v>152</v>
      </c>
      <c r="L1366" s="210" t="s">
        <v>11192</v>
      </c>
      <c r="M1366" s="210">
        <v>0</v>
      </c>
      <c r="N1366" s="210">
        <v>0</v>
      </c>
      <c r="O1366" s="210">
        <v>167</v>
      </c>
    </row>
    <row r="1367" spans="2:15" x14ac:dyDescent="0.45">
      <c r="B1367" s="16" t="s">
        <v>15496</v>
      </c>
      <c r="C1367" s="426" t="s">
        <v>472</v>
      </c>
      <c r="D1367" s="16" t="s">
        <v>473</v>
      </c>
      <c r="E1367" s="448" t="s">
        <v>1940</v>
      </c>
      <c r="F1367" s="210" t="s">
        <v>1941</v>
      </c>
      <c r="G1367" s="448" t="s">
        <v>3595</v>
      </c>
      <c r="H1367" s="210">
        <v>0</v>
      </c>
      <c r="I1367" s="210" t="s">
        <v>11192</v>
      </c>
      <c r="J1367" s="210" t="s">
        <v>11192</v>
      </c>
      <c r="K1367" s="210">
        <v>130</v>
      </c>
      <c r="L1367" s="210" t="s">
        <v>11192</v>
      </c>
      <c r="M1367" s="210" t="s">
        <v>11192</v>
      </c>
      <c r="N1367" s="210" t="s">
        <v>11192</v>
      </c>
      <c r="O1367" s="210">
        <v>148</v>
      </c>
    </row>
    <row r="1368" spans="2:15" x14ac:dyDescent="0.45">
      <c r="B1368" s="450" t="s">
        <v>19758</v>
      </c>
      <c r="C1368" s="449" t="s">
        <v>472</v>
      </c>
      <c r="D1368" s="450" t="s">
        <v>473</v>
      </c>
      <c r="E1368" s="451" t="s">
        <v>18795</v>
      </c>
      <c r="F1368" s="452" t="str">
        <f>F1367</f>
        <v>0674</v>
      </c>
      <c r="G1368" s="451" t="s">
        <v>3093</v>
      </c>
      <c r="H1368" s="452">
        <v>0</v>
      </c>
      <c r="I1368" s="452">
        <v>14</v>
      </c>
      <c r="J1368" s="452" t="s">
        <v>11192</v>
      </c>
      <c r="K1368" s="452">
        <v>282</v>
      </c>
      <c r="L1368" s="452" t="s">
        <v>11192</v>
      </c>
      <c r="M1368" s="452" t="s">
        <v>11192</v>
      </c>
      <c r="N1368" s="452" t="s">
        <v>11192</v>
      </c>
      <c r="O1368" s="452">
        <v>315</v>
      </c>
    </row>
    <row r="1369" spans="2:15" x14ac:dyDescent="0.45">
      <c r="B1369" s="16" t="s">
        <v>15499</v>
      </c>
      <c r="C1369" s="426" t="s">
        <v>472</v>
      </c>
      <c r="D1369" s="16" t="s">
        <v>473</v>
      </c>
      <c r="E1369" s="448" t="s">
        <v>1942</v>
      </c>
      <c r="F1369" s="210" t="s">
        <v>1943</v>
      </c>
      <c r="G1369" s="448" t="s">
        <v>3596</v>
      </c>
      <c r="H1369" s="210">
        <v>0</v>
      </c>
      <c r="I1369" s="210" t="s">
        <v>11192</v>
      </c>
      <c r="J1369" s="210" t="s">
        <v>11192</v>
      </c>
      <c r="K1369" s="210">
        <v>275</v>
      </c>
      <c r="L1369" s="210">
        <v>16</v>
      </c>
      <c r="M1369" s="210" t="s">
        <v>11192</v>
      </c>
      <c r="N1369" s="210" t="s">
        <v>11192</v>
      </c>
      <c r="O1369" s="210">
        <v>309</v>
      </c>
    </row>
    <row r="1370" spans="2:15" x14ac:dyDescent="0.45">
      <c r="B1370" s="16" t="s">
        <v>15498</v>
      </c>
      <c r="C1370" s="426" t="s">
        <v>472</v>
      </c>
      <c r="D1370" s="16" t="s">
        <v>473</v>
      </c>
      <c r="E1370" s="448" t="s">
        <v>1942</v>
      </c>
      <c r="F1370" s="210" t="s">
        <v>1943</v>
      </c>
      <c r="G1370" s="448" t="s">
        <v>3595</v>
      </c>
      <c r="H1370" s="210">
        <v>0</v>
      </c>
      <c r="I1370" s="210">
        <v>14</v>
      </c>
      <c r="J1370" s="210" t="s">
        <v>11192</v>
      </c>
      <c r="K1370" s="210">
        <v>275</v>
      </c>
      <c r="L1370" s="210" t="s">
        <v>11192</v>
      </c>
      <c r="M1370" s="210" t="s">
        <v>11192</v>
      </c>
      <c r="N1370" s="210" t="s">
        <v>11192</v>
      </c>
      <c r="O1370" s="210">
        <v>313</v>
      </c>
    </row>
    <row r="1371" spans="2:15" x14ac:dyDescent="0.45">
      <c r="B1371" s="450" t="s">
        <v>19759</v>
      </c>
      <c r="C1371" s="449" t="s">
        <v>472</v>
      </c>
      <c r="D1371" s="450" t="s">
        <v>473</v>
      </c>
      <c r="E1371" s="451" t="s">
        <v>18796</v>
      </c>
      <c r="F1371" s="452" t="str">
        <f>F1370</f>
        <v>0675</v>
      </c>
      <c r="G1371" s="451" t="s">
        <v>3093</v>
      </c>
      <c r="H1371" s="452">
        <v>0</v>
      </c>
      <c r="I1371" s="452" t="s">
        <v>11192</v>
      </c>
      <c r="J1371" s="452">
        <v>19</v>
      </c>
      <c r="K1371" s="452">
        <v>550</v>
      </c>
      <c r="L1371" s="452" t="s">
        <v>11192</v>
      </c>
      <c r="M1371" s="452" t="s">
        <v>11192</v>
      </c>
      <c r="N1371" s="452" t="s">
        <v>11192</v>
      </c>
      <c r="O1371" s="452">
        <v>622</v>
      </c>
    </row>
    <row r="1372" spans="2:15" x14ac:dyDescent="0.45">
      <c r="B1372" s="16" t="s">
        <v>15501</v>
      </c>
      <c r="C1372" s="426" t="s">
        <v>3557</v>
      </c>
      <c r="D1372" s="16" t="s">
        <v>3437</v>
      </c>
      <c r="E1372" s="448" t="s">
        <v>3437</v>
      </c>
      <c r="F1372" s="210" t="s">
        <v>3438</v>
      </c>
      <c r="G1372" s="448" t="s">
        <v>3596</v>
      </c>
      <c r="H1372" s="210">
        <v>0</v>
      </c>
      <c r="I1372" s="210" t="s">
        <v>11192</v>
      </c>
      <c r="J1372" s="210" t="s">
        <v>11192</v>
      </c>
      <c r="K1372" s="210">
        <v>20</v>
      </c>
      <c r="L1372" s="210">
        <v>0</v>
      </c>
      <c r="M1372" s="210">
        <v>0</v>
      </c>
      <c r="N1372" s="210">
        <v>0</v>
      </c>
      <c r="O1372" s="210">
        <v>23</v>
      </c>
    </row>
    <row r="1373" spans="2:15" x14ac:dyDescent="0.45">
      <c r="B1373" s="16" t="s">
        <v>15500</v>
      </c>
      <c r="C1373" s="426" t="s">
        <v>3557</v>
      </c>
      <c r="D1373" s="16" t="s">
        <v>3437</v>
      </c>
      <c r="E1373" s="448" t="s">
        <v>3437</v>
      </c>
      <c r="F1373" s="210" t="s">
        <v>3438</v>
      </c>
      <c r="G1373" s="448" t="s">
        <v>3595</v>
      </c>
      <c r="H1373" s="210">
        <v>0</v>
      </c>
      <c r="I1373" s="210" t="s">
        <v>11192</v>
      </c>
      <c r="J1373" s="210">
        <v>0</v>
      </c>
      <c r="K1373" s="210" t="s">
        <v>11192</v>
      </c>
      <c r="L1373" s="210">
        <v>0</v>
      </c>
      <c r="M1373" s="210">
        <v>0</v>
      </c>
      <c r="N1373" s="210">
        <v>0</v>
      </c>
      <c r="O1373" s="210">
        <v>32</v>
      </c>
    </row>
    <row r="1374" spans="2:15" x14ac:dyDescent="0.45">
      <c r="B1374" s="450" t="s">
        <v>15502</v>
      </c>
      <c r="C1374" s="449" t="s">
        <v>3557</v>
      </c>
      <c r="D1374" s="450" t="s">
        <v>3437</v>
      </c>
      <c r="E1374" s="451" t="s">
        <v>18797</v>
      </c>
      <c r="F1374" s="452" t="str">
        <f>F1373</f>
        <v>8209</v>
      </c>
      <c r="G1374" s="451" t="s">
        <v>3093</v>
      </c>
      <c r="H1374" s="452">
        <v>0</v>
      </c>
      <c r="I1374" s="452" t="s">
        <v>11192</v>
      </c>
      <c r="J1374" s="452" t="s">
        <v>11192</v>
      </c>
      <c r="K1374" s="452" t="s">
        <v>11192</v>
      </c>
      <c r="L1374" s="452">
        <v>0</v>
      </c>
      <c r="M1374" s="452">
        <v>0</v>
      </c>
      <c r="N1374" s="452">
        <v>0</v>
      </c>
      <c r="O1374" s="452">
        <v>55</v>
      </c>
    </row>
    <row r="1375" spans="2:15" x14ac:dyDescent="0.45">
      <c r="B1375" s="16" t="s">
        <v>15504</v>
      </c>
      <c r="C1375" s="426" t="s">
        <v>474</v>
      </c>
      <c r="D1375" s="16" t="s">
        <v>475</v>
      </c>
      <c r="E1375" s="448" t="s">
        <v>1944</v>
      </c>
      <c r="F1375" s="210" t="s">
        <v>1945</v>
      </c>
      <c r="G1375" s="448" t="s">
        <v>3596</v>
      </c>
      <c r="H1375" s="210">
        <v>0</v>
      </c>
      <c r="I1375" s="210">
        <v>0</v>
      </c>
      <c r="J1375" s="210" t="s">
        <v>11192</v>
      </c>
      <c r="K1375" s="210">
        <v>135</v>
      </c>
      <c r="L1375" s="210" t="s">
        <v>11192</v>
      </c>
      <c r="M1375" s="210" t="s">
        <v>11192</v>
      </c>
      <c r="N1375" s="210" t="s">
        <v>11192</v>
      </c>
      <c r="O1375" s="210">
        <v>145</v>
      </c>
    </row>
    <row r="1376" spans="2:15" x14ac:dyDescent="0.45">
      <c r="B1376" s="16" t="s">
        <v>15503</v>
      </c>
      <c r="C1376" s="426" t="s">
        <v>474</v>
      </c>
      <c r="D1376" s="16" t="s">
        <v>475</v>
      </c>
      <c r="E1376" s="448" t="s">
        <v>1944</v>
      </c>
      <c r="F1376" s="210" t="s">
        <v>1945</v>
      </c>
      <c r="G1376" s="448" t="s">
        <v>3595</v>
      </c>
      <c r="H1376" s="210">
        <v>0</v>
      </c>
      <c r="I1376" s="210" t="s">
        <v>11192</v>
      </c>
      <c r="J1376" s="210" t="s">
        <v>11192</v>
      </c>
      <c r="K1376" s="210">
        <v>139</v>
      </c>
      <c r="L1376" s="210" t="s">
        <v>11192</v>
      </c>
      <c r="M1376" s="210" t="s">
        <v>11192</v>
      </c>
      <c r="N1376" s="210">
        <v>0</v>
      </c>
      <c r="O1376" s="210">
        <v>148</v>
      </c>
    </row>
    <row r="1377" spans="2:15" x14ac:dyDescent="0.45">
      <c r="B1377" s="450" t="s">
        <v>15505</v>
      </c>
      <c r="C1377" s="449" t="s">
        <v>474</v>
      </c>
      <c r="D1377" s="450" t="s">
        <v>475</v>
      </c>
      <c r="E1377" s="451" t="s">
        <v>18798</v>
      </c>
      <c r="F1377" s="452" t="str">
        <f>F1376</f>
        <v>5333</v>
      </c>
      <c r="G1377" s="451" t="s">
        <v>3093</v>
      </c>
      <c r="H1377" s="452">
        <v>0</v>
      </c>
      <c r="I1377" s="452" t="s">
        <v>11192</v>
      </c>
      <c r="J1377" s="452" t="s">
        <v>11192</v>
      </c>
      <c r="K1377" s="452">
        <v>274</v>
      </c>
      <c r="L1377" s="452" t="s">
        <v>11192</v>
      </c>
      <c r="M1377" s="452" t="s">
        <v>11192</v>
      </c>
      <c r="N1377" s="452" t="s">
        <v>11192</v>
      </c>
      <c r="O1377" s="452">
        <v>293</v>
      </c>
    </row>
    <row r="1378" spans="2:15" x14ac:dyDescent="0.45">
      <c r="B1378" s="16" t="s">
        <v>15507</v>
      </c>
      <c r="C1378" s="426" t="s">
        <v>474</v>
      </c>
      <c r="D1378" s="16" t="s">
        <v>475</v>
      </c>
      <c r="E1378" s="448" t="s">
        <v>1946</v>
      </c>
      <c r="F1378" s="210" t="s">
        <v>1947</v>
      </c>
      <c r="G1378" s="448" t="s">
        <v>3596</v>
      </c>
      <c r="H1378" s="210">
        <v>0</v>
      </c>
      <c r="I1378" s="210">
        <v>0</v>
      </c>
      <c r="J1378" s="210" t="s">
        <v>11192</v>
      </c>
      <c r="K1378" s="210">
        <v>253</v>
      </c>
      <c r="L1378" s="210" t="s">
        <v>11192</v>
      </c>
      <c r="M1378" s="210" t="s">
        <v>11192</v>
      </c>
      <c r="N1378" s="210">
        <v>0</v>
      </c>
      <c r="O1378" s="210">
        <v>260</v>
      </c>
    </row>
    <row r="1379" spans="2:15" x14ac:dyDescent="0.45">
      <c r="B1379" s="16" t="s">
        <v>15506</v>
      </c>
      <c r="C1379" s="426" t="s">
        <v>474</v>
      </c>
      <c r="D1379" s="16" t="s">
        <v>475</v>
      </c>
      <c r="E1379" s="448" t="s">
        <v>1946</v>
      </c>
      <c r="F1379" s="210" t="s">
        <v>1947</v>
      </c>
      <c r="G1379" s="448" t="s">
        <v>3595</v>
      </c>
      <c r="H1379" s="210">
        <v>0</v>
      </c>
      <c r="I1379" s="210">
        <v>0</v>
      </c>
      <c r="J1379" s="210" t="s">
        <v>11192</v>
      </c>
      <c r="K1379" s="210">
        <v>243</v>
      </c>
      <c r="L1379" s="210" t="s">
        <v>11192</v>
      </c>
      <c r="M1379" s="210" t="s">
        <v>11192</v>
      </c>
      <c r="N1379" s="210">
        <v>0</v>
      </c>
      <c r="O1379" s="210">
        <v>255</v>
      </c>
    </row>
    <row r="1380" spans="2:15" x14ac:dyDescent="0.45">
      <c r="B1380" s="450" t="s">
        <v>15508</v>
      </c>
      <c r="C1380" s="449" t="s">
        <v>474</v>
      </c>
      <c r="D1380" s="450" t="s">
        <v>475</v>
      </c>
      <c r="E1380" s="451" t="s">
        <v>18799</v>
      </c>
      <c r="F1380" s="452" t="str">
        <f>F1379</f>
        <v>2305</v>
      </c>
      <c r="G1380" s="451" t="s">
        <v>3093</v>
      </c>
      <c r="H1380" s="452">
        <v>0</v>
      </c>
      <c r="I1380" s="452">
        <v>0</v>
      </c>
      <c r="J1380" s="452" t="s">
        <v>11192</v>
      </c>
      <c r="K1380" s="452">
        <v>496</v>
      </c>
      <c r="L1380" s="452" t="s">
        <v>11192</v>
      </c>
      <c r="M1380" s="452" t="s">
        <v>11192</v>
      </c>
      <c r="N1380" s="452">
        <v>0</v>
      </c>
      <c r="O1380" s="452">
        <v>515</v>
      </c>
    </row>
    <row r="1381" spans="2:15" x14ac:dyDescent="0.45">
      <c r="B1381" s="16" t="s">
        <v>15510</v>
      </c>
      <c r="C1381" s="426" t="s">
        <v>476</v>
      </c>
      <c r="D1381" s="16" t="s">
        <v>477</v>
      </c>
      <c r="E1381" s="448" t="s">
        <v>477</v>
      </c>
      <c r="F1381" s="210" t="s">
        <v>1948</v>
      </c>
      <c r="G1381" s="448" t="s">
        <v>3596</v>
      </c>
      <c r="H1381" s="210">
        <v>0</v>
      </c>
      <c r="I1381" s="210">
        <v>339</v>
      </c>
      <c r="J1381" s="210">
        <v>0</v>
      </c>
      <c r="K1381" s="210">
        <v>0</v>
      </c>
      <c r="L1381" s="210">
        <v>0</v>
      </c>
      <c r="M1381" s="210">
        <v>0</v>
      </c>
      <c r="N1381" s="210">
        <v>0</v>
      </c>
      <c r="O1381" s="210">
        <v>339</v>
      </c>
    </row>
    <row r="1382" spans="2:15" x14ac:dyDescent="0.45">
      <c r="B1382" s="16" t="s">
        <v>15509</v>
      </c>
      <c r="C1382" s="426" t="s">
        <v>476</v>
      </c>
      <c r="D1382" s="16" t="s">
        <v>477</v>
      </c>
      <c r="E1382" s="448" t="s">
        <v>477</v>
      </c>
      <c r="F1382" s="210" t="s">
        <v>1948</v>
      </c>
      <c r="G1382" s="448" t="s">
        <v>3595</v>
      </c>
      <c r="H1382" s="210">
        <v>0</v>
      </c>
      <c r="I1382" s="210">
        <v>263</v>
      </c>
      <c r="J1382" s="210">
        <v>0</v>
      </c>
      <c r="K1382" s="210">
        <v>0</v>
      </c>
      <c r="L1382" s="210">
        <v>0</v>
      </c>
      <c r="M1382" s="210">
        <v>0</v>
      </c>
      <c r="N1382" s="210">
        <v>0</v>
      </c>
      <c r="O1382" s="210">
        <v>263</v>
      </c>
    </row>
    <row r="1383" spans="2:15" x14ac:dyDescent="0.45">
      <c r="B1383" s="450" t="s">
        <v>15511</v>
      </c>
      <c r="C1383" s="449" t="s">
        <v>476</v>
      </c>
      <c r="D1383" s="450" t="s">
        <v>477</v>
      </c>
      <c r="E1383" s="451" t="s">
        <v>18800</v>
      </c>
      <c r="F1383" s="452" t="str">
        <f>F1382</f>
        <v>7542</v>
      </c>
      <c r="G1383" s="451" t="s">
        <v>3093</v>
      </c>
      <c r="H1383" s="452">
        <v>0</v>
      </c>
      <c r="I1383" s="452">
        <v>602</v>
      </c>
      <c r="J1383" s="452">
        <v>0</v>
      </c>
      <c r="K1383" s="452">
        <v>0</v>
      </c>
      <c r="L1383" s="452">
        <v>0</v>
      </c>
      <c r="M1383" s="452">
        <v>0</v>
      </c>
      <c r="N1383" s="452">
        <v>0</v>
      </c>
      <c r="O1383" s="452">
        <v>602</v>
      </c>
    </row>
    <row r="1384" spans="2:15" x14ac:dyDescent="0.45">
      <c r="B1384" s="16" t="s">
        <v>15513</v>
      </c>
      <c r="C1384" s="426" t="s">
        <v>478</v>
      </c>
      <c r="D1384" s="16" t="s">
        <v>479</v>
      </c>
      <c r="E1384" s="448" t="s">
        <v>479</v>
      </c>
      <c r="F1384" s="210" t="s">
        <v>1949</v>
      </c>
      <c r="G1384" s="448" t="s">
        <v>3596</v>
      </c>
      <c r="H1384" s="210">
        <v>0</v>
      </c>
      <c r="I1384" s="210">
        <v>28</v>
      </c>
      <c r="J1384" s="210">
        <v>21</v>
      </c>
      <c r="K1384" s="210">
        <v>16</v>
      </c>
      <c r="L1384" s="210" t="s">
        <v>11192</v>
      </c>
      <c r="M1384" s="210" t="s">
        <v>11192</v>
      </c>
      <c r="N1384" s="210">
        <v>0</v>
      </c>
      <c r="O1384" s="210">
        <v>72</v>
      </c>
    </row>
    <row r="1385" spans="2:15" x14ac:dyDescent="0.45">
      <c r="B1385" s="16" t="s">
        <v>15512</v>
      </c>
      <c r="C1385" s="426" t="s">
        <v>478</v>
      </c>
      <c r="D1385" s="16" t="s">
        <v>479</v>
      </c>
      <c r="E1385" s="448" t="s">
        <v>479</v>
      </c>
      <c r="F1385" s="210" t="s">
        <v>1949</v>
      </c>
      <c r="G1385" s="448" t="s">
        <v>3595</v>
      </c>
      <c r="H1385" s="210">
        <v>0</v>
      </c>
      <c r="I1385" s="210">
        <v>42</v>
      </c>
      <c r="J1385" s="210">
        <v>21</v>
      </c>
      <c r="K1385" s="210">
        <v>22</v>
      </c>
      <c r="L1385" s="210" t="s">
        <v>11192</v>
      </c>
      <c r="M1385" s="210" t="s">
        <v>11192</v>
      </c>
      <c r="N1385" s="210">
        <v>0</v>
      </c>
      <c r="O1385" s="210">
        <v>99</v>
      </c>
    </row>
    <row r="1386" spans="2:15" x14ac:dyDescent="0.45">
      <c r="B1386" s="450" t="s">
        <v>15514</v>
      </c>
      <c r="C1386" s="449" t="s">
        <v>478</v>
      </c>
      <c r="D1386" s="450" t="s">
        <v>479</v>
      </c>
      <c r="E1386" s="451" t="s">
        <v>18801</v>
      </c>
      <c r="F1386" s="452" t="str">
        <f>F1385</f>
        <v>7683</v>
      </c>
      <c r="G1386" s="451" t="s">
        <v>3093</v>
      </c>
      <c r="H1386" s="452">
        <v>0</v>
      </c>
      <c r="I1386" s="452">
        <v>70</v>
      </c>
      <c r="J1386" s="452">
        <v>42</v>
      </c>
      <c r="K1386" s="452">
        <v>38</v>
      </c>
      <c r="L1386" s="452" t="s">
        <v>11192</v>
      </c>
      <c r="M1386" s="452" t="s">
        <v>11192</v>
      </c>
      <c r="N1386" s="452">
        <v>0</v>
      </c>
      <c r="O1386" s="452">
        <v>171</v>
      </c>
    </row>
    <row r="1387" spans="2:15" x14ac:dyDescent="0.45">
      <c r="B1387" s="16" t="s">
        <v>19760</v>
      </c>
      <c r="C1387" s="426" t="s">
        <v>18802</v>
      </c>
      <c r="D1387" s="16" t="s">
        <v>18259</v>
      </c>
      <c r="E1387" s="448" t="s">
        <v>18259</v>
      </c>
      <c r="F1387" s="210" t="s">
        <v>18234</v>
      </c>
      <c r="G1387" s="448" t="s">
        <v>3596</v>
      </c>
      <c r="H1387" s="210">
        <v>0</v>
      </c>
      <c r="I1387" s="210">
        <v>20</v>
      </c>
      <c r="J1387" s="210">
        <v>0</v>
      </c>
      <c r="K1387" s="210">
        <v>0</v>
      </c>
      <c r="L1387" s="210">
        <v>0</v>
      </c>
      <c r="M1387" s="210">
        <v>0</v>
      </c>
      <c r="N1387" s="210">
        <v>0</v>
      </c>
      <c r="O1387" s="210">
        <v>20</v>
      </c>
    </row>
    <row r="1388" spans="2:15" x14ac:dyDescent="0.45">
      <c r="B1388" s="16" t="s">
        <v>19761</v>
      </c>
      <c r="C1388" s="426" t="s">
        <v>18802</v>
      </c>
      <c r="D1388" s="16" t="s">
        <v>18259</v>
      </c>
      <c r="E1388" s="448" t="s">
        <v>18259</v>
      </c>
      <c r="F1388" s="210" t="s">
        <v>18234</v>
      </c>
      <c r="G1388" s="448" t="s">
        <v>3595</v>
      </c>
      <c r="H1388" s="210">
        <v>0</v>
      </c>
      <c r="I1388" s="210">
        <v>23</v>
      </c>
      <c r="J1388" s="210">
        <v>0</v>
      </c>
      <c r="K1388" s="210">
        <v>0</v>
      </c>
      <c r="L1388" s="210">
        <v>0</v>
      </c>
      <c r="M1388" s="210">
        <v>0</v>
      </c>
      <c r="N1388" s="210">
        <v>0</v>
      </c>
      <c r="O1388" s="210">
        <v>23</v>
      </c>
    </row>
    <row r="1389" spans="2:15" x14ac:dyDescent="0.45">
      <c r="B1389" s="450" t="s">
        <v>19762</v>
      </c>
      <c r="C1389" s="449" t="s">
        <v>18802</v>
      </c>
      <c r="D1389" s="450" t="s">
        <v>18259</v>
      </c>
      <c r="E1389" s="451" t="s">
        <v>18803</v>
      </c>
      <c r="F1389" s="452" t="str">
        <f>F1388</f>
        <v>8361</v>
      </c>
      <c r="G1389" s="451" t="s">
        <v>3093</v>
      </c>
      <c r="H1389" s="452">
        <v>0</v>
      </c>
      <c r="I1389" s="452">
        <v>43</v>
      </c>
      <c r="J1389" s="452">
        <v>0</v>
      </c>
      <c r="K1389" s="452">
        <v>0</v>
      </c>
      <c r="L1389" s="452">
        <v>0</v>
      </c>
      <c r="M1389" s="452">
        <v>0</v>
      </c>
      <c r="N1389" s="452">
        <v>0</v>
      </c>
      <c r="O1389" s="452">
        <v>43</v>
      </c>
    </row>
    <row r="1390" spans="2:15" x14ac:dyDescent="0.45">
      <c r="B1390" s="16" t="s">
        <v>15516</v>
      </c>
      <c r="C1390" s="426" t="s">
        <v>480</v>
      </c>
      <c r="D1390" s="16" t="s">
        <v>481</v>
      </c>
      <c r="E1390" s="448" t="s">
        <v>1950</v>
      </c>
      <c r="F1390" s="210" t="s">
        <v>1951</v>
      </c>
      <c r="G1390" s="448" t="s">
        <v>3596</v>
      </c>
      <c r="H1390" s="210">
        <v>0</v>
      </c>
      <c r="I1390" s="210" t="s">
        <v>11192</v>
      </c>
      <c r="J1390" s="210" t="s">
        <v>11192</v>
      </c>
      <c r="K1390" s="210">
        <v>194</v>
      </c>
      <c r="L1390" s="210" t="s">
        <v>11192</v>
      </c>
      <c r="M1390" s="210" t="s">
        <v>11192</v>
      </c>
      <c r="N1390" s="210">
        <v>0</v>
      </c>
      <c r="O1390" s="210">
        <v>220</v>
      </c>
    </row>
    <row r="1391" spans="2:15" x14ac:dyDescent="0.45">
      <c r="B1391" s="16" t="s">
        <v>15515</v>
      </c>
      <c r="C1391" s="426" t="s">
        <v>480</v>
      </c>
      <c r="D1391" s="16" t="s">
        <v>481</v>
      </c>
      <c r="E1391" s="448" t="s">
        <v>1950</v>
      </c>
      <c r="F1391" s="210" t="s">
        <v>1951</v>
      </c>
      <c r="G1391" s="448" t="s">
        <v>3595</v>
      </c>
      <c r="H1391" s="210" t="s">
        <v>11192</v>
      </c>
      <c r="I1391" s="210">
        <v>12</v>
      </c>
      <c r="J1391" s="210" t="s">
        <v>11192</v>
      </c>
      <c r="K1391" s="210">
        <v>190</v>
      </c>
      <c r="L1391" s="210" t="s">
        <v>11192</v>
      </c>
      <c r="M1391" s="210" t="s">
        <v>11192</v>
      </c>
      <c r="N1391" s="210">
        <v>0</v>
      </c>
      <c r="O1391" s="210">
        <v>217</v>
      </c>
    </row>
    <row r="1392" spans="2:15" x14ac:dyDescent="0.45">
      <c r="B1392" s="450" t="s">
        <v>15517</v>
      </c>
      <c r="C1392" s="449" t="s">
        <v>480</v>
      </c>
      <c r="D1392" s="450" t="s">
        <v>481</v>
      </c>
      <c r="E1392" s="451" t="s">
        <v>18804</v>
      </c>
      <c r="F1392" s="452" t="str">
        <f>F1391</f>
        <v>2324</v>
      </c>
      <c r="G1392" s="451" t="s">
        <v>3093</v>
      </c>
      <c r="H1392" s="452" t="s">
        <v>11192</v>
      </c>
      <c r="I1392" s="452" t="s">
        <v>11192</v>
      </c>
      <c r="J1392" s="452" t="s">
        <v>11192</v>
      </c>
      <c r="K1392" s="452">
        <v>384</v>
      </c>
      <c r="L1392" s="452" t="s">
        <v>11192</v>
      </c>
      <c r="M1392" s="452">
        <v>17</v>
      </c>
      <c r="N1392" s="452">
        <v>0</v>
      </c>
      <c r="O1392" s="452">
        <v>437</v>
      </c>
    </row>
    <row r="1393" spans="2:15" x14ac:dyDescent="0.45">
      <c r="B1393" s="16" t="s">
        <v>15519</v>
      </c>
      <c r="C1393" s="426" t="s">
        <v>480</v>
      </c>
      <c r="D1393" s="16" t="s">
        <v>481</v>
      </c>
      <c r="E1393" s="448" t="s">
        <v>1952</v>
      </c>
      <c r="F1393" s="210" t="s">
        <v>1953</v>
      </c>
      <c r="G1393" s="448" t="s">
        <v>3596</v>
      </c>
      <c r="H1393" s="210">
        <v>0</v>
      </c>
      <c r="I1393" s="210" t="s">
        <v>11192</v>
      </c>
      <c r="J1393" s="210" t="s">
        <v>11192</v>
      </c>
      <c r="K1393" s="210">
        <v>403</v>
      </c>
      <c r="L1393" s="210" t="s">
        <v>11192</v>
      </c>
      <c r="M1393" s="210">
        <v>17</v>
      </c>
      <c r="N1393" s="210" t="s">
        <v>11192</v>
      </c>
      <c r="O1393" s="210">
        <v>446</v>
      </c>
    </row>
    <row r="1394" spans="2:15" x14ac:dyDescent="0.45">
      <c r="B1394" s="16" t="s">
        <v>15518</v>
      </c>
      <c r="C1394" s="426" t="s">
        <v>480</v>
      </c>
      <c r="D1394" s="16" t="s">
        <v>481</v>
      </c>
      <c r="E1394" s="448" t="s">
        <v>1952</v>
      </c>
      <c r="F1394" s="210" t="s">
        <v>1953</v>
      </c>
      <c r="G1394" s="448" t="s">
        <v>3595</v>
      </c>
      <c r="H1394" s="210" t="s">
        <v>11192</v>
      </c>
      <c r="I1394" s="210">
        <v>22</v>
      </c>
      <c r="J1394" s="210" t="s">
        <v>11192</v>
      </c>
      <c r="K1394" s="210">
        <v>389</v>
      </c>
      <c r="L1394" s="210">
        <v>11</v>
      </c>
      <c r="M1394" s="210">
        <v>17</v>
      </c>
      <c r="N1394" s="210" t="s">
        <v>11192</v>
      </c>
      <c r="O1394" s="210">
        <v>453</v>
      </c>
    </row>
    <row r="1395" spans="2:15" x14ac:dyDescent="0.45">
      <c r="B1395" s="450" t="s">
        <v>15520</v>
      </c>
      <c r="C1395" s="449" t="s">
        <v>480</v>
      </c>
      <c r="D1395" s="450" t="s">
        <v>481</v>
      </c>
      <c r="E1395" s="451" t="s">
        <v>18805</v>
      </c>
      <c r="F1395" s="452" t="str">
        <f>F1394</f>
        <v>2325</v>
      </c>
      <c r="G1395" s="451" t="s">
        <v>3093</v>
      </c>
      <c r="H1395" s="452" t="s">
        <v>11192</v>
      </c>
      <c r="I1395" s="452" t="s">
        <v>11192</v>
      </c>
      <c r="J1395" s="452">
        <v>14</v>
      </c>
      <c r="K1395" s="452">
        <v>792</v>
      </c>
      <c r="L1395" s="452" t="s">
        <v>11192</v>
      </c>
      <c r="M1395" s="452">
        <v>34</v>
      </c>
      <c r="N1395" s="452" t="s">
        <v>11192</v>
      </c>
      <c r="O1395" s="452">
        <v>899</v>
      </c>
    </row>
    <row r="1396" spans="2:15" x14ac:dyDescent="0.45">
      <c r="B1396" s="16" t="s">
        <v>15522</v>
      </c>
      <c r="C1396" s="426" t="s">
        <v>482</v>
      </c>
      <c r="D1396" s="16" t="s">
        <v>483</v>
      </c>
      <c r="E1396" s="448" t="s">
        <v>483</v>
      </c>
      <c r="F1396" s="210" t="s">
        <v>1954</v>
      </c>
      <c r="G1396" s="448" t="s">
        <v>3596</v>
      </c>
      <c r="H1396" s="210">
        <v>0</v>
      </c>
      <c r="I1396" s="210" t="s">
        <v>11192</v>
      </c>
      <c r="J1396" s="210" t="s">
        <v>11192</v>
      </c>
      <c r="K1396" s="210">
        <v>19</v>
      </c>
      <c r="L1396" s="210" t="s">
        <v>11192</v>
      </c>
      <c r="M1396" s="210" t="s">
        <v>11192</v>
      </c>
      <c r="N1396" s="210">
        <v>0</v>
      </c>
      <c r="O1396" s="210">
        <v>33</v>
      </c>
    </row>
    <row r="1397" spans="2:15" x14ac:dyDescent="0.45">
      <c r="B1397" s="16" t="s">
        <v>15521</v>
      </c>
      <c r="C1397" s="426" t="s">
        <v>482</v>
      </c>
      <c r="D1397" s="16" t="s">
        <v>483</v>
      </c>
      <c r="E1397" s="448" t="s">
        <v>483</v>
      </c>
      <c r="F1397" s="210" t="s">
        <v>1954</v>
      </c>
      <c r="G1397" s="448" t="s">
        <v>3595</v>
      </c>
      <c r="H1397" s="210">
        <v>0</v>
      </c>
      <c r="I1397" s="210" t="s">
        <v>11192</v>
      </c>
      <c r="J1397" s="210" t="s">
        <v>11192</v>
      </c>
      <c r="K1397" s="210">
        <v>13</v>
      </c>
      <c r="L1397" s="210" t="s">
        <v>11192</v>
      </c>
      <c r="M1397" s="210" t="s">
        <v>11192</v>
      </c>
      <c r="N1397" s="210">
        <v>0</v>
      </c>
      <c r="O1397" s="210">
        <v>29</v>
      </c>
    </row>
    <row r="1398" spans="2:15" x14ac:dyDescent="0.45">
      <c r="B1398" s="450" t="s">
        <v>15523</v>
      </c>
      <c r="C1398" s="449" t="s">
        <v>482</v>
      </c>
      <c r="D1398" s="450" t="s">
        <v>483</v>
      </c>
      <c r="E1398" s="451" t="s">
        <v>18806</v>
      </c>
      <c r="F1398" s="452" t="str">
        <f>F1397</f>
        <v>7765</v>
      </c>
      <c r="G1398" s="451" t="s">
        <v>3093</v>
      </c>
      <c r="H1398" s="452">
        <v>0</v>
      </c>
      <c r="I1398" s="452">
        <v>12</v>
      </c>
      <c r="J1398" s="452" t="s">
        <v>11192</v>
      </c>
      <c r="K1398" s="452">
        <v>32</v>
      </c>
      <c r="L1398" s="452" t="s">
        <v>11192</v>
      </c>
      <c r="M1398" s="452" t="s">
        <v>11192</v>
      </c>
      <c r="N1398" s="452">
        <v>0</v>
      </c>
      <c r="O1398" s="452">
        <v>62</v>
      </c>
    </row>
    <row r="1399" spans="2:15" x14ac:dyDescent="0.45">
      <c r="B1399" s="16" t="s">
        <v>15525</v>
      </c>
      <c r="C1399" s="426" t="s">
        <v>13887</v>
      </c>
      <c r="D1399" s="16" t="s">
        <v>13888</v>
      </c>
      <c r="E1399" s="448" t="s">
        <v>13888</v>
      </c>
      <c r="F1399" s="210" t="s">
        <v>13920</v>
      </c>
      <c r="G1399" s="448" t="s">
        <v>3596</v>
      </c>
      <c r="H1399" s="210">
        <v>0</v>
      </c>
      <c r="I1399" s="210">
        <v>31</v>
      </c>
      <c r="J1399" s="210">
        <v>152</v>
      </c>
      <c r="K1399" s="210">
        <v>23</v>
      </c>
      <c r="L1399" s="210" t="s">
        <v>11192</v>
      </c>
      <c r="M1399" s="210" t="s">
        <v>11192</v>
      </c>
      <c r="N1399" s="210" t="s">
        <v>11192</v>
      </c>
      <c r="O1399" s="210">
        <v>220</v>
      </c>
    </row>
    <row r="1400" spans="2:15" x14ac:dyDescent="0.45">
      <c r="B1400" s="16" t="s">
        <v>15524</v>
      </c>
      <c r="C1400" s="426" t="s">
        <v>13887</v>
      </c>
      <c r="D1400" s="16" t="s">
        <v>13888</v>
      </c>
      <c r="E1400" s="448" t="s">
        <v>13888</v>
      </c>
      <c r="F1400" s="210" t="s">
        <v>13920</v>
      </c>
      <c r="G1400" s="448" t="s">
        <v>3595</v>
      </c>
      <c r="H1400" s="210">
        <v>0</v>
      </c>
      <c r="I1400" s="210">
        <v>51</v>
      </c>
      <c r="J1400" s="210">
        <v>183</v>
      </c>
      <c r="K1400" s="210">
        <v>18</v>
      </c>
      <c r="L1400" s="210" t="s">
        <v>11192</v>
      </c>
      <c r="M1400" s="210">
        <v>0</v>
      </c>
      <c r="N1400" s="210" t="s">
        <v>11192</v>
      </c>
      <c r="O1400" s="210">
        <v>257</v>
      </c>
    </row>
    <row r="1401" spans="2:15" x14ac:dyDescent="0.45">
      <c r="B1401" s="450" t="s">
        <v>15526</v>
      </c>
      <c r="C1401" s="449" t="s">
        <v>13887</v>
      </c>
      <c r="D1401" s="450" t="s">
        <v>13888</v>
      </c>
      <c r="E1401" s="451" t="s">
        <v>18807</v>
      </c>
      <c r="F1401" s="452" t="str">
        <f>F1400</f>
        <v>8371</v>
      </c>
      <c r="G1401" s="451" t="s">
        <v>3093</v>
      </c>
      <c r="H1401" s="452">
        <v>0</v>
      </c>
      <c r="I1401" s="452">
        <v>82</v>
      </c>
      <c r="J1401" s="452">
        <v>335</v>
      </c>
      <c r="K1401" s="452">
        <v>41</v>
      </c>
      <c r="L1401" s="452">
        <v>14</v>
      </c>
      <c r="M1401" s="452" t="s">
        <v>11192</v>
      </c>
      <c r="N1401" s="452" t="s">
        <v>11192</v>
      </c>
      <c r="O1401" s="452">
        <v>477</v>
      </c>
    </row>
    <row r="1402" spans="2:15" x14ac:dyDescent="0.45">
      <c r="B1402" s="16" t="s">
        <v>15528</v>
      </c>
      <c r="C1402" s="426" t="s">
        <v>13973</v>
      </c>
      <c r="D1402" s="16" t="s">
        <v>13974</v>
      </c>
      <c r="E1402" s="448" t="s">
        <v>13974</v>
      </c>
      <c r="F1402" s="210" t="s">
        <v>14013</v>
      </c>
      <c r="G1402" s="448" t="s">
        <v>3596</v>
      </c>
      <c r="H1402" s="210" t="s">
        <v>11192</v>
      </c>
      <c r="I1402" s="210">
        <v>219</v>
      </c>
      <c r="J1402" s="210">
        <v>163</v>
      </c>
      <c r="K1402" s="210">
        <v>430</v>
      </c>
      <c r="L1402" s="210">
        <v>40</v>
      </c>
      <c r="M1402" s="210" t="s">
        <v>11192</v>
      </c>
      <c r="N1402" s="210" t="s">
        <v>11192</v>
      </c>
      <c r="O1402" s="210">
        <v>860</v>
      </c>
    </row>
    <row r="1403" spans="2:15" x14ac:dyDescent="0.45">
      <c r="B1403" s="16" t="s">
        <v>15527</v>
      </c>
      <c r="C1403" s="426" t="s">
        <v>13973</v>
      </c>
      <c r="D1403" s="16" t="s">
        <v>13974</v>
      </c>
      <c r="E1403" s="448" t="s">
        <v>13974</v>
      </c>
      <c r="F1403" s="210" t="s">
        <v>14013</v>
      </c>
      <c r="G1403" s="448" t="s">
        <v>3595</v>
      </c>
      <c r="H1403" s="210" t="s">
        <v>11192</v>
      </c>
      <c r="I1403" s="210">
        <v>248</v>
      </c>
      <c r="J1403" s="210">
        <v>175</v>
      </c>
      <c r="K1403" s="210">
        <v>497</v>
      </c>
      <c r="L1403" s="210">
        <v>52</v>
      </c>
      <c r="M1403" s="210">
        <v>11</v>
      </c>
      <c r="N1403" s="210" t="s">
        <v>11192</v>
      </c>
      <c r="O1403" s="210">
        <v>990</v>
      </c>
    </row>
    <row r="1404" spans="2:15" x14ac:dyDescent="0.45">
      <c r="B1404" s="450" t="s">
        <v>15529</v>
      </c>
      <c r="C1404" s="449" t="s">
        <v>13973</v>
      </c>
      <c r="D1404" s="450" t="s">
        <v>13974</v>
      </c>
      <c r="E1404" s="451" t="s">
        <v>18808</v>
      </c>
      <c r="F1404" s="452" t="str">
        <f>F1403</f>
        <v>8394</v>
      </c>
      <c r="G1404" s="451" t="s">
        <v>3093</v>
      </c>
      <c r="H1404" s="452" t="s">
        <v>11192</v>
      </c>
      <c r="I1404" s="452">
        <v>467</v>
      </c>
      <c r="J1404" s="452">
        <v>338</v>
      </c>
      <c r="K1404" s="452">
        <v>927</v>
      </c>
      <c r="L1404" s="452">
        <v>92</v>
      </c>
      <c r="M1404" s="452" t="s">
        <v>11192</v>
      </c>
      <c r="N1404" s="452" t="s">
        <v>11192</v>
      </c>
      <c r="O1404" s="452">
        <v>1850</v>
      </c>
    </row>
    <row r="1405" spans="2:15" x14ac:dyDescent="0.45">
      <c r="B1405" s="16" t="s">
        <v>15531</v>
      </c>
      <c r="C1405" s="426" t="s">
        <v>484</v>
      </c>
      <c r="D1405" s="16" t="s">
        <v>485</v>
      </c>
      <c r="E1405" s="448" t="s">
        <v>1955</v>
      </c>
      <c r="F1405" s="210" t="s">
        <v>1956</v>
      </c>
      <c r="G1405" s="448" t="s">
        <v>3596</v>
      </c>
      <c r="H1405" s="210">
        <v>0</v>
      </c>
      <c r="I1405" s="210">
        <v>21</v>
      </c>
      <c r="J1405" s="210">
        <v>0</v>
      </c>
      <c r="K1405" s="210">
        <v>36</v>
      </c>
      <c r="L1405" s="210" t="s">
        <v>11192</v>
      </c>
      <c r="M1405" s="210" t="s">
        <v>11192</v>
      </c>
      <c r="N1405" s="210">
        <v>0</v>
      </c>
      <c r="O1405" s="210">
        <v>63</v>
      </c>
    </row>
    <row r="1406" spans="2:15" x14ac:dyDescent="0.45">
      <c r="B1406" s="16" t="s">
        <v>15530</v>
      </c>
      <c r="C1406" s="426" t="s">
        <v>484</v>
      </c>
      <c r="D1406" s="16" t="s">
        <v>485</v>
      </c>
      <c r="E1406" s="448" t="s">
        <v>1955</v>
      </c>
      <c r="F1406" s="210" t="s">
        <v>1956</v>
      </c>
      <c r="G1406" s="448" t="s">
        <v>3595</v>
      </c>
      <c r="H1406" s="210">
        <v>0</v>
      </c>
      <c r="I1406" s="210">
        <v>16</v>
      </c>
      <c r="J1406" s="210" t="s">
        <v>11192</v>
      </c>
      <c r="K1406" s="210">
        <v>61</v>
      </c>
      <c r="L1406" s="210" t="s">
        <v>11192</v>
      </c>
      <c r="M1406" s="210" t="s">
        <v>11192</v>
      </c>
      <c r="N1406" s="210">
        <v>0</v>
      </c>
      <c r="O1406" s="210">
        <v>83</v>
      </c>
    </row>
    <row r="1407" spans="2:15" x14ac:dyDescent="0.45">
      <c r="B1407" s="450" t="s">
        <v>15532</v>
      </c>
      <c r="C1407" s="449" t="s">
        <v>484</v>
      </c>
      <c r="D1407" s="450" t="s">
        <v>485</v>
      </c>
      <c r="E1407" s="451" t="s">
        <v>18809</v>
      </c>
      <c r="F1407" s="452" t="str">
        <f>F1406</f>
        <v>1881</v>
      </c>
      <c r="G1407" s="451" t="s">
        <v>3093</v>
      </c>
      <c r="H1407" s="452">
        <v>0</v>
      </c>
      <c r="I1407" s="452">
        <v>37</v>
      </c>
      <c r="J1407" s="452" t="s">
        <v>11192</v>
      </c>
      <c r="K1407" s="452">
        <v>97</v>
      </c>
      <c r="L1407" s="452" t="s">
        <v>11192</v>
      </c>
      <c r="M1407" s="452" t="s">
        <v>11192</v>
      </c>
      <c r="N1407" s="452">
        <v>0</v>
      </c>
      <c r="O1407" s="452">
        <v>146</v>
      </c>
    </row>
    <row r="1408" spans="2:15" x14ac:dyDescent="0.45">
      <c r="B1408" s="16" t="s">
        <v>15534</v>
      </c>
      <c r="C1408" s="426" t="s">
        <v>484</v>
      </c>
      <c r="D1408" s="16" t="s">
        <v>485</v>
      </c>
      <c r="E1408" s="448" t="s">
        <v>1957</v>
      </c>
      <c r="F1408" s="210" t="s">
        <v>1958</v>
      </c>
      <c r="G1408" s="448" t="s">
        <v>3596</v>
      </c>
      <c r="H1408" s="210">
        <v>0</v>
      </c>
      <c r="I1408" s="210">
        <v>70</v>
      </c>
      <c r="J1408" s="210" t="s">
        <v>11192</v>
      </c>
      <c r="K1408" s="210">
        <v>422</v>
      </c>
      <c r="L1408" s="210">
        <v>28</v>
      </c>
      <c r="M1408" s="210">
        <v>23</v>
      </c>
      <c r="N1408" s="210" t="s">
        <v>11192</v>
      </c>
      <c r="O1408" s="210">
        <v>564</v>
      </c>
    </row>
    <row r="1409" spans="2:15" x14ac:dyDescent="0.45">
      <c r="B1409" s="16" t="s">
        <v>15533</v>
      </c>
      <c r="C1409" s="426" t="s">
        <v>484</v>
      </c>
      <c r="D1409" s="16" t="s">
        <v>485</v>
      </c>
      <c r="E1409" s="448" t="s">
        <v>1957</v>
      </c>
      <c r="F1409" s="210" t="s">
        <v>1958</v>
      </c>
      <c r="G1409" s="448" t="s">
        <v>3595</v>
      </c>
      <c r="H1409" s="210">
        <v>0</v>
      </c>
      <c r="I1409" s="210">
        <v>68</v>
      </c>
      <c r="J1409" s="210">
        <v>24</v>
      </c>
      <c r="K1409" s="210">
        <v>365</v>
      </c>
      <c r="L1409" s="210">
        <v>28</v>
      </c>
      <c r="M1409" s="210">
        <v>25</v>
      </c>
      <c r="N1409" s="210">
        <v>0</v>
      </c>
      <c r="O1409" s="210">
        <v>510</v>
      </c>
    </row>
    <row r="1410" spans="2:15" x14ac:dyDescent="0.45">
      <c r="B1410" s="450" t="s">
        <v>15535</v>
      </c>
      <c r="C1410" s="449" t="s">
        <v>484</v>
      </c>
      <c r="D1410" s="450" t="s">
        <v>485</v>
      </c>
      <c r="E1410" s="451" t="s">
        <v>18810</v>
      </c>
      <c r="F1410" s="452" t="str">
        <f>F1409</f>
        <v>1885</v>
      </c>
      <c r="G1410" s="451" t="s">
        <v>3093</v>
      </c>
      <c r="H1410" s="452">
        <v>0</v>
      </c>
      <c r="I1410" s="452">
        <v>138</v>
      </c>
      <c r="J1410" s="452" t="s">
        <v>11192</v>
      </c>
      <c r="K1410" s="452">
        <v>787</v>
      </c>
      <c r="L1410" s="452">
        <v>56</v>
      </c>
      <c r="M1410" s="452">
        <v>48</v>
      </c>
      <c r="N1410" s="452" t="s">
        <v>11192</v>
      </c>
      <c r="O1410" s="452">
        <v>1074</v>
      </c>
    </row>
    <row r="1411" spans="2:15" x14ac:dyDescent="0.45">
      <c r="B1411" s="16" t="s">
        <v>15537</v>
      </c>
      <c r="C1411" s="426" t="s">
        <v>484</v>
      </c>
      <c r="D1411" s="16" t="s">
        <v>485</v>
      </c>
      <c r="E1411" s="448" t="s">
        <v>1959</v>
      </c>
      <c r="F1411" s="210" t="s">
        <v>1960</v>
      </c>
      <c r="G1411" s="448" t="s">
        <v>3596</v>
      </c>
      <c r="H1411" s="210">
        <v>0</v>
      </c>
      <c r="I1411" s="210" t="s">
        <v>11192</v>
      </c>
      <c r="J1411" s="210" t="s">
        <v>11192</v>
      </c>
      <c r="K1411" s="210">
        <v>42</v>
      </c>
      <c r="L1411" s="210" t="s">
        <v>11192</v>
      </c>
      <c r="M1411" s="210" t="s">
        <v>11192</v>
      </c>
      <c r="N1411" s="210">
        <v>0</v>
      </c>
      <c r="O1411" s="210">
        <v>58</v>
      </c>
    </row>
    <row r="1412" spans="2:15" x14ac:dyDescent="0.45">
      <c r="B1412" s="16" t="s">
        <v>15536</v>
      </c>
      <c r="C1412" s="426" t="s">
        <v>484</v>
      </c>
      <c r="D1412" s="16" t="s">
        <v>485</v>
      </c>
      <c r="E1412" s="448" t="s">
        <v>1959</v>
      </c>
      <c r="F1412" s="210" t="s">
        <v>1960</v>
      </c>
      <c r="G1412" s="448" t="s">
        <v>3595</v>
      </c>
      <c r="H1412" s="210">
        <v>0</v>
      </c>
      <c r="I1412" s="210" t="s">
        <v>11192</v>
      </c>
      <c r="J1412" s="210" t="s">
        <v>11192</v>
      </c>
      <c r="K1412" s="210">
        <v>43</v>
      </c>
      <c r="L1412" s="210" t="s">
        <v>11192</v>
      </c>
      <c r="M1412" s="210" t="s">
        <v>11192</v>
      </c>
      <c r="N1412" s="210">
        <v>0</v>
      </c>
      <c r="O1412" s="210">
        <v>62</v>
      </c>
    </row>
    <row r="1413" spans="2:15" x14ac:dyDescent="0.45">
      <c r="B1413" s="450" t="s">
        <v>15538</v>
      </c>
      <c r="C1413" s="449" t="s">
        <v>484</v>
      </c>
      <c r="D1413" s="450" t="s">
        <v>485</v>
      </c>
      <c r="E1413" s="451" t="s">
        <v>18811</v>
      </c>
      <c r="F1413" s="452" t="str">
        <f>F1412</f>
        <v>1883</v>
      </c>
      <c r="G1413" s="451" t="s">
        <v>3093</v>
      </c>
      <c r="H1413" s="452">
        <v>0</v>
      </c>
      <c r="I1413" s="452" t="s">
        <v>11192</v>
      </c>
      <c r="J1413" s="452">
        <v>13</v>
      </c>
      <c r="K1413" s="452">
        <v>85</v>
      </c>
      <c r="L1413" s="452" t="s">
        <v>11192</v>
      </c>
      <c r="M1413" s="452" t="s">
        <v>11192</v>
      </c>
      <c r="N1413" s="452">
        <v>0</v>
      </c>
      <c r="O1413" s="452">
        <v>120</v>
      </c>
    </row>
    <row r="1414" spans="2:15" x14ac:dyDescent="0.45">
      <c r="B1414" s="16" t="s">
        <v>15540</v>
      </c>
      <c r="C1414" s="426" t="s">
        <v>484</v>
      </c>
      <c r="D1414" s="16" t="s">
        <v>485</v>
      </c>
      <c r="E1414" s="448" t="s">
        <v>1961</v>
      </c>
      <c r="F1414" s="210" t="s">
        <v>1962</v>
      </c>
      <c r="G1414" s="448" t="s">
        <v>3596</v>
      </c>
      <c r="H1414" s="210">
        <v>0</v>
      </c>
      <c r="I1414" s="210" t="s">
        <v>11192</v>
      </c>
      <c r="J1414" s="210" t="s">
        <v>11192</v>
      </c>
      <c r="K1414" s="210">
        <v>49</v>
      </c>
      <c r="L1414" s="210">
        <v>0</v>
      </c>
      <c r="M1414" s="210" t="s">
        <v>11192</v>
      </c>
      <c r="N1414" s="210">
        <v>0</v>
      </c>
      <c r="O1414" s="210">
        <v>59</v>
      </c>
    </row>
    <row r="1415" spans="2:15" x14ac:dyDescent="0.45">
      <c r="B1415" s="16" t="s">
        <v>15539</v>
      </c>
      <c r="C1415" s="426" t="s">
        <v>484</v>
      </c>
      <c r="D1415" s="16" t="s">
        <v>485</v>
      </c>
      <c r="E1415" s="448" t="s">
        <v>1961</v>
      </c>
      <c r="F1415" s="210" t="s">
        <v>1962</v>
      </c>
      <c r="G1415" s="448" t="s">
        <v>3595</v>
      </c>
      <c r="H1415" s="210">
        <v>0</v>
      </c>
      <c r="I1415" s="210" t="s">
        <v>11192</v>
      </c>
      <c r="J1415" s="210" t="s">
        <v>11192</v>
      </c>
      <c r="K1415" s="210">
        <v>61</v>
      </c>
      <c r="L1415" s="210" t="s">
        <v>11192</v>
      </c>
      <c r="M1415" s="210" t="s">
        <v>11192</v>
      </c>
      <c r="N1415" s="210">
        <v>0</v>
      </c>
      <c r="O1415" s="210">
        <v>70</v>
      </c>
    </row>
    <row r="1416" spans="2:15" x14ac:dyDescent="0.45">
      <c r="B1416" s="450" t="s">
        <v>15541</v>
      </c>
      <c r="C1416" s="449" t="s">
        <v>484</v>
      </c>
      <c r="D1416" s="450" t="s">
        <v>485</v>
      </c>
      <c r="E1416" s="451" t="s">
        <v>18812</v>
      </c>
      <c r="F1416" s="452" t="str">
        <f>F1415</f>
        <v>6508</v>
      </c>
      <c r="G1416" s="451" t="s">
        <v>3093</v>
      </c>
      <c r="H1416" s="452">
        <v>0</v>
      </c>
      <c r="I1416" s="452" t="s">
        <v>11192</v>
      </c>
      <c r="J1416" s="452" t="s">
        <v>11192</v>
      </c>
      <c r="K1416" s="452">
        <v>110</v>
      </c>
      <c r="L1416" s="452" t="s">
        <v>11192</v>
      </c>
      <c r="M1416" s="452" t="s">
        <v>11192</v>
      </c>
      <c r="N1416" s="452">
        <v>0</v>
      </c>
      <c r="O1416" s="452">
        <v>129</v>
      </c>
    </row>
    <row r="1417" spans="2:15" x14ac:dyDescent="0.45">
      <c r="B1417" s="16" t="s">
        <v>15543</v>
      </c>
      <c r="C1417" s="426" t="s">
        <v>484</v>
      </c>
      <c r="D1417" s="16" t="s">
        <v>485</v>
      </c>
      <c r="E1417" s="448" t="s">
        <v>1963</v>
      </c>
      <c r="F1417" s="210" t="s">
        <v>1964</v>
      </c>
      <c r="G1417" s="448" t="s">
        <v>3596</v>
      </c>
      <c r="H1417" s="210">
        <v>0</v>
      </c>
      <c r="I1417" s="210" t="s">
        <v>11192</v>
      </c>
      <c r="J1417" s="210" t="s">
        <v>11192</v>
      </c>
      <c r="K1417" s="210">
        <v>33</v>
      </c>
      <c r="L1417" s="210" t="s">
        <v>11192</v>
      </c>
      <c r="M1417" s="210" t="s">
        <v>11192</v>
      </c>
      <c r="N1417" s="210" t="s">
        <v>11192</v>
      </c>
      <c r="O1417" s="210">
        <v>47</v>
      </c>
    </row>
    <row r="1418" spans="2:15" x14ac:dyDescent="0.45">
      <c r="B1418" s="16" t="s">
        <v>15542</v>
      </c>
      <c r="C1418" s="426" t="s">
        <v>484</v>
      </c>
      <c r="D1418" s="16" t="s">
        <v>485</v>
      </c>
      <c r="E1418" s="448" t="s">
        <v>1963</v>
      </c>
      <c r="F1418" s="210" t="s">
        <v>1964</v>
      </c>
      <c r="G1418" s="448" t="s">
        <v>3595</v>
      </c>
      <c r="H1418" s="210">
        <v>0</v>
      </c>
      <c r="I1418" s="210" t="s">
        <v>11192</v>
      </c>
      <c r="J1418" s="210" t="s">
        <v>11192</v>
      </c>
      <c r="K1418" s="210">
        <v>27</v>
      </c>
      <c r="L1418" s="210" t="s">
        <v>11192</v>
      </c>
      <c r="M1418" s="210">
        <v>0</v>
      </c>
      <c r="N1418" s="210" t="s">
        <v>11192</v>
      </c>
      <c r="O1418" s="210">
        <v>36</v>
      </c>
    </row>
    <row r="1419" spans="2:15" x14ac:dyDescent="0.45">
      <c r="B1419" s="450" t="s">
        <v>15544</v>
      </c>
      <c r="C1419" s="449" t="s">
        <v>484</v>
      </c>
      <c r="D1419" s="450" t="s">
        <v>485</v>
      </c>
      <c r="E1419" s="451" t="s">
        <v>18813</v>
      </c>
      <c r="F1419" s="452" t="str">
        <f>F1418</f>
        <v>4847</v>
      </c>
      <c r="G1419" s="451" t="s">
        <v>3093</v>
      </c>
      <c r="H1419" s="452">
        <v>0</v>
      </c>
      <c r="I1419" s="452" t="s">
        <v>11192</v>
      </c>
      <c r="J1419" s="452" t="s">
        <v>11192</v>
      </c>
      <c r="K1419" s="452">
        <v>60</v>
      </c>
      <c r="L1419" s="452" t="s">
        <v>11192</v>
      </c>
      <c r="M1419" s="452" t="s">
        <v>11192</v>
      </c>
      <c r="N1419" s="452" t="s">
        <v>11192</v>
      </c>
      <c r="O1419" s="452">
        <v>83</v>
      </c>
    </row>
    <row r="1420" spans="2:15" x14ac:dyDescent="0.45">
      <c r="B1420" s="16" t="s">
        <v>15546</v>
      </c>
      <c r="C1420" s="426" t="s">
        <v>486</v>
      </c>
      <c r="D1420" s="16" t="s">
        <v>487</v>
      </c>
      <c r="E1420" s="448" t="s">
        <v>1965</v>
      </c>
      <c r="F1420" s="210" t="s">
        <v>1966</v>
      </c>
      <c r="G1420" s="448" t="s">
        <v>3596</v>
      </c>
      <c r="H1420" s="210" t="s">
        <v>11192</v>
      </c>
      <c r="I1420" s="210">
        <v>13</v>
      </c>
      <c r="J1420" s="210">
        <v>12</v>
      </c>
      <c r="K1420" s="210">
        <v>238</v>
      </c>
      <c r="L1420" s="210">
        <v>21</v>
      </c>
      <c r="M1420" s="210" t="s">
        <v>11192</v>
      </c>
      <c r="N1420" s="210">
        <v>0</v>
      </c>
      <c r="O1420" s="210">
        <v>290</v>
      </c>
    </row>
    <row r="1421" spans="2:15" x14ac:dyDescent="0.45">
      <c r="B1421" s="16" t="s">
        <v>15545</v>
      </c>
      <c r="C1421" s="426" t="s">
        <v>486</v>
      </c>
      <c r="D1421" s="16" t="s">
        <v>487</v>
      </c>
      <c r="E1421" s="448" t="s">
        <v>1965</v>
      </c>
      <c r="F1421" s="210" t="s">
        <v>1966</v>
      </c>
      <c r="G1421" s="448" t="s">
        <v>3595</v>
      </c>
      <c r="H1421" s="210" t="s">
        <v>11192</v>
      </c>
      <c r="I1421" s="210" t="s">
        <v>11192</v>
      </c>
      <c r="J1421" s="210" t="s">
        <v>11192</v>
      </c>
      <c r="K1421" s="210">
        <v>239</v>
      </c>
      <c r="L1421" s="210">
        <v>18</v>
      </c>
      <c r="M1421" s="210" t="s">
        <v>11192</v>
      </c>
      <c r="N1421" s="210">
        <v>0</v>
      </c>
      <c r="O1421" s="210">
        <v>279</v>
      </c>
    </row>
    <row r="1422" spans="2:15" x14ac:dyDescent="0.45">
      <c r="B1422" s="450" t="s">
        <v>15547</v>
      </c>
      <c r="C1422" s="449" t="s">
        <v>486</v>
      </c>
      <c r="D1422" s="450" t="s">
        <v>487</v>
      </c>
      <c r="E1422" s="451" t="s">
        <v>18814</v>
      </c>
      <c r="F1422" s="452" t="str">
        <f>F1421</f>
        <v>4817</v>
      </c>
      <c r="G1422" s="451" t="s">
        <v>3093</v>
      </c>
      <c r="H1422" s="452" t="s">
        <v>11192</v>
      </c>
      <c r="I1422" s="452" t="s">
        <v>11192</v>
      </c>
      <c r="J1422" s="452" t="s">
        <v>11192</v>
      </c>
      <c r="K1422" s="452">
        <v>477</v>
      </c>
      <c r="L1422" s="452">
        <v>39</v>
      </c>
      <c r="M1422" s="452" t="s">
        <v>11192</v>
      </c>
      <c r="N1422" s="452">
        <v>0</v>
      </c>
      <c r="O1422" s="452">
        <v>569</v>
      </c>
    </row>
    <row r="1423" spans="2:15" x14ac:dyDescent="0.45">
      <c r="B1423" s="16" t="s">
        <v>15549</v>
      </c>
      <c r="C1423" s="426" t="s">
        <v>488</v>
      </c>
      <c r="D1423" s="16" t="s">
        <v>489</v>
      </c>
      <c r="E1423" s="448" t="s">
        <v>1967</v>
      </c>
      <c r="F1423" s="210" t="s">
        <v>1968</v>
      </c>
      <c r="G1423" s="448" t="s">
        <v>3596</v>
      </c>
      <c r="H1423" s="210">
        <v>0</v>
      </c>
      <c r="I1423" s="210">
        <v>0</v>
      </c>
      <c r="J1423" s="210">
        <v>0</v>
      </c>
      <c r="K1423" s="210" t="s">
        <v>11192</v>
      </c>
      <c r="L1423" s="210" t="s">
        <v>11192</v>
      </c>
      <c r="M1423" s="210">
        <v>0</v>
      </c>
      <c r="N1423" s="210">
        <v>0</v>
      </c>
      <c r="O1423" s="210">
        <v>104</v>
      </c>
    </row>
    <row r="1424" spans="2:15" x14ac:dyDescent="0.45">
      <c r="B1424" s="16" t="s">
        <v>15548</v>
      </c>
      <c r="C1424" s="426" t="s">
        <v>488</v>
      </c>
      <c r="D1424" s="16" t="s">
        <v>489</v>
      </c>
      <c r="E1424" s="448" t="s">
        <v>1967</v>
      </c>
      <c r="F1424" s="210" t="s">
        <v>1968</v>
      </c>
      <c r="G1424" s="448" t="s">
        <v>3595</v>
      </c>
      <c r="H1424" s="210">
        <v>0</v>
      </c>
      <c r="I1424" s="210">
        <v>0</v>
      </c>
      <c r="J1424" s="210" t="s">
        <v>11192</v>
      </c>
      <c r="K1424" s="210">
        <v>105</v>
      </c>
      <c r="L1424" s="210">
        <v>0</v>
      </c>
      <c r="M1424" s="210" t="s">
        <v>11192</v>
      </c>
      <c r="N1424" s="210">
        <v>0</v>
      </c>
      <c r="O1424" s="210">
        <v>108</v>
      </c>
    </row>
    <row r="1425" spans="2:15" x14ac:dyDescent="0.45">
      <c r="B1425" s="450" t="s">
        <v>15550</v>
      </c>
      <c r="C1425" s="449" t="s">
        <v>488</v>
      </c>
      <c r="D1425" s="450" t="s">
        <v>489</v>
      </c>
      <c r="E1425" s="451" t="s">
        <v>18815</v>
      </c>
      <c r="F1425" s="452" t="str">
        <f>F1424</f>
        <v>6126</v>
      </c>
      <c r="G1425" s="451" t="s">
        <v>3093</v>
      </c>
      <c r="H1425" s="452">
        <v>0</v>
      </c>
      <c r="I1425" s="452">
        <v>0</v>
      </c>
      <c r="J1425" s="452" t="s">
        <v>11192</v>
      </c>
      <c r="K1425" s="452" t="s">
        <v>11192</v>
      </c>
      <c r="L1425" s="452" t="s">
        <v>11192</v>
      </c>
      <c r="M1425" s="452" t="s">
        <v>11192</v>
      </c>
      <c r="N1425" s="452">
        <v>0</v>
      </c>
      <c r="O1425" s="452">
        <v>212</v>
      </c>
    </row>
    <row r="1426" spans="2:15" x14ac:dyDescent="0.45">
      <c r="B1426" s="16" t="s">
        <v>15552</v>
      </c>
      <c r="C1426" s="426" t="s">
        <v>490</v>
      </c>
      <c r="D1426" s="16" t="s">
        <v>491</v>
      </c>
      <c r="E1426" s="448" t="s">
        <v>14016</v>
      </c>
      <c r="F1426" s="210" t="s">
        <v>14015</v>
      </c>
      <c r="G1426" s="448" t="s">
        <v>3596</v>
      </c>
      <c r="H1426" s="210">
        <v>0</v>
      </c>
      <c r="I1426" s="210">
        <v>40</v>
      </c>
      <c r="J1426" s="210" t="s">
        <v>11192</v>
      </c>
      <c r="K1426" s="210">
        <v>148</v>
      </c>
      <c r="L1426" s="210" t="s">
        <v>11192</v>
      </c>
      <c r="M1426" s="210">
        <v>0</v>
      </c>
      <c r="N1426" s="210">
        <v>0</v>
      </c>
      <c r="O1426" s="210">
        <v>231</v>
      </c>
    </row>
    <row r="1427" spans="2:15" x14ac:dyDescent="0.45">
      <c r="B1427" s="16" t="s">
        <v>15551</v>
      </c>
      <c r="C1427" s="426" t="s">
        <v>490</v>
      </c>
      <c r="D1427" s="16" t="s">
        <v>491</v>
      </c>
      <c r="E1427" s="448" t="s">
        <v>14016</v>
      </c>
      <c r="F1427" s="210" t="s">
        <v>14015</v>
      </c>
      <c r="G1427" s="448" t="s">
        <v>3595</v>
      </c>
      <c r="H1427" s="210">
        <v>0</v>
      </c>
      <c r="I1427" s="210" t="s">
        <v>11192</v>
      </c>
      <c r="J1427" s="210" t="s">
        <v>11192</v>
      </c>
      <c r="K1427" s="210">
        <v>126</v>
      </c>
      <c r="L1427" s="210">
        <v>40</v>
      </c>
      <c r="M1427" s="210">
        <v>0</v>
      </c>
      <c r="N1427" s="210">
        <v>0</v>
      </c>
      <c r="O1427" s="210">
        <v>196</v>
      </c>
    </row>
    <row r="1428" spans="2:15" x14ac:dyDescent="0.45">
      <c r="B1428" s="450" t="s">
        <v>15553</v>
      </c>
      <c r="C1428" s="449" t="s">
        <v>490</v>
      </c>
      <c r="D1428" s="450" t="s">
        <v>491</v>
      </c>
      <c r="E1428" s="451" t="s">
        <v>18816</v>
      </c>
      <c r="F1428" s="452" t="str">
        <f>F1427</f>
        <v>8421</v>
      </c>
      <c r="G1428" s="451" t="s">
        <v>3093</v>
      </c>
      <c r="H1428" s="452">
        <v>0</v>
      </c>
      <c r="I1428" s="452" t="s">
        <v>11192</v>
      </c>
      <c r="J1428" s="452" t="s">
        <v>11192</v>
      </c>
      <c r="K1428" s="452">
        <v>274</v>
      </c>
      <c r="L1428" s="452" t="s">
        <v>11192</v>
      </c>
      <c r="M1428" s="452">
        <v>0</v>
      </c>
      <c r="N1428" s="452">
        <v>0</v>
      </c>
      <c r="O1428" s="452">
        <v>427</v>
      </c>
    </row>
    <row r="1429" spans="2:15" x14ac:dyDescent="0.45">
      <c r="B1429" s="16" t="s">
        <v>15555</v>
      </c>
      <c r="C1429" s="426" t="s">
        <v>492</v>
      </c>
      <c r="D1429" s="16" t="s">
        <v>493</v>
      </c>
      <c r="E1429" s="448" t="s">
        <v>493</v>
      </c>
      <c r="F1429" s="210" t="s">
        <v>3571</v>
      </c>
      <c r="G1429" s="448" t="s">
        <v>3596</v>
      </c>
      <c r="H1429" s="210" t="s">
        <v>11192</v>
      </c>
      <c r="I1429" s="210" t="s">
        <v>11192</v>
      </c>
      <c r="J1429" s="210" t="s">
        <v>11192</v>
      </c>
      <c r="K1429" s="210">
        <v>246</v>
      </c>
      <c r="L1429" s="210" t="s">
        <v>11192</v>
      </c>
      <c r="M1429" s="210" t="s">
        <v>11192</v>
      </c>
      <c r="N1429" s="210">
        <v>0</v>
      </c>
      <c r="O1429" s="210">
        <v>261</v>
      </c>
    </row>
    <row r="1430" spans="2:15" x14ac:dyDescent="0.45">
      <c r="B1430" s="16" t="s">
        <v>15554</v>
      </c>
      <c r="C1430" s="426" t="s">
        <v>492</v>
      </c>
      <c r="D1430" s="16" t="s">
        <v>493</v>
      </c>
      <c r="E1430" s="448" t="s">
        <v>493</v>
      </c>
      <c r="F1430" s="210" t="s">
        <v>3571</v>
      </c>
      <c r="G1430" s="448" t="s">
        <v>3595</v>
      </c>
      <c r="H1430" s="210">
        <v>0</v>
      </c>
      <c r="I1430" s="210" t="s">
        <v>11192</v>
      </c>
      <c r="J1430" s="210" t="s">
        <v>11192</v>
      </c>
      <c r="K1430" s="210">
        <v>132</v>
      </c>
      <c r="L1430" s="210" t="s">
        <v>11192</v>
      </c>
      <c r="M1430" s="210">
        <v>0</v>
      </c>
      <c r="N1430" s="210">
        <v>0</v>
      </c>
      <c r="O1430" s="210">
        <v>141</v>
      </c>
    </row>
    <row r="1431" spans="2:15" x14ac:dyDescent="0.45">
      <c r="B1431" s="450" t="s">
        <v>15556</v>
      </c>
      <c r="C1431" s="449" t="s">
        <v>492</v>
      </c>
      <c r="D1431" s="450" t="s">
        <v>493</v>
      </c>
      <c r="E1431" s="451" t="s">
        <v>18817</v>
      </c>
      <c r="F1431" s="452" t="str">
        <f>F1430</f>
        <v>5180</v>
      </c>
      <c r="G1431" s="451" t="s">
        <v>3093</v>
      </c>
      <c r="H1431" s="452" t="s">
        <v>11192</v>
      </c>
      <c r="I1431" s="452" t="s">
        <v>11192</v>
      </c>
      <c r="J1431" s="452" t="s">
        <v>11192</v>
      </c>
      <c r="K1431" s="452">
        <v>378</v>
      </c>
      <c r="L1431" s="452" t="s">
        <v>11192</v>
      </c>
      <c r="M1431" s="452" t="s">
        <v>11192</v>
      </c>
      <c r="N1431" s="452">
        <v>0</v>
      </c>
      <c r="O1431" s="452">
        <v>402</v>
      </c>
    </row>
    <row r="1432" spans="2:15" x14ac:dyDescent="0.45">
      <c r="B1432" s="16" t="s">
        <v>15558</v>
      </c>
      <c r="C1432" s="426" t="s">
        <v>494</v>
      </c>
      <c r="D1432" s="16" t="s">
        <v>495</v>
      </c>
      <c r="E1432" s="448" t="s">
        <v>1969</v>
      </c>
      <c r="F1432" s="210" t="s">
        <v>1970</v>
      </c>
      <c r="G1432" s="448" t="s">
        <v>3596</v>
      </c>
      <c r="H1432" s="210">
        <v>0</v>
      </c>
      <c r="I1432" s="210" t="s">
        <v>11192</v>
      </c>
      <c r="J1432" s="210" t="s">
        <v>11192</v>
      </c>
      <c r="K1432" s="210">
        <v>185</v>
      </c>
      <c r="L1432" s="210" t="s">
        <v>11192</v>
      </c>
      <c r="M1432" s="210" t="s">
        <v>11192</v>
      </c>
      <c r="N1432" s="210">
        <v>0</v>
      </c>
      <c r="O1432" s="210">
        <v>196</v>
      </c>
    </row>
    <row r="1433" spans="2:15" x14ac:dyDescent="0.45">
      <c r="B1433" s="16" t="s">
        <v>15557</v>
      </c>
      <c r="C1433" s="426" t="s">
        <v>494</v>
      </c>
      <c r="D1433" s="16" t="s">
        <v>495</v>
      </c>
      <c r="E1433" s="448" t="s">
        <v>1969</v>
      </c>
      <c r="F1433" s="210" t="s">
        <v>1970</v>
      </c>
      <c r="G1433" s="448" t="s">
        <v>3595</v>
      </c>
      <c r="H1433" s="210" t="s">
        <v>11192</v>
      </c>
      <c r="I1433" s="210" t="s">
        <v>11192</v>
      </c>
      <c r="J1433" s="210" t="s">
        <v>11192</v>
      </c>
      <c r="K1433" s="210">
        <v>140</v>
      </c>
      <c r="L1433" s="210" t="s">
        <v>11192</v>
      </c>
      <c r="M1433" s="210">
        <v>0</v>
      </c>
      <c r="N1433" s="210">
        <v>0</v>
      </c>
      <c r="O1433" s="210">
        <v>149</v>
      </c>
    </row>
    <row r="1434" spans="2:15" x14ac:dyDescent="0.45">
      <c r="B1434" s="450" t="s">
        <v>15559</v>
      </c>
      <c r="C1434" s="449" t="s">
        <v>494</v>
      </c>
      <c r="D1434" s="450" t="s">
        <v>495</v>
      </c>
      <c r="E1434" s="451" t="s">
        <v>18818</v>
      </c>
      <c r="F1434" s="452" t="str">
        <f>F1433</f>
        <v>2280</v>
      </c>
      <c r="G1434" s="451" t="s">
        <v>3093</v>
      </c>
      <c r="H1434" s="452" t="s">
        <v>11192</v>
      </c>
      <c r="I1434" s="452" t="s">
        <v>11192</v>
      </c>
      <c r="J1434" s="452" t="s">
        <v>11192</v>
      </c>
      <c r="K1434" s="452">
        <v>325</v>
      </c>
      <c r="L1434" s="452">
        <v>11</v>
      </c>
      <c r="M1434" s="452" t="s">
        <v>11192</v>
      </c>
      <c r="N1434" s="452">
        <v>0</v>
      </c>
      <c r="O1434" s="452">
        <v>345</v>
      </c>
    </row>
    <row r="1435" spans="2:15" x14ac:dyDescent="0.45">
      <c r="B1435" s="16" t="s">
        <v>15561</v>
      </c>
      <c r="C1435" s="426" t="s">
        <v>496</v>
      </c>
      <c r="D1435" s="16" t="s">
        <v>497</v>
      </c>
      <c r="E1435" s="448" t="s">
        <v>1971</v>
      </c>
      <c r="F1435" s="210" t="s">
        <v>1972</v>
      </c>
      <c r="G1435" s="448" t="s">
        <v>3596</v>
      </c>
      <c r="H1435" s="210" t="s">
        <v>11192</v>
      </c>
      <c r="I1435" s="210">
        <v>15</v>
      </c>
      <c r="J1435" s="210" t="s">
        <v>11192</v>
      </c>
      <c r="K1435" s="210">
        <v>128</v>
      </c>
      <c r="L1435" s="210">
        <v>11</v>
      </c>
      <c r="M1435" s="210" t="s">
        <v>11192</v>
      </c>
      <c r="N1435" s="210">
        <v>0</v>
      </c>
      <c r="O1435" s="210">
        <v>168</v>
      </c>
    </row>
    <row r="1436" spans="2:15" x14ac:dyDescent="0.45">
      <c r="B1436" s="16" t="s">
        <v>15560</v>
      </c>
      <c r="C1436" s="426" t="s">
        <v>496</v>
      </c>
      <c r="D1436" s="16" t="s">
        <v>497</v>
      </c>
      <c r="E1436" s="448" t="s">
        <v>1971</v>
      </c>
      <c r="F1436" s="210" t="s">
        <v>1972</v>
      </c>
      <c r="G1436" s="448" t="s">
        <v>3595</v>
      </c>
      <c r="H1436" s="210">
        <v>0</v>
      </c>
      <c r="I1436" s="210">
        <v>14</v>
      </c>
      <c r="J1436" s="210">
        <v>12</v>
      </c>
      <c r="K1436" s="210">
        <v>123</v>
      </c>
      <c r="L1436" s="210" t="s">
        <v>11192</v>
      </c>
      <c r="M1436" s="210" t="s">
        <v>11192</v>
      </c>
      <c r="N1436" s="210">
        <v>0</v>
      </c>
      <c r="O1436" s="210">
        <v>164</v>
      </c>
    </row>
    <row r="1437" spans="2:15" x14ac:dyDescent="0.45">
      <c r="B1437" s="450" t="s">
        <v>15562</v>
      </c>
      <c r="C1437" s="449" t="s">
        <v>496</v>
      </c>
      <c r="D1437" s="450" t="s">
        <v>497</v>
      </c>
      <c r="E1437" s="451" t="s">
        <v>18819</v>
      </c>
      <c r="F1437" s="452" t="str">
        <f>F1436</f>
        <v>8049</v>
      </c>
      <c r="G1437" s="451" t="s">
        <v>3093</v>
      </c>
      <c r="H1437" s="452" t="s">
        <v>11192</v>
      </c>
      <c r="I1437" s="452">
        <v>29</v>
      </c>
      <c r="J1437" s="452" t="s">
        <v>11192</v>
      </c>
      <c r="K1437" s="452">
        <v>251</v>
      </c>
      <c r="L1437" s="452" t="s">
        <v>11192</v>
      </c>
      <c r="M1437" s="452" t="s">
        <v>11192</v>
      </c>
      <c r="N1437" s="452">
        <v>0</v>
      </c>
      <c r="O1437" s="452">
        <v>332</v>
      </c>
    </row>
    <row r="1438" spans="2:15" x14ac:dyDescent="0.45">
      <c r="B1438" s="16" t="s">
        <v>15564</v>
      </c>
      <c r="C1438" s="426" t="s">
        <v>498</v>
      </c>
      <c r="D1438" s="16" t="s">
        <v>499</v>
      </c>
      <c r="E1438" s="448" t="s">
        <v>1973</v>
      </c>
      <c r="F1438" s="210" t="s">
        <v>1974</v>
      </c>
      <c r="G1438" s="448" t="s">
        <v>3596</v>
      </c>
      <c r="H1438" s="210">
        <v>0</v>
      </c>
      <c r="I1438" s="210" t="s">
        <v>11192</v>
      </c>
      <c r="J1438" s="210">
        <v>0</v>
      </c>
      <c r="K1438" s="210">
        <v>304</v>
      </c>
      <c r="L1438" s="210" t="s">
        <v>11192</v>
      </c>
      <c r="M1438" s="210" t="s">
        <v>11192</v>
      </c>
      <c r="N1438" s="210" t="s">
        <v>11192</v>
      </c>
      <c r="O1438" s="210">
        <v>313</v>
      </c>
    </row>
    <row r="1439" spans="2:15" x14ac:dyDescent="0.45">
      <c r="B1439" s="16" t="s">
        <v>15563</v>
      </c>
      <c r="C1439" s="426" t="s">
        <v>498</v>
      </c>
      <c r="D1439" s="16" t="s">
        <v>499</v>
      </c>
      <c r="E1439" s="448" t="s">
        <v>1973</v>
      </c>
      <c r="F1439" s="210" t="s">
        <v>1974</v>
      </c>
      <c r="G1439" s="448" t="s">
        <v>3595</v>
      </c>
      <c r="H1439" s="210">
        <v>0</v>
      </c>
      <c r="I1439" s="210" t="s">
        <v>11192</v>
      </c>
      <c r="J1439" s="210" t="s">
        <v>11192</v>
      </c>
      <c r="K1439" s="210">
        <v>252</v>
      </c>
      <c r="L1439" s="210" t="s">
        <v>11192</v>
      </c>
      <c r="M1439" s="210" t="s">
        <v>11192</v>
      </c>
      <c r="N1439" s="210">
        <v>0</v>
      </c>
      <c r="O1439" s="210">
        <v>265</v>
      </c>
    </row>
    <row r="1440" spans="2:15" x14ac:dyDescent="0.45">
      <c r="B1440" s="450" t="s">
        <v>15565</v>
      </c>
      <c r="C1440" s="449" t="s">
        <v>498</v>
      </c>
      <c r="D1440" s="450" t="s">
        <v>499</v>
      </c>
      <c r="E1440" s="451" t="s">
        <v>18820</v>
      </c>
      <c r="F1440" s="452" t="str">
        <f>F1439</f>
        <v>3034</v>
      </c>
      <c r="G1440" s="451" t="s">
        <v>3093</v>
      </c>
      <c r="H1440" s="452">
        <v>0</v>
      </c>
      <c r="I1440" s="452" t="s">
        <v>11192</v>
      </c>
      <c r="J1440" s="452" t="s">
        <v>11192</v>
      </c>
      <c r="K1440" s="452">
        <v>556</v>
      </c>
      <c r="L1440" s="452" t="s">
        <v>11192</v>
      </c>
      <c r="M1440" s="452" t="s">
        <v>11192</v>
      </c>
      <c r="N1440" s="452" t="s">
        <v>11192</v>
      </c>
      <c r="O1440" s="452">
        <v>578</v>
      </c>
    </row>
    <row r="1441" spans="2:15" x14ac:dyDescent="0.45">
      <c r="B1441" s="16" t="s">
        <v>15567</v>
      </c>
      <c r="C1441" s="426" t="s">
        <v>498</v>
      </c>
      <c r="D1441" s="16" t="s">
        <v>499</v>
      </c>
      <c r="E1441" s="448" t="s">
        <v>1975</v>
      </c>
      <c r="F1441" s="210" t="s">
        <v>1976</v>
      </c>
      <c r="G1441" s="448" t="s">
        <v>3596</v>
      </c>
      <c r="H1441" s="210" t="s">
        <v>11192</v>
      </c>
      <c r="I1441" s="210" t="s">
        <v>11192</v>
      </c>
      <c r="J1441" s="210" t="s">
        <v>11192</v>
      </c>
      <c r="K1441" s="210">
        <v>155</v>
      </c>
      <c r="L1441" s="210" t="s">
        <v>11192</v>
      </c>
      <c r="M1441" s="210">
        <v>0</v>
      </c>
      <c r="N1441" s="210">
        <v>0</v>
      </c>
      <c r="O1441" s="210">
        <v>165</v>
      </c>
    </row>
    <row r="1442" spans="2:15" x14ac:dyDescent="0.45">
      <c r="B1442" s="16" t="s">
        <v>15566</v>
      </c>
      <c r="C1442" s="426" t="s">
        <v>498</v>
      </c>
      <c r="D1442" s="16" t="s">
        <v>499</v>
      </c>
      <c r="E1442" s="448" t="s">
        <v>1975</v>
      </c>
      <c r="F1442" s="210" t="s">
        <v>1976</v>
      </c>
      <c r="G1442" s="448" t="s">
        <v>3595</v>
      </c>
      <c r="H1442" s="210">
        <v>0</v>
      </c>
      <c r="I1442" s="210">
        <v>0</v>
      </c>
      <c r="J1442" s="210" t="s">
        <v>11192</v>
      </c>
      <c r="K1442" s="210">
        <v>166</v>
      </c>
      <c r="L1442" s="210" t="s">
        <v>11192</v>
      </c>
      <c r="M1442" s="210">
        <v>0</v>
      </c>
      <c r="N1442" s="210">
        <v>0</v>
      </c>
      <c r="O1442" s="210">
        <v>174</v>
      </c>
    </row>
    <row r="1443" spans="2:15" x14ac:dyDescent="0.45">
      <c r="B1443" s="450" t="s">
        <v>15568</v>
      </c>
      <c r="C1443" s="449" t="s">
        <v>498</v>
      </c>
      <c r="D1443" s="450" t="s">
        <v>499</v>
      </c>
      <c r="E1443" s="451" t="s">
        <v>18821</v>
      </c>
      <c r="F1443" s="452" t="str">
        <f>F1442</f>
        <v>3033</v>
      </c>
      <c r="G1443" s="451" t="s">
        <v>3093</v>
      </c>
      <c r="H1443" s="452" t="s">
        <v>11192</v>
      </c>
      <c r="I1443" s="452" t="s">
        <v>11192</v>
      </c>
      <c r="J1443" s="452" t="s">
        <v>11192</v>
      </c>
      <c r="K1443" s="452">
        <v>321</v>
      </c>
      <c r="L1443" s="452">
        <v>11</v>
      </c>
      <c r="M1443" s="452">
        <v>0</v>
      </c>
      <c r="N1443" s="452">
        <v>0</v>
      </c>
      <c r="O1443" s="452">
        <v>339</v>
      </c>
    </row>
    <row r="1444" spans="2:15" x14ac:dyDescent="0.45">
      <c r="B1444" s="16" t="s">
        <v>15570</v>
      </c>
      <c r="C1444" s="426" t="s">
        <v>500</v>
      </c>
      <c r="D1444" s="16" t="s">
        <v>501</v>
      </c>
      <c r="E1444" s="448" t="s">
        <v>11007</v>
      </c>
      <c r="F1444" s="210" t="s">
        <v>1977</v>
      </c>
      <c r="G1444" s="448" t="s">
        <v>3596</v>
      </c>
      <c r="H1444" s="210">
        <v>0</v>
      </c>
      <c r="I1444" s="210">
        <v>19</v>
      </c>
      <c r="J1444" s="210">
        <v>43</v>
      </c>
      <c r="K1444" s="210">
        <v>221</v>
      </c>
      <c r="L1444" s="210" t="s">
        <v>11192</v>
      </c>
      <c r="M1444" s="210" t="s">
        <v>11192</v>
      </c>
      <c r="N1444" s="210">
        <v>0</v>
      </c>
      <c r="O1444" s="210">
        <v>295</v>
      </c>
    </row>
    <row r="1445" spans="2:15" x14ac:dyDescent="0.45">
      <c r="B1445" s="16" t="s">
        <v>15569</v>
      </c>
      <c r="C1445" s="426" t="s">
        <v>500</v>
      </c>
      <c r="D1445" s="16" t="s">
        <v>501</v>
      </c>
      <c r="E1445" s="448" t="s">
        <v>11007</v>
      </c>
      <c r="F1445" s="210" t="s">
        <v>1977</v>
      </c>
      <c r="G1445" s="448" t="s">
        <v>3595</v>
      </c>
      <c r="H1445" s="210" t="s">
        <v>11192</v>
      </c>
      <c r="I1445" s="210">
        <v>21</v>
      </c>
      <c r="J1445" s="210">
        <v>27</v>
      </c>
      <c r="K1445" s="210">
        <v>224</v>
      </c>
      <c r="L1445" s="210" t="s">
        <v>11192</v>
      </c>
      <c r="M1445" s="210" t="s">
        <v>11192</v>
      </c>
      <c r="N1445" s="210">
        <v>0</v>
      </c>
      <c r="O1445" s="210">
        <v>283</v>
      </c>
    </row>
    <row r="1446" spans="2:15" x14ac:dyDescent="0.45">
      <c r="B1446" s="450" t="s">
        <v>15571</v>
      </c>
      <c r="C1446" s="449" t="s">
        <v>500</v>
      </c>
      <c r="D1446" s="450" t="s">
        <v>501</v>
      </c>
      <c r="E1446" s="451" t="s">
        <v>18822</v>
      </c>
      <c r="F1446" s="452" t="str">
        <f>F1445</f>
        <v>1307</v>
      </c>
      <c r="G1446" s="451" t="s">
        <v>3093</v>
      </c>
      <c r="H1446" s="452" t="s">
        <v>11192</v>
      </c>
      <c r="I1446" s="452">
        <v>40</v>
      </c>
      <c r="J1446" s="452">
        <v>70</v>
      </c>
      <c r="K1446" s="452">
        <v>445</v>
      </c>
      <c r="L1446" s="452">
        <v>19</v>
      </c>
      <c r="M1446" s="452" t="s">
        <v>11192</v>
      </c>
      <c r="N1446" s="452">
        <v>0</v>
      </c>
      <c r="O1446" s="452">
        <v>578</v>
      </c>
    </row>
    <row r="1447" spans="2:15" x14ac:dyDescent="0.45">
      <c r="B1447" s="16" t="s">
        <v>15573</v>
      </c>
      <c r="C1447" s="426" t="s">
        <v>500</v>
      </c>
      <c r="D1447" s="16" t="s">
        <v>501</v>
      </c>
      <c r="E1447" s="448" t="s">
        <v>1978</v>
      </c>
      <c r="F1447" s="210" t="s">
        <v>1979</v>
      </c>
      <c r="G1447" s="448" t="s">
        <v>3596</v>
      </c>
      <c r="H1447" s="210">
        <v>0</v>
      </c>
      <c r="I1447" s="210" t="s">
        <v>11192</v>
      </c>
      <c r="J1447" s="210" t="s">
        <v>11192</v>
      </c>
      <c r="K1447" s="210">
        <v>82</v>
      </c>
      <c r="L1447" s="210" t="s">
        <v>11192</v>
      </c>
      <c r="M1447" s="210">
        <v>0</v>
      </c>
      <c r="N1447" s="210">
        <v>0</v>
      </c>
      <c r="O1447" s="210">
        <v>94</v>
      </c>
    </row>
    <row r="1448" spans="2:15" x14ac:dyDescent="0.45">
      <c r="B1448" s="16" t="s">
        <v>15572</v>
      </c>
      <c r="C1448" s="426" t="s">
        <v>500</v>
      </c>
      <c r="D1448" s="16" t="s">
        <v>501</v>
      </c>
      <c r="E1448" s="448" t="s">
        <v>1978</v>
      </c>
      <c r="F1448" s="210" t="s">
        <v>1979</v>
      </c>
      <c r="G1448" s="448" t="s">
        <v>3595</v>
      </c>
      <c r="H1448" s="210">
        <v>0</v>
      </c>
      <c r="I1448" s="210" t="s">
        <v>11192</v>
      </c>
      <c r="J1448" s="210">
        <v>13</v>
      </c>
      <c r="K1448" s="210">
        <v>65</v>
      </c>
      <c r="L1448" s="210" t="s">
        <v>11192</v>
      </c>
      <c r="M1448" s="210">
        <v>0</v>
      </c>
      <c r="N1448" s="210">
        <v>0</v>
      </c>
      <c r="O1448" s="210">
        <v>82</v>
      </c>
    </row>
    <row r="1449" spans="2:15" x14ac:dyDescent="0.45">
      <c r="B1449" s="450" t="s">
        <v>15574</v>
      </c>
      <c r="C1449" s="449" t="s">
        <v>500</v>
      </c>
      <c r="D1449" s="450" t="s">
        <v>501</v>
      </c>
      <c r="E1449" s="451" t="s">
        <v>18823</v>
      </c>
      <c r="F1449" s="452" t="str">
        <f>F1448</f>
        <v>6965</v>
      </c>
      <c r="G1449" s="451" t="s">
        <v>3093</v>
      </c>
      <c r="H1449" s="452">
        <v>0</v>
      </c>
      <c r="I1449" s="452" t="s">
        <v>11192</v>
      </c>
      <c r="J1449" s="452" t="s">
        <v>11192</v>
      </c>
      <c r="K1449" s="452">
        <v>147</v>
      </c>
      <c r="L1449" s="452" t="s">
        <v>11192</v>
      </c>
      <c r="M1449" s="452">
        <v>0</v>
      </c>
      <c r="N1449" s="452">
        <v>0</v>
      </c>
      <c r="O1449" s="452">
        <v>176</v>
      </c>
    </row>
    <row r="1450" spans="2:15" x14ac:dyDescent="0.45">
      <c r="B1450" s="16" t="s">
        <v>15576</v>
      </c>
      <c r="C1450" s="426" t="s">
        <v>500</v>
      </c>
      <c r="D1450" s="16" t="s">
        <v>501</v>
      </c>
      <c r="E1450" s="448" t="s">
        <v>11008</v>
      </c>
      <c r="F1450" s="210" t="s">
        <v>1980</v>
      </c>
      <c r="G1450" s="448" t="s">
        <v>3596</v>
      </c>
      <c r="H1450" s="210">
        <v>0</v>
      </c>
      <c r="I1450" s="210" t="s">
        <v>11192</v>
      </c>
      <c r="J1450" s="210">
        <v>11</v>
      </c>
      <c r="K1450" s="210">
        <v>44</v>
      </c>
      <c r="L1450" s="210" t="s">
        <v>11192</v>
      </c>
      <c r="M1450" s="210">
        <v>0</v>
      </c>
      <c r="N1450" s="210" t="s">
        <v>11192</v>
      </c>
      <c r="O1450" s="210">
        <v>66</v>
      </c>
    </row>
    <row r="1451" spans="2:15" x14ac:dyDescent="0.45">
      <c r="B1451" s="16" t="s">
        <v>15575</v>
      </c>
      <c r="C1451" s="426" t="s">
        <v>500</v>
      </c>
      <c r="D1451" s="16" t="s">
        <v>501</v>
      </c>
      <c r="E1451" s="448" t="s">
        <v>11008</v>
      </c>
      <c r="F1451" s="210" t="s">
        <v>1980</v>
      </c>
      <c r="G1451" s="448" t="s">
        <v>3595</v>
      </c>
      <c r="H1451" s="210">
        <v>0</v>
      </c>
      <c r="I1451" s="210" t="s">
        <v>11192</v>
      </c>
      <c r="J1451" s="210" t="s">
        <v>11192</v>
      </c>
      <c r="K1451" s="210">
        <v>57</v>
      </c>
      <c r="L1451" s="210" t="s">
        <v>11192</v>
      </c>
      <c r="M1451" s="210" t="s">
        <v>11192</v>
      </c>
      <c r="N1451" s="210">
        <v>0</v>
      </c>
      <c r="O1451" s="210">
        <v>84</v>
      </c>
    </row>
    <row r="1452" spans="2:15" x14ac:dyDescent="0.45">
      <c r="B1452" s="450" t="s">
        <v>15577</v>
      </c>
      <c r="C1452" s="449" t="s">
        <v>500</v>
      </c>
      <c r="D1452" s="450" t="s">
        <v>501</v>
      </c>
      <c r="E1452" s="451" t="s">
        <v>18824</v>
      </c>
      <c r="F1452" s="452" t="str">
        <f>F1451</f>
        <v>7785</v>
      </c>
      <c r="G1452" s="451" t="s">
        <v>3093</v>
      </c>
      <c r="H1452" s="452">
        <v>0</v>
      </c>
      <c r="I1452" s="452">
        <v>16</v>
      </c>
      <c r="J1452" s="452" t="s">
        <v>11192</v>
      </c>
      <c r="K1452" s="452">
        <v>101</v>
      </c>
      <c r="L1452" s="452" t="s">
        <v>11192</v>
      </c>
      <c r="M1452" s="452" t="s">
        <v>11192</v>
      </c>
      <c r="N1452" s="452" t="s">
        <v>11192</v>
      </c>
      <c r="O1452" s="452">
        <v>150</v>
      </c>
    </row>
    <row r="1453" spans="2:15" x14ac:dyDescent="0.45">
      <c r="B1453" s="16" t="s">
        <v>15579</v>
      </c>
      <c r="C1453" s="426" t="s">
        <v>502</v>
      </c>
      <c r="D1453" s="16" t="s">
        <v>18260</v>
      </c>
      <c r="E1453" s="448" t="s">
        <v>18290</v>
      </c>
      <c r="F1453" s="210" t="s">
        <v>1981</v>
      </c>
      <c r="G1453" s="448" t="s">
        <v>3596</v>
      </c>
      <c r="H1453" s="210">
        <v>0</v>
      </c>
      <c r="I1453" s="210">
        <v>39</v>
      </c>
      <c r="J1453" s="210">
        <v>226</v>
      </c>
      <c r="K1453" s="210" t="s">
        <v>11192</v>
      </c>
      <c r="L1453" s="210" t="s">
        <v>11192</v>
      </c>
      <c r="M1453" s="210">
        <v>0</v>
      </c>
      <c r="N1453" s="210">
        <v>0</v>
      </c>
      <c r="O1453" s="210">
        <v>272</v>
      </c>
    </row>
    <row r="1454" spans="2:15" x14ac:dyDescent="0.45">
      <c r="B1454" s="16" t="s">
        <v>15578</v>
      </c>
      <c r="C1454" s="426" t="s">
        <v>502</v>
      </c>
      <c r="D1454" s="16" t="s">
        <v>18260</v>
      </c>
      <c r="E1454" s="448" t="s">
        <v>18290</v>
      </c>
      <c r="F1454" s="210" t="s">
        <v>1981</v>
      </c>
      <c r="G1454" s="448" t="s">
        <v>3595</v>
      </c>
      <c r="H1454" s="210">
        <v>0</v>
      </c>
      <c r="I1454" s="210">
        <v>30</v>
      </c>
      <c r="J1454" s="210">
        <v>187</v>
      </c>
      <c r="K1454" s="210" t="s">
        <v>11192</v>
      </c>
      <c r="L1454" s="210" t="s">
        <v>11192</v>
      </c>
      <c r="M1454" s="210">
        <v>0</v>
      </c>
      <c r="N1454" s="210">
        <v>0</v>
      </c>
      <c r="O1454" s="210">
        <v>222</v>
      </c>
    </row>
    <row r="1455" spans="2:15" x14ac:dyDescent="0.45">
      <c r="B1455" s="450" t="s">
        <v>15580</v>
      </c>
      <c r="C1455" s="449" t="s">
        <v>502</v>
      </c>
      <c r="D1455" s="450" t="s">
        <v>18260</v>
      </c>
      <c r="E1455" s="451" t="s">
        <v>18825</v>
      </c>
      <c r="F1455" s="452" t="str">
        <f>F1454</f>
        <v>8149</v>
      </c>
      <c r="G1455" s="451" t="s">
        <v>3093</v>
      </c>
      <c r="H1455" s="452">
        <v>0</v>
      </c>
      <c r="I1455" s="452">
        <v>69</v>
      </c>
      <c r="J1455" s="452">
        <v>413</v>
      </c>
      <c r="K1455" s="452" t="s">
        <v>11192</v>
      </c>
      <c r="L1455" s="452" t="s">
        <v>11192</v>
      </c>
      <c r="M1455" s="452">
        <v>0</v>
      </c>
      <c r="N1455" s="452">
        <v>0</v>
      </c>
      <c r="O1455" s="452">
        <v>494</v>
      </c>
    </row>
    <row r="1456" spans="2:15" x14ac:dyDescent="0.45">
      <c r="B1456" s="16" t="s">
        <v>15582</v>
      </c>
      <c r="C1456" s="426" t="s">
        <v>503</v>
      </c>
      <c r="D1456" s="16" t="s">
        <v>504</v>
      </c>
      <c r="E1456" s="448" t="s">
        <v>1982</v>
      </c>
      <c r="F1456" s="210" t="s">
        <v>1983</v>
      </c>
      <c r="G1456" s="448" t="s">
        <v>3596</v>
      </c>
      <c r="H1456" s="210">
        <v>0</v>
      </c>
      <c r="I1456" s="210">
        <v>0</v>
      </c>
      <c r="J1456" s="210" t="s">
        <v>11192</v>
      </c>
      <c r="K1456" s="210">
        <v>138</v>
      </c>
      <c r="L1456" s="210" t="s">
        <v>11192</v>
      </c>
      <c r="M1456" s="210">
        <v>0</v>
      </c>
      <c r="N1456" s="210">
        <v>0</v>
      </c>
      <c r="O1456" s="210">
        <v>147</v>
      </c>
    </row>
    <row r="1457" spans="2:15" x14ac:dyDescent="0.45">
      <c r="B1457" s="16" t="s">
        <v>15581</v>
      </c>
      <c r="C1457" s="426" t="s">
        <v>503</v>
      </c>
      <c r="D1457" s="16" t="s">
        <v>504</v>
      </c>
      <c r="E1457" s="448" t="s">
        <v>1982</v>
      </c>
      <c r="F1457" s="210" t="s">
        <v>1983</v>
      </c>
      <c r="G1457" s="448" t="s">
        <v>3595</v>
      </c>
      <c r="H1457" s="210">
        <v>0</v>
      </c>
      <c r="I1457" s="210">
        <v>0</v>
      </c>
      <c r="J1457" s="210">
        <v>0</v>
      </c>
      <c r="K1457" s="210" t="s">
        <v>11192</v>
      </c>
      <c r="L1457" s="210" t="s">
        <v>11192</v>
      </c>
      <c r="M1457" s="210">
        <v>0</v>
      </c>
      <c r="N1457" s="210">
        <v>0</v>
      </c>
      <c r="O1457" s="210">
        <v>119</v>
      </c>
    </row>
    <row r="1458" spans="2:15" x14ac:dyDescent="0.45">
      <c r="B1458" s="450" t="s">
        <v>15583</v>
      </c>
      <c r="C1458" s="449" t="s">
        <v>503</v>
      </c>
      <c r="D1458" s="450" t="s">
        <v>504</v>
      </c>
      <c r="E1458" s="451" t="s">
        <v>18826</v>
      </c>
      <c r="F1458" s="452" t="str">
        <f>F1457</f>
        <v>6218</v>
      </c>
      <c r="G1458" s="451" t="s">
        <v>3093</v>
      </c>
      <c r="H1458" s="452">
        <v>0</v>
      </c>
      <c r="I1458" s="452">
        <v>0</v>
      </c>
      <c r="J1458" s="452" t="s">
        <v>11192</v>
      </c>
      <c r="K1458" s="452" t="s">
        <v>11192</v>
      </c>
      <c r="L1458" s="452" t="s">
        <v>11192</v>
      </c>
      <c r="M1458" s="452">
        <v>0</v>
      </c>
      <c r="N1458" s="452">
        <v>0</v>
      </c>
      <c r="O1458" s="452">
        <v>266</v>
      </c>
    </row>
    <row r="1459" spans="2:15" x14ac:dyDescent="0.45">
      <c r="B1459" s="16" t="s">
        <v>15585</v>
      </c>
      <c r="C1459" s="426" t="s">
        <v>505</v>
      </c>
      <c r="D1459" s="16" t="s">
        <v>506</v>
      </c>
      <c r="E1459" s="448" t="s">
        <v>1984</v>
      </c>
      <c r="F1459" s="210" t="s">
        <v>1985</v>
      </c>
      <c r="G1459" s="448" t="s">
        <v>3596</v>
      </c>
      <c r="H1459" s="210">
        <v>0</v>
      </c>
      <c r="I1459" s="210" t="s">
        <v>11192</v>
      </c>
      <c r="J1459" s="210" t="s">
        <v>11192</v>
      </c>
      <c r="K1459" s="210">
        <v>226</v>
      </c>
      <c r="L1459" s="210">
        <v>0</v>
      </c>
      <c r="M1459" s="210" t="s">
        <v>11192</v>
      </c>
      <c r="N1459" s="210">
        <v>0</v>
      </c>
      <c r="O1459" s="210">
        <v>234</v>
      </c>
    </row>
    <row r="1460" spans="2:15" x14ac:dyDescent="0.45">
      <c r="B1460" s="16" t="s">
        <v>15584</v>
      </c>
      <c r="C1460" s="426" t="s">
        <v>505</v>
      </c>
      <c r="D1460" s="16" t="s">
        <v>506</v>
      </c>
      <c r="E1460" s="448" t="s">
        <v>1984</v>
      </c>
      <c r="F1460" s="210" t="s">
        <v>1985</v>
      </c>
      <c r="G1460" s="448" t="s">
        <v>3595</v>
      </c>
      <c r="H1460" s="210">
        <v>0</v>
      </c>
      <c r="I1460" s="210" t="s">
        <v>11192</v>
      </c>
      <c r="J1460" s="210" t="s">
        <v>11192</v>
      </c>
      <c r="K1460" s="210">
        <v>197</v>
      </c>
      <c r="L1460" s="210" t="s">
        <v>11192</v>
      </c>
      <c r="M1460" s="210" t="s">
        <v>11192</v>
      </c>
      <c r="N1460" s="210">
        <v>0</v>
      </c>
      <c r="O1460" s="210">
        <v>212</v>
      </c>
    </row>
    <row r="1461" spans="2:15" x14ac:dyDescent="0.45">
      <c r="B1461" s="450" t="s">
        <v>15586</v>
      </c>
      <c r="C1461" s="449" t="s">
        <v>505</v>
      </c>
      <c r="D1461" s="450" t="s">
        <v>506</v>
      </c>
      <c r="E1461" s="451" t="s">
        <v>18827</v>
      </c>
      <c r="F1461" s="452" t="str">
        <f>F1460</f>
        <v>2394</v>
      </c>
      <c r="G1461" s="451" t="s">
        <v>3093</v>
      </c>
      <c r="H1461" s="452">
        <v>0</v>
      </c>
      <c r="I1461" s="452" t="s">
        <v>11192</v>
      </c>
      <c r="J1461" s="452" t="s">
        <v>11192</v>
      </c>
      <c r="K1461" s="452">
        <v>423</v>
      </c>
      <c r="L1461" s="452" t="s">
        <v>11192</v>
      </c>
      <c r="M1461" s="452" t="s">
        <v>11192</v>
      </c>
      <c r="N1461" s="452">
        <v>0</v>
      </c>
      <c r="O1461" s="452">
        <v>446</v>
      </c>
    </row>
    <row r="1462" spans="2:15" x14ac:dyDescent="0.45">
      <c r="B1462" s="16" t="s">
        <v>15588</v>
      </c>
      <c r="C1462" s="426" t="s">
        <v>505</v>
      </c>
      <c r="D1462" s="16" t="s">
        <v>506</v>
      </c>
      <c r="E1462" s="448" t="s">
        <v>1986</v>
      </c>
      <c r="F1462" s="210" t="s">
        <v>1987</v>
      </c>
      <c r="G1462" s="448" t="s">
        <v>3596</v>
      </c>
      <c r="H1462" s="210">
        <v>0</v>
      </c>
      <c r="I1462" s="210" t="s">
        <v>11192</v>
      </c>
      <c r="J1462" s="210">
        <v>32</v>
      </c>
      <c r="K1462" s="210">
        <v>270</v>
      </c>
      <c r="L1462" s="210" t="s">
        <v>11192</v>
      </c>
      <c r="M1462" s="210" t="s">
        <v>11192</v>
      </c>
      <c r="N1462" s="210">
        <v>0</v>
      </c>
      <c r="O1462" s="210">
        <v>306</v>
      </c>
    </row>
    <row r="1463" spans="2:15" x14ac:dyDescent="0.45">
      <c r="B1463" s="16" t="s">
        <v>15587</v>
      </c>
      <c r="C1463" s="426" t="s">
        <v>505</v>
      </c>
      <c r="D1463" s="16" t="s">
        <v>506</v>
      </c>
      <c r="E1463" s="448" t="s">
        <v>1986</v>
      </c>
      <c r="F1463" s="210" t="s">
        <v>1987</v>
      </c>
      <c r="G1463" s="448" t="s">
        <v>3595</v>
      </c>
      <c r="H1463" s="210">
        <v>0</v>
      </c>
      <c r="I1463" s="210" t="s">
        <v>11192</v>
      </c>
      <c r="J1463" s="210">
        <v>36</v>
      </c>
      <c r="K1463" s="210">
        <v>203</v>
      </c>
      <c r="L1463" s="210" t="s">
        <v>11192</v>
      </c>
      <c r="M1463" s="210" t="s">
        <v>11192</v>
      </c>
      <c r="N1463" s="210">
        <v>0</v>
      </c>
      <c r="O1463" s="210">
        <v>252</v>
      </c>
    </row>
    <row r="1464" spans="2:15" x14ac:dyDescent="0.45">
      <c r="B1464" s="450" t="s">
        <v>15589</v>
      </c>
      <c r="C1464" s="449" t="s">
        <v>505</v>
      </c>
      <c r="D1464" s="450" t="s">
        <v>506</v>
      </c>
      <c r="E1464" s="451" t="s">
        <v>18828</v>
      </c>
      <c r="F1464" s="452" t="str">
        <f>F1463</f>
        <v>6255</v>
      </c>
      <c r="G1464" s="451" t="s">
        <v>3093</v>
      </c>
      <c r="H1464" s="452">
        <v>0</v>
      </c>
      <c r="I1464" s="452" t="s">
        <v>11192</v>
      </c>
      <c r="J1464" s="452">
        <v>68</v>
      </c>
      <c r="K1464" s="452">
        <v>473</v>
      </c>
      <c r="L1464" s="452" t="s">
        <v>11192</v>
      </c>
      <c r="M1464" s="452" t="s">
        <v>11192</v>
      </c>
      <c r="N1464" s="452">
        <v>0</v>
      </c>
      <c r="O1464" s="452">
        <v>558</v>
      </c>
    </row>
    <row r="1465" spans="2:15" x14ac:dyDescent="0.45">
      <c r="B1465" s="16" t="s">
        <v>15591</v>
      </c>
      <c r="C1465" s="426" t="s">
        <v>505</v>
      </c>
      <c r="D1465" s="16" t="s">
        <v>506</v>
      </c>
      <c r="E1465" s="448" t="s">
        <v>1988</v>
      </c>
      <c r="F1465" s="210" t="s">
        <v>1989</v>
      </c>
      <c r="G1465" s="448" t="s">
        <v>3596</v>
      </c>
      <c r="H1465" s="210">
        <v>0</v>
      </c>
      <c r="I1465" s="210" t="s">
        <v>11192</v>
      </c>
      <c r="J1465" s="210">
        <v>14</v>
      </c>
      <c r="K1465" s="210">
        <v>114</v>
      </c>
      <c r="L1465" s="210" t="s">
        <v>11192</v>
      </c>
      <c r="M1465" s="210" t="s">
        <v>11192</v>
      </c>
      <c r="N1465" s="210" t="s">
        <v>11192</v>
      </c>
      <c r="O1465" s="210">
        <v>136</v>
      </c>
    </row>
    <row r="1466" spans="2:15" x14ac:dyDescent="0.45">
      <c r="B1466" s="16" t="s">
        <v>15590</v>
      </c>
      <c r="C1466" s="426" t="s">
        <v>505</v>
      </c>
      <c r="D1466" s="16" t="s">
        <v>506</v>
      </c>
      <c r="E1466" s="448" t="s">
        <v>1988</v>
      </c>
      <c r="F1466" s="210" t="s">
        <v>1989</v>
      </c>
      <c r="G1466" s="448" t="s">
        <v>3595</v>
      </c>
      <c r="H1466" s="210">
        <v>0</v>
      </c>
      <c r="I1466" s="210" t="s">
        <v>11192</v>
      </c>
      <c r="J1466" s="210">
        <v>17</v>
      </c>
      <c r="K1466" s="210">
        <v>103</v>
      </c>
      <c r="L1466" s="210" t="s">
        <v>11192</v>
      </c>
      <c r="M1466" s="210" t="s">
        <v>11192</v>
      </c>
      <c r="N1466" s="210">
        <v>0</v>
      </c>
      <c r="O1466" s="210">
        <v>126</v>
      </c>
    </row>
    <row r="1467" spans="2:15" x14ac:dyDescent="0.45">
      <c r="B1467" s="450" t="s">
        <v>15592</v>
      </c>
      <c r="C1467" s="449" t="s">
        <v>505</v>
      </c>
      <c r="D1467" s="450" t="s">
        <v>506</v>
      </c>
      <c r="E1467" s="451" t="s">
        <v>18829</v>
      </c>
      <c r="F1467" s="452" t="str">
        <f>F1466</f>
        <v>7220</v>
      </c>
      <c r="G1467" s="451" t="s">
        <v>3093</v>
      </c>
      <c r="H1467" s="452">
        <v>0</v>
      </c>
      <c r="I1467" s="452" t="s">
        <v>11192</v>
      </c>
      <c r="J1467" s="452">
        <v>31</v>
      </c>
      <c r="K1467" s="452">
        <v>217</v>
      </c>
      <c r="L1467" s="452" t="s">
        <v>11192</v>
      </c>
      <c r="M1467" s="452" t="s">
        <v>11192</v>
      </c>
      <c r="N1467" s="452" t="s">
        <v>11192</v>
      </c>
      <c r="O1467" s="452">
        <v>262</v>
      </c>
    </row>
    <row r="1468" spans="2:15" x14ac:dyDescent="0.45">
      <c r="B1468" s="16" t="s">
        <v>15594</v>
      </c>
      <c r="C1468" s="426" t="s">
        <v>507</v>
      </c>
      <c r="D1468" s="16" t="s">
        <v>508</v>
      </c>
      <c r="E1468" s="448" t="s">
        <v>1990</v>
      </c>
      <c r="F1468" s="210" t="s">
        <v>1991</v>
      </c>
      <c r="G1468" s="448" t="s">
        <v>3596</v>
      </c>
      <c r="H1468" s="210">
        <v>0</v>
      </c>
      <c r="I1468" s="210">
        <v>0</v>
      </c>
      <c r="J1468" s="210" t="s">
        <v>11192</v>
      </c>
      <c r="K1468" s="210" t="s">
        <v>11192</v>
      </c>
      <c r="L1468" s="210">
        <v>0</v>
      </c>
      <c r="M1468" s="210">
        <v>0</v>
      </c>
      <c r="N1468" s="210">
        <v>0</v>
      </c>
      <c r="O1468" s="210">
        <v>164</v>
      </c>
    </row>
    <row r="1469" spans="2:15" x14ac:dyDescent="0.45">
      <c r="B1469" s="16" t="s">
        <v>15593</v>
      </c>
      <c r="C1469" s="426" t="s">
        <v>507</v>
      </c>
      <c r="D1469" s="16" t="s">
        <v>508</v>
      </c>
      <c r="E1469" s="448" t="s">
        <v>1990</v>
      </c>
      <c r="F1469" s="210" t="s">
        <v>1991</v>
      </c>
      <c r="G1469" s="448" t="s">
        <v>3595</v>
      </c>
      <c r="H1469" s="210">
        <v>0</v>
      </c>
      <c r="I1469" s="210" t="s">
        <v>11192</v>
      </c>
      <c r="J1469" s="210" t="s">
        <v>11192</v>
      </c>
      <c r="K1469" s="210">
        <v>190</v>
      </c>
      <c r="L1469" s="210" t="s">
        <v>11192</v>
      </c>
      <c r="M1469" s="210">
        <v>0</v>
      </c>
      <c r="N1469" s="210">
        <v>0</v>
      </c>
      <c r="O1469" s="210">
        <v>196</v>
      </c>
    </row>
    <row r="1470" spans="2:15" x14ac:dyDescent="0.45">
      <c r="B1470" s="450" t="s">
        <v>15595</v>
      </c>
      <c r="C1470" s="449" t="s">
        <v>507</v>
      </c>
      <c r="D1470" s="450" t="s">
        <v>508</v>
      </c>
      <c r="E1470" s="451" t="s">
        <v>18830</v>
      </c>
      <c r="F1470" s="452" t="str">
        <f>F1469</f>
        <v>2308</v>
      </c>
      <c r="G1470" s="451" t="s">
        <v>3093</v>
      </c>
      <c r="H1470" s="452">
        <v>0</v>
      </c>
      <c r="I1470" s="452" t="s">
        <v>11192</v>
      </c>
      <c r="J1470" s="452" t="s">
        <v>11192</v>
      </c>
      <c r="K1470" s="452" t="s">
        <v>11192</v>
      </c>
      <c r="L1470" s="452" t="s">
        <v>11192</v>
      </c>
      <c r="M1470" s="452">
        <v>0</v>
      </c>
      <c r="N1470" s="452">
        <v>0</v>
      </c>
      <c r="O1470" s="452">
        <v>360</v>
      </c>
    </row>
    <row r="1471" spans="2:15" x14ac:dyDescent="0.45">
      <c r="B1471" s="16" t="s">
        <v>15597</v>
      </c>
      <c r="C1471" s="426" t="s">
        <v>509</v>
      </c>
      <c r="D1471" s="16" t="s">
        <v>510</v>
      </c>
      <c r="E1471" s="448" t="s">
        <v>1992</v>
      </c>
      <c r="F1471" s="210" t="s">
        <v>1993</v>
      </c>
      <c r="G1471" s="448" t="s">
        <v>3596</v>
      </c>
      <c r="H1471" s="210" t="s">
        <v>11192</v>
      </c>
      <c r="I1471" s="210" t="s">
        <v>11192</v>
      </c>
      <c r="J1471" s="210" t="s">
        <v>11192</v>
      </c>
      <c r="K1471" s="210">
        <v>198</v>
      </c>
      <c r="L1471" s="210" t="s">
        <v>11192</v>
      </c>
      <c r="M1471" s="210">
        <v>0</v>
      </c>
      <c r="N1471" s="210">
        <v>0</v>
      </c>
      <c r="O1471" s="210">
        <v>206</v>
      </c>
    </row>
    <row r="1472" spans="2:15" x14ac:dyDescent="0.45">
      <c r="B1472" s="16" t="s">
        <v>15596</v>
      </c>
      <c r="C1472" s="426" t="s">
        <v>509</v>
      </c>
      <c r="D1472" s="16" t="s">
        <v>510</v>
      </c>
      <c r="E1472" s="448" t="s">
        <v>1992</v>
      </c>
      <c r="F1472" s="210" t="s">
        <v>1993</v>
      </c>
      <c r="G1472" s="448" t="s">
        <v>3595</v>
      </c>
      <c r="H1472" s="210">
        <v>0</v>
      </c>
      <c r="I1472" s="210" t="s">
        <v>11192</v>
      </c>
      <c r="J1472" s="210" t="s">
        <v>11192</v>
      </c>
      <c r="K1472" s="210">
        <v>169</v>
      </c>
      <c r="L1472" s="210">
        <v>0</v>
      </c>
      <c r="M1472" s="210" t="s">
        <v>11192</v>
      </c>
      <c r="N1472" s="210">
        <v>0</v>
      </c>
      <c r="O1472" s="210">
        <v>173</v>
      </c>
    </row>
    <row r="1473" spans="2:15" x14ac:dyDescent="0.45">
      <c r="B1473" s="450" t="s">
        <v>15598</v>
      </c>
      <c r="C1473" s="449" t="s">
        <v>509</v>
      </c>
      <c r="D1473" s="450" t="s">
        <v>510</v>
      </c>
      <c r="E1473" s="451" t="s">
        <v>18831</v>
      </c>
      <c r="F1473" s="452" t="str">
        <f>F1472</f>
        <v>5245</v>
      </c>
      <c r="G1473" s="451" t="s">
        <v>3093</v>
      </c>
      <c r="H1473" s="452" t="s">
        <v>11192</v>
      </c>
      <c r="I1473" s="452" t="s">
        <v>11192</v>
      </c>
      <c r="J1473" s="452" t="s">
        <v>11192</v>
      </c>
      <c r="K1473" s="452">
        <v>367</v>
      </c>
      <c r="L1473" s="452" t="s">
        <v>11192</v>
      </c>
      <c r="M1473" s="452" t="s">
        <v>11192</v>
      </c>
      <c r="N1473" s="452">
        <v>0</v>
      </c>
      <c r="O1473" s="452">
        <v>379</v>
      </c>
    </row>
    <row r="1474" spans="2:15" x14ac:dyDescent="0.45">
      <c r="B1474" s="16" t="s">
        <v>15600</v>
      </c>
      <c r="C1474" s="426" t="s">
        <v>509</v>
      </c>
      <c r="D1474" s="16" t="s">
        <v>510</v>
      </c>
      <c r="E1474" s="448" t="s">
        <v>1994</v>
      </c>
      <c r="F1474" s="210" t="s">
        <v>1995</v>
      </c>
      <c r="G1474" s="448" t="s">
        <v>3596</v>
      </c>
      <c r="H1474" s="210">
        <v>0</v>
      </c>
      <c r="I1474" s="210" t="s">
        <v>11192</v>
      </c>
      <c r="J1474" s="210" t="s">
        <v>11192</v>
      </c>
      <c r="K1474" s="210">
        <v>56</v>
      </c>
      <c r="L1474" s="210" t="s">
        <v>11192</v>
      </c>
      <c r="M1474" s="210">
        <v>0</v>
      </c>
      <c r="N1474" s="210">
        <v>0</v>
      </c>
      <c r="O1474" s="210">
        <v>61</v>
      </c>
    </row>
    <row r="1475" spans="2:15" x14ac:dyDescent="0.45">
      <c r="B1475" s="16" t="s">
        <v>15599</v>
      </c>
      <c r="C1475" s="426" t="s">
        <v>509</v>
      </c>
      <c r="D1475" s="16" t="s">
        <v>510</v>
      </c>
      <c r="E1475" s="448" t="s">
        <v>1994</v>
      </c>
      <c r="F1475" s="210" t="s">
        <v>1995</v>
      </c>
      <c r="G1475" s="448" t="s">
        <v>3595</v>
      </c>
      <c r="H1475" s="210">
        <v>0</v>
      </c>
      <c r="I1475" s="210">
        <v>0</v>
      </c>
      <c r="J1475" s="210" t="s">
        <v>11192</v>
      </c>
      <c r="K1475" s="210" t="s">
        <v>11192</v>
      </c>
      <c r="L1475" s="210">
        <v>0</v>
      </c>
      <c r="M1475" s="210">
        <v>0</v>
      </c>
      <c r="N1475" s="210">
        <v>0</v>
      </c>
      <c r="O1475" s="210">
        <v>96</v>
      </c>
    </row>
    <row r="1476" spans="2:15" x14ac:dyDescent="0.45">
      <c r="B1476" s="450" t="s">
        <v>15601</v>
      </c>
      <c r="C1476" s="449" t="s">
        <v>509</v>
      </c>
      <c r="D1476" s="450" t="s">
        <v>510</v>
      </c>
      <c r="E1476" s="451" t="s">
        <v>18832</v>
      </c>
      <c r="F1476" s="452" t="str">
        <f>F1475</f>
        <v>3100</v>
      </c>
      <c r="G1476" s="451" t="s">
        <v>3093</v>
      </c>
      <c r="H1476" s="452">
        <v>0</v>
      </c>
      <c r="I1476" s="452" t="s">
        <v>11192</v>
      </c>
      <c r="J1476" s="452" t="s">
        <v>11192</v>
      </c>
      <c r="K1476" s="452" t="s">
        <v>11192</v>
      </c>
      <c r="L1476" s="452" t="s">
        <v>11192</v>
      </c>
      <c r="M1476" s="452">
        <v>0</v>
      </c>
      <c r="N1476" s="452">
        <v>0</v>
      </c>
      <c r="O1476" s="452">
        <v>157</v>
      </c>
    </row>
    <row r="1477" spans="2:15" x14ac:dyDescent="0.45">
      <c r="B1477" s="16" t="s">
        <v>15603</v>
      </c>
      <c r="C1477" s="426" t="s">
        <v>511</v>
      </c>
      <c r="D1477" s="16" t="s">
        <v>512</v>
      </c>
      <c r="E1477" s="448" t="s">
        <v>1996</v>
      </c>
      <c r="F1477" s="210" t="s">
        <v>1997</v>
      </c>
      <c r="G1477" s="448" t="s">
        <v>3596</v>
      </c>
      <c r="H1477" s="210">
        <v>0</v>
      </c>
      <c r="I1477" s="210" t="s">
        <v>11192</v>
      </c>
      <c r="J1477" s="210" t="s">
        <v>11192</v>
      </c>
      <c r="K1477" s="210">
        <v>309</v>
      </c>
      <c r="L1477" s="210" t="s">
        <v>11192</v>
      </c>
      <c r="M1477" s="210">
        <v>0</v>
      </c>
      <c r="N1477" s="210">
        <v>0</v>
      </c>
      <c r="O1477" s="210">
        <v>320</v>
      </c>
    </row>
    <row r="1478" spans="2:15" x14ac:dyDescent="0.45">
      <c r="B1478" s="16" t="s">
        <v>15602</v>
      </c>
      <c r="C1478" s="426" t="s">
        <v>511</v>
      </c>
      <c r="D1478" s="16" t="s">
        <v>512</v>
      </c>
      <c r="E1478" s="448" t="s">
        <v>1996</v>
      </c>
      <c r="F1478" s="210" t="s">
        <v>1997</v>
      </c>
      <c r="G1478" s="448" t="s">
        <v>3595</v>
      </c>
      <c r="H1478" s="210" t="s">
        <v>11192</v>
      </c>
      <c r="I1478" s="210">
        <v>0</v>
      </c>
      <c r="J1478" s="210">
        <v>0</v>
      </c>
      <c r="K1478" s="210">
        <v>330</v>
      </c>
      <c r="L1478" s="210" t="s">
        <v>11192</v>
      </c>
      <c r="M1478" s="210">
        <v>0</v>
      </c>
      <c r="N1478" s="210">
        <v>0</v>
      </c>
      <c r="O1478" s="210">
        <v>335</v>
      </c>
    </row>
    <row r="1479" spans="2:15" x14ac:dyDescent="0.45">
      <c r="B1479" s="450" t="s">
        <v>15604</v>
      </c>
      <c r="C1479" s="449" t="s">
        <v>511</v>
      </c>
      <c r="D1479" s="450" t="s">
        <v>512</v>
      </c>
      <c r="E1479" s="451" t="s">
        <v>18833</v>
      </c>
      <c r="F1479" s="452" t="str">
        <f>F1478</f>
        <v>1154</v>
      </c>
      <c r="G1479" s="451" t="s">
        <v>3093</v>
      </c>
      <c r="H1479" s="452" t="s">
        <v>11192</v>
      </c>
      <c r="I1479" s="452" t="s">
        <v>11192</v>
      </c>
      <c r="J1479" s="452" t="s">
        <v>11192</v>
      </c>
      <c r="K1479" s="452">
        <v>639</v>
      </c>
      <c r="L1479" s="452" t="s">
        <v>11192</v>
      </c>
      <c r="M1479" s="452">
        <v>0</v>
      </c>
      <c r="N1479" s="452">
        <v>0</v>
      </c>
      <c r="O1479" s="452">
        <v>655</v>
      </c>
    </row>
    <row r="1480" spans="2:15" x14ac:dyDescent="0.45">
      <c r="B1480" s="16" t="s">
        <v>15606</v>
      </c>
      <c r="C1480" s="426" t="s">
        <v>513</v>
      </c>
      <c r="D1480" s="16" t="s">
        <v>514</v>
      </c>
      <c r="E1480" s="448" t="s">
        <v>1998</v>
      </c>
      <c r="F1480" s="210" t="s">
        <v>1999</v>
      </c>
      <c r="G1480" s="448" t="s">
        <v>3596</v>
      </c>
      <c r="H1480" s="210" t="s">
        <v>11192</v>
      </c>
      <c r="I1480" s="210">
        <v>14</v>
      </c>
      <c r="J1480" s="210">
        <v>300</v>
      </c>
      <c r="K1480" s="210">
        <v>381</v>
      </c>
      <c r="L1480" s="210">
        <v>17</v>
      </c>
      <c r="M1480" s="210" t="s">
        <v>11192</v>
      </c>
      <c r="N1480" s="210">
        <v>0</v>
      </c>
      <c r="O1480" s="210">
        <v>726</v>
      </c>
    </row>
    <row r="1481" spans="2:15" x14ac:dyDescent="0.45">
      <c r="B1481" s="16" t="s">
        <v>15605</v>
      </c>
      <c r="C1481" s="426" t="s">
        <v>513</v>
      </c>
      <c r="D1481" s="16" t="s">
        <v>514</v>
      </c>
      <c r="E1481" s="448" t="s">
        <v>1998</v>
      </c>
      <c r="F1481" s="210" t="s">
        <v>1999</v>
      </c>
      <c r="G1481" s="448" t="s">
        <v>3595</v>
      </c>
      <c r="H1481" s="210">
        <v>0</v>
      </c>
      <c r="I1481" s="210">
        <v>16</v>
      </c>
      <c r="J1481" s="210">
        <v>273</v>
      </c>
      <c r="K1481" s="210">
        <v>333</v>
      </c>
      <c r="L1481" s="210">
        <v>17</v>
      </c>
      <c r="M1481" s="210">
        <v>22</v>
      </c>
      <c r="N1481" s="210">
        <v>0</v>
      </c>
      <c r="O1481" s="210">
        <v>661</v>
      </c>
    </row>
    <row r="1482" spans="2:15" x14ac:dyDescent="0.45">
      <c r="B1482" s="450" t="s">
        <v>15607</v>
      </c>
      <c r="C1482" s="449" t="s">
        <v>513</v>
      </c>
      <c r="D1482" s="450" t="s">
        <v>514</v>
      </c>
      <c r="E1482" s="451" t="s">
        <v>18834</v>
      </c>
      <c r="F1482" s="452" t="str">
        <f>F1481</f>
        <v>6482</v>
      </c>
      <c r="G1482" s="451" t="s">
        <v>3093</v>
      </c>
      <c r="H1482" s="452" t="s">
        <v>11192</v>
      </c>
      <c r="I1482" s="452" t="s">
        <v>11192</v>
      </c>
      <c r="J1482" s="452">
        <v>573</v>
      </c>
      <c r="K1482" s="452">
        <v>714</v>
      </c>
      <c r="L1482" s="452">
        <v>34</v>
      </c>
      <c r="M1482" s="452" t="s">
        <v>11192</v>
      </c>
      <c r="N1482" s="452">
        <v>0</v>
      </c>
      <c r="O1482" s="452">
        <v>1387</v>
      </c>
    </row>
    <row r="1483" spans="2:15" x14ac:dyDescent="0.45">
      <c r="B1483" s="16" t="s">
        <v>15609</v>
      </c>
      <c r="C1483" s="426" t="s">
        <v>513</v>
      </c>
      <c r="D1483" s="16" t="s">
        <v>514</v>
      </c>
      <c r="E1483" s="448" t="s">
        <v>2000</v>
      </c>
      <c r="F1483" s="210" t="s">
        <v>2001</v>
      </c>
      <c r="G1483" s="448" t="s">
        <v>3596</v>
      </c>
      <c r="H1483" s="210" t="s">
        <v>11192</v>
      </c>
      <c r="I1483" s="210" t="s">
        <v>11192</v>
      </c>
      <c r="J1483" s="210">
        <v>161</v>
      </c>
      <c r="K1483" s="210">
        <v>143</v>
      </c>
      <c r="L1483" s="210">
        <v>11</v>
      </c>
      <c r="M1483" s="210" t="s">
        <v>11192</v>
      </c>
      <c r="N1483" s="210">
        <v>0</v>
      </c>
      <c r="O1483" s="210">
        <v>324</v>
      </c>
    </row>
    <row r="1484" spans="2:15" x14ac:dyDescent="0.45">
      <c r="B1484" s="16" t="s">
        <v>15608</v>
      </c>
      <c r="C1484" s="426" t="s">
        <v>513</v>
      </c>
      <c r="D1484" s="16" t="s">
        <v>514</v>
      </c>
      <c r="E1484" s="448" t="s">
        <v>2000</v>
      </c>
      <c r="F1484" s="210" t="s">
        <v>2001</v>
      </c>
      <c r="G1484" s="448" t="s">
        <v>3595</v>
      </c>
      <c r="H1484" s="210" t="s">
        <v>11192</v>
      </c>
      <c r="I1484" s="210" t="s">
        <v>11192</v>
      </c>
      <c r="J1484" s="210">
        <v>129</v>
      </c>
      <c r="K1484" s="210">
        <v>135</v>
      </c>
      <c r="L1484" s="210">
        <v>11</v>
      </c>
      <c r="M1484" s="210" t="s">
        <v>11192</v>
      </c>
      <c r="N1484" s="210">
        <v>0</v>
      </c>
      <c r="O1484" s="210">
        <v>287</v>
      </c>
    </row>
    <row r="1485" spans="2:15" x14ac:dyDescent="0.45">
      <c r="B1485" s="450" t="s">
        <v>15610</v>
      </c>
      <c r="C1485" s="449" t="s">
        <v>513</v>
      </c>
      <c r="D1485" s="450" t="s">
        <v>514</v>
      </c>
      <c r="E1485" s="451" t="s">
        <v>18835</v>
      </c>
      <c r="F1485" s="452" t="str">
        <f>F1484</f>
        <v>6834</v>
      </c>
      <c r="G1485" s="451" t="s">
        <v>3093</v>
      </c>
      <c r="H1485" s="452" t="s">
        <v>11192</v>
      </c>
      <c r="I1485" s="452" t="s">
        <v>11192</v>
      </c>
      <c r="J1485" s="452">
        <v>290</v>
      </c>
      <c r="K1485" s="452">
        <v>278</v>
      </c>
      <c r="L1485" s="452">
        <v>22</v>
      </c>
      <c r="M1485" s="452">
        <v>12</v>
      </c>
      <c r="N1485" s="452">
        <v>0</v>
      </c>
      <c r="O1485" s="452">
        <v>611</v>
      </c>
    </row>
    <row r="1486" spans="2:15" x14ac:dyDescent="0.45">
      <c r="B1486" s="16" t="s">
        <v>15615</v>
      </c>
      <c r="C1486" s="426" t="s">
        <v>837</v>
      </c>
      <c r="D1486" s="16" t="s">
        <v>18261</v>
      </c>
      <c r="E1486" s="448" t="s">
        <v>18261</v>
      </c>
      <c r="F1486" s="210" t="s">
        <v>2498</v>
      </c>
      <c r="G1486" s="448" t="s">
        <v>3596</v>
      </c>
      <c r="H1486" s="210">
        <v>0</v>
      </c>
      <c r="I1486" s="210">
        <v>26</v>
      </c>
      <c r="J1486" s="210">
        <v>18</v>
      </c>
      <c r="K1486" s="210">
        <v>13</v>
      </c>
      <c r="L1486" s="210" t="s">
        <v>11192</v>
      </c>
      <c r="M1486" s="210" t="s">
        <v>11192</v>
      </c>
      <c r="N1486" s="210">
        <v>0</v>
      </c>
      <c r="O1486" s="210">
        <v>67</v>
      </c>
    </row>
    <row r="1487" spans="2:15" x14ac:dyDescent="0.45">
      <c r="B1487" s="16" t="s">
        <v>15614</v>
      </c>
      <c r="C1487" s="426" t="s">
        <v>837</v>
      </c>
      <c r="D1487" s="16" t="s">
        <v>18261</v>
      </c>
      <c r="E1487" s="448" t="s">
        <v>18261</v>
      </c>
      <c r="F1487" s="210" t="s">
        <v>2498</v>
      </c>
      <c r="G1487" s="448" t="s">
        <v>3595</v>
      </c>
      <c r="H1487" s="210">
        <v>0</v>
      </c>
      <c r="I1487" s="210">
        <v>17</v>
      </c>
      <c r="J1487" s="210">
        <v>14</v>
      </c>
      <c r="K1487" s="210">
        <v>22</v>
      </c>
      <c r="L1487" s="210" t="s">
        <v>11192</v>
      </c>
      <c r="M1487" s="210" t="s">
        <v>11192</v>
      </c>
      <c r="N1487" s="210">
        <v>0</v>
      </c>
      <c r="O1487" s="210">
        <v>59</v>
      </c>
    </row>
    <row r="1488" spans="2:15" x14ac:dyDescent="0.45">
      <c r="B1488" s="450" t="s">
        <v>15616</v>
      </c>
      <c r="C1488" s="449" t="s">
        <v>837</v>
      </c>
      <c r="D1488" s="450" t="s">
        <v>18261</v>
      </c>
      <c r="E1488" s="451" t="s">
        <v>18836</v>
      </c>
      <c r="F1488" s="452" t="str">
        <f>F1487</f>
        <v>7979</v>
      </c>
      <c r="G1488" s="451" t="s">
        <v>3093</v>
      </c>
      <c r="H1488" s="452">
        <v>0</v>
      </c>
      <c r="I1488" s="452">
        <v>43</v>
      </c>
      <c r="J1488" s="452">
        <v>32</v>
      </c>
      <c r="K1488" s="452">
        <v>35</v>
      </c>
      <c r="L1488" s="452" t="s">
        <v>11192</v>
      </c>
      <c r="M1488" s="452" t="s">
        <v>11192</v>
      </c>
      <c r="N1488" s="452">
        <v>0</v>
      </c>
      <c r="O1488" s="452">
        <v>126</v>
      </c>
    </row>
    <row r="1489" spans="2:15" x14ac:dyDescent="0.45">
      <c r="B1489" s="16" t="s">
        <v>15618</v>
      </c>
      <c r="C1489" s="426" t="s">
        <v>516</v>
      </c>
      <c r="D1489" s="16" t="s">
        <v>517</v>
      </c>
      <c r="E1489" s="448" t="s">
        <v>2004</v>
      </c>
      <c r="F1489" s="210" t="s">
        <v>2005</v>
      </c>
      <c r="G1489" s="448" t="s">
        <v>3596</v>
      </c>
      <c r="H1489" s="210">
        <v>0</v>
      </c>
      <c r="I1489" s="210">
        <v>0</v>
      </c>
      <c r="J1489" s="210">
        <v>0</v>
      </c>
      <c r="K1489" s="210">
        <v>33</v>
      </c>
      <c r="L1489" s="210">
        <v>0</v>
      </c>
      <c r="M1489" s="210">
        <v>0</v>
      </c>
      <c r="N1489" s="210">
        <v>0</v>
      </c>
      <c r="O1489" s="210">
        <v>33</v>
      </c>
    </row>
    <row r="1490" spans="2:15" x14ac:dyDescent="0.45">
      <c r="B1490" s="16" t="s">
        <v>15617</v>
      </c>
      <c r="C1490" s="426" t="s">
        <v>516</v>
      </c>
      <c r="D1490" s="16" t="s">
        <v>517</v>
      </c>
      <c r="E1490" s="448" t="s">
        <v>2004</v>
      </c>
      <c r="F1490" s="210" t="s">
        <v>2005</v>
      </c>
      <c r="G1490" s="448" t="s">
        <v>3595</v>
      </c>
      <c r="H1490" s="210">
        <v>0</v>
      </c>
      <c r="I1490" s="210">
        <v>0</v>
      </c>
      <c r="J1490" s="210">
        <v>0</v>
      </c>
      <c r="K1490" s="210">
        <v>28</v>
      </c>
      <c r="L1490" s="210">
        <v>0</v>
      </c>
      <c r="M1490" s="210">
        <v>0</v>
      </c>
      <c r="N1490" s="210">
        <v>0</v>
      </c>
      <c r="O1490" s="210">
        <v>28</v>
      </c>
    </row>
    <row r="1491" spans="2:15" x14ac:dyDescent="0.45">
      <c r="B1491" s="450" t="s">
        <v>15619</v>
      </c>
      <c r="C1491" s="449" t="s">
        <v>516</v>
      </c>
      <c r="D1491" s="450" t="s">
        <v>517</v>
      </c>
      <c r="E1491" s="451" t="s">
        <v>18837</v>
      </c>
      <c r="F1491" s="452" t="str">
        <f>F1490</f>
        <v>7795</v>
      </c>
      <c r="G1491" s="451" t="s">
        <v>3093</v>
      </c>
      <c r="H1491" s="452">
        <v>0</v>
      </c>
      <c r="I1491" s="452">
        <v>0</v>
      </c>
      <c r="J1491" s="452">
        <v>0</v>
      </c>
      <c r="K1491" s="452">
        <v>61</v>
      </c>
      <c r="L1491" s="452">
        <v>0</v>
      </c>
      <c r="M1491" s="452">
        <v>0</v>
      </c>
      <c r="N1491" s="452">
        <v>0</v>
      </c>
      <c r="O1491" s="452">
        <v>61</v>
      </c>
    </row>
    <row r="1492" spans="2:15" x14ac:dyDescent="0.45">
      <c r="B1492" s="16" t="s">
        <v>15621</v>
      </c>
      <c r="C1492" s="426" t="s">
        <v>516</v>
      </c>
      <c r="D1492" s="16" t="s">
        <v>517</v>
      </c>
      <c r="E1492" s="448" t="s">
        <v>2006</v>
      </c>
      <c r="F1492" s="210" t="s">
        <v>2007</v>
      </c>
      <c r="G1492" s="448" t="s">
        <v>3596</v>
      </c>
      <c r="H1492" s="210">
        <v>0</v>
      </c>
      <c r="I1492" s="210">
        <v>0</v>
      </c>
      <c r="J1492" s="210">
        <v>0</v>
      </c>
      <c r="K1492" s="210">
        <v>64</v>
      </c>
      <c r="L1492" s="210">
        <v>0</v>
      </c>
      <c r="M1492" s="210">
        <v>0</v>
      </c>
      <c r="N1492" s="210">
        <v>0</v>
      </c>
      <c r="O1492" s="210">
        <v>64</v>
      </c>
    </row>
    <row r="1493" spans="2:15" x14ac:dyDescent="0.45">
      <c r="B1493" s="16" t="s">
        <v>15620</v>
      </c>
      <c r="C1493" s="426" t="s">
        <v>516</v>
      </c>
      <c r="D1493" s="16" t="s">
        <v>517</v>
      </c>
      <c r="E1493" s="448" t="s">
        <v>2006</v>
      </c>
      <c r="F1493" s="210" t="s">
        <v>2007</v>
      </c>
      <c r="G1493" s="448" t="s">
        <v>3595</v>
      </c>
      <c r="H1493" s="210">
        <v>0</v>
      </c>
      <c r="I1493" s="210">
        <v>0</v>
      </c>
      <c r="J1493" s="210" t="s">
        <v>11192</v>
      </c>
      <c r="K1493" s="210" t="s">
        <v>11192</v>
      </c>
      <c r="L1493" s="210">
        <v>0</v>
      </c>
      <c r="M1493" s="210">
        <v>0</v>
      </c>
      <c r="N1493" s="210">
        <v>0</v>
      </c>
      <c r="O1493" s="210">
        <v>55</v>
      </c>
    </row>
    <row r="1494" spans="2:15" x14ac:dyDescent="0.45">
      <c r="B1494" s="450" t="s">
        <v>15622</v>
      </c>
      <c r="C1494" s="449" t="s">
        <v>516</v>
      </c>
      <c r="D1494" s="450" t="s">
        <v>517</v>
      </c>
      <c r="E1494" s="451" t="s">
        <v>18838</v>
      </c>
      <c r="F1494" s="452" t="str">
        <f>F1493</f>
        <v>6241</v>
      </c>
      <c r="G1494" s="451" t="s">
        <v>3093</v>
      </c>
      <c r="H1494" s="452">
        <v>0</v>
      </c>
      <c r="I1494" s="452">
        <v>0</v>
      </c>
      <c r="J1494" s="452" t="s">
        <v>11192</v>
      </c>
      <c r="K1494" s="452" t="s">
        <v>11192</v>
      </c>
      <c r="L1494" s="452">
        <v>0</v>
      </c>
      <c r="M1494" s="452">
        <v>0</v>
      </c>
      <c r="N1494" s="452">
        <v>0</v>
      </c>
      <c r="O1494" s="452">
        <v>119</v>
      </c>
    </row>
    <row r="1495" spans="2:15" x14ac:dyDescent="0.45">
      <c r="B1495" s="16" t="s">
        <v>15624</v>
      </c>
      <c r="C1495" s="426" t="s">
        <v>516</v>
      </c>
      <c r="D1495" s="16" t="s">
        <v>517</v>
      </c>
      <c r="E1495" s="448" t="s">
        <v>2008</v>
      </c>
      <c r="F1495" s="210" t="s">
        <v>2009</v>
      </c>
      <c r="G1495" s="448" t="s">
        <v>3596</v>
      </c>
      <c r="H1495" s="210">
        <v>0</v>
      </c>
      <c r="I1495" s="210" t="s">
        <v>11192</v>
      </c>
      <c r="J1495" s="210">
        <v>17</v>
      </c>
      <c r="K1495" s="210">
        <v>552</v>
      </c>
      <c r="L1495" s="210">
        <v>11</v>
      </c>
      <c r="M1495" s="210" t="s">
        <v>11192</v>
      </c>
      <c r="N1495" s="210">
        <v>0</v>
      </c>
      <c r="O1495" s="210">
        <v>586</v>
      </c>
    </row>
    <row r="1496" spans="2:15" x14ac:dyDescent="0.45">
      <c r="B1496" s="16" t="s">
        <v>15623</v>
      </c>
      <c r="C1496" s="426" t="s">
        <v>516</v>
      </c>
      <c r="D1496" s="16" t="s">
        <v>517</v>
      </c>
      <c r="E1496" s="448" t="s">
        <v>2008</v>
      </c>
      <c r="F1496" s="210" t="s">
        <v>2009</v>
      </c>
      <c r="G1496" s="448" t="s">
        <v>3595</v>
      </c>
      <c r="H1496" s="210" t="s">
        <v>11192</v>
      </c>
      <c r="I1496" s="210" t="s">
        <v>11192</v>
      </c>
      <c r="J1496" s="210">
        <v>13</v>
      </c>
      <c r="K1496" s="210">
        <v>517</v>
      </c>
      <c r="L1496" s="210">
        <v>21</v>
      </c>
      <c r="M1496" s="210" t="s">
        <v>11192</v>
      </c>
      <c r="N1496" s="210">
        <v>0</v>
      </c>
      <c r="O1496" s="210">
        <v>566</v>
      </c>
    </row>
    <row r="1497" spans="2:15" x14ac:dyDescent="0.45">
      <c r="B1497" s="450" t="s">
        <v>15625</v>
      </c>
      <c r="C1497" s="449" t="s">
        <v>516</v>
      </c>
      <c r="D1497" s="450" t="s">
        <v>517</v>
      </c>
      <c r="E1497" s="451" t="s">
        <v>18839</v>
      </c>
      <c r="F1497" s="452" t="str">
        <f>F1496</f>
        <v>7589</v>
      </c>
      <c r="G1497" s="451" t="s">
        <v>3093</v>
      </c>
      <c r="H1497" s="452" t="s">
        <v>11192</v>
      </c>
      <c r="I1497" s="452">
        <v>12</v>
      </c>
      <c r="J1497" s="452">
        <v>30</v>
      </c>
      <c r="K1497" s="452">
        <v>1069</v>
      </c>
      <c r="L1497" s="452">
        <v>32</v>
      </c>
      <c r="M1497" s="452" t="s">
        <v>11192</v>
      </c>
      <c r="N1497" s="452">
        <v>0</v>
      </c>
      <c r="O1497" s="452">
        <v>1152</v>
      </c>
    </row>
    <row r="1498" spans="2:15" x14ac:dyDescent="0.45">
      <c r="B1498" s="16" t="s">
        <v>15627</v>
      </c>
      <c r="C1498" s="426" t="s">
        <v>516</v>
      </c>
      <c r="D1498" s="16" t="s">
        <v>517</v>
      </c>
      <c r="E1498" s="448" t="s">
        <v>2010</v>
      </c>
      <c r="F1498" s="210" t="s">
        <v>2011</v>
      </c>
      <c r="G1498" s="448" t="s">
        <v>3596</v>
      </c>
      <c r="H1498" s="210">
        <v>0</v>
      </c>
      <c r="I1498" s="210" t="s">
        <v>11192</v>
      </c>
      <c r="J1498" s="210" t="s">
        <v>11192</v>
      </c>
      <c r="K1498" s="210">
        <v>259</v>
      </c>
      <c r="L1498" s="210" t="s">
        <v>11192</v>
      </c>
      <c r="M1498" s="210">
        <v>0</v>
      </c>
      <c r="N1498" s="210">
        <v>0</v>
      </c>
      <c r="O1498" s="210">
        <v>276</v>
      </c>
    </row>
    <row r="1499" spans="2:15" x14ac:dyDescent="0.45">
      <c r="B1499" s="16" t="s">
        <v>15626</v>
      </c>
      <c r="C1499" s="426" t="s">
        <v>516</v>
      </c>
      <c r="D1499" s="16" t="s">
        <v>517</v>
      </c>
      <c r="E1499" s="448" t="s">
        <v>2010</v>
      </c>
      <c r="F1499" s="210" t="s">
        <v>2011</v>
      </c>
      <c r="G1499" s="448" t="s">
        <v>3595</v>
      </c>
      <c r="H1499" s="210">
        <v>0</v>
      </c>
      <c r="I1499" s="210" t="s">
        <v>11192</v>
      </c>
      <c r="J1499" s="210" t="s">
        <v>11192</v>
      </c>
      <c r="K1499" s="210">
        <v>254</v>
      </c>
      <c r="L1499" s="210" t="s">
        <v>11192</v>
      </c>
      <c r="M1499" s="210">
        <v>0</v>
      </c>
      <c r="N1499" s="210">
        <v>0</v>
      </c>
      <c r="O1499" s="210">
        <v>271</v>
      </c>
    </row>
    <row r="1500" spans="2:15" x14ac:dyDescent="0.45">
      <c r="B1500" s="450" t="s">
        <v>15628</v>
      </c>
      <c r="C1500" s="449" t="s">
        <v>516</v>
      </c>
      <c r="D1500" s="450" t="s">
        <v>517</v>
      </c>
      <c r="E1500" s="451" t="s">
        <v>18840</v>
      </c>
      <c r="F1500" s="452" t="str">
        <f>F1499</f>
        <v>7590</v>
      </c>
      <c r="G1500" s="451" t="s">
        <v>3093</v>
      </c>
      <c r="H1500" s="452">
        <v>0</v>
      </c>
      <c r="I1500" s="452" t="s">
        <v>11192</v>
      </c>
      <c r="J1500" s="452" t="s">
        <v>11192</v>
      </c>
      <c r="K1500" s="452">
        <v>513</v>
      </c>
      <c r="L1500" s="452">
        <v>19</v>
      </c>
      <c r="M1500" s="452">
        <v>0</v>
      </c>
      <c r="N1500" s="452">
        <v>0</v>
      </c>
      <c r="O1500" s="452">
        <v>547</v>
      </c>
    </row>
    <row r="1501" spans="2:15" x14ac:dyDescent="0.45">
      <c r="B1501" s="16" t="s">
        <v>15630</v>
      </c>
      <c r="C1501" s="426" t="s">
        <v>518</v>
      </c>
      <c r="D1501" s="16" t="s">
        <v>519</v>
      </c>
      <c r="E1501" s="448" t="s">
        <v>519</v>
      </c>
      <c r="F1501" s="210" t="s">
        <v>2012</v>
      </c>
      <c r="G1501" s="448" t="s">
        <v>3596</v>
      </c>
      <c r="H1501" s="210">
        <v>0</v>
      </c>
      <c r="I1501" s="210" t="s">
        <v>11192</v>
      </c>
      <c r="J1501" s="210" t="s">
        <v>11192</v>
      </c>
      <c r="K1501" s="210">
        <v>58</v>
      </c>
      <c r="L1501" s="210" t="s">
        <v>11192</v>
      </c>
      <c r="M1501" s="210">
        <v>0</v>
      </c>
      <c r="N1501" s="210">
        <v>0</v>
      </c>
      <c r="O1501" s="210">
        <v>72</v>
      </c>
    </row>
    <row r="1502" spans="2:15" x14ac:dyDescent="0.45">
      <c r="B1502" s="16" t="s">
        <v>15629</v>
      </c>
      <c r="C1502" s="426" t="s">
        <v>518</v>
      </c>
      <c r="D1502" s="16" t="s">
        <v>519</v>
      </c>
      <c r="E1502" s="448" t="s">
        <v>519</v>
      </c>
      <c r="F1502" s="210" t="s">
        <v>2012</v>
      </c>
      <c r="G1502" s="448" t="s">
        <v>3595</v>
      </c>
      <c r="H1502" s="210">
        <v>0</v>
      </c>
      <c r="I1502" s="210" t="s">
        <v>11192</v>
      </c>
      <c r="J1502" s="210">
        <v>0</v>
      </c>
      <c r="K1502" s="210">
        <v>38</v>
      </c>
      <c r="L1502" s="210" t="s">
        <v>11192</v>
      </c>
      <c r="M1502" s="210">
        <v>0</v>
      </c>
      <c r="N1502" s="210">
        <v>0</v>
      </c>
      <c r="O1502" s="210">
        <v>52</v>
      </c>
    </row>
    <row r="1503" spans="2:15" x14ac:dyDescent="0.45">
      <c r="B1503" s="450" t="s">
        <v>15631</v>
      </c>
      <c r="C1503" s="449" t="s">
        <v>518</v>
      </c>
      <c r="D1503" s="450" t="s">
        <v>519</v>
      </c>
      <c r="E1503" s="451" t="s">
        <v>18841</v>
      </c>
      <c r="F1503" s="452" t="str">
        <f>F1502</f>
        <v>7506</v>
      </c>
      <c r="G1503" s="451" t="s">
        <v>3093</v>
      </c>
      <c r="H1503" s="452">
        <v>0</v>
      </c>
      <c r="I1503" s="452">
        <v>18</v>
      </c>
      <c r="J1503" s="452" t="s">
        <v>11192</v>
      </c>
      <c r="K1503" s="452">
        <v>96</v>
      </c>
      <c r="L1503" s="452" t="s">
        <v>11192</v>
      </c>
      <c r="M1503" s="452">
        <v>0</v>
      </c>
      <c r="N1503" s="452">
        <v>0</v>
      </c>
      <c r="O1503" s="452">
        <v>124</v>
      </c>
    </row>
    <row r="1504" spans="2:15" x14ac:dyDescent="0.45">
      <c r="B1504" s="16" t="s">
        <v>15633</v>
      </c>
      <c r="C1504" s="426" t="s">
        <v>520</v>
      </c>
      <c r="D1504" s="16" t="s">
        <v>521</v>
      </c>
      <c r="E1504" s="448" t="s">
        <v>2013</v>
      </c>
      <c r="F1504" s="210" t="s">
        <v>2014</v>
      </c>
      <c r="G1504" s="448" t="s">
        <v>3596</v>
      </c>
      <c r="H1504" s="210">
        <v>0</v>
      </c>
      <c r="I1504" s="210">
        <v>11</v>
      </c>
      <c r="J1504" s="210">
        <v>12</v>
      </c>
      <c r="K1504" s="210">
        <v>254</v>
      </c>
      <c r="L1504" s="210">
        <v>18</v>
      </c>
      <c r="M1504" s="210">
        <v>17</v>
      </c>
      <c r="N1504" s="210">
        <v>0</v>
      </c>
      <c r="O1504" s="210">
        <v>312</v>
      </c>
    </row>
    <row r="1505" spans="2:15" x14ac:dyDescent="0.45">
      <c r="B1505" s="16" t="s">
        <v>15632</v>
      </c>
      <c r="C1505" s="426" t="s">
        <v>520</v>
      </c>
      <c r="D1505" s="16" t="s">
        <v>521</v>
      </c>
      <c r="E1505" s="448" t="s">
        <v>2013</v>
      </c>
      <c r="F1505" s="210" t="s">
        <v>2014</v>
      </c>
      <c r="G1505" s="448" t="s">
        <v>3595</v>
      </c>
      <c r="H1505" s="210">
        <v>0</v>
      </c>
      <c r="I1505" s="210" t="s">
        <v>11192</v>
      </c>
      <c r="J1505" s="210">
        <v>17</v>
      </c>
      <c r="K1505" s="210">
        <v>231</v>
      </c>
      <c r="L1505" s="210">
        <v>20</v>
      </c>
      <c r="M1505" s="210">
        <v>16</v>
      </c>
      <c r="N1505" s="210" t="s">
        <v>11192</v>
      </c>
      <c r="O1505" s="210">
        <v>295</v>
      </c>
    </row>
    <row r="1506" spans="2:15" x14ac:dyDescent="0.45">
      <c r="B1506" s="450" t="s">
        <v>15634</v>
      </c>
      <c r="C1506" s="449" t="s">
        <v>520</v>
      </c>
      <c r="D1506" s="450" t="s">
        <v>521</v>
      </c>
      <c r="E1506" s="451" t="s">
        <v>18842</v>
      </c>
      <c r="F1506" s="452" t="str">
        <f>F1505</f>
        <v>5112</v>
      </c>
      <c r="G1506" s="451" t="s">
        <v>3093</v>
      </c>
      <c r="H1506" s="452">
        <v>0</v>
      </c>
      <c r="I1506" s="452" t="s">
        <v>11192</v>
      </c>
      <c r="J1506" s="452">
        <v>29</v>
      </c>
      <c r="K1506" s="452">
        <v>485</v>
      </c>
      <c r="L1506" s="452">
        <v>38</v>
      </c>
      <c r="M1506" s="452">
        <v>33</v>
      </c>
      <c r="N1506" s="452" t="s">
        <v>11192</v>
      </c>
      <c r="O1506" s="452">
        <v>607</v>
      </c>
    </row>
    <row r="1507" spans="2:15" x14ac:dyDescent="0.45">
      <c r="B1507" s="16" t="s">
        <v>15636</v>
      </c>
      <c r="C1507" s="426" t="s">
        <v>520</v>
      </c>
      <c r="D1507" s="16" t="s">
        <v>521</v>
      </c>
      <c r="E1507" s="448" t="s">
        <v>2015</v>
      </c>
      <c r="F1507" s="210" t="s">
        <v>2016</v>
      </c>
      <c r="G1507" s="448" t="s">
        <v>3596</v>
      </c>
      <c r="H1507" s="210">
        <v>0</v>
      </c>
      <c r="I1507" s="210" t="s">
        <v>11192</v>
      </c>
      <c r="J1507" s="210" t="s">
        <v>11192</v>
      </c>
      <c r="K1507" s="210">
        <v>102</v>
      </c>
      <c r="L1507" s="210">
        <v>12</v>
      </c>
      <c r="M1507" s="210" t="s">
        <v>11192</v>
      </c>
      <c r="N1507" s="210">
        <v>0</v>
      </c>
      <c r="O1507" s="210">
        <v>132</v>
      </c>
    </row>
    <row r="1508" spans="2:15" x14ac:dyDescent="0.45">
      <c r="B1508" s="16" t="s">
        <v>15635</v>
      </c>
      <c r="C1508" s="426" t="s">
        <v>520</v>
      </c>
      <c r="D1508" s="16" t="s">
        <v>521</v>
      </c>
      <c r="E1508" s="448" t="s">
        <v>2015</v>
      </c>
      <c r="F1508" s="210" t="s">
        <v>2016</v>
      </c>
      <c r="G1508" s="448" t="s">
        <v>3595</v>
      </c>
      <c r="H1508" s="210">
        <v>0</v>
      </c>
      <c r="I1508" s="210" t="s">
        <v>11192</v>
      </c>
      <c r="J1508" s="210">
        <v>11</v>
      </c>
      <c r="K1508" s="210">
        <v>107</v>
      </c>
      <c r="L1508" s="210">
        <v>13</v>
      </c>
      <c r="M1508" s="210" t="s">
        <v>11192</v>
      </c>
      <c r="N1508" s="210">
        <v>0</v>
      </c>
      <c r="O1508" s="210">
        <v>144</v>
      </c>
    </row>
    <row r="1509" spans="2:15" x14ac:dyDescent="0.45">
      <c r="B1509" s="450" t="s">
        <v>15637</v>
      </c>
      <c r="C1509" s="449" t="s">
        <v>520</v>
      </c>
      <c r="D1509" s="450" t="s">
        <v>521</v>
      </c>
      <c r="E1509" s="451" t="s">
        <v>18843</v>
      </c>
      <c r="F1509" s="452" t="str">
        <f>F1508</f>
        <v>7462</v>
      </c>
      <c r="G1509" s="451" t="s">
        <v>3093</v>
      </c>
      <c r="H1509" s="452" t="s">
        <v>11192</v>
      </c>
      <c r="I1509" s="452">
        <v>11</v>
      </c>
      <c r="J1509" s="452" t="s">
        <v>11192</v>
      </c>
      <c r="K1509" s="452">
        <v>209</v>
      </c>
      <c r="L1509" s="452">
        <v>25</v>
      </c>
      <c r="M1509" s="452">
        <v>13</v>
      </c>
      <c r="N1509" s="452" t="s">
        <v>11192</v>
      </c>
      <c r="O1509" s="452">
        <v>276</v>
      </c>
    </row>
    <row r="1510" spans="2:15" x14ac:dyDescent="0.45">
      <c r="B1510" s="16" t="s">
        <v>15612</v>
      </c>
      <c r="C1510" s="426" t="s">
        <v>515</v>
      </c>
      <c r="D1510" s="16" t="s">
        <v>18144</v>
      </c>
      <c r="E1510" s="448" t="s">
        <v>2002</v>
      </c>
      <c r="F1510" s="210" t="s">
        <v>2003</v>
      </c>
      <c r="G1510" s="448" t="s">
        <v>3596</v>
      </c>
      <c r="H1510" s="210">
        <v>0</v>
      </c>
      <c r="I1510" s="210" t="s">
        <v>11192</v>
      </c>
      <c r="J1510" s="210" t="s">
        <v>11192</v>
      </c>
      <c r="K1510" s="210">
        <v>237</v>
      </c>
      <c r="L1510" s="210" t="s">
        <v>11192</v>
      </c>
      <c r="M1510" s="210">
        <v>0</v>
      </c>
      <c r="N1510" s="210">
        <v>0</v>
      </c>
      <c r="O1510" s="210">
        <v>244</v>
      </c>
    </row>
    <row r="1511" spans="2:15" x14ac:dyDescent="0.45">
      <c r="B1511" s="16" t="s">
        <v>15611</v>
      </c>
      <c r="C1511" s="426" t="s">
        <v>515</v>
      </c>
      <c r="D1511" s="16" t="s">
        <v>18144</v>
      </c>
      <c r="E1511" s="448" t="s">
        <v>2002</v>
      </c>
      <c r="F1511" s="210" t="s">
        <v>2003</v>
      </c>
      <c r="G1511" s="448" t="s">
        <v>3595</v>
      </c>
      <c r="H1511" s="210">
        <v>0</v>
      </c>
      <c r="I1511" s="210">
        <v>0</v>
      </c>
      <c r="J1511" s="210" t="s">
        <v>11192</v>
      </c>
      <c r="K1511" s="210">
        <v>225</v>
      </c>
      <c r="L1511" s="210" t="s">
        <v>11192</v>
      </c>
      <c r="M1511" s="210">
        <v>0</v>
      </c>
      <c r="N1511" s="210">
        <v>0</v>
      </c>
      <c r="O1511" s="210">
        <v>231</v>
      </c>
    </row>
    <row r="1512" spans="2:15" x14ac:dyDescent="0.45">
      <c r="B1512" s="450" t="s">
        <v>15613</v>
      </c>
      <c r="C1512" s="449" t="s">
        <v>515</v>
      </c>
      <c r="D1512" s="450" t="s">
        <v>18144</v>
      </c>
      <c r="E1512" s="451" t="s">
        <v>18844</v>
      </c>
      <c r="F1512" s="452" t="str">
        <f>F1511</f>
        <v>1486</v>
      </c>
      <c r="G1512" s="451" t="s">
        <v>3093</v>
      </c>
      <c r="H1512" s="452">
        <v>0</v>
      </c>
      <c r="I1512" s="452" t="s">
        <v>11192</v>
      </c>
      <c r="J1512" s="452" t="s">
        <v>11192</v>
      </c>
      <c r="K1512" s="452">
        <v>462</v>
      </c>
      <c r="L1512" s="452" t="s">
        <v>11192</v>
      </c>
      <c r="M1512" s="452">
        <v>0</v>
      </c>
      <c r="N1512" s="452">
        <v>0</v>
      </c>
      <c r="O1512" s="452">
        <v>475</v>
      </c>
    </row>
    <row r="1513" spans="2:15" x14ac:dyDescent="0.45">
      <c r="B1513" s="16" t="s">
        <v>15639</v>
      </c>
      <c r="C1513" s="426" t="s">
        <v>11261</v>
      </c>
      <c r="D1513" s="16" t="s">
        <v>18262</v>
      </c>
      <c r="E1513" s="448" t="s">
        <v>18262</v>
      </c>
      <c r="F1513" s="210" t="s">
        <v>12234</v>
      </c>
      <c r="G1513" s="448" t="s">
        <v>3596</v>
      </c>
      <c r="H1513" s="210" t="s">
        <v>11192</v>
      </c>
      <c r="I1513" s="210">
        <v>256</v>
      </c>
      <c r="J1513" s="210" t="s">
        <v>11192</v>
      </c>
      <c r="K1513" s="210">
        <v>0</v>
      </c>
      <c r="L1513" s="210">
        <v>0</v>
      </c>
      <c r="M1513" s="210">
        <v>0</v>
      </c>
      <c r="N1513" s="210">
        <v>0</v>
      </c>
      <c r="O1513" s="210">
        <v>263</v>
      </c>
    </row>
    <row r="1514" spans="2:15" x14ac:dyDescent="0.45">
      <c r="B1514" s="16" t="s">
        <v>15638</v>
      </c>
      <c r="C1514" s="426" t="s">
        <v>11261</v>
      </c>
      <c r="D1514" s="16" t="s">
        <v>18262</v>
      </c>
      <c r="E1514" s="448" t="s">
        <v>18262</v>
      </c>
      <c r="F1514" s="210" t="s">
        <v>12234</v>
      </c>
      <c r="G1514" s="448" t="s">
        <v>3595</v>
      </c>
      <c r="H1514" s="210" t="s">
        <v>11192</v>
      </c>
      <c r="I1514" s="210">
        <v>260</v>
      </c>
      <c r="J1514" s="210" t="s">
        <v>11192</v>
      </c>
      <c r="K1514" s="210">
        <v>0</v>
      </c>
      <c r="L1514" s="210" t="s">
        <v>11192</v>
      </c>
      <c r="M1514" s="210">
        <v>0</v>
      </c>
      <c r="N1514" s="210">
        <v>0</v>
      </c>
      <c r="O1514" s="210">
        <v>267</v>
      </c>
    </row>
    <row r="1515" spans="2:15" x14ac:dyDescent="0.45">
      <c r="B1515" s="450" t="s">
        <v>15640</v>
      </c>
      <c r="C1515" s="449" t="s">
        <v>11261</v>
      </c>
      <c r="D1515" s="450" t="s">
        <v>18262</v>
      </c>
      <c r="E1515" s="451" t="s">
        <v>18845</v>
      </c>
      <c r="F1515" s="452" t="str">
        <f>F1514</f>
        <v>8358</v>
      </c>
      <c r="G1515" s="451" t="s">
        <v>3093</v>
      </c>
      <c r="H1515" s="452" t="s">
        <v>11192</v>
      </c>
      <c r="I1515" s="452">
        <v>516</v>
      </c>
      <c r="J1515" s="452" t="s">
        <v>11192</v>
      </c>
      <c r="K1515" s="452">
        <v>0</v>
      </c>
      <c r="L1515" s="452" t="s">
        <v>11192</v>
      </c>
      <c r="M1515" s="452">
        <v>0</v>
      </c>
      <c r="N1515" s="452">
        <v>0</v>
      </c>
      <c r="O1515" s="452">
        <v>530</v>
      </c>
    </row>
    <row r="1516" spans="2:15" x14ac:dyDescent="0.45">
      <c r="B1516" s="16" t="s">
        <v>15642</v>
      </c>
      <c r="C1516" s="426" t="s">
        <v>522</v>
      </c>
      <c r="D1516" s="16" t="s">
        <v>18263</v>
      </c>
      <c r="E1516" s="448" t="s">
        <v>18263</v>
      </c>
      <c r="F1516" s="210" t="s">
        <v>2017</v>
      </c>
      <c r="G1516" s="448" t="s">
        <v>3596</v>
      </c>
      <c r="H1516" s="210">
        <v>0</v>
      </c>
      <c r="I1516" s="210" t="s">
        <v>11192</v>
      </c>
      <c r="J1516" s="210">
        <v>0</v>
      </c>
      <c r="K1516" s="210">
        <v>0</v>
      </c>
      <c r="L1516" s="210">
        <v>0</v>
      </c>
      <c r="M1516" s="210" t="s">
        <v>11192</v>
      </c>
      <c r="N1516" s="210">
        <v>0</v>
      </c>
      <c r="O1516" s="210">
        <v>96</v>
      </c>
    </row>
    <row r="1517" spans="2:15" x14ac:dyDescent="0.45">
      <c r="B1517" s="16" t="s">
        <v>15641</v>
      </c>
      <c r="C1517" s="426" t="s">
        <v>522</v>
      </c>
      <c r="D1517" s="16" t="s">
        <v>18263</v>
      </c>
      <c r="E1517" s="448" t="s">
        <v>18263</v>
      </c>
      <c r="F1517" s="210" t="s">
        <v>2017</v>
      </c>
      <c r="G1517" s="448" t="s">
        <v>3595</v>
      </c>
      <c r="H1517" s="210">
        <v>0</v>
      </c>
      <c r="I1517" s="210" t="s">
        <v>11192</v>
      </c>
      <c r="J1517" s="210" t="s">
        <v>11192</v>
      </c>
      <c r="K1517" s="210">
        <v>0</v>
      </c>
      <c r="L1517" s="210">
        <v>0</v>
      </c>
      <c r="M1517" s="210">
        <v>0</v>
      </c>
      <c r="N1517" s="210">
        <v>0</v>
      </c>
      <c r="O1517" s="210">
        <v>85</v>
      </c>
    </row>
    <row r="1518" spans="2:15" x14ac:dyDescent="0.45">
      <c r="B1518" s="450" t="s">
        <v>15643</v>
      </c>
      <c r="C1518" s="449" t="s">
        <v>522</v>
      </c>
      <c r="D1518" s="450" t="s">
        <v>18263</v>
      </c>
      <c r="E1518" s="451" t="s">
        <v>18846</v>
      </c>
      <c r="F1518" s="452" t="str">
        <f>F1517</f>
        <v>7776</v>
      </c>
      <c r="G1518" s="451" t="s">
        <v>3093</v>
      </c>
      <c r="H1518" s="452">
        <v>0</v>
      </c>
      <c r="I1518" s="452">
        <v>178</v>
      </c>
      <c r="J1518" s="452" t="s">
        <v>11192</v>
      </c>
      <c r="K1518" s="452">
        <v>0</v>
      </c>
      <c r="L1518" s="452">
        <v>0</v>
      </c>
      <c r="M1518" s="452" t="s">
        <v>11192</v>
      </c>
      <c r="N1518" s="452">
        <v>0</v>
      </c>
      <c r="O1518" s="452">
        <v>181</v>
      </c>
    </row>
    <row r="1519" spans="2:15" x14ac:dyDescent="0.45">
      <c r="B1519" s="16" t="s">
        <v>19763</v>
      </c>
      <c r="C1519" s="426" t="s">
        <v>18847</v>
      </c>
      <c r="D1519" s="16" t="s">
        <v>18264</v>
      </c>
      <c r="E1519" s="448" t="s">
        <v>18264</v>
      </c>
      <c r="F1519" s="210" t="s">
        <v>18237</v>
      </c>
      <c r="G1519" s="448" t="s">
        <v>3596</v>
      </c>
      <c r="H1519" s="210">
        <v>0</v>
      </c>
      <c r="I1519" s="210" t="s">
        <v>11192</v>
      </c>
      <c r="J1519" s="210" t="s">
        <v>11192</v>
      </c>
      <c r="K1519" s="210">
        <v>0</v>
      </c>
      <c r="L1519" s="210" t="s">
        <v>11192</v>
      </c>
      <c r="M1519" s="210">
        <v>0</v>
      </c>
      <c r="N1519" s="210">
        <v>0</v>
      </c>
      <c r="O1519" s="210">
        <v>86</v>
      </c>
    </row>
    <row r="1520" spans="2:15" x14ac:dyDescent="0.45">
      <c r="B1520" s="16" t="s">
        <v>19764</v>
      </c>
      <c r="C1520" s="426" t="s">
        <v>18847</v>
      </c>
      <c r="D1520" s="16" t="s">
        <v>18264</v>
      </c>
      <c r="E1520" s="448" t="s">
        <v>18264</v>
      </c>
      <c r="F1520" s="210" t="s">
        <v>18237</v>
      </c>
      <c r="G1520" s="448" t="s">
        <v>3595</v>
      </c>
      <c r="H1520" s="210">
        <v>0</v>
      </c>
      <c r="I1520" s="210">
        <v>97</v>
      </c>
      <c r="J1520" s="210" t="s">
        <v>11192</v>
      </c>
      <c r="K1520" s="210">
        <v>0</v>
      </c>
      <c r="L1520" s="210" t="s">
        <v>11192</v>
      </c>
      <c r="M1520" s="210">
        <v>0</v>
      </c>
      <c r="N1520" s="210">
        <v>0</v>
      </c>
      <c r="O1520" s="210">
        <v>100</v>
      </c>
    </row>
    <row r="1521" spans="2:15" x14ac:dyDescent="0.45">
      <c r="B1521" s="450" t="s">
        <v>19765</v>
      </c>
      <c r="C1521" s="449" t="s">
        <v>18847</v>
      </c>
      <c r="D1521" s="450" t="s">
        <v>18264</v>
      </c>
      <c r="E1521" s="451" t="s">
        <v>18848</v>
      </c>
      <c r="F1521" s="452" t="str">
        <f>F1520</f>
        <v>8477</v>
      </c>
      <c r="G1521" s="451" t="s">
        <v>3093</v>
      </c>
      <c r="H1521" s="452">
        <v>0</v>
      </c>
      <c r="I1521" s="452" t="s">
        <v>11192</v>
      </c>
      <c r="J1521" s="452" t="s">
        <v>11192</v>
      </c>
      <c r="K1521" s="452">
        <v>0</v>
      </c>
      <c r="L1521" s="452" t="s">
        <v>11192</v>
      </c>
      <c r="M1521" s="452">
        <v>0</v>
      </c>
      <c r="N1521" s="452">
        <v>0</v>
      </c>
      <c r="O1521" s="452">
        <v>186</v>
      </c>
    </row>
    <row r="1522" spans="2:15" x14ac:dyDescent="0.45">
      <c r="B1522" s="16" t="s">
        <v>15645</v>
      </c>
      <c r="C1522" s="426" t="s">
        <v>523</v>
      </c>
      <c r="D1522" s="16" t="s">
        <v>524</v>
      </c>
      <c r="E1522" s="448" t="s">
        <v>2018</v>
      </c>
      <c r="F1522" s="210" t="s">
        <v>2019</v>
      </c>
      <c r="G1522" s="448" t="s">
        <v>3596</v>
      </c>
      <c r="H1522" s="210">
        <v>0</v>
      </c>
      <c r="I1522" s="210">
        <v>28</v>
      </c>
      <c r="J1522" s="210" t="s">
        <v>11192</v>
      </c>
      <c r="K1522" s="210">
        <v>567</v>
      </c>
      <c r="L1522" s="210" t="s">
        <v>11192</v>
      </c>
      <c r="M1522" s="210" t="s">
        <v>11192</v>
      </c>
      <c r="N1522" s="210">
        <v>0</v>
      </c>
      <c r="O1522" s="210">
        <v>607</v>
      </c>
    </row>
    <row r="1523" spans="2:15" x14ac:dyDescent="0.45">
      <c r="B1523" s="16" t="s">
        <v>15644</v>
      </c>
      <c r="C1523" s="426" t="s">
        <v>523</v>
      </c>
      <c r="D1523" s="16" t="s">
        <v>524</v>
      </c>
      <c r="E1523" s="448" t="s">
        <v>2018</v>
      </c>
      <c r="F1523" s="210" t="s">
        <v>2019</v>
      </c>
      <c r="G1523" s="448" t="s">
        <v>3595</v>
      </c>
      <c r="H1523" s="210" t="s">
        <v>11192</v>
      </c>
      <c r="I1523" s="210">
        <v>32</v>
      </c>
      <c r="J1523" s="210" t="s">
        <v>11192</v>
      </c>
      <c r="K1523" s="210">
        <v>484</v>
      </c>
      <c r="L1523" s="210">
        <v>0</v>
      </c>
      <c r="M1523" s="210" t="s">
        <v>11192</v>
      </c>
      <c r="N1523" s="210">
        <v>0</v>
      </c>
      <c r="O1523" s="210">
        <v>527</v>
      </c>
    </row>
    <row r="1524" spans="2:15" x14ac:dyDescent="0.45">
      <c r="B1524" s="450" t="s">
        <v>15646</v>
      </c>
      <c r="C1524" s="449" t="s">
        <v>523</v>
      </c>
      <c r="D1524" s="450" t="s">
        <v>524</v>
      </c>
      <c r="E1524" s="451" t="s">
        <v>18849</v>
      </c>
      <c r="F1524" s="452" t="str">
        <f>F1523</f>
        <v>4431</v>
      </c>
      <c r="G1524" s="451" t="s">
        <v>3093</v>
      </c>
      <c r="H1524" s="452" t="s">
        <v>11192</v>
      </c>
      <c r="I1524" s="452">
        <v>60</v>
      </c>
      <c r="J1524" s="452">
        <v>15</v>
      </c>
      <c r="K1524" s="452">
        <v>1051</v>
      </c>
      <c r="L1524" s="452" t="s">
        <v>11192</v>
      </c>
      <c r="M1524" s="452" t="s">
        <v>11192</v>
      </c>
      <c r="N1524" s="452">
        <v>0</v>
      </c>
      <c r="O1524" s="452">
        <v>1134</v>
      </c>
    </row>
    <row r="1525" spans="2:15" x14ac:dyDescent="0.45">
      <c r="B1525" s="16" t="s">
        <v>15648</v>
      </c>
      <c r="C1525" s="426" t="s">
        <v>523</v>
      </c>
      <c r="D1525" s="16" t="s">
        <v>524</v>
      </c>
      <c r="E1525" s="448" t="s">
        <v>2020</v>
      </c>
      <c r="F1525" s="210" t="s">
        <v>2021</v>
      </c>
      <c r="G1525" s="448" t="s">
        <v>3596</v>
      </c>
      <c r="H1525" s="210">
        <v>0</v>
      </c>
      <c r="I1525" s="210" t="s">
        <v>11192</v>
      </c>
      <c r="J1525" s="210" t="s">
        <v>11192</v>
      </c>
      <c r="K1525" s="210">
        <v>253</v>
      </c>
      <c r="L1525" s="210">
        <v>0</v>
      </c>
      <c r="M1525" s="210">
        <v>0</v>
      </c>
      <c r="N1525" s="210">
        <v>0</v>
      </c>
      <c r="O1525" s="210">
        <v>278</v>
      </c>
    </row>
    <row r="1526" spans="2:15" x14ac:dyDescent="0.45">
      <c r="B1526" s="16" t="s">
        <v>15647</v>
      </c>
      <c r="C1526" s="426" t="s">
        <v>523</v>
      </c>
      <c r="D1526" s="16" t="s">
        <v>524</v>
      </c>
      <c r="E1526" s="448" t="s">
        <v>2020</v>
      </c>
      <c r="F1526" s="210" t="s">
        <v>2021</v>
      </c>
      <c r="G1526" s="448" t="s">
        <v>3595</v>
      </c>
      <c r="H1526" s="210">
        <v>0</v>
      </c>
      <c r="I1526" s="210">
        <v>23</v>
      </c>
      <c r="J1526" s="210" t="s">
        <v>11192</v>
      </c>
      <c r="K1526" s="210">
        <v>271</v>
      </c>
      <c r="L1526" s="210" t="s">
        <v>11192</v>
      </c>
      <c r="M1526" s="210" t="s">
        <v>11192</v>
      </c>
      <c r="N1526" s="210">
        <v>0</v>
      </c>
      <c r="O1526" s="210">
        <v>302</v>
      </c>
    </row>
    <row r="1527" spans="2:15" x14ac:dyDescent="0.45">
      <c r="B1527" s="450" t="s">
        <v>15649</v>
      </c>
      <c r="C1527" s="449" t="s">
        <v>523</v>
      </c>
      <c r="D1527" s="450" t="s">
        <v>524</v>
      </c>
      <c r="E1527" s="451" t="s">
        <v>18850</v>
      </c>
      <c r="F1527" s="452" t="str">
        <f>F1526</f>
        <v>7189</v>
      </c>
      <c r="G1527" s="451" t="s">
        <v>3093</v>
      </c>
      <c r="H1527" s="452">
        <v>0</v>
      </c>
      <c r="I1527" s="452" t="s">
        <v>11192</v>
      </c>
      <c r="J1527" s="452" t="s">
        <v>11192</v>
      </c>
      <c r="K1527" s="452">
        <v>524</v>
      </c>
      <c r="L1527" s="452" t="s">
        <v>11192</v>
      </c>
      <c r="M1527" s="452" t="s">
        <v>11192</v>
      </c>
      <c r="N1527" s="452">
        <v>0</v>
      </c>
      <c r="O1527" s="452">
        <v>580</v>
      </c>
    </row>
    <row r="1528" spans="2:15" x14ac:dyDescent="0.45">
      <c r="B1528" s="16" t="s">
        <v>15651</v>
      </c>
      <c r="C1528" s="426" t="s">
        <v>525</v>
      </c>
      <c r="D1528" s="16" t="s">
        <v>526</v>
      </c>
      <c r="E1528" s="448" t="s">
        <v>2022</v>
      </c>
      <c r="F1528" s="210" t="s">
        <v>2023</v>
      </c>
      <c r="G1528" s="448" t="s">
        <v>3596</v>
      </c>
      <c r="H1528" s="210">
        <v>0</v>
      </c>
      <c r="I1528" s="210" t="s">
        <v>11192</v>
      </c>
      <c r="J1528" s="210" t="s">
        <v>11192</v>
      </c>
      <c r="K1528" s="210">
        <v>94</v>
      </c>
      <c r="L1528" s="210" t="s">
        <v>11192</v>
      </c>
      <c r="M1528" s="210" t="s">
        <v>11192</v>
      </c>
      <c r="N1528" s="210">
        <v>0</v>
      </c>
      <c r="O1528" s="210">
        <v>111</v>
      </c>
    </row>
    <row r="1529" spans="2:15" x14ac:dyDescent="0.45">
      <c r="B1529" s="16" t="s">
        <v>15650</v>
      </c>
      <c r="C1529" s="426" t="s">
        <v>525</v>
      </c>
      <c r="D1529" s="16" t="s">
        <v>526</v>
      </c>
      <c r="E1529" s="448" t="s">
        <v>2022</v>
      </c>
      <c r="F1529" s="210" t="s">
        <v>2023</v>
      </c>
      <c r="G1529" s="448" t="s">
        <v>3595</v>
      </c>
      <c r="H1529" s="210">
        <v>0</v>
      </c>
      <c r="I1529" s="210">
        <v>0</v>
      </c>
      <c r="J1529" s="210" t="s">
        <v>11192</v>
      </c>
      <c r="K1529" s="210" t="s">
        <v>11192</v>
      </c>
      <c r="L1529" s="210">
        <v>0</v>
      </c>
      <c r="M1529" s="210">
        <v>0</v>
      </c>
      <c r="N1529" s="210">
        <v>0</v>
      </c>
      <c r="O1529" s="210">
        <v>102</v>
      </c>
    </row>
    <row r="1530" spans="2:15" x14ac:dyDescent="0.45">
      <c r="B1530" s="450" t="s">
        <v>15652</v>
      </c>
      <c r="C1530" s="449" t="s">
        <v>525</v>
      </c>
      <c r="D1530" s="450" t="s">
        <v>526</v>
      </c>
      <c r="E1530" s="451" t="s">
        <v>18851</v>
      </c>
      <c r="F1530" s="452" t="str">
        <f>F1529</f>
        <v>6315</v>
      </c>
      <c r="G1530" s="451" t="s">
        <v>3093</v>
      </c>
      <c r="H1530" s="452">
        <v>0</v>
      </c>
      <c r="I1530" s="452" t="s">
        <v>11192</v>
      </c>
      <c r="J1530" s="452">
        <v>16</v>
      </c>
      <c r="K1530" s="452" t="s">
        <v>11192</v>
      </c>
      <c r="L1530" s="452" t="s">
        <v>11192</v>
      </c>
      <c r="M1530" s="452" t="s">
        <v>11192</v>
      </c>
      <c r="N1530" s="452">
        <v>0</v>
      </c>
      <c r="O1530" s="452">
        <v>213</v>
      </c>
    </row>
    <row r="1531" spans="2:15" x14ac:dyDescent="0.45">
      <c r="B1531" s="16" t="s">
        <v>15654</v>
      </c>
      <c r="C1531" s="426" t="s">
        <v>525</v>
      </c>
      <c r="D1531" s="16" t="s">
        <v>526</v>
      </c>
      <c r="E1531" s="448" t="s">
        <v>2024</v>
      </c>
      <c r="F1531" s="210" t="s">
        <v>2025</v>
      </c>
      <c r="G1531" s="448" t="s">
        <v>3596</v>
      </c>
      <c r="H1531" s="210" t="s">
        <v>11192</v>
      </c>
      <c r="I1531" s="210" t="s">
        <v>11192</v>
      </c>
      <c r="J1531" s="210">
        <v>18</v>
      </c>
      <c r="K1531" s="210">
        <v>184</v>
      </c>
      <c r="L1531" s="210" t="s">
        <v>11192</v>
      </c>
      <c r="M1531" s="210" t="s">
        <v>11192</v>
      </c>
      <c r="N1531" s="210">
        <v>0</v>
      </c>
      <c r="O1531" s="210">
        <v>221</v>
      </c>
    </row>
    <row r="1532" spans="2:15" x14ac:dyDescent="0.45">
      <c r="B1532" s="16" t="s">
        <v>15653</v>
      </c>
      <c r="C1532" s="426" t="s">
        <v>525</v>
      </c>
      <c r="D1532" s="16" t="s">
        <v>526</v>
      </c>
      <c r="E1532" s="448" t="s">
        <v>2024</v>
      </c>
      <c r="F1532" s="210" t="s">
        <v>2025</v>
      </c>
      <c r="G1532" s="448" t="s">
        <v>3595</v>
      </c>
      <c r="H1532" s="210">
        <v>0</v>
      </c>
      <c r="I1532" s="210">
        <v>0</v>
      </c>
      <c r="J1532" s="210">
        <v>26</v>
      </c>
      <c r="K1532" s="210">
        <v>195</v>
      </c>
      <c r="L1532" s="210" t="s">
        <v>11192</v>
      </c>
      <c r="M1532" s="210" t="s">
        <v>11192</v>
      </c>
      <c r="N1532" s="210" t="s">
        <v>11192</v>
      </c>
      <c r="O1532" s="210">
        <v>230</v>
      </c>
    </row>
    <row r="1533" spans="2:15" x14ac:dyDescent="0.45">
      <c r="B1533" s="450" t="s">
        <v>19766</v>
      </c>
      <c r="C1533" s="449" t="s">
        <v>525</v>
      </c>
      <c r="D1533" s="450" t="s">
        <v>526</v>
      </c>
      <c r="E1533" s="451" t="s">
        <v>18852</v>
      </c>
      <c r="F1533" s="452" t="str">
        <f>F1532</f>
        <v>0816</v>
      </c>
      <c r="G1533" s="451" t="s">
        <v>3093</v>
      </c>
      <c r="H1533" s="452" t="s">
        <v>11192</v>
      </c>
      <c r="I1533" s="452" t="s">
        <v>11192</v>
      </c>
      <c r="J1533" s="452">
        <v>44</v>
      </c>
      <c r="K1533" s="452">
        <v>379</v>
      </c>
      <c r="L1533" s="452" t="s">
        <v>11192</v>
      </c>
      <c r="M1533" s="452" t="s">
        <v>11192</v>
      </c>
      <c r="N1533" s="452" t="s">
        <v>11192</v>
      </c>
      <c r="O1533" s="452">
        <v>451</v>
      </c>
    </row>
    <row r="1534" spans="2:15" x14ac:dyDescent="0.45">
      <c r="B1534" s="16" t="s">
        <v>15656</v>
      </c>
      <c r="C1534" s="426" t="s">
        <v>527</v>
      </c>
      <c r="D1534" s="16" t="s">
        <v>18265</v>
      </c>
      <c r="E1534" s="448" t="s">
        <v>18265</v>
      </c>
      <c r="F1534" s="210" t="s">
        <v>2026</v>
      </c>
      <c r="G1534" s="448" t="s">
        <v>3596</v>
      </c>
      <c r="H1534" s="210">
        <v>0</v>
      </c>
      <c r="I1534" s="210" t="s">
        <v>11192</v>
      </c>
      <c r="J1534" s="210">
        <v>101</v>
      </c>
      <c r="K1534" s="210" t="s">
        <v>11192</v>
      </c>
      <c r="L1534" s="210" t="s">
        <v>11192</v>
      </c>
      <c r="M1534" s="210">
        <v>0</v>
      </c>
      <c r="N1534" s="210">
        <v>0</v>
      </c>
      <c r="O1534" s="210">
        <v>113</v>
      </c>
    </row>
    <row r="1535" spans="2:15" x14ac:dyDescent="0.45">
      <c r="B1535" s="16" t="s">
        <v>15655</v>
      </c>
      <c r="C1535" s="426" t="s">
        <v>527</v>
      </c>
      <c r="D1535" s="16" t="s">
        <v>18265</v>
      </c>
      <c r="E1535" s="448" t="s">
        <v>18265</v>
      </c>
      <c r="F1535" s="210" t="s">
        <v>2026</v>
      </c>
      <c r="G1535" s="448" t="s">
        <v>3595</v>
      </c>
      <c r="H1535" s="210">
        <v>0</v>
      </c>
      <c r="I1535" s="210" t="s">
        <v>11192</v>
      </c>
      <c r="J1535" s="210">
        <v>85</v>
      </c>
      <c r="K1535" s="210" t="s">
        <v>11192</v>
      </c>
      <c r="L1535" s="210" t="s">
        <v>11192</v>
      </c>
      <c r="M1535" s="210">
        <v>0</v>
      </c>
      <c r="N1535" s="210">
        <v>0</v>
      </c>
      <c r="O1535" s="210">
        <v>91</v>
      </c>
    </row>
    <row r="1536" spans="2:15" x14ac:dyDescent="0.45">
      <c r="B1536" s="450" t="s">
        <v>15657</v>
      </c>
      <c r="C1536" s="449" t="s">
        <v>527</v>
      </c>
      <c r="D1536" s="450" t="s">
        <v>18265</v>
      </c>
      <c r="E1536" s="451" t="s">
        <v>18853</v>
      </c>
      <c r="F1536" s="452" t="str">
        <f>F1535</f>
        <v>7538</v>
      </c>
      <c r="G1536" s="451" t="s">
        <v>3093</v>
      </c>
      <c r="H1536" s="452">
        <v>0</v>
      </c>
      <c r="I1536" s="452" t="s">
        <v>11192</v>
      </c>
      <c r="J1536" s="452">
        <v>186</v>
      </c>
      <c r="K1536" s="452" t="s">
        <v>11192</v>
      </c>
      <c r="L1536" s="452" t="s">
        <v>11192</v>
      </c>
      <c r="M1536" s="452">
        <v>0</v>
      </c>
      <c r="N1536" s="452">
        <v>0</v>
      </c>
      <c r="O1536" s="452">
        <v>204</v>
      </c>
    </row>
    <row r="1537" spans="2:15" x14ac:dyDescent="0.45">
      <c r="B1537" s="16" t="s">
        <v>15659</v>
      </c>
      <c r="C1537" s="426" t="s">
        <v>528</v>
      </c>
      <c r="D1537" s="16" t="s">
        <v>529</v>
      </c>
      <c r="E1537" s="448" t="s">
        <v>529</v>
      </c>
      <c r="F1537" s="210" t="s">
        <v>2027</v>
      </c>
      <c r="G1537" s="448" t="s">
        <v>3596</v>
      </c>
      <c r="H1537" s="210">
        <v>0</v>
      </c>
      <c r="I1537" s="210">
        <v>47</v>
      </c>
      <c r="J1537" s="210" t="s">
        <v>11192</v>
      </c>
      <c r="K1537" s="210">
        <v>0</v>
      </c>
      <c r="L1537" s="210" t="s">
        <v>11192</v>
      </c>
      <c r="M1537" s="210" t="s">
        <v>11192</v>
      </c>
      <c r="N1537" s="210">
        <v>0</v>
      </c>
      <c r="O1537" s="210">
        <v>52</v>
      </c>
    </row>
    <row r="1538" spans="2:15" x14ac:dyDescent="0.45">
      <c r="B1538" s="16" t="s">
        <v>15658</v>
      </c>
      <c r="C1538" s="426" t="s">
        <v>528</v>
      </c>
      <c r="D1538" s="16" t="s">
        <v>529</v>
      </c>
      <c r="E1538" s="448" t="s">
        <v>529</v>
      </c>
      <c r="F1538" s="210" t="s">
        <v>2027</v>
      </c>
      <c r="G1538" s="448" t="s">
        <v>3595</v>
      </c>
      <c r="H1538" s="210">
        <v>0</v>
      </c>
      <c r="I1538" s="210" t="s">
        <v>11192</v>
      </c>
      <c r="J1538" s="210" t="s">
        <v>11192</v>
      </c>
      <c r="K1538" s="210">
        <v>0</v>
      </c>
      <c r="L1538" s="210">
        <v>0</v>
      </c>
      <c r="M1538" s="210" t="s">
        <v>11192</v>
      </c>
      <c r="N1538" s="210" t="s">
        <v>11192</v>
      </c>
      <c r="O1538" s="210">
        <v>45</v>
      </c>
    </row>
    <row r="1539" spans="2:15" x14ac:dyDescent="0.45">
      <c r="B1539" s="450" t="s">
        <v>15660</v>
      </c>
      <c r="C1539" s="449" t="s">
        <v>528</v>
      </c>
      <c r="D1539" s="450" t="s">
        <v>529</v>
      </c>
      <c r="E1539" s="451" t="s">
        <v>18854</v>
      </c>
      <c r="F1539" s="452" t="str">
        <f>F1538</f>
        <v>7565</v>
      </c>
      <c r="G1539" s="451" t="s">
        <v>3093</v>
      </c>
      <c r="H1539" s="452">
        <v>0</v>
      </c>
      <c r="I1539" s="452" t="s">
        <v>11192</v>
      </c>
      <c r="J1539" s="452" t="s">
        <v>11192</v>
      </c>
      <c r="K1539" s="452">
        <v>0</v>
      </c>
      <c r="L1539" s="452" t="s">
        <v>11192</v>
      </c>
      <c r="M1539" s="452" t="s">
        <v>11192</v>
      </c>
      <c r="N1539" s="452" t="s">
        <v>11192</v>
      </c>
      <c r="O1539" s="452">
        <v>97</v>
      </c>
    </row>
    <row r="1540" spans="2:15" x14ac:dyDescent="0.45">
      <c r="B1540" s="16" t="s">
        <v>15662</v>
      </c>
      <c r="C1540" s="426" t="s">
        <v>530</v>
      </c>
      <c r="D1540" s="16" t="s">
        <v>531</v>
      </c>
      <c r="E1540" s="448" t="s">
        <v>2028</v>
      </c>
      <c r="F1540" s="210" t="s">
        <v>2029</v>
      </c>
      <c r="G1540" s="448" t="s">
        <v>3596</v>
      </c>
      <c r="H1540" s="210" t="s">
        <v>11192</v>
      </c>
      <c r="I1540" s="210" t="s">
        <v>11192</v>
      </c>
      <c r="J1540" s="210" t="s">
        <v>11192</v>
      </c>
      <c r="K1540" s="210">
        <v>232</v>
      </c>
      <c r="L1540" s="210" t="s">
        <v>11192</v>
      </c>
      <c r="M1540" s="210" t="s">
        <v>11192</v>
      </c>
      <c r="N1540" s="210" t="s">
        <v>11192</v>
      </c>
      <c r="O1540" s="210">
        <v>249</v>
      </c>
    </row>
    <row r="1541" spans="2:15" x14ac:dyDescent="0.45">
      <c r="B1541" s="16" t="s">
        <v>15661</v>
      </c>
      <c r="C1541" s="426" t="s">
        <v>530</v>
      </c>
      <c r="D1541" s="16" t="s">
        <v>531</v>
      </c>
      <c r="E1541" s="448" t="s">
        <v>2028</v>
      </c>
      <c r="F1541" s="210" t="s">
        <v>2029</v>
      </c>
      <c r="G1541" s="448" t="s">
        <v>3595</v>
      </c>
      <c r="H1541" s="210" t="s">
        <v>11192</v>
      </c>
      <c r="I1541" s="210" t="s">
        <v>11192</v>
      </c>
      <c r="J1541" s="210" t="s">
        <v>11192</v>
      </c>
      <c r="K1541" s="210">
        <v>203</v>
      </c>
      <c r="L1541" s="210" t="s">
        <v>11192</v>
      </c>
      <c r="M1541" s="210">
        <v>0</v>
      </c>
      <c r="N1541" s="210" t="s">
        <v>11192</v>
      </c>
      <c r="O1541" s="210">
        <v>219</v>
      </c>
    </row>
    <row r="1542" spans="2:15" x14ac:dyDescent="0.45">
      <c r="B1542" s="450" t="s">
        <v>15663</v>
      </c>
      <c r="C1542" s="449" t="s">
        <v>530</v>
      </c>
      <c r="D1542" s="450" t="s">
        <v>531</v>
      </c>
      <c r="E1542" s="451" t="s">
        <v>18855</v>
      </c>
      <c r="F1542" s="452" t="str">
        <f>F1541</f>
        <v>4528</v>
      </c>
      <c r="G1542" s="451" t="s">
        <v>3093</v>
      </c>
      <c r="H1542" s="452" t="s">
        <v>11192</v>
      </c>
      <c r="I1542" s="452" t="s">
        <v>11192</v>
      </c>
      <c r="J1542" s="452" t="s">
        <v>11192</v>
      </c>
      <c r="K1542" s="452">
        <v>435</v>
      </c>
      <c r="L1542" s="452" t="s">
        <v>11192</v>
      </c>
      <c r="M1542" s="452" t="s">
        <v>11192</v>
      </c>
      <c r="N1542" s="452" t="s">
        <v>11192</v>
      </c>
      <c r="O1542" s="452">
        <v>468</v>
      </c>
    </row>
    <row r="1543" spans="2:15" x14ac:dyDescent="0.45">
      <c r="B1543" s="16" t="s">
        <v>15665</v>
      </c>
      <c r="C1543" s="426" t="s">
        <v>532</v>
      </c>
      <c r="D1543" s="16" t="s">
        <v>533</v>
      </c>
      <c r="E1543" s="448" t="s">
        <v>2030</v>
      </c>
      <c r="F1543" s="210" t="s">
        <v>2031</v>
      </c>
      <c r="G1543" s="448" t="s">
        <v>3596</v>
      </c>
      <c r="H1543" s="210">
        <v>0</v>
      </c>
      <c r="I1543" s="210" t="s">
        <v>11192</v>
      </c>
      <c r="J1543" s="210" t="s">
        <v>11192</v>
      </c>
      <c r="K1543" s="210">
        <v>366</v>
      </c>
      <c r="L1543" s="210" t="s">
        <v>11192</v>
      </c>
      <c r="M1543" s="210" t="s">
        <v>11192</v>
      </c>
      <c r="N1543" s="210">
        <v>0</v>
      </c>
      <c r="O1543" s="210">
        <v>383</v>
      </c>
    </row>
    <row r="1544" spans="2:15" x14ac:dyDescent="0.45">
      <c r="B1544" s="16" t="s">
        <v>15664</v>
      </c>
      <c r="C1544" s="426" t="s">
        <v>532</v>
      </c>
      <c r="D1544" s="16" t="s">
        <v>533</v>
      </c>
      <c r="E1544" s="448" t="s">
        <v>2030</v>
      </c>
      <c r="F1544" s="210" t="s">
        <v>2031</v>
      </c>
      <c r="G1544" s="448" t="s">
        <v>3595</v>
      </c>
      <c r="H1544" s="210">
        <v>0</v>
      </c>
      <c r="I1544" s="210">
        <v>11</v>
      </c>
      <c r="J1544" s="210" t="s">
        <v>11192</v>
      </c>
      <c r="K1544" s="210">
        <v>291</v>
      </c>
      <c r="L1544" s="210" t="s">
        <v>11192</v>
      </c>
      <c r="M1544" s="210" t="s">
        <v>11192</v>
      </c>
      <c r="N1544" s="210">
        <v>0</v>
      </c>
      <c r="O1544" s="210">
        <v>312</v>
      </c>
    </row>
    <row r="1545" spans="2:15" x14ac:dyDescent="0.45">
      <c r="B1545" s="450" t="s">
        <v>15666</v>
      </c>
      <c r="C1545" s="449" t="s">
        <v>532</v>
      </c>
      <c r="D1545" s="450" t="s">
        <v>533</v>
      </c>
      <c r="E1545" s="451" t="s">
        <v>18856</v>
      </c>
      <c r="F1545" s="452" t="str">
        <f>F1544</f>
        <v>6404</v>
      </c>
      <c r="G1545" s="451" t="s">
        <v>3093</v>
      </c>
      <c r="H1545" s="452">
        <v>0</v>
      </c>
      <c r="I1545" s="452" t="s">
        <v>11192</v>
      </c>
      <c r="J1545" s="452">
        <v>16</v>
      </c>
      <c r="K1545" s="452">
        <v>657</v>
      </c>
      <c r="L1545" s="452" t="s">
        <v>11192</v>
      </c>
      <c r="M1545" s="452" t="s">
        <v>11192</v>
      </c>
      <c r="N1545" s="452">
        <v>0</v>
      </c>
      <c r="O1545" s="452">
        <v>695</v>
      </c>
    </row>
    <row r="1546" spans="2:15" x14ac:dyDescent="0.45">
      <c r="B1546" s="16" t="s">
        <v>15668</v>
      </c>
      <c r="C1546" s="426" t="s">
        <v>534</v>
      </c>
      <c r="D1546" s="16" t="s">
        <v>535</v>
      </c>
      <c r="E1546" s="448" t="s">
        <v>2032</v>
      </c>
      <c r="F1546" s="210" t="s">
        <v>2033</v>
      </c>
      <c r="G1546" s="448" t="s">
        <v>3596</v>
      </c>
      <c r="H1546" s="210" t="s">
        <v>11192</v>
      </c>
      <c r="I1546" s="210" t="s">
        <v>11192</v>
      </c>
      <c r="J1546" s="210" t="s">
        <v>11192</v>
      </c>
      <c r="K1546" s="210">
        <v>395</v>
      </c>
      <c r="L1546" s="210" t="s">
        <v>11192</v>
      </c>
      <c r="M1546" s="210" t="s">
        <v>11192</v>
      </c>
      <c r="N1546" s="210">
        <v>0</v>
      </c>
      <c r="O1546" s="210">
        <v>416</v>
      </c>
    </row>
    <row r="1547" spans="2:15" x14ac:dyDescent="0.45">
      <c r="B1547" s="16" t="s">
        <v>15667</v>
      </c>
      <c r="C1547" s="426" t="s">
        <v>534</v>
      </c>
      <c r="D1547" s="16" t="s">
        <v>535</v>
      </c>
      <c r="E1547" s="448" t="s">
        <v>2032</v>
      </c>
      <c r="F1547" s="210" t="s">
        <v>2033</v>
      </c>
      <c r="G1547" s="448" t="s">
        <v>3595</v>
      </c>
      <c r="H1547" s="210" t="s">
        <v>11192</v>
      </c>
      <c r="I1547" s="210" t="s">
        <v>11192</v>
      </c>
      <c r="J1547" s="210" t="s">
        <v>11192</v>
      </c>
      <c r="K1547" s="210">
        <v>389</v>
      </c>
      <c r="L1547" s="210" t="s">
        <v>11192</v>
      </c>
      <c r="M1547" s="210" t="s">
        <v>11192</v>
      </c>
      <c r="N1547" s="210">
        <v>0</v>
      </c>
      <c r="O1547" s="210">
        <v>405</v>
      </c>
    </row>
    <row r="1548" spans="2:15" x14ac:dyDescent="0.45">
      <c r="B1548" s="450" t="s">
        <v>15669</v>
      </c>
      <c r="C1548" s="449" t="s">
        <v>534</v>
      </c>
      <c r="D1548" s="450" t="s">
        <v>535</v>
      </c>
      <c r="E1548" s="451" t="s">
        <v>18857</v>
      </c>
      <c r="F1548" s="452" t="str">
        <f>F1547</f>
        <v>2924</v>
      </c>
      <c r="G1548" s="451" t="s">
        <v>3093</v>
      </c>
      <c r="H1548" s="452" t="s">
        <v>11192</v>
      </c>
      <c r="I1548" s="452" t="s">
        <v>11192</v>
      </c>
      <c r="J1548" s="452">
        <v>11</v>
      </c>
      <c r="K1548" s="452">
        <v>784</v>
      </c>
      <c r="L1548" s="452" t="s">
        <v>11192</v>
      </c>
      <c r="M1548" s="452" t="s">
        <v>11192</v>
      </c>
      <c r="N1548" s="452">
        <v>0</v>
      </c>
      <c r="O1548" s="452">
        <v>821</v>
      </c>
    </row>
    <row r="1549" spans="2:15" x14ac:dyDescent="0.45">
      <c r="B1549" s="16" t="s">
        <v>19767</v>
      </c>
      <c r="C1549" s="426" t="s">
        <v>536</v>
      </c>
      <c r="D1549" s="16" t="s">
        <v>537</v>
      </c>
      <c r="E1549" s="448" t="s">
        <v>18291</v>
      </c>
      <c r="F1549" s="210" t="s">
        <v>18239</v>
      </c>
      <c r="G1549" s="448" t="s">
        <v>3596</v>
      </c>
      <c r="H1549" s="210">
        <v>0</v>
      </c>
      <c r="I1549" s="210" t="s">
        <v>11192</v>
      </c>
      <c r="J1549" s="210" t="s">
        <v>11192</v>
      </c>
      <c r="K1549" s="210">
        <v>221</v>
      </c>
      <c r="L1549" s="210" t="s">
        <v>11192</v>
      </c>
      <c r="M1549" s="210">
        <v>0</v>
      </c>
      <c r="N1549" s="210">
        <v>0</v>
      </c>
      <c r="O1549" s="210">
        <v>227</v>
      </c>
    </row>
    <row r="1550" spans="2:15" x14ac:dyDescent="0.45">
      <c r="B1550" s="16" t="s">
        <v>19768</v>
      </c>
      <c r="C1550" s="426" t="s">
        <v>536</v>
      </c>
      <c r="D1550" s="16" t="s">
        <v>537</v>
      </c>
      <c r="E1550" s="448" t="s">
        <v>18291</v>
      </c>
      <c r="F1550" s="210" t="s">
        <v>18239</v>
      </c>
      <c r="G1550" s="448" t="s">
        <v>3595</v>
      </c>
      <c r="H1550" s="210" t="s">
        <v>11192</v>
      </c>
      <c r="I1550" s="210" t="s">
        <v>11192</v>
      </c>
      <c r="J1550" s="210" t="s">
        <v>11192</v>
      </c>
      <c r="K1550" s="210">
        <v>236</v>
      </c>
      <c r="L1550" s="210" t="s">
        <v>11192</v>
      </c>
      <c r="M1550" s="210">
        <v>0</v>
      </c>
      <c r="N1550" s="210">
        <v>0</v>
      </c>
      <c r="O1550" s="210">
        <v>243</v>
      </c>
    </row>
    <row r="1551" spans="2:15" x14ac:dyDescent="0.45">
      <c r="B1551" s="450" t="s">
        <v>19769</v>
      </c>
      <c r="C1551" s="449" t="s">
        <v>536</v>
      </c>
      <c r="D1551" s="450" t="s">
        <v>537</v>
      </c>
      <c r="E1551" s="451" t="s">
        <v>18858</v>
      </c>
      <c r="F1551" s="452" t="str">
        <f>F1550</f>
        <v>8481</v>
      </c>
      <c r="G1551" s="451" t="s">
        <v>3093</v>
      </c>
      <c r="H1551" s="452" t="s">
        <v>11192</v>
      </c>
      <c r="I1551" s="452" t="s">
        <v>11192</v>
      </c>
      <c r="J1551" s="452" t="s">
        <v>11192</v>
      </c>
      <c r="K1551" s="452">
        <v>457</v>
      </c>
      <c r="L1551" s="452" t="s">
        <v>11192</v>
      </c>
      <c r="M1551" s="452">
        <v>0</v>
      </c>
      <c r="N1551" s="452">
        <v>0</v>
      </c>
      <c r="O1551" s="452">
        <v>470</v>
      </c>
    </row>
    <row r="1552" spans="2:15" x14ac:dyDescent="0.45">
      <c r="B1552" s="16" t="s">
        <v>15671</v>
      </c>
      <c r="C1552" s="426" t="s">
        <v>538</v>
      </c>
      <c r="D1552" s="16" t="s">
        <v>539</v>
      </c>
      <c r="E1552" s="448" t="s">
        <v>2034</v>
      </c>
      <c r="F1552" s="210" t="s">
        <v>2035</v>
      </c>
      <c r="G1552" s="448" t="s">
        <v>3596</v>
      </c>
      <c r="H1552" s="210" t="s">
        <v>11192</v>
      </c>
      <c r="I1552" s="210" t="s">
        <v>11192</v>
      </c>
      <c r="J1552" s="210">
        <v>47</v>
      </c>
      <c r="K1552" s="210">
        <v>418</v>
      </c>
      <c r="L1552" s="210">
        <v>23</v>
      </c>
      <c r="M1552" s="210" t="s">
        <v>11192</v>
      </c>
      <c r="N1552" s="210">
        <v>0</v>
      </c>
      <c r="O1552" s="210">
        <v>507</v>
      </c>
    </row>
    <row r="1553" spans="2:15" x14ac:dyDescent="0.45">
      <c r="B1553" s="16" t="s">
        <v>15670</v>
      </c>
      <c r="C1553" s="426" t="s">
        <v>538</v>
      </c>
      <c r="D1553" s="16" t="s">
        <v>539</v>
      </c>
      <c r="E1553" s="448" t="s">
        <v>2034</v>
      </c>
      <c r="F1553" s="210" t="s">
        <v>2035</v>
      </c>
      <c r="G1553" s="448" t="s">
        <v>3595</v>
      </c>
      <c r="H1553" s="210" t="s">
        <v>11192</v>
      </c>
      <c r="I1553" s="210">
        <v>14</v>
      </c>
      <c r="J1553" s="210">
        <v>37</v>
      </c>
      <c r="K1553" s="210">
        <v>387</v>
      </c>
      <c r="L1553" s="210">
        <v>15</v>
      </c>
      <c r="M1553" s="210" t="s">
        <v>11192</v>
      </c>
      <c r="N1553" s="210">
        <v>0</v>
      </c>
      <c r="O1553" s="210">
        <v>465</v>
      </c>
    </row>
    <row r="1554" spans="2:15" x14ac:dyDescent="0.45">
      <c r="B1554" s="450" t="s">
        <v>15672</v>
      </c>
      <c r="C1554" s="449" t="s">
        <v>538</v>
      </c>
      <c r="D1554" s="450" t="s">
        <v>539</v>
      </c>
      <c r="E1554" s="451" t="s">
        <v>18859</v>
      </c>
      <c r="F1554" s="452" t="str">
        <f>F1553</f>
        <v>2607</v>
      </c>
      <c r="G1554" s="451" t="s">
        <v>3093</v>
      </c>
      <c r="H1554" s="452" t="s">
        <v>11192</v>
      </c>
      <c r="I1554" s="452" t="s">
        <v>11192</v>
      </c>
      <c r="J1554" s="452">
        <v>84</v>
      </c>
      <c r="K1554" s="452">
        <v>805</v>
      </c>
      <c r="L1554" s="452">
        <v>38</v>
      </c>
      <c r="M1554" s="452" t="s">
        <v>11192</v>
      </c>
      <c r="N1554" s="452">
        <v>0</v>
      </c>
      <c r="O1554" s="452">
        <v>972</v>
      </c>
    </row>
    <row r="1555" spans="2:15" x14ac:dyDescent="0.45">
      <c r="B1555" s="16" t="s">
        <v>15674</v>
      </c>
      <c r="C1555" s="426" t="s">
        <v>538</v>
      </c>
      <c r="D1555" s="16" t="s">
        <v>539</v>
      </c>
      <c r="E1555" s="448" t="s">
        <v>2036</v>
      </c>
      <c r="F1555" s="210" t="s">
        <v>2037</v>
      </c>
      <c r="G1555" s="448" t="s">
        <v>3596</v>
      </c>
      <c r="H1555" s="210" t="s">
        <v>11192</v>
      </c>
      <c r="I1555" s="210" t="s">
        <v>11192</v>
      </c>
      <c r="J1555" s="210">
        <v>37</v>
      </c>
      <c r="K1555" s="210">
        <v>191</v>
      </c>
      <c r="L1555" s="210" t="s">
        <v>11192</v>
      </c>
      <c r="M1555" s="210" t="s">
        <v>11192</v>
      </c>
      <c r="N1555" s="210">
        <v>0</v>
      </c>
      <c r="O1555" s="210">
        <v>246</v>
      </c>
    </row>
    <row r="1556" spans="2:15" x14ac:dyDescent="0.45">
      <c r="B1556" s="16" t="s">
        <v>15673</v>
      </c>
      <c r="C1556" s="426" t="s">
        <v>538</v>
      </c>
      <c r="D1556" s="16" t="s">
        <v>539</v>
      </c>
      <c r="E1556" s="448" t="s">
        <v>2036</v>
      </c>
      <c r="F1556" s="210" t="s">
        <v>2037</v>
      </c>
      <c r="G1556" s="448" t="s">
        <v>3595</v>
      </c>
      <c r="H1556" s="210">
        <v>0</v>
      </c>
      <c r="I1556" s="210" t="s">
        <v>11192</v>
      </c>
      <c r="J1556" s="210">
        <v>23</v>
      </c>
      <c r="K1556" s="210">
        <v>174</v>
      </c>
      <c r="L1556" s="210" t="s">
        <v>11192</v>
      </c>
      <c r="M1556" s="210" t="s">
        <v>11192</v>
      </c>
      <c r="N1556" s="210">
        <v>0</v>
      </c>
      <c r="O1556" s="210">
        <v>211</v>
      </c>
    </row>
    <row r="1557" spans="2:15" x14ac:dyDescent="0.45">
      <c r="B1557" s="450" t="s">
        <v>15675</v>
      </c>
      <c r="C1557" s="449" t="s">
        <v>538</v>
      </c>
      <c r="D1557" s="450" t="s">
        <v>539</v>
      </c>
      <c r="E1557" s="451" t="s">
        <v>18860</v>
      </c>
      <c r="F1557" s="452" t="str">
        <f>F1556</f>
        <v>6297</v>
      </c>
      <c r="G1557" s="451" t="s">
        <v>3093</v>
      </c>
      <c r="H1557" s="452" t="s">
        <v>11192</v>
      </c>
      <c r="I1557" s="452" t="s">
        <v>11192</v>
      </c>
      <c r="J1557" s="452">
        <v>60</v>
      </c>
      <c r="K1557" s="452">
        <v>365</v>
      </c>
      <c r="L1557" s="452">
        <v>14</v>
      </c>
      <c r="M1557" s="452" t="s">
        <v>11192</v>
      </c>
      <c r="N1557" s="452">
        <v>0</v>
      </c>
      <c r="O1557" s="452">
        <v>457</v>
      </c>
    </row>
    <row r="1558" spans="2:15" x14ac:dyDescent="0.45">
      <c r="B1558" s="16" t="s">
        <v>15677</v>
      </c>
      <c r="C1558" s="426" t="s">
        <v>540</v>
      </c>
      <c r="D1558" s="16" t="s">
        <v>541</v>
      </c>
      <c r="E1558" s="448" t="s">
        <v>11103</v>
      </c>
      <c r="F1558" s="210" t="s">
        <v>11102</v>
      </c>
      <c r="G1558" s="448" t="s">
        <v>3596</v>
      </c>
      <c r="H1558" s="210">
        <v>0</v>
      </c>
      <c r="I1558" s="210">
        <v>13</v>
      </c>
      <c r="J1558" s="210">
        <v>37</v>
      </c>
      <c r="K1558" s="210" t="s">
        <v>11192</v>
      </c>
      <c r="L1558" s="210" t="s">
        <v>11192</v>
      </c>
      <c r="M1558" s="210" t="s">
        <v>11192</v>
      </c>
      <c r="N1558" s="210">
        <v>0</v>
      </c>
      <c r="O1558" s="210">
        <v>68</v>
      </c>
    </row>
    <row r="1559" spans="2:15" x14ac:dyDescent="0.45">
      <c r="B1559" s="16" t="s">
        <v>15676</v>
      </c>
      <c r="C1559" s="426" t="s">
        <v>540</v>
      </c>
      <c r="D1559" s="16" t="s">
        <v>541</v>
      </c>
      <c r="E1559" s="448" t="s">
        <v>11103</v>
      </c>
      <c r="F1559" s="210" t="s">
        <v>11102</v>
      </c>
      <c r="G1559" s="448" t="s">
        <v>3595</v>
      </c>
      <c r="H1559" s="210">
        <v>0</v>
      </c>
      <c r="I1559" s="210">
        <v>17</v>
      </c>
      <c r="J1559" s="210">
        <v>38</v>
      </c>
      <c r="K1559" s="210">
        <v>14</v>
      </c>
      <c r="L1559" s="210" t="s">
        <v>11192</v>
      </c>
      <c r="M1559" s="210" t="s">
        <v>11192</v>
      </c>
      <c r="N1559" s="210">
        <v>0</v>
      </c>
      <c r="O1559" s="210">
        <v>81</v>
      </c>
    </row>
    <row r="1560" spans="2:15" x14ac:dyDescent="0.45">
      <c r="B1560" s="450" t="s">
        <v>15678</v>
      </c>
      <c r="C1560" s="449" t="s">
        <v>540</v>
      </c>
      <c r="D1560" s="450" t="s">
        <v>541</v>
      </c>
      <c r="E1560" s="451" t="s">
        <v>18861</v>
      </c>
      <c r="F1560" s="452" t="str">
        <f>F1559</f>
        <v>2599</v>
      </c>
      <c r="G1560" s="451" t="s">
        <v>3093</v>
      </c>
      <c r="H1560" s="452">
        <v>0</v>
      </c>
      <c r="I1560" s="452">
        <v>30</v>
      </c>
      <c r="J1560" s="452">
        <v>75</v>
      </c>
      <c r="K1560" s="452" t="s">
        <v>11192</v>
      </c>
      <c r="L1560" s="452" t="s">
        <v>11192</v>
      </c>
      <c r="M1560" s="452" t="s">
        <v>11192</v>
      </c>
      <c r="N1560" s="452">
        <v>0</v>
      </c>
      <c r="O1560" s="452">
        <v>149</v>
      </c>
    </row>
    <row r="1561" spans="2:15" x14ac:dyDescent="0.45">
      <c r="B1561" s="16" t="s">
        <v>15683</v>
      </c>
      <c r="C1561" s="426" t="s">
        <v>540</v>
      </c>
      <c r="D1561" s="16" t="s">
        <v>541</v>
      </c>
      <c r="E1561" s="448" t="s">
        <v>2039</v>
      </c>
      <c r="F1561" s="210" t="s">
        <v>2040</v>
      </c>
      <c r="G1561" s="448" t="s">
        <v>3596</v>
      </c>
      <c r="H1561" s="210">
        <v>0</v>
      </c>
      <c r="I1561" s="210">
        <v>28</v>
      </c>
      <c r="J1561" s="210">
        <v>107</v>
      </c>
      <c r="K1561" s="210">
        <v>19</v>
      </c>
      <c r="L1561" s="210" t="s">
        <v>11192</v>
      </c>
      <c r="M1561" s="210" t="s">
        <v>11192</v>
      </c>
      <c r="N1561" s="210">
        <v>0</v>
      </c>
      <c r="O1561" s="210">
        <v>174</v>
      </c>
    </row>
    <row r="1562" spans="2:15" x14ac:dyDescent="0.45">
      <c r="B1562" s="16" t="s">
        <v>15682</v>
      </c>
      <c r="C1562" s="426" t="s">
        <v>540</v>
      </c>
      <c r="D1562" s="16" t="s">
        <v>541</v>
      </c>
      <c r="E1562" s="448" t="s">
        <v>2039</v>
      </c>
      <c r="F1562" s="210" t="s">
        <v>2040</v>
      </c>
      <c r="G1562" s="448" t="s">
        <v>3595</v>
      </c>
      <c r="H1562" s="210">
        <v>0</v>
      </c>
      <c r="I1562" s="210">
        <v>21</v>
      </c>
      <c r="J1562" s="210">
        <v>101</v>
      </c>
      <c r="K1562" s="210" t="s">
        <v>11192</v>
      </c>
      <c r="L1562" s="210">
        <v>16</v>
      </c>
      <c r="M1562" s="210" t="s">
        <v>11192</v>
      </c>
      <c r="N1562" s="210">
        <v>0</v>
      </c>
      <c r="O1562" s="210">
        <v>159</v>
      </c>
    </row>
    <row r="1563" spans="2:15" x14ac:dyDescent="0.45">
      <c r="B1563" s="450" t="s">
        <v>15684</v>
      </c>
      <c r="C1563" s="449" t="s">
        <v>540</v>
      </c>
      <c r="D1563" s="450" t="s">
        <v>541</v>
      </c>
      <c r="E1563" s="451" t="s">
        <v>18862</v>
      </c>
      <c r="F1563" s="452" t="str">
        <f>F1562</f>
        <v>2595</v>
      </c>
      <c r="G1563" s="451" t="s">
        <v>3093</v>
      </c>
      <c r="H1563" s="452">
        <v>0</v>
      </c>
      <c r="I1563" s="452">
        <v>49</v>
      </c>
      <c r="J1563" s="452">
        <v>208</v>
      </c>
      <c r="K1563" s="452" t="s">
        <v>11192</v>
      </c>
      <c r="L1563" s="452" t="s">
        <v>11192</v>
      </c>
      <c r="M1563" s="452">
        <v>17</v>
      </c>
      <c r="N1563" s="452">
        <v>0</v>
      </c>
      <c r="O1563" s="452">
        <v>333</v>
      </c>
    </row>
    <row r="1564" spans="2:15" x14ac:dyDescent="0.45">
      <c r="B1564" s="16" t="s">
        <v>15686</v>
      </c>
      <c r="C1564" s="426" t="s">
        <v>540</v>
      </c>
      <c r="D1564" s="16" t="s">
        <v>541</v>
      </c>
      <c r="E1564" s="448" t="s">
        <v>2041</v>
      </c>
      <c r="F1564" s="210" t="s">
        <v>2042</v>
      </c>
      <c r="G1564" s="448" t="s">
        <v>3596</v>
      </c>
      <c r="H1564" s="210">
        <v>0</v>
      </c>
      <c r="I1564" s="210">
        <v>276</v>
      </c>
      <c r="J1564" s="210">
        <v>792</v>
      </c>
      <c r="K1564" s="210">
        <v>203</v>
      </c>
      <c r="L1564" s="210">
        <v>52</v>
      </c>
      <c r="M1564" s="210">
        <v>57</v>
      </c>
      <c r="N1564" s="210">
        <v>0</v>
      </c>
      <c r="O1564" s="210">
        <v>1380</v>
      </c>
    </row>
    <row r="1565" spans="2:15" x14ac:dyDescent="0.45">
      <c r="B1565" s="16" t="s">
        <v>15685</v>
      </c>
      <c r="C1565" s="426" t="s">
        <v>540</v>
      </c>
      <c r="D1565" s="16" t="s">
        <v>541</v>
      </c>
      <c r="E1565" s="448" t="s">
        <v>2041</v>
      </c>
      <c r="F1565" s="210" t="s">
        <v>2042</v>
      </c>
      <c r="G1565" s="448" t="s">
        <v>3595</v>
      </c>
      <c r="H1565" s="210" t="s">
        <v>11192</v>
      </c>
      <c r="I1565" s="210">
        <v>241</v>
      </c>
      <c r="J1565" s="210">
        <v>737</v>
      </c>
      <c r="K1565" s="210">
        <v>196</v>
      </c>
      <c r="L1565" s="210" t="s">
        <v>11192</v>
      </c>
      <c r="M1565" s="210">
        <v>67</v>
      </c>
      <c r="N1565" s="210">
        <v>0</v>
      </c>
      <c r="O1565" s="210">
        <v>1300</v>
      </c>
    </row>
    <row r="1566" spans="2:15" x14ac:dyDescent="0.45">
      <c r="B1566" s="450" t="s">
        <v>15687</v>
      </c>
      <c r="C1566" s="449" t="s">
        <v>540</v>
      </c>
      <c r="D1566" s="450" t="s">
        <v>541</v>
      </c>
      <c r="E1566" s="451" t="s">
        <v>18863</v>
      </c>
      <c r="F1566" s="452" t="str">
        <f>F1565</f>
        <v>2596</v>
      </c>
      <c r="G1566" s="451" t="s">
        <v>3093</v>
      </c>
      <c r="H1566" s="452" t="s">
        <v>11192</v>
      </c>
      <c r="I1566" s="452">
        <v>517</v>
      </c>
      <c r="J1566" s="452">
        <v>1529</v>
      </c>
      <c r="K1566" s="452">
        <v>399</v>
      </c>
      <c r="L1566" s="452" t="s">
        <v>11192</v>
      </c>
      <c r="M1566" s="452">
        <v>124</v>
      </c>
      <c r="N1566" s="452">
        <v>0</v>
      </c>
      <c r="O1566" s="452">
        <v>2680</v>
      </c>
    </row>
    <row r="1567" spans="2:15" x14ac:dyDescent="0.45">
      <c r="B1567" s="16" t="s">
        <v>15689</v>
      </c>
      <c r="C1567" s="426" t="s">
        <v>540</v>
      </c>
      <c r="D1567" s="16" t="s">
        <v>541</v>
      </c>
      <c r="E1567" s="448" t="s">
        <v>2043</v>
      </c>
      <c r="F1567" s="210" t="s">
        <v>2044</v>
      </c>
      <c r="G1567" s="448" t="s">
        <v>3596</v>
      </c>
      <c r="H1567" s="210">
        <v>0</v>
      </c>
      <c r="I1567" s="210">
        <v>29</v>
      </c>
      <c r="J1567" s="210">
        <v>122</v>
      </c>
      <c r="K1567" s="210" t="s">
        <v>11192</v>
      </c>
      <c r="L1567" s="210" t="s">
        <v>11192</v>
      </c>
      <c r="M1567" s="210" t="s">
        <v>11192</v>
      </c>
      <c r="N1567" s="210">
        <v>0</v>
      </c>
      <c r="O1567" s="210">
        <v>172</v>
      </c>
    </row>
    <row r="1568" spans="2:15" x14ac:dyDescent="0.45">
      <c r="B1568" s="16" t="s">
        <v>15688</v>
      </c>
      <c r="C1568" s="426" t="s">
        <v>540</v>
      </c>
      <c r="D1568" s="16" t="s">
        <v>541</v>
      </c>
      <c r="E1568" s="448" t="s">
        <v>2043</v>
      </c>
      <c r="F1568" s="210" t="s">
        <v>2044</v>
      </c>
      <c r="G1568" s="448" t="s">
        <v>3595</v>
      </c>
      <c r="H1568" s="210">
        <v>0</v>
      </c>
      <c r="I1568" s="210">
        <v>26</v>
      </c>
      <c r="J1568" s="210">
        <v>87</v>
      </c>
      <c r="K1568" s="210" t="s">
        <v>11192</v>
      </c>
      <c r="L1568" s="210" t="s">
        <v>11192</v>
      </c>
      <c r="M1568" s="210" t="s">
        <v>11192</v>
      </c>
      <c r="N1568" s="210">
        <v>0</v>
      </c>
      <c r="O1568" s="210">
        <v>132</v>
      </c>
    </row>
    <row r="1569" spans="2:15" x14ac:dyDescent="0.45">
      <c r="B1569" s="450" t="s">
        <v>15690</v>
      </c>
      <c r="C1569" s="449" t="s">
        <v>540</v>
      </c>
      <c r="D1569" s="450" t="s">
        <v>541</v>
      </c>
      <c r="E1569" s="451" t="s">
        <v>18864</v>
      </c>
      <c r="F1569" s="452" t="str">
        <f>F1568</f>
        <v>7922</v>
      </c>
      <c r="G1569" s="451" t="s">
        <v>3093</v>
      </c>
      <c r="H1569" s="452">
        <v>0</v>
      </c>
      <c r="I1569" s="452">
        <v>55</v>
      </c>
      <c r="J1569" s="452">
        <v>209</v>
      </c>
      <c r="K1569" s="452">
        <v>18</v>
      </c>
      <c r="L1569" s="452" t="s">
        <v>11192</v>
      </c>
      <c r="M1569" s="452" t="s">
        <v>11192</v>
      </c>
      <c r="N1569" s="452">
        <v>0</v>
      </c>
      <c r="O1569" s="452">
        <v>304</v>
      </c>
    </row>
    <row r="1570" spans="2:15" x14ac:dyDescent="0.45">
      <c r="B1570" s="16" t="s">
        <v>15692</v>
      </c>
      <c r="C1570" s="426" t="s">
        <v>540</v>
      </c>
      <c r="D1570" s="16" t="s">
        <v>541</v>
      </c>
      <c r="E1570" s="448" t="s">
        <v>2045</v>
      </c>
      <c r="F1570" s="210" t="s">
        <v>2046</v>
      </c>
      <c r="G1570" s="448" t="s">
        <v>3596</v>
      </c>
      <c r="H1570" s="210">
        <v>0</v>
      </c>
      <c r="I1570" s="210">
        <v>29</v>
      </c>
      <c r="J1570" s="210">
        <v>90</v>
      </c>
      <c r="K1570" s="210">
        <v>29</v>
      </c>
      <c r="L1570" s="210" t="s">
        <v>11192</v>
      </c>
      <c r="M1570" s="210" t="s">
        <v>11192</v>
      </c>
      <c r="N1570" s="210">
        <v>0</v>
      </c>
      <c r="O1570" s="210">
        <v>163</v>
      </c>
    </row>
    <row r="1571" spans="2:15" x14ac:dyDescent="0.45">
      <c r="B1571" s="16" t="s">
        <v>15691</v>
      </c>
      <c r="C1571" s="426" t="s">
        <v>540</v>
      </c>
      <c r="D1571" s="16" t="s">
        <v>541</v>
      </c>
      <c r="E1571" s="448" t="s">
        <v>2045</v>
      </c>
      <c r="F1571" s="210" t="s">
        <v>2046</v>
      </c>
      <c r="G1571" s="448" t="s">
        <v>3595</v>
      </c>
      <c r="H1571" s="210">
        <v>0</v>
      </c>
      <c r="I1571" s="210">
        <v>27</v>
      </c>
      <c r="J1571" s="210">
        <v>72</v>
      </c>
      <c r="K1571" s="210">
        <v>29</v>
      </c>
      <c r="L1571" s="210" t="s">
        <v>11192</v>
      </c>
      <c r="M1571" s="210" t="s">
        <v>11192</v>
      </c>
      <c r="N1571" s="210">
        <v>0</v>
      </c>
      <c r="O1571" s="210">
        <v>140</v>
      </c>
    </row>
    <row r="1572" spans="2:15" x14ac:dyDescent="0.45">
      <c r="B1572" s="450" t="s">
        <v>15693</v>
      </c>
      <c r="C1572" s="449" t="s">
        <v>540</v>
      </c>
      <c r="D1572" s="450" t="s">
        <v>541</v>
      </c>
      <c r="E1572" s="451" t="s">
        <v>18865</v>
      </c>
      <c r="F1572" s="452" t="str">
        <f>F1571</f>
        <v>2594</v>
      </c>
      <c r="G1572" s="451" t="s">
        <v>3093</v>
      </c>
      <c r="H1572" s="452">
        <v>0</v>
      </c>
      <c r="I1572" s="452">
        <v>56</v>
      </c>
      <c r="J1572" s="452">
        <v>162</v>
      </c>
      <c r="K1572" s="452">
        <v>58</v>
      </c>
      <c r="L1572" s="452">
        <v>16</v>
      </c>
      <c r="M1572" s="452">
        <v>11</v>
      </c>
      <c r="N1572" s="452">
        <v>0</v>
      </c>
      <c r="O1572" s="452">
        <v>303</v>
      </c>
    </row>
    <row r="1573" spans="2:15" x14ac:dyDescent="0.45">
      <c r="B1573" s="16" t="s">
        <v>15680</v>
      </c>
      <c r="C1573" s="426" t="s">
        <v>540</v>
      </c>
      <c r="D1573" s="16" t="s">
        <v>541</v>
      </c>
      <c r="E1573" s="448" t="s">
        <v>18292</v>
      </c>
      <c r="F1573" s="210" t="s">
        <v>2038</v>
      </c>
      <c r="G1573" s="448" t="s">
        <v>3596</v>
      </c>
      <c r="H1573" s="210" t="s">
        <v>11192</v>
      </c>
      <c r="I1573" s="210">
        <v>36</v>
      </c>
      <c r="J1573" s="210">
        <v>124</v>
      </c>
      <c r="K1573" s="210" t="s">
        <v>11192</v>
      </c>
      <c r="L1573" s="210" t="s">
        <v>11192</v>
      </c>
      <c r="M1573" s="210" t="s">
        <v>11192</v>
      </c>
      <c r="N1573" s="210">
        <v>0</v>
      </c>
      <c r="O1573" s="210">
        <v>178</v>
      </c>
    </row>
    <row r="1574" spans="2:15" x14ac:dyDescent="0.45">
      <c r="B1574" s="16" t="s">
        <v>15679</v>
      </c>
      <c r="C1574" s="426" t="s">
        <v>540</v>
      </c>
      <c r="D1574" s="16" t="s">
        <v>541</v>
      </c>
      <c r="E1574" s="448" t="s">
        <v>18292</v>
      </c>
      <c r="F1574" s="210" t="s">
        <v>2038</v>
      </c>
      <c r="G1574" s="448" t="s">
        <v>3595</v>
      </c>
      <c r="H1574" s="210">
        <v>0</v>
      </c>
      <c r="I1574" s="210">
        <v>29</v>
      </c>
      <c r="J1574" s="210">
        <v>112</v>
      </c>
      <c r="K1574" s="210" t="s">
        <v>11192</v>
      </c>
      <c r="L1574" s="210" t="s">
        <v>11192</v>
      </c>
      <c r="M1574" s="210" t="s">
        <v>11192</v>
      </c>
      <c r="N1574" s="210">
        <v>0</v>
      </c>
      <c r="O1574" s="210">
        <v>154</v>
      </c>
    </row>
    <row r="1575" spans="2:15" x14ac:dyDescent="0.45">
      <c r="B1575" s="450" t="s">
        <v>15681</v>
      </c>
      <c r="C1575" s="449" t="s">
        <v>540</v>
      </c>
      <c r="D1575" s="450" t="s">
        <v>541</v>
      </c>
      <c r="E1575" s="451" t="s">
        <v>18866</v>
      </c>
      <c r="F1575" s="452" t="str">
        <f>F1574</f>
        <v>2593</v>
      </c>
      <c r="G1575" s="451" t="s">
        <v>3093</v>
      </c>
      <c r="H1575" s="452" t="s">
        <v>11192</v>
      </c>
      <c r="I1575" s="452">
        <v>65</v>
      </c>
      <c r="J1575" s="452">
        <v>236</v>
      </c>
      <c r="K1575" s="452" t="s">
        <v>11192</v>
      </c>
      <c r="L1575" s="452">
        <v>17</v>
      </c>
      <c r="M1575" s="452" t="s">
        <v>11192</v>
      </c>
      <c r="N1575" s="452">
        <v>0</v>
      </c>
      <c r="O1575" s="452">
        <v>332</v>
      </c>
    </row>
    <row r="1576" spans="2:15" x14ac:dyDescent="0.45">
      <c r="B1576" s="16" t="s">
        <v>15695</v>
      </c>
      <c r="C1576" s="426" t="s">
        <v>540</v>
      </c>
      <c r="D1576" s="16" t="s">
        <v>541</v>
      </c>
      <c r="E1576" s="448" t="s">
        <v>2047</v>
      </c>
      <c r="F1576" s="210" t="s">
        <v>2048</v>
      </c>
      <c r="G1576" s="448" t="s">
        <v>3596</v>
      </c>
      <c r="H1576" s="210">
        <v>0</v>
      </c>
      <c r="I1576" s="210">
        <v>33</v>
      </c>
      <c r="J1576" s="210">
        <v>119</v>
      </c>
      <c r="K1576" s="210">
        <v>28</v>
      </c>
      <c r="L1576" s="210" t="s">
        <v>11192</v>
      </c>
      <c r="M1576" s="210" t="s">
        <v>11192</v>
      </c>
      <c r="N1576" s="210">
        <v>0</v>
      </c>
      <c r="O1576" s="210">
        <v>195</v>
      </c>
    </row>
    <row r="1577" spans="2:15" x14ac:dyDescent="0.45">
      <c r="B1577" s="16" t="s">
        <v>15694</v>
      </c>
      <c r="C1577" s="426" t="s">
        <v>540</v>
      </c>
      <c r="D1577" s="16" t="s">
        <v>541</v>
      </c>
      <c r="E1577" s="448" t="s">
        <v>2047</v>
      </c>
      <c r="F1577" s="210" t="s">
        <v>2048</v>
      </c>
      <c r="G1577" s="448" t="s">
        <v>3595</v>
      </c>
      <c r="H1577" s="210">
        <v>0</v>
      </c>
      <c r="I1577" s="210">
        <v>34</v>
      </c>
      <c r="J1577" s="210">
        <v>114</v>
      </c>
      <c r="K1577" s="210" t="s">
        <v>11192</v>
      </c>
      <c r="L1577" s="210">
        <v>22</v>
      </c>
      <c r="M1577" s="210" t="s">
        <v>11192</v>
      </c>
      <c r="N1577" s="210">
        <v>0</v>
      </c>
      <c r="O1577" s="210">
        <v>194</v>
      </c>
    </row>
    <row r="1578" spans="2:15" x14ac:dyDescent="0.45">
      <c r="B1578" s="450" t="s">
        <v>15696</v>
      </c>
      <c r="C1578" s="449" t="s">
        <v>540</v>
      </c>
      <c r="D1578" s="450" t="s">
        <v>541</v>
      </c>
      <c r="E1578" s="451" t="s">
        <v>18867</v>
      </c>
      <c r="F1578" s="452" t="str">
        <f>F1577</f>
        <v>2600</v>
      </c>
      <c r="G1578" s="451" t="s">
        <v>3093</v>
      </c>
      <c r="H1578" s="452">
        <v>0</v>
      </c>
      <c r="I1578" s="452">
        <v>67</v>
      </c>
      <c r="J1578" s="452">
        <v>233</v>
      </c>
      <c r="K1578" s="452" t="s">
        <v>11192</v>
      </c>
      <c r="L1578" s="452" t="s">
        <v>11192</v>
      </c>
      <c r="M1578" s="452">
        <v>13</v>
      </c>
      <c r="N1578" s="452">
        <v>0</v>
      </c>
      <c r="O1578" s="452">
        <v>389</v>
      </c>
    </row>
    <row r="1579" spans="2:15" x14ac:dyDescent="0.45">
      <c r="B1579" s="16" t="s">
        <v>15698</v>
      </c>
      <c r="C1579" s="426" t="s">
        <v>542</v>
      </c>
      <c r="D1579" s="16" t="s">
        <v>543</v>
      </c>
      <c r="E1579" s="448" t="s">
        <v>2049</v>
      </c>
      <c r="F1579" s="210" t="s">
        <v>2050</v>
      </c>
      <c r="G1579" s="448" t="s">
        <v>3596</v>
      </c>
      <c r="H1579" s="210" t="s">
        <v>11192</v>
      </c>
      <c r="I1579" s="210" t="s">
        <v>11192</v>
      </c>
      <c r="J1579" s="210" t="s">
        <v>11192</v>
      </c>
      <c r="K1579" s="210">
        <v>185</v>
      </c>
      <c r="L1579" s="210">
        <v>15</v>
      </c>
      <c r="M1579" s="210">
        <v>0</v>
      </c>
      <c r="N1579" s="210">
        <v>0</v>
      </c>
      <c r="O1579" s="210">
        <v>210</v>
      </c>
    </row>
    <row r="1580" spans="2:15" x14ac:dyDescent="0.45">
      <c r="B1580" s="16" t="s">
        <v>15697</v>
      </c>
      <c r="C1580" s="426" t="s">
        <v>542</v>
      </c>
      <c r="D1580" s="16" t="s">
        <v>543</v>
      </c>
      <c r="E1580" s="448" t="s">
        <v>2049</v>
      </c>
      <c r="F1580" s="210" t="s">
        <v>2050</v>
      </c>
      <c r="G1580" s="448" t="s">
        <v>3595</v>
      </c>
      <c r="H1580" s="210">
        <v>0</v>
      </c>
      <c r="I1580" s="210">
        <v>15</v>
      </c>
      <c r="J1580" s="210" t="s">
        <v>11192</v>
      </c>
      <c r="K1580" s="210">
        <v>191</v>
      </c>
      <c r="L1580" s="210">
        <v>12</v>
      </c>
      <c r="M1580" s="210" t="s">
        <v>11192</v>
      </c>
      <c r="N1580" s="210" t="s">
        <v>11192</v>
      </c>
      <c r="O1580" s="210">
        <v>223</v>
      </c>
    </row>
    <row r="1581" spans="2:15" x14ac:dyDescent="0.45">
      <c r="B1581" s="450" t="s">
        <v>15699</v>
      </c>
      <c r="C1581" s="449" t="s">
        <v>542</v>
      </c>
      <c r="D1581" s="450" t="s">
        <v>543</v>
      </c>
      <c r="E1581" s="451" t="s">
        <v>18868</v>
      </c>
      <c r="F1581" s="452" t="str">
        <f>F1580</f>
        <v>5146</v>
      </c>
      <c r="G1581" s="451" t="s">
        <v>3093</v>
      </c>
      <c r="H1581" s="452" t="s">
        <v>11192</v>
      </c>
      <c r="I1581" s="452" t="s">
        <v>11192</v>
      </c>
      <c r="J1581" s="452" t="s">
        <v>11192</v>
      </c>
      <c r="K1581" s="452">
        <v>376</v>
      </c>
      <c r="L1581" s="452">
        <v>27</v>
      </c>
      <c r="M1581" s="452" t="s">
        <v>11192</v>
      </c>
      <c r="N1581" s="452" t="s">
        <v>11192</v>
      </c>
      <c r="O1581" s="452">
        <v>433</v>
      </c>
    </row>
    <row r="1582" spans="2:15" x14ac:dyDescent="0.45">
      <c r="B1582" s="16" t="s">
        <v>15701</v>
      </c>
      <c r="C1582" s="426" t="s">
        <v>542</v>
      </c>
      <c r="D1582" s="16" t="s">
        <v>543</v>
      </c>
      <c r="E1582" s="448" t="s">
        <v>2051</v>
      </c>
      <c r="F1582" s="210" t="s">
        <v>2052</v>
      </c>
      <c r="G1582" s="448" t="s">
        <v>3596</v>
      </c>
      <c r="H1582" s="210">
        <v>0</v>
      </c>
      <c r="I1582" s="210">
        <v>39</v>
      </c>
      <c r="J1582" s="210" t="s">
        <v>11192</v>
      </c>
      <c r="K1582" s="210">
        <v>384</v>
      </c>
      <c r="L1582" s="210">
        <v>17</v>
      </c>
      <c r="M1582" s="210" t="s">
        <v>11192</v>
      </c>
      <c r="N1582" s="210" t="s">
        <v>11192</v>
      </c>
      <c r="O1582" s="210">
        <v>454</v>
      </c>
    </row>
    <row r="1583" spans="2:15" x14ac:dyDescent="0.45">
      <c r="B1583" s="16" t="s">
        <v>15700</v>
      </c>
      <c r="C1583" s="426" t="s">
        <v>542</v>
      </c>
      <c r="D1583" s="16" t="s">
        <v>543</v>
      </c>
      <c r="E1583" s="448" t="s">
        <v>2051</v>
      </c>
      <c r="F1583" s="210" t="s">
        <v>2052</v>
      </c>
      <c r="G1583" s="448" t="s">
        <v>3595</v>
      </c>
      <c r="H1583" s="210" t="s">
        <v>11192</v>
      </c>
      <c r="I1583" s="210">
        <v>23</v>
      </c>
      <c r="J1583" s="210" t="s">
        <v>11192</v>
      </c>
      <c r="K1583" s="210">
        <v>378</v>
      </c>
      <c r="L1583" s="210">
        <v>14</v>
      </c>
      <c r="M1583" s="210" t="s">
        <v>11192</v>
      </c>
      <c r="N1583" s="210" t="s">
        <v>11192</v>
      </c>
      <c r="O1583" s="210">
        <v>427</v>
      </c>
    </row>
    <row r="1584" spans="2:15" x14ac:dyDescent="0.45">
      <c r="B1584" s="450" t="s">
        <v>15702</v>
      </c>
      <c r="C1584" s="449" t="s">
        <v>542</v>
      </c>
      <c r="D1584" s="450" t="s">
        <v>543</v>
      </c>
      <c r="E1584" s="451" t="s">
        <v>18869</v>
      </c>
      <c r="F1584" s="452" t="str">
        <f>F1583</f>
        <v>6600</v>
      </c>
      <c r="G1584" s="451" t="s">
        <v>3093</v>
      </c>
      <c r="H1584" s="452" t="s">
        <v>11192</v>
      </c>
      <c r="I1584" s="452">
        <v>62</v>
      </c>
      <c r="J1584" s="452">
        <v>16</v>
      </c>
      <c r="K1584" s="452">
        <v>762</v>
      </c>
      <c r="L1584" s="452">
        <v>31</v>
      </c>
      <c r="M1584" s="452" t="s">
        <v>11192</v>
      </c>
      <c r="N1584" s="452" t="s">
        <v>11192</v>
      </c>
      <c r="O1584" s="452">
        <v>881</v>
      </c>
    </row>
    <row r="1585" spans="2:15" x14ac:dyDescent="0.45">
      <c r="B1585" s="16" t="s">
        <v>15704</v>
      </c>
      <c r="C1585" s="426" t="s">
        <v>544</v>
      </c>
      <c r="D1585" s="16" t="s">
        <v>545</v>
      </c>
      <c r="E1585" s="448" t="s">
        <v>14116</v>
      </c>
      <c r="F1585" s="210" t="s">
        <v>2053</v>
      </c>
      <c r="G1585" s="448" t="s">
        <v>3596</v>
      </c>
      <c r="H1585" s="210">
        <v>0</v>
      </c>
      <c r="I1585" s="210" t="s">
        <v>11192</v>
      </c>
      <c r="J1585" s="210">
        <v>0</v>
      </c>
      <c r="K1585" s="210" t="s">
        <v>11192</v>
      </c>
      <c r="L1585" s="210" t="s">
        <v>11192</v>
      </c>
      <c r="M1585" s="210">
        <v>0</v>
      </c>
      <c r="N1585" s="210">
        <v>0</v>
      </c>
      <c r="O1585" s="210">
        <v>170</v>
      </c>
    </row>
    <row r="1586" spans="2:15" x14ac:dyDescent="0.45">
      <c r="B1586" s="16" t="s">
        <v>15703</v>
      </c>
      <c r="C1586" s="426" t="s">
        <v>544</v>
      </c>
      <c r="D1586" s="16" t="s">
        <v>545</v>
      </c>
      <c r="E1586" s="448" t="s">
        <v>14116</v>
      </c>
      <c r="F1586" s="210" t="s">
        <v>2053</v>
      </c>
      <c r="G1586" s="448" t="s">
        <v>3595</v>
      </c>
      <c r="H1586" s="210">
        <v>0</v>
      </c>
      <c r="I1586" s="210" t="s">
        <v>11192</v>
      </c>
      <c r="J1586" s="210" t="s">
        <v>11192</v>
      </c>
      <c r="K1586" s="210">
        <v>174</v>
      </c>
      <c r="L1586" s="210" t="s">
        <v>11192</v>
      </c>
      <c r="M1586" s="210">
        <v>0</v>
      </c>
      <c r="N1586" s="210">
        <v>0</v>
      </c>
      <c r="O1586" s="210">
        <v>178</v>
      </c>
    </row>
    <row r="1587" spans="2:15" x14ac:dyDescent="0.45">
      <c r="B1587" s="450" t="s">
        <v>15705</v>
      </c>
      <c r="C1587" s="449" t="s">
        <v>544</v>
      </c>
      <c r="D1587" s="450" t="s">
        <v>545</v>
      </c>
      <c r="E1587" s="451" t="s">
        <v>18870</v>
      </c>
      <c r="F1587" s="452" t="str">
        <f>F1586</f>
        <v>2680</v>
      </c>
      <c r="G1587" s="451" t="s">
        <v>3093</v>
      </c>
      <c r="H1587" s="452">
        <v>0</v>
      </c>
      <c r="I1587" s="452" t="s">
        <v>11192</v>
      </c>
      <c r="J1587" s="452" t="s">
        <v>11192</v>
      </c>
      <c r="K1587" s="452" t="s">
        <v>11192</v>
      </c>
      <c r="L1587" s="452" t="s">
        <v>11192</v>
      </c>
      <c r="M1587" s="452">
        <v>0</v>
      </c>
      <c r="N1587" s="452">
        <v>0</v>
      </c>
      <c r="O1587" s="452">
        <v>348</v>
      </c>
    </row>
    <row r="1588" spans="2:15" x14ac:dyDescent="0.45">
      <c r="B1588" s="16" t="s">
        <v>15707</v>
      </c>
      <c r="C1588" s="426" t="s">
        <v>544</v>
      </c>
      <c r="D1588" s="16" t="s">
        <v>545</v>
      </c>
      <c r="E1588" s="448" t="s">
        <v>14119</v>
      </c>
      <c r="F1588" s="210" t="s">
        <v>14118</v>
      </c>
      <c r="G1588" s="448" t="s">
        <v>3596</v>
      </c>
      <c r="H1588" s="210">
        <v>0</v>
      </c>
      <c r="I1588" s="210">
        <v>0</v>
      </c>
      <c r="J1588" s="210" t="s">
        <v>11192</v>
      </c>
      <c r="K1588" s="210">
        <v>76</v>
      </c>
      <c r="L1588" s="210" t="s">
        <v>11192</v>
      </c>
      <c r="M1588" s="210">
        <v>0</v>
      </c>
      <c r="N1588" s="210">
        <v>0</v>
      </c>
      <c r="O1588" s="210">
        <v>79</v>
      </c>
    </row>
    <row r="1589" spans="2:15" x14ac:dyDescent="0.45">
      <c r="B1589" s="16" t="s">
        <v>15706</v>
      </c>
      <c r="C1589" s="426" t="s">
        <v>544</v>
      </c>
      <c r="D1589" s="16" t="s">
        <v>545</v>
      </c>
      <c r="E1589" s="448" t="s">
        <v>14119</v>
      </c>
      <c r="F1589" s="210" t="s">
        <v>14118</v>
      </c>
      <c r="G1589" s="448" t="s">
        <v>3595</v>
      </c>
      <c r="H1589" s="210">
        <v>0</v>
      </c>
      <c r="I1589" s="210" t="s">
        <v>11192</v>
      </c>
      <c r="J1589" s="210" t="s">
        <v>11192</v>
      </c>
      <c r="K1589" s="210" t="s">
        <v>11192</v>
      </c>
      <c r="L1589" s="210">
        <v>0</v>
      </c>
      <c r="M1589" s="210">
        <v>0</v>
      </c>
      <c r="N1589" s="210">
        <v>0</v>
      </c>
      <c r="O1589" s="210">
        <v>82</v>
      </c>
    </row>
    <row r="1590" spans="2:15" x14ac:dyDescent="0.45">
      <c r="B1590" s="450" t="s">
        <v>15708</v>
      </c>
      <c r="C1590" s="449" t="s">
        <v>544</v>
      </c>
      <c r="D1590" s="450" t="s">
        <v>545</v>
      </c>
      <c r="E1590" s="451" t="s">
        <v>18871</v>
      </c>
      <c r="F1590" s="452" t="str">
        <f>F1589</f>
        <v>8432</v>
      </c>
      <c r="G1590" s="451" t="s">
        <v>3093</v>
      </c>
      <c r="H1590" s="452">
        <v>0</v>
      </c>
      <c r="I1590" s="452" t="s">
        <v>11192</v>
      </c>
      <c r="J1590" s="452" t="s">
        <v>11192</v>
      </c>
      <c r="K1590" s="452" t="s">
        <v>11192</v>
      </c>
      <c r="L1590" s="452" t="s">
        <v>11192</v>
      </c>
      <c r="M1590" s="452">
        <v>0</v>
      </c>
      <c r="N1590" s="452">
        <v>0</v>
      </c>
      <c r="O1590" s="452">
        <v>161</v>
      </c>
    </row>
    <row r="1591" spans="2:15" x14ac:dyDescent="0.45">
      <c r="B1591" s="16" t="s">
        <v>15710</v>
      </c>
      <c r="C1591" s="426" t="s">
        <v>546</v>
      </c>
      <c r="D1591" s="16" t="s">
        <v>547</v>
      </c>
      <c r="E1591" s="448" t="s">
        <v>547</v>
      </c>
      <c r="F1591" s="210" t="s">
        <v>3572</v>
      </c>
      <c r="G1591" s="448" t="s">
        <v>3596</v>
      </c>
      <c r="H1591" s="210">
        <v>0</v>
      </c>
      <c r="I1591" s="210">
        <v>11</v>
      </c>
      <c r="J1591" s="210" t="s">
        <v>11192</v>
      </c>
      <c r="K1591" s="210">
        <v>159</v>
      </c>
      <c r="L1591" s="210" t="s">
        <v>11192</v>
      </c>
      <c r="M1591" s="210" t="s">
        <v>11192</v>
      </c>
      <c r="N1591" s="210">
        <v>0</v>
      </c>
      <c r="O1591" s="210">
        <v>182</v>
      </c>
    </row>
    <row r="1592" spans="2:15" x14ac:dyDescent="0.45">
      <c r="B1592" s="16" t="s">
        <v>15709</v>
      </c>
      <c r="C1592" s="426" t="s">
        <v>546</v>
      </c>
      <c r="D1592" s="16" t="s">
        <v>547</v>
      </c>
      <c r="E1592" s="448" t="s">
        <v>547</v>
      </c>
      <c r="F1592" s="210" t="s">
        <v>3572</v>
      </c>
      <c r="G1592" s="448" t="s">
        <v>3595</v>
      </c>
      <c r="H1592" s="210">
        <v>0</v>
      </c>
      <c r="I1592" s="210">
        <v>16</v>
      </c>
      <c r="J1592" s="210" t="s">
        <v>11192</v>
      </c>
      <c r="K1592" s="210">
        <v>164</v>
      </c>
      <c r="L1592" s="210" t="s">
        <v>11192</v>
      </c>
      <c r="M1592" s="210">
        <v>0</v>
      </c>
      <c r="N1592" s="210">
        <v>0</v>
      </c>
      <c r="O1592" s="210">
        <v>199</v>
      </c>
    </row>
    <row r="1593" spans="2:15" x14ac:dyDescent="0.45">
      <c r="B1593" s="450" t="s">
        <v>15711</v>
      </c>
      <c r="C1593" s="449" t="s">
        <v>546</v>
      </c>
      <c r="D1593" s="450" t="s">
        <v>547</v>
      </c>
      <c r="E1593" s="451" t="s">
        <v>18872</v>
      </c>
      <c r="F1593" s="452" t="str">
        <f>F1592</f>
        <v>4940</v>
      </c>
      <c r="G1593" s="451" t="s">
        <v>3093</v>
      </c>
      <c r="H1593" s="452">
        <v>0</v>
      </c>
      <c r="I1593" s="452">
        <v>27</v>
      </c>
      <c r="J1593" s="452" t="s">
        <v>11192</v>
      </c>
      <c r="K1593" s="452">
        <v>323</v>
      </c>
      <c r="L1593" s="452">
        <v>23</v>
      </c>
      <c r="M1593" s="452" t="s">
        <v>11192</v>
      </c>
      <c r="N1593" s="452">
        <v>0</v>
      </c>
      <c r="O1593" s="452">
        <v>381</v>
      </c>
    </row>
    <row r="1594" spans="2:15" x14ac:dyDescent="0.45">
      <c r="B1594" s="16" t="s">
        <v>15713</v>
      </c>
      <c r="C1594" s="426" t="s">
        <v>548</v>
      </c>
      <c r="D1594" s="16" t="s">
        <v>549</v>
      </c>
      <c r="E1594" s="448" t="s">
        <v>2054</v>
      </c>
      <c r="F1594" s="210" t="s">
        <v>2055</v>
      </c>
      <c r="G1594" s="448" t="s">
        <v>3596</v>
      </c>
      <c r="H1594" s="210">
        <v>0</v>
      </c>
      <c r="I1594" s="210">
        <v>17</v>
      </c>
      <c r="J1594" s="210">
        <v>274</v>
      </c>
      <c r="K1594" s="210">
        <v>95</v>
      </c>
      <c r="L1594" s="210" t="s">
        <v>11192</v>
      </c>
      <c r="M1594" s="210" t="s">
        <v>11192</v>
      </c>
      <c r="N1594" s="210">
        <v>0</v>
      </c>
      <c r="O1594" s="210">
        <v>391</v>
      </c>
    </row>
    <row r="1595" spans="2:15" x14ac:dyDescent="0.45">
      <c r="B1595" s="16" t="s">
        <v>15712</v>
      </c>
      <c r="C1595" s="426" t="s">
        <v>548</v>
      </c>
      <c r="D1595" s="16" t="s">
        <v>549</v>
      </c>
      <c r="E1595" s="448" t="s">
        <v>2054</v>
      </c>
      <c r="F1595" s="210" t="s">
        <v>2055</v>
      </c>
      <c r="G1595" s="448" t="s">
        <v>3595</v>
      </c>
      <c r="H1595" s="210">
        <v>0</v>
      </c>
      <c r="I1595" s="210">
        <v>16</v>
      </c>
      <c r="J1595" s="210">
        <v>253</v>
      </c>
      <c r="K1595" s="210">
        <v>71</v>
      </c>
      <c r="L1595" s="210" t="s">
        <v>11192</v>
      </c>
      <c r="M1595" s="210" t="s">
        <v>11192</v>
      </c>
      <c r="N1595" s="210">
        <v>0</v>
      </c>
      <c r="O1595" s="210">
        <v>359</v>
      </c>
    </row>
    <row r="1596" spans="2:15" x14ac:dyDescent="0.45">
      <c r="B1596" s="450" t="s">
        <v>15714</v>
      </c>
      <c r="C1596" s="449" t="s">
        <v>548</v>
      </c>
      <c r="D1596" s="450" t="s">
        <v>549</v>
      </c>
      <c r="E1596" s="451" t="s">
        <v>18873</v>
      </c>
      <c r="F1596" s="452" t="str">
        <f>F1595</f>
        <v>2754</v>
      </c>
      <c r="G1596" s="451" t="s">
        <v>3093</v>
      </c>
      <c r="H1596" s="452">
        <v>0</v>
      </c>
      <c r="I1596" s="452">
        <v>33</v>
      </c>
      <c r="J1596" s="452">
        <v>527</v>
      </c>
      <c r="K1596" s="452">
        <v>166</v>
      </c>
      <c r="L1596" s="452" t="s">
        <v>11192</v>
      </c>
      <c r="M1596" s="452" t="s">
        <v>11192</v>
      </c>
      <c r="N1596" s="452">
        <v>0</v>
      </c>
      <c r="O1596" s="452">
        <v>750</v>
      </c>
    </row>
    <row r="1597" spans="2:15" x14ac:dyDescent="0.45">
      <c r="B1597" s="16" t="s">
        <v>15716</v>
      </c>
      <c r="C1597" s="426" t="s">
        <v>548</v>
      </c>
      <c r="D1597" s="16" t="s">
        <v>549</v>
      </c>
      <c r="E1597" s="448" t="s">
        <v>2056</v>
      </c>
      <c r="F1597" s="210" t="s">
        <v>2057</v>
      </c>
      <c r="G1597" s="448" t="s">
        <v>3596</v>
      </c>
      <c r="H1597" s="210" t="s">
        <v>11192</v>
      </c>
      <c r="I1597" s="210">
        <v>39</v>
      </c>
      <c r="J1597" s="210">
        <v>475</v>
      </c>
      <c r="K1597" s="210">
        <v>169</v>
      </c>
      <c r="L1597" s="210">
        <v>15</v>
      </c>
      <c r="M1597" s="210" t="s">
        <v>11192</v>
      </c>
      <c r="N1597" s="210">
        <v>0</v>
      </c>
      <c r="O1597" s="210">
        <v>704</v>
      </c>
    </row>
    <row r="1598" spans="2:15" x14ac:dyDescent="0.45">
      <c r="B1598" s="16" t="s">
        <v>15715</v>
      </c>
      <c r="C1598" s="426" t="s">
        <v>548</v>
      </c>
      <c r="D1598" s="16" t="s">
        <v>549</v>
      </c>
      <c r="E1598" s="448" t="s">
        <v>2056</v>
      </c>
      <c r="F1598" s="210" t="s">
        <v>2057</v>
      </c>
      <c r="G1598" s="448" t="s">
        <v>3595</v>
      </c>
      <c r="H1598" s="210" t="s">
        <v>11192</v>
      </c>
      <c r="I1598" s="210">
        <v>32</v>
      </c>
      <c r="J1598" s="210">
        <v>488</v>
      </c>
      <c r="K1598" s="210">
        <v>163</v>
      </c>
      <c r="L1598" s="210">
        <v>11</v>
      </c>
      <c r="M1598" s="210" t="s">
        <v>11192</v>
      </c>
      <c r="N1598" s="210">
        <v>0</v>
      </c>
      <c r="O1598" s="210">
        <v>700</v>
      </c>
    </row>
    <row r="1599" spans="2:15" x14ac:dyDescent="0.45">
      <c r="B1599" s="450" t="s">
        <v>15717</v>
      </c>
      <c r="C1599" s="449" t="s">
        <v>548</v>
      </c>
      <c r="D1599" s="450" t="s">
        <v>549</v>
      </c>
      <c r="E1599" s="451" t="s">
        <v>18874</v>
      </c>
      <c r="F1599" s="452" t="str">
        <f>F1598</f>
        <v>5155</v>
      </c>
      <c r="G1599" s="451" t="s">
        <v>3093</v>
      </c>
      <c r="H1599" s="452" t="s">
        <v>11192</v>
      </c>
      <c r="I1599" s="452">
        <v>71</v>
      </c>
      <c r="J1599" s="452">
        <v>963</v>
      </c>
      <c r="K1599" s="452">
        <v>332</v>
      </c>
      <c r="L1599" s="452">
        <v>26</v>
      </c>
      <c r="M1599" s="452" t="s">
        <v>11192</v>
      </c>
      <c r="N1599" s="452">
        <v>0</v>
      </c>
      <c r="O1599" s="452">
        <v>1404</v>
      </c>
    </row>
    <row r="1600" spans="2:15" x14ac:dyDescent="0.45">
      <c r="B1600" s="16" t="s">
        <v>15719</v>
      </c>
      <c r="C1600" s="426" t="s">
        <v>550</v>
      </c>
      <c r="D1600" s="16" t="s">
        <v>551</v>
      </c>
      <c r="E1600" s="448" t="s">
        <v>10979</v>
      </c>
      <c r="F1600" s="210" t="s">
        <v>11009</v>
      </c>
      <c r="G1600" s="448" t="s">
        <v>3596</v>
      </c>
      <c r="H1600" s="210">
        <v>0</v>
      </c>
      <c r="I1600" s="210" t="s">
        <v>11192</v>
      </c>
      <c r="J1600" s="210" t="s">
        <v>11192</v>
      </c>
      <c r="K1600" s="210">
        <v>87</v>
      </c>
      <c r="L1600" s="210" t="s">
        <v>11192</v>
      </c>
      <c r="M1600" s="210" t="s">
        <v>11192</v>
      </c>
      <c r="N1600" s="210">
        <v>0</v>
      </c>
      <c r="O1600" s="210">
        <v>97</v>
      </c>
    </row>
    <row r="1601" spans="2:15" x14ac:dyDescent="0.45">
      <c r="B1601" s="16" t="s">
        <v>15718</v>
      </c>
      <c r="C1601" s="426" t="s">
        <v>550</v>
      </c>
      <c r="D1601" s="16" t="s">
        <v>551</v>
      </c>
      <c r="E1601" s="448" t="s">
        <v>10979</v>
      </c>
      <c r="F1601" s="210" t="s">
        <v>11009</v>
      </c>
      <c r="G1601" s="448" t="s">
        <v>3595</v>
      </c>
      <c r="H1601" s="210">
        <v>0</v>
      </c>
      <c r="I1601" s="210" t="s">
        <v>11192</v>
      </c>
      <c r="J1601" s="210" t="s">
        <v>11192</v>
      </c>
      <c r="K1601" s="210">
        <v>90</v>
      </c>
      <c r="L1601" s="210" t="s">
        <v>11192</v>
      </c>
      <c r="M1601" s="210" t="s">
        <v>11192</v>
      </c>
      <c r="N1601" s="210">
        <v>0</v>
      </c>
      <c r="O1601" s="210">
        <v>95</v>
      </c>
    </row>
    <row r="1602" spans="2:15" x14ac:dyDescent="0.45">
      <c r="B1602" s="450" t="s">
        <v>15720</v>
      </c>
      <c r="C1602" s="449" t="s">
        <v>550</v>
      </c>
      <c r="D1602" s="450" t="s">
        <v>551</v>
      </c>
      <c r="E1602" s="451" t="s">
        <v>18875</v>
      </c>
      <c r="F1602" s="452" t="str">
        <f>F1601</f>
        <v>7923</v>
      </c>
      <c r="G1602" s="451" t="s">
        <v>3093</v>
      </c>
      <c r="H1602" s="452">
        <v>0</v>
      </c>
      <c r="I1602" s="452" t="s">
        <v>11192</v>
      </c>
      <c r="J1602" s="452" t="s">
        <v>11192</v>
      </c>
      <c r="K1602" s="452">
        <v>177</v>
      </c>
      <c r="L1602" s="452" t="s">
        <v>11192</v>
      </c>
      <c r="M1602" s="452" t="s">
        <v>11192</v>
      </c>
      <c r="N1602" s="452">
        <v>0</v>
      </c>
      <c r="O1602" s="452">
        <v>192</v>
      </c>
    </row>
    <row r="1603" spans="2:15" x14ac:dyDescent="0.45">
      <c r="B1603" s="16" t="s">
        <v>15722</v>
      </c>
      <c r="C1603" s="426" t="s">
        <v>550</v>
      </c>
      <c r="D1603" s="16" t="s">
        <v>551</v>
      </c>
      <c r="E1603" s="448" t="s">
        <v>14020</v>
      </c>
      <c r="F1603" s="210" t="s">
        <v>14019</v>
      </c>
      <c r="G1603" s="448" t="s">
        <v>3596</v>
      </c>
      <c r="H1603" s="210">
        <v>0</v>
      </c>
      <c r="I1603" s="210" t="s">
        <v>11192</v>
      </c>
      <c r="J1603" s="210" t="s">
        <v>11192</v>
      </c>
      <c r="K1603" s="210">
        <v>54</v>
      </c>
      <c r="L1603" s="210" t="s">
        <v>11192</v>
      </c>
      <c r="M1603" s="210" t="s">
        <v>11192</v>
      </c>
      <c r="N1603" s="210">
        <v>0</v>
      </c>
      <c r="O1603" s="210">
        <v>60</v>
      </c>
    </row>
    <row r="1604" spans="2:15" x14ac:dyDescent="0.45">
      <c r="B1604" s="16" t="s">
        <v>15721</v>
      </c>
      <c r="C1604" s="426" t="s">
        <v>550</v>
      </c>
      <c r="D1604" s="16" t="s">
        <v>551</v>
      </c>
      <c r="E1604" s="448" t="s">
        <v>14020</v>
      </c>
      <c r="F1604" s="210" t="s">
        <v>14019</v>
      </c>
      <c r="G1604" s="448" t="s">
        <v>3595</v>
      </c>
      <c r="H1604" s="210">
        <v>0</v>
      </c>
      <c r="I1604" s="210" t="s">
        <v>11192</v>
      </c>
      <c r="J1604" s="210" t="s">
        <v>11192</v>
      </c>
      <c r="K1604" s="210" t="s">
        <v>11192</v>
      </c>
      <c r="L1604" s="210">
        <v>0</v>
      </c>
      <c r="M1604" s="210">
        <v>0</v>
      </c>
      <c r="N1604" s="210">
        <v>0</v>
      </c>
      <c r="O1604" s="210">
        <v>48</v>
      </c>
    </row>
    <row r="1605" spans="2:15" x14ac:dyDescent="0.45">
      <c r="B1605" s="450" t="s">
        <v>15723</v>
      </c>
      <c r="C1605" s="449" t="s">
        <v>550</v>
      </c>
      <c r="D1605" s="450" t="s">
        <v>551</v>
      </c>
      <c r="E1605" s="451" t="s">
        <v>18876</v>
      </c>
      <c r="F1605" s="452" t="str">
        <f>F1604</f>
        <v>8393</v>
      </c>
      <c r="G1605" s="451" t="s">
        <v>3093</v>
      </c>
      <c r="H1605" s="452">
        <v>0</v>
      </c>
      <c r="I1605" s="452" t="s">
        <v>11192</v>
      </c>
      <c r="J1605" s="452" t="s">
        <v>11192</v>
      </c>
      <c r="K1605" s="452" t="s">
        <v>11192</v>
      </c>
      <c r="L1605" s="452" t="s">
        <v>11192</v>
      </c>
      <c r="M1605" s="452" t="s">
        <v>11192</v>
      </c>
      <c r="N1605" s="452">
        <v>0</v>
      </c>
      <c r="O1605" s="452">
        <v>108</v>
      </c>
    </row>
    <row r="1606" spans="2:15" x14ac:dyDescent="0.45">
      <c r="B1606" s="16" t="s">
        <v>15725</v>
      </c>
      <c r="C1606" s="426" t="s">
        <v>552</v>
      </c>
      <c r="D1606" s="16" t="s">
        <v>553</v>
      </c>
      <c r="E1606" s="448" t="s">
        <v>553</v>
      </c>
      <c r="F1606" s="210" t="s">
        <v>2058</v>
      </c>
      <c r="G1606" s="448" t="s">
        <v>3596</v>
      </c>
      <c r="H1606" s="210">
        <v>0</v>
      </c>
      <c r="I1606" s="210">
        <v>45</v>
      </c>
      <c r="J1606" s="210">
        <v>140</v>
      </c>
      <c r="K1606" s="210">
        <v>122</v>
      </c>
      <c r="L1606" s="210">
        <v>39</v>
      </c>
      <c r="M1606" s="210">
        <v>19</v>
      </c>
      <c r="N1606" s="210">
        <v>0</v>
      </c>
      <c r="O1606" s="210">
        <v>365</v>
      </c>
    </row>
    <row r="1607" spans="2:15" x14ac:dyDescent="0.45">
      <c r="B1607" s="16" t="s">
        <v>15724</v>
      </c>
      <c r="C1607" s="426" t="s">
        <v>552</v>
      </c>
      <c r="D1607" s="16" t="s">
        <v>553</v>
      </c>
      <c r="E1607" s="448" t="s">
        <v>553</v>
      </c>
      <c r="F1607" s="210" t="s">
        <v>2058</v>
      </c>
      <c r="G1607" s="448" t="s">
        <v>3595</v>
      </c>
      <c r="H1607" s="210" t="s">
        <v>11192</v>
      </c>
      <c r="I1607" s="210">
        <v>51</v>
      </c>
      <c r="J1607" s="210">
        <v>184</v>
      </c>
      <c r="K1607" s="210">
        <v>111</v>
      </c>
      <c r="L1607" s="210">
        <v>44</v>
      </c>
      <c r="M1607" s="210" t="s">
        <v>11192</v>
      </c>
      <c r="N1607" s="210">
        <v>0</v>
      </c>
      <c r="O1607" s="210">
        <v>410</v>
      </c>
    </row>
    <row r="1608" spans="2:15" x14ac:dyDescent="0.45">
      <c r="B1608" s="450" t="s">
        <v>15726</v>
      </c>
      <c r="C1608" s="449" t="s">
        <v>552</v>
      </c>
      <c r="D1608" s="450" t="s">
        <v>553</v>
      </c>
      <c r="E1608" s="451" t="s">
        <v>18877</v>
      </c>
      <c r="F1608" s="452" t="str">
        <f>F1607</f>
        <v>7681</v>
      </c>
      <c r="G1608" s="451" t="s">
        <v>3093</v>
      </c>
      <c r="H1608" s="452" t="s">
        <v>11192</v>
      </c>
      <c r="I1608" s="452">
        <v>96</v>
      </c>
      <c r="J1608" s="452">
        <v>324</v>
      </c>
      <c r="K1608" s="452">
        <v>233</v>
      </c>
      <c r="L1608" s="452">
        <v>83</v>
      </c>
      <c r="M1608" s="452" t="s">
        <v>11192</v>
      </c>
      <c r="N1608" s="452">
        <v>0</v>
      </c>
      <c r="O1608" s="452">
        <v>775</v>
      </c>
    </row>
    <row r="1609" spans="2:15" x14ac:dyDescent="0.45">
      <c r="B1609" s="16" t="s">
        <v>15728</v>
      </c>
      <c r="C1609" s="426" t="s">
        <v>554</v>
      </c>
      <c r="D1609" s="16" t="s">
        <v>11262</v>
      </c>
      <c r="E1609" s="448" t="s">
        <v>11262</v>
      </c>
      <c r="F1609" s="210" t="s">
        <v>2059</v>
      </c>
      <c r="G1609" s="448" t="s">
        <v>3596</v>
      </c>
      <c r="H1609" s="210" t="s">
        <v>11192</v>
      </c>
      <c r="I1609" s="210" t="s">
        <v>11192</v>
      </c>
      <c r="J1609" s="210">
        <v>21</v>
      </c>
      <c r="K1609" s="210">
        <v>71</v>
      </c>
      <c r="L1609" s="210">
        <v>16</v>
      </c>
      <c r="M1609" s="210" t="s">
        <v>11192</v>
      </c>
      <c r="N1609" s="210">
        <v>0</v>
      </c>
      <c r="O1609" s="210">
        <v>115</v>
      </c>
    </row>
    <row r="1610" spans="2:15" x14ac:dyDescent="0.45">
      <c r="B1610" s="16" t="s">
        <v>15727</v>
      </c>
      <c r="C1610" s="426" t="s">
        <v>554</v>
      </c>
      <c r="D1610" s="16" t="s">
        <v>11262</v>
      </c>
      <c r="E1610" s="448" t="s">
        <v>11262</v>
      </c>
      <c r="F1610" s="210" t="s">
        <v>2059</v>
      </c>
      <c r="G1610" s="448" t="s">
        <v>3595</v>
      </c>
      <c r="H1610" s="210" t="s">
        <v>11192</v>
      </c>
      <c r="I1610" s="210">
        <v>48</v>
      </c>
      <c r="J1610" s="210">
        <v>62</v>
      </c>
      <c r="K1610" s="210">
        <v>345</v>
      </c>
      <c r="L1610" s="210">
        <v>52</v>
      </c>
      <c r="M1610" s="210" t="s">
        <v>11192</v>
      </c>
      <c r="N1610" s="210">
        <v>0</v>
      </c>
      <c r="O1610" s="210">
        <v>521</v>
      </c>
    </row>
    <row r="1611" spans="2:15" x14ac:dyDescent="0.45">
      <c r="B1611" s="450" t="s">
        <v>15729</v>
      </c>
      <c r="C1611" s="449" t="s">
        <v>554</v>
      </c>
      <c r="D1611" s="450" t="s">
        <v>11262</v>
      </c>
      <c r="E1611" s="451" t="s">
        <v>18878</v>
      </c>
      <c r="F1611" s="452" t="str">
        <f>F1610</f>
        <v>7634</v>
      </c>
      <c r="G1611" s="451" t="s">
        <v>3093</v>
      </c>
      <c r="H1611" s="452" t="s">
        <v>11192</v>
      </c>
      <c r="I1611" s="452" t="s">
        <v>11192</v>
      </c>
      <c r="J1611" s="452">
        <v>83</v>
      </c>
      <c r="K1611" s="452">
        <v>416</v>
      </c>
      <c r="L1611" s="452">
        <v>68</v>
      </c>
      <c r="M1611" s="452" t="s">
        <v>11192</v>
      </c>
      <c r="N1611" s="452">
        <v>0</v>
      </c>
      <c r="O1611" s="452">
        <v>636</v>
      </c>
    </row>
    <row r="1612" spans="2:15" x14ac:dyDescent="0.45">
      <c r="B1612" s="16" t="s">
        <v>15731</v>
      </c>
      <c r="C1612" s="426" t="s">
        <v>3564</v>
      </c>
      <c r="D1612" s="16" t="s">
        <v>18266</v>
      </c>
      <c r="E1612" s="448" t="s">
        <v>18266</v>
      </c>
      <c r="F1612" s="210" t="s">
        <v>11010</v>
      </c>
      <c r="G1612" s="448" t="s">
        <v>3596</v>
      </c>
      <c r="H1612" s="210">
        <v>0</v>
      </c>
      <c r="I1612" s="210" t="s">
        <v>11192</v>
      </c>
      <c r="J1612" s="210">
        <v>47</v>
      </c>
      <c r="K1612" s="210" t="s">
        <v>11192</v>
      </c>
      <c r="L1612" s="210">
        <v>0</v>
      </c>
      <c r="M1612" s="210">
        <v>0</v>
      </c>
      <c r="N1612" s="210">
        <v>0</v>
      </c>
      <c r="O1612" s="210">
        <v>50</v>
      </c>
    </row>
    <row r="1613" spans="2:15" x14ac:dyDescent="0.45">
      <c r="B1613" s="16" t="s">
        <v>15730</v>
      </c>
      <c r="C1613" s="426" t="s">
        <v>3564</v>
      </c>
      <c r="D1613" s="16" t="s">
        <v>18266</v>
      </c>
      <c r="E1613" s="448" t="s">
        <v>18266</v>
      </c>
      <c r="F1613" s="210" t="s">
        <v>11010</v>
      </c>
      <c r="G1613" s="448" t="s">
        <v>3595</v>
      </c>
      <c r="H1613" s="210">
        <v>0</v>
      </c>
      <c r="I1613" s="210" t="s">
        <v>11192</v>
      </c>
      <c r="J1613" s="210" t="s">
        <v>11192</v>
      </c>
      <c r="K1613" s="210">
        <v>0</v>
      </c>
      <c r="L1613" s="210">
        <v>0</v>
      </c>
      <c r="M1613" s="210">
        <v>0</v>
      </c>
      <c r="N1613" s="210">
        <v>0</v>
      </c>
      <c r="O1613" s="210">
        <v>46</v>
      </c>
    </row>
    <row r="1614" spans="2:15" x14ac:dyDescent="0.45">
      <c r="B1614" s="450" t="s">
        <v>15732</v>
      </c>
      <c r="C1614" s="449" t="s">
        <v>3564</v>
      </c>
      <c r="D1614" s="450" t="s">
        <v>18266</v>
      </c>
      <c r="E1614" s="451" t="s">
        <v>18879</v>
      </c>
      <c r="F1614" s="452" t="str">
        <f>F1613</f>
        <v>8130</v>
      </c>
      <c r="G1614" s="451" t="s">
        <v>3093</v>
      </c>
      <c r="H1614" s="452">
        <v>0</v>
      </c>
      <c r="I1614" s="452" t="s">
        <v>11192</v>
      </c>
      <c r="J1614" s="452" t="s">
        <v>11192</v>
      </c>
      <c r="K1614" s="452" t="s">
        <v>11192</v>
      </c>
      <c r="L1614" s="452">
        <v>0</v>
      </c>
      <c r="M1614" s="452">
        <v>0</v>
      </c>
      <c r="N1614" s="452">
        <v>0</v>
      </c>
      <c r="O1614" s="452">
        <v>96</v>
      </c>
    </row>
    <row r="1615" spans="2:15" x14ac:dyDescent="0.45">
      <c r="B1615" s="16" t="s">
        <v>15734</v>
      </c>
      <c r="C1615" s="426" t="s">
        <v>555</v>
      </c>
      <c r="D1615" s="16" t="s">
        <v>556</v>
      </c>
      <c r="E1615" s="448" t="s">
        <v>2060</v>
      </c>
      <c r="F1615" s="210" t="s">
        <v>2061</v>
      </c>
      <c r="G1615" s="448" t="s">
        <v>3596</v>
      </c>
      <c r="H1615" s="210">
        <v>0</v>
      </c>
      <c r="I1615" s="210" t="s">
        <v>11192</v>
      </c>
      <c r="J1615" s="210">
        <v>18</v>
      </c>
      <c r="K1615" s="210">
        <v>300</v>
      </c>
      <c r="L1615" s="210" t="s">
        <v>11192</v>
      </c>
      <c r="M1615" s="210" t="s">
        <v>11192</v>
      </c>
      <c r="N1615" s="210" t="s">
        <v>11192</v>
      </c>
      <c r="O1615" s="210">
        <v>332</v>
      </c>
    </row>
    <row r="1616" spans="2:15" x14ac:dyDescent="0.45">
      <c r="B1616" s="16" t="s">
        <v>15733</v>
      </c>
      <c r="C1616" s="426" t="s">
        <v>555</v>
      </c>
      <c r="D1616" s="16" t="s">
        <v>556</v>
      </c>
      <c r="E1616" s="448" t="s">
        <v>2060</v>
      </c>
      <c r="F1616" s="210" t="s">
        <v>2061</v>
      </c>
      <c r="G1616" s="448" t="s">
        <v>3595</v>
      </c>
      <c r="H1616" s="210">
        <v>0</v>
      </c>
      <c r="I1616" s="210" t="s">
        <v>11192</v>
      </c>
      <c r="J1616" s="210">
        <v>21</v>
      </c>
      <c r="K1616" s="210">
        <v>322</v>
      </c>
      <c r="L1616" s="210" t="s">
        <v>11192</v>
      </c>
      <c r="M1616" s="210" t="s">
        <v>11192</v>
      </c>
      <c r="N1616" s="210">
        <v>0</v>
      </c>
      <c r="O1616" s="210">
        <v>361</v>
      </c>
    </row>
    <row r="1617" spans="2:15" x14ac:dyDescent="0.45">
      <c r="B1617" s="450" t="s">
        <v>15735</v>
      </c>
      <c r="C1617" s="449" t="s">
        <v>555</v>
      </c>
      <c r="D1617" s="450" t="s">
        <v>556</v>
      </c>
      <c r="E1617" s="451" t="s">
        <v>18880</v>
      </c>
      <c r="F1617" s="452" t="str">
        <f>F1616</f>
        <v>1315</v>
      </c>
      <c r="G1617" s="451" t="s">
        <v>3093</v>
      </c>
      <c r="H1617" s="452">
        <v>0</v>
      </c>
      <c r="I1617" s="452">
        <v>12</v>
      </c>
      <c r="J1617" s="452">
        <v>39</v>
      </c>
      <c r="K1617" s="452">
        <v>622</v>
      </c>
      <c r="L1617" s="452">
        <v>12</v>
      </c>
      <c r="M1617" s="452" t="s">
        <v>11192</v>
      </c>
      <c r="N1617" s="452" t="s">
        <v>11192</v>
      </c>
      <c r="O1617" s="452">
        <v>693</v>
      </c>
    </row>
    <row r="1618" spans="2:15" x14ac:dyDescent="0.45">
      <c r="B1618" s="16" t="s">
        <v>15737</v>
      </c>
      <c r="C1618" s="426" t="s">
        <v>555</v>
      </c>
      <c r="D1618" s="16" t="s">
        <v>556</v>
      </c>
      <c r="E1618" s="448" t="s">
        <v>2062</v>
      </c>
      <c r="F1618" s="210" t="s">
        <v>2063</v>
      </c>
      <c r="G1618" s="448" t="s">
        <v>3596</v>
      </c>
      <c r="H1618" s="210" t="s">
        <v>11192</v>
      </c>
      <c r="I1618" s="210" t="s">
        <v>11192</v>
      </c>
      <c r="J1618" s="210">
        <v>17</v>
      </c>
      <c r="K1618" s="210">
        <v>178</v>
      </c>
      <c r="L1618" s="210" t="s">
        <v>11192</v>
      </c>
      <c r="M1618" s="210" t="s">
        <v>11192</v>
      </c>
      <c r="N1618" s="210" t="s">
        <v>11192</v>
      </c>
      <c r="O1618" s="210">
        <v>205</v>
      </c>
    </row>
    <row r="1619" spans="2:15" x14ac:dyDescent="0.45">
      <c r="B1619" s="16" t="s">
        <v>15736</v>
      </c>
      <c r="C1619" s="426" t="s">
        <v>555</v>
      </c>
      <c r="D1619" s="16" t="s">
        <v>556</v>
      </c>
      <c r="E1619" s="448" t="s">
        <v>2062</v>
      </c>
      <c r="F1619" s="210" t="s">
        <v>2063</v>
      </c>
      <c r="G1619" s="448" t="s">
        <v>3595</v>
      </c>
      <c r="H1619" s="210">
        <v>0</v>
      </c>
      <c r="I1619" s="210" t="s">
        <v>11192</v>
      </c>
      <c r="J1619" s="210">
        <v>13</v>
      </c>
      <c r="K1619" s="210">
        <v>163</v>
      </c>
      <c r="L1619" s="210" t="s">
        <v>11192</v>
      </c>
      <c r="M1619" s="210">
        <v>0</v>
      </c>
      <c r="N1619" s="210" t="s">
        <v>11192</v>
      </c>
      <c r="O1619" s="210">
        <v>188</v>
      </c>
    </row>
    <row r="1620" spans="2:15" x14ac:dyDescent="0.45">
      <c r="B1620" s="450" t="s">
        <v>15738</v>
      </c>
      <c r="C1620" s="449" t="s">
        <v>555</v>
      </c>
      <c r="D1620" s="450" t="s">
        <v>556</v>
      </c>
      <c r="E1620" s="451" t="s">
        <v>18881</v>
      </c>
      <c r="F1620" s="452" t="str">
        <f>F1619</f>
        <v>1314</v>
      </c>
      <c r="G1620" s="451" t="s">
        <v>3093</v>
      </c>
      <c r="H1620" s="452" t="s">
        <v>11192</v>
      </c>
      <c r="I1620" s="452" t="s">
        <v>11192</v>
      </c>
      <c r="J1620" s="452">
        <v>30</v>
      </c>
      <c r="K1620" s="452">
        <v>341</v>
      </c>
      <c r="L1620" s="452">
        <v>13</v>
      </c>
      <c r="M1620" s="452" t="s">
        <v>11192</v>
      </c>
      <c r="N1620" s="452" t="s">
        <v>11192</v>
      </c>
      <c r="O1620" s="452">
        <v>393</v>
      </c>
    </row>
    <row r="1621" spans="2:15" x14ac:dyDescent="0.45">
      <c r="B1621" s="16" t="s">
        <v>15740</v>
      </c>
      <c r="C1621" s="426" t="s">
        <v>557</v>
      </c>
      <c r="D1621" s="16" t="s">
        <v>558</v>
      </c>
      <c r="E1621" s="448" t="s">
        <v>558</v>
      </c>
      <c r="F1621" s="210" t="s">
        <v>3573</v>
      </c>
      <c r="G1621" s="448" t="s">
        <v>3596</v>
      </c>
      <c r="H1621" s="210">
        <v>0</v>
      </c>
      <c r="I1621" s="210" t="s">
        <v>11192</v>
      </c>
      <c r="J1621" s="210" t="s">
        <v>11192</v>
      </c>
      <c r="K1621" s="210">
        <v>319</v>
      </c>
      <c r="L1621" s="210" t="s">
        <v>11192</v>
      </c>
      <c r="M1621" s="210" t="s">
        <v>11192</v>
      </c>
      <c r="N1621" s="210">
        <v>0</v>
      </c>
      <c r="O1621" s="210">
        <v>328</v>
      </c>
    </row>
    <row r="1622" spans="2:15" x14ac:dyDescent="0.45">
      <c r="B1622" s="16" t="s">
        <v>15739</v>
      </c>
      <c r="C1622" s="426" t="s">
        <v>557</v>
      </c>
      <c r="D1622" s="16" t="s">
        <v>558</v>
      </c>
      <c r="E1622" s="448" t="s">
        <v>558</v>
      </c>
      <c r="F1622" s="210" t="s">
        <v>3573</v>
      </c>
      <c r="G1622" s="448" t="s">
        <v>3595</v>
      </c>
      <c r="H1622" s="210" t="s">
        <v>11192</v>
      </c>
      <c r="I1622" s="210" t="s">
        <v>11192</v>
      </c>
      <c r="J1622" s="210" t="s">
        <v>11192</v>
      </c>
      <c r="K1622" s="210">
        <v>178</v>
      </c>
      <c r="L1622" s="210" t="s">
        <v>11192</v>
      </c>
      <c r="M1622" s="210" t="s">
        <v>11192</v>
      </c>
      <c r="N1622" s="210">
        <v>0</v>
      </c>
      <c r="O1622" s="210">
        <v>192</v>
      </c>
    </row>
    <row r="1623" spans="2:15" x14ac:dyDescent="0.45">
      <c r="B1623" s="450" t="s">
        <v>15741</v>
      </c>
      <c r="C1623" s="449" t="s">
        <v>557</v>
      </c>
      <c r="D1623" s="450" t="s">
        <v>558</v>
      </c>
      <c r="E1623" s="451" t="s">
        <v>18882</v>
      </c>
      <c r="F1623" s="452" t="str">
        <f>F1622</f>
        <v>4807</v>
      </c>
      <c r="G1623" s="451" t="s">
        <v>3093</v>
      </c>
      <c r="H1623" s="452" t="s">
        <v>11192</v>
      </c>
      <c r="I1623" s="452" t="s">
        <v>11192</v>
      </c>
      <c r="J1623" s="452" t="s">
        <v>11192</v>
      </c>
      <c r="K1623" s="452">
        <v>497</v>
      </c>
      <c r="L1623" s="452">
        <v>11</v>
      </c>
      <c r="M1623" s="452" t="s">
        <v>11192</v>
      </c>
      <c r="N1623" s="452">
        <v>0</v>
      </c>
      <c r="O1623" s="452">
        <v>520</v>
      </c>
    </row>
    <row r="1624" spans="2:15" x14ac:dyDescent="0.45">
      <c r="B1624" s="16" t="s">
        <v>15743</v>
      </c>
      <c r="C1624" s="426" t="s">
        <v>559</v>
      </c>
      <c r="D1624" s="16" t="s">
        <v>560</v>
      </c>
      <c r="E1624" s="448" t="s">
        <v>2064</v>
      </c>
      <c r="F1624" s="210" t="s">
        <v>2065</v>
      </c>
      <c r="G1624" s="448" t="s">
        <v>3596</v>
      </c>
      <c r="H1624" s="210">
        <v>0</v>
      </c>
      <c r="I1624" s="210" t="s">
        <v>11192</v>
      </c>
      <c r="J1624" s="210">
        <v>13</v>
      </c>
      <c r="K1624" s="210">
        <v>111</v>
      </c>
      <c r="L1624" s="210" t="s">
        <v>11192</v>
      </c>
      <c r="M1624" s="210" t="s">
        <v>11192</v>
      </c>
      <c r="N1624" s="210">
        <v>0</v>
      </c>
      <c r="O1624" s="210">
        <v>144</v>
      </c>
    </row>
    <row r="1625" spans="2:15" x14ac:dyDescent="0.45">
      <c r="B1625" s="16" t="s">
        <v>15742</v>
      </c>
      <c r="C1625" s="426" t="s">
        <v>559</v>
      </c>
      <c r="D1625" s="16" t="s">
        <v>560</v>
      </c>
      <c r="E1625" s="448" t="s">
        <v>2064</v>
      </c>
      <c r="F1625" s="210" t="s">
        <v>2065</v>
      </c>
      <c r="G1625" s="448" t="s">
        <v>3595</v>
      </c>
      <c r="H1625" s="210">
        <v>0</v>
      </c>
      <c r="I1625" s="210" t="s">
        <v>11192</v>
      </c>
      <c r="J1625" s="210">
        <v>18</v>
      </c>
      <c r="K1625" s="210">
        <v>113</v>
      </c>
      <c r="L1625" s="210" t="s">
        <v>11192</v>
      </c>
      <c r="M1625" s="210" t="s">
        <v>11192</v>
      </c>
      <c r="N1625" s="210">
        <v>0</v>
      </c>
      <c r="O1625" s="210">
        <v>154</v>
      </c>
    </row>
    <row r="1626" spans="2:15" x14ac:dyDescent="0.45">
      <c r="B1626" s="450" t="s">
        <v>15744</v>
      </c>
      <c r="C1626" s="449" t="s">
        <v>559</v>
      </c>
      <c r="D1626" s="450" t="s">
        <v>560</v>
      </c>
      <c r="E1626" s="451" t="s">
        <v>18883</v>
      </c>
      <c r="F1626" s="452" t="str">
        <f>F1625</f>
        <v>4665</v>
      </c>
      <c r="G1626" s="451" t="s">
        <v>3093</v>
      </c>
      <c r="H1626" s="452">
        <v>0</v>
      </c>
      <c r="I1626" s="452" t="s">
        <v>11192</v>
      </c>
      <c r="J1626" s="452">
        <v>31</v>
      </c>
      <c r="K1626" s="452">
        <v>224</v>
      </c>
      <c r="L1626" s="452">
        <v>17</v>
      </c>
      <c r="M1626" s="452" t="s">
        <v>11192</v>
      </c>
      <c r="N1626" s="452">
        <v>0</v>
      </c>
      <c r="O1626" s="452">
        <v>298</v>
      </c>
    </row>
    <row r="1627" spans="2:15" x14ac:dyDescent="0.45">
      <c r="B1627" s="16" t="s">
        <v>15746</v>
      </c>
      <c r="C1627" s="426" t="s">
        <v>559</v>
      </c>
      <c r="D1627" s="16" t="s">
        <v>560</v>
      </c>
      <c r="E1627" s="448" t="s">
        <v>2066</v>
      </c>
      <c r="F1627" s="210" t="s">
        <v>2067</v>
      </c>
      <c r="G1627" s="448" t="s">
        <v>3596</v>
      </c>
      <c r="H1627" s="210">
        <v>0</v>
      </c>
      <c r="I1627" s="210" t="s">
        <v>11192</v>
      </c>
      <c r="J1627" s="210">
        <v>28</v>
      </c>
      <c r="K1627" s="210">
        <v>258</v>
      </c>
      <c r="L1627" s="210" t="s">
        <v>11192</v>
      </c>
      <c r="M1627" s="210">
        <v>15</v>
      </c>
      <c r="N1627" s="210">
        <v>0</v>
      </c>
      <c r="O1627" s="210">
        <v>321</v>
      </c>
    </row>
    <row r="1628" spans="2:15" x14ac:dyDescent="0.45">
      <c r="B1628" s="16" t="s">
        <v>15745</v>
      </c>
      <c r="C1628" s="426" t="s">
        <v>559</v>
      </c>
      <c r="D1628" s="16" t="s">
        <v>560</v>
      </c>
      <c r="E1628" s="448" t="s">
        <v>2066</v>
      </c>
      <c r="F1628" s="210" t="s">
        <v>2067</v>
      </c>
      <c r="G1628" s="448" t="s">
        <v>3595</v>
      </c>
      <c r="H1628" s="210">
        <v>0</v>
      </c>
      <c r="I1628" s="210" t="s">
        <v>11192</v>
      </c>
      <c r="J1628" s="210">
        <v>26</v>
      </c>
      <c r="K1628" s="210">
        <v>241</v>
      </c>
      <c r="L1628" s="210">
        <v>15</v>
      </c>
      <c r="M1628" s="210">
        <v>16</v>
      </c>
      <c r="N1628" s="210" t="s">
        <v>11192</v>
      </c>
      <c r="O1628" s="210">
        <v>311</v>
      </c>
    </row>
    <row r="1629" spans="2:15" x14ac:dyDescent="0.45">
      <c r="B1629" s="450" t="s">
        <v>15747</v>
      </c>
      <c r="C1629" s="449" t="s">
        <v>559</v>
      </c>
      <c r="D1629" s="450" t="s">
        <v>560</v>
      </c>
      <c r="E1629" s="451" t="s">
        <v>18884</v>
      </c>
      <c r="F1629" s="452" t="str">
        <f>F1628</f>
        <v>4085</v>
      </c>
      <c r="G1629" s="451" t="s">
        <v>3093</v>
      </c>
      <c r="H1629" s="452">
        <v>0</v>
      </c>
      <c r="I1629" s="452">
        <v>24</v>
      </c>
      <c r="J1629" s="452">
        <v>54</v>
      </c>
      <c r="K1629" s="452">
        <v>499</v>
      </c>
      <c r="L1629" s="452" t="s">
        <v>11192</v>
      </c>
      <c r="M1629" s="452">
        <v>31</v>
      </c>
      <c r="N1629" s="452" t="s">
        <v>11192</v>
      </c>
      <c r="O1629" s="452">
        <v>632</v>
      </c>
    </row>
    <row r="1630" spans="2:15" x14ac:dyDescent="0.45">
      <c r="B1630" s="16" t="s">
        <v>15749</v>
      </c>
      <c r="C1630" s="426" t="s">
        <v>561</v>
      </c>
      <c r="D1630" s="16" t="s">
        <v>562</v>
      </c>
      <c r="E1630" s="448" t="s">
        <v>2068</v>
      </c>
      <c r="F1630" s="210" t="s">
        <v>2069</v>
      </c>
      <c r="G1630" s="448" t="s">
        <v>3596</v>
      </c>
      <c r="H1630" s="210" t="s">
        <v>11192</v>
      </c>
      <c r="I1630" s="210">
        <v>0</v>
      </c>
      <c r="J1630" s="210" t="s">
        <v>11192</v>
      </c>
      <c r="K1630" s="210">
        <v>235</v>
      </c>
      <c r="L1630" s="210" t="s">
        <v>11192</v>
      </c>
      <c r="M1630" s="210" t="s">
        <v>11192</v>
      </c>
      <c r="N1630" s="210">
        <v>0</v>
      </c>
      <c r="O1630" s="210">
        <v>245</v>
      </c>
    </row>
    <row r="1631" spans="2:15" x14ac:dyDescent="0.45">
      <c r="B1631" s="16" t="s">
        <v>15748</v>
      </c>
      <c r="C1631" s="426" t="s">
        <v>561</v>
      </c>
      <c r="D1631" s="16" t="s">
        <v>562</v>
      </c>
      <c r="E1631" s="448" t="s">
        <v>2068</v>
      </c>
      <c r="F1631" s="210" t="s">
        <v>2069</v>
      </c>
      <c r="G1631" s="448" t="s">
        <v>3595</v>
      </c>
      <c r="H1631" s="210">
        <v>0</v>
      </c>
      <c r="I1631" s="210">
        <v>0</v>
      </c>
      <c r="J1631" s="210" t="s">
        <v>11192</v>
      </c>
      <c r="K1631" s="210">
        <v>205</v>
      </c>
      <c r="L1631" s="210" t="s">
        <v>11192</v>
      </c>
      <c r="M1631" s="210">
        <v>0</v>
      </c>
      <c r="N1631" s="210">
        <v>0</v>
      </c>
      <c r="O1631" s="210">
        <v>208</v>
      </c>
    </row>
    <row r="1632" spans="2:15" x14ac:dyDescent="0.45">
      <c r="B1632" s="450" t="s">
        <v>15750</v>
      </c>
      <c r="C1632" s="449" t="s">
        <v>561</v>
      </c>
      <c r="D1632" s="450" t="s">
        <v>562</v>
      </c>
      <c r="E1632" s="451" t="s">
        <v>18885</v>
      </c>
      <c r="F1632" s="452" t="str">
        <f>F1631</f>
        <v>4442</v>
      </c>
      <c r="G1632" s="451" t="s">
        <v>3093</v>
      </c>
      <c r="H1632" s="452" t="s">
        <v>11192</v>
      </c>
      <c r="I1632" s="452">
        <v>0</v>
      </c>
      <c r="J1632" s="452" t="s">
        <v>11192</v>
      </c>
      <c r="K1632" s="452">
        <v>440</v>
      </c>
      <c r="L1632" s="452" t="s">
        <v>11192</v>
      </c>
      <c r="M1632" s="452" t="s">
        <v>11192</v>
      </c>
      <c r="N1632" s="452">
        <v>0</v>
      </c>
      <c r="O1632" s="452">
        <v>453</v>
      </c>
    </row>
    <row r="1633" spans="2:15" x14ac:dyDescent="0.45">
      <c r="B1633" s="16" t="s">
        <v>15752</v>
      </c>
      <c r="C1633" s="426" t="s">
        <v>561</v>
      </c>
      <c r="D1633" s="16" t="s">
        <v>562</v>
      </c>
      <c r="E1633" s="448" t="s">
        <v>2070</v>
      </c>
      <c r="F1633" s="210" t="s">
        <v>2071</v>
      </c>
      <c r="G1633" s="448" t="s">
        <v>3596</v>
      </c>
      <c r="H1633" s="210">
        <v>0</v>
      </c>
      <c r="I1633" s="210">
        <v>0</v>
      </c>
      <c r="J1633" s="210" t="s">
        <v>11192</v>
      </c>
      <c r="K1633" s="210">
        <v>110</v>
      </c>
      <c r="L1633" s="210" t="s">
        <v>11192</v>
      </c>
      <c r="M1633" s="210">
        <v>0</v>
      </c>
      <c r="N1633" s="210">
        <v>0</v>
      </c>
      <c r="O1633" s="210">
        <v>114</v>
      </c>
    </row>
    <row r="1634" spans="2:15" x14ac:dyDescent="0.45">
      <c r="B1634" s="16" t="s">
        <v>15751</v>
      </c>
      <c r="C1634" s="426" t="s">
        <v>561</v>
      </c>
      <c r="D1634" s="16" t="s">
        <v>562</v>
      </c>
      <c r="E1634" s="448" t="s">
        <v>2070</v>
      </c>
      <c r="F1634" s="210" t="s">
        <v>2071</v>
      </c>
      <c r="G1634" s="448" t="s">
        <v>3595</v>
      </c>
      <c r="H1634" s="210">
        <v>0</v>
      </c>
      <c r="I1634" s="210">
        <v>0</v>
      </c>
      <c r="J1634" s="210">
        <v>0</v>
      </c>
      <c r="K1634" s="210" t="s">
        <v>11192</v>
      </c>
      <c r="L1634" s="210" t="s">
        <v>11192</v>
      </c>
      <c r="M1634" s="210">
        <v>0</v>
      </c>
      <c r="N1634" s="210">
        <v>0</v>
      </c>
      <c r="O1634" s="210">
        <v>110</v>
      </c>
    </row>
    <row r="1635" spans="2:15" x14ac:dyDescent="0.45">
      <c r="B1635" s="450" t="s">
        <v>15753</v>
      </c>
      <c r="C1635" s="449" t="s">
        <v>561</v>
      </c>
      <c r="D1635" s="450" t="s">
        <v>562</v>
      </c>
      <c r="E1635" s="451" t="s">
        <v>18886</v>
      </c>
      <c r="F1635" s="452" t="str">
        <f>F1634</f>
        <v>4440</v>
      </c>
      <c r="G1635" s="451" t="s">
        <v>3093</v>
      </c>
      <c r="H1635" s="452">
        <v>0</v>
      </c>
      <c r="I1635" s="452">
        <v>0</v>
      </c>
      <c r="J1635" s="452" t="s">
        <v>11192</v>
      </c>
      <c r="K1635" s="452" t="s">
        <v>11192</v>
      </c>
      <c r="L1635" s="452" t="s">
        <v>11192</v>
      </c>
      <c r="M1635" s="452">
        <v>0</v>
      </c>
      <c r="N1635" s="452">
        <v>0</v>
      </c>
      <c r="O1635" s="452">
        <v>224</v>
      </c>
    </row>
    <row r="1636" spans="2:15" x14ac:dyDescent="0.45">
      <c r="B1636" s="16" t="s">
        <v>15755</v>
      </c>
      <c r="C1636" s="426" t="s">
        <v>563</v>
      </c>
      <c r="D1636" s="16" t="s">
        <v>18267</v>
      </c>
      <c r="E1636" s="448" t="s">
        <v>18267</v>
      </c>
      <c r="F1636" s="210" t="s">
        <v>2072</v>
      </c>
      <c r="G1636" s="448" t="s">
        <v>3596</v>
      </c>
      <c r="H1636" s="210">
        <v>0</v>
      </c>
      <c r="I1636" s="210">
        <v>39</v>
      </c>
      <c r="J1636" s="210">
        <v>133</v>
      </c>
      <c r="K1636" s="210" t="s">
        <v>11192</v>
      </c>
      <c r="L1636" s="210">
        <v>0</v>
      </c>
      <c r="M1636" s="210" t="s">
        <v>11192</v>
      </c>
      <c r="N1636" s="210">
        <v>0</v>
      </c>
      <c r="O1636" s="210">
        <v>181</v>
      </c>
    </row>
    <row r="1637" spans="2:15" x14ac:dyDescent="0.45">
      <c r="B1637" s="16" t="s">
        <v>15754</v>
      </c>
      <c r="C1637" s="426" t="s">
        <v>563</v>
      </c>
      <c r="D1637" s="16" t="s">
        <v>18267</v>
      </c>
      <c r="E1637" s="448" t="s">
        <v>18267</v>
      </c>
      <c r="F1637" s="210" t="s">
        <v>2072</v>
      </c>
      <c r="G1637" s="448" t="s">
        <v>3595</v>
      </c>
      <c r="H1637" s="210">
        <v>0</v>
      </c>
      <c r="I1637" s="210">
        <v>33</v>
      </c>
      <c r="J1637" s="210">
        <v>141</v>
      </c>
      <c r="K1637" s="210" t="s">
        <v>11192</v>
      </c>
      <c r="L1637" s="210">
        <v>0</v>
      </c>
      <c r="M1637" s="210" t="s">
        <v>11192</v>
      </c>
      <c r="N1637" s="210">
        <v>0</v>
      </c>
      <c r="O1637" s="210">
        <v>183</v>
      </c>
    </row>
    <row r="1638" spans="2:15" x14ac:dyDescent="0.45">
      <c r="B1638" s="450" t="s">
        <v>15756</v>
      </c>
      <c r="C1638" s="449" t="s">
        <v>563</v>
      </c>
      <c r="D1638" s="450" t="s">
        <v>18267</v>
      </c>
      <c r="E1638" s="451" t="s">
        <v>18887</v>
      </c>
      <c r="F1638" s="452" t="str">
        <f>F1637</f>
        <v>8125</v>
      </c>
      <c r="G1638" s="451" t="s">
        <v>3093</v>
      </c>
      <c r="H1638" s="452">
        <v>0</v>
      </c>
      <c r="I1638" s="452">
        <v>72</v>
      </c>
      <c r="J1638" s="452">
        <v>274</v>
      </c>
      <c r="K1638" s="452" t="s">
        <v>11192</v>
      </c>
      <c r="L1638" s="452">
        <v>0</v>
      </c>
      <c r="M1638" s="452" t="s">
        <v>11192</v>
      </c>
      <c r="N1638" s="452">
        <v>0</v>
      </c>
      <c r="O1638" s="452">
        <v>364</v>
      </c>
    </row>
    <row r="1639" spans="2:15" x14ac:dyDescent="0.45">
      <c r="B1639" s="16" t="s">
        <v>15758</v>
      </c>
      <c r="C1639" s="426" t="s">
        <v>564</v>
      </c>
      <c r="D1639" s="16" t="s">
        <v>565</v>
      </c>
      <c r="E1639" s="448" t="s">
        <v>565</v>
      </c>
      <c r="F1639" s="210" t="s">
        <v>2073</v>
      </c>
      <c r="G1639" s="448" t="s">
        <v>3596</v>
      </c>
      <c r="H1639" s="210">
        <v>0</v>
      </c>
      <c r="I1639" s="210">
        <v>34</v>
      </c>
      <c r="J1639" s="210" t="s">
        <v>11192</v>
      </c>
      <c r="K1639" s="210">
        <v>163</v>
      </c>
      <c r="L1639" s="210">
        <v>16</v>
      </c>
      <c r="M1639" s="210" t="s">
        <v>11192</v>
      </c>
      <c r="N1639" s="210">
        <v>0</v>
      </c>
      <c r="O1639" s="210">
        <v>218</v>
      </c>
    </row>
    <row r="1640" spans="2:15" x14ac:dyDescent="0.45">
      <c r="B1640" s="16" t="s">
        <v>15757</v>
      </c>
      <c r="C1640" s="426" t="s">
        <v>564</v>
      </c>
      <c r="D1640" s="16" t="s">
        <v>565</v>
      </c>
      <c r="E1640" s="448" t="s">
        <v>565</v>
      </c>
      <c r="F1640" s="210" t="s">
        <v>2073</v>
      </c>
      <c r="G1640" s="448" t="s">
        <v>3595</v>
      </c>
      <c r="H1640" s="210">
        <v>0</v>
      </c>
      <c r="I1640" s="210">
        <v>35</v>
      </c>
      <c r="J1640" s="210">
        <v>19</v>
      </c>
      <c r="K1640" s="210">
        <v>436</v>
      </c>
      <c r="L1640" s="210">
        <v>41</v>
      </c>
      <c r="M1640" s="210" t="s">
        <v>11192</v>
      </c>
      <c r="N1640" s="210" t="s">
        <v>11192</v>
      </c>
      <c r="O1640" s="210">
        <v>534</v>
      </c>
    </row>
    <row r="1641" spans="2:15" x14ac:dyDescent="0.45">
      <c r="B1641" s="450" t="s">
        <v>15759</v>
      </c>
      <c r="C1641" s="449" t="s">
        <v>564</v>
      </c>
      <c r="D1641" s="450" t="s">
        <v>565</v>
      </c>
      <c r="E1641" s="451" t="s">
        <v>18888</v>
      </c>
      <c r="F1641" s="452" t="str">
        <f>F1640</f>
        <v>7859</v>
      </c>
      <c r="G1641" s="451" t="s">
        <v>3093</v>
      </c>
      <c r="H1641" s="452">
        <v>0</v>
      </c>
      <c r="I1641" s="452">
        <v>69</v>
      </c>
      <c r="J1641" s="452" t="s">
        <v>11192</v>
      </c>
      <c r="K1641" s="452">
        <v>599</v>
      </c>
      <c r="L1641" s="452">
        <v>57</v>
      </c>
      <c r="M1641" s="452" t="s">
        <v>11192</v>
      </c>
      <c r="N1641" s="452" t="s">
        <v>11192</v>
      </c>
      <c r="O1641" s="452">
        <v>752</v>
      </c>
    </row>
    <row r="1642" spans="2:15" x14ac:dyDescent="0.45">
      <c r="B1642" s="16" t="s">
        <v>15761</v>
      </c>
      <c r="C1642" s="426" t="s">
        <v>108</v>
      </c>
      <c r="D1642" s="16" t="s">
        <v>13975</v>
      </c>
      <c r="E1642" s="448" t="s">
        <v>13975</v>
      </c>
      <c r="F1642" s="210" t="s">
        <v>1357</v>
      </c>
      <c r="G1642" s="448" t="s">
        <v>3596</v>
      </c>
      <c r="H1642" s="210">
        <v>0</v>
      </c>
      <c r="I1642" s="210">
        <v>65</v>
      </c>
      <c r="J1642" s="210" t="s">
        <v>11192</v>
      </c>
      <c r="K1642" s="210">
        <v>0</v>
      </c>
      <c r="L1642" s="210">
        <v>0</v>
      </c>
      <c r="M1642" s="210" t="s">
        <v>11192</v>
      </c>
      <c r="N1642" s="210">
        <v>0</v>
      </c>
      <c r="O1642" s="210">
        <v>68</v>
      </c>
    </row>
    <row r="1643" spans="2:15" x14ac:dyDescent="0.45">
      <c r="B1643" s="16" t="s">
        <v>15760</v>
      </c>
      <c r="C1643" s="426" t="s">
        <v>108</v>
      </c>
      <c r="D1643" s="16" t="s">
        <v>13975</v>
      </c>
      <c r="E1643" s="448" t="s">
        <v>13975</v>
      </c>
      <c r="F1643" s="210" t="s">
        <v>1357</v>
      </c>
      <c r="G1643" s="448" t="s">
        <v>3595</v>
      </c>
      <c r="H1643" s="210">
        <v>0</v>
      </c>
      <c r="I1643" s="210" t="s">
        <v>11192</v>
      </c>
      <c r="J1643" s="210">
        <v>0</v>
      </c>
      <c r="K1643" s="210">
        <v>0</v>
      </c>
      <c r="L1643" s="210" t="s">
        <v>11192</v>
      </c>
      <c r="M1643" s="210">
        <v>0</v>
      </c>
      <c r="N1643" s="210">
        <v>0</v>
      </c>
      <c r="O1643" s="210">
        <v>89</v>
      </c>
    </row>
    <row r="1644" spans="2:15" x14ac:dyDescent="0.45">
      <c r="B1644" s="450" t="s">
        <v>15762</v>
      </c>
      <c r="C1644" s="449" t="s">
        <v>108</v>
      </c>
      <c r="D1644" s="450" t="s">
        <v>13975</v>
      </c>
      <c r="E1644" s="451" t="s">
        <v>18889</v>
      </c>
      <c r="F1644" s="452" t="str">
        <f>F1643</f>
        <v>8206</v>
      </c>
      <c r="G1644" s="451" t="s">
        <v>3093</v>
      </c>
      <c r="H1644" s="452">
        <v>0</v>
      </c>
      <c r="I1644" s="452" t="s">
        <v>11192</v>
      </c>
      <c r="J1644" s="452" t="s">
        <v>11192</v>
      </c>
      <c r="K1644" s="452">
        <v>0</v>
      </c>
      <c r="L1644" s="452" t="s">
        <v>11192</v>
      </c>
      <c r="M1644" s="452" t="s">
        <v>11192</v>
      </c>
      <c r="N1644" s="452">
        <v>0</v>
      </c>
      <c r="O1644" s="452">
        <v>157</v>
      </c>
    </row>
    <row r="1645" spans="2:15" x14ac:dyDescent="0.45">
      <c r="B1645" s="16" t="s">
        <v>15764</v>
      </c>
      <c r="C1645" s="426" t="s">
        <v>566</v>
      </c>
      <c r="D1645" s="16" t="s">
        <v>567</v>
      </c>
      <c r="E1645" s="448" t="s">
        <v>11011</v>
      </c>
      <c r="F1645" s="210" t="s">
        <v>2074</v>
      </c>
      <c r="G1645" s="448" t="s">
        <v>3596</v>
      </c>
      <c r="H1645" s="210">
        <v>0</v>
      </c>
      <c r="I1645" s="210" t="s">
        <v>11192</v>
      </c>
      <c r="J1645" s="210" t="s">
        <v>11192</v>
      </c>
      <c r="K1645" s="210" t="s">
        <v>11192</v>
      </c>
      <c r="L1645" s="210" t="s">
        <v>11192</v>
      </c>
      <c r="M1645" s="210" t="s">
        <v>11192</v>
      </c>
      <c r="N1645" s="210">
        <v>0</v>
      </c>
      <c r="O1645" s="210">
        <v>181</v>
      </c>
    </row>
    <row r="1646" spans="2:15" x14ac:dyDescent="0.45">
      <c r="B1646" s="16" t="s">
        <v>15763</v>
      </c>
      <c r="C1646" s="426" t="s">
        <v>566</v>
      </c>
      <c r="D1646" s="16" t="s">
        <v>567</v>
      </c>
      <c r="E1646" s="448" t="s">
        <v>11011</v>
      </c>
      <c r="F1646" s="210" t="s">
        <v>2074</v>
      </c>
      <c r="G1646" s="448" t="s">
        <v>3595</v>
      </c>
      <c r="H1646" s="210">
        <v>0</v>
      </c>
      <c r="I1646" s="210">
        <v>0</v>
      </c>
      <c r="J1646" s="210">
        <v>0</v>
      </c>
      <c r="K1646" s="210">
        <v>185</v>
      </c>
      <c r="L1646" s="210">
        <v>0</v>
      </c>
      <c r="M1646" s="210">
        <v>0</v>
      </c>
      <c r="N1646" s="210">
        <v>0</v>
      </c>
      <c r="O1646" s="210">
        <v>185</v>
      </c>
    </row>
    <row r="1647" spans="2:15" x14ac:dyDescent="0.45">
      <c r="B1647" s="450" t="s">
        <v>15765</v>
      </c>
      <c r="C1647" s="449" t="s">
        <v>566</v>
      </c>
      <c r="D1647" s="450" t="s">
        <v>567</v>
      </c>
      <c r="E1647" s="451" t="s">
        <v>18890</v>
      </c>
      <c r="F1647" s="452" t="str">
        <f>F1646</f>
        <v>3532</v>
      </c>
      <c r="G1647" s="451" t="s">
        <v>3093</v>
      </c>
      <c r="H1647" s="452">
        <v>0</v>
      </c>
      <c r="I1647" s="452" t="s">
        <v>11192</v>
      </c>
      <c r="J1647" s="452" t="s">
        <v>11192</v>
      </c>
      <c r="K1647" s="452" t="s">
        <v>11192</v>
      </c>
      <c r="L1647" s="452" t="s">
        <v>11192</v>
      </c>
      <c r="M1647" s="452" t="s">
        <v>11192</v>
      </c>
      <c r="N1647" s="452">
        <v>0</v>
      </c>
      <c r="O1647" s="452">
        <v>366</v>
      </c>
    </row>
    <row r="1648" spans="2:15" x14ac:dyDescent="0.45">
      <c r="B1648" s="16" t="s">
        <v>15767</v>
      </c>
      <c r="C1648" s="426" t="s">
        <v>566</v>
      </c>
      <c r="D1648" s="16" t="s">
        <v>567</v>
      </c>
      <c r="E1648" s="448" t="s">
        <v>11013</v>
      </c>
      <c r="F1648" s="210" t="s">
        <v>11012</v>
      </c>
      <c r="G1648" s="448" t="s">
        <v>3596</v>
      </c>
      <c r="H1648" s="210">
        <v>0</v>
      </c>
      <c r="I1648" s="210" t="s">
        <v>11192</v>
      </c>
      <c r="J1648" s="210">
        <v>0</v>
      </c>
      <c r="K1648" s="210">
        <v>89</v>
      </c>
      <c r="L1648" s="210">
        <v>0</v>
      </c>
      <c r="M1648" s="210" t="s">
        <v>11192</v>
      </c>
      <c r="N1648" s="210">
        <v>0</v>
      </c>
      <c r="O1648" s="210">
        <v>92</v>
      </c>
    </row>
    <row r="1649" spans="2:15" x14ac:dyDescent="0.45">
      <c r="B1649" s="16" t="s">
        <v>15766</v>
      </c>
      <c r="C1649" s="426" t="s">
        <v>566</v>
      </c>
      <c r="D1649" s="16" t="s">
        <v>567</v>
      </c>
      <c r="E1649" s="448" t="s">
        <v>11013</v>
      </c>
      <c r="F1649" s="210" t="s">
        <v>11012</v>
      </c>
      <c r="G1649" s="448" t="s">
        <v>3595</v>
      </c>
      <c r="H1649" s="210">
        <v>0</v>
      </c>
      <c r="I1649" s="210">
        <v>0</v>
      </c>
      <c r="J1649" s="210" t="s">
        <v>11192</v>
      </c>
      <c r="K1649" s="210" t="s">
        <v>11192</v>
      </c>
      <c r="L1649" s="210">
        <v>0</v>
      </c>
      <c r="M1649" s="210">
        <v>0</v>
      </c>
      <c r="N1649" s="210">
        <v>0</v>
      </c>
      <c r="O1649" s="210">
        <v>84</v>
      </c>
    </row>
    <row r="1650" spans="2:15" x14ac:dyDescent="0.45">
      <c r="B1650" s="450" t="s">
        <v>15768</v>
      </c>
      <c r="C1650" s="449" t="s">
        <v>566</v>
      </c>
      <c r="D1650" s="450" t="s">
        <v>567</v>
      </c>
      <c r="E1650" s="451" t="s">
        <v>18891</v>
      </c>
      <c r="F1650" s="452" t="str">
        <f>F1649</f>
        <v>8286</v>
      </c>
      <c r="G1650" s="451" t="s">
        <v>3093</v>
      </c>
      <c r="H1650" s="452">
        <v>0</v>
      </c>
      <c r="I1650" s="452" t="s">
        <v>11192</v>
      </c>
      <c r="J1650" s="452" t="s">
        <v>11192</v>
      </c>
      <c r="K1650" s="452" t="s">
        <v>11192</v>
      </c>
      <c r="L1650" s="452">
        <v>0</v>
      </c>
      <c r="M1650" s="452" t="s">
        <v>11192</v>
      </c>
      <c r="N1650" s="452">
        <v>0</v>
      </c>
      <c r="O1650" s="452">
        <v>176</v>
      </c>
    </row>
    <row r="1651" spans="2:15" x14ac:dyDescent="0.45">
      <c r="B1651" s="16" t="s">
        <v>15770</v>
      </c>
      <c r="C1651" s="426" t="s">
        <v>568</v>
      </c>
      <c r="D1651" s="16" t="s">
        <v>569</v>
      </c>
      <c r="E1651" s="448" t="s">
        <v>11239</v>
      </c>
      <c r="F1651" s="210" t="s">
        <v>11238</v>
      </c>
      <c r="G1651" s="448" t="s">
        <v>3596</v>
      </c>
      <c r="H1651" s="210" t="s">
        <v>11192</v>
      </c>
      <c r="I1651" s="210" t="s">
        <v>11192</v>
      </c>
      <c r="J1651" s="210">
        <v>11</v>
      </c>
      <c r="K1651" s="210">
        <v>279</v>
      </c>
      <c r="L1651" s="210" t="s">
        <v>11192</v>
      </c>
      <c r="M1651" s="210" t="s">
        <v>11192</v>
      </c>
      <c r="N1651" s="210">
        <v>0</v>
      </c>
      <c r="O1651" s="210">
        <v>303</v>
      </c>
    </row>
    <row r="1652" spans="2:15" x14ac:dyDescent="0.45">
      <c r="B1652" s="16" t="s">
        <v>15769</v>
      </c>
      <c r="C1652" s="426" t="s">
        <v>568</v>
      </c>
      <c r="D1652" s="16" t="s">
        <v>569</v>
      </c>
      <c r="E1652" s="448" t="s">
        <v>11239</v>
      </c>
      <c r="F1652" s="210" t="s">
        <v>11238</v>
      </c>
      <c r="G1652" s="448" t="s">
        <v>3595</v>
      </c>
      <c r="H1652" s="210" t="s">
        <v>11192</v>
      </c>
      <c r="I1652" s="210" t="s">
        <v>11192</v>
      </c>
      <c r="J1652" s="210" t="s">
        <v>11192</v>
      </c>
      <c r="K1652" s="210">
        <v>255</v>
      </c>
      <c r="L1652" s="210" t="s">
        <v>11192</v>
      </c>
      <c r="M1652" s="210" t="s">
        <v>11192</v>
      </c>
      <c r="N1652" s="210">
        <v>0</v>
      </c>
      <c r="O1652" s="210">
        <v>281</v>
      </c>
    </row>
    <row r="1653" spans="2:15" x14ac:dyDescent="0.45">
      <c r="B1653" s="450" t="s">
        <v>19770</v>
      </c>
      <c r="C1653" s="449" t="s">
        <v>568</v>
      </c>
      <c r="D1653" s="450" t="s">
        <v>569</v>
      </c>
      <c r="E1653" s="451" t="s">
        <v>18892</v>
      </c>
      <c r="F1653" s="452" t="str">
        <f>F1652</f>
        <v>0014</v>
      </c>
      <c r="G1653" s="451" t="s">
        <v>3093</v>
      </c>
      <c r="H1653" s="452" t="s">
        <v>11192</v>
      </c>
      <c r="I1653" s="452" t="s">
        <v>11192</v>
      </c>
      <c r="J1653" s="452" t="s">
        <v>11192</v>
      </c>
      <c r="K1653" s="452">
        <v>534</v>
      </c>
      <c r="L1653" s="452">
        <v>14</v>
      </c>
      <c r="M1653" s="452" t="s">
        <v>11192</v>
      </c>
      <c r="N1653" s="452">
        <v>0</v>
      </c>
      <c r="O1653" s="452">
        <v>584</v>
      </c>
    </row>
    <row r="1654" spans="2:15" x14ac:dyDescent="0.45">
      <c r="B1654" s="16" t="s">
        <v>15772</v>
      </c>
      <c r="C1654" s="426" t="s">
        <v>568</v>
      </c>
      <c r="D1654" s="16" t="s">
        <v>569</v>
      </c>
      <c r="E1654" s="448" t="s">
        <v>11237</v>
      </c>
      <c r="F1654" s="210" t="s">
        <v>11236</v>
      </c>
      <c r="G1654" s="448" t="s">
        <v>3596</v>
      </c>
      <c r="H1654" s="210">
        <v>0</v>
      </c>
      <c r="I1654" s="210" t="s">
        <v>11192</v>
      </c>
      <c r="J1654" s="210" t="s">
        <v>11192</v>
      </c>
      <c r="K1654" s="210">
        <v>129</v>
      </c>
      <c r="L1654" s="210" t="s">
        <v>11192</v>
      </c>
      <c r="M1654" s="210">
        <v>0</v>
      </c>
      <c r="N1654" s="210">
        <v>0</v>
      </c>
      <c r="O1654" s="210">
        <v>137</v>
      </c>
    </row>
    <row r="1655" spans="2:15" x14ac:dyDescent="0.45">
      <c r="B1655" s="16" t="s">
        <v>15771</v>
      </c>
      <c r="C1655" s="426" t="s">
        <v>568</v>
      </c>
      <c r="D1655" s="16" t="s">
        <v>569</v>
      </c>
      <c r="E1655" s="448" t="s">
        <v>11237</v>
      </c>
      <c r="F1655" s="210" t="s">
        <v>11236</v>
      </c>
      <c r="G1655" s="448" t="s">
        <v>3595</v>
      </c>
      <c r="H1655" s="210">
        <v>0</v>
      </c>
      <c r="I1655" s="210">
        <v>0</v>
      </c>
      <c r="J1655" s="210" t="s">
        <v>11192</v>
      </c>
      <c r="K1655" s="210">
        <v>127</v>
      </c>
      <c r="L1655" s="210" t="s">
        <v>11192</v>
      </c>
      <c r="M1655" s="210">
        <v>0</v>
      </c>
      <c r="N1655" s="210">
        <v>0</v>
      </c>
      <c r="O1655" s="210">
        <v>136</v>
      </c>
    </row>
    <row r="1656" spans="2:15" x14ac:dyDescent="0.45">
      <c r="B1656" s="450" t="s">
        <v>19771</v>
      </c>
      <c r="C1656" s="449" t="s">
        <v>568</v>
      </c>
      <c r="D1656" s="450" t="s">
        <v>569</v>
      </c>
      <c r="E1656" s="451" t="s">
        <v>18893</v>
      </c>
      <c r="F1656" s="452" t="str">
        <f>F1655</f>
        <v>0013</v>
      </c>
      <c r="G1656" s="451" t="s">
        <v>3093</v>
      </c>
      <c r="H1656" s="452">
        <v>0</v>
      </c>
      <c r="I1656" s="452" t="s">
        <v>11192</v>
      </c>
      <c r="J1656" s="452" t="s">
        <v>11192</v>
      </c>
      <c r="K1656" s="452">
        <v>256</v>
      </c>
      <c r="L1656" s="452" t="s">
        <v>11192</v>
      </c>
      <c r="M1656" s="452">
        <v>0</v>
      </c>
      <c r="N1656" s="452">
        <v>0</v>
      </c>
      <c r="O1656" s="452">
        <v>273</v>
      </c>
    </row>
    <row r="1657" spans="2:15" x14ac:dyDescent="0.45">
      <c r="B1657" s="16" t="s">
        <v>15774</v>
      </c>
      <c r="C1657" s="426" t="s">
        <v>570</v>
      </c>
      <c r="D1657" s="16" t="s">
        <v>571</v>
      </c>
      <c r="E1657" s="448" t="s">
        <v>2075</v>
      </c>
      <c r="F1657" s="210" t="s">
        <v>2076</v>
      </c>
      <c r="G1657" s="448" t="s">
        <v>3596</v>
      </c>
      <c r="H1657" s="210">
        <v>0</v>
      </c>
      <c r="I1657" s="210" t="s">
        <v>11192</v>
      </c>
      <c r="J1657" s="210">
        <v>52</v>
      </c>
      <c r="K1657" s="210">
        <v>474</v>
      </c>
      <c r="L1657" s="210">
        <v>30</v>
      </c>
      <c r="M1657" s="210" t="s">
        <v>11192</v>
      </c>
      <c r="N1657" s="210">
        <v>0</v>
      </c>
      <c r="O1657" s="210">
        <v>573</v>
      </c>
    </row>
    <row r="1658" spans="2:15" x14ac:dyDescent="0.45">
      <c r="B1658" s="16" t="s">
        <v>15773</v>
      </c>
      <c r="C1658" s="426" t="s">
        <v>570</v>
      </c>
      <c r="D1658" s="16" t="s">
        <v>571</v>
      </c>
      <c r="E1658" s="448" t="s">
        <v>2075</v>
      </c>
      <c r="F1658" s="210" t="s">
        <v>2076</v>
      </c>
      <c r="G1658" s="448" t="s">
        <v>3595</v>
      </c>
      <c r="H1658" s="210">
        <v>0</v>
      </c>
      <c r="I1658" s="210" t="s">
        <v>11192</v>
      </c>
      <c r="J1658" s="210">
        <v>48</v>
      </c>
      <c r="K1658" s="210">
        <v>491</v>
      </c>
      <c r="L1658" s="210">
        <v>28</v>
      </c>
      <c r="M1658" s="210" t="s">
        <v>11192</v>
      </c>
      <c r="N1658" s="210">
        <v>0</v>
      </c>
      <c r="O1658" s="210">
        <v>592</v>
      </c>
    </row>
    <row r="1659" spans="2:15" x14ac:dyDescent="0.45">
      <c r="B1659" s="450" t="s">
        <v>15775</v>
      </c>
      <c r="C1659" s="449" t="s">
        <v>570</v>
      </c>
      <c r="D1659" s="450" t="s">
        <v>571</v>
      </c>
      <c r="E1659" s="451" t="s">
        <v>18894</v>
      </c>
      <c r="F1659" s="452" t="str">
        <f>F1658</f>
        <v>1776</v>
      </c>
      <c r="G1659" s="451" t="s">
        <v>3093</v>
      </c>
      <c r="H1659" s="452">
        <v>0</v>
      </c>
      <c r="I1659" s="452">
        <v>19</v>
      </c>
      <c r="J1659" s="452">
        <v>100</v>
      </c>
      <c r="K1659" s="452">
        <v>965</v>
      </c>
      <c r="L1659" s="452">
        <v>58</v>
      </c>
      <c r="M1659" s="452">
        <v>23</v>
      </c>
      <c r="N1659" s="452">
        <v>0</v>
      </c>
      <c r="O1659" s="452">
        <v>1165</v>
      </c>
    </row>
    <row r="1660" spans="2:15" x14ac:dyDescent="0.45">
      <c r="B1660" s="16" t="s">
        <v>15777</v>
      </c>
      <c r="C1660" s="426" t="s">
        <v>570</v>
      </c>
      <c r="D1660" s="16" t="s">
        <v>571</v>
      </c>
      <c r="E1660" s="448" t="s">
        <v>2077</v>
      </c>
      <c r="F1660" s="210" t="s">
        <v>2078</v>
      </c>
      <c r="G1660" s="448" t="s">
        <v>3596</v>
      </c>
      <c r="H1660" s="210" t="s">
        <v>11192</v>
      </c>
      <c r="I1660" s="210" t="s">
        <v>11192</v>
      </c>
      <c r="J1660" s="210">
        <v>29</v>
      </c>
      <c r="K1660" s="210">
        <v>234</v>
      </c>
      <c r="L1660" s="210">
        <v>20</v>
      </c>
      <c r="M1660" s="210" t="s">
        <v>11192</v>
      </c>
      <c r="N1660" s="210">
        <v>0</v>
      </c>
      <c r="O1660" s="210">
        <v>293</v>
      </c>
    </row>
    <row r="1661" spans="2:15" x14ac:dyDescent="0.45">
      <c r="B1661" s="16" t="s">
        <v>15776</v>
      </c>
      <c r="C1661" s="426" t="s">
        <v>570</v>
      </c>
      <c r="D1661" s="16" t="s">
        <v>571</v>
      </c>
      <c r="E1661" s="448" t="s">
        <v>2077</v>
      </c>
      <c r="F1661" s="210" t="s">
        <v>2078</v>
      </c>
      <c r="G1661" s="448" t="s">
        <v>3595</v>
      </c>
      <c r="H1661" s="210">
        <v>0</v>
      </c>
      <c r="I1661" s="210" t="s">
        <v>11192</v>
      </c>
      <c r="J1661" s="210">
        <v>21</v>
      </c>
      <c r="K1661" s="210">
        <v>233</v>
      </c>
      <c r="L1661" s="210" t="s">
        <v>11192</v>
      </c>
      <c r="M1661" s="210" t="s">
        <v>11192</v>
      </c>
      <c r="N1661" s="210">
        <v>0</v>
      </c>
      <c r="O1661" s="210">
        <v>275</v>
      </c>
    </row>
    <row r="1662" spans="2:15" x14ac:dyDescent="0.45">
      <c r="B1662" s="450" t="s">
        <v>15778</v>
      </c>
      <c r="C1662" s="449" t="s">
        <v>570</v>
      </c>
      <c r="D1662" s="450" t="s">
        <v>571</v>
      </c>
      <c r="E1662" s="451" t="s">
        <v>18895</v>
      </c>
      <c r="F1662" s="452" t="str">
        <f>F1661</f>
        <v>7414</v>
      </c>
      <c r="G1662" s="451" t="s">
        <v>3093</v>
      </c>
      <c r="H1662" s="452" t="s">
        <v>11192</v>
      </c>
      <c r="I1662" s="452" t="s">
        <v>11192</v>
      </c>
      <c r="J1662" s="452">
        <v>50</v>
      </c>
      <c r="K1662" s="452">
        <v>467</v>
      </c>
      <c r="L1662" s="452" t="s">
        <v>11192</v>
      </c>
      <c r="M1662" s="452">
        <v>14</v>
      </c>
      <c r="N1662" s="452">
        <v>0</v>
      </c>
      <c r="O1662" s="452">
        <v>568</v>
      </c>
    </row>
    <row r="1663" spans="2:15" x14ac:dyDescent="0.45">
      <c r="B1663" s="16" t="s">
        <v>15780</v>
      </c>
      <c r="C1663" s="426" t="s">
        <v>570</v>
      </c>
      <c r="D1663" s="16" t="s">
        <v>571</v>
      </c>
      <c r="E1663" s="448" t="s">
        <v>2079</v>
      </c>
      <c r="F1663" s="210" t="s">
        <v>2080</v>
      </c>
      <c r="G1663" s="448" t="s">
        <v>3596</v>
      </c>
      <c r="H1663" s="210">
        <v>0</v>
      </c>
      <c r="I1663" s="210">
        <v>0</v>
      </c>
      <c r="J1663" s="210" t="s">
        <v>11192</v>
      </c>
      <c r="K1663" s="210" t="s">
        <v>11192</v>
      </c>
      <c r="L1663" s="210" t="s">
        <v>11192</v>
      </c>
      <c r="M1663" s="210">
        <v>0</v>
      </c>
      <c r="N1663" s="210">
        <v>0</v>
      </c>
      <c r="O1663" s="210" t="s">
        <v>11192</v>
      </c>
    </row>
    <row r="1664" spans="2:15" x14ac:dyDescent="0.45">
      <c r="B1664" s="16" t="s">
        <v>15779</v>
      </c>
      <c r="C1664" s="426" t="s">
        <v>570</v>
      </c>
      <c r="D1664" s="16" t="s">
        <v>571</v>
      </c>
      <c r="E1664" s="448" t="s">
        <v>2079</v>
      </c>
      <c r="F1664" s="210" t="s">
        <v>2080</v>
      </c>
      <c r="G1664" s="448" t="s">
        <v>3595</v>
      </c>
      <c r="H1664" s="210">
        <v>0</v>
      </c>
      <c r="I1664" s="210">
        <v>0</v>
      </c>
      <c r="J1664" s="210" t="s">
        <v>11192</v>
      </c>
      <c r="K1664" s="210">
        <v>0</v>
      </c>
      <c r="L1664" s="210">
        <v>0</v>
      </c>
      <c r="M1664" s="210">
        <v>0</v>
      </c>
      <c r="N1664" s="210">
        <v>0</v>
      </c>
      <c r="O1664" s="210" t="s">
        <v>11192</v>
      </c>
    </row>
    <row r="1665" spans="2:15" x14ac:dyDescent="0.45">
      <c r="B1665" s="450" t="s">
        <v>15781</v>
      </c>
      <c r="C1665" s="449" t="s">
        <v>570</v>
      </c>
      <c r="D1665" s="450" t="s">
        <v>571</v>
      </c>
      <c r="E1665" s="451" t="s">
        <v>18896</v>
      </c>
      <c r="F1665" s="452" t="str">
        <f>F1664</f>
        <v>7844</v>
      </c>
      <c r="G1665" s="451" t="s">
        <v>3093</v>
      </c>
      <c r="H1665" s="452">
        <v>0</v>
      </c>
      <c r="I1665" s="452">
        <v>0</v>
      </c>
      <c r="J1665" s="452" t="s">
        <v>11192</v>
      </c>
      <c r="K1665" s="452" t="s">
        <v>11192</v>
      </c>
      <c r="L1665" s="452" t="s">
        <v>11192</v>
      </c>
      <c r="M1665" s="452">
        <v>0</v>
      </c>
      <c r="N1665" s="452">
        <v>0</v>
      </c>
      <c r="O1665" s="452" t="s">
        <v>11192</v>
      </c>
    </row>
    <row r="1666" spans="2:15" x14ac:dyDescent="0.45">
      <c r="B1666" s="16" t="s">
        <v>15783</v>
      </c>
      <c r="C1666" s="426" t="s">
        <v>572</v>
      </c>
      <c r="D1666" s="16" t="s">
        <v>573</v>
      </c>
      <c r="E1666" s="448" t="s">
        <v>2081</v>
      </c>
      <c r="F1666" s="210" t="s">
        <v>2082</v>
      </c>
      <c r="G1666" s="448" t="s">
        <v>3596</v>
      </c>
      <c r="H1666" s="210">
        <v>0</v>
      </c>
      <c r="I1666" s="210">
        <v>29</v>
      </c>
      <c r="J1666" s="210" t="s">
        <v>11192</v>
      </c>
      <c r="K1666" s="210">
        <v>232</v>
      </c>
      <c r="L1666" s="210">
        <v>27</v>
      </c>
      <c r="M1666" s="210">
        <v>52</v>
      </c>
      <c r="N1666" s="210" t="s">
        <v>11192</v>
      </c>
      <c r="O1666" s="210">
        <v>353</v>
      </c>
    </row>
    <row r="1667" spans="2:15" x14ac:dyDescent="0.45">
      <c r="B1667" s="16" t="s">
        <v>15782</v>
      </c>
      <c r="C1667" s="426" t="s">
        <v>572</v>
      </c>
      <c r="D1667" s="16" t="s">
        <v>573</v>
      </c>
      <c r="E1667" s="448" t="s">
        <v>2081</v>
      </c>
      <c r="F1667" s="210" t="s">
        <v>2082</v>
      </c>
      <c r="G1667" s="448" t="s">
        <v>3595</v>
      </c>
      <c r="H1667" s="210">
        <v>0</v>
      </c>
      <c r="I1667" s="210">
        <v>34</v>
      </c>
      <c r="J1667" s="210" t="s">
        <v>11192</v>
      </c>
      <c r="K1667" s="210">
        <v>201</v>
      </c>
      <c r="L1667" s="210">
        <v>23</v>
      </c>
      <c r="M1667" s="210">
        <v>47</v>
      </c>
      <c r="N1667" s="210" t="s">
        <v>11192</v>
      </c>
      <c r="O1667" s="210">
        <v>320</v>
      </c>
    </row>
    <row r="1668" spans="2:15" x14ac:dyDescent="0.45">
      <c r="B1668" s="450" t="s">
        <v>15784</v>
      </c>
      <c r="C1668" s="449" t="s">
        <v>572</v>
      </c>
      <c r="D1668" s="450" t="s">
        <v>573</v>
      </c>
      <c r="E1668" s="451" t="s">
        <v>18897</v>
      </c>
      <c r="F1668" s="452" t="str">
        <f>F1667</f>
        <v>3293</v>
      </c>
      <c r="G1668" s="451" t="s">
        <v>3093</v>
      </c>
      <c r="H1668" s="452">
        <v>0</v>
      </c>
      <c r="I1668" s="452">
        <v>63</v>
      </c>
      <c r="J1668" s="452" t="s">
        <v>11192</v>
      </c>
      <c r="K1668" s="452">
        <v>433</v>
      </c>
      <c r="L1668" s="452">
        <v>50</v>
      </c>
      <c r="M1668" s="452">
        <v>99</v>
      </c>
      <c r="N1668" s="452" t="s">
        <v>11192</v>
      </c>
      <c r="O1668" s="452">
        <v>673</v>
      </c>
    </row>
    <row r="1669" spans="2:15" x14ac:dyDescent="0.45">
      <c r="B1669" s="16" t="s">
        <v>15786</v>
      </c>
      <c r="C1669" s="426" t="s">
        <v>572</v>
      </c>
      <c r="D1669" s="16" t="s">
        <v>573</v>
      </c>
      <c r="E1669" s="448" t="s">
        <v>2083</v>
      </c>
      <c r="F1669" s="210" t="s">
        <v>2084</v>
      </c>
      <c r="G1669" s="448" t="s">
        <v>3596</v>
      </c>
      <c r="H1669" s="210" t="s">
        <v>11192</v>
      </c>
      <c r="I1669" s="210">
        <v>46</v>
      </c>
      <c r="J1669" s="210">
        <v>40</v>
      </c>
      <c r="K1669" s="210">
        <v>493</v>
      </c>
      <c r="L1669" s="210" t="s">
        <v>11192</v>
      </c>
      <c r="M1669" s="210">
        <v>58</v>
      </c>
      <c r="N1669" s="210" t="s">
        <v>11192</v>
      </c>
      <c r="O1669" s="210">
        <v>671</v>
      </c>
    </row>
    <row r="1670" spans="2:15" x14ac:dyDescent="0.45">
      <c r="B1670" s="16" t="s">
        <v>15785</v>
      </c>
      <c r="C1670" s="426" t="s">
        <v>572</v>
      </c>
      <c r="D1670" s="16" t="s">
        <v>573</v>
      </c>
      <c r="E1670" s="448" t="s">
        <v>2083</v>
      </c>
      <c r="F1670" s="210" t="s">
        <v>2084</v>
      </c>
      <c r="G1670" s="448" t="s">
        <v>3595</v>
      </c>
      <c r="H1670" s="210" t="s">
        <v>11192</v>
      </c>
      <c r="I1670" s="210">
        <v>33</v>
      </c>
      <c r="J1670" s="210" t="s">
        <v>11192</v>
      </c>
      <c r="K1670" s="210">
        <v>436</v>
      </c>
      <c r="L1670" s="210">
        <v>36</v>
      </c>
      <c r="M1670" s="210">
        <v>66</v>
      </c>
      <c r="N1670" s="210">
        <v>0</v>
      </c>
      <c r="O1670" s="210">
        <v>604</v>
      </c>
    </row>
    <row r="1671" spans="2:15" x14ac:dyDescent="0.45">
      <c r="B1671" s="450" t="s">
        <v>15787</v>
      </c>
      <c r="C1671" s="449" t="s">
        <v>572</v>
      </c>
      <c r="D1671" s="450" t="s">
        <v>573</v>
      </c>
      <c r="E1671" s="451" t="s">
        <v>18898</v>
      </c>
      <c r="F1671" s="452" t="str">
        <f>F1670</f>
        <v>3296</v>
      </c>
      <c r="G1671" s="451" t="s">
        <v>3093</v>
      </c>
      <c r="H1671" s="452" t="s">
        <v>11192</v>
      </c>
      <c r="I1671" s="452">
        <v>79</v>
      </c>
      <c r="J1671" s="452" t="s">
        <v>11192</v>
      </c>
      <c r="K1671" s="452">
        <v>929</v>
      </c>
      <c r="L1671" s="452" t="s">
        <v>11192</v>
      </c>
      <c r="M1671" s="452">
        <v>124</v>
      </c>
      <c r="N1671" s="452" t="s">
        <v>11192</v>
      </c>
      <c r="O1671" s="452">
        <v>1275</v>
      </c>
    </row>
    <row r="1672" spans="2:15" x14ac:dyDescent="0.45">
      <c r="B1672" s="16" t="s">
        <v>15789</v>
      </c>
      <c r="C1672" s="426" t="s">
        <v>572</v>
      </c>
      <c r="D1672" s="16" t="s">
        <v>573</v>
      </c>
      <c r="E1672" s="448" t="s">
        <v>2085</v>
      </c>
      <c r="F1672" s="210" t="s">
        <v>2086</v>
      </c>
      <c r="G1672" s="448" t="s">
        <v>3596</v>
      </c>
      <c r="H1672" s="210">
        <v>0</v>
      </c>
      <c r="I1672" s="210">
        <v>110</v>
      </c>
      <c r="J1672" s="210">
        <v>46</v>
      </c>
      <c r="K1672" s="210">
        <v>541</v>
      </c>
      <c r="L1672" s="210">
        <v>37</v>
      </c>
      <c r="M1672" s="210">
        <v>76</v>
      </c>
      <c r="N1672" s="210">
        <v>0</v>
      </c>
      <c r="O1672" s="210">
        <v>810</v>
      </c>
    </row>
    <row r="1673" spans="2:15" x14ac:dyDescent="0.45">
      <c r="B1673" s="16" t="s">
        <v>15788</v>
      </c>
      <c r="C1673" s="426" t="s">
        <v>572</v>
      </c>
      <c r="D1673" s="16" t="s">
        <v>573</v>
      </c>
      <c r="E1673" s="448" t="s">
        <v>2085</v>
      </c>
      <c r="F1673" s="210" t="s">
        <v>2086</v>
      </c>
      <c r="G1673" s="448" t="s">
        <v>3595</v>
      </c>
      <c r="H1673" s="210">
        <v>0</v>
      </c>
      <c r="I1673" s="210">
        <v>80</v>
      </c>
      <c r="J1673" s="210">
        <v>38</v>
      </c>
      <c r="K1673" s="210">
        <v>510</v>
      </c>
      <c r="L1673" s="210" t="s">
        <v>11192</v>
      </c>
      <c r="M1673" s="210">
        <v>93</v>
      </c>
      <c r="N1673" s="210" t="s">
        <v>11192</v>
      </c>
      <c r="O1673" s="210">
        <v>758</v>
      </c>
    </row>
    <row r="1674" spans="2:15" x14ac:dyDescent="0.45">
      <c r="B1674" s="450" t="s">
        <v>15790</v>
      </c>
      <c r="C1674" s="449" t="s">
        <v>572</v>
      </c>
      <c r="D1674" s="450" t="s">
        <v>573</v>
      </c>
      <c r="E1674" s="451" t="s">
        <v>18899</v>
      </c>
      <c r="F1674" s="452" t="str">
        <f>F1673</f>
        <v>3295</v>
      </c>
      <c r="G1674" s="451" t="s">
        <v>3093</v>
      </c>
      <c r="H1674" s="452">
        <v>0</v>
      </c>
      <c r="I1674" s="452">
        <v>190</v>
      </c>
      <c r="J1674" s="452">
        <v>84</v>
      </c>
      <c r="K1674" s="452">
        <v>1051</v>
      </c>
      <c r="L1674" s="452" t="s">
        <v>11192</v>
      </c>
      <c r="M1674" s="452">
        <v>169</v>
      </c>
      <c r="N1674" s="452" t="s">
        <v>11192</v>
      </c>
      <c r="O1674" s="452">
        <v>1568</v>
      </c>
    </row>
    <row r="1675" spans="2:15" x14ac:dyDescent="0.45">
      <c r="B1675" s="16" t="s">
        <v>15792</v>
      </c>
      <c r="C1675" s="426" t="s">
        <v>572</v>
      </c>
      <c r="D1675" s="16" t="s">
        <v>573</v>
      </c>
      <c r="E1675" s="448" t="s">
        <v>2087</v>
      </c>
      <c r="F1675" s="210" t="s">
        <v>2088</v>
      </c>
      <c r="G1675" s="448" t="s">
        <v>3596</v>
      </c>
      <c r="H1675" s="210">
        <v>0</v>
      </c>
      <c r="I1675" s="210">
        <v>24</v>
      </c>
      <c r="J1675" s="210">
        <v>18</v>
      </c>
      <c r="K1675" s="210">
        <v>260</v>
      </c>
      <c r="L1675" s="210">
        <v>30</v>
      </c>
      <c r="M1675" s="210">
        <v>25</v>
      </c>
      <c r="N1675" s="210">
        <v>0</v>
      </c>
      <c r="O1675" s="210">
        <v>357</v>
      </c>
    </row>
    <row r="1676" spans="2:15" x14ac:dyDescent="0.45">
      <c r="B1676" s="16" t="s">
        <v>15791</v>
      </c>
      <c r="C1676" s="426" t="s">
        <v>572</v>
      </c>
      <c r="D1676" s="16" t="s">
        <v>573</v>
      </c>
      <c r="E1676" s="448" t="s">
        <v>2087</v>
      </c>
      <c r="F1676" s="210" t="s">
        <v>2088</v>
      </c>
      <c r="G1676" s="448" t="s">
        <v>3595</v>
      </c>
      <c r="H1676" s="210">
        <v>0</v>
      </c>
      <c r="I1676" s="210">
        <v>31</v>
      </c>
      <c r="J1676" s="210">
        <v>19</v>
      </c>
      <c r="K1676" s="210">
        <v>226</v>
      </c>
      <c r="L1676" s="210">
        <v>19</v>
      </c>
      <c r="M1676" s="210">
        <v>26</v>
      </c>
      <c r="N1676" s="210">
        <v>0</v>
      </c>
      <c r="O1676" s="210">
        <v>321</v>
      </c>
    </row>
    <row r="1677" spans="2:15" x14ac:dyDescent="0.45">
      <c r="B1677" s="450" t="s">
        <v>15793</v>
      </c>
      <c r="C1677" s="449" t="s">
        <v>572</v>
      </c>
      <c r="D1677" s="450" t="s">
        <v>573</v>
      </c>
      <c r="E1677" s="451" t="s">
        <v>18900</v>
      </c>
      <c r="F1677" s="452" t="str">
        <f>F1676</f>
        <v>3294</v>
      </c>
      <c r="G1677" s="451" t="s">
        <v>3093</v>
      </c>
      <c r="H1677" s="452">
        <v>0</v>
      </c>
      <c r="I1677" s="452">
        <v>55</v>
      </c>
      <c r="J1677" s="452">
        <v>37</v>
      </c>
      <c r="K1677" s="452">
        <v>486</v>
      </c>
      <c r="L1677" s="452">
        <v>49</v>
      </c>
      <c r="M1677" s="452">
        <v>51</v>
      </c>
      <c r="N1677" s="452">
        <v>0</v>
      </c>
      <c r="O1677" s="452">
        <v>678</v>
      </c>
    </row>
    <row r="1678" spans="2:15" x14ac:dyDescent="0.45">
      <c r="B1678" s="16" t="s">
        <v>15795</v>
      </c>
      <c r="C1678" s="426" t="s">
        <v>574</v>
      </c>
      <c r="D1678" s="16" t="s">
        <v>575</v>
      </c>
      <c r="E1678" s="448" t="s">
        <v>2089</v>
      </c>
      <c r="F1678" s="210" t="s">
        <v>2090</v>
      </c>
      <c r="G1678" s="448" t="s">
        <v>3596</v>
      </c>
      <c r="H1678" s="210">
        <v>0</v>
      </c>
      <c r="I1678" s="210" t="s">
        <v>11192</v>
      </c>
      <c r="J1678" s="210">
        <v>13</v>
      </c>
      <c r="K1678" s="210">
        <v>326</v>
      </c>
      <c r="L1678" s="210" t="s">
        <v>11192</v>
      </c>
      <c r="M1678" s="210">
        <v>74</v>
      </c>
      <c r="N1678" s="210" t="s">
        <v>11192</v>
      </c>
      <c r="O1678" s="210">
        <v>425</v>
      </c>
    </row>
    <row r="1679" spans="2:15" x14ac:dyDescent="0.45">
      <c r="B1679" s="16" t="s">
        <v>15794</v>
      </c>
      <c r="C1679" s="426" t="s">
        <v>574</v>
      </c>
      <c r="D1679" s="16" t="s">
        <v>575</v>
      </c>
      <c r="E1679" s="448" t="s">
        <v>2089</v>
      </c>
      <c r="F1679" s="210" t="s">
        <v>2090</v>
      </c>
      <c r="G1679" s="448" t="s">
        <v>3595</v>
      </c>
      <c r="H1679" s="210">
        <v>0</v>
      </c>
      <c r="I1679" s="210" t="s">
        <v>11192</v>
      </c>
      <c r="J1679" s="210" t="s">
        <v>11192</v>
      </c>
      <c r="K1679" s="210">
        <v>290</v>
      </c>
      <c r="L1679" s="210" t="s">
        <v>11192</v>
      </c>
      <c r="M1679" s="210">
        <v>76</v>
      </c>
      <c r="N1679" s="210" t="s">
        <v>11192</v>
      </c>
      <c r="O1679" s="210">
        <v>383</v>
      </c>
    </row>
    <row r="1680" spans="2:15" x14ac:dyDescent="0.45">
      <c r="B1680" s="450" t="s">
        <v>15796</v>
      </c>
      <c r="C1680" s="449" t="s">
        <v>574</v>
      </c>
      <c r="D1680" s="450" t="s">
        <v>575</v>
      </c>
      <c r="E1680" s="451" t="s">
        <v>18901</v>
      </c>
      <c r="F1680" s="452" t="str">
        <f>F1679</f>
        <v>4960</v>
      </c>
      <c r="G1680" s="451" t="s">
        <v>3093</v>
      </c>
      <c r="H1680" s="452">
        <v>0</v>
      </c>
      <c r="I1680" s="452" t="s">
        <v>11192</v>
      </c>
      <c r="J1680" s="452" t="s">
        <v>11192</v>
      </c>
      <c r="K1680" s="452">
        <v>616</v>
      </c>
      <c r="L1680" s="452" t="s">
        <v>11192</v>
      </c>
      <c r="M1680" s="452">
        <v>150</v>
      </c>
      <c r="N1680" s="452" t="s">
        <v>11192</v>
      </c>
      <c r="O1680" s="452">
        <v>808</v>
      </c>
    </row>
    <row r="1681" spans="2:15" x14ac:dyDescent="0.45">
      <c r="B1681" s="16" t="s">
        <v>15798</v>
      </c>
      <c r="C1681" s="426" t="s">
        <v>574</v>
      </c>
      <c r="D1681" s="16" t="s">
        <v>575</v>
      </c>
      <c r="E1681" s="448" t="s">
        <v>2091</v>
      </c>
      <c r="F1681" s="210" t="s">
        <v>2092</v>
      </c>
      <c r="G1681" s="448" t="s">
        <v>3596</v>
      </c>
      <c r="H1681" s="210">
        <v>0</v>
      </c>
      <c r="I1681" s="210" t="s">
        <v>11192</v>
      </c>
      <c r="J1681" s="210" t="s">
        <v>11192</v>
      </c>
      <c r="K1681" s="210">
        <v>144</v>
      </c>
      <c r="L1681" s="210" t="s">
        <v>11192</v>
      </c>
      <c r="M1681" s="210">
        <v>37</v>
      </c>
      <c r="N1681" s="210" t="s">
        <v>11192</v>
      </c>
      <c r="O1681" s="210">
        <v>195</v>
      </c>
    </row>
    <row r="1682" spans="2:15" x14ac:dyDescent="0.45">
      <c r="B1682" s="16" t="s">
        <v>15797</v>
      </c>
      <c r="C1682" s="426" t="s">
        <v>574</v>
      </c>
      <c r="D1682" s="16" t="s">
        <v>575</v>
      </c>
      <c r="E1682" s="448" t="s">
        <v>2091</v>
      </c>
      <c r="F1682" s="210" t="s">
        <v>2092</v>
      </c>
      <c r="G1682" s="448" t="s">
        <v>3595</v>
      </c>
      <c r="H1682" s="210">
        <v>0</v>
      </c>
      <c r="I1682" s="210">
        <v>0</v>
      </c>
      <c r="J1682" s="210" t="s">
        <v>11192</v>
      </c>
      <c r="K1682" s="210">
        <v>158</v>
      </c>
      <c r="L1682" s="210" t="s">
        <v>11192</v>
      </c>
      <c r="M1682" s="210">
        <v>47</v>
      </c>
      <c r="N1682" s="210">
        <v>0</v>
      </c>
      <c r="O1682" s="210">
        <v>219</v>
      </c>
    </row>
    <row r="1683" spans="2:15" x14ac:dyDescent="0.45">
      <c r="B1683" s="450" t="s">
        <v>15799</v>
      </c>
      <c r="C1683" s="449" t="s">
        <v>574</v>
      </c>
      <c r="D1683" s="450" t="s">
        <v>575</v>
      </c>
      <c r="E1683" s="451" t="s">
        <v>18902</v>
      </c>
      <c r="F1683" s="452" t="str">
        <f>F1682</f>
        <v>7212</v>
      </c>
      <c r="G1683" s="451" t="s">
        <v>3093</v>
      </c>
      <c r="H1683" s="452">
        <v>0</v>
      </c>
      <c r="I1683" s="452" t="s">
        <v>11192</v>
      </c>
      <c r="J1683" s="452">
        <v>14</v>
      </c>
      <c r="K1683" s="452">
        <v>302</v>
      </c>
      <c r="L1683" s="452" t="s">
        <v>11192</v>
      </c>
      <c r="M1683" s="452">
        <v>84</v>
      </c>
      <c r="N1683" s="452" t="s">
        <v>11192</v>
      </c>
      <c r="O1683" s="452">
        <v>414</v>
      </c>
    </row>
    <row r="1684" spans="2:15" x14ac:dyDescent="0.45">
      <c r="B1684" s="16" t="s">
        <v>15801</v>
      </c>
      <c r="C1684" s="426" t="s">
        <v>576</v>
      </c>
      <c r="D1684" s="16" t="s">
        <v>577</v>
      </c>
      <c r="E1684" s="448" t="s">
        <v>2093</v>
      </c>
      <c r="F1684" s="210" t="s">
        <v>2094</v>
      </c>
      <c r="G1684" s="448" t="s">
        <v>3596</v>
      </c>
      <c r="H1684" s="210">
        <v>0</v>
      </c>
      <c r="I1684" s="210" t="s">
        <v>11192</v>
      </c>
      <c r="J1684" s="210" t="s">
        <v>11192</v>
      </c>
      <c r="K1684" s="210">
        <v>83</v>
      </c>
      <c r="L1684" s="210">
        <v>13</v>
      </c>
      <c r="M1684" s="210" t="s">
        <v>11192</v>
      </c>
      <c r="N1684" s="210">
        <v>0</v>
      </c>
      <c r="O1684" s="210">
        <v>114</v>
      </c>
    </row>
    <row r="1685" spans="2:15" x14ac:dyDescent="0.45">
      <c r="B1685" s="16" t="s">
        <v>15800</v>
      </c>
      <c r="C1685" s="426" t="s">
        <v>576</v>
      </c>
      <c r="D1685" s="16" t="s">
        <v>577</v>
      </c>
      <c r="E1685" s="448" t="s">
        <v>2093</v>
      </c>
      <c r="F1685" s="210" t="s">
        <v>2094</v>
      </c>
      <c r="G1685" s="448" t="s">
        <v>3595</v>
      </c>
      <c r="H1685" s="210">
        <v>0</v>
      </c>
      <c r="I1685" s="210" t="s">
        <v>11192</v>
      </c>
      <c r="J1685" s="210" t="s">
        <v>11192</v>
      </c>
      <c r="K1685" s="210">
        <v>98</v>
      </c>
      <c r="L1685" s="210">
        <v>17</v>
      </c>
      <c r="M1685" s="210" t="s">
        <v>11192</v>
      </c>
      <c r="N1685" s="210">
        <v>0</v>
      </c>
      <c r="O1685" s="210">
        <v>127</v>
      </c>
    </row>
    <row r="1686" spans="2:15" x14ac:dyDescent="0.45">
      <c r="B1686" s="450" t="s">
        <v>15802</v>
      </c>
      <c r="C1686" s="449" t="s">
        <v>576</v>
      </c>
      <c r="D1686" s="450" t="s">
        <v>577</v>
      </c>
      <c r="E1686" s="451" t="s">
        <v>18903</v>
      </c>
      <c r="F1686" s="452" t="str">
        <f>F1685</f>
        <v>3037</v>
      </c>
      <c r="G1686" s="451" t="s">
        <v>3093</v>
      </c>
      <c r="H1686" s="452">
        <v>0</v>
      </c>
      <c r="I1686" s="452">
        <v>16</v>
      </c>
      <c r="J1686" s="452" t="s">
        <v>11192</v>
      </c>
      <c r="K1686" s="452">
        <v>181</v>
      </c>
      <c r="L1686" s="452">
        <v>30</v>
      </c>
      <c r="M1686" s="452" t="s">
        <v>11192</v>
      </c>
      <c r="N1686" s="452">
        <v>0</v>
      </c>
      <c r="O1686" s="452">
        <v>241</v>
      </c>
    </row>
    <row r="1687" spans="2:15" x14ac:dyDescent="0.45">
      <c r="B1687" s="16" t="s">
        <v>15804</v>
      </c>
      <c r="C1687" s="426" t="s">
        <v>576</v>
      </c>
      <c r="D1687" s="16" t="s">
        <v>577</v>
      </c>
      <c r="E1687" s="448" t="s">
        <v>2095</v>
      </c>
      <c r="F1687" s="210" t="s">
        <v>2096</v>
      </c>
      <c r="G1687" s="448" t="s">
        <v>3596</v>
      </c>
      <c r="H1687" s="210">
        <v>0</v>
      </c>
      <c r="I1687" s="210">
        <v>18</v>
      </c>
      <c r="J1687" s="210" t="s">
        <v>11192</v>
      </c>
      <c r="K1687" s="210">
        <v>190</v>
      </c>
      <c r="L1687" s="210">
        <v>14</v>
      </c>
      <c r="M1687" s="210" t="s">
        <v>11192</v>
      </c>
      <c r="N1687" s="210">
        <v>0</v>
      </c>
      <c r="O1687" s="210">
        <v>237</v>
      </c>
    </row>
    <row r="1688" spans="2:15" x14ac:dyDescent="0.45">
      <c r="B1688" s="16" t="s">
        <v>15803</v>
      </c>
      <c r="C1688" s="426" t="s">
        <v>576</v>
      </c>
      <c r="D1688" s="16" t="s">
        <v>577</v>
      </c>
      <c r="E1688" s="448" t="s">
        <v>2095</v>
      </c>
      <c r="F1688" s="210" t="s">
        <v>2096</v>
      </c>
      <c r="G1688" s="448" t="s">
        <v>3595</v>
      </c>
      <c r="H1688" s="210">
        <v>0</v>
      </c>
      <c r="I1688" s="210">
        <v>17</v>
      </c>
      <c r="J1688" s="210" t="s">
        <v>11192</v>
      </c>
      <c r="K1688" s="210">
        <v>186</v>
      </c>
      <c r="L1688" s="210">
        <v>18</v>
      </c>
      <c r="M1688" s="210" t="s">
        <v>11192</v>
      </c>
      <c r="N1688" s="210">
        <v>0</v>
      </c>
      <c r="O1688" s="210">
        <v>242</v>
      </c>
    </row>
    <row r="1689" spans="2:15" x14ac:dyDescent="0.45">
      <c r="B1689" s="450" t="s">
        <v>15805</v>
      </c>
      <c r="C1689" s="449" t="s">
        <v>576</v>
      </c>
      <c r="D1689" s="450" t="s">
        <v>577</v>
      </c>
      <c r="E1689" s="451" t="s">
        <v>18904</v>
      </c>
      <c r="F1689" s="452" t="str">
        <f>F1688</f>
        <v>4828</v>
      </c>
      <c r="G1689" s="451" t="s">
        <v>3093</v>
      </c>
      <c r="H1689" s="452">
        <v>0</v>
      </c>
      <c r="I1689" s="452">
        <v>35</v>
      </c>
      <c r="J1689" s="452">
        <v>17</v>
      </c>
      <c r="K1689" s="452">
        <v>376</v>
      </c>
      <c r="L1689" s="452">
        <v>32</v>
      </c>
      <c r="M1689" s="452">
        <v>19</v>
      </c>
      <c r="N1689" s="452">
        <v>0</v>
      </c>
      <c r="O1689" s="452">
        <v>479</v>
      </c>
    </row>
    <row r="1690" spans="2:15" x14ac:dyDescent="0.45">
      <c r="B1690" s="16" t="s">
        <v>15807</v>
      </c>
      <c r="C1690" s="426" t="s">
        <v>578</v>
      </c>
      <c r="D1690" s="16" t="s">
        <v>579</v>
      </c>
      <c r="E1690" s="448" t="s">
        <v>14025</v>
      </c>
      <c r="F1690" s="210" t="s">
        <v>14024</v>
      </c>
      <c r="G1690" s="448" t="s">
        <v>3596</v>
      </c>
      <c r="H1690" s="210">
        <v>0</v>
      </c>
      <c r="I1690" s="210" t="s">
        <v>11192</v>
      </c>
      <c r="J1690" s="210">
        <v>35</v>
      </c>
      <c r="K1690" s="210">
        <v>153</v>
      </c>
      <c r="L1690" s="210" t="s">
        <v>11192</v>
      </c>
      <c r="M1690" s="210">
        <v>0</v>
      </c>
      <c r="N1690" s="210">
        <v>0</v>
      </c>
      <c r="O1690" s="210">
        <v>196</v>
      </c>
    </row>
    <row r="1691" spans="2:15" x14ac:dyDescent="0.45">
      <c r="B1691" s="16" t="s">
        <v>15806</v>
      </c>
      <c r="C1691" s="426" t="s">
        <v>578</v>
      </c>
      <c r="D1691" s="16" t="s">
        <v>579</v>
      </c>
      <c r="E1691" s="448" t="s">
        <v>14025</v>
      </c>
      <c r="F1691" s="210" t="s">
        <v>14024</v>
      </c>
      <c r="G1691" s="448" t="s">
        <v>3595</v>
      </c>
      <c r="H1691" s="210" t="s">
        <v>11192</v>
      </c>
      <c r="I1691" s="210" t="s">
        <v>11192</v>
      </c>
      <c r="J1691" s="210">
        <v>41</v>
      </c>
      <c r="K1691" s="210">
        <v>139</v>
      </c>
      <c r="L1691" s="210" t="s">
        <v>11192</v>
      </c>
      <c r="M1691" s="210">
        <v>0</v>
      </c>
      <c r="N1691" s="210">
        <v>0</v>
      </c>
      <c r="O1691" s="210">
        <v>188</v>
      </c>
    </row>
    <row r="1692" spans="2:15" x14ac:dyDescent="0.45">
      <c r="B1692" s="450" t="s">
        <v>15808</v>
      </c>
      <c r="C1692" s="449" t="s">
        <v>578</v>
      </c>
      <c r="D1692" s="450" t="s">
        <v>579</v>
      </c>
      <c r="E1692" s="451" t="s">
        <v>18905</v>
      </c>
      <c r="F1692" s="452" t="str">
        <f>F1691</f>
        <v>8403</v>
      </c>
      <c r="G1692" s="451" t="s">
        <v>3093</v>
      </c>
      <c r="H1692" s="452" t="s">
        <v>11192</v>
      </c>
      <c r="I1692" s="452">
        <v>12</v>
      </c>
      <c r="J1692" s="452">
        <v>76</v>
      </c>
      <c r="K1692" s="452">
        <v>292</v>
      </c>
      <c r="L1692" s="452" t="s">
        <v>11192</v>
      </c>
      <c r="M1692" s="452">
        <v>0</v>
      </c>
      <c r="N1692" s="452">
        <v>0</v>
      </c>
      <c r="O1692" s="452">
        <v>384</v>
      </c>
    </row>
    <row r="1693" spans="2:15" x14ac:dyDescent="0.45">
      <c r="B1693" s="16" t="s">
        <v>15810</v>
      </c>
      <c r="C1693" s="426" t="s">
        <v>580</v>
      </c>
      <c r="D1693" s="16" t="s">
        <v>581</v>
      </c>
      <c r="E1693" s="448" t="s">
        <v>581</v>
      </c>
      <c r="F1693" s="210" t="s">
        <v>2097</v>
      </c>
      <c r="G1693" s="448" t="s">
        <v>3596</v>
      </c>
      <c r="H1693" s="210">
        <v>0</v>
      </c>
      <c r="I1693" s="210" t="s">
        <v>11192</v>
      </c>
      <c r="J1693" s="210">
        <v>0</v>
      </c>
      <c r="K1693" s="210" t="s">
        <v>11192</v>
      </c>
      <c r="L1693" s="210" t="s">
        <v>11192</v>
      </c>
      <c r="M1693" s="210">
        <v>0</v>
      </c>
      <c r="N1693" s="210">
        <v>0</v>
      </c>
      <c r="O1693" s="210">
        <v>45</v>
      </c>
    </row>
    <row r="1694" spans="2:15" x14ac:dyDescent="0.45">
      <c r="B1694" s="16" t="s">
        <v>15809</v>
      </c>
      <c r="C1694" s="426" t="s">
        <v>580</v>
      </c>
      <c r="D1694" s="16" t="s">
        <v>581</v>
      </c>
      <c r="E1694" s="448" t="s">
        <v>581</v>
      </c>
      <c r="F1694" s="210" t="s">
        <v>2097</v>
      </c>
      <c r="G1694" s="448" t="s">
        <v>3595</v>
      </c>
      <c r="H1694" s="210">
        <v>0</v>
      </c>
      <c r="I1694" s="210">
        <v>41</v>
      </c>
      <c r="J1694" s="210">
        <v>0</v>
      </c>
      <c r="K1694" s="210">
        <v>0</v>
      </c>
      <c r="L1694" s="210">
        <v>0</v>
      </c>
      <c r="M1694" s="210">
        <v>0</v>
      </c>
      <c r="N1694" s="210">
        <v>0</v>
      </c>
      <c r="O1694" s="210">
        <v>41</v>
      </c>
    </row>
    <row r="1695" spans="2:15" x14ac:dyDescent="0.45">
      <c r="B1695" s="450" t="s">
        <v>15811</v>
      </c>
      <c r="C1695" s="449" t="s">
        <v>580</v>
      </c>
      <c r="D1695" s="450" t="s">
        <v>581</v>
      </c>
      <c r="E1695" s="451" t="s">
        <v>18906</v>
      </c>
      <c r="F1695" s="452" t="str">
        <f>F1694</f>
        <v>7549</v>
      </c>
      <c r="G1695" s="451" t="s">
        <v>3093</v>
      </c>
      <c r="H1695" s="452">
        <v>0</v>
      </c>
      <c r="I1695" s="452" t="s">
        <v>11192</v>
      </c>
      <c r="J1695" s="452">
        <v>0</v>
      </c>
      <c r="K1695" s="452" t="s">
        <v>11192</v>
      </c>
      <c r="L1695" s="452" t="s">
        <v>11192</v>
      </c>
      <c r="M1695" s="452">
        <v>0</v>
      </c>
      <c r="N1695" s="452">
        <v>0</v>
      </c>
      <c r="O1695" s="452">
        <v>86</v>
      </c>
    </row>
    <row r="1696" spans="2:15" x14ac:dyDescent="0.45">
      <c r="B1696" s="16" t="s">
        <v>15813</v>
      </c>
      <c r="C1696" s="426" t="s">
        <v>582</v>
      </c>
      <c r="D1696" s="16" t="s">
        <v>583</v>
      </c>
      <c r="E1696" s="448" t="s">
        <v>2098</v>
      </c>
      <c r="F1696" s="210" t="s">
        <v>2099</v>
      </c>
      <c r="G1696" s="448" t="s">
        <v>3596</v>
      </c>
      <c r="H1696" s="210">
        <v>0</v>
      </c>
      <c r="I1696" s="210" t="s">
        <v>11192</v>
      </c>
      <c r="J1696" s="210">
        <v>24</v>
      </c>
      <c r="K1696" s="210">
        <v>199</v>
      </c>
      <c r="L1696" s="210" t="s">
        <v>11192</v>
      </c>
      <c r="M1696" s="210" t="s">
        <v>11192</v>
      </c>
      <c r="N1696" s="210">
        <v>0</v>
      </c>
      <c r="O1696" s="210">
        <v>234</v>
      </c>
    </row>
    <row r="1697" spans="2:15" x14ac:dyDescent="0.45">
      <c r="B1697" s="16" t="s">
        <v>15812</v>
      </c>
      <c r="C1697" s="426" t="s">
        <v>582</v>
      </c>
      <c r="D1697" s="16" t="s">
        <v>583</v>
      </c>
      <c r="E1697" s="448" t="s">
        <v>2098</v>
      </c>
      <c r="F1697" s="210" t="s">
        <v>2099</v>
      </c>
      <c r="G1697" s="448" t="s">
        <v>3595</v>
      </c>
      <c r="H1697" s="210">
        <v>0</v>
      </c>
      <c r="I1697" s="210" t="s">
        <v>11192</v>
      </c>
      <c r="J1697" s="210">
        <v>25</v>
      </c>
      <c r="K1697" s="210">
        <v>195</v>
      </c>
      <c r="L1697" s="210">
        <v>11</v>
      </c>
      <c r="M1697" s="210" t="s">
        <v>11192</v>
      </c>
      <c r="N1697" s="210">
        <v>0</v>
      </c>
      <c r="O1697" s="210">
        <v>241</v>
      </c>
    </row>
    <row r="1698" spans="2:15" x14ac:dyDescent="0.45">
      <c r="B1698" s="450" t="s">
        <v>15814</v>
      </c>
      <c r="C1698" s="449" t="s">
        <v>582</v>
      </c>
      <c r="D1698" s="450" t="s">
        <v>583</v>
      </c>
      <c r="E1698" s="451" t="s">
        <v>18907</v>
      </c>
      <c r="F1698" s="452" t="str">
        <f>F1697</f>
        <v>7953</v>
      </c>
      <c r="G1698" s="451" t="s">
        <v>3093</v>
      </c>
      <c r="H1698" s="452">
        <v>0</v>
      </c>
      <c r="I1698" s="452" t="s">
        <v>11192</v>
      </c>
      <c r="J1698" s="452">
        <v>49</v>
      </c>
      <c r="K1698" s="452">
        <v>394</v>
      </c>
      <c r="L1698" s="452" t="s">
        <v>11192</v>
      </c>
      <c r="M1698" s="452" t="s">
        <v>11192</v>
      </c>
      <c r="N1698" s="452">
        <v>0</v>
      </c>
      <c r="O1698" s="452">
        <v>475</v>
      </c>
    </row>
    <row r="1699" spans="2:15" x14ac:dyDescent="0.45">
      <c r="B1699" s="16" t="s">
        <v>15816</v>
      </c>
      <c r="C1699" s="426" t="s">
        <v>582</v>
      </c>
      <c r="D1699" s="16" t="s">
        <v>583</v>
      </c>
      <c r="E1699" s="448" t="s">
        <v>2100</v>
      </c>
      <c r="F1699" s="210" t="s">
        <v>2101</v>
      </c>
      <c r="G1699" s="448" t="s">
        <v>3596</v>
      </c>
      <c r="H1699" s="210" t="s">
        <v>11192</v>
      </c>
      <c r="I1699" s="210" t="s">
        <v>11192</v>
      </c>
      <c r="J1699" s="210">
        <v>36</v>
      </c>
      <c r="K1699" s="210">
        <v>427</v>
      </c>
      <c r="L1699" s="210">
        <v>18</v>
      </c>
      <c r="M1699" s="210">
        <v>15</v>
      </c>
      <c r="N1699" s="210" t="s">
        <v>11192</v>
      </c>
      <c r="O1699" s="210">
        <v>509</v>
      </c>
    </row>
    <row r="1700" spans="2:15" x14ac:dyDescent="0.45">
      <c r="B1700" s="16" t="s">
        <v>15815</v>
      </c>
      <c r="C1700" s="426" t="s">
        <v>582</v>
      </c>
      <c r="D1700" s="16" t="s">
        <v>583</v>
      </c>
      <c r="E1700" s="448" t="s">
        <v>2100</v>
      </c>
      <c r="F1700" s="210" t="s">
        <v>2101</v>
      </c>
      <c r="G1700" s="448" t="s">
        <v>3595</v>
      </c>
      <c r="H1700" s="210">
        <v>0</v>
      </c>
      <c r="I1700" s="210" t="s">
        <v>11192</v>
      </c>
      <c r="J1700" s="210">
        <v>44</v>
      </c>
      <c r="K1700" s="210">
        <v>386</v>
      </c>
      <c r="L1700" s="210" t="s">
        <v>11192</v>
      </c>
      <c r="M1700" s="210">
        <v>16</v>
      </c>
      <c r="N1700" s="210" t="s">
        <v>11192</v>
      </c>
      <c r="O1700" s="210">
        <v>463</v>
      </c>
    </row>
    <row r="1701" spans="2:15" x14ac:dyDescent="0.45">
      <c r="B1701" s="450" t="s">
        <v>15817</v>
      </c>
      <c r="C1701" s="449" t="s">
        <v>582</v>
      </c>
      <c r="D1701" s="450" t="s">
        <v>583</v>
      </c>
      <c r="E1701" s="451" t="s">
        <v>18908</v>
      </c>
      <c r="F1701" s="452" t="str">
        <f>F1700</f>
        <v>2618</v>
      </c>
      <c r="G1701" s="451" t="s">
        <v>3093</v>
      </c>
      <c r="H1701" s="452" t="s">
        <v>11192</v>
      </c>
      <c r="I1701" s="452">
        <v>16</v>
      </c>
      <c r="J1701" s="452">
        <v>80</v>
      </c>
      <c r="K1701" s="452">
        <v>813</v>
      </c>
      <c r="L1701" s="452" t="s">
        <v>11192</v>
      </c>
      <c r="M1701" s="452">
        <v>31</v>
      </c>
      <c r="N1701" s="452" t="s">
        <v>11192</v>
      </c>
      <c r="O1701" s="452">
        <v>972</v>
      </c>
    </row>
    <row r="1702" spans="2:15" x14ac:dyDescent="0.45">
      <c r="B1702" s="16" t="s">
        <v>15819</v>
      </c>
      <c r="C1702" s="426" t="s">
        <v>584</v>
      </c>
      <c r="D1702" s="16" t="s">
        <v>585</v>
      </c>
      <c r="E1702" s="448" t="s">
        <v>2102</v>
      </c>
      <c r="F1702" s="210" t="s">
        <v>2103</v>
      </c>
      <c r="G1702" s="448" t="s">
        <v>3596</v>
      </c>
      <c r="H1702" s="210">
        <v>0</v>
      </c>
      <c r="I1702" s="210">
        <v>56</v>
      </c>
      <c r="J1702" s="210">
        <v>137</v>
      </c>
      <c r="K1702" s="210">
        <v>593</v>
      </c>
      <c r="L1702" s="210">
        <v>53</v>
      </c>
      <c r="M1702" s="210">
        <v>109</v>
      </c>
      <c r="N1702" s="210">
        <v>0</v>
      </c>
      <c r="O1702" s="210">
        <v>948</v>
      </c>
    </row>
    <row r="1703" spans="2:15" x14ac:dyDescent="0.45">
      <c r="B1703" s="16" t="s">
        <v>15818</v>
      </c>
      <c r="C1703" s="426" t="s">
        <v>584</v>
      </c>
      <c r="D1703" s="16" t="s">
        <v>585</v>
      </c>
      <c r="E1703" s="448" t="s">
        <v>2102</v>
      </c>
      <c r="F1703" s="210" t="s">
        <v>2103</v>
      </c>
      <c r="G1703" s="448" t="s">
        <v>3595</v>
      </c>
      <c r="H1703" s="210">
        <v>0</v>
      </c>
      <c r="I1703" s="210">
        <v>57</v>
      </c>
      <c r="J1703" s="210">
        <v>123</v>
      </c>
      <c r="K1703" s="210">
        <v>567</v>
      </c>
      <c r="L1703" s="210">
        <v>51</v>
      </c>
      <c r="M1703" s="210">
        <v>95</v>
      </c>
      <c r="N1703" s="210">
        <v>0</v>
      </c>
      <c r="O1703" s="210">
        <v>893</v>
      </c>
    </row>
    <row r="1704" spans="2:15" x14ac:dyDescent="0.45">
      <c r="B1704" s="450" t="s">
        <v>15820</v>
      </c>
      <c r="C1704" s="449" t="s">
        <v>584</v>
      </c>
      <c r="D1704" s="450" t="s">
        <v>585</v>
      </c>
      <c r="E1704" s="451" t="s">
        <v>18909</v>
      </c>
      <c r="F1704" s="452" t="str">
        <f>F1703</f>
        <v>2623</v>
      </c>
      <c r="G1704" s="451" t="s">
        <v>3093</v>
      </c>
      <c r="H1704" s="452">
        <v>0</v>
      </c>
      <c r="I1704" s="452">
        <v>113</v>
      </c>
      <c r="J1704" s="452">
        <v>260</v>
      </c>
      <c r="K1704" s="452">
        <v>1160</v>
      </c>
      <c r="L1704" s="452">
        <v>104</v>
      </c>
      <c r="M1704" s="452">
        <v>204</v>
      </c>
      <c r="N1704" s="452">
        <v>0</v>
      </c>
      <c r="O1704" s="452">
        <v>1841</v>
      </c>
    </row>
    <row r="1705" spans="2:15" x14ac:dyDescent="0.45">
      <c r="B1705" s="16" t="s">
        <v>15822</v>
      </c>
      <c r="C1705" s="426" t="s">
        <v>584</v>
      </c>
      <c r="D1705" s="16" t="s">
        <v>585</v>
      </c>
      <c r="E1705" s="448" t="s">
        <v>2104</v>
      </c>
      <c r="F1705" s="210" t="s">
        <v>2105</v>
      </c>
      <c r="G1705" s="448" t="s">
        <v>3596</v>
      </c>
      <c r="H1705" s="210" t="s">
        <v>11192</v>
      </c>
      <c r="I1705" s="210" t="s">
        <v>11192</v>
      </c>
      <c r="J1705" s="210">
        <v>82</v>
      </c>
      <c r="K1705" s="210">
        <v>303</v>
      </c>
      <c r="L1705" s="210">
        <v>30</v>
      </c>
      <c r="M1705" s="210">
        <v>37</v>
      </c>
      <c r="N1705" s="210">
        <v>0</v>
      </c>
      <c r="O1705" s="210">
        <v>482</v>
      </c>
    </row>
    <row r="1706" spans="2:15" x14ac:dyDescent="0.45">
      <c r="B1706" s="16" t="s">
        <v>15821</v>
      </c>
      <c r="C1706" s="426" t="s">
        <v>584</v>
      </c>
      <c r="D1706" s="16" t="s">
        <v>585</v>
      </c>
      <c r="E1706" s="448" t="s">
        <v>2104</v>
      </c>
      <c r="F1706" s="210" t="s">
        <v>2105</v>
      </c>
      <c r="G1706" s="448" t="s">
        <v>3595</v>
      </c>
      <c r="H1706" s="210" t="s">
        <v>11192</v>
      </c>
      <c r="I1706" s="210">
        <v>31</v>
      </c>
      <c r="J1706" s="210">
        <v>70</v>
      </c>
      <c r="K1706" s="210">
        <v>309</v>
      </c>
      <c r="L1706" s="210" t="s">
        <v>11192</v>
      </c>
      <c r="M1706" s="210">
        <v>37</v>
      </c>
      <c r="N1706" s="210">
        <v>0</v>
      </c>
      <c r="O1706" s="210">
        <v>474</v>
      </c>
    </row>
    <row r="1707" spans="2:15" x14ac:dyDescent="0.45">
      <c r="B1707" s="450" t="s">
        <v>15823</v>
      </c>
      <c r="C1707" s="449" t="s">
        <v>584</v>
      </c>
      <c r="D1707" s="450" t="s">
        <v>585</v>
      </c>
      <c r="E1707" s="451" t="s">
        <v>18910</v>
      </c>
      <c r="F1707" s="452" t="str">
        <f>F1706</f>
        <v>5114</v>
      </c>
      <c r="G1707" s="451" t="s">
        <v>3093</v>
      </c>
      <c r="H1707" s="452" t="s">
        <v>11192</v>
      </c>
      <c r="I1707" s="452" t="s">
        <v>11192</v>
      </c>
      <c r="J1707" s="452">
        <v>152</v>
      </c>
      <c r="K1707" s="452">
        <v>612</v>
      </c>
      <c r="L1707" s="452" t="s">
        <v>11192</v>
      </c>
      <c r="M1707" s="452">
        <v>74</v>
      </c>
      <c r="N1707" s="452">
        <v>0</v>
      </c>
      <c r="O1707" s="452">
        <v>956</v>
      </c>
    </row>
    <row r="1708" spans="2:15" x14ac:dyDescent="0.45">
      <c r="B1708" s="16" t="s">
        <v>15825</v>
      </c>
      <c r="C1708" s="426" t="s">
        <v>586</v>
      </c>
      <c r="D1708" s="16" t="s">
        <v>587</v>
      </c>
      <c r="E1708" s="448" t="s">
        <v>587</v>
      </c>
      <c r="F1708" s="210" t="s">
        <v>2106</v>
      </c>
      <c r="G1708" s="448" t="s">
        <v>3596</v>
      </c>
      <c r="H1708" s="210" t="s">
        <v>11192</v>
      </c>
      <c r="I1708" s="210">
        <v>61</v>
      </c>
      <c r="J1708" s="210">
        <v>239</v>
      </c>
      <c r="K1708" s="210" t="s">
        <v>11192</v>
      </c>
      <c r="L1708" s="210" t="s">
        <v>11192</v>
      </c>
      <c r="M1708" s="210" t="s">
        <v>11192</v>
      </c>
      <c r="N1708" s="210">
        <v>0</v>
      </c>
      <c r="O1708" s="210">
        <v>320</v>
      </c>
    </row>
    <row r="1709" spans="2:15" x14ac:dyDescent="0.45">
      <c r="B1709" s="16" t="s">
        <v>15824</v>
      </c>
      <c r="C1709" s="426" t="s">
        <v>586</v>
      </c>
      <c r="D1709" s="16" t="s">
        <v>587</v>
      </c>
      <c r="E1709" s="448" t="s">
        <v>587</v>
      </c>
      <c r="F1709" s="210" t="s">
        <v>2106</v>
      </c>
      <c r="G1709" s="448" t="s">
        <v>3595</v>
      </c>
      <c r="H1709" s="210" t="s">
        <v>11192</v>
      </c>
      <c r="I1709" s="210">
        <v>64</v>
      </c>
      <c r="J1709" s="210">
        <v>261</v>
      </c>
      <c r="K1709" s="210" t="s">
        <v>11192</v>
      </c>
      <c r="L1709" s="210" t="s">
        <v>11192</v>
      </c>
      <c r="M1709" s="210" t="s">
        <v>11192</v>
      </c>
      <c r="N1709" s="210">
        <v>0</v>
      </c>
      <c r="O1709" s="210">
        <v>346</v>
      </c>
    </row>
    <row r="1710" spans="2:15" x14ac:dyDescent="0.45">
      <c r="B1710" s="450" t="s">
        <v>15826</v>
      </c>
      <c r="C1710" s="449" t="s">
        <v>586</v>
      </c>
      <c r="D1710" s="450" t="s">
        <v>587</v>
      </c>
      <c r="E1710" s="451" t="s">
        <v>18911</v>
      </c>
      <c r="F1710" s="452" t="str">
        <f>F1709</f>
        <v>7672</v>
      </c>
      <c r="G1710" s="451" t="s">
        <v>3093</v>
      </c>
      <c r="H1710" s="452" t="s">
        <v>11192</v>
      </c>
      <c r="I1710" s="452">
        <v>125</v>
      </c>
      <c r="J1710" s="452">
        <v>500</v>
      </c>
      <c r="K1710" s="452">
        <v>19</v>
      </c>
      <c r="L1710" s="452">
        <v>15</v>
      </c>
      <c r="M1710" s="452" t="s">
        <v>11192</v>
      </c>
      <c r="N1710" s="452">
        <v>0</v>
      </c>
      <c r="O1710" s="452">
        <v>666</v>
      </c>
    </row>
    <row r="1711" spans="2:15" x14ac:dyDescent="0.45">
      <c r="B1711" s="16" t="s">
        <v>15828</v>
      </c>
      <c r="C1711" s="426" t="s">
        <v>588</v>
      </c>
      <c r="D1711" s="16" t="s">
        <v>589</v>
      </c>
      <c r="E1711" s="448" t="s">
        <v>2107</v>
      </c>
      <c r="F1711" s="210" t="s">
        <v>2108</v>
      </c>
      <c r="G1711" s="448" t="s">
        <v>3596</v>
      </c>
      <c r="H1711" s="210">
        <v>0</v>
      </c>
      <c r="I1711" s="210" t="s">
        <v>11192</v>
      </c>
      <c r="J1711" s="210" t="s">
        <v>11192</v>
      </c>
      <c r="K1711" s="210">
        <v>298</v>
      </c>
      <c r="L1711" s="210">
        <v>0</v>
      </c>
      <c r="M1711" s="210">
        <v>0</v>
      </c>
      <c r="N1711" s="210">
        <v>0</v>
      </c>
      <c r="O1711" s="210">
        <v>303</v>
      </c>
    </row>
    <row r="1712" spans="2:15" x14ac:dyDescent="0.45">
      <c r="B1712" s="16" t="s">
        <v>15827</v>
      </c>
      <c r="C1712" s="426" t="s">
        <v>588</v>
      </c>
      <c r="D1712" s="16" t="s">
        <v>589</v>
      </c>
      <c r="E1712" s="448" t="s">
        <v>2107</v>
      </c>
      <c r="F1712" s="210" t="s">
        <v>2108</v>
      </c>
      <c r="G1712" s="448" t="s">
        <v>3595</v>
      </c>
      <c r="H1712" s="210">
        <v>0</v>
      </c>
      <c r="I1712" s="210" t="s">
        <v>11192</v>
      </c>
      <c r="J1712" s="210" t="s">
        <v>11192</v>
      </c>
      <c r="K1712" s="210" t="s">
        <v>11192</v>
      </c>
      <c r="L1712" s="210" t="s">
        <v>11192</v>
      </c>
      <c r="M1712" s="210" t="s">
        <v>11192</v>
      </c>
      <c r="N1712" s="210">
        <v>0</v>
      </c>
      <c r="O1712" s="210">
        <v>283</v>
      </c>
    </row>
    <row r="1713" spans="2:15" x14ac:dyDescent="0.45">
      <c r="B1713" s="450" t="s">
        <v>15829</v>
      </c>
      <c r="C1713" s="449" t="s">
        <v>588</v>
      </c>
      <c r="D1713" s="450" t="s">
        <v>589</v>
      </c>
      <c r="E1713" s="451" t="s">
        <v>18912</v>
      </c>
      <c r="F1713" s="452" t="str">
        <f>F1712</f>
        <v>2339</v>
      </c>
      <c r="G1713" s="451" t="s">
        <v>3093</v>
      </c>
      <c r="H1713" s="452">
        <v>0</v>
      </c>
      <c r="I1713" s="452" t="s">
        <v>11192</v>
      </c>
      <c r="J1713" s="452" t="s">
        <v>11192</v>
      </c>
      <c r="K1713" s="452" t="s">
        <v>11192</v>
      </c>
      <c r="L1713" s="452" t="s">
        <v>11192</v>
      </c>
      <c r="M1713" s="452" t="s">
        <v>11192</v>
      </c>
      <c r="N1713" s="452">
        <v>0</v>
      </c>
      <c r="O1713" s="452">
        <v>586</v>
      </c>
    </row>
    <row r="1714" spans="2:15" x14ac:dyDescent="0.45">
      <c r="B1714" s="16" t="s">
        <v>15831</v>
      </c>
      <c r="C1714" s="426" t="s">
        <v>590</v>
      </c>
      <c r="D1714" s="16" t="s">
        <v>2109</v>
      </c>
      <c r="E1714" s="448" t="s">
        <v>2109</v>
      </c>
      <c r="F1714" s="210" t="s">
        <v>2110</v>
      </c>
      <c r="G1714" s="448" t="s">
        <v>3596</v>
      </c>
      <c r="H1714" s="210">
        <v>0</v>
      </c>
      <c r="I1714" s="210">
        <v>64</v>
      </c>
      <c r="J1714" s="210">
        <v>80</v>
      </c>
      <c r="K1714" s="210">
        <v>101</v>
      </c>
      <c r="L1714" s="210" t="s">
        <v>11192</v>
      </c>
      <c r="M1714" s="210" t="s">
        <v>11192</v>
      </c>
      <c r="N1714" s="210">
        <v>0</v>
      </c>
      <c r="O1714" s="210">
        <v>270</v>
      </c>
    </row>
    <row r="1715" spans="2:15" x14ac:dyDescent="0.45">
      <c r="B1715" s="16" t="s">
        <v>15830</v>
      </c>
      <c r="C1715" s="426" t="s">
        <v>590</v>
      </c>
      <c r="D1715" s="16" t="s">
        <v>2109</v>
      </c>
      <c r="E1715" s="448" t="s">
        <v>2109</v>
      </c>
      <c r="F1715" s="210" t="s">
        <v>2110</v>
      </c>
      <c r="G1715" s="448" t="s">
        <v>3595</v>
      </c>
      <c r="H1715" s="210">
        <v>0</v>
      </c>
      <c r="I1715" s="210">
        <v>48</v>
      </c>
      <c r="J1715" s="210">
        <v>75</v>
      </c>
      <c r="K1715" s="210">
        <v>79</v>
      </c>
      <c r="L1715" s="210" t="s">
        <v>11192</v>
      </c>
      <c r="M1715" s="210" t="s">
        <v>11192</v>
      </c>
      <c r="N1715" s="210">
        <v>0</v>
      </c>
      <c r="O1715" s="210">
        <v>220</v>
      </c>
    </row>
    <row r="1716" spans="2:15" x14ac:dyDescent="0.45">
      <c r="B1716" s="450" t="s">
        <v>15832</v>
      </c>
      <c r="C1716" s="449" t="s">
        <v>590</v>
      </c>
      <c r="D1716" s="450" t="s">
        <v>2109</v>
      </c>
      <c r="E1716" s="451" t="s">
        <v>18913</v>
      </c>
      <c r="F1716" s="452" t="str">
        <f>F1715</f>
        <v>7777</v>
      </c>
      <c r="G1716" s="451" t="s">
        <v>3093</v>
      </c>
      <c r="H1716" s="452">
        <v>0</v>
      </c>
      <c r="I1716" s="452">
        <v>112</v>
      </c>
      <c r="J1716" s="452">
        <v>155</v>
      </c>
      <c r="K1716" s="452">
        <v>180</v>
      </c>
      <c r="L1716" s="452">
        <v>20</v>
      </c>
      <c r="M1716" s="452">
        <v>23</v>
      </c>
      <c r="N1716" s="452">
        <v>0</v>
      </c>
      <c r="O1716" s="452">
        <v>490</v>
      </c>
    </row>
    <row r="1717" spans="2:15" x14ac:dyDescent="0.45">
      <c r="B1717" s="16" t="s">
        <v>15834</v>
      </c>
      <c r="C1717" s="426" t="s">
        <v>591</v>
      </c>
      <c r="D1717" s="16" t="s">
        <v>592</v>
      </c>
      <c r="E1717" s="448" t="s">
        <v>2111</v>
      </c>
      <c r="F1717" s="210" t="s">
        <v>2112</v>
      </c>
      <c r="G1717" s="448" t="s">
        <v>3596</v>
      </c>
      <c r="H1717" s="210">
        <v>0</v>
      </c>
      <c r="I1717" s="210">
        <v>20</v>
      </c>
      <c r="J1717" s="210" t="s">
        <v>11192</v>
      </c>
      <c r="K1717" s="210">
        <v>487</v>
      </c>
      <c r="L1717" s="210" t="s">
        <v>11192</v>
      </c>
      <c r="M1717" s="210">
        <v>53</v>
      </c>
      <c r="N1717" s="210">
        <v>0</v>
      </c>
      <c r="O1717" s="210">
        <v>586</v>
      </c>
    </row>
    <row r="1718" spans="2:15" x14ac:dyDescent="0.45">
      <c r="B1718" s="16" t="s">
        <v>15833</v>
      </c>
      <c r="C1718" s="426" t="s">
        <v>591</v>
      </c>
      <c r="D1718" s="16" t="s">
        <v>592</v>
      </c>
      <c r="E1718" s="448" t="s">
        <v>2111</v>
      </c>
      <c r="F1718" s="210" t="s">
        <v>2112</v>
      </c>
      <c r="G1718" s="448" t="s">
        <v>3595</v>
      </c>
      <c r="H1718" s="210">
        <v>0</v>
      </c>
      <c r="I1718" s="210">
        <v>20</v>
      </c>
      <c r="J1718" s="210" t="s">
        <v>11192</v>
      </c>
      <c r="K1718" s="210">
        <v>417</v>
      </c>
      <c r="L1718" s="210" t="s">
        <v>11192</v>
      </c>
      <c r="M1718" s="210">
        <v>61</v>
      </c>
      <c r="N1718" s="210">
        <v>0</v>
      </c>
      <c r="O1718" s="210">
        <v>518</v>
      </c>
    </row>
    <row r="1719" spans="2:15" x14ac:dyDescent="0.45">
      <c r="B1719" s="450" t="s">
        <v>15835</v>
      </c>
      <c r="C1719" s="449" t="s">
        <v>591</v>
      </c>
      <c r="D1719" s="450" t="s">
        <v>592</v>
      </c>
      <c r="E1719" s="451" t="s">
        <v>18914</v>
      </c>
      <c r="F1719" s="452" t="str">
        <f>F1718</f>
        <v>1902</v>
      </c>
      <c r="G1719" s="451" t="s">
        <v>3093</v>
      </c>
      <c r="H1719" s="452">
        <v>0</v>
      </c>
      <c r="I1719" s="452">
        <v>40</v>
      </c>
      <c r="J1719" s="452">
        <v>26</v>
      </c>
      <c r="K1719" s="452">
        <v>904</v>
      </c>
      <c r="L1719" s="452">
        <v>20</v>
      </c>
      <c r="M1719" s="452">
        <v>114</v>
      </c>
      <c r="N1719" s="452">
        <v>0</v>
      </c>
      <c r="O1719" s="452">
        <v>1104</v>
      </c>
    </row>
    <row r="1720" spans="2:15" x14ac:dyDescent="0.45">
      <c r="B1720" s="16" t="s">
        <v>15837</v>
      </c>
      <c r="C1720" s="426" t="s">
        <v>591</v>
      </c>
      <c r="D1720" s="16" t="s">
        <v>592</v>
      </c>
      <c r="E1720" s="448" t="s">
        <v>2113</v>
      </c>
      <c r="F1720" s="210" t="s">
        <v>2114</v>
      </c>
      <c r="G1720" s="448" t="s">
        <v>3596</v>
      </c>
      <c r="H1720" s="210" t="s">
        <v>11192</v>
      </c>
      <c r="I1720" s="210">
        <v>13</v>
      </c>
      <c r="J1720" s="210" t="s">
        <v>11192</v>
      </c>
      <c r="K1720" s="210">
        <v>231</v>
      </c>
      <c r="L1720" s="210" t="s">
        <v>11192</v>
      </c>
      <c r="M1720" s="210">
        <v>24</v>
      </c>
      <c r="N1720" s="210">
        <v>0</v>
      </c>
      <c r="O1720" s="210">
        <v>278</v>
      </c>
    </row>
    <row r="1721" spans="2:15" x14ac:dyDescent="0.45">
      <c r="B1721" s="16" t="s">
        <v>15836</v>
      </c>
      <c r="C1721" s="426" t="s">
        <v>591</v>
      </c>
      <c r="D1721" s="16" t="s">
        <v>592</v>
      </c>
      <c r="E1721" s="448" t="s">
        <v>2113</v>
      </c>
      <c r="F1721" s="210" t="s">
        <v>2114</v>
      </c>
      <c r="G1721" s="448" t="s">
        <v>3595</v>
      </c>
      <c r="H1721" s="210">
        <v>0</v>
      </c>
      <c r="I1721" s="210" t="s">
        <v>11192</v>
      </c>
      <c r="J1721" s="210" t="s">
        <v>11192</v>
      </c>
      <c r="K1721" s="210">
        <v>239</v>
      </c>
      <c r="L1721" s="210" t="s">
        <v>11192</v>
      </c>
      <c r="M1721" s="210">
        <v>28</v>
      </c>
      <c r="N1721" s="210">
        <v>0</v>
      </c>
      <c r="O1721" s="210">
        <v>291</v>
      </c>
    </row>
    <row r="1722" spans="2:15" x14ac:dyDescent="0.45">
      <c r="B1722" s="450" t="s">
        <v>15838</v>
      </c>
      <c r="C1722" s="449" t="s">
        <v>591</v>
      </c>
      <c r="D1722" s="450" t="s">
        <v>592</v>
      </c>
      <c r="E1722" s="451" t="s">
        <v>18915</v>
      </c>
      <c r="F1722" s="452" t="str">
        <f>F1721</f>
        <v>1901</v>
      </c>
      <c r="G1722" s="451" t="s">
        <v>3093</v>
      </c>
      <c r="H1722" s="452" t="s">
        <v>11192</v>
      </c>
      <c r="I1722" s="452" t="s">
        <v>11192</v>
      </c>
      <c r="J1722" s="452">
        <v>12</v>
      </c>
      <c r="K1722" s="452">
        <v>470</v>
      </c>
      <c r="L1722" s="452" t="s">
        <v>11192</v>
      </c>
      <c r="M1722" s="452">
        <v>52</v>
      </c>
      <c r="N1722" s="452">
        <v>0</v>
      </c>
      <c r="O1722" s="452">
        <v>569</v>
      </c>
    </row>
    <row r="1723" spans="2:15" x14ac:dyDescent="0.45">
      <c r="B1723" s="16" t="s">
        <v>15840</v>
      </c>
      <c r="C1723" s="426" t="s">
        <v>593</v>
      </c>
      <c r="D1723" s="16" t="s">
        <v>594</v>
      </c>
      <c r="E1723" s="448" t="s">
        <v>2115</v>
      </c>
      <c r="F1723" s="210" t="s">
        <v>2116</v>
      </c>
      <c r="G1723" s="448" t="s">
        <v>3596</v>
      </c>
      <c r="H1723" s="210">
        <v>0</v>
      </c>
      <c r="I1723" s="210" t="s">
        <v>11192</v>
      </c>
      <c r="J1723" s="210" t="s">
        <v>11192</v>
      </c>
      <c r="K1723" s="210">
        <v>243</v>
      </c>
      <c r="L1723" s="210" t="s">
        <v>11192</v>
      </c>
      <c r="M1723" s="210" t="s">
        <v>11192</v>
      </c>
      <c r="N1723" s="210">
        <v>0</v>
      </c>
      <c r="O1723" s="210">
        <v>255</v>
      </c>
    </row>
    <row r="1724" spans="2:15" x14ac:dyDescent="0.45">
      <c r="B1724" s="16" t="s">
        <v>15839</v>
      </c>
      <c r="C1724" s="426" t="s">
        <v>593</v>
      </c>
      <c r="D1724" s="16" t="s">
        <v>594</v>
      </c>
      <c r="E1724" s="448" t="s">
        <v>2115</v>
      </c>
      <c r="F1724" s="210" t="s">
        <v>2116</v>
      </c>
      <c r="G1724" s="448" t="s">
        <v>3595</v>
      </c>
      <c r="H1724" s="210">
        <v>0</v>
      </c>
      <c r="I1724" s="210" t="s">
        <v>11192</v>
      </c>
      <c r="J1724" s="210" t="s">
        <v>11192</v>
      </c>
      <c r="K1724" s="210">
        <v>245</v>
      </c>
      <c r="L1724" s="210" t="s">
        <v>11192</v>
      </c>
      <c r="M1724" s="210" t="s">
        <v>11192</v>
      </c>
      <c r="N1724" s="210">
        <v>0</v>
      </c>
      <c r="O1724" s="210">
        <v>259</v>
      </c>
    </row>
    <row r="1725" spans="2:15" x14ac:dyDescent="0.45">
      <c r="B1725" s="450" t="s">
        <v>15841</v>
      </c>
      <c r="C1725" s="449" t="s">
        <v>593</v>
      </c>
      <c r="D1725" s="450" t="s">
        <v>594</v>
      </c>
      <c r="E1725" s="451" t="s">
        <v>18916</v>
      </c>
      <c r="F1725" s="452" t="str">
        <f>F1724</f>
        <v>5363</v>
      </c>
      <c r="G1725" s="451" t="s">
        <v>3093</v>
      </c>
      <c r="H1725" s="452">
        <v>0</v>
      </c>
      <c r="I1725" s="452" t="s">
        <v>11192</v>
      </c>
      <c r="J1725" s="452" t="s">
        <v>11192</v>
      </c>
      <c r="K1725" s="452">
        <v>488</v>
      </c>
      <c r="L1725" s="452" t="s">
        <v>11192</v>
      </c>
      <c r="M1725" s="452" t="s">
        <v>11192</v>
      </c>
      <c r="N1725" s="452">
        <v>0</v>
      </c>
      <c r="O1725" s="452">
        <v>514</v>
      </c>
    </row>
    <row r="1726" spans="2:15" x14ac:dyDescent="0.45">
      <c r="B1726" s="16" t="s">
        <v>15843</v>
      </c>
      <c r="C1726" s="426" t="s">
        <v>593</v>
      </c>
      <c r="D1726" s="16" t="s">
        <v>594</v>
      </c>
      <c r="E1726" s="448" t="s">
        <v>2117</v>
      </c>
      <c r="F1726" s="210" t="s">
        <v>2118</v>
      </c>
      <c r="G1726" s="448" t="s">
        <v>3596</v>
      </c>
      <c r="H1726" s="210">
        <v>0</v>
      </c>
      <c r="I1726" s="210" t="s">
        <v>11192</v>
      </c>
      <c r="J1726" s="210" t="s">
        <v>11192</v>
      </c>
      <c r="K1726" s="210">
        <v>479</v>
      </c>
      <c r="L1726" s="210" t="s">
        <v>11192</v>
      </c>
      <c r="M1726" s="210" t="s">
        <v>11192</v>
      </c>
      <c r="N1726" s="210">
        <v>0</v>
      </c>
      <c r="O1726" s="210">
        <v>499</v>
      </c>
    </row>
    <row r="1727" spans="2:15" x14ac:dyDescent="0.45">
      <c r="B1727" s="16" t="s">
        <v>15842</v>
      </c>
      <c r="C1727" s="426" t="s">
        <v>593</v>
      </c>
      <c r="D1727" s="16" t="s">
        <v>594</v>
      </c>
      <c r="E1727" s="448" t="s">
        <v>2117</v>
      </c>
      <c r="F1727" s="210" t="s">
        <v>2118</v>
      </c>
      <c r="G1727" s="448" t="s">
        <v>3595</v>
      </c>
      <c r="H1727" s="210">
        <v>0</v>
      </c>
      <c r="I1727" s="210" t="s">
        <v>11192</v>
      </c>
      <c r="J1727" s="210" t="s">
        <v>11192</v>
      </c>
      <c r="K1727" s="210">
        <v>516</v>
      </c>
      <c r="L1727" s="210" t="s">
        <v>11192</v>
      </c>
      <c r="M1727" s="210" t="s">
        <v>11192</v>
      </c>
      <c r="N1727" s="210">
        <v>0</v>
      </c>
      <c r="O1727" s="210">
        <v>534</v>
      </c>
    </row>
    <row r="1728" spans="2:15" x14ac:dyDescent="0.45">
      <c r="B1728" s="450" t="s">
        <v>15844</v>
      </c>
      <c r="C1728" s="449" t="s">
        <v>593</v>
      </c>
      <c r="D1728" s="450" t="s">
        <v>594</v>
      </c>
      <c r="E1728" s="451" t="s">
        <v>18917</v>
      </c>
      <c r="F1728" s="452" t="str">
        <f>F1727</f>
        <v>1159</v>
      </c>
      <c r="G1728" s="451" t="s">
        <v>3093</v>
      </c>
      <c r="H1728" s="452">
        <v>0</v>
      </c>
      <c r="I1728" s="452" t="s">
        <v>11192</v>
      </c>
      <c r="J1728" s="452">
        <v>13</v>
      </c>
      <c r="K1728" s="452">
        <v>995</v>
      </c>
      <c r="L1728" s="452" t="s">
        <v>11192</v>
      </c>
      <c r="M1728" s="452">
        <v>16</v>
      </c>
      <c r="N1728" s="452">
        <v>0</v>
      </c>
      <c r="O1728" s="452">
        <v>1033</v>
      </c>
    </row>
    <row r="1729" spans="2:15" x14ac:dyDescent="0.45">
      <c r="B1729" s="16" t="s">
        <v>15846</v>
      </c>
      <c r="C1729" s="426" t="s">
        <v>595</v>
      </c>
      <c r="D1729" s="16" t="s">
        <v>18145</v>
      </c>
      <c r="E1729" s="448" t="s">
        <v>18145</v>
      </c>
      <c r="F1729" s="210" t="s">
        <v>2119</v>
      </c>
      <c r="G1729" s="448" t="s">
        <v>3596</v>
      </c>
      <c r="H1729" s="210">
        <v>0</v>
      </c>
      <c r="I1729" s="210">
        <v>41</v>
      </c>
      <c r="J1729" s="210">
        <v>46</v>
      </c>
      <c r="K1729" s="210">
        <v>215</v>
      </c>
      <c r="L1729" s="210">
        <v>11</v>
      </c>
      <c r="M1729" s="210">
        <v>25</v>
      </c>
      <c r="N1729" s="210">
        <v>0</v>
      </c>
      <c r="O1729" s="210">
        <v>338</v>
      </c>
    </row>
    <row r="1730" spans="2:15" x14ac:dyDescent="0.45">
      <c r="B1730" s="16" t="s">
        <v>15845</v>
      </c>
      <c r="C1730" s="426" t="s">
        <v>595</v>
      </c>
      <c r="D1730" s="16" t="s">
        <v>18145</v>
      </c>
      <c r="E1730" s="448" t="s">
        <v>18145</v>
      </c>
      <c r="F1730" s="210" t="s">
        <v>2119</v>
      </c>
      <c r="G1730" s="448" t="s">
        <v>3595</v>
      </c>
      <c r="H1730" s="210" t="s">
        <v>11192</v>
      </c>
      <c r="I1730" s="210">
        <v>43</v>
      </c>
      <c r="J1730" s="210">
        <v>38</v>
      </c>
      <c r="K1730" s="210">
        <v>237</v>
      </c>
      <c r="L1730" s="210" t="s">
        <v>11192</v>
      </c>
      <c r="M1730" s="210">
        <v>39</v>
      </c>
      <c r="N1730" s="210">
        <v>0</v>
      </c>
      <c r="O1730" s="210">
        <v>375</v>
      </c>
    </row>
    <row r="1731" spans="2:15" x14ac:dyDescent="0.45">
      <c r="B1731" s="450" t="s">
        <v>15847</v>
      </c>
      <c r="C1731" s="449" t="s">
        <v>595</v>
      </c>
      <c r="D1731" s="450" t="s">
        <v>18145</v>
      </c>
      <c r="E1731" s="451" t="s">
        <v>18918</v>
      </c>
      <c r="F1731" s="452" t="str">
        <f>F1730</f>
        <v>7574</v>
      </c>
      <c r="G1731" s="451" t="s">
        <v>3093</v>
      </c>
      <c r="H1731" s="452" t="s">
        <v>11192</v>
      </c>
      <c r="I1731" s="452">
        <v>84</v>
      </c>
      <c r="J1731" s="452">
        <v>84</v>
      </c>
      <c r="K1731" s="452">
        <v>452</v>
      </c>
      <c r="L1731" s="452" t="s">
        <v>11192</v>
      </c>
      <c r="M1731" s="452">
        <v>64</v>
      </c>
      <c r="N1731" s="452">
        <v>0</v>
      </c>
      <c r="O1731" s="452">
        <v>713</v>
      </c>
    </row>
    <row r="1732" spans="2:15" x14ac:dyDescent="0.45">
      <c r="B1732" s="16" t="s">
        <v>18208</v>
      </c>
      <c r="C1732" s="426" t="s">
        <v>14095</v>
      </c>
      <c r="D1732" s="16" t="s">
        <v>14096</v>
      </c>
      <c r="E1732" s="448" t="s">
        <v>14096</v>
      </c>
      <c r="F1732" s="210" t="s">
        <v>18155</v>
      </c>
      <c r="G1732" s="448" t="s">
        <v>3596</v>
      </c>
      <c r="H1732" s="210">
        <v>0</v>
      </c>
      <c r="I1732" s="210">
        <v>56</v>
      </c>
      <c r="J1732" s="210">
        <v>31</v>
      </c>
      <c r="K1732" s="210">
        <v>39</v>
      </c>
      <c r="L1732" s="210" t="s">
        <v>11192</v>
      </c>
      <c r="M1732" s="210" t="s">
        <v>11192</v>
      </c>
      <c r="N1732" s="210">
        <v>0</v>
      </c>
      <c r="O1732" s="210">
        <v>146</v>
      </c>
    </row>
    <row r="1733" spans="2:15" x14ac:dyDescent="0.45">
      <c r="B1733" s="16" t="s">
        <v>18207</v>
      </c>
      <c r="C1733" s="426" t="s">
        <v>14095</v>
      </c>
      <c r="D1733" s="16" t="s">
        <v>14096</v>
      </c>
      <c r="E1733" s="448" t="s">
        <v>14096</v>
      </c>
      <c r="F1733" s="210" t="s">
        <v>18155</v>
      </c>
      <c r="G1733" s="448" t="s">
        <v>3595</v>
      </c>
      <c r="H1733" s="210" t="s">
        <v>11192</v>
      </c>
      <c r="I1733" s="210">
        <v>36</v>
      </c>
      <c r="J1733" s="210">
        <v>34</v>
      </c>
      <c r="K1733" s="210">
        <v>31</v>
      </c>
      <c r="L1733" s="210" t="s">
        <v>11192</v>
      </c>
      <c r="M1733" s="210">
        <v>12</v>
      </c>
      <c r="N1733" s="210">
        <v>0</v>
      </c>
      <c r="O1733" s="210">
        <v>119</v>
      </c>
    </row>
    <row r="1734" spans="2:15" x14ac:dyDescent="0.45">
      <c r="B1734" s="450" t="s">
        <v>18197</v>
      </c>
      <c r="C1734" s="449" t="s">
        <v>14095</v>
      </c>
      <c r="D1734" s="450" t="s">
        <v>14096</v>
      </c>
      <c r="E1734" s="451" t="s">
        <v>18919</v>
      </c>
      <c r="F1734" s="452" t="str">
        <f>F1733</f>
        <v>8360</v>
      </c>
      <c r="G1734" s="451" t="s">
        <v>3093</v>
      </c>
      <c r="H1734" s="452" t="s">
        <v>11192</v>
      </c>
      <c r="I1734" s="452">
        <v>92</v>
      </c>
      <c r="J1734" s="452">
        <v>65</v>
      </c>
      <c r="K1734" s="452">
        <v>70</v>
      </c>
      <c r="L1734" s="452" t="s">
        <v>11192</v>
      </c>
      <c r="M1734" s="452" t="s">
        <v>11192</v>
      </c>
      <c r="N1734" s="452">
        <v>0</v>
      </c>
      <c r="O1734" s="452">
        <v>265</v>
      </c>
    </row>
    <row r="1735" spans="2:15" x14ac:dyDescent="0.45">
      <c r="B1735" s="16" t="s">
        <v>15849</v>
      </c>
      <c r="C1735" s="426" t="s">
        <v>596</v>
      </c>
      <c r="D1735" s="16" t="s">
        <v>18268</v>
      </c>
      <c r="E1735" s="448" t="s">
        <v>18268</v>
      </c>
      <c r="F1735" s="210" t="s">
        <v>2120</v>
      </c>
      <c r="G1735" s="448" t="s">
        <v>3596</v>
      </c>
      <c r="H1735" s="210" t="s">
        <v>11192</v>
      </c>
      <c r="I1735" s="210">
        <v>237</v>
      </c>
      <c r="J1735" s="210">
        <v>66</v>
      </c>
      <c r="K1735" s="210" t="s">
        <v>11192</v>
      </c>
      <c r="L1735" s="210" t="s">
        <v>11192</v>
      </c>
      <c r="M1735" s="210" t="s">
        <v>11192</v>
      </c>
      <c r="N1735" s="210">
        <v>0</v>
      </c>
      <c r="O1735" s="210">
        <v>321</v>
      </c>
    </row>
    <row r="1736" spans="2:15" x14ac:dyDescent="0.45">
      <c r="B1736" s="16" t="s">
        <v>15848</v>
      </c>
      <c r="C1736" s="426" t="s">
        <v>596</v>
      </c>
      <c r="D1736" s="16" t="s">
        <v>18268</v>
      </c>
      <c r="E1736" s="448" t="s">
        <v>18268</v>
      </c>
      <c r="F1736" s="210" t="s">
        <v>2120</v>
      </c>
      <c r="G1736" s="448" t="s">
        <v>3595</v>
      </c>
      <c r="H1736" s="210" t="s">
        <v>11192</v>
      </c>
      <c r="I1736" s="210">
        <v>221</v>
      </c>
      <c r="J1736" s="210">
        <v>50</v>
      </c>
      <c r="K1736" s="210" t="s">
        <v>11192</v>
      </c>
      <c r="L1736" s="210">
        <v>21</v>
      </c>
      <c r="M1736" s="210">
        <v>0</v>
      </c>
      <c r="N1736" s="210">
        <v>0</v>
      </c>
      <c r="O1736" s="210">
        <v>297</v>
      </c>
    </row>
    <row r="1737" spans="2:15" x14ac:dyDescent="0.45">
      <c r="B1737" s="450" t="s">
        <v>15850</v>
      </c>
      <c r="C1737" s="449" t="s">
        <v>596</v>
      </c>
      <c r="D1737" s="450" t="s">
        <v>18268</v>
      </c>
      <c r="E1737" s="451" t="s">
        <v>18920</v>
      </c>
      <c r="F1737" s="452" t="str">
        <f>F1736</f>
        <v>7678</v>
      </c>
      <c r="G1737" s="451" t="s">
        <v>3093</v>
      </c>
      <c r="H1737" s="452" t="s">
        <v>11192</v>
      </c>
      <c r="I1737" s="452">
        <v>458</v>
      </c>
      <c r="J1737" s="452">
        <v>116</v>
      </c>
      <c r="K1737" s="452">
        <v>13</v>
      </c>
      <c r="L1737" s="452" t="s">
        <v>11192</v>
      </c>
      <c r="M1737" s="452" t="s">
        <v>11192</v>
      </c>
      <c r="N1737" s="452">
        <v>0</v>
      </c>
      <c r="O1737" s="452">
        <v>618</v>
      </c>
    </row>
    <row r="1738" spans="2:15" x14ac:dyDescent="0.45">
      <c r="B1738" s="16" t="s">
        <v>15852</v>
      </c>
      <c r="C1738" s="426" t="s">
        <v>10994</v>
      </c>
      <c r="D1738" s="16" t="s">
        <v>18269</v>
      </c>
      <c r="E1738" s="448" t="s">
        <v>18269</v>
      </c>
      <c r="F1738" s="210" t="s">
        <v>11014</v>
      </c>
      <c r="G1738" s="448" t="s">
        <v>3596</v>
      </c>
      <c r="H1738" s="210" t="s">
        <v>11192</v>
      </c>
      <c r="I1738" s="210">
        <v>74</v>
      </c>
      <c r="J1738" s="210" t="s">
        <v>11192</v>
      </c>
      <c r="K1738" s="210">
        <v>0</v>
      </c>
      <c r="L1738" s="210">
        <v>0</v>
      </c>
      <c r="M1738" s="210">
        <v>0</v>
      </c>
      <c r="N1738" s="210">
        <v>0</v>
      </c>
      <c r="O1738" s="210">
        <v>78</v>
      </c>
    </row>
    <row r="1739" spans="2:15" x14ac:dyDescent="0.45">
      <c r="B1739" s="16" t="s">
        <v>15851</v>
      </c>
      <c r="C1739" s="426" t="s">
        <v>10994</v>
      </c>
      <c r="D1739" s="16" t="s">
        <v>18269</v>
      </c>
      <c r="E1739" s="448" t="s">
        <v>18269</v>
      </c>
      <c r="F1739" s="210" t="s">
        <v>11014</v>
      </c>
      <c r="G1739" s="448" t="s">
        <v>3595</v>
      </c>
      <c r="H1739" s="210" t="s">
        <v>11192</v>
      </c>
      <c r="I1739" s="210">
        <v>73</v>
      </c>
      <c r="J1739" s="210" t="s">
        <v>11192</v>
      </c>
      <c r="K1739" s="210">
        <v>0</v>
      </c>
      <c r="L1739" s="210">
        <v>0</v>
      </c>
      <c r="M1739" s="210">
        <v>0</v>
      </c>
      <c r="N1739" s="210">
        <v>0</v>
      </c>
      <c r="O1739" s="210">
        <v>76</v>
      </c>
    </row>
    <row r="1740" spans="2:15" x14ac:dyDescent="0.45">
      <c r="B1740" s="450" t="s">
        <v>15853</v>
      </c>
      <c r="C1740" s="449" t="s">
        <v>10994</v>
      </c>
      <c r="D1740" s="450" t="s">
        <v>18269</v>
      </c>
      <c r="E1740" s="451" t="s">
        <v>18921</v>
      </c>
      <c r="F1740" s="452" t="str">
        <f>F1739</f>
        <v>8259</v>
      </c>
      <c r="G1740" s="451" t="s">
        <v>3093</v>
      </c>
      <c r="H1740" s="452" t="s">
        <v>11192</v>
      </c>
      <c r="I1740" s="452">
        <v>147</v>
      </c>
      <c r="J1740" s="452" t="s">
        <v>11192</v>
      </c>
      <c r="K1740" s="452">
        <v>0</v>
      </c>
      <c r="L1740" s="452">
        <v>0</v>
      </c>
      <c r="M1740" s="452">
        <v>0</v>
      </c>
      <c r="N1740" s="452">
        <v>0</v>
      </c>
      <c r="O1740" s="452">
        <v>154</v>
      </c>
    </row>
    <row r="1741" spans="2:15" x14ac:dyDescent="0.45">
      <c r="B1741" s="16" t="s">
        <v>15855</v>
      </c>
      <c r="C1741" s="426" t="s">
        <v>10993</v>
      </c>
      <c r="D1741" s="16" t="s">
        <v>18270</v>
      </c>
      <c r="E1741" s="448" t="s">
        <v>18270</v>
      </c>
      <c r="F1741" s="210" t="s">
        <v>11015</v>
      </c>
      <c r="G1741" s="448" t="s">
        <v>3596</v>
      </c>
      <c r="H1741" s="210">
        <v>0</v>
      </c>
      <c r="I1741" s="210" t="s">
        <v>11192</v>
      </c>
      <c r="J1741" s="210">
        <v>0</v>
      </c>
      <c r="K1741" s="210">
        <v>0</v>
      </c>
      <c r="L1741" s="210" t="s">
        <v>11192</v>
      </c>
      <c r="M1741" s="210">
        <v>0</v>
      </c>
      <c r="N1741" s="210">
        <v>0</v>
      </c>
      <c r="O1741" s="210">
        <v>65</v>
      </c>
    </row>
    <row r="1742" spans="2:15" x14ac:dyDescent="0.45">
      <c r="B1742" s="16" t="s">
        <v>15854</v>
      </c>
      <c r="C1742" s="426" t="s">
        <v>10993</v>
      </c>
      <c r="D1742" s="16" t="s">
        <v>18270</v>
      </c>
      <c r="E1742" s="448" t="s">
        <v>18270</v>
      </c>
      <c r="F1742" s="210" t="s">
        <v>11015</v>
      </c>
      <c r="G1742" s="448" t="s">
        <v>3595</v>
      </c>
      <c r="H1742" s="210">
        <v>0</v>
      </c>
      <c r="I1742" s="210">
        <v>57</v>
      </c>
      <c r="J1742" s="210" t="s">
        <v>11192</v>
      </c>
      <c r="K1742" s="210" t="s">
        <v>11192</v>
      </c>
      <c r="L1742" s="210" t="s">
        <v>11192</v>
      </c>
      <c r="M1742" s="210">
        <v>0</v>
      </c>
      <c r="N1742" s="210">
        <v>0</v>
      </c>
      <c r="O1742" s="210">
        <v>64</v>
      </c>
    </row>
    <row r="1743" spans="2:15" x14ac:dyDescent="0.45">
      <c r="B1743" s="450" t="s">
        <v>15856</v>
      </c>
      <c r="C1743" s="449" t="s">
        <v>10993</v>
      </c>
      <c r="D1743" s="450" t="s">
        <v>18270</v>
      </c>
      <c r="E1743" s="451" t="s">
        <v>18922</v>
      </c>
      <c r="F1743" s="452" t="str">
        <f>F1742</f>
        <v>8288</v>
      </c>
      <c r="G1743" s="451" t="s">
        <v>3093</v>
      </c>
      <c r="H1743" s="452">
        <v>0</v>
      </c>
      <c r="I1743" s="452" t="s">
        <v>11192</v>
      </c>
      <c r="J1743" s="452" t="s">
        <v>11192</v>
      </c>
      <c r="K1743" s="452" t="s">
        <v>11192</v>
      </c>
      <c r="L1743" s="452" t="s">
        <v>11192</v>
      </c>
      <c r="M1743" s="452">
        <v>0</v>
      </c>
      <c r="N1743" s="452">
        <v>0</v>
      </c>
      <c r="O1743" s="452">
        <v>129</v>
      </c>
    </row>
    <row r="1744" spans="2:15" x14ac:dyDescent="0.45">
      <c r="B1744" s="16" t="s">
        <v>15861</v>
      </c>
      <c r="C1744" s="426" t="s">
        <v>597</v>
      </c>
      <c r="D1744" s="16" t="s">
        <v>598</v>
      </c>
      <c r="E1744" s="448" t="s">
        <v>598</v>
      </c>
      <c r="F1744" s="210" t="s">
        <v>11016</v>
      </c>
      <c r="G1744" s="448" t="s">
        <v>3596</v>
      </c>
      <c r="H1744" s="210" t="s">
        <v>11192</v>
      </c>
      <c r="I1744" s="210">
        <v>655</v>
      </c>
      <c r="J1744" s="210">
        <v>51</v>
      </c>
      <c r="K1744" s="210" t="s">
        <v>11192</v>
      </c>
      <c r="L1744" s="210">
        <v>13</v>
      </c>
      <c r="M1744" s="210" t="s">
        <v>11192</v>
      </c>
      <c r="N1744" s="210">
        <v>0</v>
      </c>
      <c r="O1744" s="210">
        <v>726</v>
      </c>
    </row>
    <row r="1745" spans="2:15" x14ac:dyDescent="0.45">
      <c r="B1745" s="16" t="s">
        <v>15860</v>
      </c>
      <c r="C1745" s="426" t="s">
        <v>597</v>
      </c>
      <c r="D1745" s="16" t="s">
        <v>598</v>
      </c>
      <c r="E1745" s="448" t="s">
        <v>598</v>
      </c>
      <c r="F1745" s="210" t="s">
        <v>11016</v>
      </c>
      <c r="G1745" s="448" t="s">
        <v>3595</v>
      </c>
      <c r="H1745" s="210" t="s">
        <v>11192</v>
      </c>
      <c r="I1745" s="210">
        <v>531</v>
      </c>
      <c r="J1745" s="210">
        <v>51</v>
      </c>
      <c r="K1745" s="210" t="s">
        <v>11192</v>
      </c>
      <c r="L1745" s="210">
        <v>18</v>
      </c>
      <c r="M1745" s="210" t="s">
        <v>11192</v>
      </c>
      <c r="N1745" s="210">
        <v>0</v>
      </c>
      <c r="O1745" s="210">
        <v>606</v>
      </c>
    </row>
    <row r="1746" spans="2:15" x14ac:dyDescent="0.45">
      <c r="B1746" s="450" t="s">
        <v>15862</v>
      </c>
      <c r="C1746" s="449" t="s">
        <v>597</v>
      </c>
      <c r="D1746" s="450" t="s">
        <v>598</v>
      </c>
      <c r="E1746" s="451" t="s">
        <v>18923</v>
      </c>
      <c r="F1746" s="452" t="str">
        <f>F1745</f>
        <v>8207</v>
      </c>
      <c r="G1746" s="451" t="s">
        <v>3093</v>
      </c>
      <c r="H1746" s="452" t="s">
        <v>11192</v>
      </c>
      <c r="I1746" s="452">
        <v>1186</v>
      </c>
      <c r="J1746" s="452">
        <v>102</v>
      </c>
      <c r="K1746" s="452" t="s">
        <v>11192</v>
      </c>
      <c r="L1746" s="452">
        <v>31</v>
      </c>
      <c r="M1746" s="452" t="s">
        <v>11192</v>
      </c>
      <c r="N1746" s="452">
        <v>0</v>
      </c>
      <c r="O1746" s="452">
        <v>1332</v>
      </c>
    </row>
    <row r="1747" spans="2:15" x14ac:dyDescent="0.45">
      <c r="B1747" s="16" t="s">
        <v>15858</v>
      </c>
      <c r="C1747" s="426" t="s">
        <v>448</v>
      </c>
      <c r="D1747" s="16" t="s">
        <v>18271</v>
      </c>
      <c r="E1747" s="448" t="s">
        <v>18271</v>
      </c>
      <c r="F1747" s="210" t="s">
        <v>1886</v>
      </c>
      <c r="G1747" s="448" t="s">
        <v>3596</v>
      </c>
      <c r="H1747" s="210" t="s">
        <v>11192</v>
      </c>
      <c r="I1747" s="210">
        <v>306</v>
      </c>
      <c r="J1747" s="210" t="s">
        <v>11192</v>
      </c>
      <c r="K1747" s="210">
        <v>0</v>
      </c>
      <c r="L1747" s="210">
        <v>0</v>
      </c>
      <c r="M1747" s="210" t="s">
        <v>11192</v>
      </c>
      <c r="N1747" s="210">
        <v>0</v>
      </c>
      <c r="O1747" s="210">
        <v>317</v>
      </c>
    </row>
    <row r="1748" spans="2:15" x14ac:dyDescent="0.45">
      <c r="B1748" s="16" t="s">
        <v>15857</v>
      </c>
      <c r="C1748" s="426" t="s">
        <v>448</v>
      </c>
      <c r="D1748" s="16" t="s">
        <v>18271</v>
      </c>
      <c r="E1748" s="448" t="s">
        <v>18271</v>
      </c>
      <c r="F1748" s="210" t="s">
        <v>1886</v>
      </c>
      <c r="G1748" s="448" t="s">
        <v>3595</v>
      </c>
      <c r="H1748" s="210" t="s">
        <v>11192</v>
      </c>
      <c r="I1748" s="210">
        <v>338</v>
      </c>
      <c r="J1748" s="210" t="s">
        <v>11192</v>
      </c>
      <c r="K1748" s="210" t="s">
        <v>11192</v>
      </c>
      <c r="L1748" s="210" t="s">
        <v>11192</v>
      </c>
      <c r="M1748" s="210">
        <v>0</v>
      </c>
      <c r="N1748" s="210">
        <v>0</v>
      </c>
      <c r="O1748" s="210">
        <v>351</v>
      </c>
    </row>
    <row r="1749" spans="2:15" x14ac:dyDescent="0.45">
      <c r="B1749" s="450" t="s">
        <v>15859</v>
      </c>
      <c r="C1749" s="449" t="s">
        <v>448</v>
      </c>
      <c r="D1749" s="450" t="s">
        <v>18271</v>
      </c>
      <c r="E1749" s="451" t="s">
        <v>18924</v>
      </c>
      <c r="F1749" s="452" t="str">
        <f>F1748</f>
        <v>7588</v>
      </c>
      <c r="G1749" s="451" t="s">
        <v>3093</v>
      </c>
      <c r="H1749" s="452" t="s">
        <v>11192</v>
      </c>
      <c r="I1749" s="452">
        <v>644</v>
      </c>
      <c r="J1749" s="452">
        <v>16</v>
      </c>
      <c r="K1749" s="452" t="s">
        <v>11192</v>
      </c>
      <c r="L1749" s="452" t="s">
        <v>11192</v>
      </c>
      <c r="M1749" s="452" t="s">
        <v>11192</v>
      </c>
      <c r="N1749" s="452">
        <v>0</v>
      </c>
      <c r="O1749" s="452">
        <v>668</v>
      </c>
    </row>
    <row r="1750" spans="2:15" x14ac:dyDescent="0.45">
      <c r="B1750" s="16" t="s">
        <v>15864</v>
      </c>
      <c r="C1750" s="426" t="s">
        <v>599</v>
      </c>
      <c r="D1750" s="16" t="s">
        <v>600</v>
      </c>
      <c r="E1750" s="448" t="s">
        <v>600</v>
      </c>
      <c r="F1750" s="210" t="s">
        <v>2121</v>
      </c>
      <c r="G1750" s="448" t="s">
        <v>3596</v>
      </c>
      <c r="H1750" s="210">
        <v>0</v>
      </c>
      <c r="I1750" s="210" t="s">
        <v>11192</v>
      </c>
      <c r="J1750" s="210">
        <v>0</v>
      </c>
      <c r="K1750" s="210">
        <v>0</v>
      </c>
      <c r="L1750" s="210">
        <v>0</v>
      </c>
      <c r="M1750" s="210" t="s">
        <v>11192</v>
      </c>
      <c r="N1750" s="210">
        <v>0</v>
      </c>
      <c r="O1750" s="210">
        <v>81</v>
      </c>
    </row>
    <row r="1751" spans="2:15" x14ac:dyDescent="0.45">
      <c r="B1751" s="16" t="s">
        <v>15863</v>
      </c>
      <c r="C1751" s="426" t="s">
        <v>599</v>
      </c>
      <c r="D1751" s="16" t="s">
        <v>600</v>
      </c>
      <c r="E1751" s="448" t="s">
        <v>600</v>
      </c>
      <c r="F1751" s="210" t="s">
        <v>2121</v>
      </c>
      <c r="G1751" s="448" t="s">
        <v>3595</v>
      </c>
      <c r="H1751" s="210" t="s">
        <v>11192</v>
      </c>
      <c r="I1751" s="210" t="s">
        <v>11192</v>
      </c>
      <c r="J1751" s="210" t="s">
        <v>11192</v>
      </c>
      <c r="K1751" s="210" t="s">
        <v>11192</v>
      </c>
      <c r="L1751" s="210" t="s">
        <v>11192</v>
      </c>
      <c r="M1751" s="210">
        <v>0</v>
      </c>
      <c r="N1751" s="210">
        <v>0</v>
      </c>
      <c r="O1751" s="210">
        <v>96</v>
      </c>
    </row>
    <row r="1752" spans="2:15" x14ac:dyDescent="0.45">
      <c r="B1752" s="450" t="s">
        <v>15865</v>
      </c>
      <c r="C1752" s="449" t="s">
        <v>599</v>
      </c>
      <c r="D1752" s="450" t="s">
        <v>600</v>
      </c>
      <c r="E1752" s="451" t="s">
        <v>18925</v>
      </c>
      <c r="F1752" s="452" t="str">
        <f>F1751</f>
        <v>8153</v>
      </c>
      <c r="G1752" s="451" t="s">
        <v>3093</v>
      </c>
      <c r="H1752" s="452" t="s">
        <v>11192</v>
      </c>
      <c r="I1752" s="452" t="s">
        <v>11192</v>
      </c>
      <c r="J1752" s="452" t="s">
        <v>11192</v>
      </c>
      <c r="K1752" s="452" t="s">
        <v>11192</v>
      </c>
      <c r="L1752" s="452" t="s">
        <v>11192</v>
      </c>
      <c r="M1752" s="452" t="s">
        <v>11192</v>
      </c>
      <c r="N1752" s="452">
        <v>0</v>
      </c>
      <c r="O1752" s="452">
        <v>177</v>
      </c>
    </row>
    <row r="1753" spans="2:15" x14ac:dyDescent="0.45">
      <c r="B1753" s="16" t="s">
        <v>15867</v>
      </c>
      <c r="C1753" s="426" t="s">
        <v>601</v>
      </c>
      <c r="D1753" s="16" t="s">
        <v>602</v>
      </c>
      <c r="E1753" s="448" t="s">
        <v>602</v>
      </c>
      <c r="F1753" s="210" t="s">
        <v>2122</v>
      </c>
      <c r="G1753" s="448" t="s">
        <v>3596</v>
      </c>
      <c r="H1753" s="210">
        <v>0</v>
      </c>
      <c r="I1753" s="210">
        <v>387</v>
      </c>
      <c r="J1753" s="210">
        <v>18</v>
      </c>
      <c r="K1753" s="210" t="s">
        <v>11192</v>
      </c>
      <c r="L1753" s="210" t="s">
        <v>11192</v>
      </c>
      <c r="M1753" s="210">
        <v>0</v>
      </c>
      <c r="N1753" s="210">
        <v>0</v>
      </c>
      <c r="O1753" s="210">
        <v>415</v>
      </c>
    </row>
    <row r="1754" spans="2:15" x14ac:dyDescent="0.45">
      <c r="B1754" s="16" t="s">
        <v>15866</v>
      </c>
      <c r="C1754" s="426" t="s">
        <v>601</v>
      </c>
      <c r="D1754" s="16" t="s">
        <v>602</v>
      </c>
      <c r="E1754" s="448" t="s">
        <v>602</v>
      </c>
      <c r="F1754" s="210" t="s">
        <v>2122</v>
      </c>
      <c r="G1754" s="448" t="s">
        <v>3595</v>
      </c>
      <c r="H1754" s="210" t="s">
        <v>11192</v>
      </c>
      <c r="I1754" s="210">
        <v>368</v>
      </c>
      <c r="J1754" s="210">
        <v>14</v>
      </c>
      <c r="K1754" s="210">
        <v>0</v>
      </c>
      <c r="L1754" s="210" t="s">
        <v>11192</v>
      </c>
      <c r="M1754" s="210">
        <v>0</v>
      </c>
      <c r="N1754" s="210">
        <v>0</v>
      </c>
      <c r="O1754" s="210">
        <v>392</v>
      </c>
    </row>
    <row r="1755" spans="2:15" x14ac:dyDescent="0.45">
      <c r="B1755" s="450" t="s">
        <v>15868</v>
      </c>
      <c r="C1755" s="449" t="s">
        <v>601</v>
      </c>
      <c r="D1755" s="450" t="s">
        <v>602</v>
      </c>
      <c r="E1755" s="451" t="s">
        <v>18926</v>
      </c>
      <c r="F1755" s="452" t="str">
        <f>F1754</f>
        <v>7961</v>
      </c>
      <c r="G1755" s="451" t="s">
        <v>3093</v>
      </c>
      <c r="H1755" s="452" t="s">
        <v>11192</v>
      </c>
      <c r="I1755" s="452">
        <v>755</v>
      </c>
      <c r="J1755" s="452">
        <v>32</v>
      </c>
      <c r="K1755" s="452" t="s">
        <v>11192</v>
      </c>
      <c r="L1755" s="452">
        <v>15</v>
      </c>
      <c r="M1755" s="452">
        <v>0</v>
      </c>
      <c r="N1755" s="452">
        <v>0</v>
      </c>
      <c r="O1755" s="452">
        <v>807</v>
      </c>
    </row>
    <row r="1756" spans="2:15" x14ac:dyDescent="0.45">
      <c r="B1756" s="16" t="s">
        <v>15870</v>
      </c>
      <c r="C1756" s="426" t="s">
        <v>603</v>
      </c>
      <c r="D1756" s="16" t="s">
        <v>604</v>
      </c>
      <c r="E1756" s="448" t="s">
        <v>2123</v>
      </c>
      <c r="F1756" s="210" t="s">
        <v>2124</v>
      </c>
      <c r="G1756" s="448" t="s">
        <v>3596</v>
      </c>
      <c r="H1756" s="210">
        <v>0</v>
      </c>
      <c r="I1756" s="210">
        <v>365</v>
      </c>
      <c r="J1756" s="210">
        <v>16</v>
      </c>
      <c r="K1756" s="210" t="s">
        <v>11192</v>
      </c>
      <c r="L1756" s="210" t="s">
        <v>11192</v>
      </c>
      <c r="M1756" s="210" t="s">
        <v>11192</v>
      </c>
      <c r="N1756" s="210">
        <v>0</v>
      </c>
      <c r="O1756" s="210">
        <v>392</v>
      </c>
    </row>
    <row r="1757" spans="2:15" x14ac:dyDescent="0.45">
      <c r="B1757" s="16" t="s">
        <v>15869</v>
      </c>
      <c r="C1757" s="426" t="s">
        <v>603</v>
      </c>
      <c r="D1757" s="16" t="s">
        <v>604</v>
      </c>
      <c r="E1757" s="448" t="s">
        <v>2123</v>
      </c>
      <c r="F1757" s="210" t="s">
        <v>2124</v>
      </c>
      <c r="G1757" s="448" t="s">
        <v>3595</v>
      </c>
      <c r="H1757" s="210" t="s">
        <v>11192</v>
      </c>
      <c r="I1757" s="210">
        <v>371</v>
      </c>
      <c r="J1757" s="210" t="s">
        <v>11192</v>
      </c>
      <c r="K1757" s="210">
        <v>0</v>
      </c>
      <c r="L1757" s="210" t="s">
        <v>11192</v>
      </c>
      <c r="M1757" s="210" t="s">
        <v>11192</v>
      </c>
      <c r="N1757" s="210" t="s">
        <v>11192</v>
      </c>
      <c r="O1757" s="210">
        <v>389</v>
      </c>
    </row>
    <row r="1758" spans="2:15" x14ac:dyDescent="0.45">
      <c r="B1758" s="450" t="s">
        <v>15871</v>
      </c>
      <c r="C1758" s="449" t="s">
        <v>603</v>
      </c>
      <c r="D1758" s="450" t="s">
        <v>604</v>
      </c>
      <c r="E1758" s="451" t="s">
        <v>18927</v>
      </c>
      <c r="F1758" s="452" t="str">
        <f>F1757</f>
        <v>7909</v>
      </c>
      <c r="G1758" s="451" t="s">
        <v>3093</v>
      </c>
      <c r="H1758" s="452" t="s">
        <v>11192</v>
      </c>
      <c r="I1758" s="452">
        <v>736</v>
      </c>
      <c r="J1758" s="452" t="s">
        <v>11192</v>
      </c>
      <c r="K1758" s="452" t="s">
        <v>11192</v>
      </c>
      <c r="L1758" s="452">
        <v>14</v>
      </c>
      <c r="M1758" s="452" t="s">
        <v>11192</v>
      </c>
      <c r="N1758" s="452" t="s">
        <v>11192</v>
      </c>
      <c r="O1758" s="452">
        <v>781</v>
      </c>
    </row>
    <row r="1759" spans="2:15" x14ac:dyDescent="0.45">
      <c r="B1759" s="16" t="s">
        <v>15873</v>
      </c>
      <c r="C1759" s="426" t="s">
        <v>605</v>
      </c>
      <c r="D1759" s="16" t="s">
        <v>606</v>
      </c>
      <c r="E1759" s="448" t="s">
        <v>2125</v>
      </c>
      <c r="F1759" s="210" t="s">
        <v>2126</v>
      </c>
      <c r="G1759" s="448" t="s">
        <v>3596</v>
      </c>
      <c r="H1759" s="210" t="s">
        <v>11192</v>
      </c>
      <c r="I1759" s="210">
        <v>156</v>
      </c>
      <c r="J1759" s="210">
        <v>90</v>
      </c>
      <c r="K1759" s="210">
        <v>38</v>
      </c>
      <c r="L1759" s="210" t="s">
        <v>11192</v>
      </c>
      <c r="M1759" s="210">
        <v>65</v>
      </c>
      <c r="N1759" s="210">
        <v>0</v>
      </c>
      <c r="O1759" s="210">
        <v>366</v>
      </c>
    </row>
    <row r="1760" spans="2:15" x14ac:dyDescent="0.45">
      <c r="B1760" s="16" t="s">
        <v>15872</v>
      </c>
      <c r="C1760" s="426" t="s">
        <v>605</v>
      </c>
      <c r="D1760" s="16" t="s">
        <v>606</v>
      </c>
      <c r="E1760" s="448" t="s">
        <v>2125</v>
      </c>
      <c r="F1760" s="210" t="s">
        <v>2126</v>
      </c>
      <c r="G1760" s="448" t="s">
        <v>3595</v>
      </c>
      <c r="H1760" s="210" t="s">
        <v>11192</v>
      </c>
      <c r="I1760" s="210">
        <v>120</v>
      </c>
      <c r="J1760" s="210">
        <v>85</v>
      </c>
      <c r="K1760" s="210">
        <v>39</v>
      </c>
      <c r="L1760" s="210" t="s">
        <v>11192</v>
      </c>
      <c r="M1760" s="210">
        <v>65</v>
      </c>
      <c r="N1760" s="210">
        <v>0</v>
      </c>
      <c r="O1760" s="210">
        <v>325</v>
      </c>
    </row>
    <row r="1761" spans="2:15" x14ac:dyDescent="0.45">
      <c r="B1761" s="450" t="s">
        <v>15874</v>
      </c>
      <c r="C1761" s="449" t="s">
        <v>605</v>
      </c>
      <c r="D1761" s="450" t="s">
        <v>606</v>
      </c>
      <c r="E1761" s="451" t="s">
        <v>18928</v>
      </c>
      <c r="F1761" s="452" t="str">
        <f>F1760</f>
        <v>7910</v>
      </c>
      <c r="G1761" s="451" t="s">
        <v>3093</v>
      </c>
      <c r="H1761" s="452" t="s">
        <v>11192</v>
      </c>
      <c r="I1761" s="452">
        <v>276</v>
      </c>
      <c r="J1761" s="452">
        <v>175</v>
      </c>
      <c r="K1761" s="452">
        <v>77</v>
      </c>
      <c r="L1761" s="452" t="s">
        <v>11192</v>
      </c>
      <c r="M1761" s="452">
        <v>130</v>
      </c>
      <c r="N1761" s="452">
        <v>0</v>
      </c>
      <c r="O1761" s="452">
        <v>691</v>
      </c>
    </row>
    <row r="1762" spans="2:15" x14ac:dyDescent="0.45">
      <c r="B1762" s="16" t="s">
        <v>15876</v>
      </c>
      <c r="C1762" s="426" t="s">
        <v>607</v>
      </c>
      <c r="D1762" s="16" t="s">
        <v>608</v>
      </c>
      <c r="E1762" s="448" t="s">
        <v>608</v>
      </c>
      <c r="F1762" s="210" t="s">
        <v>2127</v>
      </c>
      <c r="G1762" s="448" t="s">
        <v>3596</v>
      </c>
      <c r="H1762" s="210">
        <v>0</v>
      </c>
      <c r="I1762" s="210">
        <v>240</v>
      </c>
      <c r="J1762" s="210" t="s">
        <v>11192</v>
      </c>
      <c r="K1762" s="210">
        <v>0</v>
      </c>
      <c r="L1762" s="210" t="s">
        <v>11192</v>
      </c>
      <c r="M1762" s="210">
        <v>0</v>
      </c>
      <c r="N1762" s="210">
        <v>0</v>
      </c>
      <c r="O1762" s="210">
        <v>247</v>
      </c>
    </row>
    <row r="1763" spans="2:15" x14ac:dyDescent="0.45">
      <c r="B1763" s="16" t="s">
        <v>15875</v>
      </c>
      <c r="C1763" s="426" t="s">
        <v>607</v>
      </c>
      <c r="D1763" s="16" t="s">
        <v>608</v>
      </c>
      <c r="E1763" s="448" t="s">
        <v>608</v>
      </c>
      <c r="F1763" s="210" t="s">
        <v>2127</v>
      </c>
      <c r="G1763" s="448" t="s">
        <v>3595</v>
      </c>
      <c r="H1763" s="210">
        <v>0</v>
      </c>
      <c r="I1763" s="210">
        <v>261</v>
      </c>
      <c r="J1763" s="210" t="s">
        <v>11192</v>
      </c>
      <c r="K1763" s="210">
        <v>0</v>
      </c>
      <c r="L1763" s="210" t="s">
        <v>11192</v>
      </c>
      <c r="M1763" s="210">
        <v>0</v>
      </c>
      <c r="N1763" s="210">
        <v>0</v>
      </c>
      <c r="O1763" s="210">
        <v>266</v>
      </c>
    </row>
    <row r="1764" spans="2:15" x14ac:dyDescent="0.45">
      <c r="B1764" s="450" t="s">
        <v>15877</v>
      </c>
      <c r="C1764" s="449" t="s">
        <v>607</v>
      </c>
      <c r="D1764" s="450" t="s">
        <v>608</v>
      </c>
      <c r="E1764" s="451" t="s">
        <v>18929</v>
      </c>
      <c r="F1764" s="452" t="str">
        <f>F1763</f>
        <v>7582</v>
      </c>
      <c r="G1764" s="451" t="s">
        <v>3093</v>
      </c>
      <c r="H1764" s="452">
        <v>0</v>
      </c>
      <c r="I1764" s="452">
        <v>501</v>
      </c>
      <c r="J1764" s="452" t="s">
        <v>11192</v>
      </c>
      <c r="K1764" s="452">
        <v>0</v>
      </c>
      <c r="L1764" s="452" t="s">
        <v>11192</v>
      </c>
      <c r="M1764" s="452">
        <v>0</v>
      </c>
      <c r="N1764" s="452">
        <v>0</v>
      </c>
      <c r="O1764" s="452">
        <v>513</v>
      </c>
    </row>
    <row r="1765" spans="2:15" x14ac:dyDescent="0.45">
      <c r="B1765" s="16" t="s">
        <v>15879</v>
      </c>
      <c r="C1765" s="426" t="s">
        <v>609</v>
      </c>
      <c r="D1765" s="16" t="s">
        <v>610</v>
      </c>
      <c r="E1765" s="448" t="s">
        <v>2128</v>
      </c>
      <c r="F1765" s="210" t="s">
        <v>2129</v>
      </c>
      <c r="G1765" s="448" t="s">
        <v>3596</v>
      </c>
      <c r="H1765" s="210" t="s">
        <v>11192</v>
      </c>
      <c r="I1765" s="210" t="s">
        <v>11192</v>
      </c>
      <c r="J1765" s="210" t="s">
        <v>11192</v>
      </c>
      <c r="K1765" s="210">
        <v>229</v>
      </c>
      <c r="L1765" s="210" t="s">
        <v>11192</v>
      </c>
      <c r="M1765" s="210" t="s">
        <v>11192</v>
      </c>
      <c r="N1765" s="210">
        <v>0</v>
      </c>
      <c r="O1765" s="210">
        <v>242</v>
      </c>
    </row>
    <row r="1766" spans="2:15" x14ac:dyDescent="0.45">
      <c r="B1766" s="16" t="s">
        <v>15878</v>
      </c>
      <c r="C1766" s="426" t="s">
        <v>609</v>
      </c>
      <c r="D1766" s="16" t="s">
        <v>610</v>
      </c>
      <c r="E1766" s="448" t="s">
        <v>2128</v>
      </c>
      <c r="F1766" s="210" t="s">
        <v>2129</v>
      </c>
      <c r="G1766" s="448" t="s">
        <v>3595</v>
      </c>
      <c r="H1766" s="210">
        <v>0</v>
      </c>
      <c r="I1766" s="210">
        <v>0</v>
      </c>
      <c r="J1766" s="210" t="s">
        <v>11192</v>
      </c>
      <c r="K1766" s="210">
        <v>221</v>
      </c>
      <c r="L1766" s="210" t="s">
        <v>11192</v>
      </c>
      <c r="M1766" s="210" t="s">
        <v>11192</v>
      </c>
      <c r="N1766" s="210" t="s">
        <v>11192</v>
      </c>
      <c r="O1766" s="210">
        <v>231</v>
      </c>
    </row>
    <row r="1767" spans="2:15" x14ac:dyDescent="0.45">
      <c r="B1767" s="450" t="s">
        <v>15880</v>
      </c>
      <c r="C1767" s="449" t="s">
        <v>609</v>
      </c>
      <c r="D1767" s="450" t="s">
        <v>610</v>
      </c>
      <c r="E1767" s="451" t="s">
        <v>18930</v>
      </c>
      <c r="F1767" s="452" t="str">
        <f>F1766</f>
        <v>4249</v>
      </c>
      <c r="G1767" s="451" t="s">
        <v>3093</v>
      </c>
      <c r="H1767" s="452" t="s">
        <v>11192</v>
      </c>
      <c r="I1767" s="452" t="s">
        <v>11192</v>
      </c>
      <c r="J1767" s="452" t="s">
        <v>11192</v>
      </c>
      <c r="K1767" s="452">
        <v>450</v>
      </c>
      <c r="L1767" s="452">
        <v>12</v>
      </c>
      <c r="M1767" s="452" t="s">
        <v>11192</v>
      </c>
      <c r="N1767" s="452" t="s">
        <v>11192</v>
      </c>
      <c r="O1767" s="452">
        <v>473</v>
      </c>
    </row>
    <row r="1768" spans="2:15" x14ac:dyDescent="0.45">
      <c r="B1768" s="16" t="s">
        <v>15882</v>
      </c>
      <c r="C1768" s="426" t="s">
        <v>609</v>
      </c>
      <c r="D1768" s="16" t="s">
        <v>610</v>
      </c>
      <c r="E1768" s="448" t="s">
        <v>2130</v>
      </c>
      <c r="F1768" s="210" t="s">
        <v>2131</v>
      </c>
      <c r="G1768" s="448" t="s">
        <v>3596</v>
      </c>
      <c r="H1768" s="210">
        <v>0</v>
      </c>
      <c r="I1768" s="210">
        <v>0</v>
      </c>
      <c r="J1768" s="210" t="s">
        <v>11192</v>
      </c>
      <c r="K1768" s="210">
        <v>112</v>
      </c>
      <c r="L1768" s="210" t="s">
        <v>11192</v>
      </c>
      <c r="M1768" s="210" t="s">
        <v>11192</v>
      </c>
      <c r="N1768" s="210">
        <v>0</v>
      </c>
      <c r="O1768" s="210">
        <v>119</v>
      </c>
    </row>
    <row r="1769" spans="2:15" x14ac:dyDescent="0.45">
      <c r="B1769" s="16" t="s">
        <v>15881</v>
      </c>
      <c r="C1769" s="426" t="s">
        <v>609</v>
      </c>
      <c r="D1769" s="16" t="s">
        <v>610</v>
      </c>
      <c r="E1769" s="448" t="s">
        <v>2130</v>
      </c>
      <c r="F1769" s="210" t="s">
        <v>2131</v>
      </c>
      <c r="G1769" s="448" t="s">
        <v>3595</v>
      </c>
      <c r="H1769" s="210">
        <v>0</v>
      </c>
      <c r="I1769" s="210">
        <v>0</v>
      </c>
      <c r="J1769" s="210">
        <v>0</v>
      </c>
      <c r="K1769" s="210" t="s">
        <v>11192</v>
      </c>
      <c r="L1769" s="210" t="s">
        <v>11192</v>
      </c>
      <c r="M1769" s="210">
        <v>0</v>
      </c>
      <c r="N1769" s="210">
        <v>0</v>
      </c>
      <c r="O1769" s="210">
        <v>127</v>
      </c>
    </row>
    <row r="1770" spans="2:15" x14ac:dyDescent="0.45">
      <c r="B1770" s="450" t="s">
        <v>15883</v>
      </c>
      <c r="C1770" s="449" t="s">
        <v>609</v>
      </c>
      <c r="D1770" s="450" t="s">
        <v>610</v>
      </c>
      <c r="E1770" s="451" t="s">
        <v>18931</v>
      </c>
      <c r="F1770" s="452" t="str">
        <f>F1769</f>
        <v>6976</v>
      </c>
      <c r="G1770" s="451" t="s">
        <v>3093</v>
      </c>
      <c r="H1770" s="452">
        <v>0</v>
      </c>
      <c r="I1770" s="452">
        <v>0</v>
      </c>
      <c r="J1770" s="452" t="s">
        <v>11192</v>
      </c>
      <c r="K1770" s="452" t="s">
        <v>11192</v>
      </c>
      <c r="L1770" s="452" t="s">
        <v>11192</v>
      </c>
      <c r="M1770" s="452" t="s">
        <v>11192</v>
      </c>
      <c r="N1770" s="452">
        <v>0</v>
      </c>
      <c r="O1770" s="452">
        <v>246</v>
      </c>
    </row>
    <row r="1771" spans="2:15" x14ac:dyDescent="0.45">
      <c r="B1771" s="16" t="s">
        <v>15885</v>
      </c>
      <c r="C1771" s="426" t="s">
        <v>611</v>
      </c>
      <c r="D1771" s="16" t="s">
        <v>612</v>
      </c>
      <c r="E1771" s="448" t="s">
        <v>11017</v>
      </c>
      <c r="F1771" s="210" t="s">
        <v>2132</v>
      </c>
      <c r="G1771" s="448" t="s">
        <v>3596</v>
      </c>
      <c r="H1771" s="210">
        <v>0</v>
      </c>
      <c r="I1771" s="210">
        <v>136</v>
      </c>
      <c r="J1771" s="210" t="s">
        <v>11192</v>
      </c>
      <c r="K1771" s="210">
        <v>112</v>
      </c>
      <c r="L1771" s="210" t="s">
        <v>11192</v>
      </c>
      <c r="M1771" s="210">
        <v>0</v>
      </c>
      <c r="N1771" s="210">
        <v>0</v>
      </c>
      <c r="O1771" s="210">
        <v>288</v>
      </c>
    </row>
    <row r="1772" spans="2:15" x14ac:dyDescent="0.45">
      <c r="B1772" s="16" t="s">
        <v>15884</v>
      </c>
      <c r="C1772" s="426" t="s">
        <v>611</v>
      </c>
      <c r="D1772" s="16" t="s">
        <v>612</v>
      </c>
      <c r="E1772" s="448" t="s">
        <v>11017</v>
      </c>
      <c r="F1772" s="210" t="s">
        <v>2132</v>
      </c>
      <c r="G1772" s="448" t="s">
        <v>3595</v>
      </c>
      <c r="H1772" s="210">
        <v>0</v>
      </c>
      <c r="I1772" s="210">
        <v>122</v>
      </c>
      <c r="J1772" s="210" t="s">
        <v>11192</v>
      </c>
      <c r="K1772" s="210">
        <v>94</v>
      </c>
      <c r="L1772" s="210" t="s">
        <v>11192</v>
      </c>
      <c r="M1772" s="210">
        <v>0</v>
      </c>
      <c r="N1772" s="210">
        <v>0</v>
      </c>
      <c r="O1772" s="210">
        <v>251</v>
      </c>
    </row>
    <row r="1773" spans="2:15" x14ac:dyDescent="0.45">
      <c r="B1773" s="450" t="s">
        <v>15886</v>
      </c>
      <c r="C1773" s="449" t="s">
        <v>611</v>
      </c>
      <c r="D1773" s="450" t="s">
        <v>612</v>
      </c>
      <c r="E1773" s="451" t="s">
        <v>18932</v>
      </c>
      <c r="F1773" s="452" t="str">
        <f>F1772</f>
        <v>7673</v>
      </c>
      <c r="G1773" s="451" t="s">
        <v>3093</v>
      </c>
      <c r="H1773" s="452">
        <v>0</v>
      </c>
      <c r="I1773" s="452">
        <v>258</v>
      </c>
      <c r="J1773" s="452">
        <v>11</v>
      </c>
      <c r="K1773" s="452">
        <v>206</v>
      </c>
      <c r="L1773" s="452">
        <v>64</v>
      </c>
      <c r="M1773" s="452">
        <v>0</v>
      </c>
      <c r="N1773" s="452">
        <v>0</v>
      </c>
      <c r="O1773" s="452">
        <v>539</v>
      </c>
    </row>
    <row r="1774" spans="2:15" x14ac:dyDescent="0.45">
      <c r="B1774" s="16" t="s">
        <v>15888</v>
      </c>
      <c r="C1774" s="426" t="s">
        <v>611</v>
      </c>
      <c r="D1774" s="16" t="s">
        <v>612</v>
      </c>
      <c r="E1774" s="448" t="s">
        <v>2133</v>
      </c>
      <c r="F1774" s="210" t="s">
        <v>2134</v>
      </c>
      <c r="G1774" s="448" t="s">
        <v>3596</v>
      </c>
      <c r="H1774" s="210">
        <v>0</v>
      </c>
      <c r="I1774" s="210">
        <v>221</v>
      </c>
      <c r="J1774" s="210" t="s">
        <v>11192</v>
      </c>
      <c r="K1774" s="210">
        <v>215</v>
      </c>
      <c r="L1774" s="210">
        <v>52</v>
      </c>
      <c r="M1774" s="210" t="s">
        <v>11192</v>
      </c>
      <c r="N1774" s="210">
        <v>0</v>
      </c>
      <c r="O1774" s="210">
        <v>502</v>
      </c>
    </row>
    <row r="1775" spans="2:15" x14ac:dyDescent="0.45">
      <c r="B1775" s="16" t="s">
        <v>15887</v>
      </c>
      <c r="C1775" s="426" t="s">
        <v>611</v>
      </c>
      <c r="D1775" s="16" t="s">
        <v>612</v>
      </c>
      <c r="E1775" s="448" t="s">
        <v>2133</v>
      </c>
      <c r="F1775" s="210" t="s">
        <v>2134</v>
      </c>
      <c r="G1775" s="448" t="s">
        <v>3595</v>
      </c>
      <c r="H1775" s="210">
        <v>0</v>
      </c>
      <c r="I1775" s="210">
        <v>212</v>
      </c>
      <c r="J1775" s="210" t="s">
        <v>11192</v>
      </c>
      <c r="K1775" s="210">
        <v>201</v>
      </c>
      <c r="L1775" s="210" t="s">
        <v>11192</v>
      </c>
      <c r="M1775" s="210">
        <v>0</v>
      </c>
      <c r="N1775" s="210">
        <v>0</v>
      </c>
      <c r="O1775" s="210">
        <v>476</v>
      </c>
    </row>
    <row r="1776" spans="2:15" x14ac:dyDescent="0.45">
      <c r="B1776" s="450" t="s">
        <v>15889</v>
      </c>
      <c r="C1776" s="449" t="s">
        <v>611</v>
      </c>
      <c r="D1776" s="450" t="s">
        <v>612</v>
      </c>
      <c r="E1776" s="451" t="s">
        <v>18933</v>
      </c>
      <c r="F1776" s="452" t="str">
        <f>F1775</f>
        <v>6105</v>
      </c>
      <c r="G1776" s="451" t="s">
        <v>3093</v>
      </c>
      <c r="H1776" s="452">
        <v>0</v>
      </c>
      <c r="I1776" s="452">
        <v>433</v>
      </c>
      <c r="J1776" s="452" t="s">
        <v>11192</v>
      </c>
      <c r="K1776" s="452">
        <v>416</v>
      </c>
      <c r="L1776" s="452" t="s">
        <v>11192</v>
      </c>
      <c r="M1776" s="452" t="s">
        <v>11192</v>
      </c>
      <c r="N1776" s="452">
        <v>0</v>
      </c>
      <c r="O1776" s="452">
        <v>978</v>
      </c>
    </row>
    <row r="1777" spans="2:15" x14ac:dyDescent="0.45">
      <c r="B1777" s="16" t="s">
        <v>15891</v>
      </c>
      <c r="C1777" s="426" t="s">
        <v>613</v>
      </c>
      <c r="D1777" s="16" t="s">
        <v>614</v>
      </c>
      <c r="E1777" s="448" t="s">
        <v>2135</v>
      </c>
      <c r="F1777" s="210" t="s">
        <v>2136</v>
      </c>
      <c r="G1777" s="448" t="s">
        <v>3596</v>
      </c>
      <c r="H1777" s="210">
        <v>0</v>
      </c>
      <c r="I1777" s="210">
        <v>60</v>
      </c>
      <c r="J1777" s="210">
        <v>40</v>
      </c>
      <c r="K1777" s="210">
        <v>488</v>
      </c>
      <c r="L1777" s="210">
        <v>30</v>
      </c>
      <c r="M1777" s="210" t="s">
        <v>11192</v>
      </c>
      <c r="N1777" s="210" t="s">
        <v>11192</v>
      </c>
      <c r="O1777" s="210">
        <v>647</v>
      </c>
    </row>
    <row r="1778" spans="2:15" x14ac:dyDescent="0.45">
      <c r="B1778" s="16" t="s">
        <v>15890</v>
      </c>
      <c r="C1778" s="426" t="s">
        <v>613</v>
      </c>
      <c r="D1778" s="16" t="s">
        <v>614</v>
      </c>
      <c r="E1778" s="448" t="s">
        <v>2135</v>
      </c>
      <c r="F1778" s="210" t="s">
        <v>2136</v>
      </c>
      <c r="G1778" s="448" t="s">
        <v>3595</v>
      </c>
      <c r="H1778" s="210">
        <v>0</v>
      </c>
      <c r="I1778" s="210">
        <v>60</v>
      </c>
      <c r="J1778" s="210">
        <v>47</v>
      </c>
      <c r="K1778" s="210">
        <v>427</v>
      </c>
      <c r="L1778" s="210">
        <v>22</v>
      </c>
      <c r="M1778" s="210">
        <v>16</v>
      </c>
      <c r="N1778" s="210">
        <v>0</v>
      </c>
      <c r="O1778" s="210">
        <v>572</v>
      </c>
    </row>
    <row r="1779" spans="2:15" x14ac:dyDescent="0.45">
      <c r="B1779" s="450" t="s">
        <v>15892</v>
      </c>
      <c r="C1779" s="449" t="s">
        <v>613</v>
      </c>
      <c r="D1779" s="450" t="s">
        <v>614</v>
      </c>
      <c r="E1779" s="451" t="s">
        <v>18934</v>
      </c>
      <c r="F1779" s="452" t="str">
        <f>F1778</f>
        <v>5098</v>
      </c>
      <c r="G1779" s="451" t="s">
        <v>3093</v>
      </c>
      <c r="H1779" s="452">
        <v>0</v>
      </c>
      <c r="I1779" s="452">
        <v>120</v>
      </c>
      <c r="J1779" s="452">
        <v>87</v>
      </c>
      <c r="K1779" s="452">
        <v>915</v>
      </c>
      <c r="L1779" s="452">
        <v>52</v>
      </c>
      <c r="M1779" s="452" t="s">
        <v>11192</v>
      </c>
      <c r="N1779" s="452" t="s">
        <v>11192</v>
      </c>
      <c r="O1779" s="452">
        <v>1219</v>
      </c>
    </row>
    <row r="1780" spans="2:15" x14ac:dyDescent="0.45">
      <c r="B1780" s="16" t="s">
        <v>15894</v>
      </c>
      <c r="C1780" s="426" t="s">
        <v>613</v>
      </c>
      <c r="D1780" s="16" t="s">
        <v>614</v>
      </c>
      <c r="E1780" s="448" t="s">
        <v>2137</v>
      </c>
      <c r="F1780" s="210" t="s">
        <v>2138</v>
      </c>
      <c r="G1780" s="448" t="s">
        <v>3596</v>
      </c>
      <c r="H1780" s="210" t="s">
        <v>11192</v>
      </c>
      <c r="I1780" s="210">
        <v>31</v>
      </c>
      <c r="J1780" s="210">
        <v>28</v>
      </c>
      <c r="K1780" s="210">
        <v>277</v>
      </c>
      <c r="L1780" s="210">
        <v>17</v>
      </c>
      <c r="M1780" s="210" t="s">
        <v>11192</v>
      </c>
      <c r="N1780" s="210">
        <v>0</v>
      </c>
      <c r="O1780" s="210">
        <v>361</v>
      </c>
    </row>
    <row r="1781" spans="2:15" x14ac:dyDescent="0.45">
      <c r="B1781" s="16" t="s">
        <v>15893</v>
      </c>
      <c r="C1781" s="426" t="s">
        <v>613</v>
      </c>
      <c r="D1781" s="16" t="s">
        <v>614</v>
      </c>
      <c r="E1781" s="448" t="s">
        <v>2137</v>
      </c>
      <c r="F1781" s="210" t="s">
        <v>2138</v>
      </c>
      <c r="G1781" s="448" t="s">
        <v>3595</v>
      </c>
      <c r="H1781" s="210" t="s">
        <v>11192</v>
      </c>
      <c r="I1781" s="210">
        <v>30</v>
      </c>
      <c r="J1781" s="210">
        <v>29</v>
      </c>
      <c r="K1781" s="210">
        <v>270</v>
      </c>
      <c r="L1781" s="210">
        <v>21</v>
      </c>
      <c r="M1781" s="210" t="s">
        <v>11192</v>
      </c>
      <c r="N1781" s="210">
        <v>0</v>
      </c>
      <c r="O1781" s="210">
        <v>363</v>
      </c>
    </row>
    <row r="1782" spans="2:15" x14ac:dyDescent="0.45">
      <c r="B1782" s="450" t="s">
        <v>15895</v>
      </c>
      <c r="C1782" s="449" t="s">
        <v>613</v>
      </c>
      <c r="D1782" s="450" t="s">
        <v>614</v>
      </c>
      <c r="E1782" s="451" t="s">
        <v>18935</v>
      </c>
      <c r="F1782" s="452" t="str">
        <f>F1781</f>
        <v>1715</v>
      </c>
      <c r="G1782" s="451" t="s">
        <v>3093</v>
      </c>
      <c r="H1782" s="452" t="s">
        <v>11192</v>
      </c>
      <c r="I1782" s="452">
        <v>61</v>
      </c>
      <c r="J1782" s="452">
        <v>57</v>
      </c>
      <c r="K1782" s="452">
        <v>547</v>
      </c>
      <c r="L1782" s="452">
        <v>38</v>
      </c>
      <c r="M1782" s="452" t="s">
        <v>11192</v>
      </c>
      <c r="N1782" s="452">
        <v>0</v>
      </c>
      <c r="O1782" s="452">
        <v>724</v>
      </c>
    </row>
    <row r="1783" spans="2:15" x14ac:dyDescent="0.45">
      <c r="B1783" s="16" t="s">
        <v>15897</v>
      </c>
      <c r="C1783" s="426" t="s">
        <v>3563</v>
      </c>
      <c r="D1783" s="16" t="s">
        <v>3449</v>
      </c>
      <c r="E1783" s="448" t="s">
        <v>3449</v>
      </c>
      <c r="F1783" s="210" t="s">
        <v>11018</v>
      </c>
      <c r="G1783" s="448" t="s">
        <v>3596</v>
      </c>
      <c r="H1783" s="210">
        <v>0</v>
      </c>
      <c r="I1783" s="210">
        <v>44</v>
      </c>
      <c r="J1783" s="210">
        <v>113</v>
      </c>
      <c r="K1783" s="210">
        <v>11</v>
      </c>
      <c r="L1783" s="210">
        <v>26</v>
      </c>
      <c r="M1783" s="210">
        <v>0</v>
      </c>
      <c r="N1783" s="210">
        <v>0</v>
      </c>
      <c r="O1783" s="210">
        <v>194</v>
      </c>
    </row>
    <row r="1784" spans="2:15" x14ac:dyDescent="0.45">
      <c r="B1784" s="16" t="s">
        <v>15896</v>
      </c>
      <c r="C1784" s="426" t="s">
        <v>3563</v>
      </c>
      <c r="D1784" s="16" t="s">
        <v>3449</v>
      </c>
      <c r="E1784" s="448" t="s">
        <v>3449</v>
      </c>
      <c r="F1784" s="210" t="s">
        <v>11018</v>
      </c>
      <c r="G1784" s="448" t="s">
        <v>3595</v>
      </c>
      <c r="H1784" s="210">
        <v>0</v>
      </c>
      <c r="I1784" s="210">
        <v>46</v>
      </c>
      <c r="J1784" s="210">
        <v>107</v>
      </c>
      <c r="K1784" s="210" t="s">
        <v>11192</v>
      </c>
      <c r="L1784" s="210">
        <v>12</v>
      </c>
      <c r="M1784" s="210" t="s">
        <v>11192</v>
      </c>
      <c r="N1784" s="210">
        <v>0</v>
      </c>
      <c r="O1784" s="210">
        <v>174</v>
      </c>
    </row>
    <row r="1785" spans="2:15" x14ac:dyDescent="0.45">
      <c r="B1785" s="450" t="s">
        <v>15898</v>
      </c>
      <c r="C1785" s="449" t="s">
        <v>3563</v>
      </c>
      <c r="D1785" s="450" t="s">
        <v>3449</v>
      </c>
      <c r="E1785" s="451" t="s">
        <v>18936</v>
      </c>
      <c r="F1785" s="452" t="str">
        <f>F1784</f>
        <v>8257</v>
      </c>
      <c r="G1785" s="451" t="s">
        <v>3093</v>
      </c>
      <c r="H1785" s="452">
        <v>0</v>
      </c>
      <c r="I1785" s="452">
        <v>90</v>
      </c>
      <c r="J1785" s="452">
        <v>220</v>
      </c>
      <c r="K1785" s="452" t="s">
        <v>11192</v>
      </c>
      <c r="L1785" s="452">
        <v>38</v>
      </c>
      <c r="M1785" s="452" t="s">
        <v>11192</v>
      </c>
      <c r="N1785" s="452">
        <v>0</v>
      </c>
      <c r="O1785" s="452">
        <v>368</v>
      </c>
    </row>
    <row r="1786" spans="2:15" x14ac:dyDescent="0.45">
      <c r="B1786" s="16" t="s">
        <v>15900</v>
      </c>
      <c r="C1786" s="426" t="s">
        <v>615</v>
      </c>
      <c r="D1786" s="16" t="s">
        <v>616</v>
      </c>
      <c r="E1786" s="448" t="s">
        <v>2139</v>
      </c>
      <c r="F1786" s="210" t="s">
        <v>2140</v>
      </c>
      <c r="G1786" s="448" t="s">
        <v>3596</v>
      </c>
      <c r="H1786" s="210">
        <v>0</v>
      </c>
      <c r="I1786" s="210" t="s">
        <v>11192</v>
      </c>
      <c r="J1786" s="210" t="s">
        <v>11192</v>
      </c>
      <c r="K1786" s="210">
        <v>86</v>
      </c>
      <c r="L1786" s="210" t="s">
        <v>11192</v>
      </c>
      <c r="M1786" s="210" t="s">
        <v>11192</v>
      </c>
      <c r="N1786" s="210">
        <v>0</v>
      </c>
      <c r="O1786" s="210">
        <v>94</v>
      </c>
    </row>
    <row r="1787" spans="2:15" x14ac:dyDescent="0.45">
      <c r="B1787" s="16" t="s">
        <v>15899</v>
      </c>
      <c r="C1787" s="426" t="s">
        <v>615</v>
      </c>
      <c r="D1787" s="16" t="s">
        <v>616</v>
      </c>
      <c r="E1787" s="448" t="s">
        <v>2139</v>
      </c>
      <c r="F1787" s="210" t="s">
        <v>2140</v>
      </c>
      <c r="G1787" s="448" t="s">
        <v>3595</v>
      </c>
      <c r="H1787" s="210">
        <v>0</v>
      </c>
      <c r="I1787" s="210">
        <v>0</v>
      </c>
      <c r="J1787" s="210">
        <v>0</v>
      </c>
      <c r="K1787" s="210" t="s">
        <v>11192</v>
      </c>
      <c r="L1787" s="210" t="s">
        <v>11192</v>
      </c>
      <c r="M1787" s="210">
        <v>0</v>
      </c>
      <c r="N1787" s="210">
        <v>0</v>
      </c>
      <c r="O1787" s="210">
        <v>76</v>
      </c>
    </row>
    <row r="1788" spans="2:15" x14ac:dyDescent="0.45">
      <c r="B1788" s="450" t="s">
        <v>15901</v>
      </c>
      <c r="C1788" s="449" t="s">
        <v>615</v>
      </c>
      <c r="D1788" s="450" t="s">
        <v>616</v>
      </c>
      <c r="E1788" s="451" t="s">
        <v>18937</v>
      </c>
      <c r="F1788" s="452" t="str">
        <f>F1787</f>
        <v>7792</v>
      </c>
      <c r="G1788" s="451" t="s">
        <v>3093</v>
      </c>
      <c r="H1788" s="452">
        <v>0</v>
      </c>
      <c r="I1788" s="452" t="s">
        <v>11192</v>
      </c>
      <c r="J1788" s="452" t="s">
        <v>11192</v>
      </c>
      <c r="K1788" s="452" t="s">
        <v>11192</v>
      </c>
      <c r="L1788" s="452" t="s">
        <v>11192</v>
      </c>
      <c r="M1788" s="452" t="s">
        <v>11192</v>
      </c>
      <c r="N1788" s="452">
        <v>0</v>
      </c>
      <c r="O1788" s="452">
        <v>170</v>
      </c>
    </row>
    <row r="1789" spans="2:15" x14ac:dyDescent="0.45">
      <c r="B1789" s="16" t="s">
        <v>15903</v>
      </c>
      <c r="C1789" s="426" t="s">
        <v>615</v>
      </c>
      <c r="D1789" s="16" t="s">
        <v>616</v>
      </c>
      <c r="E1789" s="448" t="s">
        <v>2141</v>
      </c>
      <c r="F1789" s="210" t="s">
        <v>2142</v>
      </c>
      <c r="G1789" s="448" t="s">
        <v>3596</v>
      </c>
      <c r="H1789" s="210">
        <v>0</v>
      </c>
      <c r="I1789" s="210">
        <v>0</v>
      </c>
      <c r="J1789" s="210" t="s">
        <v>11192</v>
      </c>
      <c r="K1789" s="210">
        <v>145</v>
      </c>
      <c r="L1789" s="210" t="s">
        <v>11192</v>
      </c>
      <c r="M1789" s="210">
        <v>0</v>
      </c>
      <c r="N1789" s="210">
        <v>0</v>
      </c>
      <c r="O1789" s="210">
        <v>152</v>
      </c>
    </row>
    <row r="1790" spans="2:15" x14ac:dyDescent="0.45">
      <c r="B1790" s="16" t="s">
        <v>15902</v>
      </c>
      <c r="C1790" s="426" t="s">
        <v>615</v>
      </c>
      <c r="D1790" s="16" t="s">
        <v>616</v>
      </c>
      <c r="E1790" s="448" t="s">
        <v>2141</v>
      </c>
      <c r="F1790" s="210" t="s">
        <v>2142</v>
      </c>
      <c r="G1790" s="448" t="s">
        <v>3595</v>
      </c>
      <c r="H1790" s="210">
        <v>0</v>
      </c>
      <c r="I1790" s="210">
        <v>0</v>
      </c>
      <c r="J1790" s="210" t="s">
        <v>11192</v>
      </c>
      <c r="K1790" s="210">
        <v>151</v>
      </c>
      <c r="L1790" s="210" t="s">
        <v>11192</v>
      </c>
      <c r="M1790" s="210" t="s">
        <v>11192</v>
      </c>
      <c r="N1790" s="210">
        <v>0</v>
      </c>
      <c r="O1790" s="210">
        <v>162</v>
      </c>
    </row>
    <row r="1791" spans="2:15" x14ac:dyDescent="0.45">
      <c r="B1791" s="450" t="s">
        <v>15904</v>
      </c>
      <c r="C1791" s="449" t="s">
        <v>615</v>
      </c>
      <c r="D1791" s="450" t="s">
        <v>616</v>
      </c>
      <c r="E1791" s="451" t="s">
        <v>18938</v>
      </c>
      <c r="F1791" s="452" t="str">
        <f>F1790</f>
        <v>3158</v>
      </c>
      <c r="G1791" s="451" t="s">
        <v>3093</v>
      </c>
      <c r="H1791" s="452">
        <v>0</v>
      </c>
      <c r="I1791" s="452">
        <v>0</v>
      </c>
      <c r="J1791" s="452" t="s">
        <v>11192</v>
      </c>
      <c r="K1791" s="452">
        <v>296</v>
      </c>
      <c r="L1791" s="452" t="s">
        <v>11192</v>
      </c>
      <c r="M1791" s="452" t="s">
        <v>11192</v>
      </c>
      <c r="N1791" s="452">
        <v>0</v>
      </c>
      <c r="O1791" s="452">
        <v>314</v>
      </c>
    </row>
    <row r="1792" spans="2:15" x14ac:dyDescent="0.45">
      <c r="B1792" s="16" t="s">
        <v>15906</v>
      </c>
      <c r="C1792" s="426" t="s">
        <v>617</v>
      </c>
      <c r="D1792" s="16" t="s">
        <v>618</v>
      </c>
      <c r="E1792" s="448" t="s">
        <v>2143</v>
      </c>
      <c r="F1792" s="210" t="s">
        <v>2144</v>
      </c>
      <c r="G1792" s="448" t="s">
        <v>3596</v>
      </c>
      <c r="H1792" s="210">
        <v>0</v>
      </c>
      <c r="I1792" s="210">
        <v>26</v>
      </c>
      <c r="J1792" s="210" t="s">
        <v>11192</v>
      </c>
      <c r="K1792" s="210">
        <v>262</v>
      </c>
      <c r="L1792" s="210">
        <v>32</v>
      </c>
      <c r="M1792" s="210">
        <v>45</v>
      </c>
      <c r="N1792" s="210" t="s">
        <v>11192</v>
      </c>
      <c r="O1792" s="210">
        <v>384</v>
      </c>
    </row>
    <row r="1793" spans="2:15" x14ac:dyDescent="0.45">
      <c r="B1793" s="16" t="s">
        <v>15905</v>
      </c>
      <c r="C1793" s="426" t="s">
        <v>617</v>
      </c>
      <c r="D1793" s="16" t="s">
        <v>618</v>
      </c>
      <c r="E1793" s="448" t="s">
        <v>2143</v>
      </c>
      <c r="F1793" s="210" t="s">
        <v>2144</v>
      </c>
      <c r="G1793" s="448" t="s">
        <v>3595</v>
      </c>
      <c r="H1793" s="210" t="s">
        <v>11192</v>
      </c>
      <c r="I1793" s="210">
        <v>19</v>
      </c>
      <c r="J1793" s="210" t="s">
        <v>11192</v>
      </c>
      <c r="K1793" s="210">
        <v>256</v>
      </c>
      <c r="L1793" s="210">
        <v>23</v>
      </c>
      <c r="M1793" s="210">
        <v>68</v>
      </c>
      <c r="N1793" s="210">
        <v>0</v>
      </c>
      <c r="O1793" s="210">
        <v>383</v>
      </c>
    </row>
    <row r="1794" spans="2:15" x14ac:dyDescent="0.45">
      <c r="B1794" s="450" t="s">
        <v>15907</v>
      </c>
      <c r="C1794" s="449" t="s">
        <v>617</v>
      </c>
      <c r="D1794" s="450" t="s">
        <v>618</v>
      </c>
      <c r="E1794" s="451" t="s">
        <v>18939</v>
      </c>
      <c r="F1794" s="452" t="str">
        <f>F1793</f>
        <v>6716</v>
      </c>
      <c r="G1794" s="451" t="s">
        <v>3093</v>
      </c>
      <c r="H1794" s="452" t="s">
        <v>11192</v>
      </c>
      <c r="I1794" s="452">
        <v>45</v>
      </c>
      <c r="J1794" s="452" t="s">
        <v>11192</v>
      </c>
      <c r="K1794" s="452">
        <v>518</v>
      </c>
      <c r="L1794" s="452">
        <v>55</v>
      </c>
      <c r="M1794" s="452">
        <v>113</v>
      </c>
      <c r="N1794" s="452" t="s">
        <v>11192</v>
      </c>
      <c r="O1794" s="452">
        <v>767</v>
      </c>
    </row>
    <row r="1795" spans="2:15" x14ac:dyDescent="0.45">
      <c r="B1795" s="16" t="s">
        <v>15909</v>
      </c>
      <c r="C1795" s="426" t="s">
        <v>617</v>
      </c>
      <c r="D1795" s="16" t="s">
        <v>618</v>
      </c>
      <c r="E1795" s="448" t="s">
        <v>2145</v>
      </c>
      <c r="F1795" s="210" t="s">
        <v>2146</v>
      </c>
      <c r="G1795" s="448" t="s">
        <v>3596</v>
      </c>
      <c r="H1795" s="210" t="s">
        <v>11192</v>
      </c>
      <c r="I1795" s="210">
        <v>38</v>
      </c>
      <c r="J1795" s="210">
        <v>31</v>
      </c>
      <c r="K1795" s="210">
        <v>550</v>
      </c>
      <c r="L1795" s="210">
        <v>51</v>
      </c>
      <c r="M1795" s="210">
        <v>112</v>
      </c>
      <c r="N1795" s="210" t="s">
        <v>11192</v>
      </c>
      <c r="O1795" s="210">
        <v>786</v>
      </c>
    </row>
    <row r="1796" spans="2:15" x14ac:dyDescent="0.45">
      <c r="B1796" s="16" t="s">
        <v>15908</v>
      </c>
      <c r="C1796" s="426" t="s">
        <v>617</v>
      </c>
      <c r="D1796" s="16" t="s">
        <v>618</v>
      </c>
      <c r="E1796" s="448" t="s">
        <v>2145</v>
      </c>
      <c r="F1796" s="210" t="s">
        <v>2146</v>
      </c>
      <c r="G1796" s="448" t="s">
        <v>3595</v>
      </c>
      <c r="H1796" s="210" t="s">
        <v>11192</v>
      </c>
      <c r="I1796" s="210" t="s">
        <v>11192</v>
      </c>
      <c r="J1796" s="210">
        <v>35</v>
      </c>
      <c r="K1796" s="210">
        <v>538</v>
      </c>
      <c r="L1796" s="210">
        <v>41</v>
      </c>
      <c r="M1796" s="210">
        <v>115</v>
      </c>
      <c r="N1796" s="210" t="s">
        <v>11192</v>
      </c>
      <c r="O1796" s="210">
        <v>761</v>
      </c>
    </row>
    <row r="1797" spans="2:15" x14ac:dyDescent="0.45">
      <c r="B1797" s="450" t="s">
        <v>15910</v>
      </c>
      <c r="C1797" s="449" t="s">
        <v>617</v>
      </c>
      <c r="D1797" s="450" t="s">
        <v>618</v>
      </c>
      <c r="E1797" s="451" t="s">
        <v>18940</v>
      </c>
      <c r="F1797" s="452" t="str">
        <f>F1796</f>
        <v>3305</v>
      </c>
      <c r="G1797" s="451" t="s">
        <v>3093</v>
      </c>
      <c r="H1797" s="452" t="s">
        <v>11192</v>
      </c>
      <c r="I1797" s="452" t="s">
        <v>11192</v>
      </c>
      <c r="J1797" s="452">
        <v>66</v>
      </c>
      <c r="K1797" s="452">
        <v>1088</v>
      </c>
      <c r="L1797" s="452">
        <v>92</v>
      </c>
      <c r="M1797" s="452">
        <v>227</v>
      </c>
      <c r="N1797" s="452" t="s">
        <v>11192</v>
      </c>
      <c r="O1797" s="452">
        <v>1547</v>
      </c>
    </row>
    <row r="1798" spans="2:15" x14ac:dyDescent="0.45">
      <c r="B1798" s="16" t="s">
        <v>15912</v>
      </c>
      <c r="C1798" s="426" t="s">
        <v>619</v>
      </c>
      <c r="D1798" s="16" t="s">
        <v>620</v>
      </c>
      <c r="E1798" s="448" t="s">
        <v>2147</v>
      </c>
      <c r="F1798" s="210" t="s">
        <v>2148</v>
      </c>
      <c r="G1798" s="448" t="s">
        <v>3596</v>
      </c>
      <c r="H1798" s="210">
        <v>0</v>
      </c>
      <c r="I1798" s="210" t="s">
        <v>11192</v>
      </c>
      <c r="J1798" s="210">
        <v>0</v>
      </c>
      <c r="K1798" s="210">
        <v>142</v>
      </c>
      <c r="L1798" s="210" t="s">
        <v>11192</v>
      </c>
      <c r="M1798" s="210">
        <v>0</v>
      </c>
      <c r="N1798" s="210">
        <v>0</v>
      </c>
      <c r="O1798" s="210">
        <v>146</v>
      </c>
    </row>
    <row r="1799" spans="2:15" x14ac:dyDescent="0.45">
      <c r="B1799" s="16" t="s">
        <v>15911</v>
      </c>
      <c r="C1799" s="426" t="s">
        <v>619</v>
      </c>
      <c r="D1799" s="16" t="s">
        <v>620</v>
      </c>
      <c r="E1799" s="448" t="s">
        <v>2147</v>
      </c>
      <c r="F1799" s="210" t="s">
        <v>2148</v>
      </c>
      <c r="G1799" s="448" t="s">
        <v>3595</v>
      </c>
      <c r="H1799" s="210">
        <v>0</v>
      </c>
      <c r="I1799" s="210" t="s">
        <v>11192</v>
      </c>
      <c r="J1799" s="210">
        <v>0</v>
      </c>
      <c r="K1799" s="210">
        <v>136</v>
      </c>
      <c r="L1799" s="210" t="s">
        <v>11192</v>
      </c>
      <c r="M1799" s="210">
        <v>0</v>
      </c>
      <c r="N1799" s="210">
        <v>0</v>
      </c>
      <c r="O1799" s="210">
        <v>140</v>
      </c>
    </row>
    <row r="1800" spans="2:15" x14ac:dyDescent="0.45">
      <c r="B1800" s="450" t="s">
        <v>15913</v>
      </c>
      <c r="C1800" s="449" t="s">
        <v>619</v>
      </c>
      <c r="D1800" s="450" t="s">
        <v>620</v>
      </c>
      <c r="E1800" s="451" t="s">
        <v>18941</v>
      </c>
      <c r="F1800" s="452" t="str">
        <f>F1799</f>
        <v>3994</v>
      </c>
      <c r="G1800" s="451" t="s">
        <v>3093</v>
      </c>
      <c r="H1800" s="452">
        <v>0</v>
      </c>
      <c r="I1800" s="452" t="s">
        <v>11192</v>
      </c>
      <c r="J1800" s="452">
        <v>0</v>
      </c>
      <c r="K1800" s="452">
        <v>278</v>
      </c>
      <c r="L1800" s="452" t="s">
        <v>11192</v>
      </c>
      <c r="M1800" s="452">
        <v>0</v>
      </c>
      <c r="N1800" s="452">
        <v>0</v>
      </c>
      <c r="O1800" s="452">
        <v>286</v>
      </c>
    </row>
    <row r="1801" spans="2:15" x14ac:dyDescent="0.45">
      <c r="B1801" s="16" t="s">
        <v>15915</v>
      </c>
      <c r="C1801" s="426" t="s">
        <v>619</v>
      </c>
      <c r="D1801" s="16" t="s">
        <v>620</v>
      </c>
      <c r="E1801" s="448" t="s">
        <v>2149</v>
      </c>
      <c r="F1801" s="210" t="s">
        <v>2150</v>
      </c>
      <c r="G1801" s="448" t="s">
        <v>3596</v>
      </c>
      <c r="H1801" s="210">
        <v>0</v>
      </c>
      <c r="I1801" s="210" t="s">
        <v>11192</v>
      </c>
      <c r="J1801" s="210">
        <v>0</v>
      </c>
      <c r="K1801" s="210" t="s">
        <v>11192</v>
      </c>
      <c r="L1801" s="210">
        <v>0</v>
      </c>
      <c r="M1801" s="210">
        <v>0</v>
      </c>
      <c r="N1801" s="210">
        <v>0</v>
      </c>
      <c r="O1801" s="210">
        <v>52</v>
      </c>
    </row>
    <row r="1802" spans="2:15" x14ac:dyDescent="0.45">
      <c r="B1802" s="16" t="s">
        <v>15914</v>
      </c>
      <c r="C1802" s="426" t="s">
        <v>619</v>
      </c>
      <c r="D1802" s="16" t="s">
        <v>620</v>
      </c>
      <c r="E1802" s="448" t="s">
        <v>2149</v>
      </c>
      <c r="F1802" s="210" t="s">
        <v>2150</v>
      </c>
      <c r="G1802" s="448" t="s">
        <v>3595</v>
      </c>
      <c r="H1802" s="210">
        <v>0</v>
      </c>
      <c r="I1802" s="210" t="s">
        <v>11192</v>
      </c>
      <c r="J1802" s="210" t="s">
        <v>11192</v>
      </c>
      <c r="K1802" s="210">
        <v>58</v>
      </c>
      <c r="L1802" s="210">
        <v>0</v>
      </c>
      <c r="M1802" s="210">
        <v>0</v>
      </c>
      <c r="N1802" s="210">
        <v>0</v>
      </c>
      <c r="O1802" s="210">
        <v>62</v>
      </c>
    </row>
    <row r="1803" spans="2:15" x14ac:dyDescent="0.45">
      <c r="B1803" s="450" t="s">
        <v>15916</v>
      </c>
      <c r="C1803" s="449" t="s">
        <v>619</v>
      </c>
      <c r="D1803" s="450" t="s">
        <v>620</v>
      </c>
      <c r="E1803" s="451" t="s">
        <v>18942</v>
      </c>
      <c r="F1803" s="452" t="str">
        <f>F1802</f>
        <v>7613</v>
      </c>
      <c r="G1803" s="451" t="s">
        <v>3093</v>
      </c>
      <c r="H1803" s="452">
        <v>0</v>
      </c>
      <c r="I1803" s="452" t="s">
        <v>11192</v>
      </c>
      <c r="J1803" s="452" t="s">
        <v>11192</v>
      </c>
      <c r="K1803" s="452" t="s">
        <v>11192</v>
      </c>
      <c r="L1803" s="452">
        <v>0</v>
      </c>
      <c r="M1803" s="452">
        <v>0</v>
      </c>
      <c r="N1803" s="452">
        <v>0</v>
      </c>
      <c r="O1803" s="452">
        <v>114</v>
      </c>
    </row>
    <row r="1804" spans="2:15" x14ac:dyDescent="0.45">
      <c r="B1804" s="16" t="s">
        <v>15918</v>
      </c>
      <c r="C1804" s="426" t="s">
        <v>621</v>
      </c>
      <c r="D1804" s="16" t="s">
        <v>622</v>
      </c>
      <c r="E1804" s="448" t="s">
        <v>11020</v>
      </c>
      <c r="F1804" s="210" t="s">
        <v>11019</v>
      </c>
      <c r="G1804" s="448" t="s">
        <v>3596</v>
      </c>
      <c r="H1804" s="210">
        <v>0</v>
      </c>
      <c r="I1804" s="210" t="s">
        <v>11192</v>
      </c>
      <c r="J1804" s="210">
        <v>43</v>
      </c>
      <c r="K1804" s="210">
        <v>354</v>
      </c>
      <c r="L1804" s="210">
        <v>36</v>
      </c>
      <c r="M1804" s="210" t="s">
        <v>11192</v>
      </c>
      <c r="N1804" s="210" t="s">
        <v>11192</v>
      </c>
      <c r="O1804" s="210">
        <v>446</v>
      </c>
    </row>
    <row r="1805" spans="2:15" x14ac:dyDescent="0.45">
      <c r="B1805" s="16" t="s">
        <v>15917</v>
      </c>
      <c r="C1805" s="426" t="s">
        <v>621</v>
      </c>
      <c r="D1805" s="16" t="s">
        <v>622</v>
      </c>
      <c r="E1805" s="448" t="s">
        <v>11020</v>
      </c>
      <c r="F1805" s="210" t="s">
        <v>11019</v>
      </c>
      <c r="G1805" s="448" t="s">
        <v>3595</v>
      </c>
      <c r="H1805" s="210" t="s">
        <v>11192</v>
      </c>
      <c r="I1805" s="210">
        <v>15</v>
      </c>
      <c r="J1805" s="210">
        <v>30</v>
      </c>
      <c r="K1805" s="210">
        <v>324</v>
      </c>
      <c r="L1805" s="210">
        <v>22</v>
      </c>
      <c r="M1805" s="210" t="s">
        <v>11192</v>
      </c>
      <c r="N1805" s="210">
        <v>0</v>
      </c>
      <c r="O1805" s="210">
        <v>396</v>
      </c>
    </row>
    <row r="1806" spans="2:15" x14ac:dyDescent="0.45">
      <c r="B1806" s="450" t="s">
        <v>15919</v>
      </c>
      <c r="C1806" s="449" t="s">
        <v>621</v>
      </c>
      <c r="D1806" s="450" t="s">
        <v>622</v>
      </c>
      <c r="E1806" s="451" t="s">
        <v>18943</v>
      </c>
      <c r="F1806" s="452" t="str">
        <f>F1805</f>
        <v>8304</v>
      </c>
      <c r="G1806" s="451" t="s">
        <v>3093</v>
      </c>
      <c r="H1806" s="452" t="s">
        <v>11192</v>
      </c>
      <c r="I1806" s="452" t="s">
        <v>11192</v>
      </c>
      <c r="J1806" s="452">
        <v>73</v>
      </c>
      <c r="K1806" s="452">
        <v>678</v>
      </c>
      <c r="L1806" s="452">
        <v>58</v>
      </c>
      <c r="M1806" s="452" t="s">
        <v>11192</v>
      </c>
      <c r="N1806" s="452" t="s">
        <v>11192</v>
      </c>
      <c r="O1806" s="452">
        <v>842</v>
      </c>
    </row>
    <row r="1807" spans="2:15" x14ac:dyDescent="0.45">
      <c r="B1807" s="16" t="s">
        <v>15921</v>
      </c>
      <c r="C1807" s="426" t="s">
        <v>623</v>
      </c>
      <c r="D1807" s="16" t="s">
        <v>624</v>
      </c>
      <c r="E1807" s="448" t="s">
        <v>2151</v>
      </c>
      <c r="F1807" s="210" t="s">
        <v>2152</v>
      </c>
      <c r="G1807" s="448" t="s">
        <v>3596</v>
      </c>
      <c r="H1807" s="210">
        <v>0</v>
      </c>
      <c r="I1807" s="210" t="s">
        <v>11192</v>
      </c>
      <c r="J1807" s="210">
        <v>51</v>
      </c>
      <c r="K1807" s="210">
        <v>205</v>
      </c>
      <c r="L1807" s="210">
        <v>38</v>
      </c>
      <c r="M1807" s="210" t="s">
        <v>11192</v>
      </c>
      <c r="N1807" s="210">
        <v>0</v>
      </c>
      <c r="O1807" s="210">
        <v>335</v>
      </c>
    </row>
    <row r="1808" spans="2:15" x14ac:dyDescent="0.45">
      <c r="B1808" s="16" t="s">
        <v>15920</v>
      </c>
      <c r="C1808" s="426" t="s">
        <v>623</v>
      </c>
      <c r="D1808" s="16" t="s">
        <v>624</v>
      </c>
      <c r="E1808" s="448" t="s">
        <v>2151</v>
      </c>
      <c r="F1808" s="210" t="s">
        <v>2152</v>
      </c>
      <c r="G1808" s="448" t="s">
        <v>3595</v>
      </c>
      <c r="H1808" s="210">
        <v>0</v>
      </c>
      <c r="I1808" s="210">
        <v>27</v>
      </c>
      <c r="J1808" s="210">
        <v>54</v>
      </c>
      <c r="K1808" s="210">
        <v>194</v>
      </c>
      <c r="L1808" s="210">
        <v>34</v>
      </c>
      <c r="M1808" s="210">
        <v>12</v>
      </c>
      <c r="N1808" s="210">
        <v>0</v>
      </c>
      <c r="O1808" s="210">
        <v>321</v>
      </c>
    </row>
    <row r="1809" spans="2:15" x14ac:dyDescent="0.45">
      <c r="B1809" s="450" t="s">
        <v>15922</v>
      </c>
      <c r="C1809" s="449" t="s">
        <v>623</v>
      </c>
      <c r="D1809" s="450" t="s">
        <v>624</v>
      </c>
      <c r="E1809" s="451" t="s">
        <v>18944</v>
      </c>
      <c r="F1809" s="452" t="str">
        <f>F1808</f>
        <v>1790</v>
      </c>
      <c r="G1809" s="451" t="s">
        <v>3093</v>
      </c>
      <c r="H1809" s="452">
        <v>0</v>
      </c>
      <c r="I1809" s="452" t="s">
        <v>11192</v>
      </c>
      <c r="J1809" s="452">
        <v>105</v>
      </c>
      <c r="K1809" s="452">
        <v>399</v>
      </c>
      <c r="L1809" s="452">
        <v>72</v>
      </c>
      <c r="M1809" s="452" t="s">
        <v>11192</v>
      </c>
      <c r="N1809" s="452">
        <v>0</v>
      </c>
      <c r="O1809" s="452">
        <v>656</v>
      </c>
    </row>
    <row r="1810" spans="2:15" x14ac:dyDescent="0.45">
      <c r="B1810" s="16" t="s">
        <v>15924</v>
      </c>
      <c r="C1810" s="426" t="s">
        <v>623</v>
      </c>
      <c r="D1810" s="16" t="s">
        <v>624</v>
      </c>
      <c r="E1810" s="448" t="s">
        <v>2153</v>
      </c>
      <c r="F1810" s="210" t="s">
        <v>2154</v>
      </c>
      <c r="G1810" s="448" t="s">
        <v>3596</v>
      </c>
      <c r="H1810" s="210">
        <v>0</v>
      </c>
      <c r="I1810" s="210" t="s">
        <v>11192</v>
      </c>
      <c r="J1810" s="210">
        <v>38</v>
      </c>
      <c r="K1810" s="210">
        <v>143</v>
      </c>
      <c r="L1810" s="210">
        <v>18</v>
      </c>
      <c r="M1810" s="210" t="s">
        <v>11192</v>
      </c>
      <c r="N1810" s="210">
        <v>0</v>
      </c>
      <c r="O1810" s="210">
        <v>219</v>
      </c>
    </row>
    <row r="1811" spans="2:15" x14ac:dyDescent="0.45">
      <c r="B1811" s="16" t="s">
        <v>15923</v>
      </c>
      <c r="C1811" s="426" t="s">
        <v>623</v>
      </c>
      <c r="D1811" s="16" t="s">
        <v>624</v>
      </c>
      <c r="E1811" s="448" t="s">
        <v>2153</v>
      </c>
      <c r="F1811" s="210" t="s">
        <v>2154</v>
      </c>
      <c r="G1811" s="448" t="s">
        <v>3595</v>
      </c>
      <c r="H1811" s="210">
        <v>0</v>
      </c>
      <c r="I1811" s="210">
        <v>25</v>
      </c>
      <c r="J1811" s="210">
        <v>44</v>
      </c>
      <c r="K1811" s="210">
        <v>124</v>
      </c>
      <c r="L1811" s="210" t="s">
        <v>11192</v>
      </c>
      <c r="M1811" s="210" t="s">
        <v>11192</v>
      </c>
      <c r="N1811" s="210">
        <v>0</v>
      </c>
      <c r="O1811" s="210">
        <v>220</v>
      </c>
    </row>
    <row r="1812" spans="2:15" x14ac:dyDescent="0.45">
      <c r="B1812" s="450" t="s">
        <v>15925</v>
      </c>
      <c r="C1812" s="449" t="s">
        <v>623</v>
      </c>
      <c r="D1812" s="450" t="s">
        <v>624</v>
      </c>
      <c r="E1812" s="451" t="s">
        <v>18945</v>
      </c>
      <c r="F1812" s="452" t="str">
        <f>F1811</f>
        <v>1785</v>
      </c>
      <c r="G1812" s="451" t="s">
        <v>3093</v>
      </c>
      <c r="H1812" s="452">
        <v>0</v>
      </c>
      <c r="I1812" s="452" t="s">
        <v>11192</v>
      </c>
      <c r="J1812" s="452">
        <v>82</v>
      </c>
      <c r="K1812" s="452">
        <v>267</v>
      </c>
      <c r="L1812" s="452" t="s">
        <v>11192</v>
      </c>
      <c r="M1812" s="452" t="s">
        <v>11192</v>
      </c>
      <c r="N1812" s="452">
        <v>0</v>
      </c>
      <c r="O1812" s="452">
        <v>439</v>
      </c>
    </row>
    <row r="1813" spans="2:15" x14ac:dyDescent="0.45">
      <c r="B1813" s="16" t="s">
        <v>15927</v>
      </c>
      <c r="C1813" s="426" t="s">
        <v>625</v>
      </c>
      <c r="D1813" s="16" t="s">
        <v>626</v>
      </c>
      <c r="E1813" s="448" t="s">
        <v>2156</v>
      </c>
      <c r="F1813" s="210" t="s">
        <v>2157</v>
      </c>
      <c r="G1813" s="448" t="s">
        <v>3596</v>
      </c>
      <c r="H1813" s="210" t="s">
        <v>11192</v>
      </c>
      <c r="I1813" s="210" t="s">
        <v>11192</v>
      </c>
      <c r="J1813" s="210" t="s">
        <v>11192</v>
      </c>
      <c r="K1813" s="210">
        <v>407</v>
      </c>
      <c r="L1813" s="210" t="s">
        <v>11192</v>
      </c>
      <c r="M1813" s="210" t="s">
        <v>11192</v>
      </c>
      <c r="N1813" s="210">
        <v>0</v>
      </c>
      <c r="O1813" s="210">
        <v>422</v>
      </c>
    </row>
    <row r="1814" spans="2:15" x14ac:dyDescent="0.45">
      <c r="B1814" s="16" t="s">
        <v>15926</v>
      </c>
      <c r="C1814" s="426" t="s">
        <v>625</v>
      </c>
      <c r="D1814" s="16" t="s">
        <v>626</v>
      </c>
      <c r="E1814" s="448" t="s">
        <v>2156</v>
      </c>
      <c r="F1814" s="210" t="s">
        <v>2157</v>
      </c>
      <c r="G1814" s="448" t="s">
        <v>3595</v>
      </c>
      <c r="H1814" s="210">
        <v>0</v>
      </c>
      <c r="I1814" s="210" t="s">
        <v>11192</v>
      </c>
      <c r="J1814" s="210" t="s">
        <v>11192</v>
      </c>
      <c r="K1814" s="210">
        <v>378</v>
      </c>
      <c r="L1814" s="210" t="s">
        <v>11192</v>
      </c>
      <c r="M1814" s="210" t="s">
        <v>11192</v>
      </c>
      <c r="N1814" s="210">
        <v>0</v>
      </c>
      <c r="O1814" s="210">
        <v>390</v>
      </c>
    </row>
    <row r="1815" spans="2:15" x14ac:dyDescent="0.45">
      <c r="B1815" s="450" t="s">
        <v>15928</v>
      </c>
      <c r="C1815" s="449" t="s">
        <v>625</v>
      </c>
      <c r="D1815" s="450" t="s">
        <v>626</v>
      </c>
      <c r="E1815" s="451" t="s">
        <v>18946</v>
      </c>
      <c r="F1815" s="452" t="str">
        <f>F1814</f>
        <v>3962</v>
      </c>
      <c r="G1815" s="451" t="s">
        <v>3093</v>
      </c>
      <c r="H1815" s="452" t="s">
        <v>11192</v>
      </c>
      <c r="I1815" s="452" t="s">
        <v>11192</v>
      </c>
      <c r="J1815" s="452" t="s">
        <v>11192</v>
      </c>
      <c r="K1815" s="452">
        <v>785</v>
      </c>
      <c r="L1815" s="452" t="s">
        <v>11192</v>
      </c>
      <c r="M1815" s="452" t="s">
        <v>11192</v>
      </c>
      <c r="N1815" s="452">
        <v>0</v>
      </c>
      <c r="O1815" s="452">
        <v>812</v>
      </c>
    </row>
    <row r="1816" spans="2:15" x14ac:dyDescent="0.45">
      <c r="B1816" s="16" t="s">
        <v>15930</v>
      </c>
      <c r="C1816" s="426" t="s">
        <v>625</v>
      </c>
      <c r="D1816" s="16" t="s">
        <v>626</v>
      </c>
      <c r="E1816" s="448" t="s">
        <v>3432</v>
      </c>
      <c r="F1816" s="210" t="s">
        <v>2155</v>
      </c>
      <c r="G1816" s="448" t="s">
        <v>3596</v>
      </c>
      <c r="H1816" s="210">
        <v>0</v>
      </c>
      <c r="I1816" s="210">
        <v>0</v>
      </c>
      <c r="J1816" s="210" t="s">
        <v>11192</v>
      </c>
      <c r="K1816" s="210">
        <v>75</v>
      </c>
      <c r="L1816" s="210" t="s">
        <v>11192</v>
      </c>
      <c r="M1816" s="210">
        <v>0</v>
      </c>
      <c r="N1816" s="210">
        <v>0</v>
      </c>
      <c r="O1816" s="210">
        <v>78</v>
      </c>
    </row>
    <row r="1817" spans="2:15" x14ac:dyDescent="0.45">
      <c r="B1817" s="16" t="s">
        <v>15929</v>
      </c>
      <c r="C1817" s="426" t="s">
        <v>625</v>
      </c>
      <c r="D1817" s="16" t="s">
        <v>626</v>
      </c>
      <c r="E1817" s="448" t="s">
        <v>3432</v>
      </c>
      <c r="F1817" s="210" t="s">
        <v>2155</v>
      </c>
      <c r="G1817" s="448" t="s">
        <v>3595</v>
      </c>
      <c r="H1817" s="210">
        <v>0</v>
      </c>
      <c r="I1817" s="210">
        <v>0</v>
      </c>
      <c r="J1817" s="210" t="s">
        <v>11192</v>
      </c>
      <c r="K1817" s="210" t="s">
        <v>11192</v>
      </c>
      <c r="L1817" s="210">
        <v>0</v>
      </c>
      <c r="M1817" s="210">
        <v>0</v>
      </c>
      <c r="N1817" s="210">
        <v>0</v>
      </c>
      <c r="O1817" s="210">
        <v>63</v>
      </c>
    </row>
    <row r="1818" spans="2:15" x14ac:dyDescent="0.45">
      <c r="B1818" s="450" t="s">
        <v>15931</v>
      </c>
      <c r="C1818" s="449" t="s">
        <v>625</v>
      </c>
      <c r="D1818" s="450" t="s">
        <v>626</v>
      </c>
      <c r="E1818" s="451" t="s">
        <v>18947</v>
      </c>
      <c r="F1818" s="452" t="str">
        <f>F1817</f>
        <v>7799</v>
      </c>
      <c r="G1818" s="451" t="s">
        <v>3093</v>
      </c>
      <c r="H1818" s="452">
        <v>0</v>
      </c>
      <c r="I1818" s="452">
        <v>0</v>
      </c>
      <c r="J1818" s="452" t="s">
        <v>11192</v>
      </c>
      <c r="K1818" s="452" t="s">
        <v>11192</v>
      </c>
      <c r="L1818" s="452" t="s">
        <v>11192</v>
      </c>
      <c r="M1818" s="452">
        <v>0</v>
      </c>
      <c r="N1818" s="452">
        <v>0</v>
      </c>
      <c r="O1818" s="452">
        <v>141</v>
      </c>
    </row>
    <row r="1819" spans="2:15" x14ac:dyDescent="0.45">
      <c r="B1819" s="16" t="s">
        <v>15933</v>
      </c>
      <c r="C1819" s="426" t="s">
        <v>627</v>
      </c>
      <c r="D1819" s="16" t="s">
        <v>628</v>
      </c>
      <c r="E1819" s="448" t="s">
        <v>2158</v>
      </c>
      <c r="F1819" s="210" t="s">
        <v>2159</v>
      </c>
      <c r="G1819" s="448" t="s">
        <v>3596</v>
      </c>
      <c r="H1819" s="210">
        <v>0</v>
      </c>
      <c r="I1819" s="210" t="s">
        <v>11192</v>
      </c>
      <c r="J1819" s="210" t="s">
        <v>11192</v>
      </c>
      <c r="K1819" s="210">
        <v>19</v>
      </c>
      <c r="L1819" s="210" t="s">
        <v>11192</v>
      </c>
      <c r="M1819" s="210" t="s">
        <v>11192</v>
      </c>
      <c r="N1819" s="210">
        <v>0</v>
      </c>
      <c r="O1819" s="210">
        <v>32</v>
      </c>
    </row>
    <row r="1820" spans="2:15" x14ac:dyDescent="0.45">
      <c r="B1820" s="16" t="s">
        <v>15932</v>
      </c>
      <c r="C1820" s="426" t="s">
        <v>627</v>
      </c>
      <c r="D1820" s="16" t="s">
        <v>628</v>
      </c>
      <c r="E1820" s="448" t="s">
        <v>2158</v>
      </c>
      <c r="F1820" s="210" t="s">
        <v>2159</v>
      </c>
      <c r="G1820" s="448" t="s">
        <v>3595</v>
      </c>
      <c r="H1820" s="210">
        <v>0</v>
      </c>
      <c r="I1820" s="210" t="s">
        <v>11192</v>
      </c>
      <c r="J1820" s="210">
        <v>0</v>
      </c>
      <c r="K1820" s="210">
        <v>15</v>
      </c>
      <c r="L1820" s="210">
        <v>0</v>
      </c>
      <c r="M1820" s="210" t="s">
        <v>11192</v>
      </c>
      <c r="N1820" s="210">
        <v>0</v>
      </c>
      <c r="O1820" s="210">
        <v>23</v>
      </c>
    </row>
    <row r="1821" spans="2:15" x14ac:dyDescent="0.45">
      <c r="B1821" s="450" t="s">
        <v>15934</v>
      </c>
      <c r="C1821" s="449" t="s">
        <v>627</v>
      </c>
      <c r="D1821" s="450" t="s">
        <v>628</v>
      </c>
      <c r="E1821" s="451" t="s">
        <v>18948</v>
      </c>
      <c r="F1821" s="452" t="str">
        <f>F1820</f>
        <v>6566</v>
      </c>
      <c r="G1821" s="451" t="s">
        <v>3093</v>
      </c>
      <c r="H1821" s="452">
        <v>0</v>
      </c>
      <c r="I1821" s="452">
        <v>13</v>
      </c>
      <c r="J1821" s="452" t="s">
        <v>11192</v>
      </c>
      <c r="K1821" s="452">
        <v>34</v>
      </c>
      <c r="L1821" s="452" t="s">
        <v>11192</v>
      </c>
      <c r="M1821" s="452" t="s">
        <v>11192</v>
      </c>
      <c r="N1821" s="452">
        <v>0</v>
      </c>
      <c r="O1821" s="452">
        <v>55</v>
      </c>
    </row>
    <row r="1822" spans="2:15" x14ac:dyDescent="0.45">
      <c r="B1822" s="16" t="s">
        <v>15936</v>
      </c>
      <c r="C1822" s="426" t="s">
        <v>629</v>
      </c>
      <c r="D1822" s="16" t="s">
        <v>630</v>
      </c>
      <c r="E1822" s="448" t="s">
        <v>2160</v>
      </c>
      <c r="F1822" s="210" t="s">
        <v>2161</v>
      </c>
      <c r="G1822" s="448" t="s">
        <v>3596</v>
      </c>
      <c r="H1822" s="210">
        <v>0</v>
      </c>
      <c r="I1822" s="210" t="s">
        <v>11192</v>
      </c>
      <c r="J1822" s="210">
        <v>24</v>
      </c>
      <c r="K1822" s="210">
        <v>565</v>
      </c>
      <c r="L1822" s="210">
        <v>12</v>
      </c>
      <c r="M1822" s="210" t="s">
        <v>11192</v>
      </c>
      <c r="N1822" s="210">
        <v>0</v>
      </c>
      <c r="O1822" s="210">
        <v>615</v>
      </c>
    </row>
    <row r="1823" spans="2:15" x14ac:dyDescent="0.45">
      <c r="B1823" s="16" t="s">
        <v>15935</v>
      </c>
      <c r="C1823" s="426" t="s">
        <v>629</v>
      </c>
      <c r="D1823" s="16" t="s">
        <v>630</v>
      </c>
      <c r="E1823" s="448" t="s">
        <v>2160</v>
      </c>
      <c r="F1823" s="210" t="s">
        <v>2161</v>
      </c>
      <c r="G1823" s="448" t="s">
        <v>3595</v>
      </c>
      <c r="H1823" s="210" t="s">
        <v>11192</v>
      </c>
      <c r="I1823" s="210">
        <v>13</v>
      </c>
      <c r="J1823" s="210">
        <v>16</v>
      </c>
      <c r="K1823" s="210">
        <v>500</v>
      </c>
      <c r="L1823" s="210" t="s">
        <v>11192</v>
      </c>
      <c r="M1823" s="210" t="s">
        <v>11192</v>
      </c>
      <c r="N1823" s="210">
        <v>0</v>
      </c>
      <c r="O1823" s="210">
        <v>543</v>
      </c>
    </row>
    <row r="1824" spans="2:15" x14ac:dyDescent="0.45">
      <c r="B1824" s="450" t="s">
        <v>15937</v>
      </c>
      <c r="C1824" s="449" t="s">
        <v>629</v>
      </c>
      <c r="D1824" s="450" t="s">
        <v>630</v>
      </c>
      <c r="E1824" s="451" t="s">
        <v>18949</v>
      </c>
      <c r="F1824" s="452" t="str">
        <f>F1823</f>
        <v>8187</v>
      </c>
      <c r="G1824" s="451" t="s">
        <v>3093</v>
      </c>
      <c r="H1824" s="452" t="s">
        <v>11192</v>
      </c>
      <c r="I1824" s="452" t="s">
        <v>11192</v>
      </c>
      <c r="J1824" s="452">
        <v>40</v>
      </c>
      <c r="K1824" s="452">
        <v>1065</v>
      </c>
      <c r="L1824" s="452" t="s">
        <v>11192</v>
      </c>
      <c r="M1824" s="452" t="s">
        <v>11192</v>
      </c>
      <c r="N1824" s="452">
        <v>0</v>
      </c>
      <c r="O1824" s="452">
        <v>1158</v>
      </c>
    </row>
    <row r="1825" spans="2:15" x14ac:dyDescent="0.45">
      <c r="B1825" s="16" t="s">
        <v>15939</v>
      </c>
      <c r="C1825" s="426" t="s">
        <v>629</v>
      </c>
      <c r="D1825" s="16" t="s">
        <v>630</v>
      </c>
      <c r="E1825" s="448" t="s">
        <v>2162</v>
      </c>
      <c r="F1825" s="210" t="s">
        <v>2163</v>
      </c>
      <c r="G1825" s="448" t="s">
        <v>3596</v>
      </c>
      <c r="H1825" s="210">
        <v>0</v>
      </c>
      <c r="I1825" s="210" t="s">
        <v>11192</v>
      </c>
      <c r="J1825" s="210">
        <v>17</v>
      </c>
      <c r="K1825" s="210">
        <v>357</v>
      </c>
      <c r="L1825" s="210" t="s">
        <v>11192</v>
      </c>
      <c r="M1825" s="210">
        <v>0</v>
      </c>
      <c r="N1825" s="210">
        <v>0</v>
      </c>
      <c r="O1825" s="210">
        <v>393</v>
      </c>
    </row>
    <row r="1826" spans="2:15" x14ac:dyDescent="0.45">
      <c r="B1826" s="16" t="s">
        <v>15938</v>
      </c>
      <c r="C1826" s="426" t="s">
        <v>629</v>
      </c>
      <c r="D1826" s="16" t="s">
        <v>630</v>
      </c>
      <c r="E1826" s="448" t="s">
        <v>2162</v>
      </c>
      <c r="F1826" s="210" t="s">
        <v>2163</v>
      </c>
      <c r="G1826" s="448" t="s">
        <v>3595</v>
      </c>
      <c r="H1826" s="210" t="s">
        <v>11192</v>
      </c>
      <c r="I1826" s="210" t="s">
        <v>11192</v>
      </c>
      <c r="J1826" s="210">
        <v>14</v>
      </c>
      <c r="K1826" s="210">
        <v>319</v>
      </c>
      <c r="L1826" s="210" t="s">
        <v>11192</v>
      </c>
      <c r="M1826" s="210" t="s">
        <v>11192</v>
      </c>
      <c r="N1826" s="210">
        <v>0</v>
      </c>
      <c r="O1826" s="210">
        <v>349</v>
      </c>
    </row>
    <row r="1827" spans="2:15" x14ac:dyDescent="0.45">
      <c r="B1827" s="450" t="s">
        <v>15940</v>
      </c>
      <c r="C1827" s="449" t="s">
        <v>629</v>
      </c>
      <c r="D1827" s="450" t="s">
        <v>630</v>
      </c>
      <c r="E1827" s="451" t="s">
        <v>18950</v>
      </c>
      <c r="F1827" s="452" t="str">
        <f>F1826</f>
        <v>8186</v>
      </c>
      <c r="G1827" s="451" t="s">
        <v>3093</v>
      </c>
      <c r="H1827" s="452" t="s">
        <v>11192</v>
      </c>
      <c r="I1827" s="452">
        <v>15</v>
      </c>
      <c r="J1827" s="452">
        <v>31</v>
      </c>
      <c r="K1827" s="452">
        <v>676</v>
      </c>
      <c r="L1827" s="452">
        <v>17</v>
      </c>
      <c r="M1827" s="452" t="s">
        <v>11192</v>
      </c>
      <c r="N1827" s="452">
        <v>0</v>
      </c>
      <c r="O1827" s="452">
        <v>742</v>
      </c>
    </row>
    <row r="1828" spans="2:15" x14ac:dyDescent="0.45">
      <c r="B1828" s="16" t="s">
        <v>15942</v>
      </c>
      <c r="C1828" s="426" t="s">
        <v>629</v>
      </c>
      <c r="D1828" s="16" t="s">
        <v>630</v>
      </c>
      <c r="E1828" s="448" t="s">
        <v>2164</v>
      </c>
      <c r="F1828" s="210" t="s">
        <v>2165</v>
      </c>
      <c r="G1828" s="448" t="s">
        <v>3596</v>
      </c>
      <c r="H1828" s="210">
        <v>0</v>
      </c>
      <c r="I1828" s="210" t="s">
        <v>11192</v>
      </c>
      <c r="J1828" s="210" t="s">
        <v>11192</v>
      </c>
      <c r="K1828" s="210">
        <v>170</v>
      </c>
      <c r="L1828" s="210" t="s">
        <v>11192</v>
      </c>
      <c r="M1828" s="210">
        <v>0</v>
      </c>
      <c r="N1828" s="210">
        <v>0</v>
      </c>
      <c r="O1828" s="210">
        <v>188</v>
      </c>
    </row>
    <row r="1829" spans="2:15" x14ac:dyDescent="0.45">
      <c r="B1829" s="16" t="s">
        <v>15941</v>
      </c>
      <c r="C1829" s="426" t="s">
        <v>629</v>
      </c>
      <c r="D1829" s="16" t="s">
        <v>630</v>
      </c>
      <c r="E1829" s="448" t="s">
        <v>2164</v>
      </c>
      <c r="F1829" s="210" t="s">
        <v>2165</v>
      </c>
      <c r="G1829" s="448" t="s">
        <v>3595</v>
      </c>
      <c r="H1829" s="210">
        <v>0</v>
      </c>
      <c r="I1829" s="210" t="s">
        <v>11192</v>
      </c>
      <c r="J1829" s="210" t="s">
        <v>11192</v>
      </c>
      <c r="K1829" s="210">
        <v>182</v>
      </c>
      <c r="L1829" s="210" t="s">
        <v>11192</v>
      </c>
      <c r="M1829" s="210" t="s">
        <v>11192</v>
      </c>
      <c r="N1829" s="210">
        <v>0</v>
      </c>
      <c r="O1829" s="210">
        <v>196</v>
      </c>
    </row>
    <row r="1830" spans="2:15" x14ac:dyDescent="0.45">
      <c r="B1830" s="450" t="s">
        <v>15943</v>
      </c>
      <c r="C1830" s="449" t="s">
        <v>629</v>
      </c>
      <c r="D1830" s="450" t="s">
        <v>630</v>
      </c>
      <c r="E1830" s="451" t="s">
        <v>18951</v>
      </c>
      <c r="F1830" s="452" t="str">
        <f>F1829</f>
        <v>8185</v>
      </c>
      <c r="G1830" s="451" t="s">
        <v>3093</v>
      </c>
      <c r="H1830" s="452">
        <v>0</v>
      </c>
      <c r="I1830" s="452" t="s">
        <v>11192</v>
      </c>
      <c r="J1830" s="452">
        <v>17</v>
      </c>
      <c r="K1830" s="452">
        <v>352</v>
      </c>
      <c r="L1830" s="452" t="s">
        <v>11192</v>
      </c>
      <c r="M1830" s="452" t="s">
        <v>11192</v>
      </c>
      <c r="N1830" s="452">
        <v>0</v>
      </c>
      <c r="O1830" s="452">
        <v>384</v>
      </c>
    </row>
    <row r="1831" spans="2:15" x14ac:dyDescent="0.45">
      <c r="B1831" s="16" t="s">
        <v>15945</v>
      </c>
      <c r="C1831" s="426" t="s">
        <v>631</v>
      </c>
      <c r="D1831" s="16" t="s">
        <v>632</v>
      </c>
      <c r="E1831" s="448" t="s">
        <v>2166</v>
      </c>
      <c r="F1831" s="210" t="s">
        <v>2167</v>
      </c>
      <c r="G1831" s="448" t="s">
        <v>3596</v>
      </c>
      <c r="H1831" s="210" t="s">
        <v>11192</v>
      </c>
      <c r="I1831" s="210" t="s">
        <v>11192</v>
      </c>
      <c r="J1831" s="210" t="s">
        <v>11192</v>
      </c>
      <c r="K1831" s="210">
        <v>121</v>
      </c>
      <c r="L1831" s="210" t="s">
        <v>11192</v>
      </c>
      <c r="M1831" s="210" t="s">
        <v>11192</v>
      </c>
      <c r="N1831" s="210">
        <v>0</v>
      </c>
      <c r="O1831" s="210">
        <v>134</v>
      </c>
    </row>
    <row r="1832" spans="2:15" x14ac:dyDescent="0.45">
      <c r="B1832" s="16" t="s">
        <v>15944</v>
      </c>
      <c r="C1832" s="426" t="s">
        <v>631</v>
      </c>
      <c r="D1832" s="16" t="s">
        <v>632</v>
      </c>
      <c r="E1832" s="448" t="s">
        <v>2166</v>
      </c>
      <c r="F1832" s="210" t="s">
        <v>2167</v>
      </c>
      <c r="G1832" s="448" t="s">
        <v>3595</v>
      </c>
      <c r="H1832" s="210" t="s">
        <v>11192</v>
      </c>
      <c r="I1832" s="210" t="s">
        <v>11192</v>
      </c>
      <c r="J1832" s="210" t="s">
        <v>11192</v>
      </c>
      <c r="K1832" s="210">
        <v>133</v>
      </c>
      <c r="L1832" s="210" t="s">
        <v>11192</v>
      </c>
      <c r="M1832" s="210" t="s">
        <v>11192</v>
      </c>
      <c r="N1832" s="210">
        <v>0</v>
      </c>
      <c r="O1832" s="210">
        <v>145</v>
      </c>
    </row>
    <row r="1833" spans="2:15" x14ac:dyDescent="0.45">
      <c r="B1833" s="450" t="s">
        <v>15946</v>
      </c>
      <c r="C1833" s="449" t="s">
        <v>631</v>
      </c>
      <c r="D1833" s="450" t="s">
        <v>632</v>
      </c>
      <c r="E1833" s="451" t="s">
        <v>18952</v>
      </c>
      <c r="F1833" s="452" t="str">
        <f>F1832</f>
        <v>6809</v>
      </c>
      <c r="G1833" s="451" t="s">
        <v>3093</v>
      </c>
      <c r="H1833" s="452" t="s">
        <v>11192</v>
      </c>
      <c r="I1833" s="452" t="s">
        <v>11192</v>
      </c>
      <c r="J1833" s="452" t="s">
        <v>11192</v>
      </c>
      <c r="K1833" s="452">
        <v>254</v>
      </c>
      <c r="L1833" s="452" t="s">
        <v>11192</v>
      </c>
      <c r="M1833" s="452" t="s">
        <v>11192</v>
      </c>
      <c r="N1833" s="452">
        <v>0</v>
      </c>
      <c r="O1833" s="452">
        <v>279</v>
      </c>
    </row>
    <row r="1834" spans="2:15" x14ac:dyDescent="0.45">
      <c r="B1834" s="16" t="s">
        <v>15948</v>
      </c>
      <c r="C1834" s="426" t="s">
        <v>631</v>
      </c>
      <c r="D1834" s="16" t="s">
        <v>632</v>
      </c>
      <c r="E1834" s="448" t="s">
        <v>2168</v>
      </c>
      <c r="F1834" s="210" t="s">
        <v>2169</v>
      </c>
      <c r="G1834" s="448" t="s">
        <v>3596</v>
      </c>
      <c r="H1834" s="210">
        <v>0</v>
      </c>
      <c r="I1834" s="210" t="s">
        <v>11192</v>
      </c>
      <c r="J1834" s="210" t="s">
        <v>11192</v>
      </c>
      <c r="K1834" s="210">
        <v>299</v>
      </c>
      <c r="L1834" s="210" t="s">
        <v>11192</v>
      </c>
      <c r="M1834" s="210">
        <v>0</v>
      </c>
      <c r="N1834" s="210">
        <v>0</v>
      </c>
      <c r="O1834" s="210">
        <v>315</v>
      </c>
    </row>
    <row r="1835" spans="2:15" x14ac:dyDescent="0.45">
      <c r="B1835" s="16" t="s">
        <v>15947</v>
      </c>
      <c r="C1835" s="426" t="s">
        <v>631</v>
      </c>
      <c r="D1835" s="16" t="s">
        <v>632</v>
      </c>
      <c r="E1835" s="448" t="s">
        <v>2168</v>
      </c>
      <c r="F1835" s="210" t="s">
        <v>2169</v>
      </c>
      <c r="G1835" s="448" t="s">
        <v>3595</v>
      </c>
      <c r="H1835" s="210">
        <v>0</v>
      </c>
      <c r="I1835" s="210" t="s">
        <v>11192</v>
      </c>
      <c r="J1835" s="210" t="s">
        <v>11192</v>
      </c>
      <c r="K1835" s="210">
        <v>258</v>
      </c>
      <c r="L1835" s="210" t="s">
        <v>11192</v>
      </c>
      <c r="M1835" s="210" t="s">
        <v>11192</v>
      </c>
      <c r="N1835" s="210">
        <v>0</v>
      </c>
      <c r="O1835" s="210">
        <v>283</v>
      </c>
    </row>
    <row r="1836" spans="2:15" x14ac:dyDescent="0.45">
      <c r="B1836" s="450" t="s">
        <v>15949</v>
      </c>
      <c r="C1836" s="449" t="s">
        <v>631</v>
      </c>
      <c r="D1836" s="450" t="s">
        <v>632</v>
      </c>
      <c r="E1836" s="451" t="s">
        <v>18953</v>
      </c>
      <c r="F1836" s="452" t="str">
        <f>F1835</f>
        <v>4091</v>
      </c>
      <c r="G1836" s="451" t="s">
        <v>3093</v>
      </c>
      <c r="H1836" s="452">
        <v>0</v>
      </c>
      <c r="I1836" s="452">
        <v>15</v>
      </c>
      <c r="J1836" s="452" t="s">
        <v>11192</v>
      </c>
      <c r="K1836" s="452">
        <v>557</v>
      </c>
      <c r="L1836" s="452" t="s">
        <v>11192</v>
      </c>
      <c r="M1836" s="452" t="s">
        <v>11192</v>
      </c>
      <c r="N1836" s="452">
        <v>0</v>
      </c>
      <c r="O1836" s="452">
        <v>598</v>
      </c>
    </row>
    <row r="1837" spans="2:15" x14ac:dyDescent="0.45">
      <c r="B1837" s="16" t="s">
        <v>15951</v>
      </c>
      <c r="C1837" s="426" t="s">
        <v>633</v>
      </c>
      <c r="D1837" s="16" t="s">
        <v>634</v>
      </c>
      <c r="E1837" s="448" t="s">
        <v>2170</v>
      </c>
      <c r="F1837" s="210" t="s">
        <v>2171</v>
      </c>
      <c r="G1837" s="448" t="s">
        <v>3596</v>
      </c>
      <c r="H1837" s="210" t="s">
        <v>11192</v>
      </c>
      <c r="I1837" s="210" t="s">
        <v>11192</v>
      </c>
      <c r="J1837" s="210" t="s">
        <v>11192</v>
      </c>
      <c r="K1837" s="210">
        <v>151</v>
      </c>
      <c r="L1837" s="210">
        <v>13</v>
      </c>
      <c r="M1837" s="210">
        <v>11</v>
      </c>
      <c r="N1837" s="210">
        <v>0</v>
      </c>
      <c r="O1837" s="210">
        <v>190</v>
      </c>
    </row>
    <row r="1838" spans="2:15" x14ac:dyDescent="0.45">
      <c r="B1838" s="16" t="s">
        <v>15950</v>
      </c>
      <c r="C1838" s="426" t="s">
        <v>633</v>
      </c>
      <c r="D1838" s="16" t="s">
        <v>634</v>
      </c>
      <c r="E1838" s="448" t="s">
        <v>2170</v>
      </c>
      <c r="F1838" s="210" t="s">
        <v>2171</v>
      </c>
      <c r="G1838" s="448" t="s">
        <v>3595</v>
      </c>
      <c r="H1838" s="210">
        <v>0</v>
      </c>
      <c r="I1838" s="210" t="s">
        <v>11192</v>
      </c>
      <c r="J1838" s="210" t="s">
        <v>11192</v>
      </c>
      <c r="K1838" s="210">
        <v>138</v>
      </c>
      <c r="L1838" s="210">
        <v>18</v>
      </c>
      <c r="M1838" s="210">
        <v>14</v>
      </c>
      <c r="N1838" s="210">
        <v>0</v>
      </c>
      <c r="O1838" s="210">
        <v>184</v>
      </c>
    </row>
    <row r="1839" spans="2:15" x14ac:dyDescent="0.45">
      <c r="B1839" s="450" t="s">
        <v>15952</v>
      </c>
      <c r="C1839" s="449" t="s">
        <v>633</v>
      </c>
      <c r="D1839" s="450" t="s">
        <v>634</v>
      </c>
      <c r="E1839" s="451" t="s">
        <v>18954</v>
      </c>
      <c r="F1839" s="452" t="str">
        <f>F1838</f>
        <v>4954</v>
      </c>
      <c r="G1839" s="451" t="s">
        <v>3093</v>
      </c>
      <c r="H1839" s="452" t="s">
        <v>11192</v>
      </c>
      <c r="I1839" s="452" t="s">
        <v>11192</v>
      </c>
      <c r="J1839" s="452">
        <v>17</v>
      </c>
      <c r="K1839" s="452">
        <v>289</v>
      </c>
      <c r="L1839" s="452">
        <v>31</v>
      </c>
      <c r="M1839" s="452">
        <v>25</v>
      </c>
      <c r="N1839" s="452">
        <v>0</v>
      </c>
      <c r="O1839" s="452">
        <v>374</v>
      </c>
    </row>
    <row r="1840" spans="2:15" x14ac:dyDescent="0.45">
      <c r="B1840" s="16" t="s">
        <v>15954</v>
      </c>
      <c r="C1840" s="426" t="s">
        <v>633</v>
      </c>
      <c r="D1840" s="16" t="s">
        <v>634</v>
      </c>
      <c r="E1840" s="448" t="s">
        <v>2172</v>
      </c>
      <c r="F1840" s="210" t="s">
        <v>2173</v>
      </c>
      <c r="G1840" s="448" t="s">
        <v>3596</v>
      </c>
      <c r="H1840" s="210" t="s">
        <v>11192</v>
      </c>
      <c r="I1840" s="210">
        <v>36</v>
      </c>
      <c r="J1840" s="210">
        <v>48</v>
      </c>
      <c r="K1840" s="210">
        <v>938</v>
      </c>
      <c r="L1840" s="210">
        <v>60</v>
      </c>
      <c r="M1840" s="210">
        <v>34</v>
      </c>
      <c r="N1840" s="210" t="s">
        <v>11192</v>
      </c>
      <c r="O1840" s="210">
        <v>1122</v>
      </c>
    </row>
    <row r="1841" spans="2:15" x14ac:dyDescent="0.45">
      <c r="B1841" s="16" t="s">
        <v>15953</v>
      </c>
      <c r="C1841" s="426" t="s">
        <v>633</v>
      </c>
      <c r="D1841" s="16" t="s">
        <v>634</v>
      </c>
      <c r="E1841" s="448" t="s">
        <v>2172</v>
      </c>
      <c r="F1841" s="210" t="s">
        <v>2173</v>
      </c>
      <c r="G1841" s="448" t="s">
        <v>3595</v>
      </c>
      <c r="H1841" s="210">
        <v>0</v>
      </c>
      <c r="I1841" s="210">
        <v>42</v>
      </c>
      <c r="J1841" s="210">
        <v>34</v>
      </c>
      <c r="K1841" s="210">
        <v>915</v>
      </c>
      <c r="L1841" s="210">
        <v>42</v>
      </c>
      <c r="M1841" s="210">
        <v>29</v>
      </c>
      <c r="N1841" s="210">
        <v>0</v>
      </c>
      <c r="O1841" s="210">
        <v>1062</v>
      </c>
    </row>
    <row r="1842" spans="2:15" x14ac:dyDescent="0.45">
      <c r="B1842" s="450" t="s">
        <v>15955</v>
      </c>
      <c r="C1842" s="449" t="s">
        <v>633</v>
      </c>
      <c r="D1842" s="450" t="s">
        <v>634</v>
      </c>
      <c r="E1842" s="451" t="s">
        <v>18955</v>
      </c>
      <c r="F1842" s="452" t="str">
        <f>F1841</f>
        <v>8071</v>
      </c>
      <c r="G1842" s="451" t="s">
        <v>3093</v>
      </c>
      <c r="H1842" s="452" t="s">
        <v>11192</v>
      </c>
      <c r="I1842" s="452">
        <v>78</v>
      </c>
      <c r="J1842" s="452">
        <v>82</v>
      </c>
      <c r="K1842" s="452">
        <v>1853</v>
      </c>
      <c r="L1842" s="452">
        <v>102</v>
      </c>
      <c r="M1842" s="452">
        <v>63</v>
      </c>
      <c r="N1842" s="452" t="s">
        <v>11192</v>
      </c>
      <c r="O1842" s="452">
        <v>2184</v>
      </c>
    </row>
    <row r="1843" spans="2:15" x14ac:dyDescent="0.45">
      <c r="B1843" s="16" t="s">
        <v>15957</v>
      </c>
      <c r="C1843" s="426" t="s">
        <v>633</v>
      </c>
      <c r="D1843" s="16" t="s">
        <v>634</v>
      </c>
      <c r="E1843" s="448" t="s">
        <v>2174</v>
      </c>
      <c r="F1843" s="210" t="s">
        <v>2175</v>
      </c>
      <c r="G1843" s="448" t="s">
        <v>3596</v>
      </c>
      <c r="H1843" s="210">
        <v>0</v>
      </c>
      <c r="I1843" s="210" t="s">
        <v>11192</v>
      </c>
      <c r="J1843" s="210" t="s">
        <v>11192</v>
      </c>
      <c r="K1843" s="210">
        <v>135</v>
      </c>
      <c r="L1843" s="210" t="s">
        <v>11192</v>
      </c>
      <c r="M1843" s="210">
        <v>13</v>
      </c>
      <c r="N1843" s="210">
        <v>0</v>
      </c>
      <c r="O1843" s="210">
        <v>171</v>
      </c>
    </row>
    <row r="1844" spans="2:15" x14ac:dyDescent="0.45">
      <c r="B1844" s="16" t="s">
        <v>15956</v>
      </c>
      <c r="C1844" s="426" t="s">
        <v>633</v>
      </c>
      <c r="D1844" s="16" t="s">
        <v>634</v>
      </c>
      <c r="E1844" s="448" t="s">
        <v>2174</v>
      </c>
      <c r="F1844" s="210" t="s">
        <v>2175</v>
      </c>
      <c r="G1844" s="448" t="s">
        <v>3595</v>
      </c>
      <c r="H1844" s="210">
        <v>0</v>
      </c>
      <c r="I1844" s="210" t="s">
        <v>11192</v>
      </c>
      <c r="J1844" s="210" t="s">
        <v>11192</v>
      </c>
      <c r="K1844" s="210">
        <v>146</v>
      </c>
      <c r="L1844" s="210" t="s">
        <v>11192</v>
      </c>
      <c r="M1844" s="210">
        <v>11</v>
      </c>
      <c r="N1844" s="210">
        <v>0</v>
      </c>
      <c r="O1844" s="210">
        <v>170</v>
      </c>
    </row>
    <row r="1845" spans="2:15" x14ac:dyDescent="0.45">
      <c r="B1845" s="450" t="s">
        <v>15958</v>
      </c>
      <c r="C1845" s="449" t="s">
        <v>633</v>
      </c>
      <c r="D1845" s="450" t="s">
        <v>634</v>
      </c>
      <c r="E1845" s="451" t="s">
        <v>18956</v>
      </c>
      <c r="F1845" s="452" t="str">
        <f>F1844</f>
        <v>7384</v>
      </c>
      <c r="G1845" s="451" t="s">
        <v>3093</v>
      </c>
      <c r="H1845" s="452">
        <v>0</v>
      </c>
      <c r="I1845" s="452" t="s">
        <v>11192</v>
      </c>
      <c r="J1845" s="452" t="s">
        <v>11192</v>
      </c>
      <c r="K1845" s="452">
        <v>281</v>
      </c>
      <c r="L1845" s="452">
        <v>17</v>
      </c>
      <c r="M1845" s="452">
        <v>24</v>
      </c>
      <c r="N1845" s="452">
        <v>0</v>
      </c>
      <c r="O1845" s="452">
        <v>341</v>
      </c>
    </row>
    <row r="1846" spans="2:15" x14ac:dyDescent="0.45">
      <c r="B1846" s="16" t="s">
        <v>15960</v>
      </c>
      <c r="C1846" s="426" t="s">
        <v>633</v>
      </c>
      <c r="D1846" s="16" t="s">
        <v>634</v>
      </c>
      <c r="E1846" s="448" t="s">
        <v>2176</v>
      </c>
      <c r="F1846" s="210" t="s">
        <v>2177</v>
      </c>
      <c r="G1846" s="448" t="s">
        <v>3596</v>
      </c>
      <c r="H1846" s="210" t="s">
        <v>11192</v>
      </c>
      <c r="I1846" s="210" t="s">
        <v>11192</v>
      </c>
      <c r="J1846" s="210" t="s">
        <v>11192</v>
      </c>
      <c r="K1846" s="210">
        <v>164</v>
      </c>
      <c r="L1846" s="210">
        <v>12</v>
      </c>
      <c r="M1846" s="210" t="s">
        <v>11192</v>
      </c>
      <c r="N1846" s="210">
        <v>0</v>
      </c>
      <c r="O1846" s="210">
        <v>190</v>
      </c>
    </row>
    <row r="1847" spans="2:15" x14ac:dyDescent="0.45">
      <c r="B1847" s="16" t="s">
        <v>15959</v>
      </c>
      <c r="C1847" s="426" t="s">
        <v>633</v>
      </c>
      <c r="D1847" s="16" t="s">
        <v>634</v>
      </c>
      <c r="E1847" s="448" t="s">
        <v>2176</v>
      </c>
      <c r="F1847" s="210" t="s">
        <v>2177</v>
      </c>
      <c r="G1847" s="448" t="s">
        <v>3595</v>
      </c>
      <c r="H1847" s="210">
        <v>0</v>
      </c>
      <c r="I1847" s="210" t="s">
        <v>11192</v>
      </c>
      <c r="J1847" s="210">
        <v>15</v>
      </c>
      <c r="K1847" s="210">
        <v>147</v>
      </c>
      <c r="L1847" s="210">
        <v>12</v>
      </c>
      <c r="M1847" s="210" t="s">
        <v>11192</v>
      </c>
      <c r="N1847" s="210">
        <v>0</v>
      </c>
      <c r="O1847" s="210">
        <v>178</v>
      </c>
    </row>
    <row r="1848" spans="2:15" x14ac:dyDescent="0.45">
      <c r="B1848" s="450" t="s">
        <v>15961</v>
      </c>
      <c r="C1848" s="449" t="s">
        <v>633</v>
      </c>
      <c r="D1848" s="450" t="s">
        <v>634</v>
      </c>
      <c r="E1848" s="451" t="s">
        <v>18957</v>
      </c>
      <c r="F1848" s="452" t="str">
        <f>F1847</f>
        <v>2062</v>
      </c>
      <c r="G1848" s="451" t="s">
        <v>3093</v>
      </c>
      <c r="H1848" s="452" t="s">
        <v>11192</v>
      </c>
      <c r="I1848" s="452" t="s">
        <v>11192</v>
      </c>
      <c r="J1848" s="452" t="s">
        <v>11192</v>
      </c>
      <c r="K1848" s="452">
        <v>311</v>
      </c>
      <c r="L1848" s="452">
        <v>24</v>
      </c>
      <c r="M1848" s="452" t="s">
        <v>11192</v>
      </c>
      <c r="N1848" s="452">
        <v>0</v>
      </c>
      <c r="O1848" s="452">
        <v>368</v>
      </c>
    </row>
    <row r="1849" spans="2:15" x14ac:dyDescent="0.45">
      <c r="B1849" s="16" t="s">
        <v>15963</v>
      </c>
      <c r="C1849" s="426" t="s">
        <v>635</v>
      </c>
      <c r="D1849" s="16" t="s">
        <v>636</v>
      </c>
      <c r="E1849" s="448" t="s">
        <v>2178</v>
      </c>
      <c r="F1849" s="210" t="s">
        <v>2179</v>
      </c>
      <c r="G1849" s="448" t="s">
        <v>3596</v>
      </c>
      <c r="H1849" s="210">
        <v>0</v>
      </c>
      <c r="I1849" s="210" t="s">
        <v>11192</v>
      </c>
      <c r="J1849" s="210" t="s">
        <v>11192</v>
      </c>
      <c r="K1849" s="210">
        <v>67</v>
      </c>
      <c r="L1849" s="210">
        <v>0</v>
      </c>
      <c r="M1849" s="210" t="s">
        <v>11192</v>
      </c>
      <c r="N1849" s="210">
        <v>0</v>
      </c>
      <c r="O1849" s="210">
        <v>73</v>
      </c>
    </row>
    <row r="1850" spans="2:15" x14ac:dyDescent="0.45">
      <c r="B1850" s="16" t="s">
        <v>15962</v>
      </c>
      <c r="C1850" s="426" t="s">
        <v>635</v>
      </c>
      <c r="D1850" s="16" t="s">
        <v>636</v>
      </c>
      <c r="E1850" s="448" t="s">
        <v>2178</v>
      </c>
      <c r="F1850" s="210" t="s">
        <v>2179</v>
      </c>
      <c r="G1850" s="448" t="s">
        <v>3595</v>
      </c>
      <c r="H1850" s="210">
        <v>0</v>
      </c>
      <c r="I1850" s="210" t="s">
        <v>11192</v>
      </c>
      <c r="J1850" s="210" t="s">
        <v>11192</v>
      </c>
      <c r="K1850" s="210">
        <v>52</v>
      </c>
      <c r="L1850" s="210" t="s">
        <v>11192</v>
      </c>
      <c r="M1850" s="210" t="s">
        <v>11192</v>
      </c>
      <c r="N1850" s="210">
        <v>0</v>
      </c>
      <c r="O1850" s="210">
        <v>60</v>
      </c>
    </row>
    <row r="1851" spans="2:15" x14ac:dyDescent="0.45">
      <c r="B1851" s="450" t="s">
        <v>15964</v>
      </c>
      <c r="C1851" s="449" t="s">
        <v>635</v>
      </c>
      <c r="D1851" s="450" t="s">
        <v>636</v>
      </c>
      <c r="E1851" s="451" t="s">
        <v>18958</v>
      </c>
      <c r="F1851" s="452" t="str">
        <f>F1850</f>
        <v>6682</v>
      </c>
      <c r="G1851" s="451" t="s">
        <v>3093</v>
      </c>
      <c r="H1851" s="452">
        <v>0</v>
      </c>
      <c r="I1851" s="452" t="s">
        <v>11192</v>
      </c>
      <c r="J1851" s="452" t="s">
        <v>11192</v>
      </c>
      <c r="K1851" s="452">
        <v>119</v>
      </c>
      <c r="L1851" s="452" t="s">
        <v>11192</v>
      </c>
      <c r="M1851" s="452" t="s">
        <v>11192</v>
      </c>
      <c r="N1851" s="452">
        <v>0</v>
      </c>
      <c r="O1851" s="452">
        <v>133</v>
      </c>
    </row>
    <row r="1852" spans="2:15" x14ac:dyDescent="0.45">
      <c r="B1852" s="16" t="s">
        <v>15966</v>
      </c>
      <c r="C1852" s="426" t="s">
        <v>635</v>
      </c>
      <c r="D1852" s="16" t="s">
        <v>636</v>
      </c>
      <c r="E1852" s="448" t="s">
        <v>2180</v>
      </c>
      <c r="F1852" s="210" t="s">
        <v>2181</v>
      </c>
      <c r="G1852" s="448" t="s">
        <v>3596</v>
      </c>
      <c r="H1852" s="210">
        <v>0</v>
      </c>
      <c r="I1852" s="210" t="s">
        <v>11192</v>
      </c>
      <c r="J1852" s="210" t="s">
        <v>11192</v>
      </c>
      <c r="K1852" s="210">
        <v>111</v>
      </c>
      <c r="L1852" s="210" t="s">
        <v>11192</v>
      </c>
      <c r="M1852" s="210">
        <v>0</v>
      </c>
      <c r="N1852" s="210">
        <v>0</v>
      </c>
      <c r="O1852" s="210">
        <v>124</v>
      </c>
    </row>
    <row r="1853" spans="2:15" x14ac:dyDescent="0.45">
      <c r="B1853" s="16" t="s">
        <v>15965</v>
      </c>
      <c r="C1853" s="426" t="s">
        <v>635</v>
      </c>
      <c r="D1853" s="16" t="s">
        <v>636</v>
      </c>
      <c r="E1853" s="448" t="s">
        <v>2180</v>
      </c>
      <c r="F1853" s="210" t="s">
        <v>2181</v>
      </c>
      <c r="G1853" s="448" t="s">
        <v>3595</v>
      </c>
      <c r="H1853" s="210">
        <v>0</v>
      </c>
      <c r="I1853" s="210" t="s">
        <v>11192</v>
      </c>
      <c r="J1853" s="210" t="s">
        <v>11192</v>
      </c>
      <c r="K1853" s="210">
        <v>101</v>
      </c>
      <c r="L1853" s="210" t="s">
        <v>11192</v>
      </c>
      <c r="M1853" s="210" t="s">
        <v>11192</v>
      </c>
      <c r="N1853" s="210">
        <v>0</v>
      </c>
      <c r="O1853" s="210">
        <v>111</v>
      </c>
    </row>
    <row r="1854" spans="2:15" x14ac:dyDescent="0.45">
      <c r="B1854" s="450" t="s">
        <v>15967</v>
      </c>
      <c r="C1854" s="449" t="s">
        <v>635</v>
      </c>
      <c r="D1854" s="450" t="s">
        <v>636</v>
      </c>
      <c r="E1854" s="451" t="s">
        <v>18959</v>
      </c>
      <c r="F1854" s="452" t="str">
        <f>F1853</f>
        <v>1794</v>
      </c>
      <c r="G1854" s="451" t="s">
        <v>3093</v>
      </c>
      <c r="H1854" s="452">
        <v>0</v>
      </c>
      <c r="I1854" s="452" t="s">
        <v>11192</v>
      </c>
      <c r="J1854" s="452" t="s">
        <v>11192</v>
      </c>
      <c r="K1854" s="452">
        <v>212</v>
      </c>
      <c r="L1854" s="452" t="s">
        <v>11192</v>
      </c>
      <c r="M1854" s="452" t="s">
        <v>11192</v>
      </c>
      <c r="N1854" s="452">
        <v>0</v>
      </c>
      <c r="O1854" s="452">
        <v>235</v>
      </c>
    </row>
    <row r="1855" spans="2:15" x14ac:dyDescent="0.45">
      <c r="B1855" s="16" t="s">
        <v>15969</v>
      </c>
      <c r="C1855" s="426" t="s">
        <v>637</v>
      </c>
      <c r="D1855" s="16" t="s">
        <v>638</v>
      </c>
      <c r="E1855" s="448" t="s">
        <v>2182</v>
      </c>
      <c r="F1855" s="210" t="s">
        <v>2183</v>
      </c>
      <c r="G1855" s="448" t="s">
        <v>3596</v>
      </c>
      <c r="H1855" s="210">
        <v>0</v>
      </c>
      <c r="I1855" s="210">
        <v>0</v>
      </c>
      <c r="J1855" s="210" t="s">
        <v>11192</v>
      </c>
      <c r="K1855" s="210">
        <v>116</v>
      </c>
      <c r="L1855" s="210" t="s">
        <v>11192</v>
      </c>
      <c r="M1855" s="210">
        <v>0</v>
      </c>
      <c r="N1855" s="210">
        <v>0</v>
      </c>
      <c r="O1855" s="210">
        <v>120</v>
      </c>
    </row>
    <row r="1856" spans="2:15" x14ac:dyDescent="0.45">
      <c r="B1856" s="16" t="s">
        <v>15968</v>
      </c>
      <c r="C1856" s="426" t="s">
        <v>637</v>
      </c>
      <c r="D1856" s="16" t="s">
        <v>638</v>
      </c>
      <c r="E1856" s="448" t="s">
        <v>2182</v>
      </c>
      <c r="F1856" s="210" t="s">
        <v>2183</v>
      </c>
      <c r="G1856" s="448" t="s">
        <v>3595</v>
      </c>
      <c r="H1856" s="210">
        <v>0</v>
      </c>
      <c r="I1856" s="210" t="s">
        <v>11192</v>
      </c>
      <c r="J1856" s="210" t="s">
        <v>11192</v>
      </c>
      <c r="K1856" s="210" t="s">
        <v>11192</v>
      </c>
      <c r="L1856" s="210" t="s">
        <v>11192</v>
      </c>
      <c r="M1856" s="210" t="s">
        <v>11192</v>
      </c>
      <c r="N1856" s="210" t="s">
        <v>11192</v>
      </c>
      <c r="O1856" s="210">
        <v>136</v>
      </c>
    </row>
    <row r="1857" spans="2:15" x14ac:dyDescent="0.45">
      <c r="B1857" s="450" t="s">
        <v>15970</v>
      </c>
      <c r="C1857" s="449" t="s">
        <v>637</v>
      </c>
      <c r="D1857" s="450" t="s">
        <v>638</v>
      </c>
      <c r="E1857" s="451" t="s">
        <v>18960</v>
      </c>
      <c r="F1857" s="452" t="str">
        <f>F1856</f>
        <v>1623</v>
      </c>
      <c r="G1857" s="451" t="s">
        <v>3093</v>
      </c>
      <c r="H1857" s="452">
        <v>0</v>
      </c>
      <c r="I1857" s="452" t="s">
        <v>11192</v>
      </c>
      <c r="J1857" s="452" t="s">
        <v>11192</v>
      </c>
      <c r="K1857" s="452" t="s">
        <v>11192</v>
      </c>
      <c r="L1857" s="452" t="s">
        <v>11192</v>
      </c>
      <c r="M1857" s="452" t="s">
        <v>11192</v>
      </c>
      <c r="N1857" s="452" t="s">
        <v>11192</v>
      </c>
      <c r="O1857" s="452">
        <v>256</v>
      </c>
    </row>
    <row r="1858" spans="2:15" x14ac:dyDescent="0.45">
      <c r="B1858" s="16" t="s">
        <v>15972</v>
      </c>
      <c r="C1858" s="426" t="s">
        <v>639</v>
      </c>
      <c r="D1858" s="16" t="s">
        <v>640</v>
      </c>
      <c r="E1858" s="448" t="s">
        <v>2184</v>
      </c>
      <c r="F1858" s="210" t="s">
        <v>2185</v>
      </c>
      <c r="G1858" s="448" t="s">
        <v>3596</v>
      </c>
      <c r="H1858" s="210">
        <v>0</v>
      </c>
      <c r="I1858" s="210" t="s">
        <v>11192</v>
      </c>
      <c r="J1858" s="210" t="s">
        <v>11192</v>
      </c>
      <c r="K1858" s="210">
        <v>140</v>
      </c>
      <c r="L1858" s="210" t="s">
        <v>11192</v>
      </c>
      <c r="M1858" s="210">
        <v>0</v>
      </c>
      <c r="N1858" s="210">
        <v>0</v>
      </c>
      <c r="O1858" s="210">
        <v>164</v>
      </c>
    </row>
    <row r="1859" spans="2:15" x14ac:dyDescent="0.45">
      <c r="B1859" s="16" t="s">
        <v>15971</v>
      </c>
      <c r="C1859" s="426" t="s">
        <v>639</v>
      </c>
      <c r="D1859" s="16" t="s">
        <v>640</v>
      </c>
      <c r="E1859" s="448" t="s">
        <v>2184</v>
      </c>
      <c r="F1859" s="210" t="s">
        <v>2185</v>
      </c>
      <c r="G1859" s="448" t="s">
        <v>3595</v>
      </c>
      <c r="H1859" s="210">
        <v>0</v>
      </c>
      <c r="I1859" s="210" t="s">
        <v>11192</v>
      </c>
      <c r="J1859" s="210">
        <v>11</v>
      </c>
      <c r="K1859" s="210">
        <v>134</v>
      </c>
      <c r="L1859" s="210" t="s">
        <v>11192</v>
      </c>
      <c r="M1859" s="210">
        <v>0</v>
      </c>
      <c r="N1859" s="210" t="s">
        <v>11192</v>
      </c>
      <c r="O1859" s="210">
        <v>160</v>
      </c>
    </row>
    <row r="1860" spans="2:15" x14ac:dyDescent="0.45">
      <c r="B1860" s="450" t="s">
        <v>15973</v>
      </c>
      <c r="C1860" s="449" t="s">
        <v>639</v>
      </c>
      <c r="D1860" s="450" t="s">
        <v>640</v>
      </c>
      <c r="E1860" s="451" t="s">
        <v>18961</v>
      </c>
      <c r="F1860" s="452" t="str">
        <f>F1859</f>
        <v>6863</v>
      </c>
      <c r="G1860" s="451" t="s">
        <v>3093</v>
      </c>
      <c r="H1860" s="452">
        <v>0</v>
      </c>
      <c r="I1860" s="452">
        <v>15</v>
      </c>
      <c r="J1860" s="452" t="s">
        <v>11192</v>
      </c>
      <c r="K1860" s="452">
        <v>274</v>
      </c>
      <c r="L1860" s="452" t="s">
        <v>11192</v>
      </c>
      <c r="M1860" s="452">
        <v>0</v>
      </c>
      <c r="N1860" s="452" t="s">
        <v>11192</v>
      </c>
      <c r="O1860" s="452">
        <v>324</v>
      </c>
    </row>
    <row r="1861" spans="2:15" x14ac:dyDescent="0.45">
      <c r="B1861" s="16" t="s">
        <v>15975</v>
      </c>
      <c r="C1861" s="426" t="s">
        <v>639</v>
      </c>
      <c r="D1861" s="16" t="s">
        <v>640</v>
      </c>
      <c r="E1861" s="448" t="s">
        <v>2186</v>
      </c>
      <c r="F1861" s="210" t="s">
        <v>2187</v>
      </c>
      <c r="G1861" s="448" t="s">
        <v>3596</v>
      </c>
      <c r="H1861" s="210" t="s">
        <v>11192</v>
      </c>
      <c r="I1861" s="210" t="s">
        <v>11192</v>
      </c>
      <c r="J1861" s="210">
        <v>23</v>
      </c>
      <c r="K1861" s="210">
        <v>291</v>
      </c>
      <c r="L1861" s="210" t="s">
        <v>11192</v>
      </c>
      <c r="M1861" s="210">
        <v>0</v>
      </c>
      <c r="N1861" s="210" t="s">
        <v>11192</v>
      </c>
      <c r="O1861" s="210">
        <v>340</v>
      </c>
    </row>
    <row r="1862" spans="2:15" x14ac:dyDescent="0.45">
      <c r="B1862" s="16" t="s">
        <v>15974</v>
      </c>
      <c r="C1862" s="426" t="s">
        <v>639</v>
      </c>
      <c r="D1862" s="16" t="s">
        <v>640</v>
      </c>
      <c r="E1862" s="448" t="s">
        <v>2186</v>
      </c>
      <c r="F1862" s="210" t="s">
        <v>2187</v>
      </c>
      <c r="G1862" s="448" t="s">
        <v>3595</v>
      </c>
      <c r="H1862" s="210" t="s">
        <v>11192</v>
      </c>
      <c r="I1862" s="210">
        <v>17</v>
      </c>
      <c r="J1862" s="210">
        <v>21</v>
      </c>
      <c r="K1862" s="210">
        <v>248</v>
      </c>
      <c r="L1862" s="210" t="s">
        <v>11192</v>
      </c>
      <c r="M1862" s="210">
        <v>0</v>
      </c>
      <c r="N1862" s="210">
        <v>0</v>
      </c>
      <c r="O1862" s="210">
        <v>292</v>
      </c>
    </row>
    <row r="1863" spans="2:15" x14ac:dyDescent="0.45">
      <c r="B1863" s="450" t="s">
        <v>15976</v>
      </c>
      <c r="C1863" s="449" t="s">
        <v>639</v>
      </c>
      <c r="D1863" s="450" t="s">
        <v>640</v>
      </c>
      <c r="E1863" s="451" t="s">
        <v>18962</v>
      </c>
      <c r="F1863" s="452" t="str">
        <f>F1862</f>
        <v>3541</v>
      </c>
      <c r="G1863" s="451" t="s">
        <v>3093</v>
      </c>
      <c r="H1863" s="452" t="s">
        <v>11192</v>
      </c>
      <c r="I1863" s="452" t="s">
        <v>11192</v>
      </c>
      <c r="J1863" s="452">
        <v>44</v>
      </c>
      <c r="K1863" s="452">
        <v>539</v>
      </c>
      <c r="L1863" s="452">
        <v>17</v>
      </c>
      <c r="M1863" s="452">
        <v>0</v>
      </c>
      <c r="N1863" s="452" t="s">
        <v>11192</v>
      </c>
      <c r="O1863" s="452">
        <v>632</v>
      </c>
    </row>
    <row r="1864" spans="2:15" x14ac:dyDescent="0.45">
      <c r="B1864" s="16" t="s">
        <v>15978</v>
      </c>
      <c r="C1864" s="426" t="s">
        <v>641</v>
      </c>
      <c r="D1864" s="16" t="s">
        <v>642</v>
      </c>
      <c r="E1864" s="448" t="s">
        <v>2188</v>
      </c>
      <c r="F1864" s="210" t="s">
        <v>2189</v>
      </c>
      <c r="G1864" s="448" t="s">
        <v>3596</v>
      </c>
      <c r="H1864" s="210">
        <v>0</v>
      </c>
      <c r="I1864" s="210" t="s">
        <v>11192</v>
      </c>
      <c r="J1864" s="210">
        <v>12</v>
      </c>
      <c r="K1864" s="210">
        <v>253</v>
      </c>
      <c r="L1864" s="210">
        <v>0</v>
      </c>
      <c r="M1864" s="210" t="s">
        <v>11192</v>
      </c>
      <c r="N1864" s="210">
        <v>0</v>
      </c>
      <c r="O1864" s="210">
        <v>275</v>
      </c>
    </row>
    <row r="1865" spans="2:15" x14ac:dyDescent="0.45">
      <c r="B1865" s="16" t="s">
        <v>15977</v>
      </c>
      <c r="C1865" s="426" t="s">
        <v>641</v>
      </c>
      <c r="D1865" s="16" t="s">
        <v>642</v>
      </c>
      <c r="E1865" s="448" t="s">
        <v>2188</v>
      </c>
      <c r="F1865" s="210" t="s">
        <v>2189</v>
      </c>
      <c r="G1865" s="448" t="s">
        <v>3595</v>
      </c>
      <c r="H1865" s="210">
        <v>0</v>
      </c>
      <c r="I1865" s="210" t="s">
        <v>11192</v>
      </c>
      <c r="J1865" s="210">
        <v>11</v>
      </c>
      <c r="K1865" s="210">
        <v>222</v>
      </c>
      <c r="L1865" s="210">
        <v>0</v>
      </c>
      <c r="M1865" s="210" t="s">
        <v>11192</v>
      </c>
      <c r="N1865" s="210">
        <v>0</v>
      </c>
      <c r="O1865" s="210">
        <v>245</v>
      </c>
    </row>
    <row r="1866" spans="2:15" x14ac:dyDescent="0.45">
      <c r="B1866" s="450" t="s">
        <v>15979</v>
      </c>
      <c r="C1866" s="449" t="s">
        <v>641</v>
      </c>
      <c r="D1866" s="450" t="s">
        <v>642</v>
      </c>
      <c r="E1866" s="451" t="s">
        <v>18963</v>
      </c>
      <c r="F1866" s="452" t="str">
        <f>F1865</f>
        <v>6583</v>
      </c>
      <c r="G1866" s="451" t="s">
        <v>3093</v>
      </c>
      <c r="H1866" s="452">
        <v>0</v>
      </c>
      <c r="I1866" s="452" t="s">
        <v>11192</v>
      </c>
      <c r="J1866" s="452">
        <v>23</v>
      </c>
      <c r="K1866" s="452">
        <v>475</v>
      </c>
      <c r="L1866" s="452">
        <v>0</v>
      </c>
      <c r="M1866" s="452" t="s">
        <v>11192</v>
      </c>
      <c r="N1866" s="452">
        <v>0</v>
      </c>
      <c r="O1866" s="452">
        <v>520</v>
      </c>
    </row>
    <row r="1867" spans="2:15" x14ac:dyDescent="0.45">
      <c r="B1867" s="16" t="s">
        <v>15981</v>
      </c>
      <c r="C1867" s="426" t="s">
        <v>643</v>
      </c>
      <c r="D1867" s="16" t="s">
        <v>644</v>
      </c>
      <c r="E1867" s="448" t="s">
        <v>14028</v>
      </c>
      <c r="F1867" s="210" t="s">
        <v>14027</v>
      </c>
      <c r="G1867" s="448" t="s">
        <v>3596</v>
      </c>
      <c r="H1867" s="210">
        <v>0</v>
      </c>
      <c r="I1867" s="210" t="s">
        <v>11192</v>
      </c>
      <c r="J1867" s="210" t="s">
        <v>11192</v>
      </c>
      <c r="K1867" s="210">
        <v>112</v>
      </c>
      <c r="L1867" s="210" t="s">
        <v>11192</v>
      </c>
      <c r="M1867" s="210">
        <v>0</v>
      </c>
      <c r="N1867" s="210">
        <v>0</v>
      </c>
      <c r="O1867" s="210">
        <v>117</v>
      </c>
    </row>
    <row r="1868" spans="2:15" x14ac:dyDescent="0.45">
      <c r="B1868" s="16" t="s">
        <v>15980</v>
      </c>
      <c r="C1868" s="426" t="s">
        <v>643</v>
      </c>
      <c r="D1868" s="16" t="s">
        <v>644</v>
      </c>
      <c r="E1868" s="448" t="s">
        <v>14028</v>
      </c>
      <c r="F1868" s="210" t="s">
        <v>14027</v>
      </c>
      <c r="G1868" s="448" t="s">
        <v>3595</v>
      </c>
      <c r="H1868" s="210">
        <v>0</v>
      </c>
      <c r="I1868" s="210">
        <v>0</v>
      </c>
      <c r="J1868" s="210" t="s">
        <v>11192</v>
      </c>
      <c r="K1868" s="210">
        <v>102</v>
      </c>
      <c r="L1868" s="210" t="s">
        <v>11192</v>
      </c>
      <c r="M1868" s="210" t="s">
        <v>11192</v>
      </c>
      <c r="N1868" s="210">
        <v>0</v>
      </c>
      <c r="O1868" s="210">
        <v>109</v>
      </c>
    </row>
    <row r="1869" spans="2:15" x14ac:dyDescent="0.45">
      <c r="B1869" s="450" t="s">
        <v>15982</v>
      </c>
      <c r="C1869" s="449" t="s">
        <v>643</v>
      </c>
      <c r="D1869" s="450" t="s">
        <v>644</v>
      </c>
      <c r="E1869" s="451" t="s">
        <v>18964</v>
      </c>
      <c r="F1869" s="452" t="str">
        <f>F1868</f>
        <v>8404</v>
      </c>
      <c r="G1869" s="451" t="s">
        <v>3093</v>
      </c>
      <c r="H1869" s="452">
        <v>0</v>
      </c>
      <c r="I1869" s="452" t="s">
        <v>11192</v>
      </c>
      <c r="J1869" s="452" t="s">
        <v>11192</v>
      </c>
      <c r="K1869" s="452">
        <v>214</v>
      </c>
      <c r="L1869" s="452" t="s">
        <v>11192</v>
      </c>
      <c r="M1869" s="452" t="s">
        <v>11192</v>
      </c>
      <c r="N1869" s="452">
        <v>0</v>
      </c>
      <c r="O1869" s="452">
        <v>226</v>
      </c>
    </row>
    <row r="1870" spans="2:15" x14ac:dyDescent="0.45">
      <c r="B1870" s="16" t="s">
        <v>15984</v>
      </c>
      <c r="C1870" s="426" t="s">
        <v>643</v>
      </c>
      <c r="D1870" s="16" t="s">
        <v>644</v>
      </c>
      <c r="E1870" s="448" t="s">
        <v>14031</v>
      </c>
      <c r="F1870" s="210" t="s">
        <v>2190</v>
      </c>
      <c r="G1870" s="448" t="s">
        <v>3596</v>
      </c>
      <c r="H1870" s="210">
        <v>0</v>
      </c>
      <c r="I1870" s="210" t="s">
        <v>11192</v>
      </c>
      <c r="J1870" s="210" t="s">
        <v>11192</v>
      </c>
      <c r="K1870" s="210">
        <v>226</v>
      </c>
      <c r="L1870" s="210" t="s">
        <v>11192</v>
      </c>
      <c r="M1870" s="210" t="s">
        <v>11192</v>
      </c>
      <c r="N1870" s="210">
        <v>0</v>
      </c>
      <c r="O1870" s="210">
        <v>234</v>
      </c>
    </row>
    <row r="1871" spans="2:15" x14ac:dyDescent="0.45">
      <c r="B1871" s="16" t="s">
        <v>15983</v>
      </c>
      <c r="C1871" s="426" t="s">
        <v>643</v>
      </c>
      <c r="D1871" s="16" t="s">
        <v>644</v>
      </c>
      <c r="E1871" s="448" t="s">
        <v>14031</v>
      </c>
      <c r="F1871" s="210" t="s">
        <v>2190</v>
      </c>
      <c r="G1871" s="448" t="s">
        <v>3595</v>
      </c>
      <c r="H1871" s="210" t="s">
        <v>11192</v>
      </c>
      <c r="I1871" s="210" t="s">
        <v>11192</v>
      </c>
      <c r="J1871" s="210" t="s">
        <v>11192</v>
      </c>
      <c r="K1871" s="210">
        <v>218</v>
      </c>
      <c r="L1871" s="210" t="s">
        <v>11192</v>
      </c>
      <c r="M1871" s="210">
        <v>0</v>
      </c>
      <c r="N1871" s="210">
        <v>0</v>
      </c>
      <c r="O1871" s="210">
        <v>227</v>
      </c>
    </row>
    <row r="1872" spans="2:15" x14ac:dyDescent="0.45">
      <c r="B1872" s="450" t="s">
        <v>15985</v>
      </c>
      <c r="C1872" s="449" t="s">
        <v>643</v>
      </c>
      <c r="D1872" s="450" t="s">
        <v>644</v>
      </c>
      <c r="E1872" s="451" t="s">
        <v>18965</v>
      </c>
      <c r="F1872" s="452" t="str">
        <f>F1871</f>
        <v>2686</v>
      </c>
      <c r="G1872" s="451" t="s">
        <v>3093</v>
      </c>
      <c r="H1872" s="452" t="s">
        <v>11192</v>
      </c>
      <c r="I1872" s="452" t="s">
        <v>11192</v>
      </c>
      <c r="J1872" s="452" t="s">
        <v>11192</v>
      </c>
      <c r="K1872" s="452">
        <v>444</v>
      </c>
      <c r="L1872" s="452" t="s">
        <v>11192</v>
      </c>
      <c r="M1872" s="452" t="s">
        <v>11192</v>
      </c>
      <c r="N1872" s="452">
        <v>0</v>
      </c>
      <c r="O1872" s="452">
        <v>461</v>
      </c>
    </row>
    <row r="1873" spans="2:15" x14ac:dyDescent="0.45">
      <c r="B1873" s="16" t="s">
        <v>15987</v>
      </c>
      <c r="C1873" s="426" t="s">
        <v>645</v>
      </c>
      <c r="D1873" s="16" t="s">
        <v>646</v>
      </c>
      <c r="E1873" s="448" t="s">
        <v>2191</v>
      </c>
      <c r="F1873" s="210" t="s">
        <v>2192</v>
      </c>
      <c r="G1873" s="448" t="s">
        <v>3596</v>
      </c>
      <c r="H1873" s="210">
        <v>0</v>
      </c>
      <c r="I1873" s="210">
        <v>18</v>
      </c>
      <c r="J1873" s="210" t="s">
        <v>11192</v>
      </c>
      <c r="K1873" s="210">
        <v>20</v>
      </c>
      <c r="L1873" s="210" t="s">
        <v>11192</v>
      </c>
      <c r="M1873" s="210" t="s">
        <v>11192</v>
      </c>
      <c r="N1873" s="210">
        <v>0</v>
      </c>
      <c r="O1873" s="210">
        <v>52</v>
      </c>
    </row>
    <row r="1874" spans="2:15" x14ac:dyDescent="0.45">
      <c r="B1874" s="16" t="s">
        <v>15986</v>
      </c>
      <c r="C1874" s="426" t="s">
        <v>645</v>
      </c>
      <c r="D1874" s="16" t="s">
        <v>646</v>
      </c>
      <c r="E1874" s="448" t="s">
        <v>2191</v>
      </c>
      <c r="F1874" s="210" t="s">
        <v>2192</v>
      </c>
      <c r="G1874" s="448" t="s">
        <v>3595</v>
      </c>
      <c r="H1874" s="210">
        <v>0</v>
      </c>
      <c r="I1874" s="210">
        <v>24</v>
      </c>
      <c r="J1874" s="210" t="s">
        <v>11192</v>
      </c>
      <c r="K1874" s="210">
        <v>21</v>
      </c>
      <c r="L1874" s="210" t="s">
        <v>11192</v>
      </c>
      <c r="M1874" s="210">
        <v>0</v>
      </c>
      <c r="N1874" s="210">
        <v>0</v>
      </c>
      <c r="O1874" s="210">
        <v>56</v>
      </c>
    </row>
    <row r="1875" spans="2:15" x14ac:dyDescent="0.45">
      <c r="B1875" s="450" t="s">
        <v>15988</v>
      </c>
      <c r="C1875" s="449" t="s">
        <v>645</v>
      </c>
      <c r="D1875" s="450" t="s">
        <v>646</v>
      </c>
      <c r="E1875" s="451" t="s">
        <v>18966</v>
      </c>
      <c r="F1875" s="452" t="str">
        <f>F1874</f>
        <v>7399</v>
      </c>
      <c r="G1875" s="451" t="s">
        <v>3093</v>
      </c>
      <c r="H1875" s="452">
        <v>0</v>
      </c>
      <c r="I1875" s="452">
        <v>42</v>
      </c>
      <c r="J1875" s="452" t="s">
        <v>11192</v>
      </c>
      <c r="K1875" s="452">
        <v>41</v>
      </c>
      <c r="L1875" s="452">
        <v>22</v>
      </c>
      <c r="M1875" s="452" t="s">
        <v>11192</v>
      </c>
      <c r="N1875" s="452">
        <v>0</v>
      </c>
      <c r="O1875" s="452">
        <v>108</v>
      </c>
    </row>
    <row r="1876" spans="2:15" x14ac:dyDescent="0.45">
      <c r="B1876" s="16" t="s">
        <v>15990</v>
      </c>
      <c r="C1876" s="426" t="s">
        <v>645</v>
      </c>
      <c r="D1876" s="16" t="s">
        <v>646</v>
      </c>
      <c r="E1876" s="448" t="s">
        <v>2193</v>
      </c>
      <c r="F1876" s="210" t="s">
        <v>2194</v>
      </c>
      <c r="G1876" s="448" t="s">
        <v>3596</v>
      </c>
      <c r="H1876" s="210">
        <v>0</v>
      </c>
      <c r="I1876" s="210">
        <v>31</v>
      </c>
      <c r="J1876" s="210" t="s">
        <v>11192</v>
      </c>
      <c r="K1876" s="210">
        <v>51</v>
      </c>
      <c r="L1876" s="210" t="s">
        <v>11192</v>
      </c>
      <c r="M1876" s="210">
        <v>0</v>
      </c>
      <c r="N1876" s="210">
        <v>0</v>
      </c>
      <c r="O1876" s="210">
        <v>102</v>
      </c>
    </row>
    <row r="1877" spans="2:15" x14ac:dyDescent="0.45">
      <c r="B1877" s="16" t="s">
        <v>15989</v>
      </c>
      <c r="C1877" s="426" t="s">
        <v>645</v>
      </c>
      <c r="D1877" s="16" t="s">
        <v>646</v>
      </c>
      <c r="E1877" s="448" t="s">
        <v>2193</v>
      </c>
      <c r="F1877" s="210" t="s">
        <v>2194</v>
      </c>
      <c r="G1877" s="448" t="s">
        <v>3595</v>
      </c>
      <c r="H1877" s="210">
        <v>0</v>
      </c>
      <c r="I1877" s="210">
        <v>37</v>
      </c>
      <c r="J1877" s="210" t="s">
        <v>11192</v>
      </c>
      <c r="K1877" s="210">
        <v>47</v>
      </c>
      <c r="L1877" s="210" t="s">
        <v>11192</v>
      </c>
      <c r="M1877" s="210">
        <v>0</v>
      </c>
      <c r="N1877" s="210">
        <v>0</v>
      </c>
      <c r="O1877" s="210">
        <v>116</v>
      </c>
    </row>
    <row r="1878" spans="2:15" x14ac:dyDescent="0.45">
      <c r="B1878" s="450" t="s">
        <v>15991</v>
      </c>
      <c r="C1878" s="449" t="s">
        <v>645</v>
      </c>
      <c r="D1878" s="450" t="s">
        <v>646</v>
      </c>
      <c r="E1878" s="451" t="s">
        <v>18967</v>
      </c>
      <c r="F1878" s="452" t="str">
        <f>F1877</f>
        <v>6181</v>
      </c>
      <c r="G1878" s="451" t="s">
        <v>3093</v>
      </c>
      <c r="H1878" s="452">
        <v>0</v>
      </c>
      <c r="I1878" s="452">
        <v>68</v>
      </c>
      <c r="J1878" s="452" t="s">
        <v>11192</v>
      </c>
      <c r="K1878" s="452">
        <v>98</v>
      </c>
      <c r="L1878" s="452" t="s">
        <v>11192</v>
      </c>
      <c r="M1878" s="452">
        <v>0</v>
      </c>
      <c r="N1878" s="452">
        <v>0</v>
      </c>
      <c r="O1878" s="452">
        <v>218</v>
      </c>
    </row>
    <row r="1879" spans="2:15" x14ac:dyDescent="0.45">
      <c r="B1879" s="16" t="s">
        <v>15993</v>
      </c>
      <c r="C1879" s="426" t="s">
        <v>647</v>
      </c>
      <c r="D1879" s="16" t="s">
        <v>648</v>
      </c>
      <c r="E1879" s="448" t="s">
        <v>2195</v>
      </c>
      <c r="F1879" s="210" t="s">
        <v>2196</v>
      </c>
      <c r="G1879" s="448" t="s">
        <v>3596</v>
      </c>
      <c r="H1879" s="210">
        <v>0</v>
      </c>
      <c r="I1879" s="210">
        <v>0</v>
      </c>
      <c r="J1879" s="210" t="s">
        <v>11192</v>
      </c>
      <c r="K1879" s="210">
        <v>289</v>
      </c>
      <c r="L1879" s="210" t="s">
        <v>11192</v>
      </c>
      <c r="M1879" s="210">
        <v>0</v>
      </c>
      <c r="N1879" s="210">
        <v>0</v>
      </c>
      <c r="O1879" s="210">
        <v>294</v>
      </c>
    </row>
    <row r="1880" spans="2:15" x14ac:dyDescent="0.45">
      <c r="B1880" s="16" t="s">
        <v>15992</v>
      </c>
      <c r="C1880" s="426" t="s">
        <v>647</v>
      </c>
      <c r="D1880" s="16" t="s">
        <v>648</v>
      </c>
      <c r="E1880" s="448" t="s">
        <v>2195</v>
      </c>
      <c r="F1880" s="210" t="s">
        <v>2196</v>
      </c>
      <c r="G1880" s="448" t="s">
        <v>3595</v>
      </c>
      <c r="H1880" s="210" t="s">
        <v>11192</v>
      </c>
      <c r="I1880" s="210" t="s">
        <v>11192</v>
      </c>
      <c r="J1880" s="210">
        <v>0</v>
      </c>
      <c r="K1880" s="210">
        <v>263</v>
      </c>
      <c r="L1880" s="210" t="s">
        <v>11192</v>
      </c>
      <c r="M1880" s="210">
        <v>0</v>
      </c>
      <c r="N1880" s="210">
        <v>0</v>
      </c>
      <c r="O1880" s="210">
        <v>272</v>
      </c>
    </row>
    <row r="1881" spans="2:15" x14ac:dyDescent="0.45">
      <c r="B1881" s="450" t="s">
        <v>15994</v>
      </c>
      <c r="C1881" s="449" t="s">
        <v>647</v>
      </c>
      <c r="D1881" s="450" t="s">
        <v>648</v>
      </c>
      <c r="E1881" s="451" t="s">
        <v>18968</v>
      </c>
      <c r="F1881" s="452" t="str">
        <f>F1880</f>
        <v>1164</v>
      </c>
      <c r="G1881" s="451" t="s">
        <v>3093</v>
      </c>
      <c r="H1881" s="452" t="s">
        <v>11192</v>
      </c>
      <c r="I1881" s="452" t="s">
        <v>11192</v>
      </c>
      <c r="J1881" s="452" t="s">
        <v>11192</v>
      </c>
      <c r="K1881" s="452">
        <v>552</v>
      </c>
      <c r="L1881" s="452" t="s">
        <v>11192</v>
      </c>
      <c r="M1881" s="452">
        <v>0</v>
      </c>
      <c r="N1881" s="452">
        <v>0</v>
      </c>
      <c r="O1881" s="452">
        <v>566</v>
      </c>
    </row>
    <row r="1882" spans="2:15" x14ac:dyDescent="0.45">
      <c r="B1882" s="16" t="s">
        <v>15996</v>
      </c>
      <c r="C1882" s="426" t="s">
        <v>649</v>
      </c>
      <c r="D1882" s="16" t="s">
        <v>650</v>
      </c>
      <c r="E1882" s="448" t="s">
        <v>11104</v>
      </c>
      <c r="F1882" s="210" t="s">
        <v>2197</v>
      </c>
      <c r="G1882" s="448" t="s">
        <v>3596</v>
      </c>
      <c r="H1882" s="210">
        <v>0</v>
      </c>
      <c r="I1882" s="210" t="s">
        <v>11192</v>
      </c>
      <c r="J1882" s="210" t="s">
        <v>11192</v>
      </c>
      <c r="K1882" s="210">
        <v>197</v>
      </c>
      <c r="L1882" s="210" t="s">
        <v>11192</v>
      </c>
      <c r="M1882" s="210" t="s">
        <v>11192</v>
      </c>
      <c r="N1882" s="210">
        <v>0</v>
      </c>
      <c r="O1882" s="210">
        <v>212</v>
      </c>
    </row>
    <row r="1883" spans="2:15" x14ac:dyDescent="0.45">
      <c r="B1883" s="16" t="s">
        <v>15995</v>
      </c>
      <c r="C1883" s="426" t="s">
        <v>649</v>
      </c>
      <c r="D1883" s="16" t="s">
        <v>650</v>
      </c>
      <c r="E1883" s="448" t="s">
        <v>11104</v>
      </c>
      <c r="F1883" s="210" t="s">
        <v>2197</v>
      </c>
      <c r="G1883" s="448" t="s">
        <v>3595</v>
      </c>
      <c r="H1883" s="210">
        <v>0</v>
      </c>
      <c r="I1883" s="210" t="s">
        <v>11192</v>
      </c>
      <c r="J1883" s="210" t="s">
        <v>11192</v>
      </c>
      <c r="K1883" s="210">
        <v>161</v>
      </c>
      <c r="L1883" s="210" t="s">
        <v>11192</v>
      </c>
      <c r="M1883" s="210" t="s">
        <v>11192</v>
      </c>
      <c r="N1883" s="210">
        <v>0</v>
      </c>
      <c r="O1883" s="210">
        <v>179</v>
      </c>
    </row>
    <row r="1884" spans="2:15" x14ac:dyDescent="0.45">
      <c r="B1884" s="450" t="s">
        <v>15997</v>
      </c>
      <c r="C1884" s="449" t="s">
        <v>649</v>
      </c>
      <c r="D1884" s="450" t="s">
        <v>650</v>
      </c>
      <c r="E1884" s="451" t="s">
        <v>18969</v>
      </c>
      <c r="F1884" s="452" t="str">
        <f>F1883</f>
        <v>3040</v>
      </c>
      <c r="G1884" s="451" t="s">
        <v>3093</v>
      </c>
      <c r="H1884" s="452">
        <v>0</v>
      </c>
      <c r="I1884" s="452" t="s">
        <v>11192</v>
      </c>
      <c r="J1884" s="452">
        <v>12</v>
      </c>
      <c r="K1884" s="452">
        <v>358</v>
      </c>
      <c r="L1884" s="452">
        <v>12</v>
      </c>
      <c r="M1884" s="452" t="s">
        <v>11192</v>
      </c>
      <c r="N1884" s="452">
        <v>0</v>
      </c>
      <c r="O1884" s="452">
        <v>391</v>
      </c>
    </row>
    <row r="1885" spans="2:15" x14ac:dyDescent="0.45">
      <c r="B1885" s="16" t="s">
        <v>15999</v>
      </c>
      <c r="C1885" s="426" t="s">
        <v>651</v>
      </c>
      <c r="D1885" s="16" t="s">
        <v>652</v>
      </c>
      <c r="E1885" s="448" t="s">
        <v>2198</v>
      </c>
      <c r="F1885" s="210" t="s">
        <v>2199</v>
      </c>
      <c r="G1885" s="448" t="s">
        <v>3596</v>
      </c>
      <c r="H1885" s="210">
        <v>0</v>
      </c>
      <c r="I1885" s="210">
        <v>15</v>
      </c>
      <c r="J1885" s="210" t="s">
        <v>11192</v>
      </c>
      <c r="K1885" s="210">
        <v>186</v>
      </c>
      <c r="L1885" s="210">
        <v>13</v>
      </c>
      <c r="M1885" s="210" t="s">
        <v>11192</v>
      </c>
      <c r="N1885" s="210">
        <v>0</v>
      </c>
      <c r="O1885" s="210">
        <v>228</v>
      </c>
    </row>
    <row r="1886" spans="2:15" x14ac:dyDescent="0.45">
      <c r="B1886" s="16" t="s">
        <v>15998</v>
      </c>
      <c r="C1886" s="426" t="s">
        <v>651</v>
      </c>
      <c r="D1886" s="16" t="s">
        <v>652</v>
      </c>
      <c r="E1886" s="448" t="s">
        <v>2198</v>
      </c>
      <c r="F1886" s="210" t="s">
        <v>2199</v>
      </c>
      <c r="G1886" s="448" t="s">
        <v>3595</v>
      </c>
      <c r="H1886" s="210">
        <v>0</v>
      </c>
      <c r="I1886" s="210">
        <v>14</v>
      </c>
      <c r="J1886" s="210" t="s">
        <v>11192</v>
      </c>
      <c r="K1886" s="210">
        <v>203</v>
      </c>
      <c r="L1886" s="210">
        <v>19</v>
      </c>
      <c r="M1886" s="210" t="s">
        <v>11192</v>
      </c>
      <c r="N1886" s="210">
        <v>0</v>
      </c>
      <c r="O1886" s="210">
        <v>250</v>
      </c>
    </row>
    <row r="1887" spans="2:15" x14ac:dyDescent="0.45">
      <c r="B1887" s="450" t="s">
        <v>16000</v>
      </c>
      <c r="C1887" s="449" t="s">
        <v>651</v>
      </c>
      <c r="D1887" s="450" t="s">
        <v>652</v>
      </c>
      <c r="E1887" s="451" t="s">
        <v>18970</v>
      </c>
      <c r="F1887" s="452" t="str">
        <f>F1886</f>
        <v>8177</v>
      </c>
      <c r="G1887" s="451" t="s">
        <v>3093</v>
      </c>
      <c r="H1887" s="452">
        <v>0</v>
      </c>
      <c r="I1887" s="452">
        <v>29</v>
      </c>
      <c r="J1887" s="452" t="s">
        <v>11192</v>
      </c>
      <c r="K1887" s="452">
        <v>389</v>
      </c>
      <c r="L1887" s="452">
        <v>32</v>
      </c>
      <c r="M1887" s="452" t="s">
        <v>11192</v>
      </c>
      <c r="N1887" s="452">
        <v>0</v>
      </c>
      <c r="O1887" s="452">
        <v>478</v>
      </c>
    </row>
    <row r="1888" spans="2:15" x14ac:dyDescent="0.45">
      <c r="B1888" s="16" t="s">
        <v>16002</v>
      </c>
      <c r="C1888" s="426" t="s">
        <v>651</v>
      </c>
      <c r="D1888" s="16" t="s">
        <v>652</v>
      </c>
      <c r="E1888" s="448" t="s">
        <v>2200</v>
      </c>
      <c r="F1888" s="210" t="s">
        <v>2201</v>
      </c>
      <c r="G1888" s="448" t="s">
        <v>3596</v>
      </c>
      <c r="H1888" s="210" t="s">
        <v>11192</v>
      </c>
      <c r="I1888" s="210">
        <v>24</v>
      </c>
      <c r="J1888" s="210" t="s">
        <v>11192</v>
      </c>
      <c r="K1888" s="210">
        <v>380</v>
      </c>
      <c r="L1888" s="210">
        <v>16</v>
      </c>
      <c r="M1888" s="210" t="s">
        <v>11192</v>
      </c>
      <c r="N1888" s="210">
        <v>0</v>
      </c>
      <c r="O1888" s="210">
        <v>436</v>
      </c>
    </row>
    <row r="1889" spans="2:15" x14ac:dyDescent="0.45">
      <c r="B1889" s="16" t="s">
        <v>16001</v>
      </c>
      <c r="C1889" s="426" t="s">
        <v>651</v>
      </c>
      <c r="D1889" s="16" t="s">
        <v>652</v>
      </c>
      <c r="E1889" s="448" t="s">
        <v>2200</v>
      </c>
      <c r="F1889" s="210" t="s">
        <v>2201</v>
      </c>
      <c r="G1889" s="448" t="s">
        <v>3595</v>
      </c>
      <c r="H1889" s="210">
        <v>0</v>
      </c>
      <c r="I1889" s="210">
        <v>30</v>
      </c>
      <c r="J1889" s="210">
        <v>14</v>
      </c>
      <c r="K1889" s="210">
        <v>383</v>
      </c>
      <c r="L1889" s="210">
        <v>12</v>
      </c>
      <c r="M1889" s="210">
        <v>12</v>
      </c>
      <c r="N1889" s="210">
        <v>0</v>
      </c>
      <c r="O1889" s="210">
        <v>451</v>
      </c>
    </row>
    <row r="1890" spans="2:15" x14ac:dyDescent="0.45">
      <c r="B1890" s="450" t="s">
        <v>16003</v>
      </c>
      <c r="C1890" s="449" t="s">
        <v>651</v>
      </c>
      <c r="D1890" s="450" t="s">
        <v>652</v>
      </c>
      <c r="E1890" s="451" t="s">
        <v>18971</v>
      </c>
      <c r="F1890" s="452" t="str">
        <f>F1889</f>
        <v>5017</v>
      </c>
      <c r="G1890" s="451" t="s">
        <v>3093</v>
      </c>
      <c r="H1890" s="452" t="s">
        <v>11192</v>
      </c>
      <c r="I1890" s="452">
        <v>54</v>
      </c>
      <c r="J1890" s="452" t="s">
        <v>11192</v>
      </c>
      <c r="K1890" s="452">
        <v>763</v>
      </c>
      <c r="L1890" s="452">
        <v>28</v>
      </c>
      <c r="M1890" s="452" t="s">
        <v>11192</v>
      </c>
      <c r="N1890" s="452">
        <v>0</v>
      </c>
      <c r="O1890" s="452">
        <v>887</v>
      </c>
    </row>
    <row r="1891" spans="2:15" x14ac:dyDescent="0.45">
      <c r="B1891" s="16" t="s">
        <v>16005</v>
      </c>
      <c r="C1891" s="426" t="s">
        <v>653</v>
      </c>
      <c r="D1891" s="16" t="s">
        <v>654</v>
      </c>
      <c r="E1891" s="448" t="s">
        <v>2202</v>
      </c>
      <c r="F1891" s="210" t="s">
        <v>2203</v>
      </c>
      <c r="G1891" s="448" t="s">
        <v>3596</v>
      </c>
      <c r="H1891" s="210" t="s">
        <v>11192</v>
      </c>
      <c r="I1891" s="210">
        <v>0</v>
      </c>
      <c r="J1891" s="210" t="s">
        <v>11192</v>
      </c>
      <c r="K1891" s="210">
        <v>155</v>
      </c>
      <c r="L1891" s="210" t="s">
        <v>11192</v>
      </c>
      <c r="M1891" s="210" t="s">
        <v>11192</v>
      </c>
      <c r="N1891" s="210">
        <v>0</v>
      </c>
      <c r="O1891" s="210">
        <v>172</v>
      </c>
    </row>
    <row r="1892" spans="2:15" x14ac:dyDescent="0.45">
      <c r="B1892" s="16" t="s">
        <v>16004</v>
      </c>
      <c r="C1892" s="426" t="s">
        <v>653</v>
      </c>
      <c r="D1892" s="16" t="s">
        <v>654</v>
      </c>
      <c r="E1892" s="448" t="s">
        <v>2202</v>
      </c>
      <c r="F1892" s="210" t="s">
        <v>2203</v>
      </c>
      <c r="G1892" s="448" t="s">
        <v>3595</v>
      </c>
      <c r="H1892" s="210">
        <v>0</v>
      </c>
      <c r="I1892" s="210">
        <v>0</v>
      </c>
      <c r="J1892" s="210" t="s">
        <v>11192</v>
      </c>
      <c r="K1892" s="210">
        <v>130</v>
      </c>
      <c r="L1892" s="210" t="s">
        <v>11192</v>
      </c>
      <c r="M1892" s="210" t="s">
        <v>11192</v>
      </c>
      <c r="N1892" s="210">
        <v>0</v>
      </c>
      <c r="O1892" s="210">
        <v>143</v>
      </c>
    </row>
    <row r="1893" spans="2:15" x14ac:dyDescent="0.45">
      <c r="B1893" s="450" t="s">
        <v>16006</v>
      </c>
      <c r="C1893" s="449" t="s">
        <v>653</v>
      </c>
      <c r="D1893" s="450" t="s">
        <v>654</v>
      </c>
      <c r="E1893" s="451" t="s">
        <v>18972</v>
      </c>
      <c r="F1893" s="452" t="str">
        <f>F1892</f>
        <v>5343</v>
      </c>
      <c r="G1893" s="451" t="s">
        <v>3093</v>
      </c>
      <c r="H1893" s="452" t="s">
        <v>11192</v>
      </c>
      <c r="I1893" s="452">
        <v>0</v>
      </c>
      <c r="J1893" s="452" t="s">
        <v>11192</v>
      </c>
      <c r="K1893" s="452">
        <v>285</v>
      </c>
      <c r="L1893" s="452">
        <v>15</v>
      </c>
      <c r="M1893" s="452" t="s">
        <v>11192</v>
      </c>
      <c r="N1893" s="452">
        <v>0</v>
      </c>
      <c r="O1893" s="452">
        <v>315</v>
      </c>
    </row>
    <row r="1894" spans="2:15" x14ac:dyDescent="0.45">
      <c r="B1894" s="16" t="s">
        <v>16008</v>
      </c>
      <c r="C1894" s="426" t="s">
        <v>653</v>
      </c>
      <c r="D1894" s="16" t="s">
        <v>654</v>
      </c>
      <c r="E1894" s="448" t="s">
        <v>2204</v>
      </c>
      <c r="F1894" s="210" t="s">
        <v>2205</v>
      </c>
      <c r="G1894" s="448" t="s">
        <v>3596</v>
      </c>
      <c r="H1894" s="210" t="s">
        <v>11192</v>
      </c>
      <c r="I1894" s="210" t="s">
        <v>11192</v>
      </c>
      <c r="J1894" s="210" t="s">
        <v>11192</v>
      </c>
      <c r="K1894" s="210">
        <v>299</v>
      </c>
      <c r="L1894" s="210" t="s">
        <v>11192</v>
      </c>
      <c r="M1894" s="210" t="s">
        <v>11192</v>
      </c>
      <c r="N1894" s="210" t="s">
        <v>11192</v>
      </c>
      <c r="O1894" s="210">
        <v>318</v>
      </c>
    </row>
    <row r="1895" spans="2:15" x14ac:dyDescent="0.45">
      <c r="B1895" s="16" t="s">
        <v>16007</v>
      </c>
      <c r="C1895" s="426" t="s">
        <v>653</v>
      </c>
      <c r="D1895" s="16" t="s">
        <v>654</v>
      </c>
      <c r="E1895" s="448" t="s">
        <v>2204</v>
      </c>
      <c r="F1895" s="210" t="s">
        <v>2205</v>
      </c>
      <c r="G1895" s="448" t="s">
        <v>3595</v>
      </c>
      <c r="H1895" s="210">
        <v>0</v>
      </c>
      <c r="I1895" s="210" t="s">
        <v>11192</v>
      </c>
      <c r="J1895" s="210" t="s">
        <v>11192</v>
      </c>
      <c r="K1895" s="210">
        <v>285</v>
      </c>
      <c r="L1895" s="210" t="s">
        <v>11192</v>
      </c>
      <c r="M1895" s="210" t="s">
        <v>11192</v>
      </c>
      <c r="N1895" s="210" t="s">
        <v>11192</v>
      </c>
      <c r="O1895" s="210">
        <v>302</v>
      </c>
    </row>
    <row r="1896" spans="2:15" x14ac:dyDescent="0.45">
      <c r="B1896" s="450" t="s">
        <v>16009</v>
      </c>
      <c r="C1896" s="449" t="s">
        <v>653</v>
      </c>
      <c r="D1896" s="450" t="s">
        <v>654</v>
      </c>
      <c r="E1896" s="451" t="s">
        <v>18973</v>
      </c>
      <c r="F1896" s="452" t="str">
        <f>F1895</f>
        <v>3045</v>
      </c>
      <c r="G1896" s="451" t="s">
        <v>3093</v>
      </c>
      <c r="H1896" s="452" t="s">
        <v>11192</v>
      </c>
      <c r="I1896" s="452" t="s">
        <v>11192</v>
      </c>
      <c r="J1896" s="452">
        <v>12</v>
      </c>
      <c r="K1896" s="452">
        <v>584</v>
      </c>
      <c r="L1896" s="452">
        <v>12</v>
      </c>
      <c r="M1896" s="452" t="s">
        <v>11192</v>
      </c>
      <c r="N1896" s="452" t="s">
        <v>11192</v>
      </c>
      <c r="O1896" s="452">
        <v>620</v>
      </c>
    </row>
    <row r="1897" spans="2:15" x14ac:dyDescent="0.45">
      <c r="B1897" s="16" t="s">
        <v>16011</v>
      </c>
      <c r="C1897" s="426" t="s">
        <v>655</v>
      </c>
      <c r="D1897" s="16" t="s">
        <v>656</v>
      </c>
      <c r="E1897" s="448" t="s">
        <v>2206</v>
      </c>
      <c r="F1897" s="210" t="s">
        <v>2207</v>
      </c>
      <c r="G1897" s="448" t="s">
        <v>3596</v>
      </c>
      <c r="H1897" s="210" t="s">
        <v>11192</v>
      </c>
      <c r="I1897" s="210" t="s">
        <v>11192</v>
      </c>
      <c r="J1897" s="210">
        <v>11</v>
      </c>
      <c r="K1897" s="210">
        <v>285</v>
      </c>
      <c r="L1897" s="210">
        <v>0</v>
      </c>
      <c r="M1897" s="210" t="s">
        <v>11192</v>
      </c>
      <c r="N1897" s="210">
        <v>0</v>
      </c>
      <c r="O1897" s="210">
        <v>302</v>
      </c>
    </row>
    <row r="1898" spans="2:15" x14ac:dyDescent="0.45">
      <c r="B1898" s="16" t="s">
        <v>16010</v>
      </c>
      <c r="C1898" s="426" t="s">
        <v>655</v>
      </c>
      <c r="D1898" s="16" t="s">
        <v>656</v>
      </c>
      <c r="E1898" s="448" t="s">
        <v>2206</v>
      </c>
      <c r="F1898" s="210" t="s">
        <v>2207</v>
      </c>
      <c r="G1898" s="448" t="s">
        <v>3595</v>
      </c>
      <c r="H1898" s="210">
        <v>0</v>
      </c>
      <c r="I1898" s="210" t="s">
        <v>11192</v>
      </c>
      <c r="J1898" s="210" t="s">
        <v>11192</v>
      </c>
      <c r="K1898" s="210">
        <v>268</v>
      </c>
      <c r="L1898" s="210">
        <v>0</v>
      </c>
      <c r="M1898" s="210" t="s">
        <v>11192</v>
      </c>
      <c r="N1898" s="210">
        <v>0</v>
      </c>
      <c r="O1898" s="210">
        <v>280</v>
      </c>
    </row>
    <row r="1899" spans="2:15" x14ac:dyDescent="0.45">
      <c r="B1899" s="450" t="s">
        <v>16012</v>
      </c>
      <c r="C1899" s="449" t="s">
        <v>655</v>
      </c>
      <c r="D1899" s="450" t="s">
        <v>656</v>
      </c>
      <c r="E1899" s="451" t="s">
        <v>18974</v>
      </c>
      <c r="F1899" s="452" t="str">
        <f>F1898</f>
        <v>4044</v>
      </c>
      <c r="G1899" s="451" t="s">
        <v>3093</v>
      </c>
      <c r="H1899" s="452" t="s">
        <v>11192</v>
      </c>
      <c r="I1899" s="452" t="s">
        <v>11192</v>
      </c>
      <c r="J1899" s="452" t="s">
        <v>11192</v>
      </c>
      <c r="K1899" s="452">
        <v>553</v>
      </c>
      <c r="L1899" s="452">
        <v>0</v>
      </c>
      <c r="M1899" s="452" t="s">
        <v>11192</v>
      </c>
      <c r="N1899" s="452">
        <v>0</v>
      </c>
      <c r="O1899" s="452">
        <v>582</v>
      </c>
    </row>
    <row r="1900" spans="2:15" x14ac:dyDescent="0.45">
      <c r="B1900" s="16" t="s">
        <v>16014</v>
      </c>
      <c r="C1900" s="426" t="s">
        <v>657</v>
      </c>
      <c r="D1900" s="16" t="s">
        <v>658</v>
      </c>
      <c r="E1900" s="448" t="s">
        <v>3416</v>
      </c>
      <c r="F1900" s="210" t="s">
        <v>3417</v>
      </c>
      <c r="G1900" s="448" t="s">
        <v>3596</v>
      </c>
      <c r="H1900" s="210">
        <v>0</v>
      </c>
      <c r="I1900" s="210">
        <v>24</v>
      </c>
      <c r="J1900" s="210">
        <v>27</v>
      </c>
      <c r="K1900" s="210">
        <v>241</v>
      </c>
      <c r="L1900" s="210">
        <v>21</v>
      </c>
      <c r="M1900" s="210">
        <v>16</v>
      </c>
      <c r="N1900" s="210">
        <v>0</v>
      </c>
      <c r="O1900" s="210">
        <v>329</v>
      </c>
    </row>
    <row r="1901" spans="2:15" x14ac:dyDescent="0.45">
      <c r="B1901" s="16" t="s">
        <v>16013</v>
      </c>
      <c r="C1901" s="426" t="s">
        <v>657</v>
      </c>
      <c r="D1901" s="16" t="s">
        <v>658</v>
      </c>
      <c r="E1901" s="448" t="s">
        <v>3416</v>
      </c>
      <c r="F1901" s="210" t="s">
        <v>3417</v>
      </c>
      <c r="G1901" s="448" t="s">
        <v>3595</v>
      </c>
      <c r="H1901" s="210" t="s">
        <v>11192</v>
      </c>
      <c r="I1901" s="210">
        <v>21</v>
      </c>
      <c r="J1901" s="210">
        <v>24</v>
      </c>
      <c r="K1901" s="210">
        <v>202</v>
      </c>
      <c r="L1901" s="210">
        <v>21</v>
      </c>
      <c r="M1901" s="210" t="s">
        <v>11192</v>
      </c>
      <c r="N1901" s="210">
        <v>0</v>
      </c>
      <c r="O1901" s="210">
        <v>283</v>
      </c>
    </row>
    <row r="1902" spans="2:15" x14ac:dyDescent="0.45">
      <c r="B1902" s="450" t="s">
        <v>16015</v>
      </c>
      <c r="C1902" s="449" t="s">
        <v>657</v>
      </c>
      <c r="D1902" s="450" t="s">
        <v>658</v>
      </c>
      <c r="E1902" s="451" t="s">
        <v>18975</v>
      </c>
      <c r="F1902" s="452" t="str">
        <f>F1901</f>
        <v>8254</v>
      </c>
      <c r="G1902" s="451" t="s">
        <v>3093</v>
      </c>
      <c r="H1902" s="452" t="s">
        <v>11192</v>
      </c>
      <c r="I1902" s="452">
        <v>45</v>
      </c>
      <c r="J1902" s="452">
        <v>51</v>
      </c>
      <c r="K1902" s="452">
        <v>443</v>
      </c>
      <c r="L1902" s="452">
        <v>42</v>
      </c>
      <c r="M1902" s="452" t="s">
        <v>11192</v>
      </c>
      <c r="N1902" s="452">
        <v>0</v>
      </c>
      <c r="O1902" s="452">
        <v>612</v>
      </c>
    </row>
    <row r="1903" spans="2:15" x14ac:dyDescent="0.45">
      <c r="B1903" s="16" t="s">
        <v>16017</v>
      </c>
      <c r="C1903" s="426" t="s">
        <v>657</v>
      </c>
      <c r="D1903" s="16" t="s">
        <v>658</v>
      </c>
      <c r="E1903" s="448" t="s">
        <v>2208</v>
      </c>
      <c r="F1903" s="210" t="s">
        <v>2209</v>
      </c>
      <c r="G1903" s="448" t="s">
        <v>3596</v>
      </c>
      <c r="H1903" s="210">
        <v>0</v>
      </c>
      <c r="I1903" s="210" t="s">
        <v>11192</v>
      </c>
      <c r="J1903" s="210">
        <v>35</v>
      </c>
      <c r="K1903" s="210">
        <v>477</v>
      </c>
      <c r="L1903" s="210">
        <v>42</v>
      </c>
      <c r="M1903" s="210">
        <v>30</v>
      </c>
      <c r="N1903" s="210" t="s">
        <v>11192</v>
      </c>
      <c r="O1903" s="210">
        <v>611</v>
      </c>
    </row>
    <row r="1904" spans="2:15" x14ac:dyDescent="0.45">
      <c r="B1904" s="16" t="s">
        <v>16016</v>
      </c>
      <c r="C1904" s="426" t="s">
        <v>657</v>
      </c>
      <c r="D1904" s="16" t="s">
        <v>658</v>
      </c>
      <c r="E1904" s="448" t="s">
        <v>2208</v>
      </c>
      <c r="F1904" s="210" t="s">
        <v>2209</v>
      </c>
      <c r="G1904" s="448" t="s">
        <v>3595</v>
      </c>
      <c r="H1904" s="210" t="s">
        <v>11192</v>
      </c>
      <c r="I1904" s="210">
        <v>31</v>
      </c>
      <c r="J1904" s="210">
        <v>33</v>
      </c>
      <c r="K1904" s="210">
        <v>477</v>
      </c>
      <c r="L1904" s="210">
        <v>28</v>
      </c>
      <c r="M1904" s="210" t="s">
        <v>11192</v>
      </c>
      <c r="N1904" s="210">
        <v>0</v>
      </c>
      <c r="O1904" s="210">
        <v>593</v>
      </c>
    </row>
    <row r="1905" spans="2:15" x14ac:dyDescent="0.45">
      <c r="B1905" s="450" t="s">
        <v>16018</v>
      </c>
      <c r="C1905" s="449" t="s">
        <v>657</v>
      </c>
      <c r="D1905" s="450" t="s">
        <v>658</v>
      </c>
      <c r="E1905" s="451" t="s">
        <v>18976</v>
      </c>
      <c r="F1905" s="452" t="str">
        <f>F1904</f>
        <v>4951</v>
      </c>
      <c r="G1905" s="451" t="s">
        <v>3093</v>
      </c>
      <c r="H1905" s="452" t="s">
        <v>11192</v>
      </c>
      <c r="I1905" s="452" t="s">
        <v>11192</v>
      </c>
      <c r="J1905" s="452">
        <v>68</v>
      </c>
      <c r="K1905" s="452">
        <v>954</v>
      </c>
      <c r="L1905" s="452">
        <v>70</v>
      </c>
      <c r="M1905" s="452" t="s">
        <v>11192</v>
      </c>
      <c r="N1905" s="452" t="s">
        <v>11192</v>
      </c>
      <c r="O1905" s="452">
        <v>1204</v>
      </c>
    </row>
    <row r="1906" spans="2:15" x14ac:dyDescent="0.45">
      <c r="B1906" s="16" t="s">
        <v>16020</v>
      </c>
      <c r="C1906" s="426" t="s">
        <v>659</v>
      </c>
      <c r="D1906" s="16" t="s">
        <v>660</v>
      </c>
      <c r="E1906" s="448" t="s">
        <v>2210</v>
      </c>
      <c r="F1906" s="210" t="s">
        <v>13921</v>
      </c>
      <c r="G1906" s="448" t="s">
        <v>3596</v>
      </c>
      <c r="H1906" s="210">
        <v>0</v>
      </c>
      <c r="I1906" s="210">
        <v>77</v>
      </c>
      <c r="J1906" s="210">
        <v>42</v>
      </c>
      <c r="K1906" s="210">
        <v>47</v>
      </c>
      <c r="L1906" s="210" t="s">
        <v>11192</v>
      </c>
      <c r="M1906" s="210" t="s">
        <v>11192</v>
      </c>
      <c r="N1906" s="210">
        <v>0</v>
      </c>
      <c r="O1906" s="210">
        <v>175</v>
      </c>
    </row>
    <row r="1907" spans="2:15" x14ac:dyDescent="0.45">
      <c r="B1907" s="16" t="s">
        <v>16019</v>
      </c>
      <c r="C1907" s="426" t="s">
        <v>659</v>
      </c>
      <c r="D1907" s="16" t="s">
        <v>660</v>
      </c>
      <c r="E1907" s="448" t="s">
        <v>2210</v>
      </c>
      <c r="F1907" s="210" t="s">
        <v>13921</v>
      </c>
      <c r="G1907" s="448" t="s">
        <v>3595</v>
      </c>
      <c r="H1907" s="210">
        <v>0</v>
      </c>
      <c r="I1907" s="210">
        <v>72</v>
      </c>
      <c r="J1907" s="210">
        <v>49</v>
      </c>
      <c r="K1907" s="210">
        <v>48</v>
      </c>
      <c r="L1907" s="210" t="s">
        <v>11192</v>
      </c>
      <c r="M1907" s="210" t="s">
        <v>11192</v>
      </c>
      <c r="N1907" s="210">
        <v>0</v>
      </c>
      <c r="O1907" s="210">
        <v>184</v>
      </c>
    </row>
    <row r="1908" spans="2:15" x14ac:dyDescent="0.45">
      <c r="B1908" s="450" t="s">
        <v>16021</v>
      </c>
      <c r="C1908" s="449" t="s">
        <v>659</v>
      </c>
      <c r="D1908" s="450" t="s">
        <v>660</v>
      </c>
      <c r="E1908" s="451" t="s">
        <v>18977</v>
      </c>
      <c r="F1908" s="452" t="str">
        <f>F1907</f>
        <v>8381</v>
      </c>
      <c r="G1908" s="451" t="s">
        <v>3093</v>
      </c>
      <c r="H1908" s="452">
        <v>0</v>
      </c>
      <c r="I1908" s="452">
        <v>149</v>
      </c>
      <c r="J1908" s="452">
        <v>91</v>
      </c>
      <c r="K1908" s="452">
        <v>95</v>
      </c>
      <c r="L1908" s="452" t="s">
        <v>11192</v>
      </c>
      <c r="M1908" s="452" t="s">
        <v>11192</v>
      </c>
      <c r="N1908" s="452">
        <v>0</v>
      </c>
      <c r="O1908" s="452">
        <v>359</v>
      </c>
    </row>
    <row r="1909" spans="2:15" x14ac:dyDescent="0.45">
      <c r="B1909" s="16" t="s">
        <v>16023</v>
      </c>
      <c r="C1909" s="426" t="s">
        <v>661</v>
      </c>
      <c r="D1909" s="16" t="s">
        <v>662</v>
      </c>
      <c r="E1909" s="448" t="s">
        <v>2211</v>
      </c>
      <c r="F1909" s="210" t="s">
        <v>2212</v>
      </c>
      <c r="G1909" s="448" t="s">
        <v>3596</v>
      </c>
      <c r="H1909" s="210">
        <v>0</v>
      </c>
      <c r="I1909" s="210">
        <v>0</v>
      </c>
      <c r="J1909" s="210" t="s">
        <v>11192</v>
      </c>
      <c r="K1909" s="210">
        <v>193</v>
      </c>
      <c r="L1909" s="210" t="s">
        <v>11192</v>
      </c>
      <c r="M1909" s="210" t="s">
        <v>11192</v>
      </c>
      <c r="N1909" s="210">
        <v>0</v>
      </c>
      <c r="O1909" s="210">
        <v>202</v>
      </c>
    </row>
    <row r="1910" spans="2:15" x14ac:dyDescent="0.45">
      <c r="B1910" s="16" t="s">
        <v>16022</v>
      </c>
      <c r="C1910" s="426" t="s">
        <v>661</v>
      </c>
      <c r="D1910" s="16" t="s">
        <v>662</v>
      </c>
      <c r="E1910" s="448" t="s">
        <v>2211</v>
      </c>
      <c r="F1910" s="210" t="s">
        <v>2212</v>
      </c>
      <c r="G1910" s="448" t="s">
        <v>3595</v>
      </c>
      <c r="H1910" s="210">
        <v>0</v>
      </c>
      <c r="I1910" s="210">
        <v>0</v>
      </c>
      <c r="J1910" s="210">
        <v>0</v>
      </c>
      <c r="K1910" s="210">
        <v>184</v>
      </c>
      <c r="L1910" s="210" t="s">
        <v>11192</v>
      </c>
      <c r="M1910" s="210" t="s">
        <v>11192</v>
      </c>
      <c r="N1910" s="210">
        <v>0</v>
      </c>
      <c r="O1910" s="210">
        <v>189</v>
      </c>
    </row>
    <row r="1911" spans="2:15" x14ac:dyDescent="0.45">
      <c r="B1911" s="450" t="s">
        <v>16024</v>
      </c>
      <c r="C1911" s="449" t="s">
        <v>661</v>
      </c>
      <c r="D1911" s="450" t="s">
        <v>662</v>
      </c>
      <c r="E1911" s="451" t="s">
        <v>18978</v>
      </c>
      <c r="F1911" s="452" t="str">
        <f>F1910</f>
        <v>1550</v>
      </c>
      <c r="G1911" s="451" t="s">
        <v>3093</v>
      </c>
      <c r="H1911" s="452">
        <v>0</v>
      </c>
      <c r="I1911" s="452">
        <v>0</v>
      </c>
      <c r="J1911" s="452" t="s">
        <v>11192</v>
      </c>
      <c r="K1911" s="452">
        <v>377</v>
      </c>
      <c r="L1911" s="452" t="s">
        <v>11192</v>
      </c>
      <c r="M1911" s="452" t="s">
        <v>11192</v>
      </c>
      <c r="N1911" s="452">
        <v>0</v>
      </c>
      <c r="O1911" s="452">
        <v>391</v>
      </c>
    </row>
    <row r="1912" spans="2:15" x14ac:dyDescent="0.45">
      <c r="B1912" s="16" t="s">
        <v>16026</v>
      </c>
      <c r="C1912" s="426" t="s">
        <v>663</v>
      </c>
      <c r="D1912" s="16" t="s">
        <v>664</v>
      </c>
      <c r="E1912" s="448" t="s">
        <v>2213</v>
      </c>
      <c r="F1912" s="210" t="s">
        <v>2214</v>
      </c>
      <c r="G1912" s="448" t="s">
        <v>3596</v>
      </c>
      <c r="H1912" s="210">
        <v>0</v>
      </c>
      <c r="I1912" s="210" t="s">
        <v>11192</v>
      </c>
      <c r="J1912" s="210">
        <v>17</v>
      </c>
      <c r="K1912" s="210">
        <v>193</v>
      </c>
      <c r="L1912" s="210" t="s">
        <v>11192</v>
      </c>
      <c r="M1912" s="210" t="s">
        <v>11192</v>
      </c>
      <c r="N1912" s="210">
        <v>0</v>
      </c>
      <c r="O1912" s="210">
        <v>222</v>
      </c>
    </row>
    <row r="1913" spans="2:15" x14ac:dyDescent="0.45">
      <c r="B1913" s="16" t="s">
        <v>16025</v>
      </c>
      <c r="C1913" s="426" t="s">
        <v>663</v>
      </c>
      <c r="D1913" s="16" t="s">
        <v>664</v>
      </c>
      <c r="E1913" s="448" t="s">
        <v>2213</v>
      </c>
      <c r="F1913" s="210" t="s">
        <v>2214</v>
      </c>
      <c r="G1913" s="448" t="s">
        <v>3595</v>
      </c>
      <c r="H1913" s="210">
        <v>0</v>
      </c>
      <c r="I1913" s="210" t="s">
        <v>11192</v>
      </c>
      <c r="J1913" s="210">
        <v>14</v>
      </c>
      <c r="K1913" s="210">
        <v>175</v>
      </c>
      <c r="L1913" s="210" t="s">
        <v>11192</v>
      </c>
      <c r="M1913" s="210" t="s">
        <v>11192</v>
      </c>
      <c r="N1913" s="210">
        <v>0</v>
      </c>
      <c r="O1913" s="210">
        <v>203</v>
      </c>
    </row>
    <row r="1914" spans="2:15" x14ac:dyDescent="0.45">
      <c r="B1914" s="450" t="s">
        <v>16027</v>
      </c>
      <c r="C1914" s="449" t="s">
        <v>663</v>
      </c>
      <c r="D1914" s="450" t="s">
        <v>664</v>
      </c>
      <c r="E1914" s="451" t="s">
        <v>18979</v>
      </c>
      <c r="F1914" s="452" t="str">
        <f>F1913</f>
        <v>6936</v>
      </c>
      <c r="G1914" s="451" t="s">
        <v>3093</v>
      </c>
      <c r="H1914" s="452">
        <v>0</v>
      </c>
      <c r="I1914" s="452">
        <v>13</v>
      </c>
      <c r="J1914" s="452">
        <v>31</v>
      </c>
      <c r="K1914" s="452">
        <v>368</v>
      </c>
      <c r="L1914" s="452" t="s">
        <v>11192</v>
      </c>
      <c r="M1914" s="452" t="s">
        <v>11192</v>
      </c>
      <c r="N1914" s="452">
        <v>0</v>
      </c>
      <c r="O1914" s="452">
        <v>425</v>
      </c>
    </row>
    <row r="1915" spans="2:15" x14ac:dyDescent="0.45">
      <c r="B1915" s="16" t="s">
        <v>16029</v>
      </c>
      <c r="C1915" s="426" t="s">
        <v>663</v>
      </c>
      <c r="D1915" s="16" t="s">
        <v>664</v>
      </c>
      <c r="E1915" s="448" t="s">
        <v>2215</v>
      </c>
      <c r="F1915" s="210" t="s">
        <v>2216</v>
      </c>
      <c r="G1915" s="448" t="s">
        <v>3596</v>
      </c>
      <c r="H1915" s="210">
        <v>0</v>
      </c>
      <c r="I1915" s="210" t="s">
        <v>11192</v>
      </c>
      <c r="J1915" s="210" t="s">
        <v>11192</v>
      </c>
      <c r="K1915" s="210">
        <v>117</v>
      </c>
      <c r="L1915" s="210" t="s">
        <v>11192</v>
      </c>
      <c r="M1915" s="210">
        <v>0</v>
      </c>
      <c r="N1915" s="210">
        <v>0</v>
      </c>
      <c r="O1915" s="210">
        <v>134</v>
      </c>
    </row>
    <row r="1916" spans="2:15" x14ac:dyDescent="0.45">
      <c r="B1916" s="16" t="s">
        <v>16028</v>
      </c>
      <c r="C1916" s="426" t="s">
        <v>663</v>
      </c>
      <c r="D1916" s="16" t="s">
        <v>664</v>
      </c>
      <c r="E1916" s="448" t="s">
        <v>2215</v>
      </c>
      <c r="F1916" s="210" t="s">
        <v>2216</v>
      </c>
      <c r="G1916" s="448" t="s">
        <v>3595</v>
      </c>
      <c r="H1916" s="210">
        <v>0</v>
      </c>
      <c r="I1916" s="210" t="s">
        <v>11192</v>
      </c>
      <c r="J1916" s="210" t="s">
        <v>11192</v>
      </c>
      <c r="K1916" s="210">
        <v>95</v>
      </c>
      <c r="L1916" s="210" t="s">
        <v>11192</v>
      </c>
      <c r="M1916" s="210" t="s">
        <v>11192</v>
      </c>
      <c r="N1916" s="210">
        <v>0</v>
      </c>
      <c r="O1916" s="210">
        <v>116</v>
      </c>
    </row>
    <row r="1917" spans="2:15" x14ac:dyDescent="0.45">
      <c r="B1917" s="450" t="s">
        <v>16030</v>
      </c>
      <c r="C1917" s="449" t="s">
        <v>663</v>
      </c>
      <c r="D1917" s="450" t="s">
        <v>664</v>
      </c>
      <c r="E1917" s="451" t="s">
        <v>18980</v>
      </c>
      <c r="F1917" s="452" t="str">
        <f>F1916</f>
        <v>8135</v>
      </c>
      <c r="G1917" s="451" t="s">
        <v>3093</v>
      </c>
      <c r="H1917" s="452">
        <v>0</v>
      </c>
      <c r="I1917" s="452" t="s">
        <v>11192</v>
      </c>
      <c r="J1917" s="452">
        <v>17</v>
      </c>
      <c r="K1917" s="452">
        <v>212</v>
      </c>
      <c r="L1917" s="452" t="s">
        <v>11192</v>
      </c>
      <c r="M1917" s="452" t="s">
        <v>11192</v>
      </c>
      <c r="N1917" s="452">
        <v>0</v>
      </c>
      <c r="O1917" s="452">
        <v>250</v>
      </c>
    </row>
    <row r="1918" spans="2:15" x14ac:dyDescent="0.45">
      <c r="B1918" s="16" t="s">
        <v>16032</v>
      </c>
      <c r="C1918" s="426" t="s">
        <v>665</v>
      </c>
      <c r="D1918" s="16" t="s">
        <v>666</v>
      </c>
      <c r="E1918" s="448" t="s">
        <v>2217</v>
      </c>
      <c r="F1918" s="210" t="s">
        <v>2218</v>
      </c>
      <c r="G1918" s="448" t="s">
        <v>3596</v>
      </c>
      <c r="H1918" s="210">
        <v>0</v>
      </c>
      <c r="I1918" s="210" t="s">
        <v>11192</v>
      </c>
      <c r="J1918" s="210" t="s">
        <v>11192</v>
      </c>
      <c r="K1918" s="210">
        <v>300</v>
      </c>
      <c r="L1918" s="210" t="s">
        <v>11192</v>
      </c>
      <c r="M1918" s="210">
        <v>0</v>
      </c>
      <c r="N1918" s="210" t="s">
        <v>11192</v>
      </c>
      <c r="O1918" s="210">
        <v>316</v>
      </c>
    </row>
    <row r="1919" spans="2:15" x14ac:dyDescent="0.45">
      <c r="B1919" s="16" t="s">
        <v>16031</v>
      </c>
      <c r="C1919" s="426" t="s">
        <v>665</v>
      </c>
      <c r="D1919" s="16" t="s">
        <v>666</v>
      </c>
      <c r="E1919" s="448" t="s">
        <v>2217</v>
      </c>
      <c r="F1919" s="210" t="s">
        <v>2218</v>
      </c>
      <c r="G1919" s="448" t="s">
        <v>3595</v>
      </c>
      <c r="H1919" s="210">
        <v>0</v>
      </c>
      <c r="I1919" s="210" t="s">
        <v>11192</v>
      </c>
      <c r="J1919" s="210" t="s">
        <v>11192</v>
      </c>
      <c r="K1919" s="210">
        <v>294</v>
      </c>
      <c r="L1919" s="210" t="s">
        <v>11192</v>
      </c>
      <c r="M1919" s="210" t="s">
        <v>11192</v>
      </c>
      <c r="N1919" s="210">
        <v>0</v>
      </c>
      <c r="O1919" s="210">
        <v>304</v>
      </c>
    </row>
    <row r="1920" spans="2:15" x14ac:dyDescent="0.45">
      <c r="B1920" s="450" t="s">
        <v>16033</v>
      </c>
      <c r="C1920" s="449" t="s">
        <v>665</v>
      </c>
      <c r="D1920" s="450" t="s">
        <v>666</v>
      </c>
      <c r="E1920" s="451" t="s">
        <v>18981</v>
      </c>
      <c r="F1920" s="452" t="str">
        <f>F1919</f>
        <v>4458</v>
      </c>
      <c r="G1920" s="451" t="s">
        <v>3093</v>
      </c>
      <c r="H1920" s="452">
        <v>0</v>
      </c>
      <c r="I1920" s="452" t="s">
        <v>11192</v>
      </c>
      <c r="J1920" s="452" t="s">
        <v>11192</v>
      </c>
      <c r="K1920" s="452">
        <v>594</v>
      </c>
      <c r="L1920" s="452">
        <v>12</v>
      </c>
      <c r="M1920" s="452" t="s">
        <v>11192</v>
      </c>
      <c r="N1920" s="452" t="s">
        <v>11192</v>
      </c>
      <c r="O1920" s="452">
        <v>620</v>
      </c>
    </row>
    <row r="1921" spans="2:15" x14ac:dyDescent="0.45">
      <c r="B1921" s="16" t="s">
        <v>16035</v>
      </c>
      <c r="C1921" s="426" t="s">
        <v>665</v>
      </c>
      <c r="D1921" s="16" t="s">
        <v>666</v>
      </c>
      <c r="E1921" s="448" t="s">
        <v>2219</v>
      </c>
      <c r="F1921" s="210" t="s">
        <v>2220</v>
      </c>
      <c r="G1921" s="448" t="s">
        <v>3596</v>
      </c>
      <c r="H1921" s="210">
        <v>0</v>
      </c>
      <c r="I1921" s="210">
        <v>0</v>
      </c>
      <c r="J1921" s="210" t="s">
        <v>11192</v>
      </c>
      <c r="K1921" s="210">
        <v>147</v>
      </c>
      <c r="L1921" s="210" t="s">
        <v>11192</v>
      </c>
      <c r="M1921" s="210" t="s">
        <v>11192</v>
      </c>
      <c r="N1921" s="210">
        <v>0</v>
      </c>
      <c r="O1921" s="210">
        <v>155</v>
      </c>
    </row>
    <row r="1922" spans="2:15" x14ac:dyDescent="0.45">
      <c r="B1922" s="16" t="s">
        <v>16034</v>
      </c>
      <c r="C1922" s="426" t="s">
        <v>665</v>
      </c>
      <c r="D1922" s="16" t="s">
        <v>666</v>
      </c>
      <c r="E1922" s="448" t="s">
        <v>2219</v>
      </c>
      <c r="F1922" s="210" t="s">
        <v>2220</v>
      </c>
      <c r="G1922" s="448" t="s">
        <v>3595</v>
      </c>
      <c r="H1922" s="210">
        <v>0</v>
      </c>
      <c r="I1922" s="210" t="s">
        <v>11192</v>
      </c>
      <c r="J1922" s="210" t="s">
        <v>11192</v>
      </c>
      <c r="K1922" s="210">
        <v>150</v>
      </c>
      <c r="L1922" s="210" t="s">
        <v>11192</v>
      </c>
      <c r="M1922" s="210">
        <v>0</v>
      </c>
      <c r="N1922" s="210">
        <v>0</v>
      </c>
      <c r="O1922" s="210">
        <v>155</v>
      </c>
    </row>
    <row r="1923" spans="2:15" x14ac:dyDescent="0.45">
      <c r="B1923" s="450" t="s">
        <v>16036</v>
      </c>
      <c r="C1923" s="449" t="s">
        <v>665</v>
      </c>
      <c r="D1923" s="450" t="s">
        <v>666</v>
      </c>
      <c r="E1923" s="451" t="s">
        <v>18982</v>
      </c>
      <c r="F1923" s="452" t="str">
        <f>F1922</f>
        <v>7791</v>
      </c>
      <c r="G1923" s="451" t="s">
        <v>3093</v>
      </c>
      <c r="H1923" s="452">
        <v>0</v>
      </c>
      <c r="I1923" s="452" t="s">
        <v>11192</v>
      </c>
      <c r="J1923" s="452" t="s">
        <v>11192</v>
      </c>
      <c r="K1923" s="452">
        <v>297</v>
      </c>
      <c r="L1923" s="452" t="s">
        <v>11192</v>
      </c>
      <c r="M1923" s="452" t="s">
        <v>11192</v>
      </c>
      <c r="N1923" s="452">
        <v>0</v>
      </c>
      <c r="O1923" s="452">
        <v>310</v>
      </c>
    </row>
    <row r="1924" spans="2:15" x14ac:dyDescent="0.45">
      <c r="B1924" s="16" t="s">
        <v>16038</v>
      </c>
      <c r="C1924" s="426" t="s">
        <v>667</v>
      </c>
      <c r="D1924" s="16" t="s">
        <v>668</v>
      </c>
      <c r="E1924" s="448" t="s">
        <v>2221</v>
      </c>
      <c r="F1924" s="210" t="s">
        <v>2222</v>
      </c>
      <c r="G1924" s="448" t="s">
        <v>3596</v>
      </c>
      <c r="H1924" s="210">
        <v>0</v>
      </c>
      <c r="I1924" s="210" t="s">
        <v>11192</v>
      </c>
      <c r="J1924" s="210" t="s">
        <v>11192</v>
      </c>
      <c r="K1924" s="210">
        <v>82</v>
      </c>
      <c r="L1924" s="210" t="s">
        <v>11192</v>
      </c>
      <c r="M1924" s="210">
        <v>0</v>
      </c>
      <c r="N1924" s="210">
        <v>0</v>
      </c>
      <c r="O1924" s="210">
        <v>96</v>
      </c>
    </row>
    <row r="1925" spans="2:15" x14ac:dyDescent="0.45">
      <c r="B1925" s="16" t="s">
        <v>16037</v>
      </c>
      <c r="C1925" s="426" t="s">
        <v>667</v>
      </c>
      <c r="D1925" s="16" t="s">
        <v>668</v>
      </c>
      <c r="E1925" s="448" t="s">
        <v>2221</v>
      </c>
      <c r="F1925" s="210" t="s">
        <v>2222</v>
      </c>
      <c r="G1925" s="448" t="s">
        <v>3595</v>
      </c>
      <c r="H1925" s="210">
        <v>0</v>
      </c>
      <c r="I1925" s="210" t="s">
        <v>11192</v>
      </c>
      <c r="J1925" s="210" t="s">
        <v>11192</v>
      </c>
      <c r="K1925" s="210">
        <v>84</v>
      </c>
      <c r="L1925" s="210" t="s">
        <v>11192</v>
      </c>
      <c r="M1925" s="210">
        <v>0</v>
      </c>
      <c r="N1925" s="210">
        <v>0</v>
      </c>
      <c r="O1925" s="210">
        <v>98</v>
      </c>
    </row>
    <row r="1926" spans="2:15" x14ac:dyDescent="0.45">
      <c r="B1926" s="450" t="s">
        <v>16039</v>
      </c>
      <c r="C1926" s="449" t="s">
        <v>667</v>
      </c>
      <c r="D1926" s="450" t="s">
        <v>668</v>
      </c>
      <c r="E1926" s="451" t="s">
        <v>18983</v>
      </c>
      <c r="F1926" s="452" t="str">
        <f>F1925</f>
        <v>2297</v>
      </c>
      <c r="G1926" s="451" t="s">
        <v>3093</v>
      </c>
      <c r="H1926" s="452">
        <v>0</v>
      </c>
      <c r="I1926" s="452" t="s">
        <v>11192</v>
      </c>
      <c r="J1926" s="452" t="s">
        <v>11192</v>
      </c>
      <c r="K1926" s="452">
        <v>166</v>
      </c>
      <c r="L1926" s="452">
        <v>16</v>
      </c>
      <c r="M1926" s="452">
        <v>0</v>
      </c>
      <c r="N1926" s="452">
        <v>0</v>
      </c>
      <c r="O1926" s="452">
        <v>194</v>
      </c>
    </row>
    <row r="1927" spans="2:15" x14ac:dyDescent="0.45">
      <c r="B1927" s="16" t="s">
        <v>16041</v>
      </c>
      <c r="C1927" s="426" t="s">
        <v>667</v>
      </c>
      <c r="D1927" s="16" t="s">
        <v>668</v>
      </c>
      <c r="E1927" s="448" t="s">
        <v>2223</v>
      </c>
      <c r="F1927" s="210" t="s">
        <v>2224</v>
      </c>
      <c r="G1927" s="448" t="s">
        <v>3596</v>
      </c>
      <c r="H1927" s="210">
        <v>0</v>
      </c>
      <c r="I1927" s="210">
        <v>13</v>
      </c>
      <c r="J1927" s="210" t="s">
        <v>11192</v>
      </c>
      <c r="K1927" s="210">
        <v>164</v>
      </c>
      <c r="L1927" s="210" t="s">
        <v>11192</v>
      </c>
      <c r="M1927" s="210">
        <v>0</v>
      </c>
      <c r="N1927" s="210">
        <v>0</v>
      </c>
      <c r="O1927" s="210">
        <v>190</v>
      </c>
    </row>
    <row r="1928" spans="2:15" x14ac:dyDescent="0.45">
      <c r="B1928" s="16" t="s">
        <v>16040</v>
      </c>
      <c r="C1928" s="426" t="s">
        <v>667</v>
      </c>
      <c r="D1928" s="16" t="s">
        <v>668</v>
      </c>
      <c r="E1928" s="448" t="s">
        <v>2223</v>
      </c>
      <c r="F1928" s="210" t="s">
        <v>2224</v>
      </c>
      <c r="G1928" s="448" t="s">
        <v>3595</v>
      </c>
      <c r="H1928" s="210">
        <v>0</v>
      </c>
      <c r="I1928" s="210" t="s">
        <v>11192</v>
      </c>
      <c r="J1928" s="210" t="s">
        <v>11192</v>
      </c>
      <c r="K1928" s="210">
        <v>167</v>
      </c>
      <c r="L1928" s="210" t="s">
        <v>11192</v>
      </c>
      <c r="M1928" s="210">
        <v>0</v>
      </c>
      <c r="N1928" s="210">
        <v>0</v>
      </c>
      <c r="O1928" s="210">
        <v>188</v>
      </c>
    </row>
    <row r="1929" spans="2:15" x14ac:dyDescent="0.45">
      <c r="B1929" s="450" t="s">
        <v>16042</v>
      </c>
      <c r="C1929" s="449" t="s">
        <v>667</v>
      </c>
      <c r="D1929" s="450" t="s">
        <v>668</v>
      </c>
      <c r="E1929" s="451" t="s">
        <v>18984</v>
      </c>
      <c r="F1929" s="452" t="str">
        <f>F1928</f>
        <v>7944</v>
      </c>
      <c r="G1929" s="451" t="s">
        <v>3093</v>
      </c>
      <c r="H1929" s="452" t="s">
        <v>11192</v>
      </c>
      <c r="I1929" s="452" t="s">
        <v>11192</v>
      </c>
      <c r="J1929" s="452">
        <v>13</v>
      </c>
      <c r="K1929" s="452">
        <v>331</v>
      </c>
      <c r="L1929" s="452">
        <v>15</v>
      </c>
      <c r="M1929" s="452" t="s">
        <v>11192</v>
      </c>
      <c r="N1929" s="452" t="s">
        <v>11192</v>
      </c>
      <c r="O1929" s="452">
        <v>378</v>
      </c>
    </row>
    <row r="1930" spans="2:15" x14ac:dyDescent="0.45">
      <c r="B1930" s="16" t="s">
        <v>16044</v>
      </c>
      <c r="C1930" s="426" t="s">
        <v>669</v>
      </c>
      <c r="D1930" s="16" t="s">
        <v>670</v>
      </c>
      <c r="E1930" s="448" t="s">
        <v>2225</v>
      </c>
      <c r="F1930" s="210" t="s">
        <v>2226</v>
      </c>
      <c r="G1930" s="448" t="s">
        <v>3596</v>
      </c>
      <c r="H1930" s="210">
        <v>0</v>
      </c>
      <c r="I1930" s="210" t="s">
        <v>11192</v>
      </c>
      <c r="J1930" s="210" t="s">
        <v>11192</v>
      </c>
      <c r="K1930" s="210">
        <v>220</v>
      </c>
      <c r="L1930" s="210" t="s">
        <v>11192</v>
      </c>
      <c r="M1930" s="210">
        <v>0</v>
      </c>
      <c r="N1930" s="210">
        <v>0</v>
      </c>
      <c r="O1930" s="210">
        <v>228</v>
      </c>
    </row>
    <row r="1931" spans="2:15" x14ac:dyDescent="0.45">
      <c r="B1931" s="16" t="s">
        <v>16043</v>
      </c>
      <c r="C1931" s="426" t="s">
        <v>669</v>
      </c>
      <c r="D1931" s="16" t="s">
        <v>670</v>
      </c>
      <c r="E1931" s="448" t="s">
        <v>2225</v>
      </c>
      <c r="F1931" s="210" t="s">
        <v>2226</v>
      </c>
      <c r="G1931" s="448" t="s">
        <v>3595</v>
      </c>
      <c r="H1931" s="210">
        <v>0</v>
      </c>
      <c r="I1931" s="210" t="s">
        <v>11192</v>
      </c>
      <c r="J1931" s="210" t="s">
        <v>11192</v>
      </c>
      <c r="K1931" s="210">
        <v>181</v>
      </c>
      <c r="L1931" s="210" t="s">
        <v>11192</v>
      </c>
      <c r="M1931" s="210">
        <v>0</v>
      </c>
      <c r="N1931" s="210">
        <v>0</v>
      </c>
      <c r="O1931" s="210">
        <v>190</v>
      </c>
    </row>
    <row r="1932" spans="2:15" x14ac:dyDescent="0.45">
      <c r="B1932" s="450" t="s">
        <v>16045</v>
      </c>
      <c r="C1932" s="449" t="s">
        <v>669</v>
      </c>
      <c r="D1932" s="450" t="s">
        <v>670</v>
      </c>
      <c r="E1932" s="451" t="s">
        <v>18985</v>
      </c>
      <c r="F1932" s="452" t="str">
        <f>F1931</f>
        <v>4049</v>
      </c>
      <c r="G1932" s="451" t="s">
        <v>3093</v>
      </c>
      <c r="H1932" s="452">
        <v>0</v>
      </c>
      <c r="I1932" s="452" t="s">
        <v>11192</v>
      </c>
      <c r="J1932" s="452" t="s">
        <v>11192</v>
      </c>
      <c r="K1932" s="452">
        <v>401</v>
      </c>
      <c r="L1932" s="452" t="s">
        <v>11192</v>
      </c>
      <c r="M1932" s="452">
        <v>0</v>
      </c>
      <c r="N1932" s="452">
        <v>0</v>
      </c>
      <c r="O1932" s="452">
        <v>418</v>
      </c>
    </row>
    <row r="1933" spans="2:15" x14ac:dyDescent="0.45">
      <c r="B1933" s="16" t="s">
        <v>16047</v>
      </c>
      <c r="C1933" s="426" t="s">
        <v>671</v>
      </c>
      <c r="D1933" s="16" t="s">
        <v>672</v>
      </c>
      <c r="E1933" s="448" t="s">
        <v>2227</v>
      </c>
      <c r="F1933" s="210" t="s">
        <v>2228</v>
      </c>
      <c r="G1933" s="448" t="s">
        <v>3596</v>
      </c>
      <c r="H1933" s="210">
        <v>0</v>
      </c>
      <c r="I1933" s="210" t="s">
        <v>11192</v>
      </c>
      <c r="J1933" s="210" t="s">
        <v>11192</v>
      </c>
      <c r="K1933" s="210">
        <v>174</v>
      </c>
      <c r="L1933" s="210" t="s">
        <v>11192</v>
      </c>
      <c r="M1933" s="210">
        <v>14</v>
      </c>
      <c r="N1933" s="210" t="s">
        <v>11192</v>
      </c>
      <c r="O1933" s="210">
        <v>206</v>
      </c>
    </row>
    <row r="1934" spans="2:15" x14ac:dyDescent="0.45">
      <c r="B1934" s="16" t="s">
        <v>16046</v>
      </c>
      <c r="C1934" s="426" t="s">
        <v>671</v>
      </c>
      <c r="D1934" s="16" t="s">
        <v>672</v>
      </c>
      <c r="E1934" s="448" t="s">
        <v>2227</v>
      </c>
      <c r="F1934" s="210" t="s">
        <v>2228</v>
      </c>
      <c r="G1934" s="448" t="s">
        <v>3595</v>
      </c>
      <c r="H1934" s="210">
        <v>0</v>
      </c>
      <c r="I1934" s="210" t="s">
        <v>11192</v>
      </c>
      <c r="J1934" s="210" t="s">
        <v>11192</v>
      </c>
      <c r="K1934" s="210">
        <v>182</v>
      </c>
      <c r="L1934" s="210">
        <v>12</v>
      </c>
      <c r="M1934" s="210">
        <v>16</v>
      </c>
      <c r="N1934" s="210">
        <v>0</v>
      </c>
      <c r="O1934" s="210">
        <v>217</v>
      </c>
    </row>
    <row r="1935" spans="2:15" x14ac:dyDescent="0.45">
      <c r="B1935" s="450" t="s">
        <v>16048</v>
      </c>
      <c r="C1935" s="449" t="s">
        <v>671</v>
      </c>
      <c r="D1935" s="450" t="s">
        <v>672</v>
      </c>
      <c r="E1935" s="451" t="s">
        <v>18986</v>
      </c>
      <c r="F1935" s="452" t="str">
        <f>F1934</f>
        <v>7535</v>
      </c>
      <c r="G1935" s="451" t="s">
        <v>3093</v>
      </c>
      <c r="H1935" s="452">
        <v>0</v>
      </c>
      <c r="I1935" s="452" t="s">
        <v>11192</v>
      </c>
      <c r="J1935" s="452" t="s">
        <v>11192</v>
      </c>
      <c r="K1935" s="452">
        <v>356</v>
      </c>
      <c r="L1935" s="452" t="s">
        <v>11192</v>
      </c>
      <c r="M1935" s="452">
        <v>30</v>
      </c>
      <c r="N1935" s="452" t="s">
        <v>11192</v>
      </c>
      <c r="O1935" s="452">
        <v>423</v>
      </c>
    </row>
    <row r="1936" spans="2:15" x14ac:dyDescent="0.45">
      <c r="B1936" s="16" t="s">
        <v>16050</v>
      </c>
      <c r="C1936" s="426" t="s">
        <v>671</v>
      </c>
      <c r="D1936" s="16" t="s">
        <v>672</v>
      </c>
      <c r="E1936" s="448" t="s">
        <v>2229</v>
      </c>
      <c r="F1936" s="210" t="s">
        <v>2230</v>
      </c>
      <c r="G1936" s="448" t="s">
        <v>3596</v>
      </c>
      <c r="H1936" s="210" t="s">
        <v>11192</v>
      </c>
      <c r="I1936" s="210" t="s">
        <v>11192</v>
      </c>
      <c r="J1936" s="210" t="s">
        <v>11192</v>
      </c>
      <c r="K1936" s="210">
        <v>183</v>
      </c>
      <c r="L1936" s="210" t="s">
        <v>11192</v>
      </c>
      <c r="M1936" s="210">
        <v>12</v>
      </c>
      <c r="N1936" s="210">
        <v>0</v>
      </c>
      <c r="O1936" s="210">
        <v>221</v>
      </c>
    </row>
    <row r="1937" spans="2:15" x14ac:dyDescent="0.45">
      <c r="B1937" s="16" t="s">
        <v>16049</v>
      </c>
      <c r="C1937" s="426" t="s">
        <v>671</v>
      </c>
      <c r="D1937" s="16" t="s">
        <v>672</v>
      </c>
      <c r="E1937" s="448" t="s">
        <v>2229</v>
      </c>
      <c r="F1937" s="210" t="s">
        <v>2230</v>
      </c>
      <c r="G1937" s="448" t="s">
        <v>3595</v>
      </c>
      <c r="H1937" s="210">
        <v>0</v>
      </c>
      <c r="I1937" s="210" t="s">
        <v>11192</v>
      </c>
      <c r="J1937" s="210" t="s">
        <v>11192</v>
      </c>
      <c r="K1937" s="210">
        <v>173</v>
      </c>
      <c r="L1937" s="210">
        <v>11</v>
      </c>
      <c r="M1937" s="210">
        <v>12</v>
      </c>
      <c r="N1937" s="210">
        <v>0</v>
      </c>
      <c r="O1937" s="210">
        <v>205</v>
      </c>
    </row>
    <row r="1938" spans="2:15" x14ac:dyDescent="0.45">
      <c r="B1938" s="450" t="s">
        <v>16051</v>
      </c>
      <c r="C1938" s="449" t="s">
        <v>671</v>
      </c>
      <c r="D1938" s="450" t="s">
        <v>672</v>
      </c>
      <c r="E1938" s="451" t="s">
        <v>18987</v>
      </c>
      <c r="F1938" s="452" t="str">
        <f>F1937</f>
        <v>7534</v>
      </c>
      <c r="G1938" s="451" t="s">
        <v>3093</v>
      </c>
      <c r="H1938" s="452" t="s">
        <v>11192</v>
      </c>
      <c r="I1938" s="452" t="s">
        <v>11192</v>
      </c>
      <c r="J1938" s="452">
        <v>16</v>
      </c>
      <c r="K1938" s="452">
        <v>356</v>
      </c>
      <c r="L1938" s="452" t="s">
        <v>11192</v>
      </c>
      <c r="M1938" s="452">
        <v>24</v>
      </c>
      <c r="N1938" s="452">
        <v>0</v>
      </c>
      <c r="O1938" s="452">
        <v>426</v>
      </c>
    </row>
    <row r="1939" spans="2:15" x14ac:dyDescent="0.45">
      <c r="B1939" s="16" t="s">
        <v>16053</v>
      </c>
      <c r="C1939" s="426" t="s">
        <v>671</v>
      </c>
      <c r="D1939" s="16" t="s">
        <v>672</v>
      </c>
      <c r="E1939" s="448" t="s">
        <v>2231</v>
      </c>
      <c r="F1939" s="210" t="s">
        <v>2232</v>
      </c>
      <c r="G1939" s="448" t="s">
        <v>3596</v>
      </c>
      <c r="H1939" s="210" t="s">
        <v>11192</v>
      </c>
      <c r="I1939" s="210">
        <v>19</v>
      </c>
      <c r="J1939" s="210">
        <v>22</v>
      </c>
      <c r="K1939" s="210">
        <v>814</v>
      </c>
      <c r="L1939" s="210">
        <v>30</v>
      </c>
      <c r="M1939" s="210">
        <v>34</v>
      </c>
      <c r="N1939" s="210" t="s">
        <v>11192</v>
      </c>
      <c r="O1939" s="210">
        <v>925</v>
      </c>
    </row>
    <row r="1940" spans="2:15" x14ac:dyDescent="0.45">
      <c r="B1940" s="16" t="s">
        <v>16052</v>
      </c>
      <c r="C1940" s="426" t="s">
        <v>671</v>
      </c>
      <c r="D1940" s="16" t="s">
        <v>672</v>
      </c>
      <c r="E1940" s="448" t="s">
        <v>2231</v>
      </c>
      <c r="F1940" s="210" t="s">
        <v>2232</v>
      </c>
      <c r="G1940" s="448" t="s">
        <v>3595</v>
      </c>
      <c r="H1940" s="210" t="s">
        <v>11192</v>
      </c>
      <c r="I1940" s="210" t="s">
        <v>11192</v>
      </c>
      <c r="J1940" s="210">
        <v>26</v>
      </c>
      <c r="K1940" s="210">
        <v>759</v>
      </c>
      <c r="L1940" s="210">
        <v>18</v>
      </c>
      <c r="M1940" s="210">
        <v>57</v>
      </c>
      <c r="N1940" s="210">
        <v>0</v>
      </c>
      <c r="O1940" s="210">
        <v>876</v>
      </c>
    </row>
    <row r="1941" spans="2:15" x14ac:dyDescent="0.45">
      <c r="B1941" s="450" t="s">
        <v>19772</v>
      </c>
      <c r="C1941" s="449" t="s">
        <v>671</v>
      </c>
      <c r="D1941" s="450" t="s">
        <v>672</v>
      </c>
      <c r="E1941" s="451" t="s">
        <v>18988</v>
      </c>
      <c r="F1941" s="452" t="str">
        <f>F1940</f>
        <v>0254</v>
      </c>
      <c r="G1941" s="451" t="s">
        <v>3093</v>
      </c>
      <c r="H1941" s="452" t="s">
        <v>11192</v>
      </c>
      <c r="I1941" s="452" t="s">
        <v>11192</v>
      </c>
      <c r="J1941" s="452">
        <v>48</v>
      </c>
      <c r="K1941" s="452">
        <v>1573</v>
      </c>
      <c r="L1941" s="452">
        <v>48</v>
      </c>
      <c r="M1941" s="452">
        <v>91</v>
      </c>
      <c r="N1941" s="452" t="s">
        <v>11192</v>
      </c>
      <c r="O1941" s="452">
        <v>1801</v>
      </c>
    </row>
    <row r="1942" spans="2:15" x14ac:dyDescent="0.45">
      <c r="B1942" s="16" t="s">
        <v>16055</v>
      </c>
      <c r="C1942" s="426" t="s">
        <v>673</v>
      </c>
      <c r="D1942" s="16" t="s">
        <v>674</v>
      </c>
      <c r="E1942" s="448" t="s">
        <v>2233</v>
      </c>
      <c r="F1942" s="210" t="s">
        <v>2234</v>
      </c>
      <c r="G1942" s="448" t="s">
        <v>3596</v>
      </c>
      <c r="H1942" s="210">
        <v>0</v>
      </c>
      <c r="I1942" s="210">
        <v>51</v>
      </c>
      <c r="J1942" s="210">
        <v>293</v>
      </c>
      <c r="K1942" s="210">
        <v>178</v>
      </c>
      <c r="L1942" s="210">
        <v>15</v>
      </c>
      <c r="M1942" s="210" t="s">
        <v>11192</v>
      </c>
      <c r="N1942" s="210" t="s">
        <v>11192</v>
      </c>
      <c r="O1942" s="210">
        <v>550</v>
      </c>
    </row>
    <row r="1943" spans="2:15" x14ac:dyDescent="0.45">
      <c r="B1943" s="16" t="s">
        <v>16054</v>
      </c>
      <c r="C1943" s="426" t="s">
        <v>673</v>
      </c>
      <c r="D1943" s="16" t="s">
        <v>674</v>
      </c>
      <c r="E1943" s="448" t="s">
        <v>2233</v>
      </c>
      <c r="F1943" s="210" t="s">
        <v>2234</v>
      </c>
      <c r="G1943" s="448" t="s">
        <v>3595</v>
      </c>
      <c r="H1943" s="210">
        <v>0</v>
      </c>
      <c r="I1943" s="210">
        <v>27</v>
      </c>
      <c r="J1943" s="210">
        <v>266</v>
      </c>
      <c r="K1943" s="210">
        <v>169</v>
      </c>
      <c r="L1943" s="210">
        <v>16</v>
      </c>
      <c r="M1943" s="210">
        <v>13</v>
      </c>
      <c r="N1943" s="210">
        <v>0</v>
      </c>
      <c r="O1943" s="210">
        <v>491</v>
      </c>
    </row>
    <row r="1944" spans="2:15" x14ac:dyDescent="0.45">
      <c r="B1944" s="450" t="s">
        <v>16056</v>
      </c>
      <c r="C1944" s="449" t="s">
        <v>673</v>
      </c>
      <c r="D1944" s="450" t="s">
        <v>674</v>
      </c>
      <c r="E1944" s="451" t="s">
        <v>18989</v>
      </c>
      <c r="F1944" s="452" t="str">
        <f>F1943</f>
        <v>6610</v>
      </c>
      <c r="G1944" s="451" t="s">
        <v>3093</v>
      </c>
      <c r="H1944" s="452">
        <v>0</v>
      </c>
      <c r="I1944" s="452">
        <v>78</v>
      </c>
      <c r="J1944" s="452">
        <v>559</v>
      </c>
      <c r="K1944" s="452">
        <v>347</v>
      </c>
      <c r="L1944" s="452">
        <v>31</v>
      </c>
      <c r="M1944" s="452" t="s">
        <v>11192</v>
      </c>
      <c r="N1944" s="452" t="s">
        <v>11192</v>
      </c>
      <c r="O1944" s="452">
        <v>1041</v>
      </c>
    </row>
    <row r="1945" spans="2:15" x14ac:dyDescent="0.45">
      <c r="B1945" s="16" t="s">
        <v>16058</v>
      </c>
      <c r="C1945" s="426" t="s">
        <v>673</v>
      </c>
      <c r="D1945" s="16" t="s">
        <v>674</v>
      </c>
      <c r="E1945" s="448" t="s">
        <v>2235</v>
      </c>
      <c r="F1945" s="210" t="s">
        <v>2236</v>
      </c>
      <c r="G1945" s="448" t="s">
        <v>3596</v>
      </c>
      <c r="H1945" s="210" t="s">
        <v>11192</v>
      </c>
      <c r="I1945" s="210">
        <v>21</v>
      </c>
      <c r="J1945" s="210">
        <v>338</v>
      </c>
      <c r="K1945" s="210">
        <v>163</v>
      </c>
      <c r="L1945" s="210">
        <v>18</v>
      </c>
      <c r="M1945" s="210" t="s">
        <v>11192</v>
      </c>
      <c r="N1945" s="210">
        <v>0</v>
      </c>
      <c r="O1945" s="210">
        <v>546</v>
      </c>
    </row>
    <row r="1946" spans="2:15" x14ac:dyDescent="0.45">
      <c r="B1946" s="16" t="s">
        <v>16057</v>
      </c>
      <c r="C1946" s="426" t="s">
        <v>673</v>
      </c>
      <c r="D1946" s="16" t="s">
        <v>674</v>
      </c>
      <c r="E1946" s="448" t="s">
        <v>2235</v>
      </c>
      <c r="F1946" s="210" t="s">
        <v>2236</v>
      </c>
      <c r="G1946" s="448" t="s">
        <v>3595</v>
      </c>
      <c r="H1946" s="210">
        <v>0</v>
      </c>
      <c r="I1946" s="210">
        <v>37</v>
      </c>
      <c r="J1946" s="210">
        <v>272</v>
      </c>
      <c r="K1946" s="210">
        <v>147</v>
      </c>
      <c r="L1946" s="210" t="s">
        <v>11192</v>
      </c>
      <c r="M1946" s="210" t="s">
        <v>11192</v>
      </c>
      <c r="N1946" s="210">
        <v>0</v>
      </c>
      <c r="O1946" s="210">
        <v>477</v>
      </c>
    </row>
    <row r="1947" spans="2:15" x14ac:dyDescent="0.45">
      <c r="B1947" s="450" t="s">
        <v>19773</v>
      </c>
      <c r="C1947" s="449" t="s">
        <v>673</v>
      </c>
      <c r="D1947" s="450" t="s">
        <v>674</v>
      </c>
      <c r="E1947" s="451" t="s">
        <v>18990</v>
      </c>
      <c r="F1947" s="452" t="str">
        <f>F1946</f>
        <v>0827</v>
      </c>
      <c r="G1947" s="451" t="s">
        <v>3093</v>
      </c>
      <c r="H1947" s="452" t="s">
        <v>11192</v>
      </c>
      <c r="I1947" s="452">
        <v>58</v>
      </c>
      <c r="J1947" s="452">
        <v>610</v>
      </c>
      <c r="K1947" s="452">
        <v>310</v>
      </c>
      <c r="L1947" s="452" t="s">
        <v>11192</v>
      </c>
      <c r="M1947" s="452" t="s">
        <v>11192</v>
      </c>
      <c r="N1947" s="452">
        <v>0</v>
      </c>
      <c r="O1947" s="452">
        <v>1023</v>
      </c>
    </row>
    <row r="1948" spans="2:15" x14ac:dyDescent="0.45">
      <c r="B1948" s="16" t="s">
        <v>16060</v>
      </c>
      <c r="C1948" s="426" t="s">
        <v>675</v>
      </c>
      <c r="D1948" s="16" t="s">
        <v>13889</v>
      </c>
      <c r="E1948" s="448" t="s">
        <v>13889</v>
      </c>
      <c r="F1948" s="210" t="s">
        <v>2237</v>
      </c>
      <c r="G1948" s="448" t="s">
        <v>3596</v>
      </c>
      <c r="H1948" s="210">
        <v>0</v>
      </c>
      <c r="I1948" s="210">
        <v>81</v>
      </c>
      <c r="J1948" s="210">
        <v>13</v>
      </c>
      <c r="K1948" s="210">
        <v>0</v>
      </c>
      <c r="L1948" s="210" t="s">
        <v>11192</v>
      </c>
      <c r="M1948" s="210" t="s">
        <v>11192</v>
      </c>
      <c r="N1948" s="210">
        <v>0</v>
      </c>
      <c r="O1948" s="210">
        <v>99</v>
      </c>
    </row>
    <row r="1949" spans="2:15" x14ac:dyDescent="0.45">
      <c r="B1949" s="16" t="s">
        <v>16059</v>
      </c>
      <c r="C1949" s="426" t="s">
        <v>675</v>
      </c>
      <c r="D1949" s="16" t="s">
        <v>13889</v>
      </c>
      <c r="E1949" s="448" t="s">
        <v>13889</v>
      </c>
      <c r="F1949" s="210" t="s">
        <v>2237</v>
      </c>
      <c r="G1949" s="448" t="s">
        <v>3595</v>
      </c>
      <c r="H1949" s="210">
        <v>0</v>
      </c>
      <c r="I1949" s="210">
        <v>164</v>
      </c>
      <c r="J1949" s="210">
        <v>13</v>
      </c>
      <c r="K1949" s="210" t="s">
        <v>11192</v>
      </c>
      <c r="L1949" s="210" t="s">
        <v>11192</v>
      </c>
      <c r="M1949" s="210">
        <v>0</v>
      </c>
      <c r="N1949" s="210">
        <v>0</v>
      </c>
      <c r="O1949" s="210">
        <v>182</v>
      </c>
    </row>
    <row r="1950" spans="2:15" x14ac:dyDescent="0.45">
      <c r="B1950" s="450" t="s">
        <v>16061</v>
      </c>
      <c r="C1950" s="449" t="s">
        <v>675</v>
      </c>
      <c r="D1950" s="450" t="s">
        <v>13889</v>
      </c>
      <c r="E1950" s="451" t="s">
        <v>18991</v>
      </c>
      <c r="F1950" s="452" t="str">
        <f>F1949</f>
        <v>7546</v>
      </c>
      <c r="G1950" s="451" t="s">
        <v>3093</v>
      </c>
      <c r="H1950" s="452">
        <v>0</v>
      </c>
      <c r="I1950" s="452">
        <v>245</v>
      </c>
      <c r="J1950" s="452">
        <v>26</v>
      </c>
      <c r="K1950" s="452" t="s">
        <v>11192</v>
      </c>
      <c r="L1950" s="452" t="s">
        <v>11192</v>
      </c>
      <c r="M1950" s="452" t="s">
        <v>11192</v>
      </c>
      <c r="N1950" s="452">
        <v>0</v>
      </c>
      <c r="O1950" s="452">
        <v>281</v>
      </c>
    </row>
    <row r="1951" spans="2:15" x14ac:dyDescent="0.45">
      <c r="B1951" s="16" t="s">
        <v>16063</v>
      </c>
      <c r="C1951" s="426" t="s">
        <v>676</v>
      </c>
      <c r="D1951" s="16" t="s">
        <v>677</v>
      </c>
      <c r="E1951" s="448" t="s">
        <v>2238</v>
      </c>
      <c r="F1951" s="210" t="s">
        <v>2239</v>
      </c>
      <c r="G1951" s="448" t="s">
        <v>3596</v>
      </c>
      <c r="H1951" s="210">
        <v>0</v>
      </c>
      <c r="I1951" s="210" t="s">
        <v>11192</v>
      </c>
      <c r="J1951" s="210" t="s">
        <v>11192</v>
      </c>
      <c r="K1951" s="210">
        <v>230</v>
      </c>
      <c r="L1951" s="210" t="s">
        <v>11192</v>
      </c>
      <c r="M1951" s="210" t="s">
        <v>11192</v>
      </c>
      <c r="N1951" s="210">
        <v>0</v>
      </c>
      <c r="O1951" s="210">
        <v>248</v>
      </c>
    </row>
    <row r="1952" spans="2:15" x14ac:dyDescent="0.45">
      <c r="B1952" s="16" t="s">
        <v>16062</v>
      </c>
      <c r="C1952" s="426" t="s">
        <v>676</v>
      </c>
      <c r="D1952" s="16" t="s">
        <v>677</v>
      </c>
      <c r="E1952" s="448" t="s">
        <v>2238</v>
      </c>
      <c r="F1952" s="210" t="s">
        <v>2239</v>
      </c>
      <c r="G1952" s="448" t="s">
        <v>3595</v>
      </c>
      <c r="H1952" s="210" t="s">
        <v>11192</v>
      </c>
      <c r="I1952" s="210" t="s">
        <v>11192</v>
      </c>
      <c r="J1952" s="210" t="s">
        <v>11192</v>
      </c>
      <c r="K1952" s="210">
        <v>225</v>
      </c>
      <c r="L1952" s="210" t="s">
        <v>11192</v>
      </c>
      <c r="M1952" s="210" t="s">
        <v>11192</v>
      </c>
      <c r="N1952" s="210">
        <v>0</v>
      </c>
      <c r="O1952" s="210">
        <v>248</v>
      </c>
    </row>
    <row r="1953" spans="2:15" x14ac:dyDescent="0.45">
      <c r="B1953" s="450" t="s">
        <v>16064</v>
      </c>
      <c r="C1953" s="449" t="s">
        <v>676</v>
      </c>
      <c r="D1953" s="450" t="s">
        <v>677</v>
      </c>
      <c r="E1953" s="451" t="s">
        <v>18992</v>
      </c>
      <c r="F1953" s="452" t="str">
        <f>F1952</f>
        <v>3048</v>
      </c>
      <c r="G1953" s="451" t="s">
        <v>3093</v>
      </c>
      <c r="H1953" s="452" t="s">
        <v>11192</v>
      </c>
      <c r="I1953" s="452" t="s">
        <v>11192</v>
      </c>
      <c r="J1953" s="452">
        <v>19</v>
      </c>
      <c r="K1953" s="452">
        <v>455</v>
      </c>
      <c r="L1953" s="452">
        <v>11</v>
      </c>
      <c r="M1953" s="452" t="s">
        <v>11192</v>
      </c>
      <c r="N1953" s="452">
        <v>0</v>
      </c>
      <c r="O1953" s="452">
        <v>496</v>
      </c>
    </row>
    <row r="1954" spans="2:15" x14ac:dyDescent="0.45">
      <c r="B1954" s="16" t="s">
        <v>16066</v>
      </c>
      <c r="C1954" s="426" t="s">
        <v>678</v>
      </c>
      <c r="D1954" s="16" t="s">
        <v>679</v>
      </c>
      <c r="E1954" s="448" t="s">
        <v>2240</v>
      </c>
      <c r="F1954" s="210" t="s">
        <v>2241</v>
      </c>
      <c r="G1954" s="448" t="s">
        <v>3596</v>
      </c>
      <c r="H1954" s="210" t="s">
        <v>11192</v>
      </c>
      <c r="I1954" s="210">
        <v>20</v>
      </c>
      <c r="J1954" s="210">
        <v>60</v>
      </c>
      <c r="K1954" s="210">
        <v>685</v>
      </c>
      <c r="L1954" s="210" t="s">
        <v>11192</v>
      </c>
      <c r="M1954" s="210">
        <v>42</v>
      </c>
      <c r="N1954" s="210">
        <v>0</v>
      </c>
      <c r="O1954" s="210">
        <v>827</v>
      </c>
    </row>
    <row r="1955" spans="2:15" x14ac:dyDescent="0.45">
      <c r="B1955" s="16" t="s">
        <v>16065</v>
      </c>
      <c r="C1955" s="426" t="s">
        <v>678</v>
      </c>
      <c r="D1955" s="16" t="s">
        <v>679</v>
      </c>
      <c r="E1955" s="448" t="s">
        <v>2240</v>
      </c>
      <c r="F1955" s="210" t="s">
        <v>2241</v>
      </c>
      <c r="G1955" s="448" t="s">
        <v>3595</v>
      </c>
      <c r="H1955" s="210" t="s">
        <v>11192</v>
      </c>
      <c r="I1955" s="210" t="s">
        <v>11192</v>
      </c>
      <c r="J1955" s="210">
        <v>41</v>
      </c>
      <c r="K1955" s="210">
        <v>592</v>
      </c>
      <c r="L1955" s="210">
        <v>15</v>
      </c>
      <c r="M1955" s="210">
        <v>40</v>
      </c>
      <c r="N1955" s="210">
        <v>0</v>
      </c>
      <c r="O1955" s="210">
        <v>701</v>
      </c>
    </row>
    <row r="1956" spans="2:15" x14ac:dyDescent="0.45">
      <c r="B1956" s="450" t="s">
        <v>16067</v>
      </c>
      <c r="C1956" s="449" t="s">
        <v>678</v>
      </c>
      <c r="D1956" s="450" t="s">
        <v>679</v>
      </c>
      <c r="E1956" s="451" t="s">
        <v>18993</v>
      </c>
      <c r="F1956" s="452" t="str">
        <f>F1955</f>
        <v>3495</v>
      </c>
      <c r="G1956" s="451" t="s">
        <v>3093</v>
      </c>
      <c r="H1956" s="452" t="s">
        <v>11192</v>
      </c>
      <c r="I1956" s="452" t="s">
        <v>11192</v>
      </c>
      <c r="J1956" s="452">
        <v>101</v>
      </c>
      <c r="K1956" s="452">
        <v>1277</v>
      </c>
      <c r="L1956" s="452" t="s">
        <v>11192</v>
      </c>
      <c r="M1956" s="452">
        <v>82</v>
      </c>
      <c r="N1956" s="452">
        <v>0</v>
      </c>
      <c r="O1956" s="452">
        <v>1528</v>
      </c>
    </row>
    <row r="1957" spans="2:15" x14ac:dyDescent="0.45">
      <c r="B1957" s="16" t="s">
        <v>16069</v>
      </c>
      <c r="C1957" s="426" t="s">
        <v>678</v>
      </c>
      <c r="D1957" s="16" t="s">
        <v>679</v>
      </c>
      <c r="E1957" s="448" t="s">
        <v>2242</v>
      </c>
      <c r="F1957" s="210" t="s">
        <v>2243</v>
      </c>
      <c r="G1957" s="448" t="s">
        <v>3596</v>
      </c>
      <c r="H1957" s="210">
        <v>0</v>
      </c>
      <c r="I1957" s="210" t="s">
        <v>11192</v>
      </c>
      <c r="J1957" s="210">
        <v>26</v>
      </c>
      <c r="K1957" s="210">
        <v>317</v>
      </c>
      <c r="L1957" s="210" t="s">
        <v>11192</v>
      </c>
      <c r="M1957" s="210">
        <v>24</v>
      </c>
      <c r="N1957" s="210">
        <v>0</v>
      </c>
      <c r="O1957" s="210">
        <v>391</v>
      </c>
    </row>
    <row r="1958" spans="2:15" x14ac:dyDescent="0.45">
      <c r="B1958" s="16" t="s">
        <v>16068</v>
      </c>
      <c r="C1958" s="426" t="s">
        <v>678</v>
      </c>
      <c r="D1958" s="16" t="s">
        <v>679</v>
      </c>
      <c r="E1958" s="448" t="s">
        <v>2242</v>
      </c>
      <c r="F1958" s="210" t="s">
        <v>2243</v>
      </c>
      <c r="G1958" s="448" t="s">
        <v>3595</v>
      </c>
      <c r="H1958" s="210" t="s">
        <v>11192</v>
      </c>
      <c r="I1958" s="210" t="s">
        <v>11192</v>
      </c>
      <c r="J1958" s="210">
        <v>39</v>
      </c>
      <c r="K1958" s="210">
        <v>316</v>
      </c>
      <c r="L1958" s="210">
        <v>14</v>
      </c>
      <c r="M1958" s="210">
        <v>21</v>
      </c>
      <c r="N1958" s="210" t="s">
        <v>11192</v>
      </c>
      <c r="O1958" s="210">
        <v>403</v>
      </c>
    </row>
    <row r="1959" spans="2:15" x14ac:dyDescent="0.45">
      <c r="B1959" s="450" t="s">
        <v>16070</v>
      </c>
      <c r="C1959" s="449" t="s">
        <v>678</v>
      </c>
      <c r="D1959" s="450" t="s">
        <v>679</v>
      </c>
      <c r="E1959" s="451" t="s">
        <v>18994</v>
      </c>
      <c r="F1959" s="452" t="str">
        <f>F1958</f>
        <v>3494</v>
      </c>
      <c r="G1959" s="451" t="s">
        <v>3093</v>
      </c>
      <c r="H1959" s="452" t="s">
        <v>11192</v>
      </c>
      <c r="I1959" s="452">
        <v>17</v>
      </c>
      <c r="J1959" s="452">
        <v>65</v>
      </c>
      <c r="K1959" s="452">
        <v>633</v>
      </c>
      <c r="L1959" s="452" t="s">
        <v>11192</v>
      </c>
      <c r="M1959" s="452">
        <v>45</v>
      </c>
      <c r="N1959" s="452" t="s">
        <v>11192</v>
      </c>
      <c r="O1959" s="452">
        <v>794</v>
      </c>
    </row>
    <row r="1960" spans="2:15" x14ac:dyDescent="0.45">
      <c r="B1960" s="16" t="s">
        <v>16072</v>
      </c>
      <c r="C1960" s="426" t="s">
        <v>680</v>
      </c>
      <c r="D1960" s="16" t="s">
        <v>681</v>
      </c>
      <c r="E1960" s="448" t="s">
        <v>2244</v>
      </c>
      <c r="F1960" s="210" t="s">
        <v>2245</v>
      </c>
      <c r="G1960" s="448" t="s">
        <v>3596</v>
      </c>
      <c r="H1960" s="210" t="s">
        <v>11192</v>
      </c>
      <c r="I1960" s="210">
        <v>22</v>
      </c>
      <c r="J1960" s="210">
        <v>26</v>
      </c>
      <c r="K1960" s="210">
        <v>283</v>
      </c>
      <c r="L1960" s="210" t="s">
        <v>11192</v>
      </c>
      <c r="M1960" s="210">
        <v>16</v>
      </c>
      <c r="N1960" s="210">
        <v>0</v>
      </c>
      <c r="O1960" s="210">
        <v>359</v>
      </c>
    </row>
    <row r="1961" spans="2:15" x14ac:dyDescent="0.45">
      <c r="B1961" s="16" t="s">
        <v>16071</v>
      </c>
      <c r="C1961" s="426" t="s">
        <v>680</v>
      </c>
      <c r="D1961" s="16" t="s">
        <v>681</v>
      </c>
      <c r="E1961" s="448" t="s">
        <v>2244</v>
      </c>
      <c r="F1961" s="210" t="s">
        <v>2245</v>
      </c>
      <c r="G1961" s="448" t="s">
        <v>3595</v>
      </c>
      <c r="H1961" s="210">
        <v>0</v>
      </c>
      <c r="I1961" s="210">
        <v>41</v>
      </c>
      <c r="J1961" s="210">
        <v>28</v>
      </c>
      <c r="K1961" s="210">
        <v>250</v>
      </c>
      <c r="L1961" s="210" t="s">
        <v>11192</v>
      </c>
      <c r="M1961" s="210" t="s">
        <v>11192</v>
      </c>
      <c r="N1961" s="210">
        <v>0</v>
      </c>
      <c r="O1961" s="210">
        <v>341</v>
      </c>
    </row>
    <row r="1962" spans="2:15" x14ac:dyDescent="0.45">
      <c r="B1962" s="450" t="s">
        <v>16073</v>
      </c>
      <c r="C1962" s="449" t="s">
        <v>680</v>
      </c>
      <c r="D1962" s="450" t="s">
        <v>681</v>
      </c>
      <c r="E1962" s="451" t="s">
        <v>18995</v>
      </c>
      <c r="F1962" s="452" t="str">
        <f>F1961</f>
        <v>7380</v>
      </c>
      <c r="G1962" s="451" t="s">
        <v>3093</v>
      </c>
      <c r="H1962" s="452" t="s">
        <v>11192</v>
      </c>
      <c r="I1962" s="452">
        <v>63</v>
      </c>
      <c r="J1962" s="452">
        <v>54</v>
      </c>
      <c r="K1962" s="452">
        <v>533</v>
      </c>
      <c r="L1962" s="452">
        <v>25</v>
      </c>
      <c r="M1962" s="452" t="s">
        <v>11192</v>
      </c>
      <c r="N1962" s="452">
        <v>0</v>
      </c>
      <c r="O1962" s="452">
        <v>700</v>
      </c>
    </row>
    <row r="1963" spans="2:15" x14ac:dyDescent="0.45">
      <c r="B1963" s="16" t="s">
        <v>16075</v>
      </c>
      <c r="C1963" s="426" t="s">
        <v>680</v>
      </c>
      <c r="D1963" s="16" t="s">
        <v>681</v>
      </c>
      <c r="E1963" s="448" t="s">
        <v>2246</v>
      </c>
      <c r="F1963" s="210" t="s">
        <v>2247</v>
      </c>
      <c r="G1963" s="448" t="s">
        <v>3596</v>
      </c>
      <c r="H1963" s="210" t="s">
        <v>11192</v>
      </c>
      <c r="I1963" s="210">
        <v>60</v>
      </c>
      <c r="J1963" s="210">
        <v>93</v>
      </c>
      <c r="K1963" s="210">
        <v>1112</v>
      </c>
      <c r="L1963" s="210">
        <v>43</v>
      </c>
      <c r="M1963" s="210">
        <v>77</v>
      </c>
      <c r="N1963" s="210" t="s">
        <v>11192</v>
      </c>
      <c r="O1963" s="210">
        <v>1389</v>
      </c>
    </row>
    <row r="1964" spans="2:15" x14ac:dyDescent="0.45">
      <c r="B1964" s="16" t="s">
        <v>16074</v>
      </c>
      <c r="C1964" s="426" t="s">
        <v>680</v>
      </c>
      <c r="D1964" s="16" t="s">
        <v>681</v>
      </c>
      <c r="E1964" s="448" t="s">
        <v>2246</v>
      </c>
      <c r="F1964" s="210" t="s">
        <v>2247</v>
      </c>
      <c r="G1964" s="448" t="s">
        <v>3595</v>
      </c>
      <c r="H1964" s="210" t="s">
        <v>11192</v>
      </c>
      <c r="I1964" s="210">
        <v>63</v>
      </c>
      <c r="J1964" s="210">
        <v>99</v>
      </c>
      <c r="K1964" s="210">
        <v>1007</v>
      </c>
      <c r="L1964" s="210">
        <v>51</v>
      </c>
      <c r="M1964" s="210">
        <v>64</v>
      </c>
      <c r="N1964" s="210" t="s">
        <v>11192</v>
      </c>
      <c r="O1964" s="210">
        <v>1288</v>
      </c>
    </row>
    <row r="1965" spans="2:15" x14ac:dyDescent="0.45">
      <c r="B1965" s="450" t="s">
        <v>16076</v>
      </c>
      <c r="C1965" s="449" t="s">
        <v>680</v>
      </c>
      <c r="D1965" s="450" t="s">
        <v>681</v>
      </c>
      <c r="E1965" s="451" t="s">
        <v>18996</v>
      </c>
      <c r="F1965" s="452" t="str">
        <f>F1964</f>
        <v>6455</v>
      </c>
      <c r="G1965" s="451" t="s">
        <v>3093</v>
      </c>
      <c r="H1965" s="452" t="s">
        <v>11192</v>
      </c>
      <c r="I1965" s="452">
        <v>123</v>
      </c>
      <c r="J1965" s="452">
        <v>192</v>
      </c>
      <c r="K1965" s="452">
        <v>2119</v>
      </c>
      <c r="L1965" s="452">
        <v>94</v>
      </c>
      <c r="M1965" s="452">
        <v>141</v>
      </c>
      <c r="N1965" s="452" t="s">
        <v>11192</v>
      </c>
      <c r="O1965" s="452">
        <v>2677</v>
      </c>
    </row>
    <row r="1966" spans="2:15" x14ac:dyDescent="0.45">
      <c r="B1966" s="16" t="s">
        <v>16078</v>
      </c>
      <c r="C1966" s="426" t="s">
        <v>680</v>
      </c>
      <c r="D1966" s="16" t="s">
        <v>681</v>
      </c>
      <c r="E1966" s="448" t="s">
        <v>2248</v>
      </c>
      <c r="F1966" s="210" t="s">
        <v>2249</v>
      </c>
      <c r="G1966" s="448" t="s">
        <v>3596</v>
      </c>
      <c r="H1966" s="210" t="s">
        <v>11192</v>
      </c>
      <c r="I1966" s="210" t="s">
        <v>11192</v>
      </c>
      <c r="J1966" s="210" t="s">
        <v>11192</v>
      </c>
      <c r="K1966" s="210">
        <v>221</v>
      </c>
      <c r="L1966" s="210">
        <v>18</v>
      </c>
      <c r="M1966" s="210">
        <v>24</v>
      </c>
      <c r="N1966" s="210">
        <v>0</v>
      </c>
      <c r="O1966" s="210">
        <v>278</v>
      </c>
    </row>
    <row r="1967" spans="2:15" x14ac:dyDescent="0.45">
      <c r="B1967" s="16" t="s">
        <v>16077</v>
      </c>
      <c r="C1967" s="426" t="s">
        <v>680</v>
      </c>
      <c r="D1967" s="16" t="s">
        <v>681</v>
      </c>
      <c r="E1967" s="448" t="s">
        <v>2248</v>
      </c>
      <c r="F1967" s="210" t="s">
        <v>2249</v>
      </c>
      <c r="G1967" s="448" t="s">
        <v>3595</v>
      </c>
      <c r="H1967" s="210">
        <v>0</v>
      </c>
      <c r="I1967" s="210" t="s">
        <v>11192</v>
      </c>
      <c r="J1967" s="210">
        <v>19</v>
      </c>
      <c r="K1967" s="210">
        <v>171</v>
      </c>
      <c r="L1967" s="210" t="s">
        <v>11192</v>
      </c>
      <c r="M1967" s="210">
        <v>15</v>
      </c>
      <c r="N1967" s="210">
        <v>0</v>
      </c>
      <c r="O1967" s="210">
        <v>218</v>
      </c>
    </row>
    <row r="1968" spans="2:15" x14ac:dyDescent="0.45">
      <c r="B1968" s="450" t="s">
        <v>16079</v>
      </c>
      <c r="C1968" s="449" t="s">
        <v>680</v>
      </c>
      <c r="D1968" s="450" t="s">
        <v>681</v>
      </c>
      <c r="E1968" s="451" t="s">
        <v>18997</v>
      </c>
      <c r="F1968" s="452" t="str">
        <f>F1967</f>
        <v>1077</v>
      </c>
      <c r="G1968" s="451" t="s">
        <v>3093</v>
      </c>
      <c r="H1968" s="452" t="s">
        <v>11192</v>
      </c>
      <c r="I1968" s="452" t="s">
        <v>11192</v>
      </c>
      <c r="J1968" s="452" t="s">
        <v>11192</v>
      </c>
      <c r="K1968" s="452">
        <v>392</v>
      </c>
      <c r="L1968" s="452" t="s">
        <v>11192</v>
      </c>
      <c r="M1968" s="452">
        <v>39</v>
      </c>
      <c r="N1968" s="452">
        <v>0</v>
      </c>
      <c r="O1968" s="452">
        <v>496</v>
      </c>
    </row>
    <row r="1969" spans="2:15" x14ac:dyDescent="0.45">
      <c r="B1969" s="16" t="s">
        <v>16081</v>
      </c>
      <c r="C1969" s="426" t="s">
        <v>680</v>
      </c>
      <c r="D1969" s="16" t="s">
        <v>681</v>
      </c>
      <c r="E1969" s="448" t="s">
        <v>2250</v>
      </c>
      <c r="F1969" s="210" t="s">
        <v>2251</v>
      </c>
      <c r="G1969" s="448" t="s">
        <v>3596</v>
      </c>
      <c r="H1969" s="210" t="s">
        <v>11192</v>
      </c>
      <c r="I1969" s="210">
        <v>13</v>
      </c>
      <c r="J1969" s="210">
        <v>25</v>
      </c>
      <c r="K1969" s="210">
        <v>137</v>
      </c>
      <c r="L1969" s="210" t="s">
        <v>11192</v>
      </c>
      <c r="M1969" s="210">
        <v>11</v>
      </c>
      <c r="N1969" s="210">
        <v>0</v>
      </c>
      <c r="O1969" s="210">
        <v>195</v>
      </c>
    </row>
    <row r="1970" spans="2:15" x14ac:dyDescent="0.45">
      <c r="B1970" s="16" t="s">
        <v>16080</v>
      </c>
      <c r="C1970" s="426" t="s">
        <v>680</v>
      </c>
      <c r="D1970" s="16" t="s">
        <v>681</v>
      </c>
      <c r="E1970" s="448" t="s">
        <v>2250</v>
      </c>
      <c r="F1970" s="210" t="s">
        <v>2251</v>
      </c>
      <c r="G1970" s="448" t="s">
        <v>3595</v>
      </c>
      <c r="H1970" s="210">
        <v>0</v>
      </c>
      <c r="I1970" s="210">
        <v>12</v>
      </c>
      <c r="J1970" s="210">
        <v>14</v>
      </c>
      <c r="K1970" s="210">
        <v>149</v>
      </c>
      <c r="L1970" s="210" t="s">
        <v>11192</v>
      </c>
      <c r="M1970" s="210" t="s">
        <v>11192</v>
      </c>
      <c r="N1970" s="210">
        <v>0</v>
      </c>
      <c r="O1970" s="210">
        <v>190</v>
      </c>
    </row>
    <row r="1971" spans="2:15" x14ac:dyDescent="0.45">
      <c r="B1971" s="450" t="s">
        <v>16082</v>
      </c>
      <c r="C1971" s="449" t="s">
        <v>680</v>
      </c>
      <c r="D1971" s="450" t="s">
        <v>681</v>
      </c>
      <c r="E1971" s="451" t="s">
        <v>18998</v>
      </c>
      <c r="F1971" s="452" t="str">
        <f>F1970</f>
        <v>1076</v>
      </c>
      <c r="G1971" s="451" t="s">
        <v>3093</v>
      </c>
      <c r="H1971" s="452" t="s">
        <v>11192</v>
      </c>
      <c r="I1971" s="452">
        <v>25</v>
      </c>
      <c r="J1971" s="452">
        <v>39</v>
      </c>
      <c r="K1971" s="452">
        <v>286</v>
      </c>
      <c r="L1971" s="452">
        <v>18</v>
      </c>
      <c r="M1971" s="452" t="s">
        <v>11192</v>
      </c>
      <c r="N1971" s="452">
        <v>0</v>
      </c>
      <c r="O1971" s="452">
        <v>385</v>
      </c>
    </row>
    <row r="1972" spans="2:15" x14ac:dyDescent="0.45">
      <c r="B1972" s="16" t="s">
        <v>16084</v>
      </c>
      <c r="C1972" s="426" t="s">
        <v>682</v>
      </c>
      <c r="D1972" s="16" t="s">
        <v>683</v>
      </c>
      <c r="E1972" s="448" t="s">
        <v>2252</v>
      </c>
      <c r="F1972" s="210" t="s">
        <v>2253</v>
      </c>
      <c r="G1972" s="448" t="s">
        <v>3596</v>
      </c>
      <c r="H1972" s="210">
        <v>0</v>
      </c>
      <c r="I1972" s="210" t="s">
        <v>11192</v>
      </c>
      <c r="J1972" s="210" t="s">
        <v>11192</v>
      </c>
      <c r="K1972" s="210">
        <v>289</v>
      </c>
      <c r="L1972" s="210" t="s">
        <v>11192</v>
      </c>
      <c r="M1972" s="210" t="s">
        <v>11192</v>
      </c>
      <c r="N1972" s="210">
        <v>0</v>
      </c>
      <c r="O1972" s="210">
        <v>299</v>
      </c>
    </row>
    <row r="1973" spans="2:15" x14ac:dyDescent="0.45">
      <c r="B1973" s="16" t="s">
        <v>16083</v>
      </c>
      <c r="C1973" s="426" t="s">
        <v>682</v>
      </c>
      <c r="D1973" s="16" t="s">
        <v>683</v>
      </c>
      <c r="E1973" s="448" t="s">
        <v>2252</v>
      </c>
      <c r="F1973" s="210" t="s">
        <v>2253</v>
      </c>
      <c r="G1973" s="448" t="s">
        <v>3595</v>
      </c>
      <c r="H1973" s="210">
        <v>0</v>
      </c>
      <c r="I1973" s="210" t="s">
        <v>11192</v>
      </c>
      <c r="J1973" s="210" t="s">
        <v>11192</v>
      </c>
      <c r="K1973" s="210">
        <v>272</v>
      </c>
      <c r="L1973" s="210" t="s">
        <v>11192</v>
      </c>
      <c r="M1973" s="210" t="s">
        <v>11192</v>
      </c>
      <c r="N1973" s="210">
        <v>0</v>
      </c>
      <c r="O1973" s="210">
        <v>285</v>
      </c>
    </row>
    <row r="1974" spans="2:15" x14ac:dyDescent="0.45">
      <c r="B1974" s="450" t="s">
        <v>16085</v>
      </c>
      <c r="C1974" s="449" t="s">
        <v>682</v>
      </c>
      <c r="D1974" s="450" t="s">
        <v>683</v>
      </c>
      <c r="E1974" s="451" t="s">
        <v>18999</v>
      </c>
      <c r="F1974" s="452" t="str">
        <f>F1973</f>
        <v>2689</v>
      </c>
      <c r="G1974" s="451" t="s">
        <v>3093</v>
      </c>
      <c r="H1974" s="452">
        <v>0</v>
      </c>
      <c r="I1974" s="452" t="s">
        <v>11192</v>
      </c>
      <c r="J1974" s="452" t="s">
        <v>11192</v>
      </c>
      <c r="K1974" s="452">
        <v>561</v>
      </c>
      <c r="L1974" s="452" t="s">
        <v>11192</v>
      </c>
      <c r="M1974" s="452" t="s">
        <v>11192</v>
      </c>
      <c r="N1974" s="452">
        <v>0</v>
      </c>
      <c r="O1974" s="452">
        <v>584</v>
      </c>
    </row>
    <row r="1975" spans="2:15" x14ac:dyDescent="0.45">
      <c r="B1975" s="16" t="s">
        <v>16087</v>
      </c>
      <c r="C1975" s="426" t="s">
        <v>684</v>
      </c>
      <c r="D1975" s="16" t="s">
        <v>685</v>
      </c>
      <c r="E1975" s="448" t="s">
        <v>2254</v>
      </c>
      <c r="F1975" s="210" t="s">
        <v>2255</v>
      </c>
      <c r="G1975" s="448" t="s">
        <v>3596</v>
      </c>
      <c r="H1975" s="210">
        <v>0</v>
      </c>
      <c r="I1975" s="210">
        <v>23</v>
      </c>
      <c r="J1975" s="210" t="s">
        <v>11192</v>
      </c>
      <c r="K1975" s="210">
        <v>170</v>
      </c>
      <c r="L1975" s="210" t="s">
        <v>11192</v>
      </c>
      <c r="M1975" s="210">
        <v>0</v>
      </c>
      <c r="N1975" s="210">
        <v>0</v>
      </c>
      <c r="O1975" s="210">
        <v>214</v>
      </c>
    </row>
    <row r="1976" spans="2:15" x14ac:dyDescent="0.45">
      <c r="B1976" s="16" t="s">
        <v>16086</v>
      </c>
      <c r="C1976" s="426" t="s">
        <v>684</v>
      </c>
      <c r="D1976" s="16" t="s">
        <v>685</v>
      </c>
      <c r="E1976" s="448" t="s">
        <v>2254</v>
      </c>
      <c r="F1976" s="210" t="s">
        <v>2255</v>
      </c>
      <c r="G1976" s="448" t="s">
        <v>3595</v>
      </c>
      <c r="H1976" s="210">
        <v>0</v>
      </c>
      <c r="I1976" s="210">
        <v>21</v>
      </c>
      <c r="J1976" s="210" t="s">
        <v>11192</v>
      </c>
      <c r="K1976" s="210">
        <v>125</v>
      </c>
      <c r="L1976" s="210">
        <v>20</v>
      </c>
      <c r="M1976" s="210" t="s">
        <v>11192</v>
      </c>
      <c r="N1976" s="210">
        <v>0</v>
      </c>
      <c r="O1976" s="210">
        <v>175</v>
      </c>
    </row>
    <row r="1977" spans="2:15" x14ac:dyDescent="0.45">
      <c r="B1977" s="450" t="s">
        <v>19774</v>
      </c>
      <c r="C1977" s="449" t="s">
        <v>684</v>
      </c>
      <c r="D1977" s="450" t="s">
        <v>685</v>
      </c>
      <c r="E1977" s="451" t="s">
        <v>19000</v>
      </c>
      <c r="F1977" s="452" t="str">
        <f>F1976</f>
        <v>0695</v>
      </c>
      <c r="G1977" s="451" t="s">
        <v>3093</v>
      </c>
      <c r="H1977" s="452">
        <v>0</v>
      </c>
      <c r="I1977" s="452">
        <v>44</v>
      </c>
      <c r="J1977" s="452" t="s">
        <v>11192</v>
      </c>
      <c r="K1977" s="452">
        <v>295</v>
      </c>
      <c r="L1977" s="452" t="s">
        <v>11192</v>
      </c>
      <c r="M1977" s="452" t="s">
        <v>11192</v>
      </c>
      <c r="N1977" s="452">
        <v>0</v>
      </c>
      <c r="O1977" s="452">
        <v>389</v>
      </c>
    </row>
    <row r="1978" spans="2:15" x14ac:dyDescent="0.45">
      <c r="B1978" s="16" t="s">
        <v>16089</v>
      </c>
      <c r="C1978" s="426" t="s">
        <v>684</v>
      </c>
      <c r="D1978" s="16" t="s">
        <v>685</v>
      </c>
      <c r="E1978" s="448" t="s">
        <v>2256</v>
      </c>
      <c r="F1978" s="210" t="s">
        <v>2257</v>
      </c>
      <c r="G1978" s="448" t="s">
        <v>3596</v>
      </c>
      <c r="H1978" s="210">
        <v>0</v>
      </c>
      <c r="I1978" s="210" t="s">
        <v>11192</v>
      </c>
      <c r="J1978" s="210" t="s">
        <v>11192</v>
      </c>
      <c r="K1978" s="210">
        <v>83</v>
      </c>
      <c r="L1978" s="210">
        <v>14</v>
      </c>
      <c r="M1978" s="210">
        <v>0</v>
      </c>
      <c r="N1978" s="210">
        <v>0</v>
      </c>
      <c r="O1978" s="210">
        <v>108</v>
      </c>
    </row>
    <row r="1979" spans="2:15" x14ac:dyDescent="0.45">
      <c r="B1979" s="16" t="s">
        <v>16088</v>
      </c>
      <c r="C1979" s="426" t="s">
        <v>684</v>
      </c>
      <c r="D1979" s="16" t="s">
        <v>685</v>
      </c>
      <c r="E1979" s="448" t="s">
        <v>2256</v>
      </c>
      <c r="F1979" s="210" t="s">
        <v>2257</v>
      </c>
      <c r="G1979" s="448" t="s">
        <v>3595</v>
      </c>
      <c r="H1979" s="210">
        <v>0</v>
      </c>
      <c r="I1979" s="210" t="s">
        <v>11192</v>
      </c>
      <c r="J1979" s="210" t="s">
        <v>11192</v>
      </c>
      <c r="K1979" s="210">
        <v>82</v>
      </c>
      <c r="L1979" s="210">
        <v>20</v>
      </c>
      <c r="M1979" s="210">
        <v>0</v>
      </c>
      <c r="N1979" s="210">
        <v>0</v>
      </c>
      <c r="O1979" s="210">
        <v>109</v>
      </c>
    </row>
    <row r="1980" spans="2:15" x14ac:dyDescent="0.45">
      <c r="B1980" s="450" t="s">
        <v>19775</v>
      </c>
      <c r="C1980" s="449" t="s">
        <v>684</v>
      </c>
      <c r="D1980" s="450" t="s">
        <v>685</v>
      </c>
      <c r="E1980" s="451" t="s">
        <v>19001</v>
      </c>
      <c r="F1980" s="452" t="str">
        <f>F1979</f>
        <v>0694</v>
      </c>
      <c r="G1980" s="451" t="s">
        <v>3093</v>
      </c>
      <c r="H1980" s="452">
        <v>0</v>
      </c>
      <c r="I1980" s="452" t="s">
        <v>11192</v>
      </c>
      <c r="J1980" s="452" t="s">
        <v>11192</v>
      </c>
      <c r="K1980" s="452">
        <v>165</v>
      </c>
      <c r="L1980" s="452">
        <v>34</v>
      </c>
      <c r="M1980" s="452">
        <v>0</v>
      </c>
      <c r="N1980" s="452">
        <v>0</v>
      </c>
      <c r="O1980" s="452">
        <v>217</v>
      </c>
    </row>
    <row r="1981" spans="2:15" x14ac:dyDescent="0.45">
      <c r="B1981" s="16" t="s">
        <v>16091</v>
      </c>
      <c r="C1981" s="426" t="s">
        <v>686</v>
      </c>
      <c r="D1981" s="16" t="s">
        <v>687</v>
      </c>
      <c r="E1981" s="448" t="s">
        <v>11022</v>
      </c>
      <c r="F1981" s="210" t="s">
        <v>11021</v>
      </c>
      <c r="G1981" s="448" t="s">
        <v>3596</v>
      </c>
      <c r="H1981" s="210">
        <v>0</v>
      </c>
      <c r="I1981" s="210">
        <v>44</v>
      </c>
      <c r="J1981" s="210" t="s">
        <v>11192</v>
      </c>
      <c r="K1981" s="210">
        <v>136</v>
      </c>
      <c r="L1981" s="210" t="s">
        <v>11192</v>
      </c>
      <c r="M1981" s="210">
        <v>0</v>
      </c>
      <c r="N1981" s="210">
        <v>0</v>
      </c>
      <c r="O1981" s="210">
        <v>223</v>
      </c>
    </row>
    <row r="1982" spans="2:15" x14ac:dyDescent="0.45">
      <c r="B1982" s="16" t="s">
        <v>16090</v>
      </c>
      <c r="C1982" s="426" t="s">
        <v>686</v>
      </c>
      <c r="D1982" s="16" t="s">
        <v>687</v>
      </c>
      <c r="E1982" s="448" t="s">
        <v>11022</v>
      </c>
      <c r="F1982" s="210" t="s">
        <v>11021</v>
      </c>
      <c r="G1982" s="448" t="s">
        <v>3595</v>
      </c>
      <c r="H1982" s="210" t="s">
        <v>11192</v>
      </c>
      <c r="I1982" s="210">
        <v>62</v>
      </c>
      <c r="J1982" s="210" t="s">
        <v>11192</v>
      </c>
      <c r="K1982" s="210">
        <v>137</v>
      </c>
      <c r="L1982" s="210">
        <v>34</v>
      </c>
      <c r="M1982" s="210">
        <v>0</v>
      </c>
      <c r="N1982" s="210">
        <v>0</v>
      </c>
      <c r="O1982" s="210">
        <v>244</v>
      </c>
    </row>
    <row r="1983" spans="2:15" x14ac:dyDescent="0.45">
      <c r="B1983" s="450" t="s">
        <v>16092</v>
      </c>
      <c r="C1983" s="449" t="s">
        <v>686</v>
      </c>
      <c r="D1983" s="450" t="s">
        <v>687</v>
      </c>
      <c r="E1983" s="451" t="s">
        <v>19002</v>
      </c>
      <c r="F1983" s="452" t="str">
        <f>F1982</f>
        <v>8284</v>
      </c>
      <c r="G1983" s="451" t="s">
        <v>3093</v>
      </c>
      <c r="H1983" s="452" t="s">
        <v>11192</v>
      </c>
      <c r="I1983" s="452">
        <v>106</v>
      </c>
      <c r="J1983" s="452" t="s">
        <v>11192</v>
      </c>
      <c r="K1983" s="452">
        <v>273</v>
      </c>
      <c r="L1983" s="452" t="s">
        <v>11192</v>
      </c>
      <c r="M1983" s="452">
        <v>0</v>
      </c>
      <c r="N1983" s="452">
        <v>0</v>
      </c>
      <c r="O1983" s="452">
        <v>467</v>
      </c>
    </row>
    <row r="1984" spans="2:15" x14ac:dyDescent="0.45">
      <c r="B1984" s="16" t="s">
        <v>16094</v>
      </c>
      <c r="C1984" s="426" t="s">
        <v>686</v>
      </c>
      <c r="D1984" s="16" t="s">
        <v>687</v>
      </c>
      <c r="E1984" s="448" t="s">
        <v>11023</v>
      </c>
      <c r="F1984" s="210" t="s">
        <v>2258</v>
      </c>
      <c r="G1984" s="448" t="s">
        <v>3596</v>
      </c>
      <c r="H1984" s="210">
        <v>0</v>
      </c>
      <c r="I1984" s="210">
        <v>126</v>
      </c>
      <c r="J1984" s="210" t="s">
        <v>11192</v>
      </c>
      <c r="K1984" s="210">
        <v>265</v>
      </c>
      <c r="L1984" s="210">
        <v>22</v>
      </c>
      <c r="M1984" s="210" t="s">
        <v>11192</v>
      </c>
      <c r="N1984" s="210">
        <v>0</v>
      </c>
      <c r="O1984" s="210">
        <v>427</v>
      </c>
    </row>
    <row r="1985" spans="2:15" x14ac:dyDescent="0.45">
      <c r="B1985" s="16" t="s">
        <v>16093</v>
      </c>
      <c r="C1985" s="426" t="s">
        <v>686</v>
      </c>
      <c r="D1985" s="16" t="s">
        <v>687</v>
      </c>
      <c r="E1985" s="448" t="s">
        <v>11023</v>
      </c>
      <c r="F1985" s="210" t="s">
        <v>2258</v>
      </c>
      <c r="G1985" s="448" t="s">
        <v>3595</v>
      </c>
      <c r="H1985" s="210">
        <v>0</v>
      </c>
      <c r="I1985" s="210">
        <v>113</v>
      </c>
      <c r="J1985" s="210" t="s">
        <v>11192</v>
      </c>
      <c r="K1985" s="210">
        <v>209</v>
      </c>
      <c r="L1985" s="210" t="s">
        <v>11192</v>
      </c>
      <c r="M1985" s="210">
        <v>0</v>
      </c>
      <c r="N1985" s="210">
        <v>0</v>
      </c>
      <c r="O1985" s="210">
        <v>351</v>
      </c>
    </row>
    <row r="1986" spans="2:15" x14ac:dyDescent="0.45">
      <c r="B1986" s="450" t="s">
        <v>16095</v>
      </c>
      <c r="C1986" s="449" t="s">
        <v>686</v>
      </c>
      <c r="D1986" s="450" t="s">
        <v>687</v>
      </c>
      <c r="E1986" s="451" t="s">
        <v>19003</v>
      </c>
      <c r="F1986" s="452" t="str">
        <f>F1985</f>
        <v>2704</v>
      </c>
      <c r="G1986" s="451" t="s">
        <v>3093</v>
      </c>
      <c r="H1986" s="452">
        <v>0</v>
      </c>
      <c r="I1986" s="452">
        <v>239</v>
      </c>
      <c r="J1986" s="452" t="s">
        <v>11192</v>
      </c>
      <c r="K1986" s="452">
        <v>474</v>
      </c>
      <c r="L1986" s="452" t="s">
        <v>11192</v>
      </c>
      <c r="M1986" s="452" t="s">
        <v>11192</v>
      </c>
      <c r="N1986" s="452">
        <v>0</v>
      </c>
      <c r="O1986" s="452">
        <v>778</v>
      </c>
    </row>
    <row r="1987" spans="2:15" x14ac:dyDescent="0.45">
      <c r="B1987" s="16" t="s">
        <v>16097</v>
      </c>
      <c r="C1987" s="426" t="s">
        <v>688</v>
      </c>
      <c r="D1987" s="16" t="s">
        <v>18272</v>
      </c>
      <c r="E1987" s="448" t="s">
        <v>18272</v>
      </c>
      <c r="F1987" s="210" t="s">
        <v>2259</v>
      </c>
      <c r="G1987" s="448" t="s">
        <v>3596</v>
      </c>
      <c r="H1987" s="210">
        <v>0</v>
      </c>
      <c r="I1987" s="210" t="s">
        <v>11192</v>
      </c>
      <c r="J1987" s="210" t="s">
        <v>11192</v>
      </c>
      <c r="K1987" s="210">
        <v>61</v>
      </c>
      <c r="L1987" s="210" t="s">
        <v>11192</v>
      </c>
      <c r="M1987" s="210">
        <v>0</v>
      </c>
      <c r="N1987" s="210">
        <v>0</v>
      </c>
      <c r="O1987" s="210">
        <v>71</v>
      </c>
    </row>
    <row r="1988" spans="2:15" x14ac:dyDescent="0.45">
      <c r="B1988" s="16" t="s">
        <v>16096</v>
      </c>
      <c r="C1988" s="426" t="s">
        <v>688</v>
      </c>
      <c r="D1988" s="16" t="s">
        <v>18272</v>
      </c>
      <c r="E1988" s="448" t="s">
        <v>18272</v>
      </c>
      <c r="F1988" s="210" t="s">
        <v>2259</v>
      </c>
      <c r="G1988" s="448" t="s">
        <v>3595</v>
      </c>
      <c r="H1988" s="210" t="s">
        <v>11192</v>
      </c>
      <c r="I1988" s="210">
        <v>0</v>
      </c>
      <c r="J1988" s="210" t="s">
        <v>11192</v>
      </c>
      <c r="K1988" s="210">
        <v>76</v>
      </c>
      <c r="L1988" s="210" t="s">
        <v>11192</v>
      </c>
      <c r="M1988" s="210">
        <v>0</v>
      </c>
      <c r="N1988" s="210">
        <v>0</v>
      </c>
      <c r="O1988" s="210">
        <v>80</v>
      </c>
    </row>
    <row r="1989" spans="2:15" x14ac:dyDescent="0.45">
      <c r="B1989" s="450" t="s">
        <v>16098</v>
      </c>
      <c r="C1989" s="449" t="s">
        <v>688</v>
      </c>
      <c r="D1989" s="450" t="s">
        <v>18272</v>
      </c>
      <c r="E1989" s="451" t="s">
        <v>19004</v>
      </c>
      <c r="F1989" s="452" t="str">
        <f>F1988</f>
        <v>7762</v>
      </c>
      <c r="G1989" s="451" t="s">
        <v>3093</v>
      </c>
      <c r="H1989" s="452" t="s">
        <v>11192</v>
      </c>
      <c r="I1989" s="452" t="s">
        <v>11192</v>
      </c>
      <c r="J1989" s="452" t="s">
        <v>11192</v>
      </c>
      <c r="K1989" s="452">
        <v>137</v>
      </c>
      <c r="L1989" s="452" t="s">
        <v>11192</v>
      </c>
      <c r="M1989" s="452">
        <v>0</v>
      </c>
      <c r="N1989" s="452">
        <v>0</v>
      </c>
      <c r="O1989" s="452">
        <v>151</v>
      </c>
    </row>
    <row r="1990" spans="2:15" x14ac:dyDescent="0.45">
      <c r="B1990" s="16" t="s">
        <v>16100</v>
      </c>
      <c r="C1990" s="426" t="s">
        <v>689</v>
      </c>
      <c r="D1990" s="16" t="s">
        <v>690</v>
      </c>
      <c r="E1990" s="448" t="s">
        <v>690</v>
      </c>
      <c r="F1990" s="210" t="s">
        <v>2260</v>
      </c>
      <c r="G1990" s="448" t="s">
        <v>3596</v>
      </c>
      <c r="H1990" s="210" t="s">
        <v>11192</v>
      </c>
      <c r="I1990" s="210">
        <v>109</v>
      </c>
      <c r="J1990" s="210">
        <v>121</v>
      </c>
      <c r="K1990" s="210">
        <v>229</v>
      </c>
      <c r="L1990" s="210" t="s">
        <v>11192</v>
      </c>
      <c r="M1990" s="210">
        <v>23</v>
      </c>
      <c r="N1990" s="210" t="s">
        <v>11192</v>
      </c>
      <c r="O1990" s="210">
        <v>489</v>
      </c>
    </row>
    <row r="1991" spans="2:15" x14ac:dyDescent="0.45">
      <c r="B1991" s="16" t="s">
        <v>16099</v>
      </c>
      <c r="C1991" s="426" t="s">
        <v>689</v>
      </c>
      <c r="D1991" s="16" t="s">
        <v>690</v>
      </c>
      <c r="E1991" s="448" t="s">
        <v>690</v>
      </c>
      <c r="F1991" s="210" t="s">
        <v>2260</v>
      </c>
      <c r="G1991" s="448" t="s">
        <v>3595</v>
      </c>
      <c r="H1991" s="210" t="s">
        <v>11192</v>
      </c>
      <c r="I1991" s="210">
        <v>124</v>
      </c>
      <c r="J1991" s="210">
        <v>92</v>
      </c>
      <c r="K1991" s="210">
        <v>223</v>
      </c>
      <c r="L1991" s="210" t="s">
        <v>11192</v>
      </c>
      <c r="M1991" s="210">
        <v>26</v>
      </c>
      <c r="N1991" s="210" t="s">
        <v>11192</v>
      </c>
      <c r="O1991" s="210">
        <v>472</v>
      </c>
    </row>
    <row r="1992" spans="2:15" x14ac:dyDescent="0.45">
      <c r="B1992" s="450" t="s">
        <v>16101</v>
      </c>
      <c r="C1992" s="449" t="s">
        <v>689</v>
      </c>
      <c r="D1992" s="450" t="s">
        <v>690</v>
      </c>
      <c r="E1992" s="451" t="s">
        <v>19005</v>
      </c>
      <c r="F1992" s="452" t="str">
        <f>F1991</f>
        <v>7649</v>
      </c>
      <c r="G1992" s="451" t="s">
        <v>3093</v>
      </c>
      <c r="H1992" s="452" t="s">
        <v>11192</v>
      </c>
      <c r="I1992" s="452">
        <v>233</v>
      </c>
      <c r="J1992" s="452">
        <v>213</v>
      </c>
      <c r="K1992" s="452">
        <v>452</v>
      </c>
      <c r="L1992" s="452" t="s">
        <v>11192</v>
      </c>
      <c r="M1992" s="452">
        <v>49</v>
      </c>
      <c r="N1992" s="452" t="s">
        <v>11192</v>
      </c>
      <c r="O1992" s="452">
        <v>961</v>
      </c>
    </row>
    <row r="1993" spans="2:15" x14ac:dyDescent="0.45">
      <c r="B1993" s="16" t="s">
        <v>16103</v>
      </c>
      <c r="C1993" s="426" t="s">
        <v>691</v>
      </c>
      <c r="D1993" s="16" t="s">
        <v>692</v>
      </c>
      <c r="E1993" s="448" t="s">
        <v>2261</v>
      </c>
      <c r="F1993" s="210" t="s">
        <v>2262</v>
      </c>
      <c r="G1993" s="448" t="s">
        <v>3596</v>
      </c>
      <c r="H1993" s="210">
        <v>0</v>
      </c>
      <c r="I1993" s="210">
        <v>0</v>
      </c>
      <c r="J1993" s="210">
        <v>13</v>
      </c>
      <c r="K1993" s="210">
        <v>232</v>
      </c>
      <c r="L1993" s="210">
        <v>17</v>
      </c>
      <c r="M1993" s="210">
        <v>14</v>
      </c>
      <c r="N1993" s="210">
        <v>0</v>
      </c>
      <c r="O1993" s="210">
        <v>276</v>
      </c>
    </row>
    <row r="1994" spans="2:15" x14ac:dyDescent="0.45">
      <c r="B1994" s="16" t="s">
        <v>16102</v>
      </c>
      <c r="C1994" s="426" t="s">
        <v>691</v>
      </c>
      <c r="D1994" s="16" t="s">
        <v>692</v>
      </c>
      <c r="E1994" s="448" t="s">
        <v>2261</v>
      </c>
      <c r="F1994" s="210" t="s">
        <v>2262</v>
      </c>
      <c r="G1994" s="448" t="s">
        <v>3595</v>
      </c>
      <c r="H1994" s="210">
        <v>0</v>
      </c>
      <c r="I1994" s="210">
        <v>0</v>
      </c>
      <c r="J1994" s="210" t="s">
        <v>11192</v>
      </c>
      <c r="K1994" s="210">
        <v>182</v>
      </c>
      <c r="L1994" s="210" t="s">
        <v>11192</v>
      </c>
      <c r="M1994" s="210">
        <v>17</v>
      </c>
      <c r="N1994" s="210">
        <v>0</v>
      </c>
      <c r="O1994" s="210">
        <v>223</v>
      </c>
    </row>
    <row r="1995" spans="2:15" x14ac:dyDescent="0.45">
      <c r="B1995" s="450" t="s">
        <v>16104</v>
      </c>
      <c r="C1995" s="449" t="s">
        <v>691</v>
      </c>
      <c r="D1995" s="450" t="s">
        <v>692</v>
      </c>
      <c r="E1995" s="451" t="s">
        <v>19006</v>
      </c>
      <c r="F1995" s="452" t="str">
        <f>F1994</f>
        <v>1084</v>
      </c>
      <c r="G1995" s="451" t="s">
        <v>3093</v>
      </c>
      <c r="H1995" s="452">
        <v>0</v>
      </c>
      <c r="I1995" s="452">
        <v>0</v>
      </c>
      <c r="J1995" s="452" t="s">
        <v>11192</v>
      </c>
      <c r="K1995" s="452">
        <v>414</v>
      </c>
      <c r="L1995" s="452" t="s">
        <v>11192</v>
      </c>
      <c r="M1995" s="452">
        <v>31</v>
      </c>
      <c r="N1995" s="452">
        <v>0</v>
      </c>
      <c r="O1995" s="452">
        <v>499</v>
      </c>
    </row>
    <row r="1996" spans="2:15" x14ac:dyDescent="0.45">
      <c r="B1996" s="16" t="s">
        <v>16106</v>
      </c>
      <c r="C1996" s="426" t="s">
        <v>691</v>
      </c>
      <c r="D1996" s="16" t="s">
        <v>692</v>
      </c>
      <c r="E1996" s="448" t="s">
        <v>2263</v>
      </c>
      <c r="F1996" s="210" t="s">
        <v>2264</v>
      </c>
      <c r="G1996" s="448" t="s">
        <v>3596</v>
      </c>
      <c r="H1996" s="210">
        <v>0</v>
      </c>
      <c r="I1996" s="210">
        <v>0</v>
      </c>
      <c r="J1996" s="210" t="s">
        <v>11192</v>
      </c>
      <c r="K1996" s="210">
        <v>84</v>
      </c>
      <c r="L1996" s="210" t="s">
        <v>11192</v>
      </c>
      <c r="M1996" s="210" t="s">
        <v>11192</v>
      </c>
      <c r="N1996" s="210" t="s">
        <v>11192</v>
      </c>
      <c r="O1996" s="210">
        <v>105</v>
      </c>
    </row>
    <row r="1997" spans="2:15" x14ac:dyDescent="0.45">
      <c r="B1997" s="16" t="s">
        <v>16105</v>
      </c>
      <c r="C1997" s="426" t="s">
        <v>691</v>
      </c>
      <c r="D1997" s="16" t="s">
        <v>692</v>
      </c>
      <c r="E1997" s="448" t="s">
        <v>2263</v>
      </c>
      <c r="F1997" s="210" t="s">
        <v>2264</v>
      </c>
      <c r="G1997" s="448" t="s">
        <v>3595</v>
      </c>
      <c r="H1997" s="210">
        <v>0</v>
      </c>
      <c r="I1997" s="210">
        <v>0</v>
      </c>
      <c r="J1997" s="210" t="s">
        <v>11192</v>
      </c>
      <c r="K1997" s="210">
        <v>84</v>
      </c>
      <c r="L1997" s="210">
        <v>14</v>
      </c>
      <c r="M1997" s="210" t="s">
        <v>11192</v>
      </c>
      <c r="N1997" s="210">
        <v>0</v>
      </c>
      <c r="O1997" s="210">
        <v>114</v>
      </c>
    </row>
    <row r="1998" spans="2:15" x14ac:dyDescent="0.45">
      <c r="B1998" s="450" t="s">
        <v>16107</v>
      </c>
      <c r="C1998" s="449" t="s">
        <v>691</v>
      </c>
      <c r="D1998" s="450" t="s">
        <v>692</v>
      </c>
      <c r="E1998" s="451" t="s">
        <v>19007</v>
      </c>
      <c r="F1998" s="452" t="str">
        <f>F1997</f>
        <v>7561</v>
      </c>
      <c r="G1998" s="451" t="s">
        <v>3093</v>
      </c>
      <c r="H1998" s="452">
        <v>0</v>
      </c>
      <c r="I1998" s="452">
        <v>0</v>
      </c>
      <c r="J1998" s="452">
        <v>18</v>
      </c>
      <c r="K1998" s="452">
        <v>168</v>
      </c>
      <c r="L1998" s="452" t="s">
        <v>11192</v>
      </c>
      <c r="M1998" s="452" t="s">
        <v>11192</v>
      </c>
      <c r="N1998" s="452" t="s">
        <v>11192</v>
      </c>
      <c r="O1998" s="452">
        <v>219</v>
      </c>
    </row>
    <row r="1999" spans="2:15" x14ac:dyDescent="0.45">
      <c r="B1999" s="16" t="s">
        <v>16109</v>
      </c>
      <c r="C1999" s="426" t="s">
        <v>693</v>
      </c>
      <c r="D1999" s="16" t="s">
        <v>694</v>
      </c>
      <c r="E1999" s="448" t="s">
        <v>11106</v>
      </c>
      <c r="F1999" s="210" t="s">
        <v>11105</v>
      </c>
      <c r="G1999" s="448" t="s">
        <v>3596</v>
      </c>
      <c r="H1999" s="210" t="s">
        <v>11192</v>
      </c>
      <c r="I1999" s="210">
        <v>129</v>
      </c>
      <c r="J1999" s="210">
        <v>12</v>
      </c>
      <c r="K1999" s="210">
        <v>206</v>
      </c>
      <c r="L1999" s="210">
        <v>76</v>
      </c>
      <c r="M1999" s="210" t="s">
        <v>11192</v>
      </c>
      <c r="N1999" s="210">
        <v>0</v>
      </c>
      <c r="O1999" s="210">
        <v>430</v>
      </c>
    </row>
    <row r="2000" spans="2:15" x14ac:dyDescent="0.45">
      <c r="B2000" s="16" t="s">
        <v>16108</v>
      </c>
      <c r="C2000" s="426" t="s">
        <v>693</v>
      </c>
      <c r="D2000" s="16" t="s">
        <v>694</v>
      </c>
      <c r="E2000" s="448" t="s">
        <v>11106</v>
      </c>
      <c r="F2000" s="210" t="s">
        <v>11105</v>
      </c>
      <c r="G2000" s="448" t="s">
        <v>3595</v>
      </c>
      <c r="H2000" s="210" t="s">
        <v>11192</v>
      </c>
      <c r="I2000" s="210">
        <v>123</v>
      </c>
      <c r="J2000" s="210" t="s">
        <v>11192</v>
      </c>
      <c r="K2000" s="210">
        <v>215</v>
      </c>
      <c r="L2000" s="210">
        <v>69</v>
      </c>
      <c r="M2000" s="210">
        <v>0</v>
      </c>
      <c r="N2000" s="210">
        <v>0</v>
      </c>
      <c r="O2000" s="210">
        <v>422</v>
      </c>
    </row>
    <row r="2001" spans="2:15" x14ac:dyDescent="0.45">
      <c r="B2001" s="450" t="s">
        <v>16110</v>
      </c>
      <c r="C2001" s="449" t="s">
        <v>693</v>
      </c>
      <c r="D2001" s="450" t="s">
        <v>694</v>
      </c>
      <c r="E2001" s="451" t="s">
        <v>19008</v>
      </c>
      <c r="F2001" s="452" t="str">
        <f>F2000</f>
        <v>8323</v>
      </c>
      <c r="G2001" s="451" t="s">
        <v>3093</v>
      </c>
      <c r="H2001" s="452" t="s">
        <v>11192</v>
      </c>
      <c r="I2001" s="452">
        <v>252</v>
      </c>
      <c r="J2001" s="452" t="s">
        <v>11192</v>
      </c>
      <c r="K2001" s="452">
        <v>421</v>
      </c>
      <c r="L2001" s="452">
        <v>145</v>
      </c>
      <c r="M2001" s="452" t="s">
        <v>11192</v>
      </c>
      <c r="N2001" s="452">
        <v>0</v>
      </c>
      <c r="O2001" s="452">
        <v>852</v>
      </c>
    </row>
    <row r="2002" spans="2:15" x14ac:dyDescent="0.45">
      <c r="B2002" s="16" t="s">
        <v>16112</v>
      </c>
      <c r="C2002" s="426" t="s">
        <v>695</v>
      </c>
      <c r="D2002" s="16" t="s">
        <v>696</v>
      </c>
      <c r="E2002" s="448" t="s">
        <v>2265</v>
      </c>
      <c r="F2002" s="210" t="s">
        <v>2266</v>
      </c>
      <c r="G2002" s="448" t="s">
        <v>3596</v>
      </c>
      <c r="H2002" s="210" t="s">
        <v>11192</v>
      </c>
      <c r="I2002" s="210">
        <v>0</v>
      </c>
      <c r="J2002" s="210" t="s">
        <v>11192</v>
      </c>
      <c r="K2002" s="210">
        <v>150</v>
      </c>
      <c r="L2002" s="210" t="s">
        <v>11192</v>
      </c>
      <c r="M2002" s="210">
        <v>0</v>
      </c>
      <c r="N2002" s="210">
        <v>0</v>
      </c>
      <c r="O2002" s="210">
        <v>161</v>
      </c>
    </row>
    <row r="2003" spans="2:15" x14ac:dyDescent="0.45">
      <c r="B2003" s="16" t="s">
        <v>16111</v>
      </c>
      <c r="C2003" s="426" t="s">
        <v>695</v>
      </c>
      <c r="D2003" s="16" t="s">
        <v>696</v>
      </c>
      <c r="E2003" s="448" t="s">
        <v>2265</v>
      </c>
      <c r="F2003" s="210" t="s">
        <v>2266</v>
      </c>
      <c r="G2003" s="448" t="s">
        <v>3595</v>
      </c>
      <c r="H2003" s="210" t="s">
        <v>11192</v>
      </c>
      <c r="I2003" s="210" t="s">
        <v>11192</v>
      </c>
      <c r="J2003" s="210" t="s">
        <v>11192</v>
      </c>
      <c r="K2003" s="210">
        <v>150</v>
      </c>
      <c r="L2003" s="210" t="s">
        <v>11192</v>
      </c>
      <c r="M2003" s="210">
        <v>0</v>
      </c>
      <c r="N2003" s="210">
        <v>0</v>
      </c>
      <c r="O2003" s="210">
        <v>158</v>
      </c>
    </row>
    <row r="2004" spans="2:15" x14ac:dyDescent="0.45">
      <c r="B2004" s="450" t="s">
        <v>16113</v>
      </c>
      <c r="C2004" s="449" t="s">
        <v>695</v>
      </c>
      <c r="D2004" s="450" t="s">
        <v>696</v>
      </c>
      <c r="E2004" s="451" t="s">
        <v>19009</v>
      </c>
      <c r="F2004" s="452" t="str">
        <f>F2003</f>
        <v>7930</v>
      </c>
      <c r="G2004" s="451" t="s">
        <v>3093</v>
      </c>
      <c r="H2004" s="452" t="s">
        <v>11192</v>
      </c>
      <c r="I2004" s="452" t="s">
        <v>11192</v>
      </c>
      <c r="J2004" s="452" t="s">
        <v>11192</v>
      </c>
      <c r="K2004" s="452">
        <v>300</v>
      </c>
      <c r="L2004" s="452" t="s">
        <v>11192</v>
      </c>
      <c r="M2004" s="452">
        <v>0</v>
      </c>
      <c r="N2004" s="452">
        <v>0</v>
      </c>
      <c r="O2004" s="452">
        <v>319</v>
      </c>
    </row>
    <row r="2005" spans="2:15" x14ac:dyDescent="0.45">
      <c r="B2005" s="16" t="s">
        <v>16115</v>
      </c>
      <c r="C2005" s="426" t="s">
        <v>695</v>
      </c>
      <c r="D2005" s="16" t="s">
        <v>696</v>
      </c>
      <c r="E2005" s="448" t="s">
        <v>2267</v>
      </c>
      <c r="F2005" s="210" t="s">
        <v>2268</v>
      </c>
      <c r="G2005" s="448" t="s">
        <v>3596</v>
      </c>
      <c r="H2005" s="210" t="s">
        <v>11192</v>
      </c>
      <c r="I2005" s="210">
        <v>0</v>
      </c>
      <c r="J2005" s="210" t="s">
        <v>11192</v>
      </c>
      <c r="K2005" s="210">
        <v>69</v>
      </c>
      <c r="L2005" s="210" t="s">
        <v>11192</v>
      </c>
      <c r="M2005" s="210">
        <v>0</v>
      </c>
      <c r="N2005" s="210">
        <v>0</v>
      </c>
      <c r="O2005" s="210">
        <v>74</v>
      </c>
    </row>
    <row r="2006" spans="2:15" x14ac:dyDescent="0.45">
      <c r="B2006" s="16" t="s">
        <v>16114</v>
      </c>
      <c r="C2006" s="426" t="s">
        <v>695</v>
      </c>
      <c r="D2006" s="16" t="s">
        <v>696</v>
      </c>
      <c r="E2006" s="448" t="s">
        <v>2267</v>
      </c>
      <c r="F2006" s="210" t="s">
        <v>2268</v>
      </c>
      <c r="G2006" s="448" t="s">
        <v>3595</v>
      </c>
      <c r="H2006" s="210">
        <v>0</v>
      </c>
      <c r="I2006" s="210" t="s">
        <v>11192</v>
      </c>
      <c r="J2006" s="210" t="s">
        <v>11192</v>
      </c>
      <c r="K2006" s="210">
        <v>65</v>
      </c>
      <c r="L2006" s="210">
        <v>0</v>
      </c>
      <c r="M2006" s="210">
        <v>0</v>
      </c>
      <c r="N2006" s="210">
        <v>0</v>
      </c>
      <c r="O2006" s="210">
        <v>71</v>
      </c>
    </row>
    <row r="2007" spans="2:15" x14ac:dyDescent="0.45">
      <c r="B2007" s="450" t="s">
        <v>16116</v>
      </c>
      <c r="C2007" s="449" t="s">
        <v>695</v>
      </c>
      <c r="D2007" s="450" t="s">
        <v>696</v>
      </c>
      <c r="E2007" s="451" t="s">
        <v>19010</v>
      </c>
      <c r="F2007" s="452" t="str">
        <f>F2006</f>
        <v>7931</v>
      </c>
      <c r="G2007" s="451" t="s">
        <v>3093</v>
      </c>
      <c r="H2007" s="452" t="s">
        <v>11192</v>
      </c>
      <c r="I2007" s="452" t="s">
        <v>11192</v>
      </c>
      <c r="J2007" s="452" t="s">
        <v>11192</v>
      </c>
      <c r="K2007" s="452">
        <v>134</v>
      </c>
      <c r="L2007" s="452" t="s">
        <v>11192</v>
      </c>
      <c r="M2007" s="452">
        <v>0</v>
      </c>
      <c r="N2007" s="452">
        <v>0</v>
      </c>
      <c r="O2007" s="452">
        <v>145</v>
      </c>
    </row>
    <row r="2008" spans="2:15" x14ac:dyDescent="0.45">
      <c r="B2008" s="16" t="s">
        <v>16118</v>
      </c>
      <c r="C2008" s="426" t="s">
        <v>697</v>
      </c>
      <c r="D2008" s="16" t="s">
        <v>698</v>
      </c>
      <c r="E2008" s="448" t="s">
        <v>2269</v>
      </c>
      <c r="F2008" s="210" t="s">
        <v>2270</v>
      </c>
      <c r="G2008" s="448" t="s">
        <v>3596</v>
      </c>
      <c r="H2008" s="210">
        <v>0</v>
      </c>
      <c r="I2008" s="210">
        <v>69</v>
      </c>
      <c r="J2008" s="210">
        <v>90</v>
      </c>
      <c r="K2008" s="210">
        <v>58</v>
      </c>
      <c r="L2008" s="210" t="s">
        <v>11192</v>
      </c>
      <c r="M2008" s="210" t="s">
        <v>11192</v>
      </c>
      <c r="N2008" s="210">
        <v>0</v>
      </c>
      <c r="O2008" s="210">
        <v>241</v>
      </c>
    </row>
    <row r="2009" spans="2:15" x14ac:dyDescent="0.45">
      <c r="B2009" s="16" t="s">
        <v>16117</v>
      </c>
      <c r="C2009" s="426" t="s">
        <v>697</v>
      </c>
      <c r="D2009" s="16" t="s">
        <v>698</v>
      </c>
      <c r="E2009" s="448" t="s">
        <v>2269</v>
      </c>
      <c r="F2009" s="210" t="s">
        <v>2270</v>
      </c>
      <c r="G2009" s="448" t="s">
        <v>3595</v>
      </c>
      <c r="H2009" s="210">
        <v>0</v>
      </c>
      <c r="I2009" s="210">
        <v>84</v>
      </c>
      <c r="J2009" s="210">
        <v>73</v>
      </c>
      <c r="K2009" s="210">
        <v>40</v>
      </c>
      <c r="L2009" s="210">
        <v>21</v>
      </c>
      <c r="M2009" s="210">
        <v>0</v>
      </c>
      <c r="N2009" s="210">
        <v>0</v>
      </c>
      <c r="O2009" s="210">
        <v>218</v>
      </c>
    </row>
    <row r="2010" spans="2:15" x14ac:dyDescent="0.45">
      <c r="B2010" s="450" t="s">
        <v>16119</v>
      </c>
      <c r="C2010" s="449" t="s">
        <v>697</v>
      </c>
      <c r="D2010" s="450" t="s">
        <v>698</v>
      </c>
      <c r="E2010" s="451" t="s">
        <v>19011</v>
      </c>
      <c r="F2010" s="452" t="str">
        <f>F2009</f>
        <v>3265</v>
      </c>
      <c r="G2010" s="451" t="s">
        <v>3093</v>
      </c>
      <c r="H2010" s="452">
        <v>0</v>
      </c>
      <c r="I2010" s="452">
        <v>153</v>
      </c>
      <c r="J2010" s="452">
        <v>163</v>
      </c>
      <c r="K2010" s="452">
        <v>98</v>
      </c>
      <c r="L2010" s="452" t="s">
        <v>11192</v>
      </c>
      <c r="M2010" s="452" t="s">
        <v>11192</v>
      </c>
      <c r="N2010" s="452">
        <v>0</v>
      </c>
      <c r="O2010" s="452">
        <v>459</v>
      </c>
    </row>
    <row r="2011" spans="2:15" x14ac:dyDescent="0.45">
      <c r="B2011" s="16" t="s">
        <v>16121</v>
      </c>
      <c r="C2011" s="426" t="s">
        <v>697</v>
      </c>
      <c r="D2011" s="16" t="s">
        <v>698</v>
      </c>
      <c r="E2011" s="448" t="s">
        <v>2271</v>
      </c>
      <c r="F2011" s="210" t="s">
        <v>2272</v>
      </c>
      <c r="G2011" s="448" t="s">
        <v>3596</v>
      </c>
      <c r="H2011" s="210">
        <v>0</v>
      </c>
      <c r="I2011" s="210">
        <v>64</v>
      </c>
      <c r="J2011" s="210">
        <v>104</v>
      </c>
      <c r="K2011" s="210">
        <v>19</v>
      </c>
      <c r="L2011" s="210" t="s">
        <v>11192</v>
      </c>
      <c r="M2011" s="210" t="s">
        <v>11192</v>
      </c>
      <c r="N2011" s="210">
        <v>0</v>
      </c>
      <c r="O2011" s="210">
        <v>203</v>
      </c>
    </row>
    <row r="2012" spans="2:15" x14ac:dyDescent="0.45">
      <c r="B2012" s="16" t="s">
        <v>16120</v>
      </c>
      <c r="C2012" s="426" t="s">
        <v>697</v>
      </c>
      <c r="D2012" s="16" t="s">
        <v>698</v>
      </c>
      <c r="E2012" s="448" t="s">
        <v>2271</v>
      </c>
      <c r="F2012" s="210" t="s">
        <v>2272</v>
      </c>
      <c r="G2012" s="448" t="s">
        <v>3595</v>
      </c>
      <c r="H2012" s="210">
        <v>0</v>
      </c>
      <c r="I2012" s="210">
        <v>79</v>
      </c>
      <c r="J2012" s="210">
        <v>92</v>
      </c>
      <c r="K2012" s="210">
        <v>13</v>
      </c>
      <c r="L2012" s="210" t="s">
        <v>11192</v>
      </c>
      <c r="M2012" s="210" t="s">
        <v>11192</v>
      </c>
      <c r="N2012" s="210">
        <v>0</v>
      </c>
      <c r="O2012" s="210">
        <v>194</v>
      </c>
    </row>
    <row r="2013" spans="2:15" x14ac:dyDescent="0.45">
      <c r="B2013" s="450" t="s">
        <v>16122</v>
      </c>
      <c r="C2013" s="449" t="s">
        <v>697</v>
      </c>
      <c r="D2013" s="450" t="s">
        <v>698</v>
      </c>
      <c r="E2013" s="451" t="s">
        <v>19012</v>
      </c>
      <c r="F2013" s="452" t="str">
        <f>F2012</f>
        <v>3321</v>
      </c>
      <c r="G2013" s="451" t="s">
        <v>3093</v>
      </c>
      <c r="H2013" s="452">
        <v>0</v>
      </c>
      <c r="I2013" s="452">
        <v>143</v>
      </c>
      <c r="J2013" s="452">
        <v>196</v>
      </c>
      <c r="K2013" s="452">
        <v>32</v>
      </c>
      <c r="L2013" s="452" t="s">
        <v>11192</v>
      </c>
      <c r="M2013" s="452" t="s">
        <v>11192</v>
      </c>
      <c r="N2013" s="452">
        <v>0</v>
      </c>
      <c r="O2013" s="452">
        <v>397</v>
      </c>
    </row>
    <row r="2014" spans="2:15" x14ac:dyDescent="0.45">
      <c r="B2014" s="16" t="s">
        <v>16124</v>
      </c>
      <c r="C2014" s="426" t="s">
        <v>697</v>
      </c>
      <c r="D2014" s="16" t="s">
        <v>698</v>
      </c>
      <c r="E2014" s="448" t="s">
        <v>2273</v>
      </c>
      <c r="F2014" s="210" t="s">
        <v>2274</v>
      </c>
      <c r="G2014" s="448" t="s">
        <v>3596</v>
      </c>
      <c r="H2014" s="210" t="s">
        <v>11192</v>
      </c>
      <c r="I2014" s="210">
        <v>301</v>
      </c>
      <c r="J2014" s="210">
        <v>443</v>
      </c>
      <c r="K2014" s="210">
        <v>181</v>
      </c>
      <c r="L2014" s="210">
        <v>73</v>
      </c>
      <c r="M2014" s="210" t="s">
        <v>11192</v>
      </c>
      <c r="N2014" s="210">
        <v>0</v>
      </c>
      <c r="O2014" s="210">
        <v>1013</v>
      </c>
    </row>
    <row r="2015" spans="2:15" x14ac:dyDescent="0.45">
      <c r="B2015" s="16" t="s">
        <v>16123</v>
      </c>
      <c r="C2015" s="426" t="s">
        <v>697</v>
      </c>
      <c r="D2015" s="16" t="s">
        <v>698</v>
      </c>
      <c r="E2015" s="448" t="s">
        <v>2273</v>
      </c>
      <c r="F2015" s="210" t="s">
        <v>2274</v>
      </c>
      <c r="G2015" s="448" t="s">
        <v>3595</v>
      </c>
      <c r="H2015" s="210">
        <v>0</v>
      </c>
      <c r="I2015" s="210">
        <v>330</v>
      </c>
      <c r="J2015" s="210">
        <v>449</v>
      </c>
      <c r="K2015" s="210">
        <v>124</v>
      </c>
      <c r="L2015" s="210">
        <v>72</v>
      </c>
      <c r="M2015" s="210">
        <v>16</v>
      </c>
      <c r="N2015" s="210">
        <v>0</v>
      </c>
      <c r="O2015" s="210">
        <v>991</v>
      </c>
    </row>
    <row r="2016" spans="2:15" x14ac:dyDescent="0.45">
      <c r="B2016" s="450" t="s">
        <v>16125</v>
      </c>
      <c r="C2016" s="449" t="s">
        <v>697</v>
      </c>
      <c r="D2016" s="450" t="s">
        <v>698</v>
      </c>
      <c r="E2016" s="451" t="s">
        <v>19013</v>
      </c>
      <c r="F2016" s="452" t="str">
        <f>F2015</f>
        <v>6729</v>
      </c>
      <c r="G2016" s="451" t="s">
        <v>3093</v>
      </c>
      <c r="H2016" s="452" t="s">
        <v>11192</v>
      </c>
      <c r="I2016" s="452">
        <v>631</v>
      </c>
      <c r="J2016" s="452">
        <v>892</v>
      </c>
      <c r="K2016" s="452">
        <v>305</v>
      </c>
      <c r="L2016" s="452">
        <v>145</v>
      </c>
      <c r="M2016" s="452" t="s">
        <v>11192</v>
      </c>
      <c r="N2016" s="452">
        <v>0</v>
      </c>
      <c r="O2016" s="452">
        <v>2004</v>
      </c>
    </row>
    <row r="2017" spans="2:15" x14ac:dyDescent="0.45">
      <c r="B2017" s="16" t="s">
        <v>16127</v>
      </c>
      <c r="C2017" s="426" t="s">
        <v>697</v>
      </c>
      <c r="D2017" s="16" t="s">
        <v>698</v>
      </c>
      <c r="E2017" s="448" t="s">
        <v>2275</v>
      </c>
      <c r="F2017" s="210" t="s">
        <v>2276</v>
      </c>
      <c r="G2017" s="448" t="s">
        <v>3596</v>
      </c>
      <c r="H2017" s="210">
        <v>0</v>
      </c>
      <c r="I2017" s="210">
        <v>38</v>
      </c>
      <c r="J2017" s="210">
        <v>23</v>
      </c>
      <c r="K2017" s="210" t="s">
        <v>11192</v>
      </c>
      <c r="L2017" s="210" t="s">
        <v>11192</v>
      </c>
      <c r="M2017" s="210">
        <v>0</v>
      </c>
      <c r="N2017" s="210">
        <v>0</v>
      </c>
      <c r="O2017" s="210">
        <v>77</v>
      </c>
    </row>
    <row r="2018" spans="2:15" x14ac:dyDescent="0.45">
      <c r="B2018" s="16" t="s">
        <v>16126</v>
      </c>
      <c r="C2018" s="426" t="s">
        <v>697</v>
      </c>
      <c r="D2018" s="16" t="s">
        <v>698</v>
      </c>
      <c r="E2018" s="448" t="s">
        <v>2275</v>
      </c>
      <c r="F2018" s="210" t="s">
        <v>2276</v>
      </c>
      <c r="G2018" s="448" t="s">
        <v>3595</v>
      </c>
      <c r="H2018" s="210">
        <v>0</v>
      </c>
      <c r="I2018" s="210">
        <v>30</v>
      </c>
      <c r="J2018" s="210">
        <v>23</v>
      </c>
      <c r="K2018" s="210" t="s">
        <v>11192</v>
      </c>
      <c r="L2018" s="210" t="s">
        <v>11192</v>
      </c>
      <c r="M2018" s="210">
        <v>0</v>
      </c>
      <c r="N2018" s="210">
        <v>0</v>
      </c>
      <c r="O2018" s="210">
        <v>68</v>
      </c>
    </row>
    <row r="2019" spans="2:15" x14ac:dyDescent="0.45">
      <c r="B2019" s="450" t="s">
        <v>16128</v>
      </c>
      <c r="C2019" s="449" t="s">
        <v>697</v>
      </c>
      <c r="D2019" s="450" t="s">
        <v>698</v>
      </c>
      <c r="E2019" s="451" t="s">
        <v>19014</v>
      </c>
      <c r="F2019" s="452" t="str">
        <f>F2018</f>
        <v>6998</v>
      </c>
      <c r="G2019" s="451" t="s">
        <v>3093</v>
      </c>
      <c r="H2019" s="452">
        <v>0</v>
      </c>
      <c r="I2019" s="452">
        <v>68</v>
      </c>
      <c r="J2019" s="452">
        <v>46</v>
      </c>
      <c r="K2019" s="452">
        <v>19</v>
      </c>
      <c r="L2019" s="452">
        <v>12</v>
      </c>
      <c r="M2019" s="452">
        <v>0</v>
      </c>
      <c r="N2019" s="452">
        <v>0</v>
      </c>
      <c r="O2019" s="452">
        <v>145</v>
      </c>
    </row>
    <row r="2020" spans="2:15" x14ac:dyDescent="0.45">
      <c r="B2020" s="16" t="s">
        <v>16130</v>
      </c>
      <c r="C2020" s="426" t="s">
        <v>697</v>
      </c>
      <c r="D2020" s="16" t="s">
        <v>698</v>
      </c>
      <c r="E2020" s="448" t="s">
        <v>2277</v>
      </c>
      <c r="F2020" s="210" t="s">
        <v>2278</v>
      </c>
      <c r="G2020" s="448" t="s">
        <v>3596</v>
      </c>
      <c r="H2020" s="210">
        <v>0</v>
      </c>
      <c r="I2020" s="210">
        <v>54</v>
      </c>
      <c r="J2020" s="210">
        <v>107</v>
      </c>
      <c r="K2020" s="210" t="s">
        <v>11192</v>
      </c>
      <c r="L2020" s="210">
        <v>11</v>
      </c>
      <c r="M2020" s="210" t="s">
        <v>11192</v>
      </c>
      <c r="N2020" s="210">
        <v>0</v>
      </c>
      <c r="O2020" s="210">
        <v>181</v>
      </c>
    </row>
    <row r="2021" spans="2:15" x14ac:dyDescent="0.45">
      <c r="B2021" s="16" t="s">
        <v>16129</v>
      </c>
      <c r="C2021" s="426" t="s">
        <v>697</v>
      </c>
      <c r="D2021" s="16" t="s">
        <v>698</v>
      </c>
      <c r="E2021" s="448" t="s">
        <v>2277</v>
      </c>
      <c r="F2021" s="210" t="s">
        <v>2278</v>
      </c>
      <c r="G2021" s="448" t="s">
        <v>3595</v>
      </c>
      <c r="H2021" s="210">
        <v>0</v>
      </c>
      <c r="I2021" s="210">
        <v>52</v>
      </c>
      <c r="J2021" s="210">
        <v>104</v>
      </c>
      <c r="K2021" s="210">
        <v>20</v>
      </c>
      <c r="L2021" s="210" t="s">
        <v>11192</v>
      </c>
      <c r="M2021" s="210" t="s">
        <v>11192</v>
      </c>
      <c r="N2021" s="210">
        <v>0</v>
      </c>
      <c r="O2021" s="210">
        <v>191</v>
      </c>
    </row>
    <row r="2022" spans="2:15" x14ac:dyDescent="0.45">
      <c r="B2022" s="450" t="s">
        <v>16131</v>
      </c>
      <c r="C2022" s="449" t="s">
        <v>697</v>
      </c>
      <c r="D2022" s="450" t="s">
        <v>698</v>
      </c>
      <c r="E2022" s="451" t="s">
        <v>19015</v>
      </c>
      <c r="F2022" s="452" t="str">
        <f>F2021</f>
        <v>3320</v>
      </c>
      <c r="G2022" s="451" t="s">
        <v>3093</v>
      </c>
      <c r="H2022" s="452">
        <v>0</v>
      </c>
      <c r="I2022" s="452">
        <v>106</v>
      </c>
      <c r="J2022" s="452">
        <v>211</v>
      </c>
      <c r="K2022" s="452" t="s">
        <v>11192</v>
      </c>
      <c r="L2022" s="452" t="s">
        <v>11192</v>
      </c>
      <c r="M2022" s="452" t="s">
        <v>11192</v>
      </c>
      <c r="N2022" s="452">
        <v>0</v>
      </c>
      <c r="O2022" s="452">
        <v>372</v>
      </c>
    </row>
    <row r="2023" spans="2:15" x14ac:dyDescent="0.45">
      <c r="B2023" s="16" t="s">
        <v>16133</v>
      </c>
      <c r="C2023" s="426" t="s">
        <v>699</v>
      </c>
      <c r="D2023" s="16" t="s">
        <v>700</v>
      </c>
      <c r="E2023" s="448" t="s">
        <v>2279</v>
      </c>
      <c r="F2023" s="210" t="s">
        <v>2280</v>
      </c>
      <c r="G2023" s="448" t="s">
        <v>3596</v>
      </c>
      <c r="H2023" s="210">
        <v>0</v>
      </c>
      <c r="I2023" s="210" t="s">
        <v>11192</v>
      </c>
      <c r="J2023" s="210" t="s">
        <v>11192</v>
      </c>
      <c r="K2023" s="210">
        <v>188</v>
      </c>
      <c r="L2023" s="210" t="s">
        <v>11192</v>
      </c>
      <c r="M2023" s="210">
        <v>21</v>
      </c>
      <c r="N2023" s="210">
        <v>0</v>
      </c>
      <c r="O2023" s="210">
        <v>226</v>
      </c>
    </row>
    <row r="2024" spans="2:15" x14ac:dyDescent="0.45">
      <c r="B2024" s="16" t="s">
        <v>16132</v>
      </c>
      <c r="C2024" s="426" t="s">
        <v>699</v>
      </c>
      <c r="D2024" s="16" t="s">
        <v>700</v>
      </c>
      <c r="E2024" s="448" t="s">
        <v>2279</v>
      </c>
      <c r="F2024" s="210" t="s">
        <v>2280</v>
      </c>
      <c r="G2024" s="448" t="s">
        <v>3595</v>
      </c>
      <c r="H2024" s="210">
        <v>0</v>
      </c>
      <c r="I2024" s="210" t="s">
        <v>11192</v>
      </c>
      <c r="J2024" s="210" t="s">
        <v>11192</v>
      </c>
      <c r="K2024" s="210">
        <v>172</v>
      </c>
      <c r="L2024" s="210" t="s">
        <v>11192</v>
      </c>
      <c r="M2024" s="210">
        <v>30</v>
      </c>
      <c r="N2024" s="210">
        <v>0</v>
      </c>
      <c r="O2024" s="210">
        <v>215</v>
      </c>
    </row>
    <row r="2025" spans="2:15" x14ac:dyDescent="0.45">
      <c r="B2025" s="450" t="s">
        <v>16134</v>
      </c>
      <c r="C2025" s="449" t="s">
        <v>699</v>
      </c>
      <c r="D2025" s="450" t="s">
        <v>700</v>
      </c>
      <c r="E2025" s="451" t="s">
        <v>19016</v>
      </c>
      <c r="F2025" s="452" t="str">
        <f>F2024</f>
        <v>5108</v>
      </c>
      <c r="G2025" s="451" t="s">
        <v>3093</v>
      </c>
      <c r="H2025" s="452">
        <v>0</v>
      </c>
      <c r="I2025" s="452" t="s">
        <v>11192</v>
      </c>
      <c r="J2025" s="452" t="s">
        <v>11192</v>
      </c>
      <c r="K2025" s="452">
        <v>360</v>
      </c>
      <c r="L2025" s="452">
        <v>16</v>
      </c>
      <c r="M2025" s="452">
        <v>51</v>
      </c>
      <c r="N2025" s="452">
        <v>0</v>
      </c>
      <c r="O2025" s="452">
        <v>441</v>
      </c>
    </row>
    <row r="2026" spans="2:15" x14ac:dyDescent="0.45">
      <c r="B2026" s="16" t="s">
        <v>16136</v>
      </c>
      <c r="C2026" s="426" t="s">
        <v>699</v>
      </c>
      <c r="D2026" s="16" t="s">
        <v>700</v>
      </c>
      <c r="E2026" s="448" t="s">
        <v>2281</v>
      </c>
      <c r="F2026" s="210" t="s">
        <v>2282</v>
      </c>
      <c r="G2026" s="448" t="s">
        <v>3596</v>
      </c>
      <c r="H2026" s="210">
        <v>0</v>
      </c>
      <c r="I2026" s="210" t="s">
        <v>11192</v>
      </c>
      <c r="J2026" s="210" t="s">
        <v>11192</v>
      </c>
      <c r="K2026" s="210">
        <v>122</v>
      </c>
      <c r="L2026" s="210">
        <v>0</v>
      </c>
      <c r="M2026" s="210">
        <v>30</v>
      </c>
      <c r="N2026" s="210">
        <v>0</v>
      </c>
      <c r="O2026" s="210">
        <v>159</v>
      </c>
    </row>
    <row r="2027" spans="2:15" x14ac:dyDescent="0.45">
      <c r="B2027" s="16" t="s">
        <v>16135</v>
      </c>
      <c r="C2027" s="426" t="s">
        <v>699</v>
      </c>
      <c r="D2027" s="16" t="s">
        <v>700</v>
      </c>
      <c r="E2027" s="448" t="s">
        <v>2281</v>
      </c>
      <c r="F2027" s="210" t="s">
        <v>2282</v>
      </c>
      <c r="G2027" s="448" t="s">
        <v>3595</v>
      </c>
      <c r="H2027" s="210">
        <v>0</v>
      </c>
      <c r="I2027" s="210" t="s">
        <v>11192</v>
      </c>
      <c r="J2027" s="210" t="s">
        <v>11192</v>
      </c>
      <c r="K2027" s="210">
        <v>138</v>
      </c>
      <c r="L2027" s="210" t="s">
        <v>11192</v>
      </c>
      <c r="M2027" s="210">
        <v>27</v>
      </c>
      <c r="N2027" s="210" t="s">
        <v>11192</v>
      </c>
      <c r="O2027" s="210">
        <v>177</v>
      </c>
    </row>
    <row r="2028" spans="2:15" x14ac:dyDescent="0.45">
      <c r="B2028" s="450" t="s">
        <v>19776</v>
      </c>
      <c r="C2028" s="449" t="s">
        <v>699</v>
      </c>
      <c r="D2028" s="450" t="s">
        <v>700</v>
      </c>
      <c r="E2028" s="451" t="s">
        <v>19017</v>
      </c>
      <c r="F2028" s="452" t="str">
        <f>F2027</f>
        <v>0270</v>
      </c>
      <c r="G2028" s="451" t="s">
        <v>3093</v>
      </c>
      <c r="H2028" s="452">
        <v>0</v>
      </c>
      <c r="I2028" s="452" t="s">
        <v>11192</v>
      </c>
      <c r="J2028" s="452" t="s">
        <v>11192</v>
      </c>
      <c r="K2028" s="452">
        <v>260</v>
      </c>
      <c r="L2028" s="452" t="s">
        <v>11192</v>
      </c>
      <c r="M2028" s="452">
        <v>57</v>
      </c>
      <c r="N2028" s="452" t="s">
        <v>11192</v>
      </c>
      <c r="O2028" s="452">
        <v>336</v>
      </c>
    </row>
    <row r="2029" spans="2:15" x14ac:dyDescent="0.45">
      <c r="B2029" s="16" t="s">
        <v>16138</v>
      </c>
      <c r="C2029" s="426" t="s">
        <v>699</v>
      </c>
      <c r="D2029" s="16" t="s">
        <v>700</v>
      </c>
      <c r="E2029" s="448" t="s">
        <v>2283</v>
      </c>
      <c r="F2029" s="210" t="s">
        <v>2284</v>
      </c>
      <c r="G2029" s="448" t="s">
        <v>3596</v>
      </c>
      <c r="H2029" s="210">
        <v>0</v>
      </c>
      <c r="I2029" s="210" t="s">
        <v>11192</v>
      </c>
      <c r="J2029" s="210" t="s">
        <v>11192</v>
      </c>
      <c r="K2029" s="210">
        <v>190</v>
      </c>
      <c r="L2029" s="210" t="s">
        <v>11192</v>
      </c>
      <c r="M2029" s="210">
        <v>83</v>
      </c>
      <c r="N2029" s="210">
        <v>0</v>
      </c>
      <c r="O2029" s="210">
        <v>291</v>
      </c>
    </row>
    <row r="2030" spans="2:15" x14ac:dyDescent="0.45">
      <c r="B2030" s="16" t="s">
        <v>16137</v>
      </c>
      <c r="C2030" s="426" t="s">
        <v>699</v>
      </c>
      <c r="D2030" s="16" t="s">
        <v>700</v>
      </c>
      <c r="E2030" s="448" t="s">
        <v>2283</v>
      </c>
      <c r="F2030" s="210" t="s">
        <v>2284</v>
      </c>
      <c r="G2030" s="448" t="s">
        <v>3595</v>
      </c>
      <c r="H2030" s="210" t="s">
        <v>11192</v>
      </c>
      <c r="I2030" s="210" t="s">
        <v>11192</v>
      </c>
      <c r="J2030" s="210" t="s">
        <v>11192</v>
      </c>
      <c r="K2030" s="210">
        <v>141</v>
      </c>
      <c r="L2030" s="210" t="s">
        <v>11192</v>
      </c>
      <c r="M2030" s="210">
        <v>72</v>
      </c>
      <c r="N2030" s="210">
        <v>0</v>
      </c>
      <c r="O2030" s="210">
        <v>237</v>
      </c>
    </row>
    <row r="2031" spans="2:15" x14ac:dyDescent="0.45">
      <c r="B2031" s="450" t="s">
        <v>16139</v>
      </c>
      <c r="C2031" s="449" t="s">
        <v>699</v>
      </c>
      <c r="D2031" s="450" t="s">
        <v>700</v>
      </c>
      <c r="E2031" s="451" t="s">
        <v>19018</v>
      </c>
      <c r="F2031" s="452" t="str">
        <f>F2030</f>
        <v>7379</v>
      </c>
      <c r="G2031" s="451" t="s">
        <v>3093</v>
      </c>
      <c r="H2031" s="452" t="s">
        <v>11192</v>
      </c>
      <c r="I2031" s="452" t="s">
        <v>11192</v>
      </c>
      <c r="J2031" s="452">
        <v>15</v>
      </c>
      <c r="K2031" s="452">
        <v>331</v>
      </c>
      <c r="L2031" s="452">
        <v>15</v>
      </c>
      <c r="M2031" s="452">
        <v>155</v>
      </c>
      <c r="N2031" s="452">
        <v>0</v>
      </c>
      <c r="O2031" s="452">
        <v>528</v>
      </c>
    </row>
    <row r="2032" spans="2:15" x14ac:dyDescent="0.45">
      <c r="B2032" s="16" t="s">
        <v>16141</v>
      </c>
      <c r="C2032" s="426" t="s">
        <v>699</v>
      </c>
      <c r="D2032" s="16" t="s">
        <v>700</v>
      </c>
      <c r="E2032" s="448" t="s">
        <v>11025</v>
      </c>
      <c r="F2032" s="210" t="s">
        <v>11024</v>
      </c>
      <c r="G2032" s="448" t="s">
        <v>3596</v>
      </c>
      <c r="H2032" s="210" t="s">
        <v>11192</v>
      </c>
      <c r="I2032" s="210">
        <v>34</v>
      </c>
      <c r="J2032" s="210">
        <v>32</v>
      </c>
      <c r="K2032" s="210">
        <v>1103</v>
      </c>
      <c r="L2032" s="210" t="s">
        <v>11192</v>
      </c>
      <c r="M2032" s="210">
        <v>228</v>
      </c>
      <c r="N2032" s="210">
        <v>0</v>
      </c>
      <c r="O2032" s="210">
        <v>1414</v>
      </c>
    </row>
    <row r="2033" spans="2:15" x14ac:dyDescent="0.45">
      <c r="B2033" s="16" t="s">
        <v>16140</v>
      </c>
      <c r="C2033" s="426" t="s">
        <v>699</v>
      </c>
      <c r="D2033" s="16" t="s">
        <v>700</v>
      </c>
      <c r="E2033" s="448" t="s">
        <v>11025</v>
      </c>
      <c r="F2033" s="210" t="s">
        <v>11024</v>
      </c>
      <c r="G2033" s="448" t="s">
        <v>3595</v>
      </c>
      <c r="H2033" s="210">
        <v>0</v>
      </c>
      <c r="I2033" s="210" t="s">
        <v>11192</v>
      </c>
      <c r="J2033" s="210">
        <v>36</v>
      </c>
      <c r="K2033" s="210">
        <v>1013</v>
      </c>
      <c r="L2033" s="210">
        <v>23</v>
      </c>
      <c r="M2033" s="210">
        <v>221</v>
      </c>
      <c r="N2033" s="210" t="s">
        <v>11192</v>
      </c>
      <c r="O2033" s="210">
        <v>1316</v>
      </c>
    </row>
    <row r="2034" spans="2:15" x14ac:dyDescent="0.45">
      <c r="B2034" s="450" t="s">
        <v>16142</v>
      </c>
      <c r="C2034" s="449" t="s">
        <v>699</v>
      </c>
      <c r="D2034" s="450" t="s">
        <v>700</v>
      </c>
      <c r="E2034" s="451" t="s">
        <v>19019</v>
      </c>
      <c r="F2034" s="452" t="str">
        <f>F2033</f>
        <v>8305</v>
      </c>
      <c r="G2034" s="451" t="s">
        <v>3093</v>
      </c>
      <c r="H2034" s="452" t="s">
        <v>11192</v>
      </c>
      <c r="I2034" s="452" t="s">
        <v>11192</v>
      </c>
      <c r="J2034" s="452">
        <v>68</v>
      </c>
      <c r="K2034" s="452">
        <v>2116</v>
      </c>
      <c r="L2034" s="452" t="s">
        <v>11192</v>
      </c>
      <c r="M2034" s="452">
        <v>449</v>
      </c>
      <c r="N2034" s="452" t="s">
        <v>11192</v>
      </c>
      <c r="O2034" s="452">
        <v>2730</v>
      </c>
    </row>
    <row r="2035" spans="2:15" x14ac:dyDescent="0.45">
      <c r="B2035" s="16" t="s">
        <v>16144</v>
      </c>
      <c r="C2035" s="426" t="s">
        <v>701</v>
      </c>
      <c r="D2035" s="16" t="s">
        <v>702</v>
      </c>
      <c r="E2035" s="448" t="s">
        <v>2285</v>
      </c>
      <c r="F2035" s="210" t="s">
        <v>2286</v>
      </c>
      <c r="G2035" s="448" t="s">
        <v>3596</v>
      </c>
      <c r="H2035" s="210">
        <v>0</v>
      </c>
      <c r="I2035" s="210">
        <v>0</v>
      </c>
      <c r="J2035" s="210">
        <v>0</v>
      </c>
      <c r="K2035" s="210">
        <v>144</v>
      </c>
      <c r="L2035" s="210">
        <v>0</v>
      </c>
      <c r="M2035" s="210">
        <v>0</v>
      </c>
      <c r="N2035" s="210">
        <v>0</v>
      </c>
      <c r="O2035" s="210">
        <v>144</v>
      </c>
    </row>
    <row r="2036" spans="2:15" x14ac:dyDescent="0.45">
      <c r="B2036" s="16" t="s">
        <v>16143</v>
      </c>
      <c r="C2036" s="426" t="s">
        <v>701</v>
      </c>
      <c r="D2036" s="16" t="s">
        <v>702</v>
      </c>
      <c r="E2036" s="448" t="s">
        <v>2285</v>
      </c>
      <c r="F2036" s="210" t="s">
        <v>2286</v>
      </c>
      <c r="G2036" s="448" t="s">
        <v>3595</v>
      </c>
      <c r="H2036" s="210">
        <v>0</v>
      </c>
      <c r="I2036" s="210">
        <v>0</v>
      </c>
      <c r="J2036" s="210">
        <v>0</v>
      </c>
      <c r="K2036" s="210" t="s">
        <v>11192</v>
      </c>
      <c r="L2036" s="210" t="s">
        <v>11192</v>
      </c>
      <c r="M2036" s="210">
        <v>0</v>
      </c>
      <c r="N2036" s="210">
        <v>0</v>
      </c>
      <c r="O2036" s="210">
        <v>136</v>
      </c>
    </row>
    <row r="2037" spans="2:15" x14ac:dyDescent="0.45">
      <c r="B2037" s="450" t="s">
        <v>16145</v>
      </c>
      <c r="C2037" s="449" t="s">
        <v>701</v>
      </c>
      <c r="D2037" s="450" t="s">
        <v>702</v>
      </c>
      <c r="E2037" s="451" t="s">
        <v>19020</v>
      </c>
      <c r="F2037" s="452" t="str">
        <f>F2036</f>
        <v>1489</v>
      </c>
      <c r="G2037" s="451" t="s">
        <v>3093</v>
      </c>
      <c r="H2037" s="452">
        <v>0</v>
      </c>
      <c r="I2037" s="452">
        <v>0</v>
      </c>
      <c r="J2037" s="452">
        <v>0</v>
      </c>
      <c r="K2037" s="452" t="s">
        <v>11192</v>
      </c>
      <c r="L2037" s="452" t="s">
        <v>11192</v>
      </c>
      <c r="M2037" s="452">
        <v>0</v>
      </c>
      <c r="N2037" s="452">
        <v>0</v>
      </c>
      <c r="O2037" s="452">
        <v>280</v>
      </c>
    </row>
    <row r="2038" spans="2:15" x14ac:dyDescent="0.45">
      <c r="B2038" s="16" t="s">
        <v>16147</v>
      </c>
      <c r="C2038" s="426" t="s">
        <v>703</v>
      </c>
      <c r="D2038" s="16" t="s">
        <v>704</v>
      </c>
      <c r="E2038" s="448" t="s">
        <v>2287</v>
      </c>
      <c r="F2038" s="210" t="s">
        <v>2288</v>
      </c>
      <c r="G2038" s="448" t="s">
        <v>3596</v>
      </c>
      <c r="H2038" s="210" t="s">
        <v>11192</v>
      </c>
      <c r="I2038" s="210" t="s">
        <v>11192</v>
      </c>
      <c r="J2038" s="210" t="s">
        <v>11192</v>
      </c>
      <c r="K2038" s="210">
        <v>256</v>
      </c>
      <c r="L2038" s="210" t="s">
        <v>11192</v>
      </c>
      <c r="M2038" s="210" t="s">
        <v>11192</v>
      </c>
      <c r="N2038" s="210">
        <v>0</v>
      </c>
      <c r="O2038" s="210">
        <v>280</v>
      </c>
    </row>
    <row r="2039" spans="2:15" x14ac:dyDescent="0.45">
      <c r="B2039" s="16" t="s">
        <v>16146</v>
      </c>
      <c r="C2039" s="426" t="s">
        <v>703</v>
      </c>
      <c r="D2039" s="16" t="s">
        <v>704</v>
      </c>
      <c r="E2039" s="448" t="s">
        <v>2287</v>
      </c>
      <c r="F2039" s="210" t="s">
        <v>2288</v>
      </c>
      <c r="G2039" s="448" t="s">
        <v>3595</v>
      </c>
      <c r="H2039" s="210">
        <v>0</v>
      </c>
      <c r="I2039" s="210">
        <v>0</v>
      </c>
      <c r="J2039" s="210" t="s">
        <v>11192</v>
      </c>
      <c r="K2039" s="210">
        <v>212</v>
      </c>
      <c r="L2039" s="210" t="s">
        <v>11192</v>
      </c>
      <c r="M2039" s="210">
        <v>0</v>
      </c>
      <c r="N2039" s="210">
        <v>0</v>
      </c>
      <c r="O2039" s="210">
        <v>225</v>
      </c>
    </row>
    <row r="2040" spans="2:15" x14ac:dyDescent="0.45">
      <c r="B2040" s="450" t="s">
        <v>16148</v>
      </c>
      <c r="C2040" s="449" t="s">
        <v>703</v>
      </c>
      <c r="D2040" s="450" t="s">
        <v>704</v>
      </c>
      <c r="E2040" s="451" t="s">
        <v>19021</v>
      </c>
      <c r="F2040" s="452" t="str">
        <f>F2039</f>
        <v>6145</v>
      </c>
      <c r="G2040" s="451" t="s">
        <v>3093</v>
      </c>
      <c r="H2040" s="452" t="s">
        <v>11192</v>
      </c>
      <c r="I2040" s="452" t="s">
        <v>11192</v>
      </c>
      <c r="J2040" s="452">
        <v>15</v>
      </c>
      <c r="K2040" s="452">
        <v>468</v>
      </c>
      <c r="L2040" s="452">
        <v>13</v>
      </c>
      <c r="M2040" s="452" t="s">
        <v>11192</v>
      </c>
      <c r="N2040" s="452">
        <v>0</v>
      </c>
      <c r="O2040" s="452">
        <v>505</v>
      </c>
    </row>
    <row r="2041" spans="2:15" x14ac:dyDescent="0.45">
      <c r="B2041" s="16" t="s">
        <v>16150</v>
      </c>
      <c r="C2041" s="426" t="s">
        <v>703</v>
      </c>
      <c r="D2041" s="16" t="s">
        <v>704</v>
      </c>
      <c r="E2041" s="448" t="s">
        <v>2289</v>
      </c>
      <c r="F2041" s="210" t="s">
        <v>2290</v>
      </c>
      <c r="G2041" s="448" t="s">
        <v>3596</v>
      </c>
      <c r="H2041" s="210">
        <v>0</v>
      </c>
      <c r="I2041" s="210" t="s">
        <v>11192</v>
      </c>
      <c r="J2041" s="210" t="s">
        <v>11192</v>
      </c>
      <c r="K2041" s="210">
        <v>134</v>
      </c>
      <c r="L2041" s="210" t="s">
        <v>11192</v>
      </c>
      <c r="M2041" s="210">
        <v>0</v>
      </c>
      <c r="N2041" s="210">
        <v>0</v>
      </c>
      <c r="O2041" s="210">
        <v>149</v>
      </c>
    </row>
    <row r="2042" spans="2:15" x14ac:dyDescent="0.45">
      <c r="B2042" s="16" t="s">
        <v>16149</v>
      </c>
      <c r="C2042" s="426" t="s">
        <v>703</v>
      </c>
      <c r="D2042" s="16" t="s">
        <v>704</v>
      </c>
      <c r="E2042" s="448" t="s">
        <v>2289</v>
      </c>
      <c r="F2042" s="210" t="s">
        <v>2290</v>
      </c>
      <c r="G2042" s="448" t="s">
        <v>3595</v>
      </c>
      <c r="H2042" s="210">
        <v>0</v>
      </c>
      <c r="I2042" s="210" t="s">
        <v>11192</v>
      </c>
      <c r="J2042" s="210" t="s">
        <v>11192</v>
      </c>
      <c r="K2042" s="210">
        <v>123</v>
      </c>
      <c r="L2042" s="210" t="s">
        <v>11192</v>
      </c>
      <c r="M2042" s="210" t="s">
        <v>11192</v>
      </c>
      <c r="N2042" s="210">
        <v>0</v>
      </c>
      <c r="O2042" s="210">
        <v>134</v>
      </c>
    </row>
    <row r="2043" spans="2:15" x14ac:dyDescent="0.45">
      <c r="B2043" s="450" t="s">
        <v>16151</v>
      </c>
      <c r="C2043" s="449" t="s">
        <v>703</v>
      </c>
      <c r="D2043" s="450" t="s">
        <v>704</v>
      </c>
      <c r="E2043" s="451" t="s">
        <v>19022</v>
      </c>
      <c r="F2043" s="452" t="str">
        <f>F2042</f>
        <v>7360</v>
      </c>
      <c r="G2043" s="451" t="s">
        <v>3093</v>
      </c>
      <c r="H2043" s="452">
        <v>0</v>
      </c>
      <c r="I2043" s="452" t="s">
        <v>11192</v>
      </c>
      <c r="J2043" s="452" t="s">
        <v>11192</v>
      </c>
      <c r="K2043" s="452">
        <v>257</v>
      </c>
      <c r="L2043" s="452">
        <v>13</v>
      </c>
      <c r="M2043" s="452" t="s">
        <v>11192</v>
      </c>
      <c r="N2043" s="452">
        <v>0</v>
      </c>
      <c r="O2043" s="452">
        <v>283</v>
      </c>
    </row>
    <row r="2044" spans="2:15" x14ac:dyDescent="0.45">
      <c r="B2044" s="16" t="s">
        <v>16153</v>
      </c>
      <c r="C2044" s="426" t="s">
        <v>705</v>
      </c>
      <c r="D2044" s="16" t="s">
        <v>706</v>
      </c>
      <c r="E2044" s="448" t="s">
        <v>11026</v>
      </c>
      <c r="F2044" s="210" t="s">
        <v>2291</v>
      </c>
      <c r="G2044" s="448" t="s">
        <v>3596</v>
      </c>
      <c r="H2044" s="210">
        <v>0</v>
      </c>
      <c r="I2044" s="210">
        <v>15</v>
      </c>
      <c r="J2044" s="210" t="s">
        <v>11192</v>
      </c>
      <c r="K2044" s="210">
        <v>315</v>
      </c>
      <c r="L2044" s="210">
        <v>31</v>
      </c>
      <c r="M2044" s="210" t="s">
        <v>11192</v>
      </c>
      <c r="N2044" s="210">
        <v>0</v>
      </c>
      <c r="O2044" s="210">
        <v>384</v>
      </c>
    </row>
    <row r="2045" spans="2:15" x14ac:dyDescent="0.45">
      <c r="B2045" s="16" t="s">
        <v>16152</v>
      </c>
      <c r="C2045" s="426" t="s">
        <v>705</v>
      </c>
      <c r="D2045" s="16" t="s">
        <v>706</v>
      </c>
      <c r="E2045" s="448" t="s">
        <v>11026</v>
      </c>
      <c r="F2045" s="210" t="s">
        <v>2291</v>
      </c>
      <c r="G2045" s="448" t="s">
        <v>3595</v>
      </c>
      <c r="H2045" s="210">
        <v>0</v>
      </c>
      <c r="I2045" s="210">
        <v>11</v>
      </c>
      <c r="J2045" s="210">
        <v>13</v>
      </c>
      <c r="K2045" s="210">
        <v>301</v>
      </c>
      <c r="L2045" s="210">
        <v>16</v>
      </c>
      <c r="M2045" s="210">
        <v>14</v>
      </c>
      <c r="N2045" s="210">
        <v>0</v>
      </c>
      <c r="O2045" s="210">
        <v>355</v>
      </c>
    </row>
    <row r="2046" spans="2:15" x14ac:dyDescent="0.45">
      <c r="B2046" s="450" t="s">
        <v>16154</v>
      </c>
      <c r="C2046" s="449" t="s">
        <v>705</v>
      </c>
      <c r="D2046" s="450" t="s">
        <v>706</v>
      </c>
      <c r="E2046" s="451" t="s">
        <v>19023</v>
      </c>
      <c r="F2046" s="452" t="str">
        <f>F2045</f>
        <v>6106</v>
      </c>
      <c r="G2046" s="451" t="s">
        <v>3093</v>
      </c>
      <c r="H2046" s="452">
        <v>0</v>
      </c>
      <c r="I2046" s="452">
        <v>26</v>
      </c>
      <c r="J2046" s="452" t="s">
        <v>11192</v>
      </c>
      <c r="K2046" s="452">
        <v>616</v>
      </c>
      <c r="L2046" s="452">
        <v>47</v>
      </c>
      <c r="M2046" s="452" t="s">
        <v>11192</v>
      </c>
      <c r="N2046" s="452">
        <v>0</v>
      </c>
      <c r="O2046" s="452">
        <v>739</v>
      </c>
    </row>
    <row r="2047" spans="2:15" x14ac:dyDescent="0.45">
      <c r="B2047" s="16" t="s">
        <v>16156</v>
      </c>
      <c r="C2047" s="426" t="s">
        <v>705</v>
      </c>
      <c r="D2047" s="16" t="s">
        <v>706</v>
      </c>
      <c r="E2047" s="448" t="s">
        <v>2292</v>
      </c>
      <c r="F2047" s="210" t="s">
        <v>2293</v>
      </c>
      <c r="G2047" s="448" t="s">
        <v>3596</v>
      </c>
      <c r="H2047" s="210">
        <v>0</v>
      </c>
      <c r="I2047" s="210">
        <v>34</v>
      </c>
      <c r="J2047" s="210">
        <v>21</v>
      </c>
      <c r="K2047" s="210">
        <v>578</v>
      </c>
      <c r="L2047" s="210">
        <v>26</v>
      </c>
      <c r="M2047" s="210">
        <v>19</v>
      </c>
      <c r="N2047" s="210">
        <v>0</v>
      </c>
      <c r="O2047" s="210">
        <v>678</v>
      </c>
    </row>
    <row r="2048" spans="2:15" x14ac:dyDescent="0.45">
      <c r="B2048" s="16" t="s">
        <v>16155</v>
      </c>
      <c r="C2048" s="426" t="s">
        <v>705</v>
      </c>
      <c r="D2048" s="16" t="s">
        <v>706</v>
      </c>
      <c r="E2048" s="448" t="s">
        <v>2292</v>
      </c>
      <c r="F2048" s="210" t="s">
        <v>2293</v>
      </c>
      <c r="G2048" s="448" t="s">
        <v>3595</v>
      </c>
      <c r="H2048" s="210">
        <v>0</v>
      </c>
      <c r="I2048" s="210">
        <v>36</v>
      </c>
      <c r="J2048" s="210">
        <v>17</v>
      </c>
      <c r="K2048" s="210">
        <v>552</v>
      </c>
      <c r="L2048" s="210">
        <v>20</v>
      </c>
      <c r="M2048" s="210">
        <v>22</v>
      </c>
      <c r="N2048" s="210">
        <v>0</v>
      </c>
      <c r="O2048" s="210">
        <v>647</v>
      </c>
    </row>
    <row r="2049" spans="2:15" x14ac:dyDescent="0.45">
      <c r="B2049" s="450" t="s">
        <v>16157</v>
      </c>
      <c r="C2049" s="449" t="s">
        <v>705</v>
      </c>
      <c r="D2049" s="450" t="s">
        <v>706</v>
      </c>
      <c r="E2049" s="451" t="s">
        <v>19024</v>
      </c>
      <c r="F2049" s="452" t="str">
        <f>F2048</f>
        <v>7101</v>
      </c>
      <c r="G2049" s="451" t="s">
        <v>3093</v>
      </c>
      <c r="H2049" s="452">
        <v>0</v>
      </c>
      <c r="I2049" s="452">
        <v>70</v>
      </c>
      <c r="J2049" s="452">
        <v>38</v>
      </c>
      <c r="K2049" s="452">
        <v>1130</v>
      </c>
      <c r="L2049" s="452">
        <v>46</v>
      </c>
      <c r="M2049" s="452">
        <v>41</v>
      </c>
      <c r="N2049" s="452">
        <v>0</v>
      </c>
      <c r="O2049" s="452">
        <v>1325</v>
      </c>
    </row>
    <row r="2050" spans="2:15" x14ac:dyDescent="0.45">
      <c r="B2050" s="16" t="s">
        <v>16159</v>
      </c>
      <c r="C2050" s="426" t="s">
        <v>707</v>
      </c>
      <c r="D2050" s="16" t="s">
        <v>708</v>
      </c>
      <c r="E2050" s="448" t="s">
        <v>2294</v>
      </c>
      <c r="F2050" s="210" t="s">
        <v>2295</v>
      </c>
      <c r="G2050" s="448" t="s">
        <v>3596</v>
      </c>
      <c r="H2050" s="210">
        <v>0</v>
      </c>
      <c r="I2050" s="210">
        <v>138</v>
      </c>
      <c r="J2050" s="210">
        <v>102</v>
      </c>
      <c r="K2050" s="210">
        <v>948</v>
      </c>
      <c r="L2050" s="210" t="s">
        <v>11192</v>
      </c>
      <c r="M2050" s="210">
        <v>318</v>
      </c>
      <c r="N2050" s="210" t="s">
        <v>11192</v>
      </c>
      <c r="O2050" s="210">
        <v>1556</v>
      </c>
    </row>
    <row r="2051" spans="2:15" x14ac:dyDescent="0.45">
      <c r="B2051" s="16" t="s">
        <v>16158</v>
      </c>
      <c r="C2051" s="426" t="s">
        <v>707</v>
      </c>
      <c r="D2051" s="16" t="s">
        <v>708</v>
      </c>
      <c r="E2051" s="448" t="s">
        <v>2294</v>
      </c>
      <c r="F2051" s="210" t="s">
        <v>2295</v>
      </c>
      <c r="G2051" s="448" t="s">
        <v>3595</v>
      </c>
      <c r="H2051" s="210">
        <v>0</v>
      </c>
      <c r="I2051" s="210">
        <v>152</v>
      </c>
      <c r="J2051" s="210">
        <v>106</v>
      </c>
      <c r="K2051" s="210">
        <v>848</v>
      </c>
      <c r="L2051" s="210" t="s">
        <v>11192</v>
      </c>
      <c r="M2051" s="210">
        <v>309</v>
      </c>
      <c r="N2051" s="210" t="s">
        <v>11192</v>
      </c>
      <c r="O2051" s="210">
        <v>1464</v>
      </c>
    </row>
    <row r="2052" spans="2:15" x14ac:dyDescent="0.45">
      <c r="B2052" s="450" t="s">
        <v>16160</v>
      </c>
      <c r="C2052" s="449" t="s">
        <v>707</v>
      </c>
      <c r="D2052" s="450" t="s">
        <v>708</v>
      </c>
      <c r="E2052" s="451" t="s">
        <v>19025</v>
      </c>
      <c r="F2052" s="452" t="str">
        <f>F2051</f>
        <v>5345</v>
      </c>
      <c r="G2052" s="451" t="s">
        <v>3093</v>
      </c>
      <c r="H2052" s="452">
        <v>0</v>
      </c>
      <c r="I2052" s="452">
        <v>290</v>
      </c>
      <c r="J2052" s="452">
        <v>208</v>
      </c>
      <c r="K2052" s="452">
        <v>1796</v>
      </c>
      <c r="L2052" s="452" t="s">
        <v>11192</v>
      </c>
      <c r="M2052" s="452">
        <v>627</v>
      </c>
      <c r="N2052" s="452" t="s">
        <v>11192</v>
      </c>
      <c r="O2052" s="452">
        <v>3020</v>
      </c>
    </row>
    <row r="2053" spans="2:15" x14ac:dyDescent="0.45">
      <c r="B2053" s="16" t="s">
        <v>16162</v>
      </c>
      <c r="C2053" s="426" t="s">
        <v>707</v>
      </c>
      <c r="D2053" s="16" t="s">
        <v>708</v>
      </c>
      <c r="E2053" s="448" t="s">
        <v>2296</v>
      </c>
      <c r="F2053" s="210" t="s">
        <v>2297</v>
      </c>
      <c r="G2053" s="448" t="s">
        <v>3596</v>
      </c>
      <c r="H2053" s="210">
        <v>0</v>
      </c>
      <c r="I2053" s="210">
        <v>40</v>
      </c>
      <c r="J2053" s="210">
        <v>12</v>
      </c>
      <c r="K2053" s="210">
        <v>268</v>
      </c>
      <c r="L2053" s="210">
        <v>23</v>
      </c>
      <c r="M2053" s="210">
        <v>103</v>
      </c>
      <c r="N2053" s="210">
        <v>0</v>
      </c>
      <c r="O2053" s="210">
        <v>446</v>
      </c>
    </row>
    <row r="2054" spans="2:15" x14ac:dyDescent="0.45">
      <c r="B2054" s="16" t="s">
        <v>16161</v>
      </c>
      <c r="C2054" s="426" t="s">
        <v>707</v>
      </c>
      <c r="D2054" s="16" t="s">
        <v>708</v>
      </c>
      <c r="E2054" s="448" t="s">
        <v>2296</v>
      </c>
      <c r="F2054" s="210" t="s">
        <v>2297</v>
      </c>
      <c r="G2054" s="448" t="s">
        <v>3595</v>
      </c>
      <c r="H2054" s="210">
        <v>0</v>
      </c>
      <c r="I2054" s="210">
        <v>27</v>
      </c>
      <c r="J2054" s="210">
        <v>14</v>
      </c>
      <c r="K2054" s="210">
        <v>254</v>
      </c>
      <c r="L2054" s="210">
        <v>36</v>
      </c>
      <c r="M2054" s="210">
        <v>90</v>
      </c>
      <c r="N2054" s="210">
        <v>0</v>
      </c>
      <c r="O2054" s="210">
        <v>421</v>
      </c>
    </row>
    <row r="2055" spans="2:15" x14ac:dyDescent="0.45">
      <c r="B2055" s="450" t="s">
        <v>16163</v>
      </c>
      <c r="C2055" s="449" t="s">
        <v>707</v>
      </c>
      <c r="D2055" s="450" t="s">
        <v>708</v>
      </c>
      <c r="E2055" s="451" t="s">
        <v>19026</v>
      </c>
      <c r="F2055" s="452" t="str">
        <f>F2054</f>
        <v>3322</v>
      </c>
      <c r="G2055" s="451" t="s">
        <v>3093</v>
      </c>
      <c r="H2055" s="452">
        <v>0</v>
      </c>
      <c r="I2055" s="452">
        <v>67</v>
      </c>
      <c r="J2055" s="452">
        <v>26</v>
      </c>
      <c r="K2055" s="452">
        <v>522</v>
      </c>
      <c r="L2055" s="452">
        <v>59</v>
      </c>
      <c r="M2055" s="452">
        <v>193</v>
      </c>
      <c r="N2055" s="452">
        <v>0</v>
      </c>
      <c r="O2055" s="452">
        <v>867</v>
      </c>
    </row>
    <row r="2056" spans="2:15" x14ac:dyDescent="0.45">
      <c r="B2056" s="16" t="s">
        <v>16165</v>
      </c>
      <c r="C2056" s="426" t="s">
        <v>707</v>
      </c>
      <c r="D2056" s="16" t="s">
        <v>708</v>
      </c>
      <c r="E2056" s="448" t="s">
        <v>2298</v>
      </c>
      <c r="F2056" s="210" t="s">
        <v>2299</v>
      </c>
      <c r="G2056" s="448" t="s">
        <v>3596</v>
      </c>
      <c r="H2056" s="210" t="s">
        <v>11192</v>
      </c>
      <c r="I2056" s="210">
        <v>75</v>
      </c>
      <c r="J2056" s="210">
        <v>44</v>
      </c>
      <c r="K2056" s="210">
        <v>359</v>
      </c>
      <c r="L2056" s="210" t="s">
        <v>11192</v>
      </c>
      <c r="M2056" s="210">
        <v>134</v>
      </c>
      <c r="N2056" s="210">
        <v>0</v>
      </c>
      <c r="O2056" s="210">
        <v>655</v>
      </c>
    </row>
    <row r="2057" spans="2:15" x14ac:dyDescent="0.45">
      <c r="B2057" s="16" t="s">
        <v>16164</v>
      </c>
      <c r="C2057" s="426" t="s">
        <v>707</v>
      </c>
      <c r="D2057" s="16" t="s">
        <v>708</v>
      </c>
      <c r="E2057" s="448" t="s">
        <v>2298</v>
      </c>
      <c r="F2057" s="210" t="s">
        <v>2299</v>
      </c>
      <c r="G2057" s="448" t="s">
        <v>3595</v>
      </c>
      <c r="H2057" s="210">
        <v>0</v>
      </c>
      <c r="I2057" s="210">
        <v>81</v>
      </c>
      <c r="J2057" s="210" t="s">
        <v>11192</v>
      </c>
      <c r="K2057" s="210">
        <v>339</v>
      </c>
      <c r="L2057" s="210">
        <v>49</v>
      </c>
      <c r="M2057" s="210">
        <v>112</v>
      </c>
      <c r="N2057" s="210" t="s">
        <v>11192</v>
      </c>
      <c r="O2057" s="210">
        <v>630</v>
      </c>
    </row>
    <row r="2058" spans="2:15" x14ac:dyDescent="0.45">
      <c r="B2058" s="450" t="s">
        <v>16166</v>
      </c>
      <c r="C2058" s="449" t="s">
        <v>707</v>
      </c>
      <c r="D2058" s="450" t="s">
        <v>708</v>
      </c>
      <c r="E2058" s="451" t="s">
        <v>19027</v>
      </c>
      <c r="F2058" s="452" t="str">
        <f>F2057</f>
        <v>3324</v>
      </c>
      <c r="G2058" s="451" t="s">
        <v>3093</v>
      </c>
      <c r="H2058" s="452" t="s">
        <v>11192</v>
      </c>
      <c r="I2058" s="452">
        <v>156</v>
      </c>
      <c r="J2058" s="452" t="s">
        <v>11192</v>
      </c>
      <c r="K2058" s="452">
        <v>698</v>
      </c>
      <c r="L2058" s="452" t="s">
        <v>11192</v>
      </c>
      <c r="M2058" s="452">
        <v>246</v>
      </c>
      <c r="N2058" s="452" t="s">
        <v>11192</v>
      </c>
      <c r="O2058" s="452">
        <v>1285</v>
      </c>
    </row>
    <row r="2059" spans="2:15" x14ac:dyDescent="0.45">
      <c r="B2059" s="16" t="s">
        <v>16168</v>
      </c>
      <c r="C2059" s="426" t="s">
        <v>707</v>
      </c>
      <c r="D2059" s="16" t="s">
        <v>708</v>
      </c>
      <c r="E2059" s="448" t="s">
        <v>2300</v>
      </c>
      <c r="F2059" s="210" t="s">
        <v>2301</v>
      </c>
      <c r="G2059" s="448" t="s">
        <v>3596</v>
      </c>
      <c r="H2059" s="210">
        <v>0</v>
      </c>
      <c r="I2059" s="210">
        <v>35</v>
      </c>
      <c r="J2059" s="210">
        <v>36</v>
      </c>
      <c r="K2059" s="210">
        <v>259</v>
      </c>
      <c r="L2059" s="210">
        <v>42</v>
      </c>
      <c r="M2059" s="210">
        <v>96</v>
      </c>
      <c r="N2059" s="210">
        <v>0</v>
      </c>
      <c r="O2059" s="210">
        <v>468</v>
      </c>
    </row>
    <row r="2060" spans="2:15" x14ac:dyDescent="0.45">
      <c r="B2060" s="16" t="s">
        <v>16167</v>
      </c>
      <c r="C2060" s="426" t="s">
        <v>707</v>
      </c>
      <c r="D2060" s="16" t="s">
        <v>708</v>
      </c>
      <c r="E2060" s="448" t="s">
        <v>2300</v>
      </c>
      <c r="F2060" s="210" t="s">
        <v>2301</v>
      </c>
      <c r="G2060" s="448" t="s">
        <v>3595</v>
      </c>
      <c r="H2060" s="210" t="s">
        <v>11192</v>
      </c>
      <c r="I2060" s="210">
        <v>40</v>
      </c>
      <c r="J2060" s="210">
        <v>27</v>
      </c>
      <c r="K2060" s="210">
        <v>242</v>
      </c>
      <c r="L2060" s="210" t="s">
        <v>11192</v>
      </c>
      <c r="M2060" s="210">
        <v>83</v>
      </c>
      <c r="N2060" s="210" t="s">
        <v>11192</v>
      </c>
      <c r="O2060" s="210">
        <v>418</v>
      </c>
    </row>
    <row r="2061" spans="2:15" x14ac:dyDescent="0.45">
      <c r="B2061" s="450" t="s">
        <v>16169</v>
      </c>
      <c r="C2061" s="449" t="s">
        <v>707</v>
      </c>
      <c r="D2061" s="450" t="s">
        <v>708</v>
      </c>
      <c r="E2061" s="451" t="s">
        <v>19028</v>
      </c>
      <c r="F2061" s="452" t="str">
        <f>F2060</f>
        <v>3323</v>
      </c>
      <c r="G2061" s="451" t="s">
        <v>3093</v>
      </c>
      <c r="H2061" s="452" t="s">
        <v>11192</v>
      </c>
      <c r="I2061" s="452">
        <v>75</v>
      </c>
      <c r="J2061" s="452" t="s">
        <v>11192</v>
      </c>
      <c r="K2061" s="452">
        <v>501</v>
      </c>
      <c r="L2061" s="452" t="s">
        <v>11192</v>
      </c>
      <c r="M2061" s="452">
        <v>179</v>
      </c>
      <c r="N2061" s="452" t="s">
        <v>11192</v>
      </c>
      <c r="O2061" s="452">
        <v>886</v>
      </c>
    </row>
    <row r="2062" spans="2:15" x14ac:dyDescent="0.45">
      <c r="B2062" s="16" t="s">
        <v>16171</v>
      </c>
      <c r="C2062" s="426" t="s">
        <v>709</v>
      </c>
      <c r="D2062" s="16" t="s">
        <v>710</v>
      </c>
      <c r="E2062" s="448" t="s">
        <v>2302</v>
      </c>
      <c r="F2062" s="210" t="s">
        <v>2303</v>
      </c>
      <c r="G2062" s="448" t="s">
        <v>3596</v>
      </c>
      <c r="H2062" s="210">
        <v>0</v>
      </c>
      <c r="I2062" s="210">
        <v>13</v>
      </c>
      <c r="J2062" s="210" t="s">
        <v>11192</v>
      </c>
      <c r="K2062" s="210">
        <v>450</v>
      </c>
      <c r="L2062" s="210" t="s">
        <v>11192</v>
      </c>
      <c r="M2062" s="210" t="s">
        <v>11192</v>
      </c>
      <c r="N2062" s="210">
        <v>0</v>
      </c>
      <c r="O2062" s="210">
        <v>489</v>
      </c>
    </row>
    <row r="2063" spans="2:15" x14ac:dyDescent="0.45">
      <c r="B2063" s="16" t="s">
        <v>16170</v>
      </c>
      <c r="C2063" s="426" t="s">
        <v>709</v>
      </c>
      <c r="D2063" s="16" t="s">
        <v>710</v>
      </c>
      <c r="E2063" s="448" t="s">
        <v>2302</v>
      </c>
      <c r="F2063" s="210" t="s">
        <v>2303</v>
      </c>
      <c r="G2063" s="448" t="s">
        <v>3595</v>
      </c>
      <c r="H2063" s="210">
        <v>0</v>
      </c>
      <c r="I2063" s="210" t="s">
        <v>11192</v>
      </c>
      <c r="J2063" s="210" t="s">
        <v>11192</v>
      </c>
      <c r="K2063" s="210">
        <v>396</v>
      </c>
      <c r="L2063" s="210">
        <v>12</v>
      </c>
      <c r="M2063" s="210" t="s">
        <v>11192</v>
      </c>
      <c r="N2063" s="210">
        <v>0</v>
      </c>
      <c r="O2063" s="210">
        <v>434</v>
      </c>
    </row>
    <row r="2064" spans="2:15" x14ac:dyDescent="0.45">
      <c r="B2064" s="450" t="s">
        <v>16172</v>
      </c>
      <c r="C2064" s="449" t="s">
        <v>709</v>
      </c>
      <c r="D2064" s="450" t="s">
        <v>710</v>
      </c>
      <c r="E2064" s="451" t="s">
        <v>19029</v>
      </c>
      <c r="F2064" s="452" t="str">
        <f>F2063</f>
        <v>2446</v>
      </c>
      <c r="G2064" s="451" t="s">
        <v>3093</v>
      </c>
      <c r="H2064" s="452">
        <v>0</v>
      </c>
      <c r="I2064" s="452" t="s">
        <v>11192</v>
      </c>
      <c r="J2064" s="452">
        <v>21</v>
      </c>
      <c r="K2064" s="452">
        <v>846</v>
      </c>
      <c r="L2064" s="452" t="s">
        <v>11192</v>
      </c>
      <c r="M2064" s="452">
        <v>12</v>
      </c>
      <c r="N2064" s="452">
        <v>0</v>
      </c>
      <c r="O2064" s="452">
        <v>923</v>
      </c>
    </row>
    <row r="2065" spans="2:15" x14ac:dyDescent="0.45">
      <c r="B2065" s="16" t="s">
        <v>16174</v>
      </c>
      <c r="C2065" s="426" t="s">
        <v>709</v>
      </c>
      <c r="D2065" s="16" t="s">
        <v>710</v>
      </c>
      <c r="E2065" s="448" t="s">
        <v>2304</v>
      </c>
      <c r="F2065" s="210" t="s">
        <v>2305</v>
      </c>
      <c r="G2065" s="448" t="s">
        <v>3596</v>
      </c>
      <c r="H2065" s="210">
        <v>0</v>
      </c>
      <c r="I2065" s="210" t="s">
        <v>11192</v>
      </c>
      <c r="J2065" s="210" t="s">
        <v>11192</v>
      </c>
      <c r="K2065" s="210">
        <v>242</v>
      </c>
      <c r="L2065" s="210" t="s">
        <v>11192</v>
      </c>
      <c r="M2065" s="210" t="s">
        <v>11192</v>
      </c>
      <c r="N2065" s="210">
        <v>0</v>
      </c>
      <c r="O2065" s="210">
        <v>265</v>
      </c>
    </row>
    <row r="2066" spans="2:15" x14ac:dyDescent="0.45">
      <c r="B2066" s="16" t="s">
        <v>16173</v>
      </c>
      <c r="C2066" s="426" t="s">
        <v>709</v>
      </c>
      <c r="D2066" s="16" t="s">
        <v>710</v>
      </c>
      <c r="E2066" s="448" t="s">
        <v>2304</v>
      </c>
      <c r="F2066" s="210" t="s">
        <v>2305</v>
      </c>
      <c r="G2066" s="448" t="s">
        <v>3595</v>
      </c>
      <c r="H2066" s="210">
        <v>0</v>
      </c>
      <c r="I2066" s="210" t="s">
        <v>11192</v>
      </c>
      <c r="J2066" s="210" t="s">
        <v>11192</v>
      </c>
      <c r="K2066" s="210">
        <v>216</v>
      </c>
      <c r="L2066" s="210" t="s">
        <v>11192</v>
      </c>
      <c r="M2066" s="210" t="s">
        <v>11192</v>
      </c>
      <c r="N2066" s="210">
        <v>0</v>
      </c>
      <c r="O2066" s="210">
        <v>228</v>
      </c>
    </row>
    <row r="2067" spans="2:15" x14ac:dyDescent="0.45">
      <c r="B2067" s="450" t="s">
        <v>16175</v>
      </c>
      <c r="C2067" s="449" t="s">
        <v>709</v>
      </c>
      <c r="D2067" s="450" t="s">
        <v>710</v>
      </c>
      <c r="E2067" s="451" t="s">
        <v>19030</v>
      </c>
      <c r="F2067" s="452" t="str">
        <f>F2066</f>
        <v>5233</v>
      </c>
      <c r="G2067" s="451" t="s">
        <v>3093</v>
      </c>
      <c r="H2067" s="452">
        <v>0</v>
      </c>
      <c r="I2067" s="452" t="s">
        <v>11192</v>
      </c>
      <c r="J2067" s="452">
        <v>12</v>
      </c>
      <c r="K2067" s="452">
        <v>458</v>
      </c>
      <c r="L2067" s="452">
        <v>11</v>
      </c>
      <c r="M2067" s="452" t="s">
        <v>11192</v>
      </c>
      <c r="N2067" s="452">
        <v>0</v>
      </c>
      <c r="O2067" s="452">
        <v>493</v>
      </c>
    </row>
    <row r="2068" spans="2:15" x14ac:dyDescent="0.45">
      <c r="B2068" s="16" t="s">
        <v>16177</v>
      </c>
      <c r="C2068" s="426" t="s">
        <v>711</v>
      </c>
      <c r="D2068" s="16" t="s">
        <v>712</v>
      </c>
      <c r="E2068" s="448" t="s">
        <v>2306</v>
      </c>
      <c r="F2068" s="210" t="s">
        <v>2307</v>
      </c>
      <c r="G2068" s="448" t="s">
        <v>3596</v>
      </c>
      <c r="H2068" s="210">
        <v>0</v>
      </c>
      <c r="I2068" s="210" t="s">
        <v>11192</v>
      </c>
      <c r="J2068" s="210">
        <v>24</v>
      </c>
      <c r="K2068" s="210">
        <v>490</v>
      </c>
      <c r="L2068" s="210" t="s">
        <v>11192</v>
      </c>
      <c r="M2068" s="210" t="s">
        <v>11192</v>
      </c>
      <c r="N2068" s="210">
        <v>0</v>
      </c>
      <c r="O2068" s="210">
        <v>535</v>
      </c>
    </row>
    <row r="2069" spans="2:15" x14ac:dyDescent="0.45">
      <c r="B2069" s="16" t="s">
        <v>16176</v>
      </c>
      <c r="C2069" s="426" t="s">
        <v>711</v>
      </c>
      <c r="D2069" s="16" t="s">
        <v>712</v>
      </c>
      <c r="E2069" s="448" t="s">
        <v>2306</v>
      </c>
      <c r="F2069" s="210" t="s">
        <v>2307</v>
      </c>
      <c r="G2069" s="448" t="s">
        <v>3595</v>
      </c>
      <c r="H2069" s="210" t="s">
        <v>11192</v>
      </c>
      <c r="I2069" s="210" t="s">
        <v>11192</v>
      </c>
      <c r="J2069" s="210">
        <v>18</v>
      </c>
      <c r="K2069" s="210">
        <v>425</v>
      </c>
      <c r="L2069" s="210" t="s">
        <v>11192</v>
      </c>
      <c r="M2069" s="210" t="s">
        <v>11192</v>
      </c>
      <c r="N2069" s="210" t="s">
        <v>11192</v>
      </c>
      <c r="O2069" s="210">
        <v>459</v>
      </c>
    </row>
    <row r="2070" spans="2:15" x14ac:dyDescent="0.45">
      <c r="B2070" s="450" t="s">
        <v>16178</v>
      </c>
      <c r="C2070" s="449" t="s">
        <v>711</v>
      </c>
      <c r="D2070" s="450" t="s">
        <v>712</v>
      </c>
      <c r="E2070" s="451" t="s">
        <v>19031</v>
      </c>
      <c r="F2070" s="452" t="str">
        <f>F2069</f>
        <v>3883</v>
      </c>
      <c r="G2070" s="451" t="s">
        <v>3093</v>
      </c>
      <c r="H2070" s="452" t="s">
        <v>11192</v>
      </c>
      <c r="I2070" s="452">
        <v>15</v>
      </c>
      <c r="J2070" s="452">
        <v>42</v>
      </c>
      <c r="K2070" s="452">
        <v>915</v>
      </c>
      <c r="L2070" s="452">
        <v>14</v>
      </c>
      <c r="M2070" s="452" t="s">
        <v>11192</v>
      </c>
      <c r="N2070" s="452" t="s">
        <v>11192</v>
      </c>
      <c r="O2070" s="452">
        <v>994</v>
      </c>
    </row>
    <row r="2071" spans="2:15" x14ac:dyDescent="0.45">
      <c r="B2071" s="16" t="s">
        <v>16180</v>
      </c>
      <c r="C2071" s="426" t="s">
        <v>713</v>
      </c>
      <c r="D2071" s="16" t="s">
        <v>714</v>
      </c>
      <c r="E2071" s="448" t="s">
        <v>2308</v>
      </c>
      <c r="F2071" s="210" t="s">
        <v>2309</v>
      </c>
      <c r="G2071" s="448" t="s">
        <v>3596</v>
      </c>
      <c r="H2071" s="210">
        <v>0</v>
      </c>
      <c r="I2071" s="210" t="s">
        <v>11192</v>
      </c>
      <c r="J2071" s="210" t="s">
        <v>11192</v>
      </c>
      <c r="K2071" s="210" t="s">
        <v>11192</v>
      </c>
      <c r="L2071" s="210" t="s">
        <v>11192</v>
      </c>
      <c r="M2071" s="210">
        <v>0</v>
      </c>
      <c r="N2071" s="210">
        <v>0</v>
      </c>
      <c r="O2071" s="210">
        <v>102</v>
      </c>
    </row>
    <row r="2072" spans="2:15" x14ac:dyDescent="0.45">
      <c r="B2072" s="16" t="s">
        <v>16179</v>
      </c>
      <c r="C2072" s="426" t="s">
        <v>713</v>
      </c>
      <c r="D2072" s="16" t="s">
        <v>714</v>
      </c>
      <c r="E2072" s="448" t="s">
        <v>2308</v>
      </c>
      <c r="F2072" s="210" t="s">
        <v>2309</v>
      </c>
      <c r="G2072" s="448" t="s">
        <v>3595</v>
      </c>
      <c r="H2072" s="210">
        <v>0</v>
      </c>
      <c r="I2072" s="210">
        <v>0</v>
      </c>
      <c r="J2072" s="210">
        <v>0</v>
      </c>
      <c r="K2072" s="210" t="s">
        <v>11192</v>
      </c>
      <c r="L2072" s="210" t="s">
        <v>11192</v>
      </c>
      <c r="M2072" s="210">
        <v>0</v>
      </c>
      <c r="N2072" s="210">
        <v>0</v>
      </c>
      <c r="O2072" s="210">
        <v>85</v>
      </c>
    </row>
    <row r="2073" spans="2:15" x14ac:dyDescent="0.45">
      <c r="B2073" s="450" t="s">
        <v>16181</v>
      </c>
      <c r="C2073" s="449" t="s">
        <v>713</v>
      </c>
      <c r="D2073" s="450" t="s">
        <v>714</v>
      </c>
      <c r="E2073" s="451" t="s">
        <v>19032</v>
      </c>
      <c r="F2073" s="452" t="str">
        <f>F2072</f>
        <v>7259</v>
      </c>
      <c r="G2073" s="451" t="s">
        <v>3093</v>
      </c>
      <c r="H2073" s="452">
        <v>0</v>
      </c>
      <c r="I2073" s="452" t="s">
        <v>11192</v>
      </c>
      <c r="J2073" s="452" t="s">
        <v>11192</v>
      </c>
      <c r="K2073" s="452">
        <v>182</v>
      </c>
      <c r="L2073" s="452" t="s">
        <v>11192</v>
      </c>
      <c r="M2073" s="452">
        <v>0</v>
      </c>
      <c r="N2073" s="452">
        <v>0</v>
      </c>
      <c r="O2073" s="452">
        <v>187</v>
      </c>
    </row>
    <row r="2074" spans="2:15" x14ac:dyDescent="0.45">
      <c r="B2074" s="16" t="s">
        <v>16183</v>
      </c>
      <c r="C2074" s="426" t="s">
        <v>713</v>
      </c>
      <c r="D2074" s="16" t="s">
        <v>714</v>
      </c>
      <c r="E2074" s="448" t="s">
        <v>2310</v>
      </c>
      <c r="F2074" s="210" t="s">
        <v>2311</v>
      </c>
      <c r="G2074" s="448" t="s">
        <v>3596</v>
      </c>
      <c r="H2074" s="210">
        <v>0</v>
      </c>
      <c r="I2074" s="210" t="s">
        <v>11192</v>
      </c>
      <c r="J2074" s="210" t="s">
        <v>11192</v>
      </c>
      <c r="K2074" s="210">
        <v>164</v>
      </c>
      <c r="L2074" s="210" t="s">
        <v>11192</v>
      </c>
      <c r="M2074" s="210">
        <v>0</v>
      </c>
      <c r="N2074" s="210">
        <v>0</v>
      </c>
      <c r="O2074" s="210">
        <v>173</v>
      </c>
    </row>
    <row r="2075" spans="2:15" x14ac:dyDescent="0.45">
      <c r="B2075" s="16" t="s">
        <v>16182</v>
      </c>
      <c r="C2075" s="426" t="s">
        <v>713</v>
      </c>
      <c r="D2075" s="16" t="s">
        <v>714</v>
      </c>
      <c r="E2075" s="448" t="s">
        <v>2310</v>
      </c>
      <c r="F2075" s="210" t="s">
        <v>2311</v>
      </c>
      <c r="G2075" s="448" t="s">
        <v>3595</v>
      </c>
      <c r="H2075" s="210">
        <v>0</v>
      </c>
      <c r="I2075" s="210" t="s">
        <v>11192</v>
      </c>
      <c r="J2075" s="210" t="s">
        <v>11192</v>
      </c>
      <c r="K2075" s="210">
        <v>129</v>
      </c>
      <c r="L2075" s="210" t="s">
        <v>11192</v>
      </c>
      <c r="M2075" s="210">
        <v>0</v>
      </c>
      <c r="N2075" s="210">
        <v>0</v>
      </c>
      <c r="O2075" s="210">
        <v>135</v>
      </c>
    </row>
    <row r="2076" spans="2:15" x14ac:dyDescent="0.45">
      <c r="B2076" s="450" t="s">
        <v>16184</v>
      </c>
      <c r="C2076" s="449" t="s">
        <v>713</v>
      </c>
      <c r="D2076" s="450" t="s">
        <v>714</v>
      </c>
      <c r="E2076" s="451" t="s">
        <v>19033</v>
      </c>
      <c r="F2076" s="452" t="str">
        <f>F2075</f>
        <v>3988</v>
      </c>
      <c r="G2076" s="451" t="s">
        <v>3093</v>
      </c>
      <c r="H2076" s="452">
        <v>0</v>
      </c>
      <c r="I2076" s="452" t="s">
        <v>11192</v>
      </c>
      <c r="J2076" s="452" t="s">
        <v>11192</v>
      </c>
      <c r="K2076" s="452">
        <v>293</v>
      </c>
      <c r="L2076" s="452" t="s">
        <v>11192</v>
      </c>
      <c r="M2076" s="452">
        <v>0</v>
      </c>
      <c r="N2076" s="452">
        <v>0</v>
      </c>
      <c r="O2076" s="452">
        <v>308</v>
      </c>
    </row>
    <row r="2077" spans="2:15" x14ac:dyDescent="0.45">
      <c r="B2077" s="16" t="s">
        <v>16186</v>
      </c>
      <c r="C2077" s="426" t="s">
        <v>715</v>
      </c>
      <c r="D2077" s="16" t="s">
        <v>716</v>
      </c>
      <c r="E2077" s="448" t="s">
        <v>2312</v>
      </c>
      <c r="F2077" s="210" t="s">
        <v>2313</v>
      </c>
      <c r="G2077" s="448" t="s">
        <v>3596</v>
      </c>
      <c r="H2077" s="210">
        <v>0</v>
      </c>
      <c r="I2077" s="210">
        <v>38</v>
      </c>
      <c r="J2077" s="210">
        <v>107</v>
      </c>
      <c r="K2077" s="210">
        <v>813</v>
      </c>
      <c r="L2077" s="210">
        <v>18</v>
      </c>
      <c r="M2077" s="210" t="s">
        <v>11192</v>
      </c>
      <c r="N2077" s="210" t="s">
        <v>11192</v>
      </c>
      <c r="O2077" s="210">
        <v>985</v>
      </c>
    </row>
    <row r="2078" spans="2:15" x14ac:dyDescent="0.45">
      <c r="B2078" s="16" t="s">
        <v>16185</v>
      </c>
      <c r="C2078" s="426" t="s">
        <v>715</v>
      </c>
      <c r="D2078" s="16" t="s">
        <v>716</v>
      </c>
      <c r="E2078" s="448" t="s">
        <v>2312</v>
      </c>
      <c r="F2078" s="210" t="s">
        <v>2313</v>
      </c>
      <c r="G2078" s="448" t="s">
        <v>3595</v>
      </c>
      <c r="H2078" s="210">
        <v>0</v>
      </c>
      <c r="I2078" s="210">
        <v>22</v>
      </c>
      <c r="J2078" s="210">
        <v>81</v>
      </c>
      <c r="K2078" s="210">
        <v>741</v>
      </c>
      <c r="L2078" s="210">
        <v>24</v>
      </c>
      <c r="M2078" s="210">
        <v>11</v>
      </c>
      <c r="N2078" s="210">
        <v>0</v>
      </c>
      <c r="O2078" s="210">
        <v>879</v>
      </c>
    </row>
    <row r="2079" spans="2:15" x14ac:dyDescent="0.45">
      <c r="B2079" s="450" t="s">
        <v>16187</v>
      </c>
      <c r="C2079" s="449" t="s">
        <v>715</v>
      </c>
      <c r="D2079" s="450" t="s">
        <v>716</v>
      </c>
      <c r="E2079" s="451" t="s">
        <v>19034</v>
      </c>
      <c r="F2079" s="452" t="str">
        <f>F2078</f>
        <v>3505</v>
      </c>
      <c r="G2079" s="451" t="s">
        <v>3093</v>
      </c>
      <c r="H2079" s="452">
        <v>0</v>
      </c>
      <c r="I2079" s="452">
        <v>60</v>
      </c>
      <c r="J2079" s="452">
        <v>188</v>
      </c>
      <c r="K2079" s="452">
        <v>1554</v>
      </c>
      <c r="L2079" s="452">
        <v>42</v>
      </c>
      <c r="M2079" s="452" t="s">
        <v>11192</v>
      </c>
      <c r="N2079" s="452" t="s">
        <v>11192</v>
      </c>
      <c r="O2079" s="452">
        <v>1864</v>
      </c>
    </row>
    <row r="2080" spans="2:15" x14ac:dyDescent="0.45">
      <c r="B2080" s="16" t="s">
        <v>16189</v>
      </c>
      <c r="C2080" s="426" t="s">
        <v>715</v>
      </c>
      <c r="D2080" s="16" t="s">
        <v>716</v>
      </c>
      <c r="E2080" s="448" t="s">
        <v>11107</v>
      </c>
      <c r="F2080" s="210" t="s">
        <v>2314</v>
      </c>
      <c r="G2080" s="448" t="s">
        <v>3596</v>
      </c>
      <c r="H2080" s="210">
        <v>0</v>
      </c>
      <c r="I2080" s="210">
        <v>18</v>
      </c>
      <c r="J2080" s="210">
        <v>47</v>
      </c>
      <c r="K2080" s="210">
        <v>360</v>
      </c>
      <c r="L2080" s="210" t="s">
        <v>11192</v>
      </c>
      <c r="M2080" s="210" t="s">
        <v>11192</v>
      </c>
      <c r="N2080" s="210" t="s">
        <v>11192</v>
      </c>
      <c r="O2080" s="210">
        <v>434</v>
      </c>
    </row>
    <row r="2081" spans="2:15" x14ac:dyDescent="0.45">
      <c r="B2081" s="16" t="s">
        <v>16188</v>
      </c>
      <c r="C2081" s="426" t="s">
        <v>715</v>
      </c>
      <c r="D2081" s="16" t="s">
        <v>716</v>
      </c>
      <c r="E2081" s="448" t="s">
        <v>11107</v>
      </c>
      <c r="F2081" s="210" t="s">
        <v>2314</v>
      </c>
      <c r="G2081" s="448" t="s">
        <v>3595</v>
      </c>
      <c r="H2081" s="210">
        <v>0</v>
      </c>
      <c r="I2081" s="210">
        <v>12</v>
      </c>
      <c r="J2081" s="210">
        <v>46</v>
      </c>
      <c r="K2081" s="210">
        <v>359</v>
      </c>
      <c r="L2081" s="210">
        <v>11</v>
      </c>
      <c r="M2081" s="210" t="s">
        <v>11192</v>
      </c>
      <c r="N2081" s="210" t="s">
        <v>11192</v>
      </c>
      <c r="O2081" s="210">
        <v>433</v>
      </c>
    </row>
    <row r="2082" spans="2:15" x14ac:dyDescent="0.45">
      <c r="B2082" s="450" t="s">
        <v>16190</v>
      </c>
      <c r="C2082" s="449" t="s">
        <v>715</v>
      </c>
      <c r="D2082" s="450" t="s">
        <v>716</v>
      </c>
      <c r="E2082" s="451" t="s">
        <v>19035</v>
      </c>
      <c r="F2082" s="452" t="str">
        <f>F2081</f>
        <v>5258</v>
      </c>
      <c r="G2082" s="451" t="s">
        <v>3093</v>
      </c>
      <c r="H2082" s="452">
        <v>0</v>
      </c>
      <c r="I2082" s="452">
        <v>30</v>
      </c>
      <c r="J2082" s="452">
        <v>93</v>
      </c>
      <c r="K2082" s="452">
        <v>719</v>
      </c>
      <c r="L2082" s="452" t="s">
        <v>11192</v>
      </c>
      <c r="M2082" s="452" t="s">
        <v>11192</v>
      </c>
      <c r="N2082" s="452" t="s">
        <v>11192</v>
      </c>
      <c r="O2082" s="452">
        <v>867</v>
      </c>
    </row>
    <row r="2083" spans="2:15" x14ac:dyDescent="0.45">
      <c r="B2083" s="16" t="s">
        <v>16192</v>
      </c>
      <c r="C2083" s="426" t="s">
        <v>717</v>
      </c>
      <c r="D2083" s="16" t="s">
        <v>718</v>
      </c>
      <c r="E2083" s="448" t="s">
        <v>2315</v>
      </c>
      <c r="F2083" s="210" t="s">
        <v>2316</v>
      </c>
      <c r="G2083" s="448" t="s">
        <v>3596</v>
      </c>
      <c r="H2083" s="210">
        <v>0</v>
      </c>
      <c r="I2083" s="210" t="s">
        <v>11192</v>
      </c>
      <c r="J2083" s="210" t="s">
        <v>11192</v>
      </c>
      <c r="K2083" s="210">
        <v>170</v>
      </c>
      <c r="L2083" s="210">
        <v>0</v>
      </c>
      <c r="M2083" s="210">
        <v>0</v>
      </c>
      <c r="N2083" s="210">
        <v>0</v>
      </c>
      <c r="O2083" s="210">
        <v>176</v>
      </c>
    </row>
    <row r="2084" spans="2:15" x14ac:dyDescent="0.45">
      <c r="B2084" s="16" t="s">
        <v>16191</v>
      </c>
      <c r="C2084" s="426" t="s">
        <v>717</v>
      </c>
      <c r="D2084" s="16" t="s">
        <v>718</v>
      </c>
      <c r="E2084" s="448" t="s">
        <v>2315</v>
      </c>
      <c r="F2084" s="210" t="s">
        <v>2316</v>
      </c>
      <c r="G2084" s="448" t="s">
        <v>3595</v>
      </c>
      <c r="H2084" s="210" t="s">
        <v>11192</v>
      </c>
      <c r="I2084" s="210" t="s">
        <v>11192</v>
      </c>
      <c r="J2084" s="210" t="s">
        <v>11192</v>
      </c>
      <c r="K2084" s="210">
        <v>168</v>
      </c>
      <c r="L2084" s="210">
        <v>0</v>
      </c>
      <c r="M2084" s="210" t="s">
        <v>11192</v>
      </c>
      <c r="N2084" s="210">
        <v>0</v>
      </c>
      <c r="O2084" s="210">
        <v>178</v>
      </c>
    </row>
    <row r="2085" spans="2:15" x14ac:dyDescent="0.45">
      <c r="B2085" s="450" t="s">
        <v>19777</v>
      </c>
      <c r="C2085" s="449" t="s">
        <v>717</v>
      </c>
      <c r="D2085" s="450" t="s">
        <v>718</v>
      </c>
      <c r="E2085" s="451" t="s">
        <v>19036</v>
      </c>
      <c r="F2085" s="452" t="str">
        <f>F2084</f>
        <v>0964</v>
      </c>
      <c r="G2085" s="451" t="s">
        <v>3093</v>
      </c>
      <c r="H2085" s="452" t="s">
        <v>11192</v>
      </c>
      <c r="I2085" s="452" t="s">
        <v>11192</v>
      </c>
      <c r="J2085" s="452" t="s">
        <v>11192</v>
      </c>
      <c r="K2085" s="452">
        <v>338</v>
      </c>
      <c r="L2085" s="452">
        <v>0</v>
      </c>
      <c r="M2085" s="452" t="s">
        <v>11192</v>
      </c>
      <c r="N2085" s="452">
        <v>0</v>
      </c>
      <c r="O2085" s="452">
        <v>354</v>
      </c>
    </row>
    <row r="2086" spans="2:15" x14ac:dyDescent="0.45">
      <c r="B2086" s="16" t="s">
        <v>16194</v>
      </c>
      <c r="C2086" s="426" t="s">
        <v>719</v>
      </c>
      <c r="D2086" s="16" t="s">
        <v>720</v>
      </c>
      <c r="E2086" s="448" t="s">
        <v>2317</v>
      </c>
      <c r="F2086" s="210" t="s">
        <v>2318</v>
      </c>
      <c r="G2086" s="448" t="s">
        <v>3596</v>
      </c>
      <c r="H2086" s="210" t="s">
        <v>11192</v>
      </c>
      <c r="I2086" s="210">
        <v>19</v>
      </c>
      <c r="J2086" s="210">
        <v>32</v>
      </c>
      <c r="K2086" s="210">
        <v>261</v>
      </c>
      <c r="L2086" s="210">
        <v>26</v>
      </c>
      <c r="M2086" s="210" t="s">
        <v>11192</v>
      </c>
      <c r="N2086" s="210">
        <v>0</v>
      </c>
      <c r="O2086" s="210">
        <v>344</v>
      </c>
    </row>
    <row r="2087" spans="2:15" x14ac:dyDescent="0.45">
      <c r="B2087" s="16" t="s">
        <v>16193</v>
      </c>
      <c r="C2087" s="426" t="s">
        <v>719</v>
      </c>
      <c r="D2087" s="16" t="s">
        <v>720</v>
      </c>
      <c r="E2087" s="448" t="s">
        <v>2317</v>
      </c>
      <c r="F2087" s="210" t="s">
        <v>2318</v>
      </c>
      <c r="G2087" s="448" t="s">
        <v>3595</v>
      </c>
      <c r="H2087" s="210" t="s">
        <v>11192</v>
      </c>
      <c r="I2087" s="210">
        <v>21</v>
      </c>
      <c r="J2087" s="210">
        <v>24</v>
      </c>
      <c r="K2087" s="210">
        <v>244</v>
      </c>
      <c r="L2087" s="210">
        <v>19</v>
      </c>
      <c r="M2087" s="210" t="s">
        <v>11192</v>
      </c>
      <c r="N2087" s="210">
        <v>0</v>
      </c>
      <c r="O2087" s="210">
        <v>316</v>
      </c>
    </row>
    <row r="2088" spans="2:15" x14ac:dyDescent="0.45">
      <c r="B2088" s="450" t="s">
        <v>16195</v>
      </c>
      <c r="C2088" s="449" t="s">
        <v>719</v>
      </c>
      <c r="D2088" s="450" t="s">
        <v>720</v>
      </c>
      <c r="E2088" s="451" t="s">
        <v>19037</v>
      </c>
      <c r="F2088" s="452" t="str">
        <f>F2087</f>
        <v>4578</v>
      </c>
      <c r="G2088" s="451" t="s">
        <v>3093</v>
      </c>
      <c r="H2088" s="452" t="s">
        <v>11192</v>
      </c>
      <c r="I2088" s="452">
        <v>40</v>
      </c>
      <c r="J2088" s="452">
        <v>56</v>
      </c>
      <c r="K2088" s="452">
        <v>505</v>
      </c>
      <c r="L2088" s="452">
        <v>45</v>
      </c>
      <c r="M2088" s="452" t="s">
        <v>11192</v>
      </c>
      <c r="N2088" s="452">
        <v>0</v>
      </c>
      <c r="O2088" s="452">
        <v>660</v>
      </c>
    </row>
    <row r="2089" spans="2:15" x14ac:dyDescent="0.45">
      <c r="B2089" s="16" t="s">
        <v>16197</v>
      </c>
      <c r="C2089" s="426" t="s">
        <v>719</v>
      </c>
      <c r="D2089" s="16" t="s">
        <v>720</v>
      </c>
      <c r="E2089" s="448" t="s">
        <v>2319</v>
      </c>
      <c r="F2089" s="210" t="s">
        <v>2320</v>
      </c>
      <c r="G2089" s="448" t="s">
        <v>3596</v>
      </c>
      <c r="H2089" s="210" t="s">
        <v>11192</v>
      </c>
      <c r="I2089" s="210">
        <v>54</v>
      </c>
      <c r="J2089" s="210">
        <v>59</v>
      </c>
      <c r="K2089" s="210">
        <v>455</v>
      </c>
      <c r="L2089" s="210">
        <v>14</v>
      </c>
      <c r="M2089" s="210" t="s">
        <v>11192</v>
      </c>
      <c r="N2089" s="210" t="s">
        <v>11192</v>
      </c>
      <c r="O2089" s="210">
        <v>596</v>
      </c>
    </row>
    <row r="2090" spans="2:15" x14ac:dyDescent="0.45">
      <c r="B2090" s="16" t="s">
        <v>16196</v>
      </c>
      <c r="C2090" s="426" t="s">
        <v>719</v>
      </c>
      <c r="D2090" s="16" t="s">
        <v>720</v>
      </c>
      <c r="E2090" s="448" t="s">
        <v>2319</v>
      </c>
      <c r="F2090" s="210" t="s">
        <v>2320</v>
      </c>
      <c r="G2090" s="448" t="s">
        <v>3595</v>
      </c>
      <c r="H2090" s="210" t="s">
        <v>11192</v>
      </c>
      <c r="I2090" s="210">
        <v>48</v>
      </c>
      <c r="J2090" s="210">
        <v>45</v>
      </c>
      <c r="K2090" s="210">
        <v>420</v>
      </c>
      <c r="L2090" s="210">
        <v>24</v>
      </c>
      <c r="M2090" s="210" t="s">
        <v>11192</v>
      </c>
      <c r="N2090" s="210">
        <v>0</v>
      </c>
      <c r="O2090" s="210">
        <v>547</v>
      </c>
    </row>
    <row r="2091" spans="2:15" x14ac:dyDescent="0.45">
      <c r="B2091" s="450" t="s">
        <v>16198</v>
      </c>
      <c r="C2091" s="449" t="s">
        <v>719</v>
      </c>
      <c r="D2091" s="450" t="s">
        <v>720</v>
      </c>
      <c r="E2091" s="451" t="s">
        <v>19038</v>
      </c>
      <c r="F2091" s="452" t="str">
        <f>F2090</f>
        <v>4577</v>
      </c>
      <c r="G2091" s="451" t="s">
        <v>3093</v>
      </c>
      <c r="H2091" s="452" t="s">
        <v>11192</v>
      </c>
      <c r="I2091" s="452">
        <v>102</v>
      </c>
      <c r="J2091" s="452">
        <v>104</v>
      </c>
      <c r="K2091" s="452">
        <v>875</v>
      </c>
      <c r="L2091" s="452">
        <v>38</v>
      </c>
      <c r="M2091" s="452">
        <v>13</v>
      </c>
      <c r="N2091" s="452" t="s">
        <v>11192</v>
      </c>
      <c r="O2091" s="452">
        <v>1143</v>
      </c>
    </row>
    <row r="2092" spans="2:15" x14ac:dyDescent="0.45">
      <c r="B2092" s="16" t="s">
        <v>16200</v>
      </c>
      <c r="C2092" s="426" t="s">
        <v>721</v>
      </c>
      <c r="D2092" s="16" t="s">
        <v>722</v>
      </c>
      <c r="E2092" s="448" t="s">
        <v>14121</v>
      </c>
      <c r="F2092" s="210" t="s">
        <v>14120</v>
      </c>
      <c r="G2092" s="448" t="s">
        <v>3596</v>
      </c>
      <c r="H2092" s="210">
        <v>0</v>
      </c>
      <c r="I2092" s="210">
        <v>0</v>
      </c>
      <c r="J2092" s="210" t="s">
        <v>11192</v>
      </c>
      <c r="K2092" s="210" t="s">
        <v>11192</v>
      </c>
      <c r="L2092" s="210">
        <v>0</v>
      </c>
      <c r="M2092" s="210">
        <v>0</v>
      </c>
      <c r="N2092" s="210">
        <v>0</v>
      </c>
      <c r="O2092" s="210">
        <v>142</v>
      </c>
    </row>
    <row r="2093" spans="2:15" x14ac:dyDescent="0.45">
      <c r="B2093" s="16" t="s">
        <v>16199</v>
      </c>
      <c r="C2093" s="426" t="s">
        <v>721</v>
      </c>
      <c r="D2093" s="16" t="s">
        <v>722</v>
      </c>
      <c r="E2093" s="448" t="s">
        <v>14121</v>
      </c>
      <c r="F2093" s="210" t="s">
        <v>14120</v>
      </c>
      <c r="G2093" s="448" t="s">
        <v>3595</v>
      </c>
      <c r="H2093" s="210">
        <v>0</v>
      </c>
      <c r="I2093" s="210">
        <v>0</v>
      </c>
      <c r="J2093" s="210" t="s">
        <v>11192</v>
      </c>
      <c r="K2093" s="210">
        <v>135</v>
      </c>
      <c r="L2093" s="210" t="s">
        <v>11192</v>
      </c>
      <c r="M2093" s="210">
        <v>0</v>
      </c>
      <c r="N2093" s="210" t="s">
        <v>11192</v>
      </c>
      <c r="O2093" s="210">
        <v>139</v>
      </c>
    </row>
    <row r="2094" spans="2:15" x14ac:dyDescent="0.45">
      <c r="B2094" s="450" t="s">
        <v>16201</v>
      </c>
      <c r="C2094" s="449" t="s">
        <v>721</v>
      </c>
      <c r="D2094" s="450" t="s">
        <v>722</v>
      </c>
      <c r="E2094" s="451" t="s">
        <v>19039</v>
      </c>
      <c r="F2094" s="452" t="str">
        <f>F2093</f>
        <v>8436</v>
      </c>
      <c r="G2094" s="451" t="s">
        <v>3093</v>
      </c>
      <c r="H2094" s="452">
        <v>0</v>
      </c>
      <c r="I2094" s="452">
        <v>0</v>
      </c>
      <c r="J2094" s="452" t="s">
        <v>11192</v>
      </c>
      <c r="K2094" s="452" t="s">
        <v>11192</v>
      </c>
      <c r="L2094" s="452" t="s">
        <v>11192</v>
      </c>
      <c r="M2094" s="452">
        <v>0</v>
      </c>
      <c r="N2094" s="452" t="s">
        <v>11192</v>
      </c>
      <c r="O2094" s="452">
        <v>281</v>
      </c>
    </row>
    <row r="2095" spans="2:15" x14ac:dyDescent="0.45">
      <c r="B2095" s="16" t="s">
        <v>16203</v>
      </c>
      <c r="C2095" s="426" t="s">
        <v>721</v>
      </c>
      <c r="D2095" s="16" t="s">
        <v>722</v>
      </c>
      <c r="E2095" s="448" t="s">
        <v>14124</v>
      </c>
      <c r="F2095" s="210" t="s">
        <v>14123</v>
      </c>
      <c r="G2095" s="448" t="s">
        <v>3596</v>
      </c>
      <c r="H2095" s="210">
        <v>0</v>
      </c>
      <c r="I2095" s="210">
        <v>0</v>
      </c>
      <c r="J2095" s="210">
        <v>0</v>
      </c>
      <c r="K2095" s="210" t="s">
        <v>11192</v>
      </c>
      <c r="L2095" s="210" t="s">
        <v>11192</v>
      </c>
      <c r="M2095" s="210">
        <v>0</v>
      </c>
      <c r="N2095" s="210">
        <v>0</v>
      </c>
      <c r="O2095" s="210">
        <v>66</v>
      </c>
    </row>
    <row r="2096" spans="2:15" x14ac:dyDescent="0.45">
      <c r="B2096" s="16" t="s">
        <v>16202</v>
      </c>
      <c r="C2096" s="426" t="s">
        <v>721</v>
      </c>
      <c r="D2096" s="16" t="s">
        <v>722</v>
      </c>
      <c r="E2096" s="448" t="s">
        <v>14124</v>
      </c>
      <c r="F2096" s="210" t="s">
        <v>14123</v>
      </c>
      <c r="G2096" s="448" t="s">
        <v>3595</v>
      </c>
      <c r="H2096" s="210">
        <v>0</v>
      </c>
      <c r="I2096" s="210">
        <v>0</v>
      </c>
      <c r="J2096" s="210">
        <v>0</v>
      </c>
      <c r="K2096" s="210">
        <v>63</v>
      </c>
      <c r="L2096" s="210">
        <v>0</v>
      </c>
      <c r="M2096" s="210">
        <v>0</v>
      </c>
      <c r="N2096" s="210">
        <v>0</v>
      </c>
      <c r="O2096" s="210">
        <v>63</v>
      </c>
    </row>
    <row r="2097" spans="2:15" x14ac:dyDescent="0.45">
      <c r="B2097" s="450" t="s">
        <v>16204</v>
      </c>
      <c r="C2097" s="449" t="s">
        <v>721</v>
      </c>
      <c r="D2097" s="450" t="s">
        <v>722</v>
      </c>
      <c r="E2097" s="451" t="s">
        <v>19040</v>
      </c>
      <c r="F2097" s="452" t="str">
        <f>F2096</f>
        <v>8435</v>
      </c>
      <c r="G2097" s="451" t="s">
        <v>3093</v>
      </c>
      <c r="H2097" s="452">
        <v>0</v>
      </c>
      <c r="I2097" s="452">
        <v>0</v>
      </c>
      <c r="J2097" s="452">
        <v>0</v>
      </c>
      <c r="K2097" s="452" t="s">
        <v>11192</v>
      </c>
      <c r="L2097" s="452" t="s">
        <v>11192</v>
      </c>
      <c r="M2097" s="452">
        <v>0</v>
      </c>
      <c r="N2097" s="452">
        <v>0</v>
      </c>
      <c r="O2097" s="452">
        <v>129</v>
      </c>
    </row>
    <row r="2098" spans="2:15" x14ac:dyDescent="0.45">
      <c r="B2098" s="16" t="s">
        <v>16206</v>
      </c>
      <c r="C2098" s="426" t="s">
        <v>723</v>
      </c>
      <c r="D2098" s="16" t="s">
        <v>724</v>
      </c>
      <c r="E2098" s="448" t="s">
        <v>11028</v>
      </c>
      <c r="F2098" s="210" t="s">
        <v>11027</v>
      </c>
      <c r="G2098" s="448" t="s">
        <v>3596</v>
      </c>
      <c r="H2098" s="210">
        <v>0</v>
      </c>
      <c r="I2098" s="210" t="s">
        <v>11192</v>
      </c>
      <c r="J2098" s="210" t="s">
        <v>11192</v>
      </c>
      <c r="K2098" s="210">
        <v>184</v>
      </c>
      <c r="L2098" s="210" t="s">
        <v>11192</v>
      </c>
      <c r="M2098" s="210">
        <v>0</v>
      </c>
      <c r="N2098" s="210">
        <v>0</v>
      </c>
      <c r="O2098" s="210">
        <v>189</v>
      </c>
    </row>
    <row r="2099" spans="2:15" x14ac:dyDescent="0.45">
      <c r="B2099" s="16" t="s">
        <v>16205</v>
      </c>
      <c r="C2099" s="426" t="s">
        <v>723</v>
      </c>
      <c r="D2099" s="16" t="s">
        <v>724</v>
      </c>
      <c r="E2099" s="448" t="s">
        <v>11028</v>
      </c>
      <c r="F2099" s="210" t="s">
        <v>11027</v>
      </c>
      <c r="G2099" s="448" t="s">
        <v>3595</v>
      </c>
      <c r="H2099" s="210">
        <v>0</v>
      </c>
      <c r="I2099" s="210">
        <v>0</v>
      </c>
      <c r="J2099" s="210">
        <v>0</v>
      </c>
      <c r="K2099" s="210" t="s">
        <v>11192</v>
      </c>
      <c r="L2099" s="210" t="s">
        <v>11192</v>
      </c>
      <c r="M2099" s="210">
        <v>0</v>
      </c>
      <c r="N2099" s="210">
        <v>0</v>
      </c>
      <c r="O2099" s="210">
        <v>172</v>
      </c>
    </row>
    <row r="2100" spans="2:15" x14ac:dyDescent="0.45">
      <c r="B2100" s="450" t="s">
        <v>16207</v>
      </c>
      <c r="C2100" s="449" t="s">
        <v>723</v>
      </c>
      <c r="D2100" s="450" t="s">
        <v>724</v>
      </c>
      <c r="E2100" s="451" t="s">
        <v>19041</v>
      </c>
      <c r="F2100" s="452" t="str">
        <f>F2099</f>
        <v>6201</v>
      </c>
      <c r="G2100" s="451" t="s">
        <v>3093</v>
      </c>
      <c r="H2100" s="452">
        <v>0</v>
      </c>
      <c r="I2100" s="452" t="s">
        <v>11192</v>
      </c>
      <c r="J2100" s="452" t="s">
        <v>11192</v>
      </c>
      <c r="K2100" s="452" t="s">
        <v>11192</v>
      </c>
      <c r="L2100" s="452" t="s">
        <v>11192</v>
      </c>
      <c r="M2100" s="452">
        <v>0</v>
      </c>
      <c r="N2100" s="452">
        <v>0</v>
      </c>
      <c r="O2100" s="452">
        <v>361</v>
      </c>
    </row>
    <row r="2101" spans="2:15" x14ac:dyDescent="0.45">
      <c r="B2101" s="16" t="s">
        <v>16209</v>
      </c>
      <c r="C2101" s="426" t="s">
        <v>723</v>
      </c>
      <c r="D2101" s="16" t="s">
        <v>724</v>
      </c>
      <c r="E2101" s="448" t="s">
        <v>2321</v>
      </c>
      <c r="F2101" s="210" t="s">
        <v>2322</v>
      </c>
      <c r="G2101" s="448" t="s">
        <v>3596</v>
      </c>
      <c r="H2101" s="210">
        <v>0</v>
      </c>
      <c r="I2101" s="210">
        <v>0</v>
      </c>
      <c r="J2101" s="210" t="s">
        <v>11192</v>
      </c>
      <c r="K2101" s="210" t="s">
        <v>11192</v>
      </c>
      <c r="L2101" s="210">
        <v>0</v>
      </c>
      <c r="M2101" s="210">
        <v>0</v>
      </c>
      <c r="N2101" s="210">
        <v>0</v>
      </c>
      <c r="O2101" s="210">
        <v>65</v>
      </c>
    </row>
    <row r="2102" spans="2:15" x14ac:dyDescent="0.45">
      <c r="B2102" s="16" t="s">
        <v>16208</v>
      </c>
      <c r="C2102" s="426" t="s">
        <v>723</v>
      </c>
      <c r="D2102" s="16" t="s">
        <v>724</v>
      </c>
      <c r="E2102" s="448" t="s">
        <v>2321</v>
      </c>
      <c r="F2102" s="210" t="s">
        <v>2322</v>
      </c>
      <c r="G2102" s="448" t="s">
        <v>3595</v>
      </c>
      <c r="H2102" s="210">
        <v>0</v>
      </c>
      <c r="I2102" s="210">
        <v>0</v>
      </c>
      <c r="J2102" s="210" t="s">
        <v>11192</v>
      </c>
      <c r="K2102" s="210" t="s">
        <v>11192</v>
      </c>
      <c r="L2102" s="210">
        <v>0</v>
      </c>
      <c r="M2102" s="210">
        <v>0</v>
      </c>
      <c r="N2102" s="210">
        <v>0</v>
      </c>
      <c r="O2102" s="210">
        <v>70</v>
      </c>
    </row>
    <row r="2103" spans="2:15" x14ac:dyDescent="0.45">
      <c r="B2103" s="450" t="s">
        <v>16210</v>
      </c>
      <c r="C2103" s="449" t="s">
        <v>723</v>
      </c>
      <c r="D2103" s="450" t="s">
        <v>724</v>
      </c>
      <c r="E2103" s="451" t="s">
        <v>19042</v>
      </c>
      <c r="F2103" s="452" t="str">
        <f>F2102</f>
        <v>6860</v>
      </c>
      <c r="G2103" s="451" t="s">
        <v>3093</v>
      </c>
      <c r="H2103" s="452">
        <v>0</v>
      </c>
      <c r="I2103" s="452">
        <v>0</v>
      </c>
      <c r="J2103" s="452" t="s">
        <v>11192</v>
      </c>
      <c r="K2103" s="452" t="s">
        <v>11192</v>
      </c>
      <c r="L2103" s="452">
        <v>0</v>
      </c>
      <c r="M2103" s="452">
        <v>0</v>
      </c>
      <c r="N2103" s="452">
        <v>0</v>
      </c>
      <c r="O2103" s="452">
        <v>135</v>
      </c>
    </row>
    <row r="2104" spans="2:15" x14ac:dyDescent="0.45">
      <c r="B2104" s="16" t="s">
        <v>16212</v>
      </c>
      <c r="C2104" s="426" t="s">
        <v>725</v>
      </c>
      <c r="D2104" s="16" t="s">
        <v>726</v>
      </c>
      <c r="E2104" s="448" t="s">
        <v>2323</v>
      </c>
      <c r="F2104" s="210" t="s">
        <v>11108</v>
      </c>
      <c r="G2104" s="448" t="s">
        <v>3596</v>
      </c>
      <c r="H2104" s="210">
        <v>0</v>
      </c>
      <c r="I2104" s="210">
        <v>0</v>
      </c>
      <c r="J2104" s="210">
        <v>19</v>
      </c>
      <c r="K2104" s="210">
        <v>164</v>
      </c>
      <c r="L2104" s="210" t="s">
        <v>11192</v>
      </c>
      <c r="M2104" s="210" t="s">
        <v>11192</v>
      </c>
      <c r="N2104" s="210">
        <v>0</v>
      </c>
      <c r="O2104" s="210">
        <v>187</v>
      </c>
    </row>
    <row r="2105" spans="2:15" x14ac:dyDescent="0.45">
      <c r="B2105" s="16" t="s">
        <v>16211</v>
      </c>
      <c r="C2105" s="426" t="s">
        <v>725</v>
      </c>
      <c r="D2105" s="16" t="s">
        <v>726</v>
      </c>
      <c r="E2105" s="448" t="s">
        <v>2323</v>
      </c>
      <c r="F2105" s="210" t="s">
        <v>11108</v>
      </c>
      <c r="G2105" s="448" t="s">
        <v>3595</v>
      </c>
      <c r="H2105" s="210">
        <v>0</v>
      </c>
      <c r="I2105" s="210" t="s">
        <v>11192</v>
      </c>
      <c r="J2105" s="210">
        <v>17</v>
      </c>
      <c r="K2105" s="210">
        <v>158</v>
      </c>
      <c r="L2105" s="210">
        <v>0</v>
      </c>
      <c r="M2105" s="210" t="s">
        <v>11192</v>
      </c>
      <c r="N2105" s="210">
        <v>0</v>
      </c>
      <c r="O2105" s="210">
        <v>181</v>
      </c>
    </row>
    <row r="2106" spans="2:15" x14ac:dyDescent="0.45">
      <c r="B2106" s="450" t="s">
        <v>16213</v>
      </c>
      <c r="C2106" s="449" t="s">
        <v>725</v>
      </c>
      <c r="D2106" s="450" t="s">
        <v>726</v>
      </c>
      <c r="E2106" s="451" t="s">
        <v>19043</v>
      </c>
      <c r="F2106" s="452" t="str">
        <f>F2105</f>
        <v>8310</v>
      </c>
      <c r="G2106" s="451" t="s">
        <v>3093</v>
      </c>
      <c r="H2106" s="452">
        <v>0</v>
      </c>
      <c r="I2106" s="452" t="s">
        <v>11192</v>
      </c>
      <c r="J2106" s="452">
        <v>36</v>
      </c>
      <c r="K2106" s="452">
        <v>322</v>
      </c>
      <c r="L2106" s="452" t="s">
        <v>11192</v>
      </c>
      <c r="M2106" s="452" t="s">
        <v>11192</v>
      </c>
      <c r="N2106" s="452">
        <v>0</v>
      </c>
      <c r="O2106" s="452">
        <v>368</v>
      </c>
    </row>
    <row r="2107" spans="2:15" x14ac:dyDescent="0.45">
      <c r="B2107" s="16" t="s">
        <v>16215</v>
      </c>
      <c r="C2107" s="426" t="s">
        <v>725</v>
      </c>
      <c r="D2107" s="16" t="s">
        <v>726</v>
      </c>
      <c r="E2107" s="448" t="s">
        <v>2324</v>
      </c>
      <c r="F2107" s="210" t="s">
        <v>2325</v>
      </c>
      <c r="G2107" s="448" t="s">
        <v>3596</v>
      </c>
      <c r="H2107" s="210">
        <v>0</v>
      </c>
      <c r="I2107" s="210" t="s">
        <v>11192</v>
      </c>
      <c r="J2107" s="210">
        <v>26</v>
      </c>
      <c r="K2107" s="210">
        <v>312</v>
      </c>
      <c r="L2107" s="210" t="s">
        <v>11192</v>
      </c>
      <c r="M2107" s="210" t="s">
        <v>11192</v>
      </c>
      <c r="N2107" s="210">
        <v>0</v>
      </c>
      <c r="O2107" s="210">
        <v>348</v>
      </c>
    </row>
    <row r="2108" spans="2:15" x14ac:dyDescent="0.45">
      <c r="B2108" s="16" t="s">
        <v>16214</v>
      </c>
      <c r="C2108" s="426" t="s">
        <v>725</v>
      </c>
      <c r="D2108" s="16" t="s">
        <v>726</v>
      </c>
      <c r="E2108" s="448" t="s">
        <v>2324</v>
      </c>
      <c r="F2108" s="210" t="s">
        <v>2325</v>
      </c>
      <c r="G2108" s="448" t="s">
        <v>3595</v>
      </c>
      <c r="H2108" s="210">
        <v>0</v>
      </c>
      <c r="I2108" s="210" t="s">
        <v>11192</v>
      </c>
      <c r="J2108" s="210">
        <v>34</v>
      </c>
      <c r="K2108" s="210">
        <v>287</v>
      </c>
      <c r="L2108" s="210" t="s">
        <v>11192</v>
      </c>
      <c r="M2108" s="210" t="s">
        <v>11192</v>
      </c>
      <c r="N2108" s="210">
        <v>0</v>
      </c>
      <c r="O2108" s="210">
        <v>335</v>
      </c>
    </row>
    <row r="2109" spans="2:15" x14ac:dyDescent="0.45">
      <c r="B2109" s="450" t="s">
        <v>16216</v>
      </c>
      <c r="C2109" s="449" t="s">
        <v>725</v>
      </c>
      <c r="D2109" s="450" t="s">
        <v>726</v>
      </c>
      <c r="E2109" s="451" t="s">
        <v>19044</v>
      </c>
      <c r="F2109" s="452" t="str">
        <f>F2108</f>
        <v>2760</v>
      </c>
      <c r="G2109" s="451" t="s">
        <v>3093</v>
      </c>
      <c r="H2109" s="452">
        <v>0</v>
      </c>
      <c r="I2109" s="452" t="s">
        <v>11192</v>
      </c>
      <c r="J2109" s="452">
        <v>60</v>
      </c>
      <c r="K2109" s="452">
        <v>599</v>
      </c>
      <c r="L2109" s="452" t="s">
        <v>11192</v>
      </c>
      <c r="M2109" s="452" t="s">
        <v>11192</v>
      </c>
      <c r="N2109" s="452">
        <v>0</v>
      </c>
      <c r="O2109" s="452">
        <v>683</v>
      </c>
    </row>
    <row r="2110" spans="2:15" x14ac:dyDescent="0.45">
      <c r="B2110" s="16" t="s">
        <v>16218</v>
      </c>
      <c r="C2110" s="426" t="s">
        <v>727</v>
      </c>
      <c r="D2110" s="16" t="s">
        <v>728</v>
      </c>
      <c r="E2110" s="448" t="s">
        <v>2326</v>
      </c>
      <c r="F2110" s="210" t="s">
        <v>2327</v>
      </c>
      <c r="G2110" s="448" t="s">
        <v>3596</v>
      </c>
      <c r="H2110" s="210">
        <v>0</v>
      </c>
      <c r="I2110" s="210" t="s">
        <v>11192</v>
      </c>
      <c r="J2110" s="210">
        <v>19</v>
      </c>
      <c r="K2110" s="210">
        <v>95</v>
      </c>
      <c r="L2110" s="210" t="s">
        <v>11192</v>
      </c>
      <c r="M2110" s="210">
        <v>0</v>
      </c>
      <c r="N2110" s="210">
        <v>0</v>
      </c>
      <c r="O2110" s="210">
        <v>118</v>
      </c>
    </row>
    <row r="2111" spans="2:15" x14ac:dyDescent="0.45">
      <c r="B2111" s="16" t="s">
        <v>16217</v>
      </c>
      <c r="C2111" s="426" t="s">
        <v>727</v>
      </c>
      <c r="D2111" s="16" t="s">
        <v>728</v>
      </c>
      <c r="E2111" s="448" t="s">
        <v>2326</v>
      </c>
      <c r="F2111" s="210" t="s">
        <v>2327</v>
      </c>
      <c r="G2111" s="448" t="s">
        <v>3595</v>
      </c>
      <c r="H2111" s="210">
        <v>0</v>
      </c>
      <c r="I2111" s="210" t="s">
        <v>11192</v>
      </c>
      <c r="J2111" s="210">
        <v>18</v>
      </c>
      <c r="K2111" s="210">
        <v>104</v>
      </c>
      <c r="L2111" s="210" t="s">
        <v>11192</v>
      </c>
      <c r="M2111" s="210" t="s">
        <v>11192</v>
      </c>
      <c r="N2111" s="210" t="s">
        <v>11192</v>
      </c>
      <c r="O2111" s="210">
        <v>130</v>
      </c>
    </row>
    <row r="2112" spans="2:15" x14ac:dyDescent="0.45">
      <c r="B2112" s="450" t="s">
        <v>16219</v>
      </c>
      <c r="C2112" s="449" t="s">
        <v>727</v>
      </c>
      <c r="D2112" s="450" t="s">
        <v>728</v>
      </c>
      <c r="E2112" s="451" t="s">
        <v>19045</v>
      </c>
      <c r="F2112" s="452" t="str">
        <f>F2111</f>
        <v>6829</v>
      </c>
      <c r="G2112" s="451" t="s">
        <v>3093</v>
      </c>
      <c r="H2112" s="452">
        <v>0</v>
      </c>
      <c r="I2112" s="452" t="s">
        <v>11192</v>
      </c>
      <c r="J2112" s="452">
        <v>37</v>
      </c>
      <c r="K2112" s="452">
        <v>199</v>
      </c>
      <c r="L2112" s="452" t="s">
        <v>11192</v>
      </c>
      <c r="M2112" s="452" t="s">
        <v>11192</v>
      </c>
      <c r="N2112" s="452" t="s">
        <v>11192</v>
      </c>
      <c r="O2112" s="452">
        <v>248</v>
      </c>
    </row>
    <row r="2113" spans="2:15" x14ac:dyDescent="0.45">
      <c r="B2113" s="16" t="s">
        <v>16221</v>
      </c>
      <c r="C2113" s="426" t="s">
        <v>727</v>
      </c>
      <c r="D2113" s="16" t="s">
        <v>728</v>
      </c>
      <c r="E2113" s="448" t="s">
        <v>2328</v>
      </c>
      <c r="F2113" s="210" t="s">
        <v>2329</v>
      </c>
      <c r="G2113" s="448" t="s">
        <v>3596</v>
      </c>
      <c r="H2113" s="210" t="s">
        <v>11192</v>
      </c>
      <c r="I2113" s="210" t="s">
        <v>11192</v>
      </c>
      <c r="J2113" s="210">
        <v>36</v>
      </c>
      <c r="K2113" s="210">
        <v>215</v>
      </c>
      <c r="L2113" s="210" t="s">
        <v>11192</v>
      </c>
      <c r="M2113" s="210" t="s">
        <v>11192</v>
      </c>
      <c r="N2113" s="210">
        <v>0</v>
      </c>
      <c r="O2113" s="210">
        <v>260</v>
      </c>
    </row>
    <row r="2114" spans="2:15" x14ac:dyDescent="0.45">
      <c r="B2114" s="16" t="s">
        <v>16220</v>
      </c>
      <c r="C2114" s="426" t="s">
        <v>727</v>
      </c>
      <c r="D2114" s="16" t="s">
        <v>728</v>
      </c>
      <c r="E2114" s="448" t="s">
        <v>2328</v>
      </c>
      <c r="F2114" s="210" t="s">
        <v>2329</v>
      </c>
      <c r="G2114" s="448" t="s">
        <v>3595</v>
      </c>
      <c r="H2114" s="210">
        <v>0</v>
      </c>
      <c r="I2114" s="210" t="s">
        <v>11192</v>
      </c>
      <c r="J2114" s="210">
        <v>31</v>
      </c>
      <c r="K2114" s="210">
        <v>176</v>
      </c>
      <c r="L2114" s="210" t="s">
        <v>11192</v>
      </c>
      <c r="M2114" s="210" t="s">
        <v>11192</v>
      </c>
      <c r="N2114" s="210">
        <v>0</v>
      </c>
      <c r="O2114" s="210">
        <v>218</v>
      </c>
    </row>
    <row r="2115" spans="2:15" x14ac:dyDescent="0.45">
      <c r="B2115" s="450" t="s">
        <v>16222</v>
      </c>
      <c r="C2115" s="449" t="s">
        <v>727</v>
      </c>
      <c r="D2115" s="450" t="s">
        <v>728</v>
      </c>
      <c r="E2115" s="451" t="s">
        <v>19046</v>
      </c>
      <c r="F2115" s="452" t="str">
        <f>F2114</f>
        <v>2818</v>
      </c>
      <c r="G2115" s="451" t="s">
        <v>3093</v>
      </c>
      <c r="H2115" s="452" t="s">
        <v>11192</v>
      </c>
      <c r="I2115" s="452" t="s">
        <v>11192</v>
      </c>
      <c r="J2115" s="452">
        <v>67</v>
      </c>
      <c r="K2115" s="452">
        <v>391</v>
      </c>
      <c r="L2115" s="452" t="s">
        <v>11192</v>
      </c>
      <c r="M2115" s="452" t="s">
        <v>11192</v>
      </c>
      <c r="N2115" s="452">
        <v>0</v>
      </c>
      <c r="O2115" s="452">
        <v>478</v>
      </c>
    </row>
    <row r="2116" spans="2:15" x14ac:dyDescent="0.45">
      <c r="B2116" s="16" t="s">
        <v>16224</v>
      </c>
      <c r="C2116" s="426" t="s">
        <v>729</v>
      </c>
      <c r="D2116" s="16" t="s">
        <v>730</v>
      </c>
      <c r="E2116" s="448" t="s">
        <v>2330</v>
      </c>
      <c r="F2116" s="210" t="s">
        <v>2331</v>
      </c>
      <c r="G2116" s="448" t="s">
        <v>3596</v>
      </c>
      <c r="H2116" s="210">
        <v>0</v>
      </c>
      <c r="I2116" s="210">
        <v>0</v>
      </c>
      <c r="J2116" s="210" t="s">
        <v>11192</v>
      </c>
      <c r="K2116" s="210" t="s">
        <v>11192</v>
      </c>
      <c r="L2116" s="210" t="s">
        <v>11192</v>
      </c>
      <c r="M2116" s="210">
        <v>0</v>
      </c>
      <c r="N2116" s="210">
        <v>0</v>
      </c>
      <c r="O2116" s="210">
        <v>110</v>
      </c>
    </row>
    <row r="2117" spans="2:15" x14ac:dyDescent="0.45">
      <c r="B2117" s="16" t="s">
        <v>16223</v>
      </c>
      <c r="C2117" s="426" t="s">
        <v>729</v>
      </c>
      <c r="D2117" s="16" t="s">
        <v>730</v>
      </c>
      <c r="E2117" s="448" t="s">
        <v>2330</v>
      </c>
      <c r="F2117" s="210" t="s">
        <v>2331</v>
      </c>
      <c r="G2117" s="448" t="s">
        <v>3595</v>
      </c>
      <c r="H2117" s="210">
        <v>0</v>
      </c>
      <c r="I2117" s="210">
        <v>0</v>
      </c>
      <c r="J2117" s="210">
        <v>0</v>
      </c>
      <c r="K2117" s="210" t="s">
        <v>11192</v>
      </c>
      <c r="L2117" s="210">
        <v>0</v>
      </c>
      <c r="M2117" s="210" t="s">
        <v>11192</v>
      </c>
      <c r="N2117" s="210">
        <v>0</v>
      </c>
      <c r="O2117" s="210">
        <v>85</v>
      </c>
    </row>
    <row r="2118" spans="2:15" x14ac:dyDescent="0.45">
      <c r="B2118" s="450" t="s">
        <v>16225</v>
      </c>
      <c r="C2118" s="449" t="s">
        <v>729</v>
      </c>
      <c r="D2118" s="450" t="s">
        <v>730</v>
      </c>
      <c r="E2118" s="451" t="s">
        <v>19047</v>
      </c>
      <c r="F2118" s="452" t="str">
        <f>F2117</f>
        <v>3875</v>
      </c>
      <c r="G2118" s="451" t="s">
        <v>3093</v>
      </c>
      <c r="H2118" s="452">
        <v>0</v>
      </c>
      <c r="I2118" s="452">
        <v>0</v>
      </c>
      <c r="J2118" s="452" t="s">
        <v>11192</v>
      </c>
      <c r="K2118" s="452" t="s">
        <v>11192</v>
      </c>
      <c r="L2118" s="452" t="s">
        <v>11192</v>
      </c>
      <c r="M2118" s="452" t="s">
        <v>11192</v>
      </c>
      <c r="N2118" s="452">
        <v>0</v>
      </c>
      <c r="O2118" s="452">
        <v>195</v>
      </c>
    </row>
    <row r="2119" spans="2:15" x14ac:dyDescent="0.45">
      <c r="B2119" s="16" t="s">
        <v>16227</v>
      </c>
      <c r="C2119" s="426" t="s">
        <v>731</v>
      </c>
      <c r="D2119" s="16" t="s">
        <v>732</v>
      </c>
      <c r="E2119" s="448" t="s">
        <v>2332</v>
      </c>
      <c r="F2119" s="210" t="s">
        <v>2333</v>
      </c>
      <c r="G2119" s="448" t="s">
        <v>3596</v>
      </c>
      <c r="H2119" s="210">
        <v>0</v>
      </c>
      <c r="I2119" s="210" t="s">
        <v>11192</v>
      </c>
      <c r="J2119" s="210" t="s">
        <v>11192</v>
      </c>
      <c r="K2119" s="210" t="s">
        <v>11192</v>
      </c>
      <c r="L2119" s="210">
        <v>0</v>
      </c>
      <c r="M2119" s="210">
        <v>0</v>
      </c>
      <c r="N2119" s="210">
        <v>0</v>
      </c>
      <c r="O2119" s="210">
        <v>168</v>
      </c>
    </row>
    <row r="2120" spans="2:15" x14ac:dyDescent="0.45">
      <c r="B2120" s="16" t="s">
        <v>16226</v>
      </c>
      <c r="C2120" s="426" t="s">
        <v>731</v>
      </c>
      <c r="D2120" s="16" t="s">
        <v>732</v>
      </c>
      <c r="E2120" s="448" t="s">
        <v>2332</v>
      </c>
      <c r="F2120" s="210" t="s">
        <v>2333</v>
      </c>
      <c r="G2120" s="448" t="s">
        <v>3595</v>
      </c>
      <c r="H2120" s="210">
        <v>0</v>
      </c>
      <c r="I2120" s="210">
        <v>0</v>
      </c>
      <c r="J2120" s="210">
        <v>0</v>
      </c>
      <c r="K2120" s="210">
        <v>165</v>
      </c>
      <c r="L2120" s="210">
        <v>0</v>
      </c>
      <c r="M2120" s="210">
        <v>0</v>
      </c>
      <c r="N2120" s="210">
        <v>0</v>
      </c>
      <c r="O2120" s="210">
        <v>165</v>
      </c>
    </row>
    <row r="2121" spans="2:15" x14ac:dyDescent="0.45">
      <c r="B2121" s="450" t="s">
        <v>16228</v>
      </c>
      <c r="C2121" s="449" t="s">
        <v>731</v>
      </c>
      <c r="D2121" s="450" t="s">
        <v>732</v>
      </c>
      <c r="E2121" s="451" t="s">
        <v>19048</v>
      </c>
      <c r="F2121" s="452" t="str">
        <f>F2120</f>
        <v>4058</v>
      </c>
      <c r="G2121" s="451" t="s">
        <v>3093</v>
      </c>
      <c r="H2121" s="452">
        <v>0</v>
      </c>
      <c r="I2121" s="452" t="s">
        <v>11192</v>
      </c>
      <c r="J2121" s="452" t="s">
        <v>11192</v>
      </c>
      <c r="K2121" s="452" t="s">
        <v>11192</v>
      </c>
      <c r="L2121" s="452">
        <v>0</v>
      </c>
      <c r="M2121" s="452">
        <v>0</v>
      </c>
      <c r="N2121" s="452">
        <v>0</v>
      </c>
      <c r="O2121" s="452">
        <v>333</v>
      </c>
    </row>
    <row r="2122" spans="2:15" x14ac:dyDescent="0.45">
      <c r="B2122" s="16" t="s">
        <v>16230</v>
      </c>
      <c r="C2122" s="426" t="s">
        <v>731</v>
      </c>
      <c r="D2122" s="16" t="s">
        <v>732</v>
      </c>
      <c r="E2122" s="448" t="s">
        <v>2334</v>
      </c>
      <c r="F2122" s="210" t="s">
        <v>2335</v>
      </c>
      <c r="G2122" s="448" t="s">
        <v>3596</v>
      </c>
      <c r="H2122" s="210">
        <v>0</v>
      </c>
      <c r="I2122" s="210">
        <v>0</v>
      </c>
      <c r="J2122" s="210" t="s">
        <v>11192</v>
      </c>
      <c r="K2122" s="210">
        <v>274</v>
      </c>
      <c r="L2122" s="210" t="s">
        <v>11192</v>
      </c>
      <c r="M2122" s="210">
        <v>0</v>
      </c>
      <c r="N2122" s="210">
        <v>0</v>
      </c>
      <c r="O2122" s="210">
        <v>284</v>
      </c>
    </row>
    <row r="2123" spans="2:15" x14ac:dyDescent="0.45">
      <c r="B2123" s="16" t="s">
        <v>16229</v>
      </c>
      <c r="C2123" s="426" t="s">
        <v>731</v>
      </c>
      <c r="D2123" s="16" t="s">
        <v>732</v>
      </c>
      <c r="E2123" s="448" t="s">
        <v>2334</v>
      </c>
      <c r="F2123" s="210" t="s">
        <v>2335</v>
      </c>
      <c r="G2123" s="448" t="s">
        <v>3595</v>
      </c>
      <c r="H2123" s="210">
        <v>0</v>
      </c>
      <c r="I2123" s="210" t="s">
        <v>11192</v>
      </c>
      <c r="J2123" s="210" t="s">
        <v>11192</v>
      </c>
      <c r="K2123" s="210">
        <v>258</v>
      </c>
      <c r="L2123" s="210">
        <v>11</v>
      </c>
      <c r="M2123" s="210">
        <v>0</v>
      </c>
      <c r="N2123" s="210">
        <v>0</v>
      </c>
      <c r="O2123" s="210">
        <v>279</v>
      </c>
    </row>
    <row r="2124" spans="2:15" x14ac:dyDescent="0.45">
      <c r="B2124" s="450" t="s">
        <v>16231</v>
      </c>
      <c r="C2124" s="449" t="s">
        <v>731</v>
      </c>
      <c r="D2124" s="450" t="s">
        <v>732</v>
      </c>
      <c r="E2124" s="451" t="s">
        <v>19049</v>
      </c>
      <c r="F2124" s="452" t="str">
        <f>F2123</f>
        <v>6373</v>
      </c>
      <c r="G2124" s="451" t="s">
        <v>3093</v>
      </c>
      <c r="H2124" s="452">
        <v>0</v>
      </c>
      <c r="I2124" s="452" t="s">
        <v>11192</v>
      </c>
      <c r="J2124" s="452" t="s">
        <v>11192</v>
      </c>
      <c r="K2124" s="452">
        <v>532</v>
      </c>
      <c r="L2124" s="452" t="s">
        <v>11192</v>
      </c>
      <c r="M2124" s="452">
        <v>0</v>
      </c>
      <c r="N2124" s="452">
        <v>0</v>
      </c>
      <c r="O2124" s="452">
        <v>563</v>
      </c>
    </row>
    <row r="2125" spans="2:15" x14ac:dyDescent="0.45">
      <c r="B2125" s="16" t="s">
        <v>16233</v>
      </c>
      <c r="C2125" s="426" t="s">
        <v>733</v>
      </c>
      <c r="D2125" s="16" t="s">
        <v>734</v>
      </c>
      <c r="E2125" s="448" t="s">
        <v>2336</v>
      </c>
      <c r="F2125" s="210" t="s">
        <v>2337</v>
      </c>
      <c r="G2125" s="448" t="s">
        <v>3596</v>
      </c>
      <c r="H2125" s="210">
        <v>0</v>
      </c>
      <c r="I2125" s="210" t="s">
        <v>11192</v>
      </c>
      <c r="J2125" s="210">
        <v>18</v>
      </c>
      <c r="K2125" s="210">
        <v>481</v>
      </c>
      <c r="L2125" s="210" t="s">
        <v>11192</v>
      </c>
      <c r="M2125" s="210" t="s">
        <v>11192</v>
      </c>
      <c r="N2125" s="210">
        <v>0</v>
      </c>
      <c r="O2125" s="210">
        <v>518</v>
      </c>
    </row>
    <row r="2126" spans="2:15" x14ac:dyDescent="0.45">
      <c r="B2126" s="16" t="s">
        <v>16232</v>
      </c>
      <c r="C2126" s="426" t="s">
        <v>733</v>
      </c>
      <c r="D2126" s="16" t="s">
        <v>734</v>
      </c>
      <c r="E2126" s="448" t="s">
        <v>2336</v>
      </c>
      <c r="F2126" s="210" t="s">
        <v>2337</v>
      </c>
      <c r="G2126" s="448" t="s">
        <v>3595</v>
      </c>
      <c r="H2126" s="210" t="s">
        <v>11192</v>
      </c>
      <c r="I2126" s="210">
        <v>12</v>
      </c>
      <c r="J2126" s="210">
        <v>17</v>
      </c>
      <c r="K2126" s="210">
        <v>498</v>
      </c>
      <c r="L2126" s="210" t="s">
        <v>11192</v>
      </c>
      <c r="M2126" s="210" t="s">
        <v>11192</v>
      </c>
      <c r="N2126" s="210" t="s">
        <v>11192</v>
      </c>
      <c r="O2126" s="210">
        <v>541</v>
      </c>
    </row>
    <row r="2127" spans="2:15" x14ac:dyDescent="0.45">
      <c r="B2127" s="450" t="s">
        <v>16234</v>
      </c>
      <c r="C2127" s="449" t="s">
        <v>733</v>
      </c>
      <c r="D2127" s="450" t="s">
        <v>734</v>
      </c>
      <c r="E2127" s="451" t="s">
        <v>19050</v>
      </c>
      <c r="F2127" s="452" t="str">
        <f>F2126</f>
        <v>6345</v>
      </c>
      <c r="G2127" s="451" t="s">
        <v>3093</v>
      </c>
      <c r="H2127" s="452" t="s">
        <v>11192</v>
      </c>
      <c r="I2127" s="452" t="s">
        <v>11192</v>
      </c>
      <c r="J2127" s="452">
        <v>35</v>
      </c>
      <c r="K2127" s="452">
        <v>979</v>
      </c>
      <c r="L2127" s="452" t="s">
        <v>11192</v>
      </c>
      <c r="M2127" s="452">
        <v>15</v>
      </c>
      <c r="N2127" s="452" t="s">
        <v>11192</v>
      </c>
      <c r="O2127" s="452">
        <v>1059</v>
      </c>
    </row>
    <row r="2128" spans="2:15" x14ac:dyDescent="0.45">
      <c r="B2128" s="16" t="s">
        <v>16236</v>
      </c>
      <c r="C2128" s="426" t="s">
        <v>733</v>
      </c>
      <c r="D2128" s="16" t="s">
        <v>734</v>
      </c>
      <c r="E2128" s="448" t="s">
        <v>2338</v>
      </c>
      <c r="F2128" s="210" t="s">
        <v>2339</v>
      </c>
      <c r="G2128" s="448" t="s">
        <v>3596</v>
      </c>
      <c r="H2128" s="210" t="s">
        <v>11192</v>
      </c>
      <c r="I2128" s="210" t="s">
        <v>11192</v>
      </c>
      <c r="J2128" s="210">
        <v>12</v>
      </c>
      <c r="K2128" s="210">
        <v>234</v>
      </c>
      <c r="L2128" s="210" t="s">
        <v>11192</v>
      </c>
      <c r="M2128" s="210" t="s">
        <v>11192</v>
      </c>
      <c r="N2128" s="210">
        <v>0</v>
      </c>
      <c r="O2128" s="210">
        <v>259</v>
      </c>
    </row>
    <row r="2129" spans="2:15" x14ac:dyDescent="0.45">
      <c r="B2129" s="16" t="s">
        <v>16235</v>
      </c>
      <c r="C2129" s="426" t="s">
        <v>733</v>
      </c>
      <c r="D2129" s="16" t="s">
        <v>734</v>
      </c>
      <c r="E2129" s="448" t="s">
        <v>2338</v>
      </c>
      <c r="F2129" s="210" t="s">
        <v>2339</v>
      </c>
      <c r="G2129" s="448" t="s">
        <v>3595</v>
      </c>
      <c r="H2129" s="210" t="s">
        <v>11192</v>
      </c>
      <c r="I2129" s="210" t="s">
        <v>11192</v>
      </c>
      <c r="J2129" s="210" t="s">
        <v>11192</v>
      </c>
      <c r="K2129" s="210">
        <v>217</v>
      </c>
      <c r="L2129" s="210" t="s">
        <v>11192</v>
      </c>
      <c r="M2129" s="210" t="s">
        <v>11192</v>
      </c>
      <c r="N2129" s="210" t="s">
        <v>11192</v>
      </c>
      <c r="O2129" s="210">
        <v>245</v>
      </c>
    </row>
    <row r="2130" spans="2:15" x14ac:dyDescent="0.45">
      <c r="B2130" s="450" t="s">
        <v>16237</v>
      </c>
      <c r="C2130" s="449" t="s">
        <v>733</v>
      </c>
      <c r="D2130" s="450" t="s">
        <v>734</v>
      </c>
      <c r="E2130" s="451" t="s">
        <v>19051</v>
      </c>
      <c r="F2130" s="452" t="str">
        <f>F2129</f>
        <v>6346</v>
      </c>
      <c r="G2130" s="451" t="s">
        <v>3093</v>
      </c>
      <c r="H2130" s="452" t="s">
        <v>11192</v>
      </c>
      <c r="I2130" s="452" t="s">
        <v>11192</v>
      </c>
      <c r="J2130" s="452" t="s">
        <v>11192</v>
      </c>
      <c r="K2130" s="452">
        <v>451</v>
      </c>
      <c r="L2130" s="452">
        <v>12</v>
      </c>
      <c r="M2130" s="452" t="s">
        <v>11192</v>
      </c>
      <c r="N2130" s="452" t="s">
        <v>11192</v>
      </c>
      <c r="O2130" s="452">
        <v>504</v>
      </c>
    </row>
    <row r="2131" spans="2:15" x14ac:dyDescent="0.45">
      <c r="B2131" s="16" t="s">
        <v>16239</v>
      </c>
      <c r="C2131" s="426" t="s">
        <v>735</v>
      </c>
      <c r="D2131" s="16" t="s">
        <v>736</v>
      </c>
      <c r="E2131" s="448" t="s">
        <v>11241</v>
      </c>
      <c r="F2131" s="210" t="s">
        <v>11240</v>
      </c>
      <c r="G2131" s="448" t="s">
        <v>3596</v>
      </c>
      <c r="H2131" s="210">
        <v>0</v>
      </c>
      <c r="I2131" s="210">
        <v>30</v>
      </c>
      <c r="J2131" s="210">
        <v>11</v>
      </c>
      <c r="K2131" s="210">
        <v>170</v>
      </c>
      <c r="L2131" s="210">
        <v>27</v>
      </c>
      <c r="M2131" s="210" t="s">
        <v>11192</v>
      </c>
      <c r="N2131" s="210" t="s">
        <v>11192</v>
      </c>
      <c r="O2131" s="210">
        <v>245</v>
      </c>
    </row>
    <row r="2132" spans="2:15" x14ac:dyDescent="0.45">
      <c r="B2132" s="16" t="s">
        <v>16238</v>
      </c>
      <c r="C2132" s="426" t="s">
        <v>735</v>
      </c>
      <c r="D2132" s="16" t="s">
        <v>736</v>
      </c>
      <c r="E2132" s="448" t="s">
        <v>11241</v>
      </c>
      <c r="F2132" s="210" t="s">
        <v>11240</v>
      </c>
      <c r="G2132" s="448" t="s">
        <v>3595</v>
      </c>
      <c r="H2132" s="210">
        <v>0</v>
      </c>
      <c r="I2132" s="210">
        <v>35</v>
      </c>
      <c r="J2132" s="210" t="s">
        <v>11192</v>
      </c>
      <c r="K2132" s="210">
        <v>151</v>
      </c>
      <c r="L2132" s="210">
        <v>20</v>
      </c>
      <c r="M2132" s="210" t="s">
        <v>11192</v>
      </c>
      <c r="N2132" s="210">
        <v>0</v>
      </c>
      <c r="O2132" s="210">
        <v>210</v>
      </c>
    </row>
    <row r="2133" spans="2:15" x14ac:dyDescent="0.45">
      <c r="B2133" s="450" t="s">
        <v>19778</v>
      </c>
      <c r="C2133" s="449" t="s">
        <v>735</v>
      </c>
      <c r="D2133" s="450" t="s">
        <v>736</v>
      </c>
      <c r="E2133" s="451" t="s">
        <v>19052</v>
      </c>
      <c r="F2133" s="452" t="str">
        <f>F2132</f>
        <v>0053</v>
      </c>
      <c r="G2133" s="451" t="s">
        <v>3093</v>
      </c>
      <c r="H2133" s="452">
        <v>0</v>
      </c>
      <c r="I2133" s="452">
        <v>65</v>
      </c>
      <c r="J2133" s="452" t="s">
        <v>11192</v>
      </c>
      <c r="K2133" s="452">
        <v>321</v>
      </c>
      <c r="L2133" s="452">
        <v>47</v>
      </c>
      <c r="M2133" s="452" t="s">
        <v>11192</v>
      </c>
      <c r="N2133" s="452" t="s">
        <v>11192</v>
      </c>
      <c r="O2133" s="452">
        <v>455</v>
      </c>
    </row>
    <row r="2134" spans="2:15" x14ac:dyDescent="0.45">
      <c r="B2134" s="16" t="s">
        <v>16241</v>
      </c>
      <c r="C2134" s="426" t="s">
        <v>738</v>
      </c>
      <c r="D2134" s="16" t="s">
        <v>739</v>
      </c>
      <c r="E2134" s="448" t="s">
        <v>2341</v>
      </c>
      <c r="F2134" s="210" t="s">
        <v>2342</v>
      </c>
      <c r="G2134" s="448" t="s">
        <v>3596</v>
      </c>
      <c r="H2134" s="210">
        <v>0</v>
      </c>
      <c r="I2134" s="210" t="s">
        <v>11192</v>
      </c>
      <c r="J2134" s="210" t="s">
        <v>11192</v>
      </c>
      <c r="K2134" s="210">
        <v>223</v>
      </c>
      <c r="L2134" s="210" t="s">
        <v>11192</v>
      </c>
      <c r="M2134" s="210">
        <v>0</v>
      </c>
      <c r="N2134" s="210">
        <v>0</v>
      </c>
      <c r="O2134" s="210">
        <v>230</v>
      </c>
    </row>
    <row r="2135" spans="2:15" x14ac:dyDescent="0.45">
      <c r="B2135" s="16" t="s">
        <v>16240</v>
      </c>
      <c r="C2135" s="426" t="s">
        <v>738</v>
      </c>
      <c r="D2135" s="16" t="s">
        <v>739</v>
      </c>
      <c r="E2135" s="448" t="s">
        <v>2341</v>
      </c>
      <c r="F2135" s="210" t="s">
        <v>2342</v>
      </c>
      <c r="G2135" s="448" t="s">
        <v>3595</v>
      </c>
      <c r="H2135" s="210">
        <v>0</v>
      </c>
      <c r="I2135" s="210" t="s">
        <v>11192</v>
      </c>
      <c r="J2135" s="210">
        <v>0</v>
      </c>
      <c r="K2135" s="210">
        <v>220</v>
      </c>
      <c r="L2135" s="210" t="s">
        <v>11192</v>
      </c>
      <c r="M2135" s="210">
        <v>0</v>
      </c>
      <c r="N2135" s="210">
        <v>0</v>
      </c>
      <c r="O2135" s="210">
        <v>225</v>
      </c>
    </row>
    <row r="2136" spans="2:15" x14ac:dyDescent="0.45">
      <c r="B2136" s="450" t="s">
        <v>16242</v>
      </c>
      <c r="C2136" s="449" t="s">
        <v>738</v>
      </c>
      <c r="D2136" s="450" t="s">
        <v>739</v>
      </c>
      <c r="E2136" s="451" t="s">
        <v>19053</v>
      </c>
      <c r="F2136" s="452" t="str">
        <f>F2135</f>
        <v>2958</v>
      </c>
      <c r="G2136" s="451" t="s">
        <v>3093</v>
      </c>
      <c r="H2136" s="452">
        <v>0</v>
      </c>
      <c r="I2136" s="452" t="s">
        <v>11192</v>
      </c>
      <c r="J2136" s="452" t="s">
        <v>11192</v>
      </c>
      <c r="K2136" s="452">
        <v>443</v>
      </c>
      <c r="L2136" s="452" t="s">
        <v>11192</v>
      </c>
      <c r="M2136" s="452">
        <v>0</v>
      </c>
      <c r="N2136" s="452">
        <v>0</v>
      </c>
      <c r="O2136" s="452">
        <v>455</v>
      </c>
    </row>
    <row r="2137" spans="2:15" x14ac:dyDescent="0.45">
      <c r="B2137" s="16" t="s">
        <v>16250</v>
      </c>
      <c r="C2137" s="426" t="s">
        <v>741</v>
      </c>
      <c r="D2137" s="16" t="s">
        <v>742</v>
      </c>
      <c r="E2137" s="448" t="s">
        <v>2347</v>
      </c>
      <c r="F2137" s="210" t="s">
        <v>2348</v>
      </c>
      <c r="G2137" s="448" t="s">
        <v>3596</v>
      </c>
      <c r="H2137" s="210" t="s">
        <v>11192</v>
      </c>
      <c r="I2137" s="210">
        <v>0</v>
      </c>
      <c r="J2137" s="210">
        <v>23</v>
      </c>
      <c r="K2137" s="210">
        <v>333</v>
      </c>
      <c r="L2137" s="210" t="s">
        <v>11192</v>
      </c>
      <c r="M2137" s="210" t="s">
        <v>11192</v>
      </c>
      <c r="N2137" s="210">
        <v>0</v>
      </c>
      <c r="O2137" s="210">
        <v>364</v>
      </c>
    </row>
    <row r="2138" spans="2:15" x14ac:dyDescent="0.45">
      <c r="B2138" s="16" t="s">
        <v>16249</v>
      </c>
      <c r="C2138" s="426" t="s">
        <v>741</v>
      </c>
      <c r="D2138" s="16" t="s">
        <v>742</v>
      </c>
      <c r="E2138" s="448" t="s">
        <v>2347</v>
      </c>
      <c r="F2138" s="210" t="s">
        <v>2348</v>
      </c>
      <c r="G2138" s="448" t="s">
        <v>3595</v>
      </c>
      <c r="H2138" s="210" t="s">
        <v>11192</v>
      </c>
      <c r="I2138" s="210" t="s">
        <v>11192</v>
      </c>
      <c r="J2138" s="210">
        <v>23</v>
      </c>
      <c r="K2138" s="210">
        <v>309</v>
      </c>
      <c r="L2138" s="210" t="s">
        <v>11192</v>
      </c>
      <c r="M2138" s="210">
        <v>12</v>
      </c>
      <c r="N2138" s="210">
        <v>0</v>
      </c>
      <c r="O2138" s="210">
        <v>352</v>
      </c>
    </row>
    <row r="2139" spans="2:15" x14ac:dyDescent="0.45">
      <c r="B2139" s="450" t="s">
        <v>16251</v>
      </c>
      <c r="C2139" s="449" t="s">
        <v>741</v>
      </c>
      <c r="D2139" s="450" t="s">
        <v>742</v>
      </c>
      <c r="E2139" s="451" t="s">
        <v>19054</v>
      </c>
      <c r="F2139" s="452" t="str">
        <f>F2138</f>
        <v>2821</v>
      </c>
      <c r="G2139" s="451" t="s">
        <v>3093</v>
      </c>
      <c r="H2139" s="452" t="s">
        <v>11192</v>
      </c>
      <c r="I2139" s="452" t="s">
        <v>11192</v>
      </c>
      <c r="J2139" s="452">
        <v>46</v>
      </c>
      <c r="K2139" s="452">
        <v>642</v>
      </c>
      <c r="L2139" s="452" t="s">
        <v>11192</v>
      </c>
      <c r="M2139" s="452" t="s">
        <v>11192</v>
      </c>
      <c r="N2139" s="452">
        <v>0</v>
      </c>
      <c r="O2139" s="452">
        <v>716</v>
      </c>
    </row>
    <row r="2140" spans="2:15" x14ac:dyDescent="0.45">
      <c r="B2140" s="16" t="s">
        <v>16253</v>
      </c>
      <c r="C2140" s="426" t="s">
        <v>741</v>
      </c>
      <c r="D2140" s="16" t="s">
        <v>742</v>
      </c>
      <c r="E2140" s="448" t="s">
        <v>2349</v>
      </c>
      <c r="F2140" s="210" t="s">
        <v>2350</v>
      </c>
      <c r="G2140" s="448" t="s">
        <v>3596</v>
      </c>
      <c r="H2140" s="210" t="s">
        <v>11192</v>
      </c>
      <c r="I2140" s="210" t="s">
        <v>11192</v>
      </c>
      <c r="J2140" s="210" t="s">
        <v>11192</v>
      </c>
      <c r="K2140" s="210">
        <v>161</v>
      </c>
      <c r="L2140" s="210" t="s">
        <v>11192</v>
      </c>
      <c r="M2140" s="210" t="s">
        <v>11192</v>
      </c>
      <c r="N2140" s="210">
        <v>0</v>
      </c>
      <c r="O2140" s="210">
        <v>180</v>
      </c>
    </row>
    <row r="2141" spans="2:15" x14ac:dyDescent="0.45">
      <c r="B2141" s="16" t="s">
        <v>16252</v>
      </c>
      <c r="C2141" s="426" t="s">
        <v>741</v>
      </c>
      <c r="D2141" s="16" t="s">
        <v>742</v>
      </c>
      <c r="E2141" s="448" t="s">
        <v>2349</v>
      </c>
      <c r="F2141" s="210" t="s">
        <v>2350</v>
      </c>
      <c r="G2141" s="448" t="s">
        <v>3595</v>
      </c>
      <c r="H2141" s="210">
        <v>0</v>
      </c>
      <c r="I2141" s="210" t="s">
        <v>11192</v>
      </c>
      <c r="J2141" s="210">
        <v>13</v>
      </c>
      <c r="K2141" s="210">
        <v>146</v>
      </c>
      <c r="L2141" s="210" t="s">
        <v>11192</v>
      </c>
      <c r="M2141" s="210">
        <v>0</v>
      </c>
      <c r="N2141" s="210">
        <v>0</v>
      </c>
      <c r="O2141" s="210">
        <v>165</v>
      </c>
    </row>
    <row r="2142" spans="2:15" x14ac:dyDescent="0.45">
      <c r="B2142" s="450" t="s">
        <v>16254</v>
      </c>
      <c r="C2142" s="449" t="s">
        <v>741</v>
      </c>
      <c r="D2142" s="450" t="s">
        <v>742</v>
      </c>
      <c r="E2142" s="451" t="s">
        <v>19055</v>
      </c>
      <c r="F2142" s="452" t="str">
        <f>F2141</f>
        <v>7353</v>
      </c>
      <c r="G2142" s="451" t="s">
        <v>3093</v>
      </c>
      <c r="H2142" s="452" t="s">
        <v>11192</v>
      </c>
      <c r="I2142" s="452" t="s">
        <v>11192</v>
      </c>
      <c r="J2142" s="452" t="s">
        <v>11192</v>
      </c>
      <c r="K2142" s="452">
        <v>307</v>
      </c>
      <c r="L2142" s="452" t="s">
        <v>11192</v>
      </c>
      <c r="M2142" s="452" t="s">
        <v>11192</v>
      </c>
      <c r="N2142" s="452">
        <v>0</v>
      </c>
      <c r="O2142" s="452">
        <v>345</v>
      </c>
    </row>
    <row r="2143" spans="2:15" x14ac:dyDescent="0.45">
      <c r="B2143" s="16" t="s">
        <v>16244</v>
      </c>
      <c r="C2143" s="426" t="s">
        <v>740</v>
      </c>
      <c r="D2143" s="16" t="s">
        <v>18146</v>
      </c>
      <c r="E2143" s="448" t="s">
        <v>2343</v>
      </c>
      <c r="F2143" s="210" t="s">
        <v>2344</v>
      </c>
      <c r="G2143" s="448" t="s">
        <v>3596</v>
      </c>
      <c r="H2143" s="210">
        <v>0</v>
      </c>
      <c r="I2143" s="210" t="s">
        <v>11192</v>
      </c>
      <c r="J2143" s="210" t="s">
        <v>11192</v>
      </c>
      <c r="K2143" s="210">
        <v>121</v>
      </c>
      <c r="L2143" s="210" t="s">
        <v>11192</v>
      </c>
      <c r="M2143" s="210">
        <v>0</v>
      </c>
      <c r="N2143" s="210">
        <v>0</v>
      </c>
      <c r="O2143" s="210">
        <v>125</v>
      </c>
    </row>
    <row r="2144" spans="2:15" x14ac:dyDescent="0.45">
      <c r="B2144" s="16" t="s">
        <v>16243</v>
      </c>
      <c r="C2144" s="426" t="s">
        <v>740</v>
      </c>
      <c r="D2144" s="16" t="s">
        <v>18146</v>
      </c>
      <c r="E2144" s="448" t="s">
        <v>2343</v>
      </c>
      <c r="F2144" s="210" t="s">
        <v>2344</v>
      </c>
      <c r="G2144" s="448" t="s">
        <v>3595</v>
      </c>
      <c r="H2144" s="210" t="s">
        <v>11192</v>
      </c>
      <c r="I2144" s="210" t="s">
        <v>11192</v>
      </c>
      <c r="J2144" s="210">
        <v>0</v>
      </c>
      <c r="K2144" s="210">
        <v>106</v>
      </c>
      <c r="L2144" s="210" t="s">
        <v>11192</v>
      </c>
      <c r="M2144" s="210" t="s">
        <v>11192</v>
      </c>
      <c r="N2144" s="210">
        <v>0</v>
      </c>
      <c r="O2144" s="210">
        <v>112</v>
      </c>
    </row>
    <row r="2145" spans="2:15" x14ac:dyDescent="0.45">
      <c r="B2145" s="450" t="s">
        <v>16245</v>
      </c>
      <c r="C2145" s="449" t="s">
        <v>740</v>
      </c>
      <c r="D2145" s="450" t="s">
        <v>18146</v>
      </c>
      <c r="E2145" s="451" t="s">
        <v>19056</v>
      </c>
      <c r="F2145" s="452" t="str">
        <f>F2144</f>
        <v>6146</v>
      </c>
      <c r="G2145" s="451" t="s">
        <v>3093</v>
      </c>
      <c r="H2145" s="452" t="s">
        <v>11192</v>
      </c>
      <c r="I2145" s="452" t="s">
        <v>11192</v>
      </c>
      <c r="J2145" s="452" t="s">
        <v>11192</v>
      </c>
      <c r="K2145" s="452">
        <v>227</v>
      </c>
      <c r="L2145" s="452" t="s">
        <v>11192</v>
      </c>
      <c r="M2145" s="452" t="s">
        <v>11192</v>
      </c>
      <c r="N2145" s="452">
        <v>0</v>
      </c>
      <c r="O2145" s="452">
        <v>237</v>
      </c>
    </row>
    <row r="2146" spans="2:15" x14ac:dyDescent="0.45">
      <c r="B2146" s="16" t="s">
        <v>16247</v>
      </c>
      <c r="C2146" s="426" t="s">
        <v>740</v>
      </c>
      <c r="D2146" s="16" t="s">
        <v>18146</v>
      </c>
      <c r="E2146" s="448" t="s">
        <v>2345</v>
      </c>
      <c r="F2146" s="210" t="s">
        <v>2346</v>
      </c>
      <c r="G2146" s="448" t="s">
        <v>3596</v>
      </c>
      <c r="H2146" s="210" t="s">
        <v>11192</v>
      </c>
      <c r="I2146" s="210">
        <v>0</v>
      </c>
      <c r="J2146" s="210" t="s">
        <v>11192</v>
      </c>
      <c r="K2146" s="210">
        <v>206</v>
      </c>
      <c r="L2146" s="210" t="s">
        <v>11192</v>
      </c>
      <c r="M2146" s="210" t="s">
        <v>11192</v>
      </c>
      <c r="N2146" s="210">
        <v>0</v>
      </c>
      <c r="O2146" s="210">
        <v>219</v>
      </c>
    </row>
    <row r="2147" spans="2:15" x14ac:dyDescent="0.45">
      <c r="B2147" s="16" t="s">
        <v>16246</v>
      </c>
      <c r="C2147" s="426" t="s">
        <v>740</v>
      </c>
      <c r="D2147" s="16" t="s">
        <v>18146</v>
      </c>
      <c r="E2147" s="448" t="s">
        <v>2345</v>
      </c>
      <c r="F2147" s="210" t="s">
        <v>2346</v>
      </c>
      <c r="G2147" s="448" t="s">
        <v>3595</v>
      </c>
      <c r="H2147" s="210" t="s">
        <v>11192</v>
      </c>
      <c r="I2147" s="210">
        <v>0</v>
      </c>
      <c r="J2147" s="210" t="s">
        <v>11192</v>
      </c>
      <c r="K2147" s="210">
        <v>195</v>
      </c>
      <c r="L2147" s="210" t="s">
        <v>11192</v>
      </c>
      <c r="M2147" s="210" t="s">
        <v>11192</v>
      </c>
      <c r="N2147" s="210">
        <v>0</v>
      </c>
      <c r="O2147" s="210">
        <v>203</v>
      </c>
    </row>
    <row r="2148" spans="2:15" x14ac:dyDescent="0.45">
      <c r="B2148" s="450" t="s">
        <v>16248</v>
      </c>
      <c r="C2148" s="449" t="s">
        <v>740</v>
      </c>
      <c r="D2148" s="450" t="s">
        <v>18146</v>
      </c>
      <c r="E2148" s="451" t="s">
        <v>19057</v>
      </c>
      <c r="F2148" s="452" t="str">
        <f>F2147</f>
        <v>6745</v>
      </c>
      <c r="G2148" s="451" t="s">
        <v>3093</v>
      </c>
      <c r="H2148" s="452" t="s">
        <v>11192</v>
      </c>
      <c r="I2148" s="452">
        <v>0</v>
      </c>
      <c r="J2148" s="452" t="s">
        <v>11192</v>
      </c>
      <c r="K2148" s="452">
        <v>401</v>
      </c>
      <c r="L2148" s="452">
        <v>11</v>
      </c>
      <c r="M2148" s="452" t="s">
        <v>11192</v>
      </c>
      <c r="N2148" s="452">
        <v>0</v>
      </c>
      <c r="O2148" s="452">
        <v>422</v>
      </c>
    </row>
    <row r="2149" spans="2:15" x14ac:dyDescent="0.45">
      <c r="B2149" s="16" t="s">
        <v>16256</v>
      </c>
      <c r="C2149" s="426" t="s">
        <v>743</v>
      </c>
      <c r="D2149" s="16" t="s">
        <v>744</v>
      </c>
      <c r="E2149" s="448" t="s">
        <v>744</v>
      </c>
      <c r="F2149" s="210" t="s">
        <v>2351</v>
      </c>
      <c r="G2149" s="448" t="s">
        <v>3596</v>
      </c>
      <c r="H2149" s="210">
        <v>0</v>
      </c>
      <c r="I2149" s="210">
        <v>56</v>
      </c>
      <c r="J2149" s="210" t="s">
        <v>11192</v>
      </c>
      <c r="K2149" s="210" t="s">
        <v>11192</v>
      </c>
      <c r="L2149" s="210" t="s">
        <v>11192</v>
      </c>
      <c r="M2149" s="210" t="s">
        <v>11192</v>
      </c>
      <c r="N2149" s="210">
        <v>0</v>
      </c>
      <c r="O2149" s="210">
        <v>75</v>
      </c>
    </row>
    <row r="2150" spans="2:15" x14ac:dyDescent="0.45">
      <c r="B2150" s="16" t="s">
        <v>16255</v>
      </c>
      <c r="C2150" s="426" t="s">
        <v>743</v>
      </c>
      <c r="D2150" s="16" t="s">
        <v>744</v>
      </c>
      <c r="E2150" s="448" t="s">
        <v>744</v>
      </c>
      <c r="F2150" s="210" t="s">
        <v>2351</v>
      </c>
      <c r="G2150" s="448" t="s">
        <v>3595</v>
      </c>
      <c r="H2150" s="210">
        <v>0</v>
      </c>
      <c r="I2150" s="210">
        <v>66</v>
      </c>
      <c r="J2150" s="210" t="s">
        <v>11192</v>
      </c>
      <c r="K2150" s="210">
        <v>14</v>
      </c>
      <c r="L2150" s="210" t="s">
        <v>11192</v>
      </c>
      <c r="M2150" s="210" t="s">
        <v>11192</v>
      </c>
      <c r="N2150" s="210">
        <v>0</v>
      </c>
      <c r="O2150" s="210">
        <v>90</v>
      </c>
    </row>
    <row r="2151" spans="2:15" x14ac:dyDescent="0.45">
      <c r="B2151" s="450" t="s">
        <v>16257</v>
      </c>
      <c r="C2151" s="449" t="s">
        <v>743</v>
      </c>
      <c r="D2151" s="450" t="s">
        <v>744</v>
      </c>
      <c r="E2151" s="451" t="s">
        <v>19058</v>
      </c>
      <c r="F2151" s="452" t="str">
        <f>F2150</f>
        <v>7856</v>
      </c>
      <c r="G2151" s="451" t="s">
        <v>3093</v>
      </c>
      <c r="H2151" s="452">
        <v>0</v>
      </c>
      <c r="I2151" s="452">
        <v>122</v>
      </c>
      <c r="J2151" s="452">
        <v>12</v>
      </c>
      <c r="K2151" s="452" t="s">
        <v>11192</v>
      </c>
      <c r="L2151" s="452" t="s">
        <v>11192</v>
      </c>
      <c r="M2151" s="452" t="s">
        <v>11192</v>
      </c>
      <c r="N2151" s="452">
        <v>0</v>
      </c>
      <c r="O2151" s="452">
        <v>165</v>
      </c>
    </row>
    <row r="2152" spans="2:15" x14ac:dyDescent="0.45">
      <c r="B2152" s="16" t="s">
        <v>16259</v>
      </c>
      <c r="C2152" s="426" t="s">
        <v>745</v>
      </c>
      <c r="D2152" s="16" t="s">
        <v>746</v>
      </c>
      <c r="E2152" s="448" t="s">
        <v>2352</v>
      </c>
      <c r="F2152" s="210" t="s">
        <v>2353</v>
      </c>
      <c r="G2152" s="448" t="s">
        <v>3596</v>
      </c>
      <c r="H2152" s="210">
        <v>0</v>
      </c>
      <c r="I2152" s="210" t="s">
        <v>11192</v>
      </c>
      <c r="J2152" s="210" t="s">
        <v>11192</v>
      </c>
      <c r="K2152" s="210">
        <v>380</v>
      </c>
      <c r="L2152" s="210">
        <v>12</v>
      </c>
      <c r="M2152" s="210" t="s">
        <v>11192</v>
      </c>
      <c r="N2152" s="210">
        <v>0</v>
      </c>
      <c r="O2152" s="210">
        <v>411</v>
      </c>
    </row>
    <row r="2153" spans="2:15" x14ac:dyDescent="0.45">
      <c r="B2153" s="16" t="s">
        <v>16258</v>
      </c>
      <c r="C2153" s="426" t="s">
        <v>745</v>
      </c>
      <c r="D2153" s="16" t="s">
        <v>746</v>
      </c>
      <c r="E2153" s="448" t="s">
        <v>2352</v>
      </c>
      <c r="F2153" s="210" t="s">
        <v>2353</v>
      </c>
      <c r="G2153" s="448" t="s">
        <v>3595</v>
      </c>
      <c r="H2153" s="210" t="s">
        <v>11192</v>
      </c>
      <c r="I2153" s="210" t="s">
        <v>11192</v>
      </c>
      <c r="J2153" s="210" t="s">
        <v>11192</v>
      </c>
      <c r="K2153" s="210">
        <v>387</v>
      </c>
      <c r="L2153" s="210">
        <v>18</v>
      </c>
      <c r="M2153" s="210" t="s">
        <v>11192</v>
      </c>
      <c r="N2153" s="210">
        <v>0</v>
      </c>
      <c r="O2153" s="210">
        <v>427</v>
      </c>
    </row>
    <row r="2154" spans="2:15" x14ac:dyDescent="0.45">
      <c r="B2154" s="450" t="s">
        <v>16260</v>
      </c>
      <c r="C2154" s="449" t="s">
        <v>745</v>
      </c>
      <c r="D2154" s="450" t="s">
        <v>746</v>
      </c>
      <c r="E2154" s="451" t="s">
        <v>19059</v>
      </c>
      <c r="F2154" s="452" t="str">
        <f>F2153</f>
        <v>4482</v>
      </c>
      <c r="G2154" s="451" t="s">
        <v>3093</v>
      </c>
      <c r="H2154" s="452" t="s">
        <v>11192</v>
      </c>
      <c r="I2154" s="452" t="s">
        <v>11192</v>
      </c>
      <c r="J2154" s="452">
        <v>16</v>
      </c>
      <c r="K2154" s="452">
        <v>767</v>
      </c>
      <c r="L2154" s="452">
        <v>30</v>
      </c>
      <c r="M2154" s="452">
        <v>17</v>
      </c>
      <c r="N2154" s="452">
        <v>0</v>
      </c>
      <c r="O2154" s="452">
        <v>838</v>
      </c>
    </row>
    <row r="2155" spans="2:15" x14ac:dyDescent="0.45">
      <c r="B2155" s="16" t="s">
        <v>16262</v>
      </c>
      <c r="C2155" s="426" t="s">
        <v>745</v>
      </c>
      <c r="D2155" s="16" t="s">
        <v>746</v>
      </c>
      <c r="E2155" s="448" t="s">
        <v>2354</v>
      </c>
      <c r="F2155" s="210" t="s">
        <v>2355</v>
      </c>
      <c r="G2155" s="448" t="s">
        <v>3596</v>
      </c>
      <c r="H2155" s="210" t="s">
        <v>11192</v>
      </c>
      <c r="I2155" s="210" t="s">
        <v>11192</v>
      </c>
      <c r="J2155" s="210" t="s">
        <v>11192</v>
      </c>
      <c r="K2155" s="210">
        <v>770</v>
      </c>
      <c r="L2155" s="210">
        <v>21</v>
      </c>
      <c r="M2155" s="210">
        <v>14</v>
      </c>
      <c r="N2155" s="210">
        <v>0</v>
      </c>
      <c r="O2155" s="210">
        <v>824</v>
      </c>
    </row>
    <row r="2156" spans="2:15" x14ac:dyDescent="0.45">
      <c r="B2156" s="16" t="s">
        <v>16261</v>
      </c>
      <c r="C2156" s="426" t="s">
        <v>745</v>
      </c>
      <c r="D2156" s="16" t="s">
        <v>746</v>
      </c>
      <c r="E2156" s="448" t="s">
        <v>2354</v>
      </c>
      <c r="F2156" s="210" t="s">
        <v>2355</v>
      </c>
      <c r="G2156" s="448" t="s">
        <v>3595</v>
      </c>
      <c r="H2156" s="210" t="s">
        <v>11192</v>
      </c>
      <c r="I2156" s="210">
        <v>13</v>
      </c>
      <c r="J2156" s="210" t="s">
        <v>11192</v>
      </c>
      <c r="K2156" s="210">
        <v>736</v>
      </c>
      <c r="L2156" s="210">
        <v>18</v>
      </c>
      <c r="M2156" s="210">
        <v>18</v>
      </c>
      <c r="N2156" s="210">
        <v>0</v>
      </c>
      <c r="O2156" s="210">
        <v>795</v>
      </c>
    </row>
    <row r="2157" spans="2:15" x14ac:dyDescent="0.45">
      <c r="B2157" s="450" t="s">
        <v>16263</v>
      </c>
      <c r="C2157" s="449" t="s">
        <v>745</v>
      </c>
      <c r="D2157" s="450" t="s">
        <v>746</v>
      </c>
      <c r="E2157" s="451" t="s">
        <v>19060</v>
      </c>
      <c r="F2157" s="452" t="str">
        <f>F2156</f>
        <v>4717</v>
      </c>
      <c r="G2157" s="451" t="s">
        <v>3093</v>
      </c>
      <c r="H2157" s="452" t="s">
        <v>11192</v>
      </c>
      <c r="I2157" s="452" t="s">
        <v>11192</v>
      </c>
      <c r="J2157" s="452" t="s">
        <v>11192</v>
      </c>
      <c r="K2157" s="452">
        <v>1506</v>
      </c>
      <c r="L2157" s="452">
        <v>39</v>
      </c>
      <c r="M2157" s="452">
        <v>32</v>
      </c>
      <c r="N2157" s="452">
        <v>0</v>
      </c>
      <c r="O2157" s="452">
        <v>1619</v>
      </c>
    </row>
    <row r="2158" spans="2:15" x14ac:dyDescent="0.45">
      <c r="B2158" s="16" t="s">
        <v>16265</v>
      </c>
      <c r="C2158" s="426" t="s">
        <v>747</v>
      </c>
      <c r="D2158" s="16" t="s">
        <v>748</v>
      </c>
      <c r="E2158" s="448" t="s">
        <v>2356</v>
      </c>
      <c r="F2158" s="210" t="s">
        <v>2357</v>
      </c>
      <c r="G2158" s="448" t="s">
        <v>3596</v>
      </c>
      <c r="H2158" s="210">
        <v>0</v>
      </c>
      <c r="I2158" s="210">
        <v>36</v>
      </c>
      <c r="J2158" s="210">
        <v>96</v>
      </c>
      <c r="K2158" s="210">
        <v>414</v>
      </c>
      <c r="L2158" s="210" t="s">
        <v>11192</v>
      </c>
      <c r="M2158" s="210" t="s">
        <v>11192</v>
      </c>
      <c r="N2158" s="210">
        <v>0</v>
      </c>
      <c r="O2158" s="210">
        <v>574</v>
      </c>
    </row>
    <row r="2159" spans="2:15" x14ac:dyDescent="0.45">
      <c r="B2159" s="16" t="s">
        <v>16264</v>
      </c>
      <c r="C2159" s="426" t="s">
        <v>747</v>
      </c>
      <c r="D2159" s="16" t="s">
        <v>748</v>
      </c>
      <c r="E2159" s="448" t="s">
        <v>2356</v>
      </c>
      <c r="F2159" s="210" t="s">
        <v>2357</v>
      </c>
      <c r="G2159" s="448" t="s">
        <v>3595</v>
      </c>
      <c r="H2159" s="210">
        <v>0</v>
      </c>
      <c r="I2159" s="210">
        <v>27</v>
      </c>
      <c r="J2159" s="210">
        <v>65</v>
      </c>
      <c r="K2159" s="210">
        <v>386</v>
      </c>
      <c r="L2159" s="210" t="s">
        <v>11192</v>
      </c>
      <c r="M2159" s="210" t="s">
        <v>11192</v>
      </c>
      <c r="N2159" s="210">
        <v>0</v>
      </c>
      <c r="O2159" s="210">
        <v>504</v>
      </c>
    </row>
    <row r="2160" spans="2:15" x14ac:dyDescent="0.45">
      <c r="B2160" s="450" t="s">
        <v>16266</v>
      </c>
      <c r="C2160" s="449" t="s">
        <v>747</v>
      </c>
      <c r="D2160" s="450" t="s">
        <v>748</v>
      </c>
      <c r="E2160" s="451" t="s">
        <v>19061</v>
      </c>
      <c r="F2160" s="452" t="str">
        <f>F2159</f>
        <v>1414</v>
      </c>
      <c r="G2160" s="451" t="s">
        <v>3093</v>
      </c>
      <c r="H2160" s="452">
        <v>0</v>
      </c>
      <c r="I2160" s="452">
        <v>63</v>
      </c>
      <c r="J2160" s="452">
        <v>161</v>
      </c>
      <c r="K2160" s="452">
        <v>800</v>
      </c>
      <c r="L2160" s="452" t="s">
        <v>11192</v>
      </c>
      <c r="M2160" s="452" t="s">
        <v>11192</v>
      </c>
      <c r="N2160" s="452">
        <v>0</v>
      </c>
      <c r="O2160" s="452">
        <v>1078</v>
      </c>
    </row>
    <row r="2161" spans="2:15" x14ac:dyDescent="0.45">
      <c r="B2161" s="16" t="s">
        <v>16268</v>
      </c>
      <c r="C2161" s="426" t="s">
        <v>749</v>
      </c>
      <c r="D2161" s="16" t="s">
        <v>750</v>
      </c>
      <c r="E2161" s="448" t="s">
        <v>2358</v>
      </c>
      <c r="F2161" s="210" t="s">
        <v>2359</v>
      </c>
      <c r="G2161" s="448" t="s">
        <v>3596</v>
      </c>
      <c r="H2161" s="210">
        <v>0</v>
      </c>
      <c r="I2161" s="210" t="s">
        <v>11192</v>
      </c>
      <c r="J2161" s="210" t="s">
        <v>11192</v>
      </c>
      <c r="K2161" s="210">
        <v>124</v>
      </c>
      <c r="L2161" s="210" t="s">
        <v>11192</v>
      </c>
      <c r="M2161" s="210" t="s">
        <v>11192</v>
      </c>
      <c r="N2161" s="210">
        <v>0</v>
      </c>
      <c r="O2161" s="210">
        <v>133</v>
      </c>
    </row>
    <row r="2162" spans="2:15" x14ac:dyDescent="0.45">
      <c r="B2162" s="16" t="s">
        <v>16267</v>
      </c>
      <c r="C2162" s="426" t="s">
        <v>749</v>
      </c>
      <c r="D2162" s="16" t="s">
        <v>750</v>
      </c>
      <c r="E2162" s="448" t="s">
        <v>2358</v>
      </c>
      <c r="F2162" s="210" t="s">
        <v>2359</v>
      </c>
      <c r="G2162" s="448" t="s">
        <v>3595</v>
      </c>
      <c r="H2162" s="210">
        <v>0</v>
      </c>
      <c r="I2162" s="210" t="s">
        <v>11192</v>
      </c>
      <c r="J2162" s="210" t="s">
        <v>11192</v>
      </c>
      <c r="K2162" s="210">
        <v>132</v>
      </c>
      <c r="L2162" s="210" t="s">
        <v>11192</v>
      </c>
      <c r="M2162" s="210">
        <v>0</v>
      </c>
      <c r="N2162" s="210" t="s">
        <v>11192</v>
      </c>
      <c r="O2162" s="210">
        <v>143</v>
      </c>
    </row>
    <row r="2163" spans="2:15" x14ac:dyDescent="0.45">
      <c r="B2163" s="450" t="s">
        <v>16269</v>
      </c>
      <c r="C2163" s="449" t="s">
        <v>749</v>
      </c>
      <c r="D2163" s="450" t="s">
        <v>750</v>
      </c>
      <c r="E2163" s="451" t="s">
        <v>19062</v>
      </c>
      <c r="F2163" s="452" t="str">
        <f>F2162</f>
        <v>7215</v>
      </c>
      <c r="G2163" s="451" t="s">
        <v>3093</v>
      </c>
      <c r="H2163" s="452">
        <v>0</v>
      </c>
      <c r="I2163" s="452" t="s">
        <v>11192</v>
      </c>
      <c r="J2163" s="452" t="s">
        <v>11192</v>
      </c>
      <c r="K2163" s="452">
        <v>256</v>
      </c>
      <c r="L2163" s="452" t="s">
        <v>11192</v>
      </c>
      <c r="M2163" s="452" t="s">
        <v>11192</v>
      </c>
      <c r="N2163" s="452" t="s">
        <v>11192</v>
      </c>
      <c r="O2163" s="452">
        <v>276</v>
      </c>
    </row>
    <row r="2164" spans="2:15" x14ac:dyDescent="0.45">
      <c r="B2164" s="16" t="s">
        <v>16271</v>
      </c>
      <c r="C2164" s="426" t="s">
        <v>749</v>
      </c>
      <c r="D2164" s="16" t="s">
        <v>750</v>
      </c>
      <c r="E2164" s="448" t="s">
        <v>2360</v>
      </c>
      <c r="F2164" s="210" t="s">
        <v>2361</v>
      </c>
      <c r="G2164" s="448" t="s">
        <v>3596</v>
      </c>
      <c r="H2164" s="210" t="s">
        <v>11192</v>
      </c>
      <c r="I2164" s="210" t="s">
        <v>11192</v>
      </c>
      <c r="J2164" s="210" t="s">
        <v>11192</v>
      </c>
      <c r="K2164" s="210">
        <v>302</v>
      </c>
      <c r="L2164" s="210" t="s">
        <v>11192</v>
      </c>
      <c r="M2164" s="210" t="s">
        <v>11192</v>
      </c>
      <c r="N2164" s="210">
        <v>0</v>
      </c>
      <c r="O2164" s="210">
        <v>321</v>
      </c>
    </row>
    <row r="2165" spans="2:15" x14ac:dyDescent="0.45">
      <c r="B2165" s="16" t="s">
        <v>16270</v>
      </c>
      <c r="C2165" s="426" t="s">
        <v>749</v>
      </c>
      <c r="D2165" s="16" t="s">
        <v>750</v>
      </c>
      <c r="E2165" s="448" t="s">
        <v>2360</v>
      </c>
      <c r="F2165" s="210" t="s">
        <v>2361</v>
      </c>
      <c r="G2165" s="448" t="s">
        <v>3595</v>
      </c>
      <c r="H2165" s="210" t="s">
        <v>11192</v>
      </c>
      <c r="I2165" s="210">
        <v>12</v>
      </c>
      <c r="J2165" s="210" t="s">
        <v>11192</v>
      </c>
      <c r="K2165" s="210">
        <v>285</v>
      </c>
      <c r="L2165" s="210" t="s">
        <v>11192</v>
      </c>
      <c r="M2165" s="210">
        <v>0</v>
      </c>
      <c r="N2165" s="210" t="s">
        <v>11192</v>
      </c>
      <c r="O2165" s="210">
        <v>305</v>
      </c>
    </row>
    <row r="2166" spans="2:15" x14ac:dyDescent="0.45">
      <c r="B2166" s="450" t="s">
        <v>16272</v>
      </c>
      <c r="C2166" s="449" t="s">
        <v>749</v>
      </c>
      <c r="D2166" s="450" t="s">
        <v>750</v>
      </c>
      <c r="E2166" s="451" t="s">
        <v>19063</v>
      </c>
      <c r="F2166" s="452" t="str">
        <f>F2165</f>
        <v>4931</v>
      </c>
      <c r="G2166" s="451" t="s">
        <v>3093</v>
      </c>
      <c r="H2166" s="452" t="s">
        <v>11192</v>
      </c>
      <c r="I2166" s="452" t="s">
        <v>11192</v>
      </c>
      <c r="J2166" s="452" t="s">
        <v>11192</v>
      </c>
      <c r="K2166" s="452">
        <v>587</v>
      </c>
      <c r="L2166" s="452" t="s">
        <v>11192</v>
      </c>
      <c r="M2166" s="452" t="s">
        <v>11192</v>
      </c>
      <c r="N2166" s="452" t="s">
        <v>11192</v>
      </c>
      <c r="O2166" s="452">
        <v>626</v>
      </c>
    </row>
    <row r="2167" spans="2:15" x14ac:dyDescent="0.45">
      <c r="B2167" s="16" t="s">
        <v>16274</v>
      </c>
      <c r="C2167" s="426" t="s">
        <v>751</v>
      </c>
      <c r="D2167" s="16" t="s">
        <v>752</v>
      </c>
      <c r="E2167" s="448" t="s">
        <v>2362</v>
      </c>
      <c r="F2167" s="210" t="s">
        <v>2363</v>
      </c>
      <c r="G2167" s="448" t="s">
        <v>3596</v>
      </c>
      <c r="H2167" s="210">
        <v>0</v>
      </c>
      <c r="I2167" s="210">
        <v>13</v>
      </c>
      <c r="J2167" s="210">
        <v>22</v>
      </c>
      <c r="K2167" s="210">
        <v>186</v>
      </c>
      <c r="L2167" s="210" t="s">
        <v>11192</v>
      </c>
      <c r="M2167" s="210" t="s">
        <v>11192</v>
      </c>
      <c r="N2167" s="210" t="s">
        <v>11192</v>
      </c>
      <c r="O2167" s="210">
        <v>235</v>
      </c>
    </row>
    <row r="2168" spans="2:15" x14ac:dyDescent="0.45">
      <c r="B2168" s="16" t="s">
        <v>16273</v>
      </c>
      <c r="C2168" s="426" t="s">
        <v>751</v>
      </c>
      <c r="D2168" s="16" t="s">
        <v>752</v>
      </c>
      <c r="E2168" s="448" t="s">
        <v>2362</v>
      </c>
      <c r="F2168" s="210" t="s">
        <v>2363</v>
      </c>
      <c r="G2168" s="448" t="s">
        <v>3595</v>
      </c>
      <c r="H2168" s="210">
        <v>0</v>
      </c>
      <c r="I2168" s="210" t="s">
        <v>11192</v>
      </c>
      <c r="J2168" s="210">
        <v>22</v>
      </c>
      <c r="K2168" s="210">
        <v>173</v>
      </c>
      <c r="L2168" s="210" t="s">
        <v>11192</v>
      </c>
      <c r="M2168" s="210" t="s">
        <v>11192</v>
      </c>
      <c r="N2168" s="210">
        <v>0</v>
      </c>
      <c r="O2168" s="210">
        <v>211</v>
      </c>
    </row>
    <row r="2169" spans="2:15" x14ac:dyDescent="0.45">
      <c r="B2169" s="450" t="s">
        <v>16275</v>
      </c>
      <c r="C2169" s="449" t="s">
        <v>751</v>
      </c>
      <c r="D2169" s="450" t="s">
        <v>752</v>
      </c>
      <c r="E2169" s="451" t="s">
        <v>19064</v>
      </c>
      <c r="F2169" s="452" t="str">
        <f>F2168</f>
        <v>2449</v>
      </c>
      <c r="G2169" s="451" t="s">
        <v>3093</v>
      </c>
      <c r="H2169" s="452">
        <v>0</v>
      </c>
      <c r="I2169" s="452" t="s">
        <v>11192</v>
      </c>
      <c r="J2169" s="452">
        <v>44</v>
      </c>
      <c r="K2169" s="452">
        <v>359</v>
      </c>
      <c r="L2169" s="452">
        <v>12</v>
      </c>
      <c r="M2169" s="452" t="s">
        <v>11192</v>
      </c>
      <c r="N2169" s="452" t="s">
        <v>11192</v>
      </c>
      <c r="O2169" s="452">
        <v>446</v>
      </c>
    </row>
    <row r="2170" spans="2:15" x14ac:dyDescent="0.45">
      <c r="B2170" s="16" t="s">
        <v>16277</v>
      </c>
      <c r="C2170" s="426" t="s">
        <v>753</v>
      </c>
      <c r="D2170" s="16" t="s">
        <v>754</v>
      </c>
      <c r="E2170" s="448" t="s">
        <v>2364</v>
      </c>
      <c r="F2170" s="210" t="s">
        <v>2365</v>
      </c>
      <c r="G2170" s="448" t="s">
        <v>3596</v>
      </c>
      <c r="H2170" s="210">
        <v>0</v>
      </c>
      <c r="I2170" s="210">
        <v>0</v>
      </c>
      <c r="J2170" s="210" t="s">
        <v>11192</v>
      </c>
      <c r="K2170" s="210">
        <v>127</v>
      </c>
      <c r="L2170" s="210" t="s">
        <v>11192</v>
      </c>
      <c r="M2170" s="210" t="s">
        <v>11192</v>
      </c>
      <c r="N2170" s="210">
        <v>0</v>
      </c>
      <c r="O2170" s="210">
        <v>140</v>
      </c>
    </row>
    <row r="2171" spans="2:15" x14ac:dyDescent="0.45">
      <c r="B2171" s="16" t="s">
        <v>16276</v>
      </c>
      <c r="C2171" s="426" t="s">
        <v>753</v>
      </c>
      <c r="D2171" s="16" t="s">
        <v>754</v>
      </c>
      <c r="E2171" s="448" t="s">
        <v>2364</v>
      </c>
      <c r="F2171" s="210" t="s">
        <v>2365</v>
      </c>
      <c r="G2171" s="448" t="s">
        <v>3595</v>
      </c>
      <c r="H2171" s="210">
        <v>0</v>
      </c>
      <c r="I2171" s="210">
        <v>0</v>
      </c>
      <c r="J2171" s="210" t="s">
        <v>11192</v>
      </c>
      <c r="K2171" s="210">
        <v>99</v>
      </c>
      <c r="L2171" s="210" t="s">
        <v>11192</v>
      </c>
      <c r="M2171" s="210" t="s">
        <v>11192</v>
      </c>
      <c r="N2171" s="210">
        <v>0</v>
      </c>
      <c r="O2171" s="210">
        <v>114</v>
      </c>
    </row>
    <row r="2172" spans="2:15" x14ac:dyDescent="0.45">
      <c r="B2172" s="450" t="s">
        <v>16278</v>
      </c>
      <c r="C2172" s="449" t="s">
        <v>753</v>
      </c>
      <c r="D2172" s="450" t="s">
        <v>754</v>
      </c>
      <c r="E2172" s="451" t="s">
        <v>19065</v>
      </c>
      <c r="F2172" s="452" t="str">
        <f>F2171</f>
        <v>6319</v>
      </c>
      <c r="G2172" s="451" t="s">
        <v>3093</v>
      </c>
      <c r="H2172" s="452">
        <v>0</v>
      </c>
      <c r="I2172" s="452">
        <v>0</v>
      </c>
      <c r="J2172" s="452">
        <v>19</v>
      </c>
      <c r="K2172" s="452">
        <v>226</v>
      </c>
      <c r="L2172" s="452" t="s">
        <v>11192</v>
      </c>
      <c r="M2172" s="452" t="s">
        <v>11192</v>
      </c>
      <c r="N2172" s="452">
        <v>0</v>
      </c>
      <c r="O2172" s="452">
        <v>254</v>
      </c>
    </row>
    <row r="2173" spans="2:15" x14ac:dyDescent="0.45">
      <c r="B2173" s="16" t="s">
        <v>16280</v>
      </c>
      <c r="C2173" s="426" t="s">
        <v>753</v>
      </c>
      <c r="D2173" s="16" t="s">
        <v>754</v>
      </c>
      <c r="E2173" s="448" t="s">
        <v>2366</v>
      </c>
      <c r="F2173" s="210" t="s">
        <v>2367</v>
      </c>
      <c r="G2173" s="448" t="s">
        <v>3596</v>
      </c>
      <c r="H2173" s="210">
        <v>0</v>
      </c>
      <c r="I2173" s="210" t="s">
        <v>11192</v>
      </c>
      <c r="J2173" s="210" t="s">
        <v>11192</v>
      </c>
      <c r="K2173" s="210">
        <v>252</v>
      </c>
      <c r="L2173" s="210" t="s">
        <v>11192</v>
      </c>
      <c r="M2173" s="210" t="s">
        <v>11192</v>
      </c>
      <c r="N2173" s="210">
        <v>0</v>
      </c>
      <c r="O2173" s="210">
        <v>268</v>
      </c>
    </row>
    <row r="2174" spans="2:15" x14ac:dyDescent="0.45">
      <c r="B2174" s="16" t="s">
        <v>16279</v>
      </c>
      <c r="C2174" s="426" t="s">
        <v>753</v>
      </c>
      <c r="D2174" s="16" t="s">
        <v>754</v>
      </c>
      <c r="E2174" s="448" t="s">
        <v>2366</v>
      </c>
      <c r="F2174" s="210" t="s">
        <v>2367</v>
      </c>
      <c r="G2174" s="448" t="s">
        <v>3595</v>
      </c>
      <c r="H2174" s="210">
        <v>0</v>
      </c>
      <c r="I2174" s="210">
        <v>0</v>
      </c>
      <c r="J2174" s="210" t="s">
        <v>11192</v>
      </c>
      <c r="K2174" s="210">
        <v>224</v>
      </c>
      <c r="L2174" s="210" t="s">
        <v>11192</v>
      </c>
      <c r="M2174" s="210" t="s">
        <v>11192</v>
      </c>
      <c r="N2174" s="210">
        <v>0</v>
      </c>
      <c r="O2174" s="210">
        <v>243</v>
      </c>
    </row>
    <row r="2175" spans="2:15" x14ac:dyDescent="0.45">
      <c r="B2175" s="450" t="s">
        <v>16281</v>
      </c>
      <c r="C2175" s="449" t="s">
        <v>753</v>
      </c>
      <c r="D2175" s="450" t="s">
        <v>754</v>
      </c>
      <c r="E2175" s="451" t="s">
        <v>19066</v>
      </c>
      <c r="F2175" s="452" t="str">
        <f>F2174</f>
        <v>6318</v>
      </c>
      <c r="G2175" s="451" t="s">
        <v>3093</v>
      </c>
      <c r="H2175" s="452">
        <v>0</v>
      </c>
      <c r="I2175" s="452" t="s">
        <v>11192</v>
      </c>
      <c r="J2175" s="452">
        <v>19</v>
      </c>
      <c r="K2175" s="452">
        <v>476</v>
      </c>
      <c r="L2175" s="452" t="s">
        <v>11192</v>
      </c>
      <c r="M2175" s="452" t="s">
        <v>11192</v>
      </c>
      <c r="N2175" s="452">
        <v>0</v>
      </c>
      <c r="O2175" s="452">
        <v>511</v>
      </c>
    </row>
    <row r="2176" spans="2:15" x14ac:dyDescent="0.45">
      <c r="B2176" s="16" t="s">
        <v>16283</v>
      </c>
      <c r="C2176" s="426" t="s">
        <v>755</v>
      </c>
      <c r="D2176" s="16" t="s">
        <v>756</v>
      </c>
      <c r="E2176" s="448" t="s">
        <v>756</v>
      </c>
      <c r="F2176" s="210" t="s">
        <v>2368</v>
      </c>
      <c r="G2176" s="448" t="s">
        <v>3596</v>
      </c>
      <c r="H2176" s="210">
        <v>0</v>
      </c>
      <c r="I2176" s="210">
        <v>357</v>
      </c>
      <c r="J2176" s="210">
        <v>587</v>
      </c>
      <c r="K2176" s="210" t="s">
        <v>11192</v>
      </c>
      <c r="L2176" s="210" t="s">
        <v>11192</v>
      </c>
      <c r="M2176" s="210">
        <v>45</v>
      </c>
      <c r="N2176" s="210">
        <v>0</v>
      </c>
      <c r="O2176" s="210">
        <v>1005</v>
      </c>
    </row>
    <row r="2177" spans="2:15" x14ac:dyDescent="0.45">
      <c r="B2177" s="16" t="s">
        <v>16282</v>
      </c>
      <c r="C2177" s="426" t="s">
        <v>755</v>
      </c>
      <c r="D2177" s="16" t="s">
        <v>756</v>
      </c>
      <c r="E2177" s="448" t="s">
        <v>756</v>
      </c>
      <c r="F2177" s="210" t="s">
        <v>2368</v>
      </c>
      <c r="G2177" s="448" t="s">
        <v>3595</v>
      </c>
      <c r="H2177" s="210">
        <v>0</v>
      </c>
      <c r="I2177" s="210">
        <v>233</v>
      </c>
      <c r="J2177" s="210">
        <v>475</v>
      </c>
      <c r="K2177" s="210" t="s">
        <v>11192</v>
      </c>
      <c r="L2177" s="210">
        <v>11</v>
      </c>
      <c r="M2177" s="210">
        <v>23</v>
      </c>
      <c r="N2177" s="210" t="s">
        <v>11192</v>
      </c>
      <c r="O2177" s="210">
        <v>748</v>
      </c>
    </row>
    <row r="2178" spans="2:15" x14ac:dyDescent="0.45">
      <c r="B2178" s="450" t="s">
        <v>16284</v>
      </c>
      <c r="C2178" s="449" t="s">
        <v>755</v>
      </c>
      <c r="D2178" s="450" t="s">
        <v>756</v>
      </c>
      <c r="E2178" s="451" t="s">
        <v>19067</v>
      </c>
      <c r="F2178" s="452" t="str">
        <f>F2177</f>
        <v>8205</v>
      </c>
      <c r="G2178" s="451" t="s">
        <v>3093</v>
      </c>
      <c r="H2178" s="452">
        <v>0</v>
      </c>
      <c r="I2178" s="452">
        <v>590</v>
      </c>
      <c r="J2178" s="452">
        <v>1062</v>
      </c>
      <c r="K2178" s="452" t="s">
        <v>11192</v>
      </c>
      <c r="L2178" s="452" t="s">
        <v>11192</v>
      </c>
      <c r="M2178" s="452">
        <v>68</v>
      </c>
      <c r="N2178" s="452" t="s">
        <v>11192</v>
      </c>
      <c r="O2178" s="452">
        <v>1753</v>
      </c>
    </row>
    <row r="2179" spans="2:15" x14ac:dyDescent="0.45">
      <c r="B2179" s="16" t="s">
        <v>16286</v>
      </c>
      <c r="C2179" s="426" t="s">
        <v>757</v>
      </c>
      <c r="D2179" s="16" t="s">
        <v>758</v>
      </c>
      <c r="E2179" s="448" t="s">
        <v>2369</v>
      </c>
      <c r="F2179" s="210" t="s">
        <v>2370</v>
      </c>
      <c r="G2179" s="448" t="s">
        <v>3596</v>
      </c>
      <c r="H2179" s="210">
        <v>0</v>
      </c>
      <c r="I2179" s="210">
        <v>0</v>
      </c>
      <c r="J2179" s="210">
        <v>0</v>
      </c>
      <c r="K2179" s="210">
        <v>41</v>
      </c>
      <c r="L2179" s="210">
        <v>0</v>
      </c>
      <c r="M2179" s="210">
        <v>0</v>
      </c>
      <c r="N2179" s="210">
        <v>0</v>
      </c>
      <c r="O2179" s="210">
        <v>41</v>
      </c>
    </row>
    <row r="2180" spans="2:15" x14ac:dyDescent="0.45">
      <c r="B2180" s="16" t="s">
        <v>16285</v>
      </c>
      <c r="C2180" s="426" t="s">
        <v>757</v>
      </c>
      <c r="D2180" s="16" t="s">
        <v>758</v>
      </c>
      <c r="E2180" s="448" t="s">
        <v>2369</v>
      </c>
      <c r="F2180" s="210" t="s">
        <v>2370</v>
      </c>
      <c r="G2180" s="448" t="s">
        <v>3595</v>
      </c>
      <c r="H2180" s="210">
        <v>0</v>
      </c>
      <c r="I2180" s="210">
        <v>0</v>
      </c>
      <c r="J2180" s="210">
        <v>0</v>
      </c>
      <c r="K2180" s="210">
        <v>47</v>
      </c>
      <c r="L2180" s="210">
        <v>0</v>
      </c>
      <c r="M2180" s="210">
        <v>0</v>
      </c>
      <c r="N2180" s="210">
        <v>0</v>
      </c>
      <c r="O2180" s="210">
        <v>47</v>
      </c>
    </row>
    <row r="2181" spans="2:15" x14ac:dyDescent="0.45">
      <c r="B2181" s="450" t="s">
        <v>16287</v>
      </c>
      <c r="C2181" s="449" t="s">
        <v>757</v>
      </c>
      <c r="D2181" s="450" t="s">
        <v>758</v>
      </c>
      <c r="E2181" s="451" t="s">
        <v>19068</v>
      </c>
      <c r="F2181" s="452" t="str">
        <f>F2180</f>
        <v>3877</v>
      </c>
      <c r="G2181" s="451" t="s">
        <v>3093</v>
      </c>
      <c r="H2181" s="452">
        <v>0</v>
      </c>
      <c r="I2181" s="452">
        <v>0</v>
      </c>
      <c r="J2181" s="452">
        <v>0</v>
      </c>
      <c r="K2181" s="452">
        <v>88</v>
      </c>
      <c r="L2181" s="452">
        <v>0</v>
      </c>
      <c r="M2181" s="452">
        <v>0</v>
      </c>
      <c r="N2181" s="452">
        <v>0</v>
      </c>
      <c r="O2181" s="452">
        <v>88</v>
      </c>
    </row>
    <row r="2182" spans="2:15" x14ac:dyDescent="0.45">
      <c r="B2182" s="16" t="s">
        <v>16289</v>
      </c>
      <c r="C2182" s="426" t="s">
        <v>757</v>
      </c>
      <c r="D2182" s="16" t="s">
        <v>758</v>
      </c>
      <c r="E2182" s="448" t="s">
        <v>2371</v>
      </c>
      <c r="F2182" s="210" t="s">
        <v>2372</v>
      </c>
      <c r="G2182" s="448" t="s">
        <v>3596</v>
      </c>
      <c r="H2182" s="210">
        <v>0</v>
      </c>
      <c r="I2182" s="210">
        <v>0</v>
      </c>
      <c r="J2182" s="210" t="s">
        <v>11192</v>
      </c>
      <c r="K2182" s="210" t="s">
        <v>11192</v>
      </c>
      <c r="L2182" s="210">
        <v>0</v>
      </c>
      <c r="M2182" s="210">
        <v>0</v>
      </c>
      <c r="N2182" s="210">
        <v>0</v>
      </c>
      <c r="O2182" s="210">
        <v>29</v>
      </c>
    </row>
    <row r="2183" spans="2:15" x14ac:dyDescent="0.45">
      <c r="B2183" s="16" t="s">
        <v>16288</v>
      </c>
      <c r="C2183" s="426" t="s">
        <v>757</v>
      </c>
      <c r="D2183" s="16" t="s">
        <v>758</v>
      </c>
      <c r="E2183" s="448" t="s">
        <v>2371</v>
      </c>
      <c r="F2183" s="210" t="s">
        <v>2372</v>
      </c>
      <c r="G2183" s="448" t="s">
        <v>3595</v>
      </c>
      <c r="H2183" s="210">
        <v>0</v>
      </c>
      <c r="I2183" s="210">
        <v>0</v>
      </c>
      <c r="J2183" s="210">
        <v>0</v>
      </c>
      <c r="K2183" s="210">
        <v>28</v>
      </c>
      <c r="L2183" s="210">
        <v>0</v>
      </c>
      <c r="M2183" s="210">
        <v>0</v>
      </c>
      <c r="N2183" s="210">
        <v>0</v>
      </c>
      <c r="O2183" s="210">
        <v>28</v>
      </c>
    </row>
    <row r="2184" spans="2:15" x14ac:dyDescent="0.45">
      <c r="B2184" s="450" t="s">
        <v>16290</v>
      </c>
      <c r="C2184" s="449" t="s">
        <v>757</v>
      </c>
      <c r="D2184" s="450" t="s">
        <v>758</v>
      </c>
      <c r="E2184" s="451" t="s">
        <v>19069</v>
      </c>
      <c r="F2184" s="452" t="str">
        <f>F2183</f>
        <v>7753</v>
      </c>
      <c r="G2184" s="451" t="s">
        <v>3093</v>
      </c>
      <c r="H2184" s="452">
        <v>0</v>
      </c>
      <c r="I2184" s="452">
        <v>0</v>
      </c>
      <c r="J2184" s="452" t="s">
        <v>11192</v>
      </c>
      <c r="K2184" s="452" t="s">
        <v>11192</v>
      </c>
      <c r="L2184" s="452">
        <v>0</v>
      </c>
      <c r="M2184" s="452">
        <v>0</v>
      </c>
      <c r="N2184" s="452">
        <v>0</v>
      </c>
      <c r="O2184" s="452">
        <v>57</v>
      </c>
    </row>
    <row r="2185" spans="2:15" x14ac:dyDescent="0.45">
      <c r="B2185" s="16" t="s">
        <v>16292</v>
      </c>
      <c r="C2185" s="426" t="s">
        <v>759</v>
      </c>
      <c r="D2185" s="16" t="s">
        <v>760</v>
      </c>
      <c r="E2185" s="448" t="s">
        <v>2373</v>
      </c>
      <c r="F2185" s="210" t="s">
        <v>2374</v>
      </c>
      <c r="G2185" s="448" t="s">
        <v>3596</v>
      </c>
      <c r="H2185" s="210" t="s">
        <v>11192</v>
      </c>
      <c r="I2185" s="210" t="s">
        <v>11192</v>
      </c>
      <c r="J2185" s="210" t="s">
        <v>11192</v>
      </c>
      <c r="K2185" s="210">
        <v>153</v>
      </c>
      <c r="L2185" s="210" t="s">
        <v>11192</v>
      </c>
      <c r="M2185" s="210">
        <v>0</v>
      </c>
      <c r="N2185" s="210">
        <v>0</v>
      </c>
      <c r="O2185" s="210">
        <v>160</v>
      </c>
    </row>
    <row r="2186" spans="2:15" x14ac:dyDescent="0.45">
      <c r="B2186" s="16" t="s">
        <v>16291</v>
      </c>
      <c r="C2186" s="426" t="s">
        <v>759</v>
      </c>
      <c r="D2186" s="16" t="s">
        <v>760</v>
      </c>
      <c r="E2186" s="448" t="s">
        <v>2373</v>
      </c>
      <c r="F2186" s="210" t="s">
        <v>2374</v>
      </c>
      <c r="G2186" s="448" t="s">
        <v>3595</v>
      </c>
      <c r="H2186" s="210">
        <v>0</v>
      </c>
      <c r="I2186" s="210">
        <v>0</v>
      </c>
      <c r="J2186" s="210">
        <v>0</v>
      </c>
      <c r="K2186" s="210" t="s">
        <v>11192</v>
      </c>
      <c r="L2186" s="210" t="s">
        <v>11192</v>
      </c>
      <c r="M2186" s="210" t="s">
        <v>11192</v>
      </c>
      <c r="N2186" s="210">
        <v>0</v>
      </c>
      <c r="O2186" s="210">
        <v>136</v>
      </c>
    </row>
    <row r="2187" spans="2:15" x14ac:dyDescent="0.45">
      <c r="B2187" s="450" t="s">
        <v>16293</v>
      </c>
      <c r="C2187" s="449" t="s">
        <v>759</v>
      </c>
      <c r="D2187" s="450" t="s">
        <v>760</v>
      </c>
      <c r="E2187" s="451" t="s">
        <v>19070</v>
      </c>
      <c r="F2187" s="452" t="str">
        <f>F2186</f>
        <v>3107</v>
      </c>
      <c r="G2187" s="451" t="s">
        <v>3093</v>
      </c>
      <c r="H2187" s="452" t="s">
        <v>11192</v>
      </c>
      <c r="I2187" s="452" t="s">
        <v>11192</v>
      </c>
      <c r="J2187" s="452" t="s">
        <v>11192</v>
      </c>
      <c r="K2187" s="452" t="s">
        <v>11192</v>
      </c>
      <c r="L2187" s="452" t="s">
        <v>11192</v>
      </c>
      <c r="M2187" s="452" t="s">
        <v>11192</v>
      </c>
      <c r="N2187" s="452">
        <v>0</v>
      </c>
      <c r="O2187" s="452">
        <v>296</v>
      </c>
    </row>
    <row r="2188" spans="2:15" x14ac:dyDescent="0.45">
      <c r="B2188" s="16" t="s">
        <v>16295</v>
      </c>
      <c r="C2188" s="426" t="s">
        <v>761</v>
      </c>
      <c r="D2188" s="16" t="s">
        <v>762</v>
      </c>
      <c r="E2188" s="448" t="s">
        <v>2375</v>
      </c>
      <c r="F2188" s="210" t="s">
        <v>2376</v>
      </c>
      <c r="G2188" s="448" t="s">
        <v>3596</v>
      </c>
      <c r="H2188" s="210" t="s">
        <v>11192</v>
      </c>
      <c r="I2188" s="210">
        <v>23</v>
      </c>
      <c r="J2188" s="210">
        <v>42</v>
      </c>
      <c r="K2188" s="210">
        <v>747</v>
      </c>
      <c r="L2188" s="210">
        <v>44</v>
      </c>
      <c r="M2188" s="210">
        <v>33</v>
      </c>
      <c r="N2188" s="210" t="s">
        <v>11192</v>
      </c>
      <c r="O2188" s="210">
        <v>893</v>
      </c>
    </row>
    <row r="2189" spans="2:15" x14ac:dyDescent="0.45">
      <c r="B2189" s="16" t="s">
        <v>16294</v>
      </c>
      <c r="C2189" s="426" t="s">
        <v>761</v>
      </c>
      <c r="D2189" s="16" t="s">
        <v>762</v>
      </c>
      <c r="E2189" s="448" t="s">
        <v>2375</v>
      </c>
      <c r="F2189" s="210" t="s">
        <v>2376</v>
      </c>
      <c r="G2189" s="448" t="s">
        <v>3595</v>
      </c>
      <c r="H2189" s="210">
        <v>0</v>
      </c>
      <c r="I2189" s="210">
        <v>31</v>
      </c>
      <c r="J2189" s="210">
        <v>42</v>
      </c>
      <c r="K2189" s="210">
        <v>693</v>
      </c>
      <c r="L2189" s="210">
        <v>36</v>
      </c>
      <c r="M2189" s="210">
        <v>21</v>
      </c>
      <c r="N2189" s="210">
        <v>0</v>
      </c>
      <c r="O2189" s="210">
        <v>823</v>
      </c>
    </row>
    <row r="2190" spans="2:15" x14ac:dyDescent="0.45">
      <c r="B2190" s="450" t="s">
        <v>16296</v>
      </c>
      <c r="C2190" s="449" t="s">
        <v>761</v>
      </c>
      <c r="D2190" s="450" t="s">
        <v>762</v>
      </c>
      <c r="E2190" s="451" t="s">
        <v>19071</v>
      </c>
      <c r="F2190" s="452" t="str">
        <f>F2189</f>
        <v>1406</v>
      </c>
      <c r="G2190" s="451" t="s">
        <v>3093</v>
      </c>
      <c r="H2190" s="452" t="s">
        <v>11192</v>
      </c>
      <c r="I2190" s="452">
        <v>54</v>
      </c>
      <c r="J2190" s="452">
        <v>84</v>
      </c>
      <c r="K2190" s="452">
        <v>1440</v>
      </c>
      <c r="L2190" s="452">
        <v>80</v>
      </c>
      <c r="M2190" s="452">
        <v>54</v>
      </c>
      <c r="N2190" s="452" t="s">
        <v>11192</v>
      </c>
      <c r="O2190" s="452">
        <v>1716</v>
      </c>
    </row>
    <row r="2191" spans="2:15" x14ac:dyDescent="0.45">
      <c r="B2191" s="16" t="s">
        <v>16298</v>
      </c>
      <c r="C2191" s="426" t="s">
        <v>761</v>
      </c>
      <c r="D2191" s="16" t="s">
        <v>762</v>
      </c>
      <c r="E2191" s="448" t="s">
        <v>2377</v>
      </c>
      <c r="F2191" s="210" t="s">
        <v>2378</v>
      </c>
      <c r="G2191" s="448" t="s">
        <v>3596</v>
      </c>
      <c r="H2191" s="210">
        <v>0</v>
      </c>
      <c r="I2191" s="210">
        <v>27</v>
      </c>
      <c r="J2191" s="210">
        <v>29</v>
      </c>
      <c r="K2191" s="210">
        <v>381</v>
      </c>
      <c r="L2191" s="210">
        <v>16</v>
      </c>
      <c r="M2191" s="210">
        <v>22</v>
      </c>
      <c r="N2191" s="210">
        <v>0</v>
      </c>
      <c r="O2191" s="210">
        <v>475</v>
      </c>
    </row>
    <row r="2192" spans="2:15" x14ac:dyDescent="0.45">
      <c r="B2192" s="16" t="s">
        <v>16297</v>
      </c>
      <c r="C2192" s="426" t="s">
        <v>761</v>
      </c>
      <c r="D2192" s="16" t="s">
        <v>762</v>
      </c>
      <c r="E2192" s="448" t="s">
        <v>2377</v>
      </c>
      <c r="F2192" s="210" t="s">
        <v>2378</v>
      </c>
      <c r="G2192" s="448" t="s">
        <v>3595</v>
      </c>
      <c r="H2192" s="210" t="s">
        <v>11192</v>
      </c>
      <c r="I2192" s="210">
        <v>24</v>
      </c>
      <c r="J2192" s="210">
        <v>29</v>
      </c>
      <c r="K2192" s="210">
        <v>346</v>
      </c>
      <c r="L2192" s="210" t="s">
        <v>11192</v>
      </c>
      <c r="M2192" s="210">
        <v>21</v>
      </c>
      <c r="N2192" s="210">
        <v>0</v>
      </c>
      <c r="O2192" s="210">
        <v>441</v>
      </c>
    </row>
    <row r="2193" spans="2:15" x14ac:dyDescent="0.45">
      <c r="B2193" s="450" t="s">
        <v>16299</v>
      </c>
      <c r="C2193" s="449" t="s">
        <v>761</v>
      </c>
      <c r="D2193" s="450" t="s">
        <v>762</v>
      </c>
      <c r="E2193" s="451" t="s">
        <v>19072</v>
      </c>
      <c r="F2193" s="452" t="str">
        <f>F2192</f>
        <v>5010</v>
      </c>
      <c r="G2193" s="451" t="s">
        <v>3093</v>
      </c>
      <c r="H2193" s="452" t="s">
        <v>11192</v>
      </c>
      <c r="I2193" s="452">
        <v>51</v>
      </c>
      <c r="J2193" s="452">
        <v>58</v>
      </c>
      <c r="K2193" s="452">
        <v>727</v>
      </c>
      <c r="L2193" s="452" t="s">
        <v>11192</v>
      </c>
      <c r="M2193" s="452">
        <v>43</v>
      </c>
      <c r="N2193" s="452">
        <v>0</v>
      </c>
      <c r="O2193" s="452">
        <v>916</v>
      </c>
    </row>
    <row r="2194" spans="2:15" x14ac:dyDescent="0.45">
      <c r="B2194" s="16" t="s">
        <v>16301</v>
      </c>
      <c r="C2194" s="426" t="s">
        <v>763</v>
      </c>
      <c r="D2194" s="16" t="s">
        <v>764</v>
      </c>
      <c r="E2194" s="448" t="s">
        <v>2379</v>
      </c>
      <c r="F2194" s="210" t="s">
        <v>2380</v>
      </c>
      <c r="G2194" s="448" t="s">
        <v>3596</v>
      </c>
      <c r="H2194" s="210" t="s">
        <v>11192</v>
      </c>
      <c r="I2194" s="210" t="s">
        <v>11192</v>
      </c>
      <c r="J2194" s="210">
        <v>166</v>
      </c>
      <c r="K2194" s="210">
        <v>439</v>
      </c>
      <c r="L2194" s="210">
        <v>19</v>
      </c>
      <c r="M2194" s="210" t="s">
        <v>11192</v>
      </c>
      <c r="N2194" s="210" t="s">
        <v>11192</v>
      </c>
      <c r="O2194" s="210">
        <v>645</v>
      </c>
    </row>
    <row r="2195" spans="2:15" x14ac:dyDescent="0.45">
      <c r="B2195" s="16" t="s">
        <v>16300</v>
      </c>
      <c r="C2195" s="426" t="s">
        <v>763</v>
      </c>
      <c r="D2195" s="16" t="s">
        <v>764</v>
      </c>
      <c r="E2195" s="448" t="s">
        <v>2379</v>
      </c>
      <c r="F2195" s="210" t="s">
        <v>2380</v>
      </c>
      <c r="G2195" s="448" t="s">
        <v>3595</v>
      </c>
      <c r="H2195" s="210" t="s">
        <v>11192</v>
      </c>
      <c r="I2195" s="210">
        <v>25</v>
      </c>
      <c r="J2195" s="210">
        <v>157</v>
      </c>
      <c r="K2195" s="210">
        <v>395</v>
      </c>
      <c r="L2195" s="210" t="s">
        <v>11192</v>
      </c>
      <c r="M2195" s="210" t="s">
        <v>11192</v>
      </c>
      <c r="N2195" s="210" t="s">
        <v>11192</v>
      </c>
      <c r="O2195" s="210">
        <v>597</v>
      </c>
    </row>
    <row r="2196" spans="2:15" x14ac:dyDescent="0.45">
      <c r="B2196" s="450" t="s">
        <v>16302</v>
      </c>
      <c r="C2196" s="449" t="s">
        <v>763</v>
      </c>
      <c r="D2196" s="450" t="s">
        <v>764</v>
      </c>
      <c r="E2196" s="451" t="s">
        <v>19073</v>
      </c>
      <c r="F2196" s="452" t="str">
        <f>F2195</f>
        <v>1420</v>
      </c>
      <c r="G2196" s="451" t="s">
        <v>3093</v>
      </c>
      <c r="H2196" s="452" t="s">
        <v>11192</v>
      </c>
      <c r="I2196" s="452" t="s">
        <v>11192</v>
      </c>
      <c r="J2196" s="452">
        <v>323</v>
      </c>
      <c r="K2196" s="452">
        <v>834</v>
      </c>
      <c r="L2196" s="452" t="s">
        <v>11192</v>
      </c>
      <c r="M2196" s="452" t="s">
        <v>11192</v>
      </c>
      <c r="N2196" s="452" t="s">
        <v>11192</v>
      </c>
      <c r="O2196" s="452">
        <v>1242</v>
      </c>
    </row>
    <row r="2197" spans="2:15" x14ac:dyDescent="0.45">
      <c r="B2197" s="16" t="s">
        <v>16304</v>
      </c>
      <c r="C2197" s="426" t="s">
        <v>763</v>
      </c>
      <c r="D2197" s="16" t="s">
        <v>764</v>
      </c>
      <c r="E2197" s="448" t="s">
        <v>2381</v>
      </c>
      <c r="F2197" s="210" t="s">
        <v>2382</v>
      </c>
      <c r="G2197" s="448" t="s">
        <v>3596</v>
      </c>
      <c r="H2197" s="210" t="s">
        <v>11192</v>
      </c>
      <c r="I2197" s="210">
        <v>12</v>
      </c>
      <c r="J2197" s="210">
        <v>90</v>
      </c>
      <c r="K2197" s="210">
        <v>167</v>
      </c>
      <c r="L2197" s="210" t="s">
        <v>11192</v>
      </c>
      <c r="M2197" s="210" t="s">
        <v>11192</v>
      </c>
      <c r="N2197" s="210">
        <v>0</v>
      </c>
      <c r="O2197" s="210">
        <v>280</v>
      </c>
    </row>
    <row r="2198" spans="2:15" x14ac:dyDescent="0.45">
      <c r="B2198" s="16" t="s">
        <v>16303</v>
      </c>
      <c r="C2198" s="426" t="s">
        <v>763</v>
      </c>
      <c r="D2198" s="16" t="s">
        <v>764</v>
      </c>
      <c r="E2198" s="448" t="s">
        <v>2381</v>
      </c>
      <c r="F2198" s="210" t="s">
        <v>2382</v>
      </c>
      <c r="G2198" s="448" t="s">
        <v>3595</v>
      </c>
      <c r="H2198" s="210">
        <v>0</v>
      </c>
      <c r="I2198" s="210" t="s">
        <v>11192</v>
      </c>
      <c r="J2198" s="210">
        <v>79</v>
      </c>
      <c r="K2198" s="210">
        <v>173</v>
      </c>
      <c r="L2198" s="210">
        <v>14</v>
      </c>
      <c r="M2198" s="210">
        <v>0</v>
      </c>
      <c r="N2198" s="210" t="s">
        <v>11192</v>
      </c>
      <c r="O2198" s="210">
        <v>275</v>
      </c>
    </row>
    <row r="2199" spans="2:15" x14ac:dyDescent="0.45">
      <c r="B2199" s="450" t="s">
        <v>16305</v>
      </c>
      <c r="C2199" s="449" t="s">
        <v>763</v>
      </c>
      <c r="D2199" s="450" t="s">
        <v>764</v>
      </c>
      <c r="E2199" s="451" t="s">
        <v>19074</v>
      </c>
      <c r="F2199" s="452" t="str">
        <f>F2198</f>
        <v>1418</v>
      </c>
      <c r="G2199" s="451" t="s">
        <v>3093</v>
      </c>
      <c r="H2199" s="452" t="s">
        <v>11192</v>
      </c>
      <c r="I2199" s="452" t="s">
        <v>11192</v>
      </c>
      <c r="J2199" s="452">
        <v>169</v>
      </c>
      <c r="K2199" s="452">
        <v>340</v>
      </c>
      <c r="L2199" s="452" t="s">
        <v>11192</v>
      </c>
      <c r="M2199" s="452" t="s">
        <v>11192</v>
      </c>
      <c r="N2199" s="452" t="s">
        <v>11192</v>
      </c>
      <c r="O2199" s="452">
        <v>555</v>
      </c>
    </row>
    <row r="2200" spans="2:15" x14ac:dyDescent="0.45">
      <c r="B2200" s="16" t="s">
        <v>16307</v>
      </c>
      <c r="C2200" s="426" t="s">
        <v>765</v>
      </c>
      <c r="D2200" s="16" t="s">
        <v>766</v>
      </c>
      <c r="E2200" s="448" t="s">
        <v>2383</v>
      </c>
      <c r="F2200" s="210" t="s">
        <v>2384</v>
      </c>
      <c r="G2200" s="448" t="s">
        <v>3596</v>
      </c>
      <c r="H2200" s="210">
        <v>0</v>
      </c>
      <c r="I2200" s="210" t="s">
        <v>11192</v>
      </c>
      <c r="J2200" s="210" t="s">
        <v>11192</v>
      </c>
      <c r="K2200" s="210">
        <v>225</v>
      </c>
      <c r="L2200" s="210" t="s">
        <v>11192</v>
      </c>
      <c r="M2200" s="210" t="s">
        <v>11192</v>
      </c>
      <c r="N2200" s="210">
        <v>0</v>
      </c>
      <c r="O2200" s="210">
        <v>247</v>
      </c>
    </row>
    <row r="2201" spans="2:15" x14ac:dyDescent="0.45">
      <c r="B2201" s="16" t="s">
        <v>16306</v>
      </c>
      <c r="C2201" s="426" t="s">
        <v>765</v>
      </c>
      <c r="D2201" s="16" t="s">
        <v>766</v>
      </c>
      <c r="E2201" s="448" t="s">
        <v>2383</v>
      </c>
      <c r="F2201" s="210" t="s">
        <v>2384</v>
      </c>
      <c r="G2201" s="448" t="s">
        <v>3595</v>
      </c>
      <c r="H2201" s="210" t="s">
        <v>11192</v>
      </c>
      <c r="I2201" s="210" t="s">
        <v>11192</v>
      </c>
      <c r="J2201" s="210" t="s">
        <v>11192</v>
      </c>
      <c r="K2201" s="210">
        <v>225</v>
      </c>
      <c r="L2201" s="210" t="s">
        <v>11192</v>
      </c>
      <c r="M2201" s="210" t="s">
        <v>11192</v>
      </c>
      <c r="N2201" s="210">
        <v>0</v>
      </c>
      <c r="O2201" s="210">
        <v>249</v>
      </c>
    </row>
    <row r="2202" spans="2:15" x14ac:dyDescent="0.45">
      <c r="B2202" s="450" t="s">
        <v>16308</v>
      </c>
      <c r="C2202" s="449" t="s">
        <v>765</v>
      </c>
      <c r="D2202" s="450" t="s">
        <v>766</v>
      </c>
      <c r="E2202" s="451" t="s">
        <v>19075</v>
      </c>
      <c r="F2202" s="452" t="str">
        <f>F2201</f>
        <v>1094</v>
      </c>
      <c r="G2202" s="451" t="s">
        <v>3093</v>
      </c>
      <c r="H2202" s="452" t="s">
        <v>11192</v>
      </c>
      <c r="I2202" s="452" t="s">
        <v>11192</v>
      </c>
      <c r="J2202" s="452">
        <v>16</v>
      </c>
      <c r="K2202" s="452">
        <v>450</v>
      </c>
      <c r="L2202" s="452">
        <v>13</v>
      </c>
      <c r="M2202" s="452" t="s">
        <v>11192</v>
      </c>
      <c r="N2202" s="452">
        <v>0</v>
      </c>
      <c r="O2202" s="452">
        <v>496</v>
      </c>
    </row>
    <row r="2203" spans="2:15" x14ac:dyDescent="0.45">
      <c r="B2203" s="16" t="s">
        <v>16310</v>
      </c>
      <c r="C2203" s="426" t="s">
        <v>765</v>
      </c>
      <c r="D2203" s="16" t="s">
        <v>766</v>
      </c>
      <c r="E2203" s="448" t="s">
        <v>2385</v>
      </c>
      <c r="F2203" s="210" t="s">
        <v>2386</v>
      </c>
      <c r="G2203" s="448" t="s">
        <v>3596</v>
      </c>
      <c r="H2203" s="210">
        <v>0</v>
      </c>
      <c r="I2203" s="210" t="s">
        <v>11192</v>
      </c>
      <c r="J2203" s="210" t="s">
        <v>11192</v>
      </c>
      <c r="K2203" s="210">
        <v>107</v>
      </c>
      <c r="L2203" s="210">
        <v>0</v>
      </c>
      <c r="M2203" s="210">
        <v>0</v>
      </c>
      <c r="N2203" s="210">
        <v>0</v>
      </c>
      <c r="O2203" s="210">
        <v>111</v>
      </c>
    </row>
    <row r="2204" spans="2:15" x14ac:dyDescent="0.45">
      <c r="B2204" s="16" t="s">
        <v>16309</v>
      </c>
      <c r="C2204" s="426" t="s">
        <v>765</v>
      </c>
      <c r="D2204" s="16" t="s">
        <v>766</v>
      </c>
      <c r="E2204" s="448" t="s">
        <v>2385</v>
      </c>
      <c r="F2204" s="210" t="s">
        <v>2386</v>
      </c>
      <c r="G2204" s="448" t="s">
        <v>3595</v>
      </c>
      <c r="H2204" s="210" t="s">
        <v>11192</v>
      </c>
      <c r="I2204" s="210" t="s">
        <v>11192</v>
      </c>
      <c r="J2204" s="210" t="s">
        <v>11192</v>
      </c>
      <c r="K2204" s="210">
        <v>94</v>
      </c>
      <c r="L2204" s="210" t="s">
        <v>11192</v>
      </c>
      <c r="M2204" s="210">
        <v>0</v>
      </c>
      <c r="N2204" s="210">
        <v>0</v>
      </c>
      <c r="O2204" s="210">
        <v>104</v>
      </c>
    </row>
    <row r="2205" spans="2:15" x14ac:dyDescent="0.45">
      <c r="B2205" s="450" t="s">
        <v>16311</v>
      </c>
      <c r="C2205" s="449" t="s">
        <v>765</v>
      </c>
      <c r="D2205" s="450" t="s">
        <v>766</v>
      </c>
      <c r="E2205" s="451" t="s">
        <v>19076</v>
      </c>
      <c r="F2205" s="452" t="str">
        <f>F2204</f>
        <v>7312</v>
      </c>
      <c r="G2205" s="451" t="s">
        <v>3093</v>
      </c>
      <c r="H2205" s="452" t="s">
        <v>11192</v>
      </c>
      <c r="I2205" s="452" t="s">
        <v>11192</v>
      </c>
      <c r="J2205" s="452" t="s">
        <v>11192</v>
      </c>
      <c r="K2205" s="452">
        <v>201</v>
      </c>
      <c r="L2205" s="452" t="s">
        <v>11192</v>
      </c>
      <c r="M2205" s="452">
        <v>0</v>
      </c>
      <c r="N2205" s="452">
        <v>0</v>
      </c>
      <c r="O2205" s="452">
        <v>215</v>
      </c>
    </row>
    <row r="2206" spans="2:15" x14ac:dyDescent="0.45">
      <c r="B2206" s="16" t="s">
        <v>16313</v>
      </c>
      <c r="C2206" s="426" t="s">
        <v>767</v>
      </c>
      <c r="D2206" s="16" t="s">
        <v>768</v>
      </c>
      <c r="E2206" s="448" t="s">
        <v>2387</v>
      </c>
      <c r="F2206" s="210" t="s">
        <v>2388</v>
      </c>
      <c r="G2206" s="448" t="s">
        <v>3596</v>
      </c>
      <c r="H2206" s="210">
        <v>0</v>
      </c>
      <c r="I2206" s="210">
        <v>0</v>
      </c>
      <c r="J2206" s="210" t="s">
        <v>11192</v>
      </c>
      <c r="K2206" s="210">
        <v>223</v>
      </c>
      <c r="L2206" s="210" t="s">
        <v>11192</v>
      </c>
      <c r="M2206" s="210">
        <v>0</v>
      </c>
      <c r="N2206" s="210">
        <v>0</v>
      </c>
      <c r="O2206" s="210">
        <v>239</v>
      </c>
    </row>
    <row r="2207" spans="2:15" x14ac:dyDescent="0.45">
      <c r="B2207" s="16" t="s">
        <v>16312</v>
      </c>
      <c r="C2207" s="426" t="s">
        <v>767</v>
      </c>
      <c r="D2207" s="16" t="s">
        <v>768</v>
      </c>
      <c r="E2207" s="448" t="s">
        <v>2387</v>
      </c>
      <c r="F2207" s="210" t="s">
        <v>2388</v>
      </c>
      <c r="G2207" s="448" t="s">
        <v>3595</v>
      </c>
      <c r="H2207" s="210">
        <v>0</v>
      </c>
      <c r="I2207" s="210" t="s">
        <v>11192</v>
      </c>
      <c r="J2207" s="210">
        <v>14</v>
      </c>
      <c r="K2207" s="210">
        <v>210</v>
      </c>
      <c r="L2207" s="210" t="s">
        <v>11192</v>
      </c>
      <c r="M2207" s="210" t="s">
        <v>11192</v>
      </c>
      <c r="N2207" s="210">
        <v>0</v>
      </c>
      <c r="O2207" s="210">
        <v>228</v>
      </c>
    </row>
    <row r="2208" spans="2:15" x14ac:dyDescent="0.45">
      <c r="B2208" s="450" t="s">
        <v>16314</v>
      </c>
      <c r="C2208" s="449" t="s">
        <v>767</v>
      </c>
      <c r="D2208" s="450" t="s">
        <v>768</v>
      </c>
      <c r="E2208" s="451" t="s">
        <v>19077</v>
      </c>
      <c r="F2208" s="452" t="str">
        <f>F2207</f>
        <v>4734</v>
      </c>
      <c r="G2208" s="451" t="s">
        <v>3093</v>
      </c>
      <c r="H2208" s="452">
        <v>0</v>
      </c>
      <c r="I2208" s="452" t="s">
        <v>11192</v>
      </c>
      <c r="J2208" s="452" t="s">
        <v>11192</v>
      </c>
      <c r="K2208" s="452">
        <v>433</v>
      </c>
      <c r="L2208" s="452" t="s">
        <v>11192</v>
      </c>
      <c r="M2208" s="452" t="s">
        <v>11192</v>
      </c>
      <c r="N2208" s="452">
        <v>0</v>
      </c>
      <c r="O2208" s="452">
        <v>467</v>
      </c>
    </row>
    <row r="2209" spans="2:15" x14ac:dyDescent="0.45">
      <c r="B2209" s="16" t="s">
        <v>16316</v>
      </c>
      <c r="C2209" s="426" t="s">
        <v>767</v>
      </c>
      <c r="D2209" s="16" t="s">
        <v>768</v>
      </c>
      <c r="E2209" s="448" t="s">
        <v>2389</v>
      </c>
      <c r="F2209" s="210" t="s">
        <v>2390</v>
      </c>
      <c r="G2209" s="448" t="s">
        <v>3596</v>
      </c>
      <c r="H2209" s="210">
        <v>0</v>
      </c>
      <c r="I2209" s="210" t="s">
        <v>11192</v>
      </c>
      <c r="J2209" s="210" t="s">
        <v>11192</v>
      </c>
      <c r="K2209" s="210">
        <v>123</v>
      </c>
      <c r="L2209" s="210" t="s">
        <v>11192</v>
      </c>
      <c r="M2209" s="210">
        <v>0</v>
      </c>
      <c r="N2209" s="210">
        <v>0</v>
      </c>
      <c r="O2209" s="210">
        <v>131</v>
      </c>
    </row>
    <row r="2210" spans="2:15" x14ac:dyDescent="0.45">
      <c r="B2210" s="16" t="s">
        <v>16315</v>
      </c>
      <c r="C2210" s="426" t="s">
        <v>767</v>
      </c>
      <c r="D2210" s="16" t="s">
        <v>768</v>
      </c>
      <c r="E2210" s="448" t="s">
        <v>2389</v>
      </c>
      <c r="F2210" s="210" t="s">
        <v>2390</v>
      </c>
      <c r="G2210" s="448" t="s">
        <v>3595</v>
      </c>
      <c r="H2210" s="210">
        <v>0</v>
      </c>
      <c r="I2210" s="210" t="s">
        <v>11192</v>
      </c>
      <c r="J2210" s="210">
        <v>14</v>
      </c>
      <c r="K2210" s="210">
        <v>146</v>
      </c>
      <c r="L2210" s="210" t="s">
        <v>11192</v>
      </c>
      <c r="M2210" s="210">
        <v>0</v>
      </c>
      <c r="N2210" s="210">
        <v>0</v>
      </c>
      <c r="O2210" s="210">
        <v>165</v>
      </c>
    </row>
    <row r="2211" spans="2:15" x14ac:dyDescent="0.45">
      <c r="B2211" s="450" t="s">
        <v>16317</v>
      </c>
      <c r="C2211" s="449" t="s">
        <v>767</v>
      </c>
      <c r="D2211" s="450" t="s">
        <v>768</v>
      </c>
      <c r="E2211" s="451" t="s">
        <v>19078</v>
      </c>
      <c r="F2211" s="452" t="str">
        <f>F2210</f>
        <v>7140</v>
      </c>
      <c r="G2211" s="451" t="s">
        <v>3093</v>
      </c>
      <c r="H2211" s="452">
        <v>0</v>
      </c>
      <c r="I2211" s="452" t="s">
        <v>11192</v>
      </c>
      <c r="J2211" s="452" t="s">
        <v>11192</v>
      </c>
      <c r="K2211" s="452">
        <v>269</v>
      </c>
      <c r="L2211" s="452" t="s">
        <v>11192</v>
      </c>
      <c r="M2211" s="452">
        <v>0</v>
      </c>
      <c r="N2211" s="452">
        <v>0</v>
      </c>
      <c r="O2211" s="452">
        <v>296</v>
      </c>
    </row>
    <row r="2212" spans="2:15" x14ac:dyDescent="0.45">
      <c r="B2212" s="16" t="s">
        <v>16319</v>
      </c>
      <c r="C2212" s="426" t="s">
        <v>769</v>
      </c>
      <c r="D2212" s="16" t="s">
        <v>770</v>
      </c>
      <c r="E2212" s="448" t="s">
        <v>2391</v>
      </c>
      <c r="F2212" s="210" t="s">
        <v>2392</v>
      </c>
      <c r="G2212" s="448" t="s">
        <v>3596</v>
      </c>
      <c r="H2212" s="210">
        <v>0</v>
      </c>
      <c r="I2212" s="210" t="s">
        <v>11192</v>
      </c>
      <c r="J2212" s="210">
        <v>19</v>
      </c>
      <c r="K2212" s="210">
        <v>234</v>
      </c>
      <c r="L2212" s="210" t="s">
        <v>11192</v>
      </c>
      <c r="M2212" s="210">
        <v>13</v>
      </c>
      <c r="N2212" s="210">
        <v>0</v>
      </c>
      <c r="O2212" s="210">
        <v>278</v>
      </c>
    </row>
    <row r="2213" spans="2:15" x14ac:dyDescent="0.45">
      <c r="B2213" s="16" t="s">
        <v>16318</v>
      </c>
      <c r="C2213" s="426" t="s">
        <v>769</v>
      </c>
      <c r="D2213" s="16" t="s">
        <v>770</v>
      </c>
      <c r="E2213" s="448" t="s">
        <v>2391</v>
      </c>
      <c r="F2213" s="210" t="s">
        <v>2392</v>
      </c>
      <c r="G2213" s="448" t="s">
        <v>3595</v>
      </c>
      <c r="H2213" s="210" t="s">
        <v>11192</v>
      </c>
      <c r="I2213" s="210" t="s">
        <v>11192</v>
      </c>
      <c r="J2213" s="210">
        <v>16</v>
      </c>
      <c r="K2213" s="210">
        <v>212</v>
      </c>
      <c r="L2213" s="210">
        <v>12</v>
      </c>
      <c r="M2213" s="210">
        <v>13</v>
      </c>
      <c r="N2213" s="210" t="s">
        <v>11192</v>
      </c>
      <c r="O2213" s="210">
        <v>259</v>
      </c>
    </row>
    <row r="2214" spans="2:15" x14ac:dyDescent="0.45">
      <c r="B2214" s="450" t="s">
        <v>16320</v>
      </c>
      <c r="C2214" s="449" t="s">
        <v>769</v>
      </c>
      <c r="D2214" s="450" t="s">
        <v>770</v>
      </c>
      <c r="E2214" s="451" t="s">
        <v>19079</v>
      </c>
      <c r="F2214" s="452" t="str">
        <f>F2213</f>
        <v>2765</v>
      </c>
      <c r="G2214" s="451" t="s">
        <v>3093</v>
      </c>
      <c r="H2214" s="452" t="s">
        <v>11192</v>
      </c>
      <c r="I2214" s="452" t="s">
        <v>11192</v>
      </c>
      <c r="J2214" s="452">
        <v>35</v>
      </c>
      <c r="K2214" s="452">
        <v>446</v>
      </c>
      <c r="L2214" s="452" t="s">
        <v>11192</v>
      </c>
      <c r="M2214" s="452">
        <v>26</v>
      </c>
      <c r="N2214" s="452" t="s">
        <v>11192</v>
      </c>
      <c r="O2214" s="452">
        <v>537</v>
      </c>
    </row>
    <row r="2215" spans="2:15" x14ac:dyDescent="0.45">
      <c r="B2215" s="16" t="s">
        <v>16322</v>
      </c>
      <c r="C2215" s="426" t="s">
        <v>769</v>
      </c>
      <c r="D2215" s="16" t="s">
        <v>770</v>
      </c>
      <c r="E2215" s="448" t="s">
        <v>2393</v>
      </c>
      <c r="F2215" s="210" t="s">
        <v>2394</v>
      </c>
      <c r="G2215" s="448" t="s">
        <v>3596</v>
      </c>
      <c r="H2215" s="210">
        <v>0</v>
      </c>
      <c r="I2215" s="210" t="s">
        <v>11192</v>
      </c>
      <c r="J2215" s="210">
        <v>36</v>
      </c>
      <c r="K2215" s="210">
        <v>529</v>
      </c>
      <c r="L2215" s="210" t="s">
        <v>11192</v>
      </c>
      <c r="M2215" s="210">
        <v>26</v>
      </c>
      <c r="N2215" s="210">
        <v>0</v>
      </c>
      <c r="O2215" s="210">
        <v>620</v>
      </c>
    </row>
    <row r="2216" spans="2:15" x14ac:dyDescent="0.45">
      <c r="B2216" s="16" t="s">
        <v>16321</v>
      </c>
      <c r="C2216" s="426" t="s">
        <v>769</v>
      </c>
      <c r="D2216" s="16" t="s">
        <v>770</v>
      </c>
      <c r="E2216" s="448" t="s">
        <v>2393</v>
      </c>
      <c r="F2216" s="210" t="s">
        <v>2394</v>
      </c>
      <c r="G2216" s="448" t="s">
        <v>3595</v>
      </c>
      <c r="H2216" s="210">
        <v>0</v>
      </c>
      <c r="I2216" s="210" t="s">
        <v>11192</v>
      </c>
      <c r="J2216" s="210">
        <v>38</v>
      </c>
      <c r="K2216" s="210">
        <v>476</v>
      </c>
      <c r="L2216" s="210" t="s">
        <v>11192</v>
      </c>
      <c r="M2216" s="210">
        <v>27</v>
      </c>
      <c r="N2216" s="210">
        <v>0</v>
      </c>
      <c r="O2216" s="210">
        <v>563</v>
      </c>
    </row>
    <row r="2217" spans="2:15" x14ac:dyDescent="0.45">
      <c r="B2217" s="450" t="s">
        <v>16323</v>
      </c>
      <c r="C2217" s="449" t="s">
        <v>769</v>
      </c>
      <c r="D2217" s="450" t="s">
        <v>770</v>
      </c>
      <c r="E2217" s="451" t="s">
        <v>19080</v>
      </c>
      <c r="F2217" s="452" t="str">
        <f>F2216</f>
        <v>2766</v>
      </c>
      <c r="G2217" s="451" t="s">
        <v>3093</v>
      </c>
      <c r="H2217" s="452">
        <v>0</v>
      </c>
      <c r="I2217" s="452">
        <v>11</v>
      </c>
      <c r="J2217" s="452">
        <v>74</v>
      </c>
      <c r="K2217" s="452">
        <v>1005</v>
      </c>
      <c r="L2217" s="452">
        <v>40</v>
      </c>
      <c r="M2217" s="452">
        <v>53</v>
      </c>
      <c r="N2217" s="452">
        <v>0</v>
      </c>
      <c r="O2217" s="452">
        <v>1183</v>
      </c>
    </row>
    <row r="2218" spans="2:15" x14ac:dyDescent="0.45">
      <c r="B2218" s="16" t="s">
        <v>16325</v>
      </c>
      <c r="C2218" s="426" t="s">
        <v>771</v>
      </c>
      <c r="D2218" s="16" t="s">
        <v>772</v>
      </c>
      <c r="E2218" s="448" t="s">
        <v>772</v>
      </c>
      <c r="F2218" s="210" t="s">
        <v>2395</v>
      </c>
      <c r="G2218" s="448" t="s">
        <v>3596</v>
      </c>
      <c r="H2218" s="210">
        <v>0</v>
      </c>
      <c r="I2218" s="210" t="s">
        <v>11192</v>
      </c>
      <c r="J2218" s="210">
        <v>66</v>
      </c>
      <c r="K2218" s="210">
        <v>0</v>
      </c>
      <c r="L2218" s="210" t="s">
        <v>11192</v>
      </c>
      <c r="M2218" s="210">
        <v>0</v>
      </c>
      <c r="N2218" s="210">
        <v>0</v>
      </c>
      <c r="O2218" s="210">
        <v>71</v>
      </c>
    </row>
    <row r="2219" spans="2:15" x14ac:dyDescent="0.45">
      <c r="B2219" s="16" t="s">
        <v>16324</v>
      </c>
      <c r="C2219" s="426" t="s">
        <v>771</v>
      </c>
      <c r="D2219" s="16" t="s">
        <v>772</v>
      </c>
      <c r="E2219" s="448" t="s">
        <v>772</v>
      </c>
      <c r="F2219" s="210" t="s">
        <v>2395</v>
      </c>
      <c r="G2219" s="448" t="s">
        <v>3595</v>
      </c>
      <c r="H2219" s="210">
        <v>0</v>
      </c>
      <c r="I2219" s="210" t="s">
        <v>11192</v>
      </c>
      <c r="J2219" s="210">
        <v>70</v>
      </c>
      <c r="K2219" s="210">
        <v>0</v>
      </c>
      <c r="L2219" s="210" t="s">
        <v>11192</v>
      </c>
      <c r="M2219" s="210">
        <v>0</v>
      </c>
      <c r="N2219" s="210">
        <v>0</v>
      </c>
      <c r="O2219" s="210">
        <v>77</v>
      </c>
    </row>
    <row r="2220" spans="2:15" x14ac:dyDescent="0.45">
      <c r="B2220" s="450" t="s">
        <v>16326</v>
      </c>
      <c r="C2220" s="449" t="s">
        <v>771</v>
      </c>
      <c r="D2220" s="450" t="s">
        <v>772</v>
      </c>
      <c r="E2220" s="451" t="s">
        <v>19081</v>
      </c>
      <c r="F2220" s="452" t="str">
        <f>F2219</f>
        <v>7985</v>
      </c>
      <c r="G2220" s="451" t="s">
        <v>3093</v>
      </c>
      <c r="H2220" s="452">
        <v>0</v>
      </c>
      <c r="I2220" s="452" t="s">
        <v>11192</v>
      </c>
      <c r="J2220" s="452">
        <v>136</v>
      </c>
      <c r="K2220" s="452">
        <v>0</v>
      </c>
      <c r="L2220" s="452" t="s">
        <v>11192</v>
      </c>
      <c r="M2220" s="452">
        <v>0</v>
      </c>
      <c r="N2220" s="452">
        <v>0</v>
      </c>
      <c r="O2220" s="452">
        <v>148</v>
      </c>
    </row>
    <row r="2221" spans="2:15" x14ac:dyDescent="0.45">
      <c r="B2221" s="16" t="s">
        <v>16328</v>
      </c>
      <c r="C2221" s="426" t="s">
        <v>773</v>
      </c>
      <c r="D2221" s="16" t="s">
        <v>774</v>
      </c>
      <c r="E2221" s="448" t="s">
        <v>12671</v>
      </c>
      <c r="F2221" s="210" t="s">
        <v>12670</v>
      </c>
      <c r="G2221" s="448" t="s">
        <v>3596</v>
      </c>
      <c r="H2221" s="210">
        <v>0</v>
      </c>
      <c r="I2221" s="210" t="s">
        <v>11192</v>
      </c>
      <c r="J2221" s="210">
        <v>30</v>
      </c>
      <c r="K2221" s="210">
        <v>302</v>
      </c>
      <c r="L2221" s="210">
        <v>17</v>
      </c>
      <c r="M2221" s="210" t="s">
        <v>11192</v>
      </c>
      <c r="N2221" s="210">
        <v>0</v>
      </c>
      <c r="O2221" s="210">
        <v>367</v>
      </c>
    </row>
    <row r="2222" spans="2:15" x14ac:dyDescent="0.45">
      <c r="B2222" s="16" t="s">
        <v>16327</v>
      </c>
      <c r="C2222" s="426" t="s">
        <v>773</v>
      </c>
      <c r="D2222" s="16" t="s">
        <v>774</v>
      </c>
      <c r="E2222" s="448" t="s">
        <v>12671</v>
      </c>
      <c r="F2222" s="210" t="s">
        <v>12670</v>
      </c>
      <c r="G2222" s="448" t="s">
        <v>3595</v>
      </c>
      <c r="H2222" s="210" t="s">
        <v>11192</v>
      </c>
      <c r="I2222" s="210" t="s">
        <v>11192</v>
      </c>
      <c r="J2222" s="210">
        <v>36</v>
      </c>
      <c r="K2222" s="210">
        <v>293</v>
      </c>
      <c r="L2222" s="210">
        <v>17</v>
      </c>
      <c r="M2222" s="210" t="s">
        <v>11192</v>
      </c>
      <c r="N2222" s="210" t="s">
        <v>11192</v>
      </c>
      <c r="O2222" s="210">
        <v>363</v>
      </c>
    </row>
    <row r="2223" spans="2:15" x14ac:dyDescent="0.45">
      <c r="B2223" s="450" t="s">
        <v>16329</v>
      </c>
      <c r="C2223" s="449" t="s">
        <v>773</v>
      </c>
      <c r="D2223" s="450" t="s">
        <v>774</v>
      </c>
      <c r="E2223" s="451" t="s">
        <v>19082</v>
      </c>
      <c r="F2223" s="452" t="str">
        <f>F2222</f>
        <v>8348</v>
      </c>
      <c r="G2223" s="451" t="s">
        <v>3093</v>
      </c>
      <c r="H2223" s="452" t="s">
        <v>11192</v>
      </c>
      <c r="I2223" s="452">
        <v>29</v>
      </c>
      <c r="J2223" s="452">
        <v>66</v>
      </c>
      <c r="K2223" s="452">
        <v>595</v>
      </c>
      <c r="L2223" s="452">
        <v>34</v>
      </c>
      <c r="M2223" s="452" t="s">
        <v>11192</v>
      </c>
      <c r="N2223" s="452" t="s">
        <v>11192</v>
      </c>
      <c r="O2223" s="452">
        <v>730</v>
      </c>
    </row>
    <row r="2224" spans="2:15" x14ac:dyDescent="0.45">
      <c r="B2224" s="16" t="s">
        <v>16331</v>
      </c>
      <c r="C2224" s="426" t="s">
        <v>775</v>
      </c>
      <c r="D2224" s="16" t="s">
        <v>776</v>
      </c>
      <c r="E2224" s="448" t="s">
        <v>2396</v>
      </c>
      <c r="F2224" s="210" t="s">
        <v>2397</v>
      </c>
      <c r="G2224" s="448" t="s">
        <v>3596</v>
      </c>
      <c r="H2224" s="210" t="s">
        <v>11192</v>
      </c>
      <c r="I2224" s="210">
        <v>21</v>
      </c>
      <c r="J2224" s="210">
        <v>68</v>
      </c>
      <c r="K2224" s="210">
        <v>238</v>
      </c>
      <c r="L2224" s="210" t="s">
        <v>11192</v>
      </c>
      <c r="M2224" s="210">
        <v>21</v>
      </c>
      <c r="N2224" s="210">
        <v>0</v>
      </c>
      <c r="O2224" s="210">
        <v>359</v>
      </c>
    </row>
    <row r="2225" spans="2:15" x14ac:dyDescent="0.45">
      <c r="B2225" s="16" t="s">
        <v>16330</v>
      </c>
      <c r="C2225" s="426" t="s">
        <v>775</v>
      </c>
      <c r="D2225" s="16" t="s">
        <v>776</v>
      </c>
      <c r="E2225" s="448" t="s">
        <v>2396</v>
      </c>
      <c r="F2225" s="210" t="s">
        <v>2397</v>
      </c>
      <c r="G2225" s="448" t="s">
        <v>3595</v>
      </c>
      <c r="H2225" s="210">
        <v>0</v>
      </c>
      <c r="I2225" s="210">
        <v>11</v>
      </c>
      <c r="J2225" s="210">
        <v>60</v>
      </c>
      <c r="K2225" s="210">
        <v>206</v>
      </c>
      <c r="L2225" s="210" t="s">
        <v>11192</v>
      </c>
      <c r="M2225" s="210">
        <v>15</v>
      </c>
      <c r="N2225" s="210" t="s">
        <v>11192</v>
      </c>
      <c r="O2225" s="210">
        <v>303</v>
      </c>
    </row>
    <row r="2226" spans="2:15" x14ac:dyDescent="0.45">
      <c r="B2226" s="450" t="s">
        <v>16332</v>
      </c>
      <c r="C2226" s="449" t="s">
        <v>775</v>
      </c>
      <c r="D2226" s="450" t="s">
        <v>776</v>
      </c>
      <c r="E2226" s="451" t="s">
        <v>19083</v>
      </c>
      <c r="F2226" s="452" t="str">
        <f>F2225</f>
        <v>7604</v>
      </c>
      <c r="G2226" s="451" t="s">
        <v>3093</v>
      </c>
      <c r="H2226" s="452" t="s">
        <v>11192</v>
      </c>
      <c r="I2226" s="452">
        <v>32</v>
      </c>
      <c r="J2226" s="452">
        <v>128</v>
      </c>
      <c r="K2226" s="452">
        <v>444</v>
      </c>
      <c r="L2226" s="452">
        <v>19</v>
      </c>
      <c r="M2226" s="452">
        <v>36</v>
      </c>
      <c r="N2226" s="452" t="s">
        <v>11192</v>
      </c>
      <c r="O2226" s="452">
        <v>662</v>
      </c>
    </row>
    <row r="2227" spans="2:15" x14ac:dyDescent="0.45">
      <c r="B2227" s="16" t="s">
        <v>16334</v>
      </c>
      <c r="C2227" s="426" t="s">
        <v>775</v>
      </c>
      <c r="D2227" s="16" t="s">
        <v>776</v>
      </c>
      <c r="E2227" s="448" t="s">
        <v>11029</v>
      </c>
      <c r="F2227" s="210" t="s">
        <v>2398</v>
      </c>
      <c r="G2227" s="448" t="s">
        <v>3596</v>
      </c>
      <c r="H2227" s="210" t="s">
        <v>11192</v>
      </c>
      <c r="I2227" s="210">
        <v>77</v>
      </c>
      <c r="J2227" s="210">
        <v>258</v>
      </c>
      <c r="K2227" s="210">
        <v>1032</v>
      </c>
      <c r="L2227" s="210">
        <v>61</v>
      </c>
      <c r="M2227" s="210">
        <v>207</v>
      </c>
      <c r="N2227" s="210" t="s">
        <v>11192</v>
      </c>
      <c r="O2227" s="210">
        <v>1638</v>
      </c>
    </row>
    <row r="2228" spans="2:15" x14ac:dyDescent="0.45">
      <c r="B2228" s="16" t="s">
        <v>16333</v>
      </c>
      <c r="C2228" s="426" t="s">
        <v>775</v>
      </c>
      <c r="D2228" s="16" t="s">
        <v>776</v>
      </c>
      <c r="E2228" s="448" t="s">
        <v>11029</v>
      </c>
      <c r="F2228" s="210" t="s">
        <v>2398</v>
      </c>
      <c r="G2228" s="448" t="s">
        <v>3595</v>
      </c>
      <c r="H2228" s="210">
        <v>0</v>
      </c>
      <c r="I2228" s="210">
        <v>78</v>
      </c>
      <c r="J2228" s="210">
        <v>222</v>
      </c>
      <c r="K2228" s="210">
        <v>989</v>
      </c>
      <c r="L2228" s="210">
        <v>57</v>
      </c>
      <c r="M2228" s="210">
        <v>203</v>
      </c>
      <c r="N2228" s="210">
        <v>0</v>
      </c>
      <c r="O2228" s="210">
        <v>1549</v>
      </c>
    </row>
    <row r="2229" spans="2:15" x14ac:dyDescent="0.45">
      <c r="B2229" s="450" t="s">
        <v>16335</v>
      </c>
      <c r="C2229" s="449" t="s">
        <v>775</v>
      </c>
      <c r="D2229" s="450" t="s">
        <v>776</v>
      </c>
      <c r="E2229" s="451" t="s">
        <v>19084</v>
      </c>
      <c r="F2229" s="452" t="str">
        <f>F2228</f>
        <v>2829</v>
      </c>
      <c r="G2229" s="451" t="s">
        <v>3093</v>
      </c>
      <c r="H2229" s="452" t="s">
        <v>11192</v>
      </c>
      <c r="I2229" s="452">
        <v>155</v>
      </c>
      <c r="J2229" s="452">
        <v>480</v>
      </c>
      <c r="K2229" s="452">
        <v>2021</v>
      </c>
      <c r="L2229" s="452">
        <v>118</v>
      </c>
      <c r="M2229" s="452">
        <v>410</v>
      </c>
      <c r="N2229" s="452" t="s">
        <v>11192</v>
      </c>
      <c r="O2229" s="452">
        <v>3187</v>
      </c>
    </row>
    <row r="2230" spans="2:15" x14ac:dyDescent="0.45">
      <c r="B2230" s="16" t="s">
        <v>16337</v>
      </c>
      <c r="C2230" s="426" t="s">
        <v>775</v>
      </c>
      <c r="D2230" s="16" t="s">
        <v>776</v>
      </c>
      <c r="E2230" s="448" t="s">
        <v>2399</v>
      </c>
      <c r="F2230" s="210" t="s">
        <v>2400</v>
      </c>
      <c r="G2230" s="448" t="s">
        <v>3596</v>
      </c>
      <c r="H2230" s="210" t="s">
        <v>11192</v>
      </c>
      <c r="I2230" s="210">
        <v>34</v>
      </c>
      <c r="J2230" s="210">
        <v>71</v>
      </c>
      <c r="K2230" s="210">
        <v>259</v>
      </c>
      <c r="L2230" s="210" t="s">
        <v>11192</v>
      </c>
      <c r="M2230" s="210">
        <v>76</v>
      </c>
      <c r="N2230" s="210" t="s">
        <v>11192</v>
      </c>
      <c r="O2230" s="210">
        <v>468</v>
      </c>
    </row>
    <row r="2231" spans="2:15" x14ac:dyDescent="0.45">
      <c r="B2231" s="16" t="s">
        <v>16336</v>
      </c>
      <c r="C2231" s="426" t="s">
        <v>775</v>
      </c>
      <c r="D2231" s="16" t="s">
        <v>776</v>
      </c>
      <c r="E2231" s="448" t="s">
        <v>2399</v>
      </c>
      <c r="F2231" s="210" t="s">
        <v>2400</v>
      </c>
      <c r="G2231" s="448" t="s">
        <v>3595</v>
      </c>
      <c r="H2231" s="210" t="s">
        <v>11192</v>
      </c>
      <c r="I2231" s="210">
        <v>31</v>
      </c>
      <c r="J2231" s="210">
        <v>62</v>
      </c>
      <c r="K2231" s="210">
        <v>223</v>
      </c>
      <c r="L2231" s="210" t="s">
        <v>11192</v>
      </c>
      <c r="M2231" s="210">
        <v>56</v>
      </c>
      <c r="N2231" s="210">
        <v>0</v>
      </c>
      <c r="O2231" s="210">
        <v>393</v>
      </c>
    </row>
    <row r="2232" spans="2:15" x14ac:dyDescent="0.45">
      <c r="B2232" s="450" t="s">
        <v>16338</v>
      </c>
      <c r="C2232" s="449" t="s">
        <v>775</v>
      </c>
      <c r="D2232" s="450" t="s">
        <v>776</v>
      </c>
      <c r="E2232" s="451" t="s">
        <v>19085</v>
      </c>
      <c r="F2232" s="452" t="str">
        <f>F2231</f>
        <v>7603</v>
      </c>
      <c r="G2232" s="451" t="s">
        <v>3093</v>
      </c>
      <c r="H2232" s="452" t="s">
        <v>11192</v>
      </c>
      <c r="I2232" s="452">
        <v>65</v>
      </c>
      <c r="J2232" s="452">
        <v>133</v>
      </c>
      <c r="K2232" s="452">
        <v>482</v>
      </c>
      <c r="L2232" s="452">
        <v>46</v>
      </c>
      <c r="M2232" s="452">
        <v>132</v>
      </c>
      <c r="N2232" s="452" t="s">
        <v>11192</v>
      </c>
      <c r="O2232" s="452">
        <v>861</v>
      </c>
    </row>
    <row r="2233" spans="2:15" x14ac:dyDescent="0.45">
      <c r="B2233" s="16" t="s">
        <v>15483</v>
      </c>
      <c r="C2233" s="426" t="s">
        <v>11082</v>
      </c>
      <c r="D2233" s="16" t="s">
        <v>18147</v>
      </c>
      <c r="E2233" s="448" t="s">
        <v>18147</v>
      </c>
      <c r="F2233" s="210" t="s">
        <v>11101</v>
      </c>
      <c r="G2233" s="448" t="s">
        <v>3596</v>
      </c>
      <c r="H2233" s="210">
        <v>0</v>
      </c>
      <c r="I2233" s="210">
        <v>36</v>
      </c>
      <c r="J2233" s="210" t="s">
        <v>11192</v>
      </c>
      <c r="K2233" s="210" t="s">
        <v>11192</v>
      </c>
      <c r="L2233" s="210" t="s">
        <v>11192</v>
      </c>
      <c r="M2233" s="210">
        <v>0</v>
      </c>
      <c r="N2233" s="210">
        <v>0</v>
      </c>
      <c r="O2233" s="210">
        <v>42</v>
      </c>
    </row>
    <row r="2234" spans="2:15" x14ac:dyDescent="0.45">
      <c r="B2234" s="16" t="s">
        <v>15482</v>
      </c>
      <c r="C2234" s="426" t="s">
        <v>11082</v>
      </c>
      <c r="D2234" s="16" t="s">
        <v>18147</v>
      </c>
      <c r="E2234" s="448" t="s">
        <v>18147</v>
      </c>
      <c r="F2234" s="210" t="s">
        <v>11101</v>
      </c>
      <c r="G2234" s="448" t="s">
        <v>3595</v>
      </c>
      <c r="H2234" s="210">
        <v>0</v>
      </c>
      <c r="I2234" s="210">
        <v>54</v>
      </c>
      <c r="J2234" s="210">
        <v>0</v>
      </c>
      <c r="K2234" s="210" t="s">
        <v>11192</v>
      </c>
      <c r="L2234" s="210" t="s">
        <v>11192</v>
      </c>
      <c r="M2234" s="210">
        <v>0</v>
      </c>
      <c r="N2234" s="210">
        <v>0</v>
      </c>
      <c r="O2234" s="210">
        <v>57</v>
      </c>
    </row>
    <row r="2235" spans="2:15" x14ac:dyDescent="0.45">
      <c r="B2235" s="450" t="s">
        <v>15484</v>
      </c>
      <c r="C2235" s="449" t="s">
        <v>11082</v>
      </c>
      <c r="D2235" s="450" t="s">
        <v>18147</v>
      </c>
      <c r="E2235" s="451" t="s">
        <v>19086</v>
      </c>
      <c r="F2235" s="452" t="str">
        <f>F2234</f>
        <v>8308</v>
      </c>
      <c r="G2235" s="451" t="s">
        <v>3093</v>
      </c>
      <c r="H2235" s="452">
        <v>0</v>
      </c>
      <c r="I2235" s="452">
        <v>90</v>
      </c>
      <c r="J2235" s="452" t="s">
        <v>11192</v>
      </c>
      <c r="K2235" s="452" t="s">
        <v>11192</v>
      </c>
      <c r="L2235" s="452" t="s">
        <v>11192</v>
      </c>
      <c r="M2235" s="452">
        <v>0</v>
      </c>
      <c r="N2235" s="452">
        <v>0</v>
      </c>
      <c r="O2235" s="452">
        <v>99</v>
      </c>
    </row>
    <row r="2236" spans="2:15" x14ac:dyDescent="0.45">
      <c r="B2236" s="16" t="s">
        <v>16340</v>
      </c>
      <c r="C2236" s="426" t="s">
        <v>777</v>
      </c>
      <c r="D2236" s="16" t="s">
        <v>778</v>
      </c>
      <c r="E2236" s="448" t="s">
        <v>2401</v>
      </c>
      <c r="F2236" s="210" t="s">
        <v>2402</v>
      </c>
      <c r="G2236" s="448" t="s">
        <v>3596</v>
      </c>
      <c r="H2236" s="210" t="s">
        <v>11192</v>
      </c>
      <c r="I2236" s="210" t="s">
        <v>11192</v>
      </c>
      <c r="J2236" s="210">
        <v>11</v>
      </c>
      <c r="K2236" s="210">
        <v>221</v>
      </c>
      <c r="L2236" s="210" t="s">
        <v>11192</v>
      </c>
      <c r="M2236" s="210" t="s">
        <v>11192</v>
      </c>
      <c r="N2236" s="210">
        <v>0</v>
      </c>
      <c r="O2236" s="210">
        <v>245</v>
      </c>
    </row>
    <row r="2237" spans="2:15" x14ac:dyDescent="0.45">
      <c r="B2237" s="16" t="s">
        <v>16339</v>
      </c>
      <c r="C2237" s="426" t="s">
        <v>777</v>
      </c>
      <c r="D2237" s="16" t="s">
        <v>778</v>
      </c>
      <c r="E2237" s="448" t="s">
        <v>2401</v>
      </c>
      <c r="F2237" s="210" t="s">
        <v>2402</v>
      </c>
      <c r="G2237" s="448" t="s">
        <v>3595</v>
      </c>
      <c r="H2237" s="210">
        <v>0</v>
      </c>
      <c r="I2237" s="210" t="s">
        <v>11192</v>
      </c>
      <c r="J2237" s="210" t="s">
        <v>11192</v>
      </c>
      <c r="K2237" s="210">
        <v>232</v>
      </c>
      <c r="L2237" s="210">
        <v>11</v>
      </c>
      <c r="M2237" s="210" t="s">
        <v>11192</v>
      </c>
      <c r="N2237" s="210">
        <v>0</v>
      </c>
      <c r="O2237" s="210">
        <v>262</v>
      </c>
    </row>
    <row r="2238" spans="2:15" x14ac:dyDescent="0.45">
      <c r="B2238" s="450" t="s">
        <v>16341</v>
      </c>
      <c r="C2238" s="449" t="s">
        <v>777</v>
      </c>
      <c r="D2238" s="450" t="s">
        <v>778</v>
      </c>
      <c r="E2238" s="451" t="s">
        <v>19087</v>
      </c>
      <c r="F2238" s="452" t="str">
        <f>F2237</f>
        <v>6439</v>
      </c>
      <c r="G2238" s="451" t="s">
        <v>3093</v>
      </c>
      <c r="H2238" s="452" t="s">
        <v>11192</v>
      </c>
      <c r="I2238" s="452" t="s">
        <v>11192</v>
      </c>
      <c r="J2238" s="452" t="s">
        <v>11192</v>
      </c>
      <c r="K2238" s="452">
        <v>453</v>
      </c>
      <c r="L2238" s="452" t="s">
        <v>11192</v>
      </c>
      <c r="M2238" s="452" t="s">
        <v>11192</v>
      </c>
      <c r="N2238" s="452">
        <v>0</v>
      </c>
      <c r="O2238" s="452">
        <v>507</v>
      </c>
    </row>
    <row r="2239" spans="2:15" x14ac:dyDescent="0.45">
      <c r="B2239" s="16" t="s">
        <v>16343</v>
      </c>
      <c r="C2239" s="426" t="s">
        <v>777</v>
      </c>
      <c r="D2239" s="16" t="s">
        <v>778</v>
      </c>
      <c r="E2239" s="448" t="s">
        <v>2403</v>
      </c>
      <c r="F2239" s="210" t="s">
        <v>2404</v>
      </c>
      <c r="G2239" s="448" t="s">
        <v>3596</v>
      </c>
      <c r="H2239" s="210">
        <v>0</v>
      </c>
      <c r="I2239" s="210" t="s">
        <v>11192</v>
      </c>
      <c r="J2239" s="210" t="s">
        <v>11192</v>
      </c>
      <c r="K2239" s="210">
        <v>123</v>
      </c>
      <c r="L2239" s="210" t="s">
        <v>11192</v>
      </c>
      <c r="M2239" s="210">
        <v>0</v>
      </c>
      <c r="N2239" s="210">
        <v>0</v>
      </c>
      <c r="O2239" s="210">
        <v>138</v>
      </c>
    </row>
    <row r="2240" spans="2:15" x14ac:dyDescent="0.45">
      <c r="B2240" s="16" t="s">
        <v>16342</v>
      </c>
      <c r="C2240" s="426" t="s">
        <v>777</v>
      </c>
      <c r="D2240" s="16" t="s">
        <v>778</v>
      </c>
      <c r="E2240" s="448" t="s">
        <v>2403</v>
      </c>
      <c r="F2240" s="210" t="s">
        <v>2404</v>
      </c>
      <c r="G2240" s="448" t="s">
        <v>3595</v>
      </c>
      <c r="H2240" s="210">
        <v>0</v>
      </c>
      <c r="I2240" s="210">
        <v>0</v>
      </c>
      <c r="J2240" s="210" t="s">
        <v>11192</v>
      </c>
      <c r="K2240" s="210">
        <v>104</v>
      </c>
      <c r="L2240" s="210" t="s">
        <v>11192</v>
      </c>
      <c r="M2240" s="210" t="s">
        <v>11192</v>
      </c>
      <c r="N2240" s="210">
        <v>0</v>
      </c>
      <c r="O2240" s="210">
        <v>121</v>
      </c>
    </row>
    <row r="2241" spans="2:15" x14ac:dyDescent="0.45">
      <c r="B2241" s="450" t="s">
        <v>16344</v>
      </c>
      <c r="C2241" s="449" t="s">
        <v>777</v>
      </c>
      <c r="D2241" s="450" t="s">
        <v>778</v>
      </c>
      <c r="E2241" s="451" t="s">
        <v>19088</v>
      </c>
      <c r="F2241" s="452" t="str">
        <f>F2240</f>
        <v>5351</v>
      </c>
      <c r="G2241" s="451" t="s">
        <v>3093</v>
      </c>
      <c r="H2241" s="452">
        <v>0</v>
      </c>
      <c r="I2241" s="452" t="s">
        <v>11192</v>
      </c>
      <c r="J2241" s="452">
        <v>15</v>
      </c>
      <c r="K2241" s="452">
        <v>227</v>
      </c>
      <c r="L2241" s="452">
        <v>12</v>
      </c>
      <c r="M2241" s="452" t="s">
        <v>11192</v>
      </c>
      <c r="N2241" s="452">
        <v>0</v>
      </c>
      <c r="O2241" s="452">
        <v>259</v>
      </c>
    </row>
    <row r="2242" spans="2:15" x14ac:dyDescent="0.45">
      <c r="B2242" s="16" t="s">
        <v>16346</v>
      </c>
      <c r="C2242" s="426" t="s">
        <v>779</v>
      </c>
      <c r="D2242" s="16" t="s">
        <v>780</v>
      </c>
      <c r="E2242" s="448" t="s">
        <v>2405</v>
      </c>
      <c r="F2242" s="210" t="s">
        <v>2406</v>
      </c>
      <c r="G2242" s="448" t="s">
        <v>3596</v>
      </c>
      <c r="H2242" s="210" t="s">
        <v>11192</v>
      </c>
      <c r="I2242" s="210" t="s">
        <v>11192</v>
      </c>
      <c r="J2242" s="210" t="s">
        <v>11192</v>
      </c>
      <c r="K2242" s="210">
        <v>304</v>
      </c>
      <c r="L2242" s="210" t="s">
        <v>11192</v>
      </c>
      <c r="M2242" s="210" t="s">
        <v>11192</v>
      </c>
      <c r="N2242" s="210">
        <v>0</v>
      </c>
      <c r="O2242" s="210">
        <v>314</v>
      </c>
    </row>
    <row r="2243" spans="2:15" x14ac:dyDescent="0.45">
      <c r="B2243" s="16" t="s">
        <v>16345</v>
      </c>
      <c r="C2243" s="426" t="s">
        <v>779</v>
      </c>
      <c r="D2243" s="16" t="s">
        <v>780</v>
      </c>
      <c r="E2243" s="448" t="s">
        <v>2405</v>
      </c>
      <c r="F2243" s="210" t="s">
        <v>2406</v>
      </c>
      <c r="G2243" s="448" t="s">
        <v>3595</v>
      </c>
      <c r="H2243" s="210">
        <v>0</v>
      </c>
      <c r="I2243" s="210">
        <v>0</v>
      </c>
      <c r="J2243" s="210" t="s">
        <v>11192</v>
      </c>
      <c r="K2243" s="210">
        <v>234</v>
      </c>
      <c r="L2243" s="210" t="s">
        <v>11192</v>
      </c>
      <c r="M2243" s="210" t="s">
        <v>11192</v>
      </c>
      <c r="N2243" s="210">
        <v>0</v>
      </c>
      <c r="O2243" s="210">
        <v>247</v>
      </c>
    </row>
    <row r="2244" spans="2:15" x14ac:dyDescent="0.45">
      <c r="B2244" s="450" t="s">
        <v>16347</v>
      </c>
      <c r="C2244" s="449" t="s">
        <v>779</v>
      </c>
      <c r="D2244" s="450" t="s">
        <v>780</v>
      </c>
      <c r="E2244" s="451" t="s">
        <v>19089</v>
      </c>
      <c r="F2244" s="452" t="str">
        <f>F2243</f>
        <v>1213</v>
      </c>
      <c r="G2244" s="451" t="s">
        <v>3093</v>
      </c>
      <c r="H2244" s="452" t="s">
        <v>11192</v>
      </c>
      <c r="I2244" s="452" t="s">
        <v>11192</v>
      </c>
      <c r="J2244" s="452" t="s">
        <v>11192</v>
      </c>
      <c r="K2244" s="452">
        <v>538</v>
      </c>
      <c r="L2244" s="452">
        <v>12</v>
      </c>
      <c r="M2244" s="452" t="s">
        <v>11192</v>
      </c>
      <c r="N2244" s="452">
        <v>0</v>
      </c>
      <c r="O2244" s="452">
        <v>561</v>
      </c>
    </row>
    <row r="2245" spans="2:15" x14ac:dyDescent="0.45">
      <c r="B2245" s="16" t="s">
        <v>16349</v>
      </c>
      <c r="C2245" s="426" t="s">
        <v>779</v>
      </c>
      <c r="D2245" s="16" t="s">
        <v>780</v>
      </c>
      <c r="E2245" s="448" t="s">
        <v>2407</v>
      </c>
      <c r="F2245" s="210" t="s">
        <v>2408</v>
      </c>
      <c r="G2245" s="448" t="s">
        <v>3596</v>
      </c>
      <c r="H2245" s="210">
        <v>0</v>
      </c>
      <c r="I2245" s="210" t="s">
        <v>11192</v>
      </c>
      <c r="J2245" s="210">
        <v>0</v>
      </c>
      <c r="K2245" s="210">
        <v>126</v>
      </c>
      <c r="L2245" s="210" t="s">
        <v>11192</v>
      </c>
      <c r="M2245" s="210" t="s">
        <v>11192</v>
      </c>
      <c r="N2245" s="210">
        <v>0</v>
      </c>
      <c r="O2245" s="210">
        <v>130</v>
      </c>
    </row>
    <row r="2246" spans="2:15" x14ac:dyDescent="0.45">
      <c r="B2246" s="16" t="s">
        <v>16348</v>
      </c>
      <c r="C2246" s="426" t="s">
        <v>779</v>
      </c>
      <c r="D2246" s="16" t="s">
        <v>780</v>
      </c>
      <c r="E2246" s="448" t="s">
        <v>2407</v>
      </c>
      <c r="F2246" s="210" t="s">
        <v>2408</v>
      </c>
      <c r="G2246" s="448" t="s">
        <v>3595</v>
      </c>
      <c r="H2246" s="210" t="s">
        <v>11192</v>
      </c>
      <c r="I2246" s="210">
        <v>0</v>
      </c>
      <c r="J2246" s="210" t="s">
        <v>11192</v>
      </c>
      <c r="K2246" s="210">
        <v>131</v>
      </c>
      <c r="L2246" s="210" t="s">
        <v>11192</v>
      </c>
      <c r="M2246" s="210">
        <v>0</v>
      </c>
      <c r="N2246" s="210">
        <v>0</v>
      </c>
      <c r="O2246" s="210">
        <v>138</v>
      </c>
    </row>
    <row r="2247" spans="2:15" x14ac:dyDescent="0.45">
      <c r="B2247" s="450" t="s">
        <v>16350</v>
      </c>
      <c r="C2247" s="449" t="s">
        <v>779</v>
      </c>
      <c r="D2247" s="450" t="s">
        <v>780</v>
      </c>
      <c r="E2247" s="451" t="s">
        <v>19090</v>
      </c>
      <c r="F2247" s="452" t="str">
        <f>F2246</f>
        <v>6990</v>
      </c>
      <c r="G2247" s="451" t="s">
        <v>3093</v>
      </c>
      <c r="H2247" s="452" t="s">
        <v>11192</v>
      </c>
      <c r="I2247" s="452" t="s">
        <v>11192</v>
      </c>
      <c r="J2247" s="452" t="s">
        <v>11192</v>
      </c>
      <c r="K2247" s="452">
        <v>257</v>
      </c>
      <c r="L2247" s="452" t="s">
        <v>11192</v>
      </c>
      <c r="M2247" s="452" t="s">
        <v>11192</v>
      </c>
      <c r="N2247" s="452">
        <v>0</v>
      </c>
      <c r="O2247" s="452">
        <v>268</v>
      </c>
    </row>
    <row r="2248" spans="2:15" x14ac:dyDescent="0.45">
      <c r="B2248" s="16" t="s">
        <v>16352</v>
      </c>
      <c r="C2248" s="426" t="s">
        <v>13890</v>
      </c>
      <c r="D2248" s="16" t="s">
        <v>18273</v>
      </c>
      <c r="E2248" s="448" t="s">
        <v>18273</v>
      </c>
      <c r="F2248" s="210" t="s">
        <v>13924</v>
      </c>
      <c r="G2248" s="448" t="s">
        <v>3596</v>
      </c>
      <c r="H2248" s="210">
        <v>0</v>
      </c>
      <c r="I2248" s="210">
        <v>34</v>
      </c>
      <c r="J2248" s="210" t="s">
        <v>11192</v>
      </c>
      <c r="K2248" s="210" t="s">
        <v>11192</v>
      </c>
      <c r="L2248" s="210" t="s">
        <v>11192</v>
      </c>
      <c r="M2248" s="210">
        <v>0</v>
      </c>
      <c r="N2248" s="210">
        <v>0</v>
      </c>
      <c r="O2248" s="210">
        <v>47</v>
      </c>
    </row>
    <row r="2249" spans="2:15" x14ac:dyDescent="0.45">
      <c r="B2249" s="16" t="s">
        <v>16351</v>
      </c>
      <c r="C2249" s="426" t="s">
        <v>13890</v>
      </c>
      <c r="D2249" s="16" t="s">
        <v>18273</v>
      </c>
      <c r="E2249" s="448" t="s">
        <v>18273</v>
      </c>
      <c r="F2249" s="210" t="s">
        <v>13924</v>
      </c>
      <c r="G2249" s="448" t="s">
        <v>3595</v>
      </c>
      <c r="H2249" s="210">
        <v>0</v>
      </c>
      <c r="I2249" s="210">
        <v>39</v>
      </c>
      <c r="J2249" s="210" t="s">
        <v>11192</v>
      </c>
      <c r="K2249" s="210" t="s">
        <v>11192</v>
      </c>
      <c r="L2249" s="210" t="s">
        <v>11192</v>
      </c>
      <c r="M2249" s="210">
        <v>0</v>
      </c>
      <c r="N2249" s="210">
        <v>0</v>
      </c>
      <c r="O2249" s="210">
        <v>43</v>
      </c>
    </row>
    <row r="2250" spans="2:15" x14ac:dyDescent="0.45">
      <c r="B2250" s="450" t="s">
        <v>16353</v>
      </c>
      <c r="C2250" s="449" t="s">
        <v>13890</v>
      </c>
      <c r="D2250" s="450" t="s">
        <v>18273</v>
      </c>
      <c r="E2250" s="451" t="s">
        <v>19091</v>
      </c>
      <c r="F2250" s="452" t="str">
        <f>F2249</f>
        <v>8160</v>
      </c>
      <c r="G2250" s="451" t="s">
        <v>3093</v>
      </c>
      <c r="H2250" s="452">
        <v>0</v>
      </c>
      <c r="I2250" s="452">
        <v>73</v>
      </c>
      <c r="J2250" s="452" t="s">
        <v>11192</v>
      </c>
      <c r="K2250" s="452" t="s">
        <v>11192</v>
      </c>
      <c r="L2250" s="452" t="s">
        <v>11192</v>
      </c>
      <c r="M2250" s="452">
        <v>0</v>
      </c>
      <c r="N2250" s="452">
        <v>0</v>
      </c>
      <c r="O2250" s="452">
        <v>90</v>
      </c>
    </row>
    <row r="2251" spans="2:15" x14ac:dyDescent="0.45">
      <c r="B2251" s="16" t="s">
        <v>16355</v>
      </c>
      <c r="C2251" s="426" t="s">
        <v>781</v>
      </c>
      <c r="D2251" s="16" t="s">
        <v>782</v>
      </c>
      <c r="E2251" s="448" t="s">
        <v>2409</v>
      </c>
      <c r="F2251" s="210" t="s">
        <v>2410</v>
      </c>
      <c r="G2251" s="448" t="s">
        <v>3596</v>
      </c>
      <c r="H2251" s="210">
        <v>0</v>
      </c>
      <c r="I2251" s="210">
        <v>182</v>
      </c>
      <c r="J2251" s="210" t="s">
        <v>11192</v>
      </c>
      <c r="K2251" s="210">
        <v>67</v>
      </c>
      <c r="L2251" s="210">
        <v>17</v>
      </c>
      <c r="M2251" s="210" t="s">
        <v>11192</v>
      </c>
      <c r="N2251" s="210">
        <v>0</v>
      </c>
      <c r="O2251" s="210">
        <v>275</v>
      </c>
    </row>
    <row r="2252" spans="2:15" x14ac:dyDescent="0.45">
      <c r="B2252" s="16" t="s">
        <v>16354</v>
      </c>
      <c r="C2252" s="426" t="s">
        <v>781</v>
      </c>
      <c r="D2252" s="16" t="s">
        <v>782</v>
      </c>
      <c r="E2252" s="448" t="s">
        <v>2409</v>
      </c>
      <c r="F2252" s="210" t="s">
        <v>2410</v>
      </c>
      <c r="G2252" s="448" t="s">
        <v>3595</v>
      </c>
      <c r="H2252" s="210">
        <v>0</v>
      </c>
      <c r="I2252" s="210">
        <v>160</v>
      </c>
      <c r="J2252" s="210" t="s">
        <v>11192</v>
      </c>
      <c r="K2252" s="210">
        <v>49</v>
      </c>
      <c r="L2252" s="210">
        <v>15</v>
      </c>
      <c r="M2252" s="210" t="s">
        <v>11192</v>
      </c>
      <c r="N2252" s="210">
        <v>0</v>
      </c>
      <c r="O2252" s="210">
        <v>234</v>
      </c>
    </row>
    <row r="2253" spans="2:15" x14ac:dyDescent="0.45">
      <c r="B2253" s="450" t="s">
        <v>16356</v>
      </c>
      <c r="C2253" s="449" t="s">
        <v>781</v>
      </c>
      <c r="D2253" s="450" t="s">
        <v>782</v>
      </c>
      <c r="E2253" s="451" t="s">
        <v>19092</v>
      </c>
      <c r="F2253" s="452" t="str">
        <f>F2252</f>
        <v>5019</v>
      </c>
      <c r="G2253" s="451" t="s">
        <v>3093</v>
      </c>
      <c r="H2253" s="452">
        <v>0</v>
      </c>
      <c r="I2253" s="452">
        <v>342</v>
      </c>
      <c r="J2253" s="452" t="s">
        <v>11192</v>
      </c>
      <c r="K2253" s="452">
        <v>116</v>
      </c>
      <c r="L2253" s="452">
        <v>32</v>
      </c>
      <c r="M2253" s="452" t="s">
        <v>11192</v>
      </c>
      <c r="N2253" s="452">
        <v>0</v>
      </c>
      <c r="O2253" s="452">
        <v>509</v>
      </c>
    </row>
    <row r="2254" spans="2:15" x14ac:dyDescent="0.45">
      <c r="B2254" s="16" t="s">
        <v>16358</v>
      </c>
      <c r="C2254" s="426" t="s">
        <v>781</v>
      </c>
      <c r="D2254" s="16" t="s">
        <v>782</v>
      </c>
      <c r="E2254" s="448" t="s">
        <v>2411</v>
      </c>
      <c r="F2254" s="210" t="s">
        <v>2412</v>
      </c>
      <c r="G2254" s="448" t="s">
        <v>3596</v>
      </c>
      <c r="H2254" s="210" t="s">
        <v>11192</v>
      </c>
      <c r="I2254" s="210">
        <v>362</v>
      </c>
      <c r="J2254" s="210">
        <v>19</v>
      </c>
      <c r="K2254" s="210">
        <v>167</v>
      </c>
      <c r="L2254" s="210">
        <v>15</v>
      </c>
      <c r="M2254" s="210" t="s">
        <v>11192</v>
      </c>
      <c r="N2254" s="210" t="s">
        <v>11192</v>
      </c>
      <c r="O2254" s="210">
        <v>570</v>
      </c>
    </row>
    <row r="2255" spans="2:15" x14ac:dyDescent="0.45">
      <c r="B2255" s="16" t="s">
        <v>16357</v>
      </c>
      <c r="C2255" s="426" t="s">
        <v>781</v>
      </c>
      <c r="D2255" s="16" t="s">
        <v>782</v>
      </c>
      <c r="E2255" s="448" t="s">
        <v>2411</v>
      </c>
      <c r="F2255" s="210" t="s">
        <v>2412</v>
      </c>
      <c r="G2255" s="448" t="s">
        <v>3595</v>
      </c>
      <c r="H2255" s="210" t="s">
        <v>11192</v>
      </c>
      <c r="I2255" s="210">
        <v>383</v>
      </c>
      <c r="J2255" s="210">
        <v>15</v>
      </c>
      <c r="K2255" s="210">
        <v>130</v>
      </c>
      <c r="L2255" s="210">
        <v>22</v>
      </c>
      <c r="M2255" s="210" t="s">
        <v>11192</v>
      </c>
      <c r="N2255" s="210">
        <v>0</v>
      </c>
      <c r="O2255" s="210">
        <v>555</v>
      </c>
    </row>
    <row r="2256" spans="2:15" x14ac:dyDescent="0.45">
      <c r="B2256" s="450" t="s">
        <v>19779</v>
      </c>
      <c r="C2256" s="449" t="s">
        <v>781</v>
      </c>
      <c r="D2256" s="450" t="s">
        <v>782</v>
      </c>
      <c r="E2256" s="451" t="s">
        <v>19093</v>
      </c>
      <c r="F2256" s="452" t="str">
        <f>F2255</f>
        <v>0309</v>
      </c>
      <c r="G2256" s="451" t="s">
        <v>3093</v>
      </c>
      <c r="H2256" s="452" t="s">
        <v>11192</v>
      </c>
      <c r="I2256" s="452">
        <v>745</v>
      </c>
      <c r="J2256" s="452">
        <v>34</v>
      </c>
      <c r="K2256" s="452">
        <v>297</v>
      </c>
      <c r="L2256" s="452">
        <v>37</v>
      </c>
      <c r="M2256" s="452" t="s">
        <v>11192</v>
      </c>
      <c r="N2256" s="452" t="s">
        <v>11192</v>
      </c>
      <c r="O2256" s="452">
        <v>1125</v>
      </c>
    </row>
    <row r="2257" spans="2:15" x14ac:dyDescent="0.45">
      <c r="B2257" s="16" t="s">
        <v>16360</v>
      </c>
      <c r="C2257" s="426" t="s">
        <v>783</v>
      </c>
      <c r="D2257" s="16" t="s">
        <v>784</v>
      </c>
      <c r="E2257" s="448" t="s">
        <v>2413</v>
      </c>
      <c r="F2257" s="210" t="s">
        <v>2414</v>
      </c>
      <c r="G2257" s="448" t="s">
        <v>3596</v>
      </c>
      <c r="H2257" s="210">
        <v>0</v>
      </c>
      <c r="I2257" s="210">
        <v>14</v>
      </c>
      <c r="J2257" s="210">
        <v>64</v>
      </c>
      <c r="K2257" s="210">
        <v>144</v>
      </c>
      <c r="L2257" s="210" t="s">
        <v>11192</v>
      </c>
      <c r="M2257" s="210">
        <v>11</v>
      </c>
      <c r="N2257" s="210" t="s">
        <v>11192</v>
      </c>
      <c r="O2257" s="210">
        <v>242</v>
      </c>
    </row>
    <row r="2258" spans="2:15" x14ac:dyDescent="0.45">
      <c r="B2258" s="16" t="s">
        <v>16359</v>
      </c>
      <c r="C2258" s="426" t="s">
        <v>783</v>
      </c>
      <c r="D2258" s="16" t="s">
        <v>784</v>
      </c>
      <c r="E2258" s="448" t="s">
        <v>2413</v>
      </c>
      <c r="F2258" s="210" t="s">
        <v>2414</v>
      </c>
      <c r="G2258" s="448" t="s">
        <v>3595</v>
      </c>
      <c r="H2258" s="210">
        <v>0</v>
      </c>
      <c r="I2258" s="210">
        <v>26</v>
      </c>
      <c r="J2258" s="210">
        <v>38</v>
      </c>
      <c r="K2258" s="210">
        <v>152</v>
      </c>
      <c r="L2258" s="210" t="s">
        <v>11192</v>
      </c>
      <c r="M2258" s="210" t="s">
        <v>11192</v>
      </c>
      <c r="N2258" s="210" t="s">
        <v>11192</v>
      </c>
      <c r="O2258" s="210">
        <v>234</v>
      </c>
    </row>
    <row r="2259" spans="2:15" x14ac:dyDescent="0.45">
      <c r="B2259" s="450" t="s">
        <v>16361</v>
      </c>
      <c r="C2259" s="449" t="s">
        <v>783</v>
      </c>
      <c r="D2259" s="450" t="s">
        <v>784</v>
      </c>
      <c r="E2259" s="451" t="s">
        <v>19094</v>
      </c>
      <c r="F2259" s="452" t="str">
        <f>F2258</f>
        <v>7410</v>
      </c>
      <c r="G2259" s="451" t="s">
        <v>3093</v>
      </c>
      <c r="H2259" s="452">
        <v>0</v>
      </c>
      <c r="I2259" s="452">
        <v>40</v>
      </c>
      <c r="J2259" s="452">
        <v>102</v>
      </c>
      <c r="K2259" s="452">
        <v>296</v>
      </c>
      <c r="L2259" s="452" t="s">
        <v>11192</v>
      </c>
      <c r="M2259" s="452" t="s">
        <v>11192</v>
      </c>
      <c r="N2259" s="452" t="s">
        <v>11192</v>
      </c>
      <c r="O2259" s="452">
        <v>476</v>
      </c>
    </row>
    <row r="2260" spans="2:15" x14ac:dyDescent="0.45">
      <c r="B2260" s="16" t="s">
        <v>16363</v>
      </c>
      <c r="C2260" s="426" t="s">
        <v>783</v>
      </c>
      <c r="D2260" s="16" t="s">
        <v>784</v>
      </c>
      <c r="E2260" s="448" t="s">
        <v>2415</v>
      </c>
      <c r="F2260" s="210" t="s">
        <v>2416</v>
      </c>
      <c r="G2260" s="448" t="s">
        <v>3596</v>
      </c>
      <c r="H2260" s="210">
        <v>0</v>
      </c>
      <c r="I2260" s="210" t="s">
        <v>11192</v>
      </c>
      <c r="J2260" s="210">
        <v>14</v>
      </c>
      <c r="K2260" s="210">
        <v>146</v>
      </c>
      <c r="L2260" s="210" t="s">
        <v>11192</v>
      </c>
      <c r="M2260" s="210" t="s">
        <v>11192</v>
      </c>
      <c r="N2260" s="210">
        <v>0</v>
      </c>
      <c r="O2260" s="210">
        <v>176</v>
      </c>
    </row>
    <row r="2261" spans="2:15" x14ac:dyDescent="0.45">
      <c r="B2261" s="16" t="s">
        <v>16362</v>
      </c>
      <c r="C2261" s="426" t="s">
        <v>783</v>
      </c>
      <c r="D2261" s="16" t="s">
        <v>784</v>
      </c>
      <c r="E2261" s="448" t="s">
        <v>2415</v>
      </c>
      <c r="F2261" s="210" t="s">
        <v>2416</v>
      </c>
      <c r="G2261" s="448" t="s">
        <v>3595</v>
      </c>
      <c r="H2261" s="210" t="s">
        <v>11192</v>
      </c>
      <c r="I2261" s="210" t="s">
        <v>11192</v>
      </c>
      <c r="J2261" s="210">
        <v>22</v>
      </c>
      <c r="K2261" s="210">
        <v>162</v>
      </c>
      <c r="L2261" s="210" t="s">
        <v>11192</v>
      </c>
      <c r="M2261" s="210" t="s">
        <v>11192</v>
      </c>
      <c r="N2261" s="210">
        <v>0</v>
      </c>
      <c r="O2261" s="210">
        <v>200</v>
      </c>
    </row>
    <row r="2262" spans="2:15" x14ac:dyDescent="0.45">
      <c r="B2262" s="450" t="s">
        <v>16364</v>
      </c>
      <c r="C2262" s="449" t="s">
        <v>783</v>
      </c>
      <c r="D2262" s="450" t="s">
        <v>784</v>
      </c>
      <c r="E2262" s="451" t="s">
        <v>19095</v>
      </c>
      <c r="F2262" s="452" t="str">
        <f>F2261</f>
        <v>5238</v>
      </c>
      <c r="G2262" s="451" t="s">
        <v>3093</v>
      </c>
      <c r="H2262" s="452" t="s">
        <v>11192</v>
      </c>
      <c r="I2262" s="452" t="s">
        <v>11192</v>
      </c>
      <c r="J2262" s="452">
        <v>36</v>
      </c>
      <c r="K2262" s="452">
        <v>308</v>
      </c>
      <c r="L2262" s="452">
        <v>15</v>
      </c>
      <c r="M2262" s="452" t="s">
        <v>11192</v>
      </c>
      <c r="N2262" s="452">
        <v>0</v>
      </c>
      <c r="O2262" s="452">
        <v>376</v>
      </c>
    </row>
    <row r="2263" spans="2:15" x14ac:dyDescent="0.45">
      <c r="B2263" s="16" t="s">
        <v>16366</v>
      </c>
      <c r="C2263" s="426" t="s">
        <v>783</v>
      </c>
      <c r="D2263" s="16" t="s">
        <v>784</v>
      </c>
      <c r="E2263" s="448" t="s">
        <v>2417</v>
      </c>
      <c r="F2263" s="210" t="s">
        <v>2418</v>
      </c>
      <c r="G2263" s="448" t="s">
        <v>3596</v>
      </c>
      <c r="H2263" s="210">
        <v>0</v>
      </c>
      <c r="I2263" s="210">
        <v>44</v>
      </c>
      <c r="J2263" s="210">
        <v>144</v>
      </c>
      <c r="K2263" s="210">
        <v>647</v>
      </c>
      <c r="L2263" s="210">
        <v>25</v>
      </c>
      <c r="M2263" s="210" t="s">
        <v>11192</v>
      </c>
      <c r="N2263" s="210" t="s">
        <v>11192</v>
      </c>
      <c r="O2263" s="210">
        <v>885</v>
      </c>
    </row>
    <row r="2264" spans="2:15" x14ac:dyDescent="0.45">
      <c r="B2264" s="16" t="s">
        <v>16365</v>
      </c>
      <c r="C2264" s="426" t="s">
        <v>783</v>
      </c>
      <c r="D2264" s="16" t="s">
        <v>784</v>
      </c>
      <c r="E2264" s="448" t="s">
        <v>2417</v>
      </c>
      <c r="F2264" s="210" t="s">
        <v>2418</v>
      </c>
      <c r="G2264" s="448" t="s">
        <v>3595</v>
      </c>
      <c r="H2264" s="210" t="s">
        <v>11192</v>
      </c>
      <c r="I2264" s="210">
        <v>43</v>
      </c>
      <c r="J2264" s="210">
        <v>112</v>
      </c>
      <c r="K2264" s="210">
        <v>586</v>
      </c>
      <c r="L2264" s="210">
        <v>24</v>
      </c>
      <c r="M2264" s="210" t="s">
        <v>11192</v>
      </c>
      <c r="N2264" s="210">
        <v>0</v>
      </c>
      <c r="O2264" s="210">
        <v>789</v>
      </c>
    </row>
    <row r="2265" spans="2:15" x14ac:dyDescent="0.45">
      <c r="B2265" s="450" t="s">
        <v>16367</v>
      </c>
      <c r="C2265" s="449" t="s">
        <v>783</v>
      </c>
      <c r="D2265" s="450" t="s">
        <v>784</v>
      </c>
      <c r="E2265" s="451" t="s">
        <v>19096</v>
      </c>
      <c r="F2265" s="452" t="str">
        <f>F2264</f>
        <v>2633</v>
      </c>
      <c r="G2265" s="451" t="s">
        <v>3093</v>
      </c>
      <c r="H2265" s="452" t="s">
        <v>11192</v>
      </c>
      <c r="I2265" s="452">
        <v>87</v>
      </c>
      <c r="J2265" s="452">
        <v>256</v>
      </c>
      <c r="K2265" s="452">
        <v>1233</v>
      </c>
      <c r="L2265" s="452">
        <v>49</v>
      </c>
      <c r="M2265" s="452">
        <v>44</v>
      </c>
      <c r="N2265" s="452" t="s">
        <v>11192</v>
      </c>
      <c r="O2265" s="452">
        <v>1674</v>
      </c>
    </row>
    <row r="2266" spans="2:15" x14ac:dyDescent="0.45">
      <c r="B2266" s="16" t="s">
        <v>16369</v>
      </c>
      <c r="C2266" s="426" t="s">
        <v>785</v>
      </c>
      <c r="D2266" s="16" t="s">
        <v>786</v>
      </c>
      <c r="E2266" s="448" t="s">
        <v>2419</v>
      </c>
      <c r="F2266" s="210" t="s">
        <v>2420</v>
      </c>
      <c r="G2266" s="448" t="s">
        <v>3596</v>
      </c>
      <c r="H2266" s="210" t="s">
        <v>11192</v>
      </c>
      <c r="I2266" s="210" t="s">
        <v>11192</v>
      </c>
      <c r="J2266" s="210" t="s">
        <v>11192</v>
      </c>
      <c r="K2266" s="210">
        <v>206</v>
      </c>
      <c r="L2266" s="210" t="s">
        <v>11192</v>
      </c>
      <c r="M2266" s="210">
        <v>0</v>
      </c>
      <c r="N2266" s="210">
        <v>0</v>
      </c>
      <c r="O2266" s="210">
        <v>220</v>
      </c>
    </row>
    <row r="2267" spans="2:15" x14ac:dyDescent="0.45">
      <c r="B2267" s="16" t="s">
        <v>16368</v>
      </c>
      <c r="C2267" s="426" t="s">
        <v>785</v>
      </c>
      <c r="D2267" s="16" t="s">
        <v>786</v>
      </c>
      <c r="E2267" s="448" t="s">
        <v>2419</v>
      </c>
      <c r="F2267" s="210" t="s">
        <v>2420</v>
      </c>
      <c r="G2267" s="448" t="s">
        <v>3595</v>
      </c>
      <c r="H2267" s="210">
        <v>0</v>
      </c>
      <c r="I2267" s="210" t="s">
        <v>11192</v>
      </c>
      <c r="J2267" s="210" t="s">
        <v>11192</v>
      </c>
      <c r="K2267" s="210">
        <v>168</v>
      </c>
      <c r="L2267" s="210" t="s">
        <v>11192</v>
      </c>
      <c r="M2267" s="210" t="s">
        <v>11192</v>
      </c>
      <c r="N2267" s="210">
        <v>0</v>
      </c>
      <c r="O2267" s="210">
        <v>184</v>
      </c>
    </row>
    <row r="2268" spans="2:15" x14ac:dyDescent="0.45">
      <c r="B2268" s="450" t="s">
        <v>16370</v>
      </c>
      <c r="C2268" s="449" t="s">
        <v>785</v>
      </c>
      <c r="D2268" s="450" t="s">
        <v>786</v>
      </c>
      <c r="E2268" s="451" t="s">
        <v>19097</v>
      </c>
      <c r="F2268" s="452" t="str">
        <f>F2267</f>
        <v>1629</v>
      </c>
      <c r="G2268" s="451" t="s">
        <v>3093</v>
      </c>
      <c r="H2268" s="452" t="s">
        <v>11192</v>
      </c>
      <c r="I2268" s="452" t="s">
        <v>11192</v>
      </c>
      <c r="J2268" s="452" t="s">
        <v>11192</v>
      </c>
      <c r="K2268" s="452">
        <v>374</v>
      </c>
      <c r="L2268" s="452">
        <v>12</v>
      </c>
      <c r="M2268" s="452" t="s">
        <v>11192</v>
      </c>
      <c r="N2268" s="452">
        <v>0</v>
      </c>
      <c r="O2268" s="452">
        <v>404</v>
      </c>
    </row>
    <row r="2269" spans="2:15" x14ac:dyDescent="0.45">
      <c r="B2269" s="16" t="s">
        <v>16372</v>
      </c>
      <c r="C2269" s="426" t="s">
        <v>785</v>
      </c>
      <c r="D2269" s="16" t="s">
        <v>786</v>
      </c>
      <c r="E2269" s="448" t="s">
        <v>2421</v>
      </c>
      <c r="F2269" s="210" t="s">
        <v>2422</v>
      </c>
      <c r="G2269" s="448" t="s">
        <v>3596</v>
      </c>
      <c r="H2269" s="210">
        <v>0</v>
      </c>
      <c r="I2269" s="210" t="s">
        <v>11192</v>
      </c>
      <c r="J2269" s="210" t="s">
        <v>11192</v>
      </c>
      <c r="K2269" s="210">
        <v>221</v>
      </c>
      <c r="L2269" s="210" t="s">
        <v>11192</v>
      </c>
      <c r="M2269" s="210">
        <v>0</v>
      </c>
      <c r="N2269" s="210">
        <v>0</v>
      </c>
      <c r="O2269" s="210">
        <v>231</v>
      </c>
    </row>
    <row r="2270" spans="2:15" x14ac:dyDescent="0.45">
      <c r="B2270" s="16" t="s">
        <v>16371</v>
      </c>
      <c r="C2270" s="426" t="s">
        <v>785</v>
      </c>
      <c r="D2270" s="16" t="s">
        <v>786</v>
      </c>
      <c r="E2270" s="448" t="s">
        <v>2421</v>
      </c>
      <c r="F2270" s="210" t="s">
        <v>2422</v>
      </c>
      <c r="G2270" s="448" t="s">
        <v>3595</v>
      </c>
      <c r="H2270" s="210">
        <v>0</v>
      </c>
      <c r="I2270" s="210" t="s">
        <v>11192</v>
      </c>
      <c r="J2270" s="210">
        <v>0</v>
      </c>
      <c r="K2270" s="210">
        <v>217</v>
      </c>
      <c r="L2270" s="210" t="s">
        <v>11192</v>
      </c>
      <c r="M2270" s="210" t="s">
        <v>11192</v>
      </c>
      <c r="N2270" s="210">
        <v>0</v>
      </c>
      <c r="O2270" s="210">
        <v>227</v>
      </c>
    </row>
    <row r="2271" spans="2:15" x14ac:dyDescent="0.45">
      <c r="B2271" s="450" t="s">
        <v>16373</v>
      </c>
      <c r="C2271" s="449" t="s">
        <v>785</v>
      </c>
      <c r="D2271" s="450" t="s">
        <v>786</v>
      </c>
      <c r="E2271" s="451" t="s">
        <v>19098</v>
      </c>
      <c r="F2271" s="452" t="str">
        <f>F2270</f>
        <v>6942</v>
      </c>
      <c r="G2271" s="451" t="s">
        <v>3093</v>
      </c>
      <c r="H2271" s="452">
        <v>0</v>
      </c>
      <c r="I2271" s="452" t="s">
        <v>11192</v>
      </c>
      <c r="J2271" s="452" t="s">
        <v>11192</v>
      </c>
      <c r="K2271" s="452">
        <v>438</v>
      </c>
      <c r="L2271" s="452">
        <v>15</v>
      </c>
      <c r="M2271" s="452" t="s">
        <v>11192</v>
      </c>
      <c r="N2271" s="452">
        <v>0</v>
      </c>
      <c r="O2271" s="452">
        <v>458</v>
      </c>
    </row>
    <row r="2272" spans="2:15" x14ac:dyDescent="0.45">
      <c r="B2272" s="16" t="s">
        <v>16375</v>
      </c>
      <c r="C2272" s="426" t="s">
        <v>785</v>
      </c>
      <c r="D2272" s="16" t="s">
        <v>786</v>
      </c>
      <c r="E2272" s="448" t="s">
        <v>2423</v>
      </c>
      <c r="F2272" s="210" t="s">
        <v>2424</v>
      </c>
      <c r="G2272" s="448" t="s">
        <v>3596</v>
      </c>
      <c r="H2272" s="210">
        <v>0</v>
      </c>
      <c r="I2272" s="210" t="s">
        <v>11192</v>
      </c>
      <c r="J2272" s="210" t="s">
        <v>11192</v>
      </c>
      <c r="K2272" s="210">
        <v>196</v>
      </c>
      <c r="L2272" s="210" t="s">
        <v>11192</v>
      </c>
      <c r="M2272" s="210" t="s">
        <v>11192</v>
      </c>
      <c r="N2272" s="210">
        <v>0</v>
      </c>
      <c r="O2272" s="210">
        <v>210</v>
      </c>
    </row>
    <row r="2273" spans="2:15" x14ac:dyDescent="0.45">
      <c r="B2273" s="16" t="s">
        <v>16374</v>
      </c>
      <c r="C2273" s="426" t="s">
        <v>785</v>
      </c>
      <c r="D2273" s="16" t="s">
        <v>786</v>
      </c>
      <c r="E2273" s="448" t="s">
        <v>2423</v>
      </c>
      <c r="F2273" s="210" t="s">
        <v>2424</v>
      </c>
      <c r="G2273" s="448" t="s">
        <v>3595</v>
      </c>
      <c r="H2273" s="210">
        <v>0</v>
      </c>
      <c r="I2273" s="210" t="s">
        <v>11192</v>
      </c>
      <c r="J2273" s="210" t="s">
        <v>11192</v>
      </c>
      <c r="K2273" s="210">
        <v>208</v>
      </c>
      <c r="L2273" s="210" t="s">
        <v>11192</v>
      </c>
      <c r="M2273" s="210">
        <v>0</v>
      </c>
      <c r="N2273" s="210">
        <v>0</v>
      </c>
      <c r="O2273" s="210">
        <v>223</v>
      </c>
    </row>
    <row r="2274" spans="2:15" x14ac:dyDescent="0.45">
      <c r="B2274" s="450" t="s">
        <v>16376</v>
      </c>
      <c r="C2274" s="449" t="s">
        <v>785</v>
      </c>
      <c r="D2274" s="450" t="s">
        <v>786</v>
      </c>
      <c r="E2274" s="451" t="s">
        <v>19099</v>
      </c>
      <c r="F2274" s="452" t="str">
        <f>F2273</f>
        <v>6136</v>
      </c>
      <c r="G2274" s="451" t="s">
        <v>3093</v>
      </c>
      <c r="H2274" s="452">
        <v>0</v>
      </c>
      <c r="I2274" s="452" t="s">
        <v>11192</v>
      </c>
      <c r="J2274" s="452" t="s">
        <v>11192</v>
      </c>
      <c r="K2274" s="452">
        <v>404</v>
      </c>
      <c r="L2274" s="452">
        <v>19</v>
      </c>
      <c r="M2274" s="452" t="s">
        <v>11192</v>
      </c>
      <c r="N2274" s="452">
        <v>0</v>
      </c>
      <c r="O2274" s="452">
        <v>433</v>
      </c>
    </row>
    <row r="2275" spans="2:15" x14ac:dyDescent="0.45">
      <c r="B2275" s="16" t="s">
        <v>16378</v>
      </c>
      <c r="C2275" s="426" t="s">
        <v>787</v>
      </c>
      <c r="D2275" s="16" t="s">
        <v>788</v>
      </c>
      <c r="E2275" s="448" t="s">
        <v>2425</v>
      </c>
      <c r="F2275" s="210" t="s">
        <v>2426</v>
      </c>
      <c r="G2275" s="448" t="s">
        <v>3596</v>
      </c>
      <c r="H2275" s="210">
        <v>0</v>
      </c>
      <c r="I2275" s="210" t="s">
        <v>11192</v>
      </c>
      <c r="J2275" s="210" t="s">
        <v>11192</v>
      </c>
      <c r="K2275" s="210">
        <v>230</v>
      </c>
      <c r="L2275" s="210">
        <v>17</v>
      </c>
      <c r="M2275" s="210" t="s">
        <v>11192</v>
      </c>
      <c r="N2275" s="210">
        <v>0</v>
      </c>
      <c r="O2275" s="210">
        <v>285</v>
      </c>
    </row>
    <row r="2276" spans="2:15" x14ac:dyDescent="0.45">
      <c r="B2276" s="16" t="s">
        <v>16377</v>
      </c>
      <c r="C2276" s="426" t="s">
        <v>787</v>
      </c>
      <c r="D2276" s="16" t="s">
        <v>788</v>
      </c>
      <c r="E2276" s="448" t="s">
        <v>2425</v>
      </c>
      <c r="F2276" s="210" t="s">
        <v>2426</v>
      </c>
      <c r="G2276" s="448" t="s">
        <v>3595</v>
      </c>
      <c r="H2276" s="210">
        <v>0</v>
      </c>
      <c r="I2276" s="210">
        <v>21</v>
      </c>
      <c r="J2276" s="210" t="s">
        <v>11192</v>
      </c>
      <c r="K2276" s="210">
        <v>220</v>
      </c>
      <c r="L2276" s="210">
        <v>11</v>
      </c>
      <c r="M2276" s="210" t="s">
        <v>11192</v>
      </c>
      <c r="N2276" s="210">
        <v>0</v>
      </c>
      <c r="O2276" s="210">
        <v>262</v>
      </c>
    </row>
    <row r="2277" spans="2:15" x14ac:dyDescent="0.45">
      <c r="B2277" s="450" t="s">
        <v>16379</v>
      </c>
      <c r="C2277" s="449" t="s">
        <v>787</v>
      </c>
      <c r="D2277" s="450" t="s">
        <v>788</v>
      </c>
      <c r="E2277" s="451" t="s">
        <v>19100</v>
      </c>
      <c r="F2277" s="452" t="str">
        <f>F2276</f>
        <v>5143</v>
      </c>
      <c r="G2277" s="451" t="s">
        <v>3093</v>
      </c>
      <c r="H2277" s="452">
        <v>0</v>
      </c>
      <c r="I2277" s="452" t="s">
        <v>11192</v>
      </c>
      <c r="J2277" s="452" t="s">
        <v>11192</v>
      </c>
      <c r="K2277" s="452">
        <v>450</v>
      </c>
      <c r="L2277" s="452">
        <v>28</v>
      </c>
      <c r="M2277" s="452" t="s">
        <v>11192</v>
      </c>
      <c r="N2277" s="452">
        <v>0</v>
      </c>
      <c r="O2277" s="452">
        <v>547</v>
      </c>
    </row>
    <row r="2278" spans="2:15" x14ac:dyDescent="0.45">
      <c r="B2278" s="16" t="s">
        <v>16381</v>
      </c>
      <c r="C2278" s="426" t="s">
        <v>787</v>
      </c>
      <c r="D2278" s="16" t="s">
        <v>788</v>
      </c>
      <c r="E2278" s="448" t="s">
        <v>2427</v>
      </c>
      <c r="F2278" s="210" t="s">
        <v>2428</v>
      </c>
      <c r="G2278" s="448" t="s">
        <v>3596</v>
      </c>
      <c r="H2278" s="210">
        <v>0</v>
      </c>
      <c r="I2278" s="210">
        <v>50</v>
      </c>
      <c r="J2278" s="210">
        <v>21</v>
      </c>
      <c r="K2278" s="210">
        <v>433</v>
      </c>
      <c r="L2278" s="210">
        <v>14</v>
      </c>
      <c r="M2278" s="210" t="s">
        <v>11192</v>
      </c>
      <c r="N2278" s="210" t="s">
        <v>11192</v>
      </c>
      <c r="O2278" s="210">
        <v>524</v>
      </c>
    </row>
    <row r="2279" spans="2:15" x14ac:dyDescent="0.45">
      <c r="B2279" s="16" t="s">
        <v>16380</v>
      </c>
      <c r="C2279" s="426" t="s">
        <v>787</v>
      </c>
      <c r="D2279" s="16" t="s">
        <v>788</v>
      </c>
      <c r="E2279" s="448" t="s">
        <v>2427</v>
      </c>
      <c r="F2279" s="210" t="s">
        <v>2428</v>
      </c>
      <c r="G2279" s="448" t="s">
        <v>3595</v>
      </c>
      <c r="H2279" s="210">
        <v>0</v>
      </c>
      <c r="I2279" s="210">
        <v>43</v>
      </c>
      <c r="J2279" s="210">
        <v>20</v>
      </c>
      <c r="K2279" s="210">
        <v>437</v>
      </c>
      <c r="L2279" s="210">
        <v>12</v>
      </c>
      <c r="M2279" s="210">
        <v>15</v>
      </c>
      <c r="N2279" s="210">
        <v>0</v>
      </c>
      <c r="O2279" s="210">
        <v>527</v>
      </c>
    </row>
    <row r="2280" spans="2:15" x14ac:dyDescent="0.45">
      <c r="B2280" s="450" t="s">
        <v>16382</v>
      </c>
      <c r="C2280" s="449" t="s">
        <v>787</v>
      </c>
      <c r="D2280" s="450" t="s">
        <v>788</v>
      </c>
      <c r="E2280" s="451" t="s">
        <v>19101</v>
      </c>
      <c r="F2280" s="452" t="str">
        <f>F2279</f>
        <v>1915</v>
      </c>
      <c r="G2280" s="451" t="s">
        <v>3093</v>
      </c>
      <c r="H2280" s="452">
        <v>0</v>
      </c>
      <c r="I2280" s="452">
        <v>93</v>
      </c>
      <c r="J2280" s="452">
        <v>41</v>
      </c>
      <c r="K2280" s="452">
        <v>870</v>
      </c>
      <c r="L2280" s="452">
        <v>26</v>
      </c>
      <c r="M2280" s="452" t="s">
        <v>11192</v>
      </c>
      <c r="N2280" s="452" t="s">
        <v>11192</v>
      </c>
      <c r="O2280" s="452">
        <v>1051</v>
      </c>
    </row>
    <row r="2281" spans="2:15" x14ac:dyDescent="0.45">
      <c r="B2281" s="16" t="s">
        <v>16384</v>
      </c>
      <c r="C2281" s="426" t="s">
        <v>789</v>
      </c>
      <c r="D2281" s="16" t="s">
        <v>790</v>
      </c>
      <c r="E2281" s="448" t="s">
        <v>2429</v>
      </c>
      <c r="F2281" s="210" t="s">
        <v>2430</v>
      </c>
      <c r="G2281" s="448" t="s">
        <v>3596</v>
      </c>
      <c r="H2281" s="210" t="s">
        <v>11192</v>
      </c>
      <c r="I2281" s="210" t="s">
        <v>11192</v>
      </c>
      <c r="J2281" s="210">
        <v>12</v>
      </c>
      <c r="K2281" s="210">
        <v>190</v>
      </c>
      <c r="L2281" s="210" t="s">
        <v>11192</v>
      </c>
      <c r="M2281" s="210">
        <v>11</v>
      </c>
      <c r="N2281" s="210">
        <v>0</v>
      </c>
      <c r="O2281" s="210">
        <v>228</v>
      </c>
    </row>
    <row r="2282" spans="2:15" x14ac:dyDescent="0.45">
      <c r="B2282" s="16" t="s">
        <v>16383</v>
      </c>
      <c r="C2282" s="426" t="s">
        <v>789</v>
      </c>
      <c r="D2282" s="16" t="s">
        <v>790</v>
      </c>
      <c r="E2282" s="448" t="s">
        <v>2429</v>
      </c>
      <c r="F2282" s="210" t="s">
        <v>2430</v>
      </c>
      <c r="G2282" s="448" t="s">
        <v>3595</v>
      </c>
      <c r="H2282" s="210">
        <v>0</v>
      </c>
      <c r="I2282" s="210" t="s">
        <v>11192</v>
      </c>
      <c r="J2282" s="210">
        <v>15</v>
      </c>
      <c r="K2282" s="210">
        <v>171</v>
      </c>
      <c r="L2282" s="210" t="s">
        <v>11192</v>
      </c>
      <c r="M2282" s="210" t="s">
        <v>11192</v>
      </c>
      <c r="N2282" s="210">
        <v>0</v>
      </c>
      <c r="O2282" s="210">
        <v>203</v>
      </c>
    </row>
    <row r="2283" spans="2:15" x14ac:dyDescent="0.45">
      <c r="B2283" s="450" t="s">
        <v>16385</v>
      </c>
      <c r="C2283" s="449" t="s">
        <v>789</v>
      </c>
      <c r="D2283" s="450" t="s">
        <v>790</v>
      </c>
      <c r="E2283" s="451" t="s">
        <v>19102</v>
      </c>
      <c r="F2283" s="452" t="str">
        <f>F2282</f>
        <v>4681</v>
      </c>
      <c r="G2283" s="451" t="s">
        <v>3093</v>
      </c>
      <c r="H2283" s="452" t="s">
        <v>11192</v>
      </c>
      <c r="I2283" s="452">
        <v>14</v>
      </c>
      <c r="J2283" s="452">
        <v>27</v>
      </c>
      <c r="K2283" s="452">
        <v>361</v>
      </c>
      <c r="L2283" s="452" t="s">
        <v>11192</v>
      </c>
      <c r="M2283" s="452" t="s">
        <v>11192</v>
      </c>
      <c r="N2283" s="452">
        <v>0</v>
      </c>
      <c r="O2283" s="452">
        <v>431</v>
      </c>
    </row>
    <row r="2284" spans="2:15" x14ac:dyDescent="0.45">
      <c r="B2284" s="16" t="s">
        <v>16387</v>
      </c>
      <c r="C2284" s="426" t="s">
        <v>789</v>
      </c>
      <c r="D2284" s="16" t="s">
        <v>790</v>
      </c>
      <c r="E2284" s="448" t="s">
        <v>2431</v>
      </c>
      <c r="F2284" s="210" t="s">
        <v>2432</v>
      </c>
      <c r="G2284" s="448" t="s">
        <v>3596</v>
      </c>
      <c r="H2284" s="210" t="s">
        <v>11192</v>
      </c>
      <c r="I2284" s="210">
        <v>25</v>
      </c>
      <c r="J2284" s="210">
        <v>60</v>
      </c>
      <c r="K2284" s="210">
        <v>1064</v>
      </c>
      <c r="L2284" s="210" t="s">
        <v>11192</v>
      </c>
      <c r="M2284" s="210">
        <v>31</v>
      </c>
      <c r="N2284" s="210">
        <v>0</v>
      </c>
      <c r="O2284" s="210">
        <v>1205</v>
      </c>
    </row>
    <row r="2285" spans="2:15" x14ac:dyDescent="0.45">
      <c r="B2285" s="16" t="s">
        <v>16386</v>
      </c>
      <c r="C2285" s="426" t="s">
        <v>789</v>
      </c>
      <c r="D2285" s="16" t="s">
        <v>790</v>
      </c>
      <c r="E2285" s="448" t="s">
        <v>2431</v>
      </c>
      <c r="F2285" s="210" t="s">
        <v>2432</v>
      </c>
      <c r="G2285" s="448" t="s">
        <v>3595</v>
      </c>
      <c r="H2285" s="210" t="s">
        <v>11192</v>
      </c>
      <c r="I2285" s="210">
        <v>31</v>
      </c>
      <c r="J2285" s="210">
        <v>71</v>
      </c>
      <c r="K2285" s="210">
        <v>994</v>
      </c>
      <c r="L2285" s="210">
        <v>21</v>
      </c>
      <c r="M2285" s="210">
        <v>44</v>
      </c>
      <c r="N2285" s="210" t="s">
        <v>11192</v>
      </c>
      <c r="O2285" s="210">
        <v>1165</v>
      </c>
    </row>
    <row r="2286" spans="2:15" x14ac:dyDescent="0.45">
      <c r="B2286" s="450" t="s">
        <v>16388</v>
      </c>
      <c r="C2286" s="449" t="s">
        <v>789</v>
      </c>
      <c r="D2286" s="450" t="s">
        <v>790</v>
      </c>
      <c r="E2286" s="451" t="s">
        <v>19103</v>
      </c>
      <c r="F2286" s="452" t="str">
        <f>F2285</f>
        <v>1100</v>
      </c>
      <c r="G2286" s="451" t="s">
        <v>3093</v>
      </c>
      <c r="H2286" s="452" t="s">
        <v>11192</v>
      </c>
      <c r="I2286" s="452">
        <v>56</v>
      </c>
      <c r="J2286" s="452">
        <v>131</v>
      </c>
      <c r="K2286" s="452">
        <v>2058</v>
      </c>
      <c r="L2286" s="452" t="s">
        <v>11192</v>
      </c>
      <c r="M2286" s="452">
        <v>75</v>
      </c>
      <c r="N2286" s="452" t="s">
        <v>11192</v>
      </c>
      <c r="O2286" s="452">
        <v>2370</v>
      </c>
    </row>
    <row r="2287" spans="2:15" x14ac:dyDescent="0.45">
      <c r="B2287" s="16" t="s">
        <v>16390</v>
      </c>
      <c r="C2287" s="426" t="s">
        <v>789</v>
      </c>
      <c r="D2287" s="16" t="s">
        <v>790</v>
      </c>
      <c r="E2287" s="448" t="s">
        <v>2433</v>
      </c>
      <c r="F2287" s="210" t="s">
        <v>2434</v>
      </c>
      <c r="G2287" s="448" t="s">
        <v>3596</v>
      </c>
      <c r="H2287" s="210">
        <v>0</v>
      </c>
      <c r="I2287" s="210" t="s">
        <v>11192</v>
      </c>
      <c r="J2287" s="210">
        <v>15</v>
      </c>
      <c r="K2287" s="210">
        <v>186</v>
      </c>
      <c r="L2287" s="210" t="s">
        <v>11192</v>
      </c>
      <c r="M2287" s="210" t="s">
        <v>11192</v>
      </c>
      <c r="N2287" s="210">
        <v>0</v>
      </c>
      <c r="O2287" s="210">
        <v>212</v>
      </c>
    </row>
    <row r="2288" spans="2:15" x14ac:dyDescent="0.45">
      <c r="B2288" s="16" t="s">
        <v>16389</v>
      </c>
      <c r="C2288" s="426" t="s">
        <v>789</v>
      </c>
      <c r="D2288" s="16" t="s">
        <v>790</v>
      </c>
      <c r="E2288" s="448" t="s">
        <v>2433</v>
      </c>
      <c r="F2288" s="210" t="s">
        <v>2434</v>
      </c>
      <c r="G2288" s="448" t="s">
        <v>3595</v>
      </c>
      <c r="H2288" s="210" t="s">
        <v>11192</v>
      </c>
      <c r="I2288" s="210" t="s">
        <v>11192</v>
      </c>
      <c r="J2288" s="210">
        <v>24</v>
      </c>
      <c r="K2288" s="210">
        <v>167</v>
      </c>
      <c r="L2288" s="210" t="s">
        <v>11192</v>
      </c>
      <c r="M2288" s="210" t="s">
        <v>11192</v>
      </c>
      <c r="N2288" s="210">
        <v>0</v>
      </c>
      <c r="O2288" s="210">
        <v>205</v>
      </c>
    </row>
    <row r="2289" spans="2:15" x14ac:dyDescent="0.45">
      <c r="B2289" s="450" t="s">
        <v>16391</v>
      </c>
      <c r="C2289" s="449" t="s">
        <v>789</v>
      </c>
      <c r="D2289" s="450" t="s">
        <v>790</v>
      </c>
      <c r="E2289" s="451" t="s">
        <v>19104</v>
      </c>
      <c r="F2289" s="452" t="str">
        <f>F2288</f>
        <v>7957</v>
      </c>
      <c r="G2289" s="451" t="s">
        <v>3093</v>
      </c>
      <c r="H2289" s="452" t="s">
        <v>11192</v>
      </c>
      <c r="I2289" s="452" t="s">
        <v>11192</v>
      </c>
      <c r="J2289" s="452">
        <v>39</v>
      </c>
      <c r="K2289" s="452">
        <v>353</v>
      </c>
      <c r="L2289" s="452" t="s">
        <v>11192</v>
      </c>
      <c r="M2289" s="452">
        <v>13</v>
      </c>
      <c r="N2289" s="452">
        <v>0</v>
      </c>
      <c r="O2289" s="452">
        <v>417</v>
      </c>
    </row>
    <row r="2290" spans="2:15" x14ac:dyDescent="0.45">
      <c r="B2290" s="16" t="s">
        <v>16393</v>
      </c>
      <c r="C2290" s="426" t="s">
        <v>789</v>
      </c>
      <c r="D2290" s="16" t="s">
        <v>790</v>
      </c>
      <c r="E2290" s="448" t="s">
        <v>2435</v>
      </c>
      <c r="F2290" s="210" t="s">
        <v>2436</v>
      </c>
      <c r="G2290" s="448" t="s">
        <v>3596</v>
      </c>
      <c r="H2290" s="210">
        <v>0</v>
      </c>
      <c r="I2290" s="210" t="s">
        <v>11192</v>
      </c>
      <c r="J2290" s="210" t="s">
        <v>11192</v>
      </c>
      <c r="K2290" s="210">
        <v>138</v>
      </c>
      <c r="L2290" s="210" t="s">
        <v>11192</v>
      </c>
      <c r="M2290" s="210" t="s">
        <v>11192</v>
      </c>
      <c r="N2290" s="210">
        <v>0</v>
      </c>
      <c r="O2290" s="210">
        <v>157</v>
      </c>
    </row>
    <row r="2291" spans="2:15" x14ac:dyDescent="0.45">
      <c r="B2291" s="16" t="s">
        <v>16392</v>
      </c>
      <c r="C2291" s="426" t="s">
        <v>789</v>
      </c>
      <c r="D2291" s="16" t="s">
        <v>790</v>
      </c>
      <c r="E2291" s="448" t="s">
        <v>2435</v>
      </c>
      <c r="F2291" s="210" t="s">
        <v>2436</v>
      </c>
      <c r="G2291" s="448" t="s">
        <v>3595</v>
      </c>
      <c r="H2291" s="210">
        <v>0</v>
      </c>
      <c r="I2291" s="210" t="s">
        <v>11192</v>
      </c>
      <c r="J2291" s="210">
        <v>20</v>
      </c>
      <c r="K2291" s="210">
        <v>106</v>
      </c>
      <c r="L2291" s="210" t="s">
        <v>11192</v>
      </c>
      <c r="M2291" s="210" t="s">
        <v>11192</v>
      </c>
      <c r="N2291" s="210">
        <v>0</v>
      </c>
      <c r="O2291" s="210">
        <v>143</v>
      </c>
    </row>
    <row r="2292" spans="2:15" x14ac:dyDescent="0.45">
      <c r="B2292" s="450" t="s">
        <v>16394</v>
      </c>
      <c r="C2292" s="449" t="s">
        <v>789</v>
      </c>
      <c r="D2292" s="450" t="s">
        <v>790</v>
      </c>
      <c r="E2292" s="451" t="s">
        <v>19105</v>
      </c>
      <c r="F2292" s="452" t="str">
        <f>F2291</f>
        <v>1099</v>
      </c>
      <c r="G2292" s="451" t="s">
        <v>3093</v>
      </c>
      <c r="H2292" s="452">
        <v>0</v>
      </c>
      <c r="I2292" s="452" t="s">
        <v>11192</v>
      </c>
      <c r="J2292" s="452" t="s">
        <v>11192</v>
      </c>
      <c r="K2292" s="452">
        <v>244</v>
      </c>
      <c r="L2292" s="452">
        <v>15</v>
      </c>
      <c r="M2292" s="452" t="s">
        <v>11192</v>
      </c>
      <c r="N2292" s="452">
        <v>0</v>
      </c>
      <c r="O2292" s="452">
        <v>300</v>
      </c>
    </row>
    <row r="2293" spans="2:15" x14ac:dyDescent="0.45">
      <c r="B2293" s="16" t="s">
        <v>16396</v>
      </c>
      <c r="C2293" s="426" t="s">
        <v>791</v>
      </c>
      <c r="D2293" s="16" t="s">
        <v>792</v>
      </c>
      <c r="E2293" s="448" t="s">
        <v>2437</v>
      </c>
      <c r="F2293" s="210" t="s">
        <v>2438</v>
      </c>
      <c r="G2293" s="448" t="s">
        <v>3596</v>
      </c>
      <c r="H2293" s="210">
        <v>0</v>
      </c>
      <c r="I2293" s="210" t="s">
        <v>11192</v>
      </c>
      <c r="J2293" s="210">
        <v>0</v>
      </c>
      <c r="K2293" s="210" t="s">
        <v>11192</v>
      </c>
      <c r="L2293" s="210" t="s">
        <v>11192</v>
      </c>
      <c r="M2293" s="210">
        <v>0</v>
      </c>
      <c r="N2293" s="210">
        <v>0</v>
      </c>
      <c r="O2293" s="210">
        <v>181</v>
      </c>
    </row>
    <row r="2294" spans="2:15" x14ac:dyDescent="0.45">
      <c r="B2294" s="16" t="s">
        <v>16395</v>
      </c>
      <c r="C2294" s="426" t="s">
        <v>791</v>
      </c>
      <c r="D2294" s="16" t="s">
        <v>792</v>
      </c>
      <c r="E2294" s="448" t="s">
        <v>2437</v>
      </c>
      <c r="F2294" s="210" t="s">
        <v>2438</v>
      </c>
      <c r="G2294" s="448" t="s">
        <v>3595</v>
      </c>
      <c r="H2294" s="210">
        <v>0</v>
      </c>
      <c r="I2294" s="210" t="s">
        <v>11192</v>
      </c>
      <c r="J2294" s="210" t="s">
        <v>11192</v>
      </c>
      <c r="K2294" s="210">
        <v>168</v>
      </c>
      <c r="L2294" s="210" t="s">
        <v>11192</v>
      </c>
      <c r="M2294" s="210" t="s">
        <v>11192</v>
      </c>
      <c r="N2294" s="210">
        <v>0</v>
      </c>
      <c r="O2294" s="210">
        <v>176</v>
      </c>
    </row>
    <row r="2295" spans="2:15" x14ac:dyDescent="0.45">
      <c r="B2295" s="450" t="s">
        <v>16397</v>
      </c>
      <c r="C2295" s="449" t="s">
        <v>791</v>
      </c>
      <c r="D2295" s="450" t="s">
        <v>792</v>
      </c>
      <c r="E2295" s="451" t="s">
        <v>19106</v>
      </c>
      <c r="F2295" s="452" t="str">
        <f>F2294</f>
        <v>2345</v>
      </c>
      <c r="G2295" s="451" t="s">
        <v>3093</v>
      </c>
      <c r="H2295" s="452">
        <v>0</v>
      </c>
      <c r="I2295" s="452" t="s">
        <v>11192</v>
      </c>
      <c r="J2295" s="452" t="s">
        <v>11192</v>
      </c>
      <c r="K2295" s="452" t="s">
        <v>11192</v>
      </c>
      <c r="L2295" s="452" t="s">
        <v>11192</v>
      </c>
      <c r="M2295" s="452" t="s">
        <v>11192</v>
      </c>
      <c r="N2295" s="452">
        <v>0</v>
      </c>
      <c r="O2295" s="452">
        <v>357</v>
      </c>
    </row>
    <row r="2296" spans="2:15" x14ac:dyDescent="0.45">
      <c r="B2296" s="16" t="s">
        <v>16399</v>
      </c>
      <c r="C2296" s="426" t="s">
        <v>793</v>
      </c>
      <c r="D2296" s="16" t="s">
        <v>794</v>
      </c>
      <c r="E2296" s="448" t="s">
        <v>2439</v>
      </c>
      <c r="F2296" s="210" t="s">
        <v>2440</v>
      </c>
      <c r="G2296" s="448" t="s">
        <v>3596</v>
      </c>
      <c r="H2296" s="210" t="s">
        <v>11192</v>
      </c>
      <c r="I2296" s="210" t="s">
        <v>11192</v>
      </c>
      <c r="J2296" s="210" t="s">
        <v>11192</v>
      </c>
      <c r="K2296" s="210">
        <v>353</v>
      </c>
      <c r="L2296" s="210" t="s">
        <v>11192</v>
      </c>
      <c r="M2296" s="210" t="s">
        <v>11192</v>
      </c>
      <c r="N2296" s="210">
        <v>0</v>
      </c>
      <c r="O2296" s="210">
        <v>366</v>
      </c>
    </row>
    <row r="2297" spans="2:15" x14ac:dyDescent="0.45">
      <c r="B2297" s="16" t="s">
        <v>16398</v>
      </c>
      <c r="C2297" s="426" t="s">
        <v>793</v>
      </c>
      <c r="D2297" s="16" t="s">
        <v>794</v>
      </c>
      <c r="E2297" s="448" t="s">
        <v>2439</v>
      </c>
      <c r="F2297" s="210" t="s">
        <v>2440</v>
      </c>
      <c r="G2297" s="448" t="s">
        <v>3595</v>
      </c>
      <c r="H2297" s="210">
        <v>0</v>
      </c>
      <c r="I2297" s="210" t="s">
        <v>11192</v>
      </c>
      <c r="J2297" s="210" t="s">
        <v>11192</v>
      </c>
      <c r="K2297" s="210">
        <v>298</v>
      </c>
      <c r="L2297" s="210" t="s">
        <v>11192</v>
      </c>
      <c r="M2297" s="210" t="s">
        <v>11192</v>
      </c>
      <c r="N2297" s="210">
        <v>0</v>
      </c>
      <c r="O2297" s="210">
        <v>314</v>
      </c>
    </row>
    <row r="2298" spans="2:15" x14ac:dyDescent="0.45">
      <c r="B2298" s="450" t="s">
        <v>16400</v>
      </c>
      <c r="C2298" s="449" t="s">
        <v>793</v>
      </c>
      <c r="D2298" s="450" t="s">
        <v>794</v>
      </c>
      <c r="E2298" s="451" t="s">
        <v>19107</v>
      </c>
      <c r="F2298" s="452" t="str">
        <f>F2297</f>
        <v>6231</v>
      </c>
      <c r="G2298" s="451" t="s">
        <v>3093</v>
      </c>
      <c r="H2298" s="452" t="s">
        <v>11192</v>
      </c>
      <c r="I2298" s="452" t="s">
        <v>11192</v>
      </c>
      <c r="J2298" s="452" t="s">
        <v>11192</v>
      </c>
      <c r="K2298" s="452">
        <v>651</v>
      </c>
      <c r="L2298" s="452" t="s">
        <v>11192</v>
      </c>
      <c r="M2298" s="452" t="s">
        <v>11192</v>
      </c>
      <c r="N2298" s="452">
        <v>0</v>
      </c>
      <c r="O2298" s="452">
        <v>680</v>
      </c>
    </row>
    <row r="2299" spans="2:15" x14ac:dyDescent="0.45">
      <c r="B2299" s="16" t="s">
        <v>16402</v>
      </c>
      <c r="C2299" s="426" t="s">
        <v>795</v>
      </c>
      <c r="D2299" s="16" t="s">
        <v>796</v>
      </c>
      <c r="E2299" s="448" t="s">
        <v>2441</v>
      </c>
      <c r="F2299" s="210" t="s">
        <v>2442</v>
      </c>
      <c r="G2299" s="448" t="s">
        <v>3596</v>
      </c>
      <c r="H2299" s="210">
        <v>0</v>
      </c>
      <c r="I2299" s="210" t="s">
        <v>11192</v>
      </c>
      <c r="J2299" s="210">
        <v>14</v>
      </c>
      <c r="K2299" s="210">
        <v>219</v>
      </c>
      <c r="L2299" s="210" t="s">
        <v>11192</v>
      </c>
      <c r="M2299" s="210">
        <v>15</v>
      </c>
      <c r="N2299" s="210">
        <v>0</v>
      </c>
      <c r="O2299" s="210">
        <v>268</v>
      </c>
    </row>
    <row r="2300" spans="2:15" x14ac:dyDescent="0.45">
      <c r="B2300" s="16" t="s">
        <v>16401</v>
      </c>
      <c r="C2300" s="426" t="s">
        <v>795</v>
      </c>
      <c r="D2300" s="16" t="s">
        <v>796</v>
      </c>
      <c r="E2300" s="448" t="s">
        <v>2441</v>
      </c>
      <c r="F2300" s="210" t="s">
        <v>2442</v>
      </c>
      <c r="G2300" s="448" t="s">
        <v>3595</v>
      </c>
      <c r="H2300" s="210">
        <v>0</v>
      </c>
      <c r="I2300" s="210">
        <v>13</v>
      </c>
      <c r="J2300" s="210">
        <v>19</v>
      </c>
      <c r="K2300" s="210">
        <v>137</v>
      </c>
      <c r="L2300" s="210">
        <v>19</v>
      </c>
      <c r="M2300" s="210">
        <v>18</v>
      </c>
      <c r="N2300" s="210">
        <v>0</v>
      </c>
      <c r="O2300" s="210">
        <v>206</v>
      </c>
    </row>
    <row r="2301" spans="2:15" x14ac:dyDescent="0.45">
      <c r="B2301" s="450" t="s">
        <v>16403</v>
      </c>
      <c r="C2301" s="449" t="s">
        <v>795</v>
      </c>
      <c r="D2301" s="450" t="s">
        <v>796</v>
      </c>
      <c r="E2301" s="451" t="s">
        <v>19108</v>
      </c>
      <c r="F2301" s="452" t="str">
        <f>F2300</f>
        <v>7308</v>
      </c>
      <c r="G2301" s="451" t="s">
        <v>3093</v>
      </c>
      <c r="H2301" s="452">
        <v>0</v>
      </c>
      <c r="I2301" s="452" t="s">
        <v>11192</v>
      </c>
      <c r="J2301" s="452">
        <v>33</v>
      </c>
      <c r="K2301" s="452">
        <v>356</v>
      </c>
      <c r="L2301" s="452" t="s">
        <v>11192</v>
      </c>
      <c r="M2301" s="452">
        <v>33</v>
      </c>
      <c r="N2301" s="452">
        <v>0</v>
      </c>
      <c r="O2301" s="452">
        <v>474</v>
      </c>
    </row>
    <row r="2302" spans="2:15" x14ac:dyDescent="0.45">
      <c r="B2302" s="16" t="s">
        <v>16405</v>
      </c>
      <c r="C2302" s="426" t="s">
        <v>795</v>
      </c>
      <c r="D2302" s="16" t="s">
        <v>796</v>
      </c>
      <c r="E2302" s="448" t="s">
        <v>2443</v>
      </c>
      <c r="F2302" s="210" t="s">
        <v>2444</v>
      </c>
      <c r="G2302" s="448" t="s">
        <v>3596</v>
      </c>
      <c r="H2302" s="210" t="s">
        <v>11192</v>
      </c>
      <c r="I2302" s="210">
        <v>108</v>
      </c>
      <c r="J2302" s="210">
        <v>84</v>
      </c>
      <c r="K2302" s="210">
        <v>1039</v>
      </c>
      <c r="L2302" s="210">
        <v>90</v>
      </c>
      <c r="M2302" s="210">
        <v>113</v>
      </c>
      <c r="N2302" s="210" t="s">
        <v>11192</v>
      </c>
      <c r="O2302" s="210">
        <v>1442</v>
      </c>
    </row>
    <row r="2303" spans="2:15" x14ac:dyDescent="0.45">
      <c r="B2303" s="16" t="s">
        <v>16404</v>
      </c>
      <c r="C2303" s="426" t="s">
        <v>795</v>
      </c>
      <c r="D2303" s="16" t="s">
        <v>796</v>
      </c>
      <c r="E2303" s="448" t="s">
        <v>2443</v>
      </c>
      <c r="F2303" s="210" t="s">
        <v>2444</v>
      </c>
      <c r="G2303" s="448" t="s">
        <v>3595</v>
      </c>
      <c r="H2303" s="210" t="s">
        <v>11192</v>
      </c>
      <c r="I2303" s="210" t="s">
        <v>11192</v>
      </c>
      <c r="J2303" s="210">
        <v>81</v>
      </c>
      <c r="K2303" s="210">
        <v>1089</v>
      </c>
      <c r="L2303" s="210">
        <v>75</v>
      </c>
      <c r="M2303" s="210">
        <v>127</v>
      </c>
      <c r="N2303" s="210">
        <v>0</v>
      </c>
      <c r="O2303" s="210">
        <v>1449</v>
      </c>
    </row>
    <row r="2304" spans="2:15" x14ac:dyDescent="0.45">
      <c r="B2304" s="450" t="s">
        <v>16406</v>
      </c>
      <c r="C2304" s="449" t="s">
        <v>795</v>
      </c>
      <c r="D2304" s="450" t="s">
        <v>796</v>
      </c>
      <c r="E2304" s="451" t="s">
        <v>19109</v>
      </c>
      <c r="F2304" s="452" t="str">
        <f>F2303</f>
        <v>4682</v>
      </c>
      <c r="G2304" s="451" t="s">
        <v>3093</v>
      </c>
      <c r="H2304" s="452" t="s">
        <v>11192</v>
      </c>
      <c r="I2304" s="452" t="s">
        <v>11192</v>
      </c>
      <c r="J2304" s="452">
        <v>165</v>
      </c>
      <c r="K2304" s="452">
        <v>2128</v>
      </c>
      <c r="L2304" s="452">
        <v>165</v>
      </c>
      <c r="M2304" s="452">
        <v>240</v>
      </c>
      <c r="N2304" s="452" t="s">
        <v>11192</v>
      </c>
      <c r="O2304" s="452">
        <v>2891</v>
      </c>
    </row>
    <row r="2305" spans="2:15" x14ac:dyDescent="0.45">
      <c r="B2305" s="16" t="s">
        <v>16408</v>
      </c>
      <c r="C2305" s="426" t="s">
        <v>795</v>
      </c>
      <c r="D2305" s="16" t="s">
        <v>796</v>
      </c>
      <c r="E2305" s="448" t="s">
        <v>2445</v>
      </c>
      <c r="F2305" s="210" t="s">
        <v>2446</v>
      </c>
      <c r="G2305" s="448" t="s">
        <v>3596</v>
      </c>
      <c r="H2305" s="210">
        <v>0</v>
      </c>
      <c r="I2305" s="210">
        <v>20</v>
      </c>
      <c r="J2305" s="210">
        <v>14</v>
      </c>
      <c r="K2305" s="210">
        <v>198</v>
      </c>
      <c r="L2305" s="210">
        <v>24</v>
      </c>
      <c r="M2305" s="210">
        <v>17</v>
      </c>
      <c r="N2305" s="210">
        <v>0</v>
      </c>
      <c r="O2305" s="210">
        <v>273</v>
      </c>
    </row>
    <row r="2306" spans="2:15" x14ac:dyDescent="0.45">
      <c r="B2306" s="16" t="s">
        <v>16407</v>
      </c>
      <c r="C2306" s="426" t="s">
        <v>795</v>
      </c>
      <c r="D2306" s="16" t="s">
        <v>796</v>
      </c>
      <c r="E2306" s="448" t="s">
        <v>2445</v>
      </c>
      <c r="F2306" s="210" t="s">
        <v>2446</v>
      </c>
      <c r="G2306" s="448" t="s">
        <v>3595</v>
      </c>
      <c r="H2306" s="210">
        <v>0</v>
      </c>
      <c r="I2306" s="210">
        <v>27</v>
      </c>
      <c r="J2306" s="210">
        <v>17</v>
      </c>
      <c r="K2306" s="210">
        <v>172</v>
      </c>
      <c r="L2306" s="210">
        <v>16</v>
      </c>
      <c r="M2306" s="210">
        <v>16</v>
      </c>
      <c r="N2306" s="210">
        <v>0</v>
      </c>
      <c r="O2306" s="210">
        <v>248</v>
      </c>
    </row>
    <row r="2307" spans="2:15" x14ac:dyDescent="0.45">
      <c r="B2307" s="450" t="s">
        <v>16409</v>
      </c>
      <c r="C2307" s="449" t="s">
        <v>795</v>
      </c>
      <c r="D2307" s="450" t="s">
        <v>796</v>
      </c>
      <c r="E2307" s="451" t="s">
        <v>19110</v>
      </c>
      <c r="F2307" s="452" t="str">
        <f>F2306</f>
        <v>1116</v>
      </c>
      <c r="G2307" s="451" t="s">
        <v>3093</v>
      </c>
      <c r="H2307" s="452">
        <v>0</v>
      </c>
      <c r="I2307" s="452">
        <v>47</v>
      </c>
      <c r="J2307" s="452">
        <v>31</v>
      </c>
      <c r="K2307" s="452">
        <v>370</v>
      </c>
      <c r="L2307" s="452">
        <v>40</v>
      </c>
      <c r="M2307" s="452">
        <v>33</v>
      </c>
      <c r="N2307" s="452">
        <v>0</v>
      </c>
      <c r="O2307" s="452">
        <v>521</v>
      </c>
    </row>
    <row r="2308" spans="2:15" x14ac:dyDescent="0.45">
      <c r="B2308" s="16" t="s">
        <v>16411</v>
      </c>
      <c r="C2308" s="426" t="s">
        <v>795</v>
      </c>
      <c r="D2308" s="16" t="s">
        <v>796</v>
      </c>
      <c r="E2308" s="448" t="s">
        <v>14126</v>
      </c>
      <c r="F2308" s="210" t="s">
        <v>14125</v>
      </c>
      <c r="G2308" s="448" t="s">
        <v>3596</v>
      </c>
      <c r="H2308" s="210">
        <v>0</v>
      </c>
      <c r="I2308" s="210" t="s">
        <v>11192</v>
      </c>
      <c r="J2308" s="210">
        <v>0</v>
      </c>
      <c r="K2308" s="210" t="s">
        <v>11192</v>
      </c>
      <c r="L2308" s="210" t="s">
        <v>11192</v>
      </c>
      <c r="M2308" s="210">
        <v>0</v>
      </c>
      <c r="N2308" s="210">
        <v>0</v>
      </c>
      <c r="O2308" s="210" t="s">
        <v>11192</v>
      </c>
    </row>
    <row r="2309" spans="2:15" x14ac:dyDescent="0.45">
      <c r="B2309" s="16" t="s">
        <v>16410</v>
      </c>
      <c r="C2309" s="426" t="s">
        <v>795</v>
      </c>
      <c r="D2309" s="16" t="s">
        <v>796</v>
      </c>
      <c r="E2309" s="448" t="s">
        <v>14126</v>
      </c>
      <c r="F2309" s="210" t="s">
        <v>14125</v>
      </c>
      <c r="G2309" s="448" t="s">
        <v>3595</v>
      </c>
      <c r="H2309" s="210">
        <v>0</v>
      </c>
      <c r="I2309" s="210">
        <v>0</v>
      </c>
      <c r="J2309" s="210">
        <v>0</v>
      </c>
      <c r="K2309" s="210" t="s">
        <v>11192</v>
      </c>
      <c r="L2309" s="210">
        <v>0</v>
      </c>
      <c r="M2309" s="210">
        <v>0</v>
      </c>
      <c r="N2309" s="210">
        <v>0</v>
      </c>
      <c r="O2309" s="210" t="s">
        <v>11192</v>
      </c>
    </row>
    <row r="2310" spans="2:15" x14ac:dyDescent="0.45">
      <c r="B2310" s="450" t="s">
        <v>16412</v>
      </c>
      <c r="C2310" s="449" t="s">
        <v>795</v>
      </c>
      <c r="D2310" s="450" t="s">
        <v>796</v>
      </c>
      <c r="E2310" s="451" t="s">
        <v>19111</v>
      </c>
      <c r="F2310" s="452" t="str">
        <f>F2309</f>
        <v>8441</v>
      </c>
      <c r="G2310" s="451" t="s">
        <v>3093</v>
      </c>
      <c r="H2310" s="452">
        <v>0</v>
      </c>
      <c r="I2310" s="452" t="s">
        <v>11192</v>
      </c>
      <c r="J2310" s="452">
        <v>0</v>
      </c>
      <c r="K2310" s="452" t="s">
        <v>11192</v>
      </c>
      <c r="L2310" s="452" t="s">
        <v>11192</v>
      </c>
      <c r="M2310" s="452">
        <v>0</v>
      </c>
      <c r="N2310" s="452">
        <v>0</v>
      </c>
      <c r="O2310" s="452" t="s">
        <v>11192</v>
      </c>
    </row>
    <row r="2311" spans="2:15" x14ac:dyDescent="0.45">
      <c r="B2311" s="16" t="s">
        <v>16414</v>
      </c>
      <c r="C2311" s="426" t="s">
        <v>795</v>
      </c>
      <c r="D2311" s="16" t="s">
        <v>796</v>
      </c>
      <c r="E2311" s="448" t="s">
        <v>2447</v>
      </c>
      <c r="F2311" s="210" t="s">
        <v>2448</v>
      </c>
      <c r="G2311" s="448" t="s">
        <v>3596</v>
      </c>
      <c r="H2311" s="210">
        <v>0</v>
      </c>
      <c r="I2311" s="210">
        <v>17</v>
      </c>
      <c r="J2311" s="210">
        <v>21</v>
      </c>
      <c r="K2311" s="210">
        <v>261</v>
      </c>
      <c r="L2311" s="210">
        <v>21</v>
      </c>
      <c r="M2311" s="210">
        <v>19</v>
      </c>
      <c r="N2311" s="210">
        <v>0</v>
      </c>
      <c r="O2311" s="210">
        <v>339</v>
      </c>
    </row>
    <row r="2312" spans="2:15" x14ac:dyDescent="0.45">
      <c r="B2312" s="16" t="s">
        <v>16413</v>
      </c>
      <c r="C2312" s="426" t="s">
        <v>795</v>
      </c>
      <c r="D2312" s="16" t="s">
        <v>796</v>
      </c>
      <c r="E2312" s="448" t="s">
        <v>2447</v>
      </c>
      <c r="F2312" s="210" t="s">
        <v>2448</v>
      </c>
      <c r="G2312" s="448" t="s">
        <v>3595</v>
      </c>
      <c r="H2312" s="210">
        <v>0</v>
      </c>
      <c r="I2312" s="210">
        <v>15</v>
      </c>
      <c r="J2312" s="210">
        <v>18</v>
      </c>
      <c r="K2312" s="210">
        <v>242</v>
      </c>
      <c r="L2312" s="210">
        <v>21</v>
      </c>
      <c r="M2312" s="210">
        <v>26</v>
      </c>
      <c r="N2312" s="210">
        <v>0</v>
      </c>
      <c r="O2312" s="210">
        <v>322</v>
      </c>
    </row>
    <row r="2313" spans="2:15" x14ac:dyDescent="0.45">
      <c r="B2313" s="450" t="s">
        <v>16415</v>
      </c>
      <c r="C2313" s="449" t="s">
        <v>795</v>
      </c>
      <c r="D2313" s="450" t="s">
        <v>796</v>
      </c>
      <c r="E2313" s="451" t="s">
        <v>19112</v>
      </c>
      <c r="F2313" s="452" t="str">
        <f>F2312</f>
        <v>1113</v>
      </c>
      <c r="G2313" s="451" t="s">
        <v>3093</v>
      </c>
      <c r="H2313" s="452">
        <v>0</v>
      </c>
      <c r="I2313" s="452">
        <v>32</v>
      </c>
      <c r="J2313" s="452">
        <v>39</v>
      </c>
      <c r="K2313" s="452">
        <v>503</v>
      </c>
      <c r="L2313" s="452">
        <v>42</v>
      </c>
      <c r="M2313" s="452">
        <v>45</v>
      </c>
      <c r="N2313" s="452">
        <v>0</v>
      </c>
      <c r="O2313" s="452">
        <v>661</v>
      </c>
    </row>
    <row r="2314" spans="2:15" x14ac:dyDescent="0.45">
      <c r="B2314" s="16" t="s">
        <v>16417</v>
      </c>
      <c r="C2314" s="426" t="s">
        <v>797</v>
      </c>
      <c r="D2314" s="16" t="s">
        <v>798</v>
      </c>
      <c r="E2314" s="448" t="s">
        <v>798</v>
      </c>
      <c r="F2314" s="210" t="s">
        <v>2449</v>
      </c>
      <c r="G2314" s="448" t="s">
        <v>3596</v>
      </c>
      <c r="H2314" s="210" t="s">
        <v>11192</v>
      </c>
      <c r="I2314" s="210">
        <v>281</v>
      </c>
      <c r="J2314" s="210">
        <v>142</v>
      </c>
      <c r="K2314" s="210">
        <v>2339</v>
      </c>
      <c r="L2314" s="210">
        <v>199</v>
      </c>
      <c r="M2314" s="210">
        <v>35</v>
      </c>
      <c r="N2314" s="210" t="s">
        <v>11192</v>
      </c>
      <c r="O2314" s="210">
        <v>3000</v>
      </c>
    </row>
    <row r="2315" spans="2:15" x14ac:dyDescent="0.45">
      <c r="B2315" s="16" t="s">
        <v>16416</v>
      </c>
      <c r="C2315" s="426" t="s">
        <v>797</v>
      </c>
      <c r="D2315" s="16" t="s">
        <v>798</v>
      </c>
      <c r="E2315" s="448" t="s">
        <v>798</v>
      </c>
      <c r="F2315" s="210" t="s">
        <v>2449</v>
      </c>
      <c r="G2315" s="448" t="s">
        <v>3595</v>
      </c>
      <c r="H2315" s="210" t="s">
        <v>11192</v>
      </c>
      <c r="I2315" s="210">
        <v>384</v>
      </c>
      <c r="J2315" s="210">
        <v>200</v>
      </c>
      <c r="K2315" s="210">
        <v>2789</v>
      </c>
      <c r="L2315" s="210">
        <v>317</v>
      </c>
      <c r="M2315" s="210">
        <v>61</v>
      </c>
      <c r="N2315" s="210" t="s">
        <v>11192</v>
      </c>
      <c r="O2315" s="210">
        <v>3763</v>
      </c>
    </row>
    <row r="2316" spans="2:15" x14ac:dyDescent="0.45">
      <c r="B2316" s="450" t="s">
        <v>16418</v>
      </c>
      <c r="C2316" s="449" t="s">
        <v>797</v>
      </c>
      <c r="D2316" s="450" t="s">
        <v>798</v>
      </c>
      <c r="E2316" s="451" t="s">
        <v>19113</v>
      </c>
      <c r="F2316" s="452" t="str">
        <f>F2315</f>
        <v>7650</v>
      </c>
      <c r="G2316" s="451" t="s">
        <v>3093</v>
      </c>
      <c r="H2316" s="452" t="s">
        <v>11192</v>
      </c>
      <c r="I2316" s="452">
        <v>665</v>
      </c>
      <c r="J2316" s="452">
        <v>342</v>
      </c>
      <c r="K2316" s="452">
        <v>5128</v>
      </c>
      <c r="L2316" s="452">
        <v>516</v>
      </c>
      <c r="M2316" s="452">
        <v>96</v>
      </c>
      <c r="N2316" s="452" t="s">
        <v>11192</v>
      </c>
      <c r="O2316" s="452">
        <v>6763</v>
      </c>
    </row>
    <row r="2317" spans="2:15" x14ac:dyDescent="0.45">
      <c r="B2317" s="16" t="s">
        <v>16420</v>
      </c>
      <c r="C2317" s="426" t="s">
        <v>799</v>
      </c>
      <c r="D2317" s="16" t="s">
        <v>800</v>
      </c>
      <c r="E2317" s="448" t="s">
        <v>800</v>
      </c>
      <c r="F2317" s="210" t="s">
        <v>2450</v>
      </c>
      <c r="G2317" s="448" t="s">
        <v>3596</v>
      </c>
      <c r="H2317" s="210" t="s">
        <v>11192</v>
      </c>
      <c r="I2317" s="210">
        <v>71</v>
      </c>
      <c r="J2317" s="210">
        <v>60</v>
      </c>
      <c r="K2317" s="210">
        <v>169</v>
      </c>
      <c r="L2317" s="210">
        <v>27</v>
      </c>
      <c r="M2317" s="210" t="s">
        <v>11192</v>
      </c>
      <c r="N2317" s="210">
        <v>0</v>
      </c>
      <c r="O2317" s="210">
        <v>332</v>
      </c>
    </row>
    <row r="2318" spans="2:15" x14ac:dyDescent="0.45">
      <c r="B2318" s="16" t="s">
        <v>16419</v>
      </c>
      <c r="C2318" s="426" t="s">
        <v>799</v>
      </c>
      <c r="D2318" s="16" t="s">
        <v>800</v>
      </c>
      <c r="E2318" s="448" t="s">
        <v>800</v>
      </c>
      <c r="F2318" s="210" t="s">
        <v>2450</v>
      </c>
      <c r="G2318" s="448" t="s">
        <v>3595</v>
      </c>
      <c r="H2318" s="210" t="s">
        <v>11192</v>
      </c>
      <c r="I2318" s="210">
        <v>80</v>
      </c>
      <c r="J2318" s="210">
        <v>72</v>
      </c>
      <c r="K2318" s="210">
        <v>209</v>
      </c>
      <c r="L2318" s="210">
        <v>17</v>
      </c>
      <c r="M2318" s="210" t="s">
        <v>11192</v>
      </c>
      <c r="N2318" s="210">
        <v>0</v>
      </c>
      <c r="O2318" s="210">
        <v>387</v>
      </c>
    </row>
    <row r="2319" spans="2:15" x14ac:dyDescent="0.45">
      <c r="B2319" s="450" t="s">
        <v>16421</v>
      </c>
      <c r="C2319" s="449" t="s">
        <v>799</v>
      </c>
      <c r="D2319" s="450" t="s">
        <v>800</v>
      </c>
      <c r="E2319" s="451" t="s">
        <v>19114</v>
      </c>
      <c r="F2319" s="452" t="str">
        <f>F2318</f>
        <v>7821</v>
      </c>
      <c r="G2319" s="451" t="s">
        <v>3093</v>
      </c>
      <c r="H2319" s="452" t="s">
        <v>11192</v>
      </c>
      <c r="I2319" s="452">
        <v>151</v>
      </c>
      <c r="J2319" s="452">
        <v>132</v>
      </c>
      <c r="K2319" s="452">
        <v>378</v>
      </c>
      <c r="L2319" s="452">
        <v>44</v>
      </c>
      <c r="M2319" s="452" t="s">
        <v>11192</v>
      </c>
      <c r="N2319" s="452">
        <v>0</v>
      </c>
      <c r="O2319" s="452">
        <v>719</v>
      </c>
    </row>
    <row r="2320" spans="2:15" x14ac:dyDescent="0.45">
      <c r="B2320" s="16" t="s">
        <v>16423</v>
      </c>
      <c r="C2320" s="426" t="s">
        <v>801</v>
      </c>
      <c r="D2320" s="16" t="s">
        <v>2451</v>
      </c>
      <c r="E2320" s="448" t="s">
        <v>2451</v>
      </c>
      <c r="F2320" s="210" t="s">
        <v>2452</v>
      </c>
      <c r="G2320" s="448" t="s">
        <v>3596</v>
      </c>
      <c r="H2320" s="210" t="s">
        <v>11192</v>
      </c>
      <c r="I2320" s="210">
        <v>128</v>
      </c>
      <c r="J2320" s="210">
        <v>92</v>
      </c>
      <c r="K2320" s="210">
        <v>850</v>
      </c>
      <c r="L2320" s="210">
        <v>69</v>
      </c>
      <c r="M2320" s="210">
        <v>61</v>
      </c>
      <c r="N2320" s="210" t="s">
        <v>11192</v>
      </c>
      <c r="O2320" s="210">
        <v>1205</v>
      </c>
    </row>
    <row r="2321" spans="2:15" x14ac:dyDescent="0.45">
      <c r="B2321" s="16" t="s">
        <v>16422</v>
      </c>
      <c r="C2321" s="426" t="s">
        <v>801</v>
      </c>
      <c r="D2321" s="16" t="s">
        <v>2451</v>
      </c>
      <c r="E2321" s="448" t="s">
        <v>2451</v>
      </c>
      <c r="F2321" s="210" t="s">
        <v>2452</v>
      </c>
      <c r="G2321" s="448" t="s">
        <v>3595</v>
      </c>
      <c r="H2321" s="210" t="s">
        <v>11192</v>
      </c>
      <c r="I2321" s="210">
        <v>201</v>
      </c>
      <c r="J2321" s="210">
        <v>123</v>
      </c>
      <c r="K2321" s="210">
        <v>1028</v>
      </c>
      <c r="L2321" s="210">
        <v>81</v>
      </c>
      <c r="M2321" s="210">
        <v>61</v>
      </c>
      <c r="N2321" s="210" t="s">
        <v>11192</v>
      </c>
      <c r="O2321" s="210">
        <v>1503</v>
      </c>
    </row>
    <row r="2322" spans="2:15" x14ac:dyDescent="0.45">
      <c r="B2322" s="450" t="s">
        <v>16424</v>
      </c>
      <c r="C2322" s="449" t="s">
        <v>801</v>
      </c>
      <c r="D2322" s="450" t="s">
        <v>2451</v>
      </c>
      <c r="E2322" s="451" t="s">
        <v>19115</v>
      </c>
      <c r="F2322" s="452" t="str">
        <f>F2321</f>
        <v>7819</v>
      </c>
      <c r="G2322" s="451" t="s">
        <v>3093</v>
      </c>
      <c r="H2322" s="452" t="s">
        <v>11192</v>
      </c>
      <c r="I2322" s="452">
        <v>329</v>
      </c>
      <c r="J2322" s="452">
        <v>215</v>
      </c>
      <c r="K2322" s="452">
        <v>1878</v>
      </c>
      <c r="L2322" s="452">
        <v>150</v>
      </c>
      <c r="M2322" s="452">
        <v>122</v>
      </c>
      <c r="N2322" s="452" t="s">
        <v>11192</v>
      </c>
      <c r="O2322" s="452">
        <v>2708</v>
      </c>
    </row>
    <row r="2323" spans="2:15" x14ac:dyDescent="0.45">
      <c r="B2323" s="16" t="s">
        <v>16426</v>
      </c>
      <c r="C2323" s="426" t="s">
        <v>802</v>
      </c>
      <c r="D2323" s="16" t="s">
        <v>803</v>
      </c>
      <c r="E2323" s="448" t="s">
        <v>803</v>
      </c>
      <c r="F2323" s="210" t="s">
        <v>2453</v>
      </c>
      <c r="G2323" s="448" t="s">
        <v>3596</v>
      </c>
      <c r="H2323" s="210" t="s">
        <v>11192</v>
      </c>
      <c r="I2323" s="210">
        <v>113</v>
      </c>
      <c r="J2323" s="210">
        <v>66</v>
      </c>
      <c r="K2323" s="210">
        <v>376</v>
      </c>
      <c r="L2323" s="210">
        <v>18</v>
      </c>
      <c r="M2323" s="210" t="s">
        <v>11192</v>
      </c>
      <c r="N2323" s="210">
        <v>0</v>
      </c>
      <c r="O2323" s="210">
        <v>584</v>
      </c>
    </row>
    <row r="2324" spans="2:15" x14ac:dyDescent="0.45">
      <c r="B2324" s="16" t="s">
        <v>16425</v>
      </c>
      <c r="C2324" s="426" t="s">
        <v>802</v>
      </c>
      <c r="D2324" s="16" t="s">
        <v>803</v>
      </c>
      <c r="E2324" s="448" t="s">
        <v>803</v>
      </c>
      <c r="F2324" s="210" t="s">
        <v>2453</v>
      </c>
      <c r="G2324" s="448" t="s">
        <v>3595</v>
      </c>
      <c r="H2324" s="210" t="s">
        <v>11192</v>
      </c>
      <c r="I2324" s="210">
        <v>150</v>
      </c>
      <c r="J2324" s="210">
        <v>77</v>
      </c>
      <c r="K2324" s="210">
        <v>410</v>
      </c>
      <c r="L2324" s="210">
        <v>40</v>
      </c>
      <c r="M2324" s="210" t="s">
        <v>11192</v>
      </c>
      <c r="N2324" s="210">
        <v>0</v>
      </c>
      <c r="O2324" s="210">
        <v>700</v>
      </c>
    </row>
    <row r="2325" spans="2:15" x14ac:dyDescent="0.45">
      <c r="B2325" s="450" t="s">
        <v>16427</v>
      </c>
      <c r="C2325" s="449" t="s">
        <v>802</v>
      </c>
      <c r="D2325" s="450" t="s">
        <v>803</v>
      </c>
      <c r="E2325" s="451" t="s">
        <v>19116</v>
      </c>
      <c r="F2325" s="452" t="str">
        <f>F2324</f>
        <v>7687</v>
      </c>
      <c r="G2325" s="451" t="s">
        <v>3093</v>
      </c>
      <c r="H2325" s="452" t="s">
        <v>11192</v>
      </c>
      <c r="I2325" s="452">
        <v>263</v>
      </c>
      <c r="J2325" s="452">
        <v>143</v>
      </c>
      <c r="K2325" s="452">
        <v>786</v>
      </c>
      <c r="L2325" s="452">
        <v>58</v>
      </c>
      <c r="M2325" s="452" t="s">
        <v>11192</v>
      </c>
      <c r="N2325" s="452">
        <v>0</v>
      </c>
      <c r="O2325" s="452">
        <v>1284</v>
      </c>
    </row>
    <row r="2326" spans="2:15" x14ac:dyDescent="0.45">
      <c r="B2326" s="16" t="s">
        <v>16429</v>
      </c>
      <c r="C2326" s="426" t="s">
        <v>804</v>
      </c>
      <c r="D2326" s="16" t="s">
        <v>805</v>
      </c>
      <c r="E2326" s="448" t="s">
        <v>2454</v>
      </c>
      <c r="F2326" s="210" t="s">
        <v>2455</v>
      </c>
      <c r="G2326" s="448" t="s">
        <v>3596</v>
      </c>
      <c r="H2326" s="210">
        <v>0</v>
      </c>
      <c r="I2326" s="210" t="s">
        <v>11192</v>
      </c>
      <c r="J2326" s="210" t="s">
        <v>11192</v>
      </c>
      <c r="K2326" s="210">
        <v>182</v>
      </c>
      <c r="L2326" s="210" t="s">
        <v>11192</v>
      </c>
      <c r="M2326" s="210">
        <v>0</v>
      </c>
      <c r="N2326" s="210">
        <v>0</v>
      </c>
      <c r="O2326" s="210">
        <v>195</v>
      </c>
    </row>
    <row r="2327" spans="2:15" x14ac:dyDescent="0.45">
      <c r="B2327" s="16" t="s">
        <v>16428</v>
      </c>
      <c r="C2327" s="426" t="s">
        <v>804</v>
      </c>
      <c r="D2327" s="16" t="s">
        <v>805</v>
      </c>
      <c r="E2327" s="448" t="s">
        <v>2454</v>
      </c>
      <c r="F2327" s="210" t="s">
        <v>2455</v>
      </c>
      <c r="G2327" s="448" t="s">
        <v>3595</v>
      </c>
      <c r="H2327" s="210">
        <v>0</v>
      </c>
      <c r="I2327" s="210" t="s">
        <v>11192</v>
      </c>
      <c r="J2327" s="210" t="s">
        <v>11192</v>
      </c>
      <c r="K2327" s="210">
        <v>180</v>
      </c>
      <c r="L2327" s="210" t="s">
        <v>11192</v>
      </c>
      <c r="M2327" s="210" t="s">
        <v>11192</v>
      </c>
      <c r="N2327" s="210">
        <v>0</v>
      </c>
      <c r="O2327" s="210">
        <v>190</v>
      </c>
    </row>
    <row r="2328" spans="2:15" x14ac:dyDescent="0.45">
      <c r="B2328" s="450" t="s">
        <v>16430</v>
      </c>
      <c r="C2328" s="449" t="s">
        <v>804</v>
      </c>
      <c r="D2328" s="450" t="s">
        <v>805</v>
      </c>
      <c r="E2328" s="451" t="s">
        <v>19117</v>
      </c>
      <c r="F2328" s="452" t="str">
        <f>F2327</f>
        <v>4492</v>
      </c>
      <c r="G2328" s="451" t="s">
        <v>3093</v>
      </c>
      <c r="H2328" s="452">
        <v>0</v>
      </c>
      <c r="I2328" s="452" t="s">
        <v>11192</v>
      </c>
      <c r="J2328" s="452" t="s">
        <v>11192</v>
      </c>
      <c r="K2328" s="452">
        <v>362</v>
      </c>
      <c r="L2328" s="452" t="s">
        <v>11192</v>
      </c>
      <c r="M2328" s="452" t="s">
        <v>11192</v>
      </c>
      <c r="N2328" s="452">
        <v>0</v>
      </c>
      <c r="O2328" s="452">
        <v>385</v>
      </c>
    </row>
    <row r="2329" spans="2:15" x14ac:dyDescent="0.45">
      <c r="B2329" s="16" t="s">
        <v>16432</v>
      </c>
      <c r="C2329" s="426" t="s">
        <v>804</v>
      </c>
      <c r="D2329" s="16" t="s">
        <v>805</v>
      </c>
      <c r="E2329" s="448" t="s">
        <v>2456</v>
      </c>
      <c r="F2329" s="210" t="s">
        <v>2457</v>
      </c>
      <c r="G2329" s="448" t="s">
        <v>3596</v>
      </c>
      <c r="H2329" s="210">
        <v>0</v>
      </c>
      <c r="I2329" s="210">
        <v>14</v>
      </c>
      <c r="J2329" s="210" t="s">
        <v>11192</v>
      </c>
      <c r="K2329" s="210">
        <v>651</v>
      </c>
      <c r="L2329" s="210">
        <v>11</v>
      </c>
      <c r="M2329" s="210">
        <v>11</v>
      </c>
      <c r="N2329" s="210" t="s">
        <v>11192</v>
      </c>
      <c r="O2329" s="210">
        <v>692</v>
      </c>
    </row>
    <row r="2330" spans="2:15" x14ac:dyDescent="0.45">
      <c r="B2330" s="16" t="s">
        <v>16431</v>
      </c>
      <c r="C2330" s="426" t="s">
        <v>804</v>
      </c>
      <c r="D2330" s="16" t="s">
        <v>805</v>
      </c>
      <c r="E2330" s="448" t="s">
        <v>2456</v>
      </c>
      <c r="F2330" s="210" t="s">
        <v>2457</v>
      </c>
      <c r="G2330" s="448" t="s">
        <v>3595</v>
      </c>
      <c r="H2330" s="210">
        <v>0</v>
      </c>
      <c r="I2330" s="210">
        <v>15</v>
      </c>
      <c r="J2330" s="210" t="s">
        <v>11192</v>
      </c>
      <c r="K2330" s="210">
        <v>579</v>
      </c>
      <c r="L2330" s="210" t="s">
        <v>11192</v>
      </c>
      <c r="M2330" s="210" t="s">
        <v>11192</v>
      </c>
      <c r="N2330" s="210" t="s">
        <v>11192</v>
      </c>
      <c r="O2330" s="210">
        <v>618</v>
      </c>
    </row>
    <row r="2331" spans="2:15" x14ac:dyDescent="0.45">
      <c r="B2331" s="450" t="s">
        <v>16433</v>
      </c>
      <c r="C2331" s="449" t="s">
        <v>804</v>
      </c>
      <c r="D2331" s="450" t="s">
        <v>805</v>
      </c>
      <c r="E2331" s="451" t="s">
        <v>19118</v>
      </c>
      <c r="F2331" s="452" t="str">
        <f>F2330</f>
        <v>6648</v>
      </c>
      <c r="G2331" s="451" t="s">
        <v>3093</v>
      </c>
      <c r="H2331" s="452">
        <v>0</v>
      </c>
      <c r="I2331" s="452">
        <v>29</v>
      </c>
      <c r="J2331" s="452" t="s">
        <v>11192</v>
      </c>
      <c r="K2331" s="452">
        <v>1230</v>
      </c>
      <c r="L2331" s="452" t="s">
        <v>11192</v>
      </c>
      <c r="M2331" s="452" t="s">
        <v>11192</v>
      </c>
      <c r="N2331" s="452" t="s">
        <v>11192</v>
      </c>
      <c r="O2331" s="452">
        <v>1310</v>
      </c>
    </row>
    <row r="2332" spans="2:15" x14ac:dyDescent="0.45">
      <c r="B2332" s="16" t="s">
        <v>16435</v>
      </c>
      <c r="C2332" s="426" t="s">
        <v>804</v>
      </c>
      <c r="D2332" s="16" t="s">
        <v>805</v>
      </c>
      <c r="E2332" s="448" t="s">
        <v>2458</v>
      </c>
      <c r="F2332" s="210" t="s">
        <v>2459</v>
      </c>
      <c r="G2332" s="448" t="s">
        <v>3596</v>
      </c>
      <c r="H2332" s="210">
        <v>0</v>
      </c>
      <c r="I2332" s="210" t="s">
        <v>11192</v>
      </c>
      <c r="J2332" s="210">
        <v>0</v>
      </c>
      <c r="K2332" s="210">
        <v>100</v>
      </c>
      <c r="L2332" s="210" t="s">
        <v>11192</v>
      </c>
      <c r="M2332" s="210">
        <v>0</v>
      </c>
      <c r="N2332" s="210">
        <v>0</v>
      </c>
      <c r="O2332" s="210">
        <v>105</v>
      </c>
    </row>
    <row r="2333" spans="2:15" x14ac:dyDescent="0.45">
      <c r="B2333" s="16" t="s">
        <v>16434</v>
      </c>
      <c r="C2333" s="426" t="s">
        <v>804</v>
      </c>
      <c r="D2333" s="16" t="s">
        <v>805</v>
      </c>
      <c r="E2333" s="448" t="s">
        <v>2458</v>
      </c>
      <c r="F2333" s="210" t="s">
        <v>2459</v>
      </c>
      <c r="G2333" s="448" t="s">
        <v>3595</v>
      </c>
      <c r="H2333" s="210">
        <v>0</v>
      </c>
      <c r="I2333" s="210" t="s">
        <v>11192</v>
      </c>
      <c r="J2333" s="210" t="s">
        <v>11192</v>
      </c>
      <c r="K2333" s="210">
        <v>107</v>
      </c>
      <c r="L2333" s="210" t="s">
        <v>11192</v>
      </c>
      <c r="M2333" s="210" t="s">
        <v>11192</v>
      </c>
      <c r="N2333" s="210" t="s">
        <v>11192</v>
      </c>
      <c r="O2333" s="210">
        <v>117</v>
      </c>
    </row>
    <row r="2334" spans="2:15" x14ac:dyDescent="0.45">
      <c r="B2334" s="450" t="s">
        <v>16436</v>
      </c>
      <c r="C2334" s="449" t="s">
        <v>804</v>
      </c>
      <c r="D2334" s="450" t="s">
        <v>805</v>
      </c>
      <c r="E2334" s="451" t="s">
        <v>19119</v>
      </c>
      <c r="F2334" s="452" t="str">
        <f>F2333</f>
        <v>6189</v>
      </c>
      <c r="G2334" s="451" t="s">
        <v>3093</v>
      </c>
      <c r="H2334" s="452">
        <v>0</v>
      </c>
      <c r="I2334" s="452" t="s">
        <v>11192</v>
      </c>
      <c r="J2334" s="452" t="s">
        <v>11192</v>
      </c>
      <c r="K2334" s="452">
        <v>207</v>
      </c>
      <c r="L2334" s="452" t="s">
        <v>11192</v>
      </c>
      <c r="M2334" s="452" t="s">
        <v>11192</v>
      </c>
      <c r="N2334" s="452" t="s">
        <v>11192</v>
      </c>
      <c r="O2334" s="452">
        <v>222</v>
      </c>
    </row>
    <row r="2335" spans="2:15" x14ac:dyDescent="0.45">
      <c r="B2335" s="16" t="s">
        <v>16438</v>
      </c>
      <c r="C2335" s="426" t="s">
        <v>806</v>
      </c>
      <c r="D2335" s="16" t="s">
        <v>807</v>
      </c>
      <c r="E2335" s="448" t="s">
        <v>807</v>
      </c>
      <c r="F2335" s="210" t="s">
        <v>2460</v>
      </c>
      <c r="G2335" s="448" t="s">
        <v>3596</v>
      </c>
      <c r="H2335" s="210">
        <v>0</v>
      </c>
      <c r="I2335" s="210" t="s">
        <v>11192</v>
      </c>
      <c r="J2335" s="210" t="s">
        <v>11192</v>
      </c>
      <c r="K2335" s="210">
        <v>0</v>
      </c>
      <c r="L2335" s="210">
        <v>0</v>
      </c>
      <c r="M2335" s="210">
        <v>0</v>
      </c>
      <c r="N2335" s="210">
        <v>0</v>
      </c>
      <c r="O2335" s="210">
        <v>78</v>
      </c>
    </row>
    <row r="2336" spans="2:15" x14ac:dyDescent="0.45">
      <c r="B2336" s="16" t="s">
        <v>16437</v>
      </c>
      <c r="C2336" s="426" t="s">
        <v>806</v>
      </c>
      <c r="D2336" s="16" t="s">
        <v>807</v>
      </c>
      <c r="E2336" s="448" t="s">
        <v>807</v>
      </c>
      <c r="F2336" s="210" t="s">
        <v>2460</v>
      </c>
      <c r="G2336" s="448" t="s">
        <v>3595</v>
      </c>
      <c r="H2336" s="210">
        <v>0</v>
      </c>
      <c r="I2336" s="210" t="s">
        <v>11192</v>
      </c>
      <c r="J2336" s="210" t="s">
        <v>11192</v>
      </c>
      <c r="K2336" s="210">
        <v>0</v>
      </c>
      <c r="L2336" s="210" t="s">
        <v>11192</v>
      </c>
      <c r="M2336" s="210">
        <v>0</v>
      </c>
      <c r="N2336" s="210">
        <v>0</v>
      </c>
      <c r="O2336" s="210">
        <v>95</v>
      </c>
    </row>
    <row r="2337" spans="2:15" x14ac:dyDescent="0.45">
      <c r="B2337" s="450" t="s">
        <v>16439</v>
      </c>
      <c r="C2337" s="449" t="s">
        <v>806</v>
      </c>
      <c r="D2337" s="450" t="s">
        <v>807</v>
      </c>
      <c r="E2337" s="451" t="s">
        <v>19120</v>
      </c>
      <c r="F2337" s="452" t="str">
        <f>F2336</f>
        <v>7685</v>
      </c>
      <c r="G2337" s="451" t="s">
        <v>3093</v>
      </c>
      <c r="H2337" s="452">
        <v>0</v>
      </c>
      <c r="I2337" s="452">
        <v>169</v>
      </c>
      <c r="J2337" s="452" t="s">
        <v>11192</v>
      </c>
      <c r="K2337" s="452">
        <v>0</v>
      </c>
      <c r="L2337" s="452" t="s">
        <v>11192</v>
      </c>
      <c r="M2337" s="452">
        <v>0</v>
      </c>
      <c r="N2337" s="452">
        <v>0</v>
      </c>
      <c r="O2337" s="452">
        <v>173</v>
      </c>
    </row>
    <row r="2338" spans="2:15" x14ac:dyDescent="0.45">
      <c r="B2338" s="16" t="s">
        <v>16441</v>
      </c>
      <c r="C2338" s="426" t="s">
        <v>808</v>
      </c>
      <c r="D2338" s="16" t="s">
        <v>809</v>
      </c>
      <c r="E2338" s="448" t="s">
        <v>2461</v>
      </c>
      <c r="F2338" s="210" t="s">
        <v>2462</v>
      </c>
      <c r="G2338" s="448" t="s">
        <v>3596</v>
      </c>
      <c r="H2338" s="210">
        <v>0</v>
      </c>
      <c r="I2338" s="210" t="s">
        <v>11192</v>
      </c>
      <c r="J2338" s="210">
        <v>30</v>
      </c>
      <c r="K2338" s="210">
        <v>190</v>
      </c>
      <c r="L2338" s="210">
        <v>13</v>
      </c>
      <c r="M2338" s="210" t="s">
        <v>11192</v>
      </c>
      <c r="N2338" s="210">
        <v>0</v>
      </c>
      <c r="O2338" s="210">
        <v>241</v>
      </c>
    </row>
    <row r="2339" spans="2:15" x14ac:dyDescent="0.45">
      <c r="B2339" s="16" t="s">
        <v>16440</v>
      </c>
      <c r="C2339" s="426" t="s">
        <v>808</v>
      </c>
      <c r="D2339" s="16" t="s">
        <v>809</v>
      </c>
      <c r="E2339" s="448" t="s">
        <v>2461</v>
      </c>
      <c r="F2339" s="210" t="s">
        <v>2462</v>
      </c>
      <c r="G2339" s="448" t="s">
        <v>3595</v>
      </c>
      <c r="H2339" s="210">
        <v>0</v>
      </c>
      <c r="I2339" s="210" t="s">
        <v>11192</v>
      </c>
      <c r="J2339" s="210">
        <v>27</v>
      </c>
      <c r="K2339" s="210">
        <v>199</v>
      </c>
      <c r="L2339" s="210" t="s">
        <v>11192</v>
      </c>
      <c r="M2339" s="210" t="s">
        <v>11192</v>
      </c>
      <c r="N2339" s="210">
        <v>0</v>
      </c>
      <c r="O2339" s="210">
        <v>240</v>
      </c>
    </row>
    <row r="2340" spans="2:15" x14ac:dyDescent="0.45">
      <c r="B2340" s="450" t="s">
        <v>16442</v>
      </c>
      <c r="C2340" s="449" t="s">
        <v>808</v>
      </c>
      <c r="D2340" s="450" t="s">
        <v>809</v>
      </c>
      <c r="E2340" s="451" t="s">
        <v>19121</v>
      </c>
      <c r="F2340" s="452" t="str">
        <f>F2339</f>
        <v>2649</v>
      </c>
      <c r="G2340" s="451" t="s">
        <v>3093</v>
      </c>
      <c r="H2340" s="452">
        <v>0</v>
      </c>
      <c r="I2340" s="452" t="s">
        <v>11192</v>
      </c>
      <c r="J2340" s="452">
        <v>57</v>
      </c>
      <c r="K2340" s="452">
        <v>389</v>
      </c>
      <c r="L2340" s="452" t="s">
        <v>11192</v>
      </c>
      <c r="M2340" s="452" t="s">
        <v>11192</v>
      </c>
      <c r="N2340" s="452">
        <v>0</v>
      </c>
      <c r="O2340" s="452">
        <v>481</v>
      </c>
    </row>
    <row r="2341" spans="2:15" x14ac:dyDescent="0.45">
      <c r="B2341" s="16" t="s">
        <v>16444</v>
      </c>
      <c r="C2341" s="426" t="s">
        <v>808</v>
      </c>
      <c r="D2341" s="16" t="s">
        <v>809</v>
      </c>
      <c r="E2341" s="448" t="s">
        <v>2463</v>
      </c>
      <c r="F2341" s="210" t="s">
        <v>2464</v>
      </c>
      <c r="G2341" s="448" t="s">
        <v>3596</v>
      </c>
      <c r="H2341" s="210">
        <v>0</v>
      </c>
      <c r="I2341" s="210" t="s">
        <v>11192</v>
      </c>
      <c r="J2341" s="210">
        <v>18</v>
      </c>
      <c r="K2341" s="210">
        <v>91</v>
      </c>
      <c r="L2341" s="210" t="s">
        <v>11192</v>
      </c>
      <c r="M2341" s="210">
        <v>0</v>
      </c>
      <c r="N2341" s="210">
        <v>0</v>
      </c>
      <c r="O2341" s="210">
        <v>117</v>
      </c>
    </row>
    <row r="2342" spans="2:15" x14ac:dyDescent="0.45">
      <c r="B2342" s="16" t="s">
        <v>16443</v>
      </c>
      <c r="C2342" s="426" t="s">
        <v>808</v>
      </c>
      <c r="D2342" s="16" t="s">
        <v>809</v>
      </c>
      <c r="E2342" s="448" t="s">
        <v>2463</v>
      </c>
      <c r="F2342" s="210" t="s">
        <v>2464</v>
      </c>
      <c r="G2342" s="448" t="s">
        <v>3595</v>
      </c>
      <c r="H2342" s="210">
        <v>0</v>
      </c>
      <c r="I2342" s="210" t="s">
        <v>11192</v>
      </c>
      <c r="J2342" s="210">
        <v>15</v>
      </c>
      <c r="K2342" s="210">
        <v>96</v>
      </c>
      <c r="L2342" s="210" t="s">
        <v>11192</v>
      </c>
      <c r="M2342" s="210" t="s">
        <v>11192</v>
      </c>
      <c r="N2342" s="210">
        <v>0</v>
      </c>
      <c r="O2342" s="210">
        <v>125</v>
      </c>
    </row>
    <row r="2343" spans="2:15" x14ac:dyDescent="0.45">
      <c r="B2343" s="450" t="s">
        <v>16445</v>
      </c>
      <c r="C2343" s="449" t="s">
        <v>808</v>
      </c>
      <c r="D2343" s="450" t="s">
        <v>809</v>
      </c>
      <c r="E2343" s="451" t="s">
        <v>19122</v>
      </c>
      <c r="F2343" s="452" t="str">
        <f>F2342</f>
        <v>6300</v>
      </c>
      <c r="G2343" s="451" t="s">
        <v>3093</v>
      </c>
      <c r="H2343" s="452">
        <v>0</v>
      </c>
      <c r="I2343" s="452" t="s">
        <v>11192</v>
      </c>
      <c r="J2343" s="452">
        <v>33</v>
      </c>
      <c r="K2343" s="452">
        <v>187</v>
      </c>
      <c r="L2343" s="452">
        <v>15</v>
      </c>
      <c r="M2343" s="452" t="s">
        <v>11192</v>
      </c>
      <c r="N2343" s="452">
        <v>0</v>
      </c>
      <c r="O2343" s="452">
        <v>242</v>
      </c>
    </row>
    <row r="2344" spans="2:15" x14ac:dyDescent="0.45">
      <c r="B2344" s="16" t="s">
        <v>16447</v>
      </c>
      <c r="C2344" s="426" t="s">
        <v>810</v>
      </c>
      <c r="D2344" s="16" t="s">
        <v>811</v>
      </c>
      <c r="E2344" s="448" t="s">
        <v>2465</v>
      </c>
      <c r="F2344" s="210" t="s">
        <v>2466</v>
      </c>
      <c r="G2344" s="448" t="s">
        <v>3596</v>
      </c>
      <c r="H2344" s="210" t="s">
        <v>11192</v>
      </c>
      <c r="I2344" s="210">
        <v>54</v>
      </c>
      <c r="J2344" s="210">
        <v>51</v>
      </c>
      <c r="K2344" s="210">
        <v>774</v>
      </c>
      <c r="L2344" s="210" t="s">
        <v>11192</v>
      </c>
      <c r="M2344" s="210">
        <v>44</v>
      </c>
      <c r="N2344" s="210" t="s">
        <v>11192</v>
      </c>
      <c r="O2344" s="210">
        <v>931</v>
      </c>
    </row>
    <row r="2345" spans="2:15" x14ac:dyDescent="0.45">
      <c r="B2345" s="16" t="s">
        <v>16446</v>
      </c>
      <c r="C2345" s="426" t="s">
        <v>810</v>
      </c>
      <c r="D2345" s="16" t="s">
        <v>811</v>
      </c>
      <c r="E2345" s="448" t="s">
        <v>2465</v>
      </c>
      <c r="F2345" s="210" t="s">
        <v>2466</v>
      </c>
      <c r="G2345" s="448" t="s">
        <v>3595</v>
      </c>
      <c r="H2345" s="210">
        <v>0</v>
      </c>
      <c r="I2345" s="210">
        <v>37</v>
      </c>
      <c r="J2345" s="210">
        <v>44</v>
      </c>
      <c r="K2345" s="210">
        <v>724</v>
      </c>
      <c r="L2345" s="210" t="s">
        <v>11192</v>
      </c>
      <c r="M2345" s="210">
        <v>46</v>
      </c>
      <c r="N2345" s="210" t="s">
        <v>11192</v>
      </c>
      <c r="O2345" s="210">
        <v>862</v>
      </c>
    </row>
    <row r="2346" spans="2:15" x14ac:dyDescent="0.45">
      <c r="B2346" s="450" t="s">
        <v>16448</v>
      </c>
      <c r="C2346" s="449" t="s">
        <v>810</v>
      </c>
      <c r="D2346" s="450" t="s">
        <v>811</v>
      </c>
      <c r="E2346" s="451" t="s">
        <v>19123</v>
      </c>
      <c r="F2346" s="452" t="str">
        <f>F2345</f>
        <v>3328</v>
      </c>
      <c r="G2346" s="451" t="s">
        <v>3093</v>
      </c>
      <c r="H2346" s="452" t="s">
        <v>11192</v>
      </c>
      <c r="I2346" s="452">
        <v>91</v>
      </c>
      <c r="J2346" s="452">
        <v>95</v>
      </c>
      <c r="K2346" s="452">
        <v>1498</v>
      </c>
      <c r="L2346" s="452">
        <v>15</v>
      </c>
      <c r="M2346" s="452">
        <v>90</v>
      </c>
      <c r="N2346" s="452" t="s">
        <v>11192</v>
      </c>
      <c r="O2346" s="452">
        <v>1793</v>
      </c>
    </row>
    <row r="2347" spans="2:15" x14ac:dyDescent="0.45">
      <c r="B2347" s="16" t="s">
        <v>16450</v>
      </c>
      <c r="C2347" s="426" t="s">
        <v>810</v>
      </c>
      <c r="D2347" s="16" t="s">
        <v>811</v>
      </c>
      <c r="E2347" s="448" t="s">
        <v>2467</v>
      </c>
      <c r="F2347" s="210" t="s">
        <v>2468</v>
      </c>
      <c r="G2347" s="448" t="s">
        <v>3596</v>
      </c>
      <c r="H2347" s="210" t="s">
        <v>11192</v>
      </c>
      <c r="I2347" s="210">
        <v>12</v>
      </c>
      <c r="J2347" s="210">
        <v>16</v>
      </c>
      <c r="K2347" s="210">
        <v>207</v>
      </c>
      <c r="L2347" s="210" t="s">
        <v>11192</v>
      </c>
      <c r="M2347" s="210">
        <v>13</v>
      </c>
      <c r="N2347" s="210" t="s">
        <v>11192</v>
      </c>
      <c r="O2347" s="210">
        <v>254</v>
      </c>
    </row>
    <row r="2348" spans="2:15" x14ac:dyDescent="0.45">
      <c r="B2348" s="16" t="s">
        <v>16449</v>
      </c>
      <c r="C2348" s="426" t="s">
        <v>810</v>
      </c>
      <c r="D2348" s="16" t="s">
        <v>811</v>
      </c>
      <c r="E2348" s="448" t="s">
        <v>2467</v>
      </c>
      <c r="F2348" s="210" t="s">
        <v>2468</v>
      </c>
      <c r="G2348" s="448" t="s">
        <v>3595</v>
      </c>
      <c r="H2348" s="210">
        <v>0</v>
      </c>
      <c r="I2348" s="210" t="s">
        <v>11192</v>
      </c>
      <c r="J2348" s="210">
        <v>11</v>
      </c>
      <c r="K2348" s="210">
        <v>187</v>
      </c>
      <c r="L2348" s="210" t="s">
        <v>11192</v>
      </c>
      <c r="M2348" s="210">
        <v>17</v>
      </c>
      <c r="N2348" s="210">
        <v>0</v>
      </c>
      <c r="O2348" s="210">
        <v>222</v>
      </c>
    </row>
    <row r="2349" spans="2:15" x14ac:dyDescent="0.45">
      <c r="B2349" s="450" t="s">
        <v>16451</v>
      </c>
      <c r="C2349" s="449" t="s">
        <v>810</v>
      </c>
      <c r="D2349" s="450" t="s">
        <v>811</v>
      </c>
      <c r="E2349" s="451" t="s">
        <v>19124</v>
      </c>
      <c r="F2349" s="452" t="str">
        <f>F2348</f>
        <v>3326</v>
      </c>
      <c r="G2349" s="451" t="s">
        <v>3093</v>
      </c>
      <c r="H2349" s="452" t="s">
        <v>11192</v>
      </c>
      <c r="I2349" s="452" t="s">
        <v>11192</v>
      </c>
      <c r="J2349" s="452">
        <v>27</v>
      </c>
      <c r="K2349" s="452">
        <v>394</v>
      </c>
      <c r="L2349" s="452" t="s">
        <v>11192</v>
      </c>
      <c r="M2349" s="452">
        <v>30</v>
      </c>
      <c r="N2349" s="452" t="s">
        <v>11192</v>
      </c>
      <c r="O2349" s="452">
        <v>476</v>
      </c>
    </row>
    <row r="2350" spans="2:15" x14ac:dyDescent="0.45">
      <c r="B2350" s="16" t="s">
        <v>16453</v>
      </c>
      <c r="C2350" s="426" t="s">
        <v>810</v>
      </c>
      <c r="D2350" s="16" t="s">
        <v>811</v>
      </c>
      <c r="E2350" s="448" t="s">
        <v>2469</v>
      </c>
      <c r="F2350" s="210" t="s">
        <v>2470</v>
      </c>
      <c r="G2350" s="448" t="s">
        <v>3596</v>
      </c>
      <c r="H2350" s="210">
        <v>0</v>
      </c>
      <c r="I2350" s="210">
        <v>11</v>
      </c>
      <c r="J2350" s="210" t="s">
        <v>11192</v>
      </c>
      <c r="K2350" s="210">
        <v>155</v>
      </c>
      <c r="L2350" s="210" t="s">
        <v>11192</v>
      </c>
      <c r="M2350" s="210" t="s">
        <v>11192</v>
      </c>
      <c r="N2350" s="210">
        <v>0</v>
      </c>
      <c r="O2350" s="210">
        <v>177</v>
      </c>
    </row>
    <row r="2351" spans="2:15" x14ac:dyDescent="0.45">
      <c r="B2351" s="16" t="s">
        <v>16452</v>
      </c>
      <c r="C2351" s="426" t="s">
        <v>810</v>
      </c>
      <c r="D2351" s="16" t="s">
        <v>811</v>
      </c>
      <c r="E2351" s="448" t="s">
        <v>2469</v>
      </c>
      <c r="F2351" s="210" t="s">
        <v>2470</v>
      </c>
      <c r="G2351" s="448" t="s">
        <v>3595</v>
      </c>
      <c r="H2351" s="210">
        <v>0</v>
      </c>
      <c r="I2351" s="210" t="s">
        <v>11192</v>
      </c>
      <c r="J2351" s="210">
        <v>12</v>
      </c>
      <c r="K2351" s="210">
        <v>164</v>
      </c>
      <c r="L2351" s="210" t="s">
        <v>11192</v>
      </c>
      <c r="M2351" s="210" t="s">
        <v>11192</v>
      </c>
      <c r="N2351" s="210">
        <v>0</v>
      </c>
      <c r="O2351" s="210">
        <v>194</v>
      </c>
    </row>
    <row r="2352" spans="2:15" x14ac:dyDescent="0.45">
      <c r="B2352" s="450" t="s">
        <v>16454</v>
      </c>
      <c r="C2352" s="449" t="s">
        <v>810</v>
      </c>
      <c r="D2352" s="450" t="s">
        <v>811</v>
      </c>
      <c r="E2352" s="451" t="s">
        <v>19125</v>
      </c>
      <c r="F2352" s="452" t="str">
        <f>F2351</f>
        <v>7794</v>
      </c>
      <c r="G2352" s="451" t="s">
        <v>3093</v>
      </c>
      <c r="H2352" s="452">
        <v>0</v>
      </c>
      <c r="I2352" s="452" t="s">
        <v>11192</v>
      </c>
      <c r="J2352" s="452" t="s">
        <v>11192</v>
      </c>
      <c r="K2352" s="452">
        <v>319</v>
      </c>
      <c r="L2352" s="452" t="s">
        <v>11192</v>
      </c>
      <c r="M2352" s="452" t="s">
        <v>11192</v>
      </c>
      <c r="N2352" s="452">
        <v>0</v>
      </c>
      <c r="O2352" s="452">
        <v>371</v>
      </c>
    </row>
    <row r="2353" spans="2:15" x14ac:dyDescent="0.45">
      <c r="B2353" s="16" t="s">
        <v>16456</v>
      </c>
      <c r="C2353" s="426" t="s">
        <v>812</v>
      </c>
      <c r="D2353" s="16" t="s">
        <v>813</v>
      </c>
      <c r="E2353" s="448" t="s">
        <v>813</v>
      </c>
      <c r="F2353" s="210" t="s">
        <v>2471</v>
      </c>
      <c r="G2353" s="448" t="s">
        <v>3596</v>
      </c>
      <c r="H2353" s="210">
        <v>0</v>
      </c>
      <c r="I2353" s="210">
        <v>133</v>
      </c>
      <c r="J2353" s="210">
        <v>63</v>
      </c>
      <c r="K2353" s="210">
        <v>87</v>
      </c>
      <c r="L2353" s="210" t="s">
        <v>11192</v>
      </c>
      <c r="M2353" s="210" t="s">
        <v>11192</v>
      </c>
      <c r="N2353" s="210">
        <v>0</v>
      </c>
      <c r="O2353" s="210">
        <v>307</v>
      </c>
    </row>
    <row r="2354" spans="2:15" x14ac:dyDescent="0.45">
      <c r="B2354" s="16" t="s">
        <v>16455</v>
      </c>
      <c r="C2354" s="426" t="s">
        <v>812</v>
      </c>
      <c r="D2354" s="16" t="s">
        <v>813</v>
      </c>
      <c r="E2354" s="448" t="s">
        <v>813</v>
      </c>
      <c r="F2354" s="210" t="s">
        <v>2471</v>
      </c>
      <c r="G2354" s="448" t="s">
        <v>3595</v>
      </c>
      <c r="H2354" s="210">
        <v>0</v>
      </c>
      <c r="I2354" s="210">
        <v>112</v>
      </c>
      <c r="J2354" s="210">
        <v>52</v>
      </c>
      <c r="K2354" s="210">
        <v>71</v>
      </c>
      <c r="L2354" s="210">
        <v>21</v>
      </c>
      <c r="M2354" s="210" t="s">
        <v>11192</v>
      </c>
      <c r="N2354" s="210" t="s">
        <v>11192</v>
      </c>
      <c r="O2354" s="210">
        <v>266</v>
      </c>
    </row>
    <row r="2355" spans="2:15" x14ac:dyDescent="0.45">
      <c r="B2355" s="450" t="s">
        <v>16457</v>
      </c>
      <c r="C2355" s="449" t="s">
        <v>812</v>
      </c>
      <c r="D2355" s="450" t="s">
        <v>813</v>
      </c>
      <c r="E2355" s="451" t="s">
        <v>19126</v>
      </c>
      <c r="F2355" s="452" t="str">
        <f>F2354</f>
        <v>7770</v>
      </c>
      <c r="G2355" s="451" t="s">
        <v>3093</v>
      </c>
      <c r="H2355" s="452">
        <v>0</v>
      </c>
      <c r="I2355" s="452">
        <v>245</v>
      </c>
      <c r="J2355" s="452">
        <v>115</v>
      </c>
      <c r="K2355" s="452">
        <v>158</v>
      </c>
      <c r="L2355" s="452" t="s">
        <v>11192</v>
      </c>
      <c r="M2355" s="452" t="s">
        <v>11192</v>
      </c>
      <c r="N2355" s="452" t="s">
        <v>11192</v>
      </c>
      <c r="O2355" s="452">
        <v>573</v>
      </c>
    </row>
    <row r="2356" spans="2:15" x14ac:dyDescent="0.45">
      <c r="B2356" s="16" t="s">
        <v>16459</v>
      </c>
      <c r="C2356" s="426" t="s">
        <v>814</v>
      </c>
      <c r="D2356" s="16" t="s">
        <v>815</v>
      </c>
      <c r="E2356" s="448" t="s">
        <v>2472</v>
      </c>
      <c r="F2356" s="210" t="s">
        <v>2473</v>
      </c>
      <c r="G2356" s="448" t="s">
        <v>3596</v>
      </c>
      <c r="H2356" s="210" t="s">
        <v>11192</v>
      </c>
      <c r="I2356" s="210" t="s">
        <v>11192</v>
      </c>
      <c r="J2356" s="210">
        <v>15</v>
      </c>
      <c r="K2356" s="210">
        <v>622</v>
      </c>
      <c r="L2356" s="210">
        <v>15</v>
      </c>
      <c r="M2356" s="210">
        <v>22</v>
      </c>
      <c r="N2356" s="210">
        <v>0</v>
      </c>
      <c r="O2356" s="210">
        <v>681</v>
      </c>
    </row>
    <row r="2357" spans="2:15" x14ac:dyDescent="0.45">
      <c r="B2357" s="16" t="s">
        <v>16458</v>
      </c>
      <c r="C2357" s="426" t="s">
        <v>814</v>
      </c>
      <c r="D2357" s="16" t="s">
        <v>815</v>
      </c>
      <c r="E2357" s="448" t="s">
        <v>2472</v>
      </c>
      <c r="F2357" s="210" t="s">
        <v>2473</v>
      </c>
      <c r="G2357" s="448" t="s">
        <v>3595</v>
      </c>
      <c r="H2357" s="210" t="s">
        <v>11192</v>
      </c>
      <c r="I2357" s="210">
        <v>0</v>
      </c>
      <c r="J2357" s="210" t="s">
        <v>11192</v>
      </c>
      <c r="K2357" s="210">
        <v>599</v>
      </c>
      <c r="L2357" s="210">
        <v>14</v>
      </c>
      <c r="M2357" s="210">
        <v>16</v>
      </c>
      <c r="N2357" s="210">
        <v>0</v>
      </c>
      <c r="O2357" s="210">
        <v>645</v>
      </c>
    </row>
    <row r="2358" spans="2:15" x14ac:dyDescent="0.45">
      <c r="B2358" s="450" t="s">
        <v>16460</v>
      </c>
      <c r="C2358" s="449" t="s">
        <v>814</v>
      </c>
      <c r="D2358" s="450" t="s">
        <v>815</v>
      </c>
      <c r="E2358" s="451" t="s">
        <v>19127</v>
      </c>
      <c r="F2358" s="452" t="str">
        <f>F2357</f>
        <v>5083</v>
      </c>
      <c r="G2358" s="451" t="s">
        <v>3093</v>
      </c>
      <c r="H2358" s="452" t="s">
        <v>11192</v>
      </c>
      <c r="I2358" s="452" t="s">
        <v>11192</v>
      </c>
      <c r="J2358" s="452" t="s">
        <v>11192</v>
      </c>
      <c r="K2358" s="452">
        <v>1221</v>
      </c>
      <c r="L2358" s="452">
        <v>29</v>
      </c>
      <c r="M2358" s="452">
        <v>38</v>
      </c>
      <c r="N2358" s="452">
        <v>0</v>
      </c>
      <c r="O2358" s="452">
        <v>1326</v>
      </c>
    </row>
    <row r="2359" spans="2:15" x14ac:dyDescent="0.45">
      <c r="B2359" s="16" t="s">
        <v>16462</v>
      </c>
      <c r="C2359" s="426" t="s">
        <v>814</v>
      </c>
      <c r="D2359" s="16" t="s">
        <v>815</v>
      </c>
      <c r="E2359" s="448" t="s">
        <v>2474</v>
      </c>
      <c r="F2359" s="210" t="s">
        <v>2475</v>
      </c>
      <c r="G2359" s="448" t="s">
        <v>3596</v>
      </c>
      <c r="H2359" s="210">
        <v>0</v>
      </c>
      <c r="I2359" s="210" t="s">
        <v>11192</v>
      </c>
      <c r="J2359" s="210" t="s">
        <v>11192</v>
      </c>
      <c r="K2359" s="210">
        <v>290</v>
      </c>
      <c r="L2359" s="210" t="s">
        <v>11192</v>
      </c>
      <c r="M2359" s="210" t="s">
        <v>11192</v>
      </c>
      <c r="N2359" s="210">
        <v>0</v>
      </c>
      <c r="O2359" s="210">
        <v>316</v>
      </c>
    </row>
    <row r="2360" spans="2:15" x14ac:dyDescent="0.45">
      <c r="B2360" s="16" t="s">
        <v>16461</v>
      </c>
      <c r="C2360" s="426" t="s">
        <v>814</v>
      </c>
      <c r="D2360" s="16" t="s">
        <v>815</v>
      </c>
      <c r="E2360" s="448" t="s">
        <v>2474</v>
      </c>
      <c r="F2360" s="210" t="s">
        <v>2475</v>
      </c>
      <c r="G2360" s="448" t="s">
        <v>3595</v>
      </c>
      <c r="H2360" s="210">
        <v>0</v>
      </c>
      <c r="I2360" s="210" t="s">
        <v>11192</v>
      </c>
      <c r="J2360" s="210" t="s">
        <v>11192</v>
      </c>
      <c r="K2360" s="210">
        <v>276</v>
      </c>
      <c r="L2360" s="210" t="s">
        <v>11192</v>
      </c>
      <c r="M2360" s="210" t="s">
        <v>11192</v>
      </c>
      <c r="N2360" s="210">
        <v>0</v>
      </c>
      <c r="O2360" s="210">
        <v>297</v>
      </c>
    </row>
    <row r="2361" spans="2:15" x14ac:dyDescent="0.45">
      <c r="B2361" s="450" t="s">
        <v>16463</v>
      </c>
      <c r="C2361" s="449" t="s">
        <v>814</v>
      </c>
      <c r="D2361" s="450" t="s">
        <v>815</v>
      </c>
      <c r="E2361" s="451" t="s">
        <v>19128</v>
      </c>
      <c r="F2361" s="452" t="str">
        <f>F2360</f>
        <v>4256</v>
      </c>
      <c r="G2361" s="451" t="s">
        <v>3093</v>
      </c>
      <c r="H2361" s="452">
        <v>0</v>
      </c>
      <c r="I2361" s="452" t="s">
        <v>11192</v>
      </c>
      <c r="J2361" s="452" t="s">
        <v>11192</v>
      </c>
      <c r="K2361" s="452">
        <v>566</v>
      </c>
      <c r="L2361" s="452">
        <v>14</v>
      </c>
      <c r="M2361" s="452">
        <v>18</v>
      </c>
      <c r="N2361" s="452">
        <v>0</v>
      </c>
      <c r="O2361" s="452">
        <v>613</v>
      </c>
    </row>
    <row r="2362" spans="2:15" x14ac:dyDescent="0.45">
      <c r="B2362" s="16" t="s">
        <v>16465</v>
      </c>
      <c r="C2362" s="426" t="s">
        <v>816</v>
      </c>
      <c r="D2362" s="16" t="s">
        <v>817</v>
      </c>
      <c r="E2362" s="448" t="s">
        <v>817</v>
      </c>
      <c r="F2362" s="210" t="s">
        <v>2476</v>
      </c>
      <c r="G2362" s="448" t="s">
        <v>3596</v>
      </c>
      <c r="H2362" s="210">
        <v>0</v>
      </c>
      <c r="I2362" s="210">
        <v>45</v>
      </c>
      <c r="J2362" s="210">
        <v>27</v>
      </c>
      <c r="K2362" s="210">
        <v>236</v>
      </c>
      <c r="L2362" s="210" t="s">
        <v>11192</v>
      </c>
      <c r="M2362" s="210" t="s">
        <v>11192</v>
      </c>
      <c r="N2362" s="210">
        <v>0</v>
      </c>
      <c r="O2362" s="210">
        <v>328</v>
      </c>
    </row>
    <row r="2363" spans="2:15" x14ac:dyDescent="0.45">
      <c r="B2363" s="16" t="s">
        <v>16464</v>
      </c>
      <c r="C2363" s="426" t="s">
        <v>816</v>
      </c>
      <c r="D2363" s="16" t="s">
        <v>817</v>
      </c>
      <c r="E2363" s="448" t="s">
        <v>817</v>
      </c>
      <c r="F2363" s="210" t="s">
        <v>2476</v>
      </c>
      <c r="G2363" s="448" t="s">
        <v>3595</v>
      </c>
      <c r="H2363" s="210" t="s">
        <v>11192</v>
      </c>
      <c r="I2363" s="210">
        <v>33</v>
      </c>
      <c r="J2363" s="210">
        <v>37</v>
      </c>
      <c r="K2363" s="210">
        <v>213</v>
      </c>
      <c r="L2363" s="210" t="s">
        <v>11192</v>
      </c>
      <c r="M2363" s="210">
        <v>18</v>
      </c>
      <c r="N2363" s="210" t="s">
        <v>11192</v>
      </c>
      <c r="O2363" s="210">
        <v>307</v>
      </c>
    </row>
    <row r="2364" spans="2:15" x14ac:dyDescent="0.45">
      <c r="B2364" s="450" t="s">
        <v>16466</v>
      </c>
      <c r="C2364" s="449" t="s">
        <v>816</v>
      </c>
      <c r="D2364" s="450" t="s">
        <v>817</v>
      </c>
      <c r="E2364" s="451" t="s">
        <v>19129</v>
      </c>
      <c r="F2364" s="452" t="str">
        <f>F2363</f>
        <v>7587</v>
      </c>
      <c r="G2364" s="451" t="s">
        <v>3093</v>
      </c>
      <c r="H2364" s="452" t="s">
        <v>11192</v>
      </c>
      <c r="I2364" s="452">
        <v>78</v>
      </c>
      <c r="J2364" s="452">
        <v>64</v>
      </c>
      <c r="K2364" s="452">
        <v>449</v>
      </c>
      <c r="L2364" s="452" t="s">
        <v>11192</v>
      </c>
      <c r="M2364" s="452" t="s">
        <v>11192</v>
      </c>
      <c r="N2364" s="452" t="s">
        <v>11192</v>
      </c>
      <c r="O2364" s="452">
        <v>635</v>
      </c>
    </row>
    <row r="2365" spans="2:15" x14ac:dyDescent="0.45">
      <c r="B2365" s="16" t="s">
        <v>16468</v>
      </c>
      <c r="C2365" s="426" t="s">
        <v>818</v>
      </c>
      <c r="D2365" s="16" t="s">
        <v>819</v>
      </c>
      <c r="E2365" s="448" t="s">
        <v>3096</v>
      </c>
      <c r="F2365" s="210" t="s">
        <v>3097</v>
      </c>
      <c r="G2365" s="448" t="s">
        <v>3596</v>
      </c>
      <c r="H2365" s="210" t="s">
        <v>11192</v>
      </c>
      <c r="I2365" s="210">
        <v>138</v>
      </c>
      <c r="J2365" s="210">
        <v>53</v>
      </c>
      <c r="K2365" s="210">
        <v>72</v>
      </c>
      <c r="L2365" s="210" t="s">
        <v>11192</v>
      </c>
      <c r="M2365" s="210">
        <v>180</v>
      </c>
      <c r="N2365" s="210">
        <v>0</v>
      </c>
      <c r="O2365" s="210">
        <v>464</v>
      </c>
    </row>
    <row r="2366" spans="2:15" x14ac:dyDescent="0.45">
      <c r="B2366" s="16" t="s">
        <v>16467</v>
      </c>
      <c r="C2366" s="426" t="s">
        <v>818</v>
      </c>
      <c r="D2366" s="16" t="s">
        <v>819</v>
      </c>
      <c r="E2366" s="448" t="s">
        <v>3096</v>
      </c>
      <c r="F2366" s="210" t="s">
        <v>3097</v>
      </c>
      <c r="G2366" s="448" t="s">
        <v>3595</v>
      </c>
      <c r="H2366" s="210" t="s">
        <v>11192</v>
      </c>
      <c r="I2366" s="210">
        <v>272</v>
      </c>
      <c r="J2366" s="210">
        <v>61</v>
      </c>
      <c r="K2366" s="210">
        <v>95</v>
      </c>
      <c r="L2366" s="210" t="s">
        <v>11192</v>
      </c>
      <c r="M2366" s="210">
        <v>195</v>
      </c>
      <c r="N2366" s="210">
        <v>0</v>
      </c>
      <c r="O2366" s="210">
        <v>637</v>
      </c>
    </row>
    <row r="2367" spans="2:15" x14ac:dyDescent="0.45">
      <c r="B2367" s="450" t="s">
        <v>16469</v>
      </c>
      <c r="C2367" s="449" t="s">
        <v>818</v>
      </c>
      <c r="D2367" s="450" t="s">
        <v>819</v>
      </c>
      <c r="E2367" s="451" t="s">
        <v>19130</v>
      </c>
      <c r="F2367" s="452" t="str">
        <f>F2366</f>
        <v>7904</v>
      </c>
      <c r="G2367" s="451" t="s">
        <v>3093</v>
      </c>
      <c r="H2367" s="452" t="s">
        <v>11192</v>
      </c>
      <c r="I2367" s="452">
        <v>410</v>
      </c>
      <c r="J2367" s="452">
        <v>114</v>
      </c>
      <c r="K2367" s="452">
        <v>167</v>
      </c>
      <c r="L2367" s="452" t="s">
        <v>11192</v>
      </c>
      <c r="M2367" s="452">
        <v>375</v>
      </c>
      <c r="N2367" s="452">
        <v>0</v>
      </c>
      <c r="O2367" s="452">
        <v>1101</v>
      </c>
    </row>
    <row r="2368" spans="2:15" x14ac:dyDescent="0.45">
      <c r="B2368" s="16" t="s">
        <v>16471</v>
      </c>
      <c r="C2368" s="426" t="s">
        <v>818</v>
      </c>
      <c r="D2368" s="16" t="s">
        <v>819</v>
      </c>
      <c r="E2368" s="448" t="s">
        <v>3098</v>
      </c>
      <c r="F2368" s="210" t="s">
        <v>3099</v>
      </c>
      <c r="G2368" s="448" t="s">
        <v>3596</v>
      </c>
      <c r="H2368" s="210">
        <v>0</v>
      </c>
      <c r="I2368" s="210" t="s">
        <v>11192</v>
      </c>
      <c r="J2368" s="210" t="s">
        <v>11192</v>
      </c>
      <c r="K2368" s="210">
        <v>26</v>
      </c>
      <c r="L2368" s="210" t="s">
        <v>11192</v>
      </c>
      <c r="M2368" s="210" t="s">
        <v>11192</v>
      </c>
      <c r="N2368" s="210">
        <v>0</v>
      </c>
      <c r="O2368" s="210">
        <v>35</v>
      </c>
    </row>
    <row r="2369" spans="2:15" x14ac:dyDescent="0.45">
      <c r="B2369" s="16" t="s">
        <v>16470</v>
      </c>
      <c r="C2369" s="426" t="s">
        <v>818</v>
      </c>
      <c r="D2369" s="16" t="s">
        <v>819</v>
      </c>
      <c r="E2369" s="448" t="s">
        <v>3098</v>
      </c>
      <c r="F2369" s="210" t="s">
        <v>3099</v>
      </c>
      <c r="G2369" s="448" t="s">
        <v>3595</v>
      </c>
      <c r="H2369" s="210">
        <v>0</v>
      </c>
      <c r="I2369" s="210" t="s">
        <v>11192</v>
      </c>
      <c r="J2369" s="210" t="s">
        <v>11192</v>
      </c>
      <c r="K2369" s="210">
        <v>25</v>
      </c>
      <c r="L2369" s="210" t="s">
        <v>11192</v>
      </c>
      <c r="M2369" s="210" t="s">
        <v>11192</v>
      </c>
      <c r="N2369" s="210">
        <v>0</v>
      </c>
      <c r="O2369" s="210">
        <v>35</v>
      </c>
    </row>
    <row r="2370" spans="2:15" x14ac:dyDescent="0.45">
      <c r="B2370" s="450" t="s">
        <v>16472</v>
      </c>
      <c r="C2370" s="449" t="s">
        <v>818</v>
      </c>
      <c r="D2370" s="450" t="s">
        <v>819</v>
      </c>
      <c r="E2370" s="451" t="s">
        <v>19131</v>
      </c>
      <c r="F2370" s="452" t="str">
        <f>F2369</f>
        <v>7256</v>
      </c>
      <c r="G2370" s="451" t="s">
        <v>3093</v>
      </c>
      <c r="H2370" s="452">
        <v>0</v>
      </c>
      <c r="I2370" s="452" t="s">
        <v>11192</v>
      </c>
      <c r="J2370" s="452" t="s">
        <v>11192</v>
      </c>
      <c r="K2370" s="452">
        <v>51</v>
      </c>
      <c r="L2370" s="452" t="s">
        <v>11192</v>
      </c>
      <c r="M2370" s="452" t="s">
        <v>11192</v>
      </c>
      <c r="N2370" s="452">
        <v>0</v>
      </c>
      <c r="O2370" s="452">
        <v>70</v>
      </c>
    </row>
    <row r="2371" spans="2:15" x14ac:dyDescent="0.45">
      <c r="B2371" s="16" t="s">
        <v>16474</v>
      </c>
      <c r="C2371" s="426" t="s">
        <v>818</v>
      </c>
      <c r="D2371" s="16" t="s">
        <v>819</v>
      </c>
      <c r="E2371" s="448" t="s">
        <v>3100</v>
      </c>
      <c r="F2371" s="210" t="s">
        <v>3101</v>
      </c>
      <c r="G2371" s="448" t="s">
        <v>3596</v>
      </c>
      <c r="H2371" s="210">
        <v>0</v>
      </c>
      <c r="I2371" s="210" t="s">
        <v>11192</v>
      </c>
      <c r="J2371" s="210" t="s">
        <v>11192</v>
      </c>
      <c r="K2371" s="210" t="s">
        <v>11192</v>
      </c>
      <c r="L2371" s="210">
        <v>0</v>
      </c>
      <c r="M2371" s="210">
        <v>0</v>
      </c>
      <c r="N2371" s="210">
        <v>0</v>
      </c>
      <c r="O2371" s="210">
        <v>55</v>
      </c>
    </row>
    <row r="2372" spans="2:15" x14ac:dyDescent="0.45">
      <c r="B2372" s="16" t="s">
        <v>16473</v>
      </c>
      <c r="C2372" s="426" t="s">
        <v>818</v>
      </c>
      <c r="D2372" s="16" t="s">
        <v>819</v>
      </c>
      <c r="E2372" s="448" t="s">
        <v>3100</v>
      </c>
      <c r="F2372" s="210" t="s">
        <v>3101</v>
      </c>
      <c r="G2372" s="448" t="s">
        <v>3595</v>
      </c>
      <c r="H2372" s="210">
        <v>0</v>
      </c>
      <c r="I2372" s="210" t="s">
        <v>11192</v>
      </c>
      <c r="J2372" s="210">
        <v>0</v>
      </c>
      <c r="K2372" s="210" t="s">
        <v>11192</v>
      </c>
      <c r="L2372" s="210">
        <v>0</v>
      </c>
      <c r="M2372" s="210">
        <v>0</v>
      </c>
      <c r="N2372" s="210">
        <v>0</v>
      </c>
      <c r="O2372" s="210">
        <v>49</v>
      </c>
    </row>
    <row r="2373" spans="2:15" x14ac:dyDescent="0.45">
      <c r="B2373" s="450" t="s">
        <v>16475</v>
      </c>
      <c r="C2373" s="449" t="s">
        <v>818</v>
      </c>
      <c r="D2373" s="450" t="s">
        <v>819</v>
      </c>
      <c r="E2373" s="451" t="s">
        <v>19132</v>
      </c>
      <c r="F2373" s="452" t="str">
        <f>F2372</f>
        <v>5292</v>
      </c>
      <c r="G2373" s="451" t="s">
        <v>3093</v>
      </c>
      <c r="H2373" s="452">
        <v>0</v>
      </c>
      <c r="I2373" s="452">
        <v>101</v>
      </c>
      <c r="J2373" s="452" t="s">
        <v>11192</v>
      </c>
      <c r="K2373" s="452" t="s">
        <v>11192</v>
      </c>
      <c r="L2373" s="452">
        <v>0</v>
      </c>
      <c r="M2373" s="452">
        <v>0</v>
      </c>
      <c r="N2373" s="452">
        <v>0</v>
      </c>
      <c r="O2373" s="452">
        <v>104</v>
      </c>
    </row>
    <row r="2374" spans="2:15" x14ac:dyDescent="0.45">
      <c r="B2374" s="16" t="s">
        <v>16477</v>
      </c>
      <c r="C2374" s="426" t="s">
        <v>818</v>
      </c>
      <c r="D2374" s="16" t="s">
        <v>819</v>
      </c>
      <c r="E2374" s="448" t="s">
        <v>3102</v>
      </c>
      <c r="F2374" s="210" t="s">
        <v>3103</v>
      </c>
      <c r="G2374" s="448" t="s">
        <v>3596</v>
      </c>
      <c r="H2374" s="210">
        <v>0</v>
      </c>
      <c r="I2374" s="210">
        <v>32</v>
      </c>
      <c r="J2374" s="210">
        <v>44</v>
      </c>
      <c r="K2374" s="210" t="s">
        <v>11192</v>
      </c>
      <c r="L2374" s="210" t="s">
        <v>11192</v>
      </c>
      <c r="M2374" s="210" t="s">
        <v>11192</v>
      </c>
      <c r="N2374" s="210" t="s">
        <v>11192</v>
      </c>
      <c r="O2374" s="210">
        <v>104</v>
      </c>
    </row>
    <row r="2375" spans="2:15" x14ac:dyDescent="0.45">
      <c r="B2375" s="16" t="s">
        <v>16476</v>
      </c>
      <c r="C2375" s="426" t="s">
        <v>818</v>
      </c>
      <c r="D2375" s="16" t="s">
        <v>819</v>
      </c>
      <c r="E2375" s="448" t="s">
        <v>3102</v>
      </c>
      <c r="F2375" s="210" t="s">
        <v>3103</v>
      </c>
      <c r="G2375" s="448" t="s">
        <v>3595</v>
      </c>
      <c r="H2375" s="210">
        <v>0</v>
      </c>
      <c r="I2375" s="210">
        <v>31</v>
      </c>
      <c r="J2375" s="210">
        <v>40</v>
      </c>
      <c r="K2375" s="210" t="s">
        <v>11192</v>
      </c>
      <c r="L2375" s="210" t="s">
        <v>11192</v>
      </c>
      <c r="M2375" s="210" t="s">
        <v>11192</v>
      </c>
      <c r="N2375" s="210">
        <v>0</v>
      </c>
      <c r="O2375" s="210">
        <v>96</v>
      </c>
    </row>
    <row r="2376" spans="2:15" x14ac:dyDescent="0.45">
      <c r="B2376" s="450" t="s">
        <v>16478</v>
      </c>
      <c r="C2376" s="449" t="s">
        <v>818</v>
      </c>
      <c r="D2376" s="450" t="s">
        <v>819</v>
      </c>
      <c r="E2376" s="451" t="s">
        <v>19133</v>
      </c>
      <c r="F2376" s="452" t="str">
        <f>F2375</f>
        <v>3758</v>
      </c>
      <c r="G2376" s="451" t="s">
        <v>3093</v>
      </c>
      <c r="H2376" s="452">
        <v>0</v>
      </c>
      <c r="I2376" s="452">
        <v>63</v>
      </c>
      <c r="J2376" s="452">
        <v>84</v>
      </c>
      <c r="K2376" s="452">
        <v>20</v>
      </c>
      <c r="L2376" s="452" t="s">
        <v>11192</v>
      </c>
      <c r="M2376" s="452">
        <v>21</v>
      </c>
      <c r="N2376" s="452" t="s">
        <v>11192</v>
      </c>
      <c r="O2376" s="452">
        <v>200</v>
      </c>
    </row>
    <row r="2377" spans="2:15" x14ac:dyDescent="0.45">
      <c r="B2377" s="16" t="s">
        <v>16480</v>
      </c>
      <c r="C2377" s="426" t="s">
        <v>818</v>
      </c>
      <c r="D2377" s="16" t="s">
        <v>819</v>
      </c>
      <c r="E2377" s="448" t="s">
        <v>3104</v>
      </c>
      <c r="F2377" s="210" t="s">
        <v>3105</v>
      </c>
      <c r="G2377" s="448" t="s">
        <v>3596</v>
      </c>
      <c r="H2377" s="210">
        <v>0</v>
      </c>
      <c r="I2377" s="210">
        <v>32</v>
      </c>
      <c r="J2377" s="210">
        <v>44</v>
      </c>
      <c r="K2377" s="210">
        <v>49</v>
      </c>
      <c r="L2377" s="210" t="s">
        <v>11192</v>
      </c>
      <c r="M2377" s="210" t="s">
        <v>11192</v>
      </c>
      <c r="N2377" s="210">
        <v>0</v>
      </c>
      <c r="O2377" s="210">
        <v>142</v>
      </c>
    </row>
    <row r="2378" spans="2:15" x14ac:dyDescent="0.45">
      <c r="B2378" s="16" t="s">
        <v>16479</v>
      </c>
      <c r="C2378" s="426" t="s">
        <v>818</v>
      </c>
      <c r="D2378" s="16" t="s">
        <v>819</v>
      </c>
      <c r="E2378" s="448" t="s">
        <v>3104</v>
      </c>
      <c r="F2378" s="210" t="s">
        <v>3105</v>
      </c>
      <c r="G2378" s="448" t="s">
        <v>3595</v>
      </c>
      <c r="H2378" s="210">
        <v>0</v>
      </c>
      <c r="I2378" s="210">
        <v>28</v>
      </c>
      <c r="J2378" s="210">
        <v>34</v>
      </c>
      <c r="K2378" s="210">
        <v>47</v>
      </c>
      <c r="L2378" s="210" t="s">
        <v>11192</v>
      </c>
      <c r="M2378" s="210" t="s">
        <v>11192</v>
      </c>
      <c r="N2378" s="210">
        <v>0</v>
      </c>
      <c r="O2378" s="210">
        <v>123</v>
      </c>
    </row>
    <row r="2379" spans="2:15" x14ac:dyDescent="0.45">
      <c r="B2379" s="450" t="s">
        <v>16481</v>
      </c>
      <c r="C2379" s="449" t="s">
        <v>818</v>
      </c>
      <c r="D2379" s="450" t="s">
        <v>819</v>
      </c>
      <c r="E2379" s="451" t="s">
        <v>19134</v>
      </c>
      <c r="F2379" s="452" t="str">
        <f>F2378</f>
        <v>6823</v>
      </c>
      <c r="G2379" s="451" t="s">
        <v>3093</v>
      </c>
      <c r="H2379" s="452">
        <v>0</v>
      </c>
      <c r="I2379" s="452">
        <v>60</v>
      </c>
      <c r="J2379" s="452">
        <v>78</v>
      </c>
      <c r="K2379" s="452">
        <v>96</v>
      </c>
      <c r="L2379" s="452" t="s">
        <v>11192</v>
      </c>
      <c r="M2379" s="452" t="s">
        <v>11192</v>
      </c>
      <c r="N2379" s="452">
        <v>0</v>
      </c>
      <c r="O2379" s="452">
        <v>265</v>
      </c>
    </row>
    <row r="2380" spans="2:15" x14ac:dyDescent="0.45">
      <c r="B2380" s="16" t="s">
        <v>16483</v>
      </c>
      <c r="C2380" s="426" t="s">
        <v>818</v>
      </c>
      <c r="D2380" s="16" t="s">
        <v>819</v>
      </c>
      <c r="E2380" s="448" t="s">
        <v>3106</v>
      </c>
      <c r="F2380" s="210" t="s">
        <v>3107</v>
      </c>
      <c r="G2380" s="448" t="s">
        <v>3596</v>
      </c>
      <c r="H2380" s="210">
        <v>0</v>
      </c>
      <c r="I2380" s="210">
        <v>59</v>
      </c>
      <c r="J2380" s="210" t="s">
        <v>11192</v>
      </c>
      <c r="K2380" s="210" t="s">
        <v>11192</v>
      </c>
      <c r="L2380" s="210" t="s">
        <v>11192</v>
      </c>
      <c r="M2380" s="210" t="s">
        <v>11192</v>
      </c>
      <c r="N2380" s="210">
        <v>0</v>
      </c>
      <c r="O2380" s="210">
        <v>80</v>
      </c>
    </row>
    <row r="2381" spans="2:15" x14ac:dyDescent="0.45">
      <c r="B2381" s="16" t="s">
        <v>16482</v>
      </c>
      <c r="C2381" s="426" t="s">
        <v>818</v>
      </c>
      <c r="D2381" s="16" t="s">
        <v>819</v>
      </c>
      <c r="E2381" s="448" t="s">
        <v>3106</v>
      </c>
      <c r="F2381" s="210" t="s">
        <v>3107</v>
      </c>
      <c r="G2381" s="448" t="s">
        <v>3595</v>
      </c>
      <c r="H2381" s="210">
        <v>0</v>
      </c>
      <c r="I2381" s="210">
        <v>113</v>
      </c>
      <c r="J2381" s="210" t="s">
        <v>11192</v>
      </c>
      <c r="K2381" s="210" t="s">
        <v>11192</v>
      </c>
      <c r="L2381" s="210" t="s">
        <v>11192</v>
      </c>
      <c r="M2381" s="210" t="s">
        <v>11192</v>
      </c>
      <c r="N2381" s="210">
        <v>0</v>
      </c>
      <c r="O2381" s="210">
        <v>127</v>
      </c>
    </row>
    <row r="2382" spans="2:15" x14ac:dyDescent="0.45">
      <c r="B2382" s="450" t="s">
        <v>16484</v>
      </c>
      <c r="C2382" s="449" t="s">
        <v>818</v>
      </c>
      <c r="D2382" s="450" t="s">
        <v>819</v>
      </c>
      <c r="E2382" s="451" t="s">
        <v>19135</v>
      </c>
      <c r="F2382" s="452" t="str">
        <f>F2381</f>
        <v>7024</v>
      </c>
      <c r="G2382" s="451" t="s">
        <v>3093</v>
      </c>
      <c r="H2382" s="452">
        <v>0</v>
      </c>
      <c r="I2382" s="452">
        <v>172</v>
      </c>
      <c r="J2382" s="452">
        <v>16</v>
      </c>
      <c r="K2382" s="452" t="s">
        <v>11192</v>
      </c>
      <c r="L2382" s="452" t="s">
        <v>11192</v>
      </c>
      <c r="M2382" s="452" t="s">
        <v>11192</v>
      </c>
      <c r="N2382" s="452">
        <v>0</v>
      </c>
      <c r="O2382" s="452">
        <v>207</v>
      </c>
    </row>
    <row r="2383" spans="2:15" x14ac:dyDescent="0.45">
      <c r="B2383" s="16" t="s">
        <v>16486</v>
      </c>
      <c r="C2383" s="426" t="s">
        <v>818</v>
      </c>
      <c r="D2383" s="16" t="s">
        <v>819</v>
      </c>
      <c r="E2383" s="448" t="s">
        <v>3108</v>
      </c>
      <c r="F2383" s="210" t="s">
        <v>3109</v>
      </c>
      <c r="G2383" s="448" t="s">
        <v>3596</v>
      </c>
      <c r="H2383" s="210">
        <v>0</v>
      </c>
      <c r="I2383" s="210" t="s">
        <v>11192</v>
      </c>
      <c r="J2383" s="210">
        <v>0</v>
      </c>
      <c r="K2383" s="210" t="s">
        <v>11192</v>
      </c>
      <c r="L2383" s="210" t="s">
        <v>11192</v>
      </c>
      <c r="M2383" s="210">
        <v>0</v>
      </c>
      <c r="N2383" s="210">
        <v>0</v>
      </c>
      <c r="O2383" s="210">
        <v>66</v>
      </c>
    </row>
    <row r="2384" spans="2:15" x14ac:dyDescent="0.45">
      <c r="B2384" s="16" t="s">
        <v>16485</v>
      </c>
      <c r="C2384" s="426" t="s">
        <v>818</v>
      </c>
      <c r="D2384" s="16" t="s">
        <v>819</v>
      </c>
      <c r="E2384" s="448" t="s">
        <v>3108</v>
      </c>
      <c r="F2384" s="210" t="s">
        <v>3109</v>
      </c>
      <c r="G2384" s="448" t="s">
        <v>3595</v>
      </c>
      <c r="H2384" s="210">
        <v>0</v>
      </c>
      <c r="I2384" s="210">
        <v>51</v>
      </c>
      <c r="J2384" s="210" t="s">
        <v>11192</v>
      </c>
      <c r="K2384" s="210">
        <v>0</v>
      </c>
      <c r="L2384" s="210">
        <v>0</v>
      </c>
      <c r="M2384" s="210">
        <v>0</v>
      </c>
      <c r="N2384" s="210" t="s">
        <v>11192</v>
      </c>
      <c r="O2384" s="210">
        <v>54</v>
      </c>
    </row>
    <row r="2385" spans="2:15" x14ac:dyDescent="0.45">
      <c r="B2385" s="450" t="s">
        <v>16487</v>
      </c>
      <c r="C2385" s="449" t="s">
        <v>818</v>
      </c>
      <c r="D2385" s="450" t="s">
        <v>819</v>
      </c>
      <c r="E2385" s="451" t="s">
        <v>19136</v>
      </c>
      <c r="F2385" s="452" t="str">
        <f>F2384</f>
        <v>3804</v>
      </c>
      <c r="G2385" s="451" t="s">
        <v>3093</v>
      </c>
      <c r="H2385" s="452">
        <v>0</v>
      </c>
      <c r="I2385" s="452" t="s">
        <v>11192</v>
      </c>
      <c r="J2385" s="452" t="s">
        <v>11192</v>
      </c>
      <c r="K2385" s="452" t="s">
        <v>11192</v>
      </c>
      <c r="L2385" s="452" t="s">
        <v>11192</v>
      </c>
      <c r="M2385" s="452">
        <v>0</v>
      </c>
      <c r="N2385" s="452" t="s">
        <v>11192</v>
      </c>
      <c r="O2385" s="452">
        <v>120</v>
      </c>
    </row>
    <row r="2386" spans="2:15" x14ac:dyDescent="0.45">
      <c r="B2386" s="16" t="s">
        <v>16489</v>
      </c>
      <c r="C2386" s="426" t="s">
        <v>818</v>
      </c>
      <c r="D2386" s="16" t="s">
        <v>819</v>
      </c>
      <c r="E2386" s="448" t="s">
        <v>3110</v>
      </c>
      <c r="F2386" s="210" t="s">
        <v>3111</v>
      </c>
      <c r="G2386" s="448" t="s">
        <v>3596</v>
      </c>
      <c r="H2386" s="210">
        <v>0</v>
      </c>
      <c r="I2386" s="210">
        <v>25</v>
      </c>
      <c r="J2386" s="210" t="s">
        <v>11192</v>
      </c>
      <c r="K2386" s="210">
        <v>0</v>
      </c>
      <c r="L2386" s="210" t="s">
        <v>11192</v>
      </c>
      <c r="M2386" s="210" t="s">
        <v>11192</v>
      </c>
      <c r="N2386" s="210">
        <v>0</v>
      </c>
      <c r="O2386" s="210">
        <v>31</v>
      </c>
    </row>
    <row r="2387" spans="2:15" x14ac:dyDescent="0.45">
      <c r="B2387" s="16" t="s">
        <v>16488</v>
      </c>
      <c r="C2387" s="426" t="s">
        <v>818</v>
      </c>
      <c r="D2387" s="16" t="s">
        <v>819</v>
      </c>
      <c r="E2387" s="448" t="s">
        <v>3110</v>
      </c>
      <c r="F2387" s="210" t="s">
        <v>3111</v>
      </c>
      <c r="G2387" s="448" t="s">
        <v>3595</v>
      </c>
      <c r="H2387" s="210">
        <v>0</v>
      </c>
      <c r="I2387" s="210">
        <v>12</v>
      </c>
      <c r="J2387" s="210">
        <v>0</v>
      </c>
      <c r="K2387" s="210" t="s">
        <v>11192</v>
      </c>
      <c r="L2387" s="210" t="s">
        <v>11192</v>
      </c>
      <c r="M2387" s="210">
        <v>0</v>
      </c>
      <c r="N2387" s="210">
        <v>0</v>
      </c>
      <c r="O2387" s="210">
        <v>15</v>
      </c>
    </row>
    <row r="2388" spans="2:15" x14ac:dyDescent="0.45">
      <c r="B2388" s="450" t="s">
        <v>16490</v>
      </c>
      <c r="C2388" s="449" t="s">
        <v>818</v>
      </c>
      <c r="D2388" s="450" t="s">
        <v>819</v>
      </c>
      <c r="E2388" s="451" t="s">
        <v>19137</v>
      </c>
      <c r="F2388" s="452" t="str">
        <f>F2387</f>
        <v>3805</v>
      </c>
      <c r="G2388" s="451" t="s">
        <v>3093</v>
      </c>
      <c r="H2388" s="452">
        <v>0</v>
      </c>
      <c r="I2388" s="452">
        <v>37</v>
      </c>
      <c r="J2388" s="452" t="s">
        <v>11192</v>
      </c>
      <c r="K2388" s="452" t="s">
        <v>11192</v>
      </c>
      <c r="L2388" s="452" t="s">
        <v>11192</v>
      </c>
      <c r="M2388" s="452" t="s">
        <v>11192</v>
      </c>
      <c r="N2388" s="452">
        <v>0</v>
      </c>
      <c r="O2388" s="452">
        <v>46</v>
      </c>
    </row>
    <row r="2389" spans="2:15" x14ac:dyDescent="0.45">
      <c r="B2389" s="16" t="s">
        <v>16492</v>
      </c>
      <c r="C2389" s="426" t="s">
        <v>818</v>
      </c>
      <c r="D2389" s="16" t="s">
        <v>819</v>
      </c>
      <c r="E2389" s="448" t="s">
        <v>3112</v>
      </c>
      <c r="F2389" s="210" t="s">
        <v>3113</v>
      </c>
      <c r="G2389" s="448" t="s">
        <v>3596</v>
      </c>
      <c r="H2389" s="210">
        <v>0</v>
      </c>
      <c r="I2389" s="210">
        <v>21</v>
      </c>
      <c r="J2389" s="210">
        <v>24</v>
      </c>
      <c r="K2389" s="210">
        <v>84</v>
      </c>
      <c r="L2389" s="210" t="s">
        <v>11192</v>
      </c>
      <c r="M2389" s="210" t="s">
        <v>11192</v>
      </c>
      <c r="N2389" s="210" t="s">
        <v>11192</v>
      </c>
      <c r="O2389" s="210">
        <v>144</v>
      </c>
    </row>
    <row r="2390" spans="2:15" x14ac:dyDescent="0.45">
      <c r="B2390" s="16" t="s">
        <v>16491</v>
      </c>
      <c r="C2390" s="426" t="s">
        <v>818</v>
      </c>
      <c r="D2390" s="16" t="s">
        <v>819</v>
      </c>
      <c r="E2390" s="448" t="s">
        <v>3112</v>
      </c>
      <c r="F2390" s="210" t="s">
        <v>3113</v>
      </c>
      <c r="G2390" s="448" t="s">
        <v>3595</v>
      </c>
      <c r="H2390" s="210">
        <v>0</v>
      </c>
      <c r="I2390" s="210">
        <v>98</v>
      </c>
      <c r="J2390" s="210">
        <v>97</v>
      </c>
      <c r="K2390" s="210">
        <v>259</v>
      </c>
      <c r="L2390" s="210">
        <v>16</v>
      </c>
      <c r="M2390" s="210">
        <v>39</v>
      </c>
      <c r="N2390" s="210">
        <v>0</v>
      </c>
      <c r="O2390" s="210">
        <v>509</v>
      </c>
    </row>
    <row r="2391" spans="2:15" x14ac:dyDescent="0.45">
      <c r="B2391" s="450" t="s">
        <v>16493</v>
      </c>
      <c r="C2391" s="449" t="s">
        <v>818</v>
      </c>
      <c r="D2391" s="450" t="s">
        <v>819</v>
      </c>
      <c r="E2391" s="451" t="s">
        <v>19138</v>
      </c>
      <c r="F2391" s="452" t="str">
        <f>F2390</f>
        <v>8039</v>
      </c>
      <c r="G2391" s="451" t="s">
        <v>3093</v>
      </c>
      <c r="H2391" s="452">
        <v>0</v>
      </c>
      <c r="I2391" s="452">
        <v>119</v>
      </c>
      <c r="J2391" s="452">
        <v>121</v>
      </c>
      <c r="K2391" s="452">
        <v>343</v>
      </c>
      <c r="L2391" s="452" t="s">
        <v>11192</v>
      </c>
      <c r="M2391" s="452" t="s">
        <v>11192</v>
      </c>
      <c r="N2391" s="452" t="s">
        <v>11192</v>
      </c>
      <c r="O2391" s="452">
        <v>653</v>
      </c>
    </row>
    <row r="2392" spans="2:15" x14ac:dyDescent="0.45">
      <c r="B2392" s="16" t="s">
        <v>16495</v>
      </c>
      <c r="C2392" s="426" t="s">
        <v>818</v>
      </c>
      <c r="D2392" s="16" t="s">
        <v>819</v>
      </c>
      <c r="E2392" s="448" t="s">
        <v>3114</v>
      </c>
      <c r="F2392" s="210" t="s">
        <v>3115</v>
      </c>
      <c r="G2392" s="448" t="s">
        <v>3596</v>
      </c>
      <c r="H2392" s="210">
        <v>0</v>
      </c>
      <c r="I2392" s="210">
        <v>47</v>
      </c>
      <c r="J2392" s="210" t="s">
        <v>11192</v>
      </c>
      <c r="K2392" s="210" t="s">
        <v>11192</v>
      </c>
      <c r="L2392" s="210" t="s">
        <v>11192</v>
      </c>
      <c r="M2392" s="210" t="s">
        <v>11192</v>
      </c>
      <c r="N2392" s="210">
        <v>0</v>
      </c>
      <c r="O2392" s="210">
        <v>65</v>
      </c>
    </row>
    <row r="2393" spans="2:15" x14ac:dyDescent="0.45">
      <c r="B2393" s="16" t="s">
        <v>16494</v>
      </c>
      <c r="C2393" s="426" t="s">
        <v>818</v>
      </c>
      <c r="D2393" s="16" t="s">
        <v>819</v>
      </c>
      <c r="E2393" s="448" t="s">
        <v>3114</v>
      </c>
      <c r="F2393" s="210" t="s">
        <v>3115</v>
      </c>
      <c r="G2393" s="448" t="s">
        <v>3595</v>
      </c>
      <c r="H2393" s="210">
        <v>0</v>
      </c>
      <c r="I2393" s="210">
        <v>31</v>
      </c>
      <c r="J2393" s="210" t="s">
        <v>11192</v>
      </c>
      <c r="K2393" s="210">
        <v>0</v>
      </c>
      <c r="L2393" s="210" t="s">
        <v>11192</v>
      </c>
      <c r="M2393" s="210">
        <v>0</v>
      </c>
      <c r="N2393" s="210">
        <v>0</v>
      </c>
      <c r="O2393" s="210">
        <v>42</v>
      </c>
    </row>
    <row r="2394" spans="2:15" x14ac:dyDescent="0.45">
      <c r="B2394" s="450" t="s">
        <v>16496</v>
      </c>
      <c r="C2394" s="449" t="s">
        <v>818</v>
      </c>
      <c r="D2394" s="450" t="s">
        <v>819</v>
      </c>
      <c r="E2394" s="451" t="s">
        <v>19139</v>
      </c>
      <c r="F2394" s="452" t="str">
        <f>F2393</f>
        <v>3618</v>
      </c>
      <c r="G2394" s="451" t="s">
        <v>3093</v>
      </c>
      <c r="H2394" s="452">
        <v>0</v>
      </c>
      <c r="I2394" s="452">
        <v>78</v>
      </c>
      <c r="J2394" s="452">
        <v>19</v>
      </c>
      <c r="K2394" s="452" t="s">
        <v>11192</v>
      </c>
      <c r="L2394" s="452" t="s">
        <v>11192</v>
      </c>
      <c r="M2394" s="452" t="s">
        <v>11192</v>
      </c>
      <c r="N2394" s="452">
        <v>0</v>
      </c>
      <c r="O2394" s="452">
        <v>107</v>
      </c>
    </row>
    <row r="2395" spans="2:15" x14ac:dyDescent="0.45">
      <c r="B2395" s="16" t="s">
        <v>16498</v>
      </c>
      <c r="C2395" s="426" t="s">
        <v>818</v>
      </c>
      <c r="D2395" s="16" t="s">
        <v>819</v>
      </c>
      <c r="E2395" s="448" t="s">
        <v>3116</v>
      </c>
      <c r="F2395" s="210" t="s">
        <v>3117</v>
      </c>
      <c r="G2395" s="448" t="s">
        <v>3596</v>
      </c>
      <c r="H2395" s="210" t="s">
        <v>11192</v>
      </c>
      <c r="I2395" s="210">
        <v>72</v>
      </c>
      <c r="J2395" s="210">
        <v>54</v>
      </c>
      <c r="K2395" s="210">
        <v>235</v>
      </c>
      <c r="L2395" s="210" t="s">
        <v>11192</v>
      </c>
      <c r="M2395" s="210">
        <v>105</v>
      </c>
      <c r="N2395" s="210">
        <v>0</v>
      </c>
      <c r="O2395" s="210">
        <v>515</v>
      </c>
    </row>
    <row r="2396" spans="2:15" x14ac:dyDescent="0.45">
      <c r="B2396" s="16" t="s">
        <v>16497</v>
      </c>
      <c r="C2396" s="426" t="s">
        <v>818</v>
      </c>
      <c r="D2396" s="16" t="s">
        <v>819</v>
      </c>
      <c r="E2396" s="448" t="s">
        <v>3116</v>
      </c>
      <c r="F2396" s="210" t="s">
        <v>3117</v>
      </c>
      <c r="G2396" s="448" t="s">
        <v>3595</v>
      </c>
      <c r="H2396" s="210" t="s">
        <v>11192</v>
      </c>
      <c r="I2396" s="210">
        <v>73</v>
      </c>
      <c r="J2396" s="210">
        <v>39</v>
      </c>
      <c r="K2396" s="210">
        <v>212</v>
      </c>
      <c r="L2396" s="210">
        <v>30</v>
      </c>
      <c r="M2396" s="210">
        <v>123</v>
      </c>
      <c r="N2396" s="210" t="s">
        <v>11192</v>
      </c>
      <c r="O2396" s="210">
        <v>483</v>
      </c>
    </row>
    <row r="2397" spans="2:15" x14ac:dyDescent="0.45">
      <c r="B2397" s="450" t="s">
        <v>16499</v>
      </c>
      <c r="C2397" s="449" t="s">
        <v>818</v>
      </c>
      <c r="D2397" s="450" t="s">
        <v>819</v>
      </c>
      <c r="E2397" s="451" t="s">
        <v>19140</v>
      </c>
      <c r="F2397" s="452" t="str">
        <f>F2396</f>
        <v>6824</v>
      </c>
      <c r="G2397" s="451" t="s">
        <v>3093</v>
      </c>
      <c r="H2397" s="452" t="s">
        <v>11192</v>
      </c>
      <c r="I2397" s="452">
        <v>145</v>
      </c>
      <c r="J2397" s="452">
        <v>93</v>
      </c>
      <c r="K2397" s="452">
        <v>447</v>
      </c>
      <c r="L2397" s="452" t="s">
        <v>11192</v>
      </c>
      <c r="M2397" s="452">
        <v>228</v>
      </c>
      <c r="N2397" s="452" t="s">
        <v>11192</v>
      </c>
      <c r="O2397" s="452">
        <v>998</v>
      </c>
    </row>
    <row r="2398" spans="2:15" x14ac:dyDescent="0.45">
      <c r="B2398" s="16" t="s">
        <v>16501</v>
      </c>
      <c r="C2398" s="426" t="s">
        <v>818</v>
      </c>
      <c r="D2398" s="16" t="s">
        <v>819</v>
      </c>
      <c r="E2398" s="448" t="s">
        <v>3118</v>
      </c>
      <c r="F2398" s="210" t="s">
        <v>3119</v>
      </c>
      <c r="G2398" s="448" t="s">
        <v>3596</v>
      </c>
      <c r="H2398" s="210">
        <v>0</v>
      </c>
      <c r="I2398" s="210" t="s">
        <v>11192</v>
      </c>
      <c r="J2398" s="210" t="s">
        <v>11192</v>
      </c>
      <c r="K2398" s="210" t="s">
        <v>11192</v>
      </c>
      <c r="L2398" s="210" t="s">
        <v>11192</v>
      </c>
      <c r="M2398" s="210">
        <v>0</v>
      </c>
      <c r="N2398" s="210">
        <v>0</v>
      </c>
      <c r="O2398" s="210">
        <v>48</v>
      </c>
    </row>
    <row r="2399" spans="2:15" x14ac:dyDescent="0.45">
      <c r="B2399" s="16" t="s">
        <v>16500</v>
      </c>
      <c r="C2399" s="426" t="s">
        <v>818</v>
      </c>
      <c r="D2399" s="16" t="s">
        <v>819</v>
      </c>
      <c r="E2399" s="448" t="s">
        <v>3118</v>
      </c>
      <c r="F2399" s="210" t="s">
        <v>3119</v>
      </c>
      <c r="G2399" s="448" t="s">
        <v>3595</v>
      </c>
      <c r="H2399" s="210">
        <v>0</v>
      </c>
      <c r="I2399" s="210">
        <v>47</v>
      </c>
      <c r="J2399" s="210">
        <v>0</v>
      </c>
      <c r="K2399" s="210">
        <v>0</v>
      </c>
      <c r="L2399" s="210">
        <v>0</v>
      </c>
      <c r="M2399" s="210">
        <v>0</v>
      </c>
      <c r="N2399" s="210">
        <v>0</v>
      </c>
      <c r="O2399" s="210">
        <v>47</v>
      </c>
    </row>
    <row r="2400" spans="2:15" x14ac:dyDescent="0.45">
      <c r="B2400" s="450" t="s">
        <v>16502</v>
      </c>
      <c r="C2400" s="449" t="s">
        <v>818</v>
      </c>
      <c r="D2400" s="450" t="s">
        <v>819</v>
      </c>
      <c r="E2400" s="451" t="s">
        <v>19141</v>
      </c>
      <c r="F2400" s="452" t="str">
        <f>F2399</f>
        <v>8029</v>
      </c>
      <c r="G2400" s="451" t="s">
        <v>3093</v>
      </c>
      <c r="H2400" s="452">
        <v>0</v>
      </c>
      <c r="I2400" s="452" t="s">
        <v>11192</v>
      </c>
      <c r="J2400" s="452" t="s">
        <v>11192</v>
      </c>
      <c r="K2400" s="452" t="s">
        <v>11192</v>
      </c>
      <c r="L2400" s="452" t="s">
        <v>11192</v>
      </c>
      <c r="M2400" s="452">
        <v>0</v>
      </c>
      <c r="N2400" s="452">
        <v>0</v>
      </c>
      <c r="O2400" s="452">
        <v>95</v>
      </c>
    </row>
    <row r="2401" spans="2:15" x14ac:dyDescent="0.45">
      <c r="B2401" s="16" t="s">
        <v>16504</v>
      </c>
      <c r="C2401" s="426" t="s">
        <v>818</v>
      </c>
      <c r="D2401" s="16" t="s">
        <v>819</v>
      </c>
      <c r="E2401" s="448" t="s">
        <v>3120</v>
      </c>
      <c r="F2401" s="210" t="s">
        <v>3121</v>
      </c>
      <c r="G2401" s="448" t="s">
        <v>3596</v>
      </c>
      <c r="H2401" s="210">
        <v>0</v>
      </c>
      <c r="I2401" s="210">
        <v>213</v>
      </c>
      <c r="J2401" s="210">
        <v>21</v>
      </c>
      <c r="K2401" s="210">
        <v>0</v>
      </c>
      <c r="L2401" s="210" t="s">
        <v>11192</v>
      </c>
      <c r="M2401" s="210" t="s">
        <v>11192</v>
      </c>
      <c r="N2401" s="210">
        <v>0</v>
      </c>
      <c r="O2401" s="210">
        <v>249</v>
      </c>
    </row>
    <row r="2402" spans="2:15" x14ac:dyDescent="0.45">
      <c r="B2402" s="16" t="s">
        <v>16503</v>
      </c>
      <c r="C2402" s="426" t="s">
        <v>818</v>
      </c>
      <c r="D2402" s="16" t="s">
        <v>819</v>
      </c>
      <c r="E2402" s="448" t="s">
        <v>3120</v>
      </c>
      <c r="F2402" s="210" t="s">
        <v>3121</v>
      </c>
      <c r="G2402" s="448" t="s">
        <v>3595</v>
      </c>
      <c r="H2402" s="210" t="s">
        <v>11192</v>
      </c>
      <c r="I2402" s="210">
        <v>177</v>
      </c>
      <c r="J2402" s="210">
        <v>12</v>
      </c>
      <c r="K2402" s="210" t="s">
        <v>11192</v>
      </c>
      <c r="L2402" s="210" t="s">
        <v>11192</v>
      </c>
      <c r="M2402" s="210">
        <v>11</v>
      </c>
      <c r="N2402" s="210">
        <v>0</v>
      </c>
      <c r="O2402" s="210">
        <v>205</v>
      </c>
    </row>
    <row r="2403" spans="2:15" x14ac:dyDescent="0.45">
      <c r="B2403" s="450" t="s">
        <v>16505</v>
      </c>
      <c r="C2403" s="449" t="s">
        <v>818</v>
      </c>
      <c r="D2403" s="450" t="s">
        <v>819</v>
      </c>
      <c r="E2403" s="451" t="s">
        <v>19142</v>
      </c>
      <c r="F2403" s="452" t="str">
        <f>F2402</f>
        <v>3847</v>
      </c>
      <c r="G2403" s="451" t="s">
        <v>3093</v>
      </c>
      <c r="H2403" s="452" t="s">
        <v>11192</v>
      </c>
      <c r="I2403" s="452">
        <v>390</v>
      </c>
      <c r="J2403" s="452">
        <v>33</v>
      </c>
      <c r="K2403" s="452" t="s">
        <v>11192</v>
      </c>
      <c r="L2403" s="452">
        <v>11</v>
      </c>
      <c r="M2403" s="452" t="s">
        <v>11192</v>
      </c>
      <c r="N2403" s="452">
        <v>0</v>
      </c>
      <c r="O2403" s="452">
        <v>454</v>
      </c>
    </row>
    <row r="2404" spans="2:15" x14ac:dyDescent="0.45">
      <c r="B2404" s="16" t="s">
        <v>16507</v>
      </c>
      <c r="C2404" s="426" t="s">
        <v>818</v>
      </c>
      <c r="D2404" s="16" t="s">
        <v>819</v>
      </c>
      <c r="E2404" s="448" t="s">
        <v>3122</v>
      </c>
      <c r="F2404" s="210" t="s">
        <v>3123</v>
      </c>
      <c r="G2404" s="448" t="s">
        <v>3596</v>
      </c>
      <c r="H2404" s="210">
        <v>0</v>
      </c>
      <c r="I2404" s="210">
        <v>38</v>
      </c>
      <c r="J2404" s="210" t="s">
        <v>11192</v>
      </c>
      <c r="K2404" s="210">
        <v>0</v>
      </c>
      <c r="L2404" s="210" t="s">
        <v>11192</v>
      </c>
      <c r="M2404" s="210">
        <v>0</v>
      </c>
      <c r="N2404" s="210">
        <v>0</v>
      </c>
      <c r="O2404" s="210">
        <v>53</v>
      </c>
    </row>
    <row r="2405" spans="2:15" x14ac:dyDescent="0.45">
      <c r="B2405" s="16" t="s">
        <v>16506</v>
      </c>
      <c r="C2405" s="426" t="s">
        <v>818</v>
      </c>
      <c r="D2405" s="16" t="s">
        <v>819</v>
      </c>
      <c r="E2405" s="448" t="s">
        <v>3122</v>
      </c>
      <c r="F2405" s="210" t="s">
        <v>3123</v>
      </c>
      <c r="G2405" s="448" t="s">
        <v>3595</v>
      </c>
      <c r="H2405" s="210">
        <v>0</v>
      </c>
      <c r="I2405" s="210">
        <v>35</v>
      </c>
      <c r="J2405" s="210">
        <v>15</v>
      </c>
      <c r="K2405" s="210" t="s">
        <v>11192</v>
      </c>
      <c r="L2405" s="210" t="s">
        <v>11192</v>
      </c>
      <c r="M2405" s="210">
        <v>0</v>
      </c>
      <c r="N2405" s="210">
        <v>0</v>
      </c>
      <c r="O2405" s="210">
        <v>54</v>
      </c>
    </row>
    <row r="2406" spans="2:15" x14ac:dyDescent="0.45">
      <c r="B2406" s="450" t="s">
        <v>16508</v>
      </c>
      <c r="C2406" s="449" t="s">
        <v>818</v>
      </c>
      <c r="D2406" s="450" t="s">
        <v>819</v>
      </c>
      <c r="E2406" s="451" t="s">
        <v>19143</v>
      </c>
      <c r="F2406" s="452" t="str">
        <f>F2405</f>
        <v>5183</v>
      </c>
      <c r="G2406" s="451" t="s">
        <v>3093</v>
      </c>
      <c r="H2406" s="452">
        <v>0</v>
      </c>
      <c r="I2406" s="452">
        <v>73</v>
      </c>
      <c r="J2406" s="452" t="s">
        <v>11192</v>
      </c>
      <c r="K2406" s="452" t="s">
        <v>11192</v>
      </c>
      <c r="L2406" s="452" t="s">
        <v>11192</v>
      </c>
      <c r="M2406" s="452">
        <v>0</v>
      </c>
      <c r="N2406" s="452">
        <v>0</v>
      </c>
      <c r="O2406" s="452">
        <v>107</v>
      </c>
    </row>
    <row r="2407" spans="2:15" x14ac:dyDescent="0.45">
      <c r="B2407" s="16" t="s">
        <v>16510</v>
      </c>
      <c r="C2407" s="426" t="s">
        <v>818</v>
      </c>
      <c r="D2407" s="16" t="s">
        <v>819</v>
      </c>
      <c r="E2407" s="448" t="s">
        <v>3124</v>
      </c>
      <c r="F2407" s="210" t="s">
        <v>3125</v>
      </c>
      <c r="G2407" s="448" t="s">
        <v>3596</v>
      </c>
      <c r="H2407" s="210">
        <v>0</v>
      </c>
      <c r="I2407" s="210">
        <v>37</v>
      </c>
      <c r="J2407" s="210" t="s">
        <v>11192</v>
      </c>
      <c r="K2407" s="210" t="s">
        <v>11192</v>
      </c>
      <c r="L2407" s="210" t="s">
        <v>11192</v>
      </c>
      <c r="M2407" s="210">
        <v>0</v>
      </c>
      <c r="N2407" s="210">
        <v>0</v>
      </c>
      <c r="O2407" s="210">
        <v>45</v>
      </c>
    </row>
    <row r="2408" spans="2:15" x14ac:dyDescent="0.45">
      <c r="B2408" s="16" t="s">
        <v>16509</v>
      </c>
      <c r="C2408" s="426" t="s">
        <v>818</v>
      </c>
      <c r="D2408" s="16" t="s">
        <v>819</v>
      </c>
      <c r="E2408" s="448" t="s">
        <v>3124</v>
      </c>
      <c r="F2408" s="210" t="s">
        <v>3125</v>
      </c>
      <c r="G2408" s="448" t="s">
        <v>3595</v>
      </c>
      <c r="H2408" s="210">
        <v>0</v>
      </c>
      <c r="I2408" s="210">
        <v>27</v>
      </c>
      <c r="J2408" s="210">
        <v>0</v>
      </c>
      <c r="K2408" s="210" t="s">
        <v>11192</v>
      </c>
      <c r="L2408" s="210" t="s">
        <v>11192</v>
      </c>
      <c r="M2408" s="210">
        <v>0</v>
      </c>
      <c r="N2408" s="210">
        <v>0</v>
      </c>
      <c r="O2408" s="210">
        <v>32</v>
      </c>
    </row>
    <row r="2409" spans="2:15" x14ac:dyDescent="0.45">
      <c r="B2409" s="450" t="s">
        <v>16511</v>
      </c>
      <c r="C2409" s="449" t="s">
        <v>818</v>
      </c>
      <c r="D2409" s="450" t="s">
        <v>819</v>
      </c>
      <c r="E2409" s="451" t="s">
        <v>19144</v>
      </c>
      <c r="F2409" s="452" t="str">
        <f>F2408</f>
        <v>3662</v>
      </c>
      <c r="G2409" s="451" t="s">
        <v>3093</v>
      </c>
      <c r="H2409" s="452">
        <v>0</v>
      </c>
      <c r="I2409" s="452">
        <v>64</v>
      </c>
      <c r="J2409" s="452" t="s">
        <v>11192</v>
      </c>
      <c r="K2409" s="452" t="s">
        <v>11192</v>
      </c>
      <c r="L2409" s="452" t="s">
        <v>11192</v>
      </c>
      <c r="M2409" s="452">
        <v>0</v>
      </c>
      <c r="N2409" s="452">
        <v>0</v>
      </c>
      <c r="O2409" s="452">
        <v>77</v>
      </c>
    </row>
    <row r="2410" spans="2:15" x14ac:dyDescent="0.45">
      <c r="B2410" s="16" t="s">
        <v>16513</v>
      </c>
      <c r="C2410" s="426" t="s">
        <v>818</v>
      </c>
      <c r="D2410" s="16" t="s">
        <v>819</v>
      </c>
      <c r="E2410" s="448" t="s">
        <v>3126</v>
      </c>
      <c r="F2410" s="210" t="s">
        <v>3127</v>
      </c>
      <c r="G2410" s="448" t="s">
        <v>3596</v>
      </c>
      <c r="H2410" s="210">
        <v>0</v>
      </c>
      <c r="I2410" s="210" t="s">
        <v>11192</v>
      </c>
      <c r="J2410" s="210">
        <v>0</v>
      </c>
      <c r="K2410" s="210">
        <v>0</v>
      </c>
      <c r="L2410" s="210" t="s">
        <v>11192</v>
      </c>
      <c r="M2410" s="210">
        <v>0</v>
      </c>
      <c r="N2410" s="210">
        <v>0</v>
      </c>
      <c r="O2410" s="210">
        <v>42</v>
      </c>
    </row>
    <row r="2411" spans="2:15" x14ac:dyDescent="0.45">
      <c r="B2411" s="16" t="s">
        <v>16512</v>
      </c>
      <c r="C2411" s="426" t="s">
        <v>818</v>
      </c>
      <c r="D2411" s="16" t="s">
        <v>819</v>
      </c>
      <c r="E2411" s="448" t="s">
        <v>3126</v>
      </c>
      <c r="F2411" s="210" t="s">
        <v>3127</v>
      </c>
      <c r="G2411" s="448" t="s">
        <v>3595</v>
      </c>
      <c r="H2411" s="210">
        <v>0</v>
      </c>
      <c r="I2411" s="210">
        <v>38</v>
      </c>
      <c r="J2411" s="210" t="s">
        <v>11192</v>
      </c>
      <c r="K2411" s="210" t="s">
        <v>11192</v>
      </c>
      <c r="L2411" s="210" t="s">
        <v>11192</v>
      </c>
      <c r="M2411" s="210">
        <v>0</v>
      </c>
      <c r="N2411" s="210">
        <v>0</v>
      </c>
      <c r="O2411" s="210">
        <v>43</v>
      </c>
    </row>
    <row r="2412" spans="2:15" x14ac:dyDescent="0.45">
      <c r="B2412" s="450" t="s">
        <v>16514</v>
      </c>
      <c r="C2412" s="449" t="s">
        <v>818</v>
      </c>
      <c r="D2412" s="450" t="s">
        <v>819</v>
      </c>
      <c r="E2412" s="451" t="s">
        <v>19145</v>
      </c>
      <c r="F2412" s="452" t="str">
        <f>F2411</f>
        <v>3663</v>
      </c>
      <c r="G2412" s="451" t="s">
        <v>3093</v>
      </c>
      <c r="H2412" s="452">
        <v>0</v>
      </c>
      <c r="I2412" s="452" t="s">
        <v>11192</v>
      </c>
      <c r="J2412" s="452" t="s">
        <v>11192</v>
      </c>
      <c r="K2412" s="452" t="s">
        <v>11192</v>
      </c>
      <c r="L2412" s="452" t="s">
        <v>11192</v>
      </c>
      <c r="M2412" s="452">
        <v>0</v>
      </c>
      <c r="N2412" s="452">
        <v>0</v>
      </c>
      <c r="O2412" s="452">
        <v>85</v>
      </c>
    </row>
    <row r="2413" spans="2:15" x14ac:dyDescent="0.45">
      <c r="B2413" s="16" t="s">
        <v>16516</v>
      </c>
      <c r="C2413" s="426" t="s">
        <v>818</v>
      </c>
      <c r="D2413" s="16" t="s">
        <v>819</v>
      </c>
      <c r="E2413" s="448" t="s">
        <v>3128</v>
      </c>
      <c r="F2413" s="210" t="s">
        <v>3129</v>
      </c>
      <c r="G2413" s="448" t="s">
        <v>3596</v>
      </c>
      <c r="H2413" s="210">
        <v>0</v>
      </c>
      <c r="I2413" s="210">
        <v>115</v>
      </c>
      <c r="J2413" s="210">
        <v>57</v>
      </c>
      <c r="K2413" s="210">
        <v>32</v>
      </c>
      <c r="L2413" s="210">
        <v>17</v>
      </c>
      <c r="M2413" s="210">
        <v>39</v>
      </c>
      <c r="N2413" s="210">
        <v>0</v>
      </c>
      <c r="O2413" s="210">
        <v>260</v>
      </c>
    </row>
    <row r="2414" spans="2:15" x14ac:dyDescent="0.45">
      <c r="B2414" s="16" t="s">
        <v>16515</v>
      </c>
      <c r="C2414" s="426" t="s">
        <v>818</v>
      </c>
      <c r="D2414" s="16" t="s">
        <v>819</v>
      </c>
      <c r="E2414" s="448" t="s">
        <v>3128</v>
      </c>
      <c r="F2414" s="210" t="s">
        <v>3129</v>
      </c>
      <c r="G2414" s="448" t="s">
        <v>3595</v>
      </c>
      <c r="H2414" s="210">
        <v>0</v>
      </c>
      <c r="I2414" s="210">
        <v>204</v>
      </c>
      <c r="J2414" s="210">
        <v>83</v>
      </c>
      <c r="K2414" s="210" t="s">
        <v>11192</v>
      </c>
      <c r="L2414" s="210" t="s">
        <v>11192</v>
      </c>
      <c r="M2414" s="210">
        <v>38</v>
      </c>
      <c r="N2414" s="210" t="s">
        <v>11192</v>
      </c>
      <c r="O2414" s="210">
        <v>370</v>
      </c>
    </row>
    <row r="2415" spans="2:15" x14ac:dyDescent="0.45">
      <c r="B2415" s="450" t="s">
        <v>16517</v>
      </c>
      <c r="C2415" s="449" t="s">
        <v>818</v>
      </c>
      <c r="D2415" s="450" t="s">
        <v>819</v>
      </c>
      <c r="E2415" s="451" t="s">
        <v>19146</v>
      </c>
      <c r="F2415" s="452" t="str">
        <f>F2414</f>
        <v>7070</v>
      </c>
      <c r="G2415" s="451" t="s">
        <v>3093</v>
      </c>
      <c r="H2415" s="452">
        <v>0</v>
      </c>
      <c r="I2415" s="452">
        <v>319</v>
      </c>
      <c r="J2415" s="452">
        <v>140</v>
      </c>
      <c r="K2415" s="452" t="s">
        <v>11192</v>
      </c>
      <c r="L2415" s="452" t="s">
        <v>11192</v>
      </c>
      <c r="M2415" s="452">
        <v>77</v>
      </c>
      <c r="N2415" s="452" t="s">
        <v>11192</v>
      </c>
      <c r="O2415" s="452">
        <v>630</v>
      </c>
    </row>
    <row r="2416" spans="2:15" x14ac:dyDescent="0.45">
      <c r="B2416" s="16" t="s">
        <v>16519</v>
      </c>
      <c r="C2416" s="426" t="s">
        <v>818</v>
      </c>
      <c r="D2416" s="16" t="s">
        <v>819</v>
      </c>
      <c r="E2416" s="448" t="s">
        <v>3130</v>
      </c>
      <c r="F2416" s="210" t="s">
        <v>3131</v>
      </c>
      <c r="G2416" s="448" t="s">
        <v>3596</v>
      </c>
      <c r="H2416" s="210" t="s">
        <v>11192</v>
      </c>
      <c r="I2416" s="210">
        <v>28</v>
      </c>
      <c r="J2416" s="210" t="s">
        <v>11192</v>
      </c>
      <c r="K2416" s="210" t="s">
        <v>11192</v>
      </c>
      <c r="L2416" s="210" t="s">
        <v>11192</v>
      </c>
      <c r="M2416" s="210" t="s">
        <v>11192</v>
      </c>
      <c r="N2416" s="210">
        <v>0</v>
      </c>
      <c r="O2416" s="210">
        <v>49</v>
      </c>
    </row>
    <row r="2417" spans="2:15" x14ac:dyDescent="0.45">
      <c r="B2417" s="16" t="s">
        <v>16518</v>
      </c>
      <c r="C2417" s="426" t="s">
        <v>818</v>
      </c>
      <c r="D2417" s="16" t="s">
        <v>819</v>
      </c>
      <c r="E2417" s="448" t="s">
        <v>3130</v>
      </c>
      <c r="F2417" s="210" t="s">
        <v>3131</v>
      </c>
      <c r="G2417" s="448" t="s">
        <v>3595</v>
      </c>
      <c r="H2417" s="210" t="s">
        <v>11192</v>
      </c>
      <c r="I2417" s="210">
        <v>32</v>
      </c>
      <c r="J2417" s="210" t="s">
        <v>11192</v>
      </c>
      <c r="K2417" s="210" t="s">
        <v>11192</v>
      </c>
      <c r="L2417" s="210" t="s">
        <v>11192</v>
      </c>
      <c r="M2417" s="210" t="s">
        <v>11192</v>
      </c>
      <c r="N2417" s="210">
        <v>0</v>
      </c>
      <c r="O2417" s="210">
        <v>53</v>
      </c>
    </row>
    <row r="2418" spans="2:15" x14ac:dyDescent="0.45">
      <c r="B2418" s="450" t="s">
        <v>16520</v>
      </c>
      <c r="C2418" s="449" t="s">
        <v>818</v>
      </c>
      <c r="D2418" s="450" t="s">
        <v>819</v>
      </c>
      <c r="E2418" s="451" t="s">
        <v>19147</v>
      </c>
      <c r="F2418" s="452" t="str">
        <f>F2417</f>
        <v>3620</v>
      </c>
      <c r="G2418" s="451" t="s">
        <v>3093</v>
      </c>
      <c r="H2418" s="452" t="s">
        <v>11192</v>
      </c>
      <c r="I2418" s="452">
        <v>60</v>
      </c>
      <c r="J2418" s="452" t="s">
        <v>11192</v>
      </c>
      <c r="K2418" s="452">
        <v>18</v>
      </c>
      <c r="L2418" s="452">
        <v>15</v>
      </c>
      <c r="M2418" s="452" t="s">
        <v>11192</v>
      </c>
      <c r="N2418" s="452">
        <v>0</v>
      </c>
      <c r="O2418" s="452">
        <v>102</v>
      </c>
    </row>
    <row r="2419" spans="2:15" x14ac:dyDescent="0.45">
      <c r="B2419" s="16" t="s">
        <v>16522</v>
      </c>
      <c r="C2419" s="426" t="s">
        <v>818</v>
      </c>
      <c r="D2419" s="16" t="s">
        <v>819</v>
      </c>
      <c r="E2419" s="448" t="s">
        <v>11110</v>
      </c>
      <c r="F2419" s="210" t="s">
        <v>11109</v>
      </c>
      <c r="G2419" s="448" t="s">
        <v>3596</v>
      </c>
      <c r="H2419" s="210">
        <v>0</v>
      </c>
      <c r="I2419" s="210" t="s">
        <v>11192</v>
      </c>
      <c r="J2419" s="210" t="s">
        <v>11192</v>
      </c>
      <c r="K2419" s="210">
        <v>105</v>
      </c>
      <c r="L2419" s="210" t="s">
        <v>11192</v>
      </c>
      <c r="M2419" s="210" t="s">
        <v>11192</v>
      </c>
      <c r="N2419" s="210">
        <v>0</v>
      </c>
      <c r="O2419" s="210">
        <v>129</v>
      </c>
    </row>
    <row r="2420" spans="2:15" x14ac:dyDescent="0.45">
      <c r="B2420" s="16" t="s">
        <v>16521</v>
      </c>
      <c r="C2420" s="426" t="s">
        <v>818</v>
      </c>
      <c r="D2420" s="16" t="s">
        <v>819</v>
      </c>
      <c r="E2420" s="448" t="s">
        <v>11110</v>
      </c>
      <c r="F2420" s="210" t="s">
        <v>11109</v>
      </c>
      <c r="G2420" s="448" t="s">
        <v>3595</v>
      </c>
      <c r="H2420" s="210">
        <v>0</v>
      </c>
      <c r="I2420" s="210" t="s">
        <v>11192</v>
      </c>
      <c r="J2420" s="210" t="s">
        <v>11192</v>
      </c>
      <c r="K2420" s="210">
        <v>76</v>
      </c>
      <c r="L2420" s="210" t="s">
        <v>11192</v>
      </c>
      <c r="M2420" s="210">
        <v>0</v>
      </c>
      <c r="N2420" s="210">
        <v>0</v>
      </c>
      <c r="O2420" s="210">
        <v>89</v>
      </c>
    </row>
    <row r="2421" spans="2:15" x14ac:dyDescent="0.45">
      <c r="B2421" s="450" t="s">
        <v>16523</v>
      </c>
      <c r="C2421" s="449" t="s">
        <v>818</v>
      </c>
      <c r="D2421" s="450" t="s">
        <v>819</v>
      </c>
      <c r="E2421" s="451" t="s">
        <v>19148</v>
      </c>
      <c r="F2421" s="452" t="str">
        <f>F2420</f>
        <v>3745</v>
      </c>
      <c r="G2421" s="451" t="s">
        <v>3093</v>
      </c>
      <c r="H2421" s="452">
        <v>0</v>
      </c>
      <c r="I2421" s="452" t="s">
        <v>11192</v>
      </c>
      <c r="J2421" s="452">
        <v>16</v>
      </c>
      <c r="K2421" s="452">
        <v>181</v>
      </c>
      <c r="L2421" s="452">
        <v>11</v>
      </c>
      <c r="M2421" s="452" t="s">
        <v>11192</v>
      </c>
      <c r="N2421" s="452">
        <v>0</v>
      </c>
      <c r="O2421" s="452">
        <v>218</v>
      </c>
    </row>
    <row r="2422" spans="2:15" x14ac:dyDescent="0.45">
      <c r="B2422" s="16" t="s">
        <v>16525</v>
      </c>
      <c r="C2422" s="426" t="s">
        <v>818</v>
      </c>
      <c r="D2422" s="16" t="s">
        <v>819</v>
      </c>
      <c r="E2422" s="448" t="s">
        <v>3132</v>
      </c>
      <c r="F2422" s="210" t="s">
        <v>3133</v>
      </c>
      <c r="G2422" s="448" t="s">
        <v>3596</v>
      </c>
      <c r="H2422" s="210">
        <v>0</v>
      </c>
      <c r="I2422" s="210">
        <v>11</v>
      </c>
      <c r="J2422" s="210">
        <v>31</v>
      </c>
      <c r="K2422" s="210" t="s">
        <v>11192</v>
      </c>
      <c r="L2422" s="210" t="s">
        <v>11192</v>
      </c>
      <c r="M2422" s="210" t="s">
        <v>11192</v>
      </c>
      <c r="N2422" s="210">
        <v>0</v>
      </c>
      <c r="O2422" s="210">
        <v>64</v>
      </c>
    </row>
    <row r="2423" spans="2:15" x14ac:dyDescent="0.45">
      <c r="B2423" s="16" t="s">
        <v>16524</v>
      </c>
      <c r="C2423" s="426" t="s">
        <v>818</v>
      </c>
      <c r="D2423" s="16" t="s">
        <v>819</v>
      </c>
      <c r="E2423" s="448" t="s">
        <v>3132</v>
      </c>
      <c r="F2423" s="210" t="s">
        <v>3133</v>
      </c>
      <c r="G2423" s="448" t="s">
        <v>3595</v>
      </c>
      <c r="H2423" s="210">
        <v>0</v>
      </c>
      <c r="I2423" s="210" t="s">
        <v>11192</v>
      </c>
      <c r="J2423" s="210">
        <v>28</v>
      </c>
      <c r="K2423" s="210" t="s">
        <v>11192</v>
      </c>
      <c r="L2423" s="210" t="s">
        <v>11192</v>
      </c>
      <c r="M2423" s="210" t="s">
        <v>11192</v>
      </c>
      <c r="N2423" s="210">
        <v>0</v>
      </c>
      <c r="O2423" s="210">
        <v>50</v>
      </c>
    </row>
    <row r="2424" spans="2:15" x14ac:dyDescent="0.45">
      <c r="B2424" s="450" t="s">
        <v>16526</v>
      </c>
      <c r="C2424" s="449" t="s">
        <v>818</v>
      </c>
      <c r="D2424" s="450" t="s">
        <v>819</v>
      </c>
      <c r="E2424" s="451" t="s">
        <v>19149</v>
      </c>
      <c r="F2424" s="452" t="str">
        <f>F2423</f>
        <v>3684</v>
      </c>
      <c r="G2424" s="451" t="s">
        <v>3093</v>
      </c>
      <c r="H2424" s="452">
        <v>0</v>
      </c>
      <c r="I2424" s="452" t="s">
        <v>11192</v>
      </c>
      <c r="J2424" s="452">
        <v>59</v>
      </c>
      <c r="K2424" s="452" t="s">
        <v>11192</v>
      </c>
      <c r="L2424" s="452" t="s">
        <v>11192</v>
      </c>
      <c r="M2424" s="452">
        <v>16</v>
      </c>
      <c r="N2424" s="452">
        <v>0</v>
      </c>
      <c r="O2424" s="452">
        <v>114</v>
      </c>
    </row>
    <row r="2425" spans="2:15" x14ac:dyDescent="0.45">
      <c r="B2425" s="16" t="s">
        <v>16528</v>
      </c>
      <c r="C2425" s="426" t="s">
        <v>818</v>
      </c>
      <c r="D2425" s="16" t="s">
        <v>819</v>
      </c>
      <c r="E2425" s="448" t="s">
        <v>3134</v>
      </c>
      <c r="F2425" s="210" t="s">
        <v>3135</v>
      </c>
      <c r="G2425" s="448" t="s">
        <v>3596</v>
      </c>
      <c r="H2425" s="210">
        <v>0</v>
      </c>
      <c r="I2425" s="210">
        <v>36</v>
      </c>
      <c r="J2425" s="210" t="s">
        <v>11192</v>
      </c>
      <c r="K2425" s="210" t="s">
        <v>11192</v>
      </c>
      <c r="L2425" s="210" t="s">
        <v>11192</v>
      </c>
      <c r="M2425" s="210">
        <v>0</v>
      </c>
      <c r="N2425" s="210">
        <v>0</v>
      </c>
      <c r="O2425" s="210">
        <v>41</v>
      </c>
    </row>
    <row r="2426" spans="2:15" x14ac:dyDescent="0.45">
      <c r="B2426" s="16" t="s">
        <v>16527</v>
      </c>
      <c r="C2426" s="426" t="s">
        <v>818</v>
      </c>
      <c r="D2426" s="16" t="s">
        <v>819</v>
      </c>
      <c r="E2426" s="448" t="s">
        <v>3134</v>
      </c>
      <c r="F2426" s="210" t="s">
        <v>3135</v>
      </c>
      <c r="G2426" s="448" t="s">
        <v>3595</v>
      </c>
      <c r="H2426" s="210" t="s">
        <v>11192</v>
      </c>
      <c r="I2426" s="210">
        <v>41</v>
      </c>
      <c r="J2426" s="210">
        <v>0</v>
      </c>
      <c r="K2426" s="210">
        <v>0</v>
      </c>
      <c r="L2426" s="210" t="s">
        <v>11192</v>
      </c>
      <c r="M2426" s="210">
        <v>0</v>
      </c>
      <c r="N2426" s="210">
        <v>0</v>
      </c>
      <c r="O2426" s="210">
        <v>45</v>
      </c>
    </row>
    <row r="2427" spans="2:15" x14ac:dyDescent="0.45">
      <c r="B2427" s="450" t="s">
        <v>16529</v>
      </c>
      <c r="C2427" s="449" t="s">
        <v>818</v>
      </c>
      <c r="D2427" s="450" t="s">
        <v>819</v>
      </c>
      <c r="E2427" s="451" t="s">
        <v>19150</v>
      </c>
      <c r="F2427" s="452" t="str">
        <f>F2426</f>
        <v>3601</v>
      </c>
      <c r="G2427" s="451" t="s">
        <v>3093</v>
      </c>
      <c r="H2427" s="452" t="s">
        <v>11192</v>
      </c>
      <c r="I2427" s="452">
        <v>77</v>
      </c>
      <c r="J2427" s="452" t="s">
        <v>11192</v>
      </c>
      <c r="K2427" s="452" t="s">
        <v>11192</v>
      </c>
      <c r="L2427" s="452" t="s">
        <v>11192</v>
      </c>
      <c r="M2427" s="452">
        <v>0</v>
      </c>
      <c r="N2427" s="452">
        <v>0</v>
      </c>
      <c r="O2427" s="452">
        <v>86</v>
      </c>
    </row>
    <row r="2428" spans="2:15" x14ac:dyDescent="0.45">
      <c r="B2428" s="16" t="s">
        <v>16531</v>
      </c>
      <c r="C2428" s="426" t="s">
        <v>818</v>
      </c>
      <c r="D2428" s="16" t="s">
        <v>819</v>
      </c>
      <c r="E2428" s="448" t="s">
        <v>11123</v>
      </c>
      <c r="F2428" s="210" t="s">
        <v>11122</v>
      </c>
      <c r="G2428" s="448" t="s">
        <v>3596</v>
      </c>
      <c r="H2428" s="210">
        <v>0</v>
      </c>
      <c r="I2428" s="210">
        <v>175</v>
      </c>
      <c r="J2428" s="210">
        <v>14</v>
      </c>
      <c r="K2428" s="210" t="s">
        <v>11192</v>
      </c>
      <c r="L2428" s="210" t="s">
        <v>11192</v>
      </c>
      <c r="M2428" s="210" t="s">
        <v>11192</v>
      </c>
      <c r="N2428" s="210">
        <v>0</v>
      </c>
      <c r="O2428" s="210">
        <v>199</v>
      </c>
    </row>
    <row r="2429" spans="2:15" x14ac:dyDescent="0.45">
      <c r="B2429" s="16" t="s">
        <v>16530</v>
      </c>
      <c r="C2429" s="426" t="s">
        <v>818</v>
      </c>
      <c r="D2429" s="16" t="s">
        <v>819</v>
      </c>
      <c r="E2429" s="448" t="s">
        <v>11123</v>
      </c>
      <c r="F2429" s="210" t="s">
        <v>11122</v>
      </c>
      <c r="G2429" s="448" t="s">
        <v>3595</v>
      </c>
      <c r="H2429" s="210">
        <v>0</v>
      </c>
      <c r="I2429" s="210">
        <v>177</v>
      </c>
      <c r="J2429" s="210">
        <v>15</v>
      </c>
      <c r="K2429" s="210" t="s">
        <v>11192</v>
      </c>
      <c r="L2429" s="210" t="s">
        <v>11192</v>
      </c>
      <c r="M2429" s="210">
        <v>0</v>
      </c>
      <c r="N2429" s="210">
        <v>0</v>
      </c>
      <c r="O2429" s="210">
        <v>198</v>
      </c>
    </row>
    <row r="2430" spans="2:15" x14ac:dyDescent="0.45">
      <c r="B2430" s="450" t="s">
        <v>16532</v>
      </c>
      <c r="C2430" s="449" t="s">
        <v>818</v>
      </c>
      <c r="D2430" s="450" t="s">
        <v>819</v>
      </c>
      <c r="E2430" s="451" t="s">
        <v>19151</v>
      </c>
      <c r="F2430" s="452" t="str">
        <f>F2429</f>
        <v>8332</v>
      </c>
      <c r="G2430" s="451" t="s">
        <v>3093</v>
      </c>
      <c r="H2430" s="452">
        <v>0</v>
      </c>
      <c r="I2430" s="452">
        <v>352</v>
      </c>
      <c r="J2430" s="452">
        <v>29</v>
      </c>
      <c r="K2430" s="452" t="s">
        <v>11192</v>
      </c>
      <c r="L2430" s="452" t="s">
        <v>11192</v>
      </c>
      <c r="M2430" s="452" t="s">
        <v>11192</v>
      </c>
      <c r="N2430" s="452">
        <v>0</v>
      </c>
      <c r="O2430" s="452">
        <v>397</v>
      </c>
    </row>
    <row r="2431" spans="2:15" x14ac:dyDescent="0.45">
      <c r="B2431" s="16" t="s">
        <v>16534</v>
      </c>
      <c r="C2431" s="426" t="s">
        <v>818</v>
      </c>
      <c r="D2431" s="16" t="s">
        <v>819</v>
      </c>
      <c r="E2431" s="448" t="s">
        <v>3136</v>
      </c>
      <c r="F2431" s="210" t="s">
        <v>3137</v>
      </c>
      <c r="G2431" s="448" t="s">
        <v>3596</v>
      </c>
      <c r="H2431" s="210" t="s">
        <v>11192</v>
      </c>
      <c r="I2431" s="210">
        <v>265</v>
      </c>
      <c r="J2431" s="210">
        <v>57</v>
      </c>
      <c r="K2431" s="210">
        <v>53</v>
      </c>
      <c r="L2431" s="210" t="s">
        <v>11192</v>
      </c>
      <c r="M2431" s="210">
        <v>70</v>
      </c>
      <c r="N2431" s="210">
        <v>0</v>
      </c>
      <c r="O2431" s="210">
        <v>484</v>
      </c>
    </row>
    <row r="2432" spans="2:15" x14ac:dyDescent="0.45">
      <c r="B2432" s="16" t="s">
        <v>16533</v>
      </c>
      <c r="C2432" s="426" t="s">
        <v>818</v>
      </c>
      <c r="D2432" s="16" t="s">
        <v>819</v>
      </c>
      <c r="E2432" s="448" t="s">
        <v>3136</v>
      </c>
      <c r="F2432" s="210" t="s">
        <v>3137</v>
      </c>
      <c r="G2432" s="448" t="s">
        <v>3595</v>
      </c>
      <c r="H2432" s="210">
        <v>0</v>
      </c>
      <c r="I2432" s="210">
        <v>313</v>
      </c>
      <c r="J2432" s="210">
        <v>28</v>
      </c>
      <c r="K2432" s="210">
        <v>24</v>
      </c>
      <c r="L2432" s="210">
        <v>16</v>
      </c>
      <c r="M2432" s="210">
        <v>53</v>
      </c>
      <c r="N2432" s="210">
        <v>0</v>
      </c>
      <c r="O2432" s="210">
        <v>434</v>
      </c>
    </row>
    <row r="2433" spans="2:15" x14ac:dyDescent="0.45">
      <c r="B2433" s="450" t="s">
        <v>16535</v>
      </c>
      <c r="C2433" s="449" t="s">
        <v>818</v>
      </c>
      <c r="D2433" s="450" t="s">
        <v>819</v>
      </c>
      <c r="E2433" s="451" t="s">
        <v>19152</v>
      </c>
      <c r="F2433" s="452" t="str">
        <f>F2432</f>
        <v>7023</v>
      </c>
      <c r="G2433" s="451" t="s">
        <v>3093</v>
      </c>
      <c r="H2433" s="452" t="s">
        <v>11192</v>
      </c>
      <c r="I2433" s="452">
        <v>578</v>
      </c>
      <c r="J2433" s="452">
        <v>85</v>
      </c>
      <c r="K2433" s="452">
        <v>77</v>
      </c>
      <c r="L2433" s="452" t="s">
        <v>11192</v>
      </c>
      <c r="M2433" s="452">
        <v>123</v>
      </c>
      <c r="N2433" s="452">
        <v>0</v>
      </c>
      <c r="O2433" s="452">
        <v>918</v>
      </c>
    </row>
    <row r="2434" spans="2:15" x14ac:dyDescent="0.45">
      <c r="B2434" s="16" t="s">
        <v>16537</v>
      </c>
      <c r="C2434" s="426" t="s">
        <v>818</v>
      </c>
      <c r="D2434" s="16" t="s">
        <v>819</v>
      </c>
      <c r="E2434" s="448" t="s">
        <v>1726</v>
      </c>
      <c r="F2434" s="210" t="s">
        <v>3138</v>
      </c>
      <c r="G2434" s="448" t="s">
        <v>3596</v>
      </c>
      <c r="H2434" s="210" t="s">
        <v>11192</v>
      </c>
      <c r="I2434" s="210">
        <v>168</v>
      </c>
      <c r="J2434" s="210">
        <v>88</v>
      </c>
      <c r="K2434" s="210">
        <v>348</v>
      </c>
      <c r="L2434" s="210" t="s">
        <v>11192</v>
      </c>
      <c r="M2434" s="210">
        <v>451</v>
      </c>
      <c r="N2434" s="210">
        <v>0</v>
      </c>
      <c r="O2434" s="210">
        <v>1113</v>
      </c>
    </row>
    <row r="2435" spans="2:15" x14ac:dyDescent="0.45">
      <c r="B2435" s="16" t="s">
        <v>16536</v>
      </c>
      <c r="C2435" s="426" t="s">
        <v>818</v>
      </c>
      <c r="D2435" s="16" t="s">
        <v>819</v>
      </c>
      <c r="E2435" s="448" t="s">
        <v>1726</v>
      </c>
      <c r="F2435" s="210" t="s">
        <v>3138</v>
      </c>
      <c r="G2435" s="448" t="s">
        <v>3595</v>
      </c>
      <c r="H2435" s="210">
        <v>0</v>
      </c>
      <c r="I2435" s="210">
        <v>267</v>
      </c>
      <c r="J2435" s="210">
        <v>99</v>
      </c>
      <c r="K2435" s="210">
        <v>384</v>
      </c>
      <c r="L2435" s="210" t="s">
        <v>11192</v>
      </c>
      <c r="M2435" s="210">
        <v>487</v>
      </c>
      <c r="N2435" s="210" t="s">
        <v>11192</v>
      </c>
      <c r="O2435" s="210">
        <v>1303</v>
      </c>
    </row>
    <row r="2436" spans="2:15" x14ac:dyDescent="0.45">
      <c r="B2436" s="450" t="s">
        <v>16538</v>
      </c>
      <c r="C2436" s="449" t="s">
        <v>818</v>
      </c>
      <c r="D2436" s="450" t="s">
        <v>819</v>
      </c>
      <c r="E2436" s="451" t="s">
        <v>19153</v>
      </c>
      <c r="F2436" s="452" t="str">
        <f>F2435</f>
        <v>3848</v>
      </c>
      <c r="G2436" s="451" t="s">
        <v>3093</v>
      </c>
      <c r="H2436" s="452" t="s">
        <v>11192</v>
      </c>
      <c r="I2436" s="452">
        <v>435</v>
      </c>
      <c r="J2436" s="452">
        <v>187</v>
      </c>
      <c r="K2436" s="452">
        <v>732</v>
      </c>
      <c r="L2436" s="452">
        <v>119</v>
      </c>
      <c r="M2436" s="452">
        <v>938</v>
      </c>
      <c r="N2436" s="452" t="s">
        <v>11192</v>
      </c>
      <c r="O2436" s="452">
        <v>2416</v>
      </c>
    </row>
    <row r="2437" spans="2:15" x14ac:dyDescent="0.45">
      <c r="B2437" s="16" t="s">
        <v>16540</v>
      </c>
      <c r="C2437" s="426" t="s">
        <v>818</v>
      </c>
      <c r="D2437" s="16" t="s">
        <v>819</v>
      </c>
      <c r="E2437" s="448" t="s">
        <v>3139</v>
      </c>
      <c r="F2437" s="210" t="s">
        <v>3140</v>
      </c>
      <c r="G2437" s="448" t="s">
        <v>3596</v>
      </c>
      <c r="H2437" s="210">
        <v>0</v>
      </c>
      <c r="I2437" s="210">
        <v>29</v>
      </c>
      <c r="J2437" s="210" t="s">
        <v>11192</v>
      </c>
      <c r="K2437" s="210" t="s">
        <v>11192</v>
      </c>
      <c r="L2437" s="210" t="s">
        <v>11192</v>
      </c>
      <c r="M2437" s="210">
        <v>17</v>
      </c>
      <c r="N2437" s="210">
        <v>0</v>
      </c>
      <c r="O2437" s="210">
        <v>62</v>
      </c>
    </row>
    <row r="2438" spans="2:15" x14ac:dyDescent="0.45">
      <c r="B2438" s="16" t="s">
        <v>16539</v>
      </c>
      <c r="C2438" s="426" t="s">
        <v>818</v>
      </c>
      <c r="D2438" s="16" t="s">
        <v>819</v>
      </c>
      <c r="E2438" s="448" t="s">
        <v>3139</v>
      </c>
      <c r="F2438" s="210" t="s">
        <v>3140</v>
      </c>
      <c r="G2438" s="448" t="s">
        <v>3595</v>
      </c>
      <c r="H2438" s="210">
        <v>0</v>
      </c>
      <c r="I2438" s="210">
        <v>24</v>
      </c>
      <c r="J2438" s="210" t="s">
        <v>11192</v>
      </c>
      <c r="K2438" s="210" t="s">
        <v>11192</v>
      </c>
      <c r="L2438" s="210" t="s">
        <v>11192</v>
      </c>
      <c r="M2438" s="210">
        <v>25</v>
      </c>
      <c r="N2438" s="210">
        <v>0</v>
      </c>
      <c r="O2438" s="210">
        <v>63</v>
      </c>
    </row>
    <row r="2439" spans="2:15" x14ac:dyDescent="0.45">
      <c r="B2439" s="450" t="s">
        <v>16541</v>
      </c>
      <c r="C2439" s="449" t="s">
        <v>818</v>
      </c>
      <c r="D2439" s="450" t="s">
        <v>819</v>
      </c>
      <c r="E2439" s="451" t="s">
        <v>19154</v>
      </c>
      <c r="F2439" s="452" t="str">
        <f>F2438</f>
        <v>3622</v>
      </c>
      <c r="G2439" s="451" t="s">
        <v>3093</v>
      </c>
      <c r="H2439" s="452">
        <v>0</v>
      </c>
      <c r="I2439" s="452">
        <v>53</v>
      </c>
      <c r="J2439" s="452">
        <v>18</v>
      </c>
      <c r="K2439" s="452" t="s">
        <v>11192</v>
      </c>
      <c r="L2439" s="452" t="s">
        <v>11192</v>
      </c>
      <c r="M2439" s="452">
        <v>42</v>
      </c>
      <c r="N2439" s="452">
        <v>0</v>
      </c>
      <c r="O2439" s="452">
        <v>125</v>
      </c>
    </row>
    <row r="2440" spans="2:15" x14ac:dyDescent="0.45">
      <c r="B2440" s="16" t="s">
        <v>16543</v>
      </c>
      <c r="C2440" s="426" t="s">
        <v>818</v>
      </c>
      <c r="D2440" s="16" t="s">
        <v>819</v>
      </c>
      <c r="E2440" s="448" t="s">
        <v>3141</v>
      </c>
      <c r="F2440" s="210" t="s">
        <v>3142</v>
      </c>
      <c r="G2440" s="448" t="s">
        <v>3596</v>
      </c>
      <c r="H2440" s="210">
        <v>0</v>
      </c>
      <c r="I2440" s="210">
        <v>45</v>
      </c>
      <c r="J2440" s="210">
        <v>59</v>
      </c>
      <c r="K2440" s="210" t="s">
        <v>11192</v>
      </c>
      <c r="L2440" s="210" t="s">
        <v>11192</v>
      </c>
      <c r="M2440" s="210" t="s">
        <v>11192</v>
      </c>
      <c r="N2440" s="210">
        <v>0</v>
      </c>
      <c r="O2440" s="210">
        <v>108</v>
      </c>
    </row>
    <row r="2441" spans="2:15" x14ac:dyDescent="0.45">
      <c r="B2441" s="16" t="s">
        <v>16542</v>
      </c>
      <c r="C2441" s="426" t="s">
        <v>818</v>
      </c>
      <c r="D2441" s="16" t="s">
        <v>819</v>
      </c>
      <c r="E2441" s="448" t="s">
        <v>3141</v>
      </c>
      <c r="F2441" s="210" t="s">
        <v>3142</v>
      </c>
      <c r="G2441" s="448" t="s">
        <v>3595</v>
      </c>
      <c r="H2441" s="210">
        <v>0</v>
      </c>
      <c r="I2441" s="210">
        <v>31</v>
      </c>
      <c r="J2441" s="210">
        <v>60</v>
      </c>
      <c r="K2441" s="210" t="s">
        <v>11192</v>
      </c>
      <c r="L2441" s="210" t="s">
        <v>11192</v>
      </c>
      <c r="M2441" s="210" t="s">
        <v>11192</v>
      </c>
      <c r="N2441" s="210">
        <v>0</v>
      </c>
      <c r="O2441" s="210">
        <v>95</v>
      </c>
    </row>
    <row r="2442" spans="2:15" x14ac:dyDescent="0.45">
      <c r="B2442" s="450" t="s">
        <v>16544</v>
      </c>
      <c r="C2442" s="449" t="s">
        <v>818</v>
      </c>
      <c r="D2442" s="450" t="s">
        <v>819</v>
      </c>
      <c r="E2442" s="451" t="s">
        <v>19155</v>
      </c>
      <c r="F2442" s="452" t="str">
        <f>F2441</f>
        <v>6767</v>
      </c>
      <c r="G2442" s="451" t="s">
        <v>3093</v>
      </c>
      <c r="H2442" s="452">
        <v>0</v>
      </c>
      <c r="I2442" s="452">
        <v>76</v>
      </c>
      <c r="J2442" s="452">
        <v>119</v>
      </c>
      <c r="K2442" s="452" t="s">
        <v>11192</v>
      </c>
      <c r="L2442" s="452" t="s">
        <v>11192</v>
      </c>
      <c r="M2442" s="452" t="s">
        <v>11192</v>
      </c>
      <c r="N2442" s="452">
        <v>0</v>
      </c>
      <c r="O2442" s="452">
        <v>203</v>
      </c>
    </row>
    <row r="2443" spans="2:15" x14ac:dyDescent="0.45">
      <c r="B2443" s="16" t="s">
        <v>16546</v>
      </c>
      <c r="C2443" s="426" t="s">
        <v>818</v>
      </c>
      <c r="D2443" s="16" t="s">
        <v>819</v>
      </c>
      <c r="E2443" s="448" t="s">
        <v>11031</v>
      </c>
      <c r="F2443" s="210" t="s">
        <v>11030</v>
      </c>
      <c r="G2443" s="448" t="s">
        <v>3596</v>
      </c>
      <c r="H2443" s="210">
        <v>0</v>
      </c>
      <c r="I2443" s="210" t="s">
        <v>11192</v>
      </c>
      <c r="J2443" s="210" t="s">
        <v>11192</v>
      </c>
      <c r="K2443" s="210">
        <v>0</v>
      </c>
      <c r="L2443" s="210">
        <v>0</v>
      </c>
      <c r="M2443" s="210">
        <v>0</v>
      </c>
      <c r="N2443" s="210">
        <v>0</v>
      </c>
      <c r="O2443" s="210">
        <v>46</v>
      </c>
    </row>
    <row r="2444" spans="2:15" x14ac:dyDescent="0.45">
      <c r="B2444" s="16" t="s">
        <v>16545</v>
      </c>
      <c r="C2444" s="426" t="s">
        <v>818</v>
      </c>
      <c r="D2444" s="16" t="s">
        <v>819</v>
      </c>
      <c r="E2444" s="448" t="s">
        <v>11031</v>
      </c>
      <c r="F2444" s="210" t="s">
        <v>11030</v>
      </c>
      <c r="G2444" s="448" t="s">
        <v>3595</v>
      </c>
      <c r="H2444" s="210">
        <v>0</v>
      </c>
      <c r="I2444" s="210">
        <v>41</v>
      </c>
      <c r="J2444" s="210" t="s">
        <v>11192</v>
      </c>
      <c r="K2444" s="210" t="s">
        <v>11192</v>
      </c>
      <c r="L2444" s="210">
        <v>0</v>
      </c>
      <c r="M2444" s="210">
        <v>0</v>
      </c>
      <c r="N2444" s="210">
        <v>0</v>
      </c>
      <c r="O2444" s="210">
        <v>44</v>
      </c>
    </row>
    <row r="2445" spans="2:15" x14ac:dyDescent="0.45">
      <c r="B2445" s="450" t="s">
        <v>16547</v>
      </c>
      <c r="C2445" s="449" t="s">
        <v>818</v>
      </c>
      <c r="D2445" s="450" t="s">
        <v>819</v>
      </c>
      <c r="E2445" s="451" t="s">
        <v>19156</v>
      </c>
      <c r="F2445" s="452" t="str">
        <f>F2444</f>
        <v>3782</v>
      </c>
      <c r="G2445" s="451" t="s">
        <v>3093</v>
      </c>
      <c r="H2445" s="452">
        <v>0</v>
      </c>
      <c r="I2445" s="452" t="s">
        <v>11192</v>
      </c>
      <c r="J2445" s="452" t="s">
        <v>11192</v>
      </c>
      <c r="K2445" s="452" t="s">
        <v>11192</v>
      </c>
      <c r="L2445" s="452">
        <v>0</v>
      </c>
      <c r="M2445" s="452">
        <v>0</v>
      </c>
      <c r="N2445" s="452">
        <v>0</v>
      </c>
      <c r="O2445" s="452">
        <v>90</v>
      </c>
    </row>
    <row r="2446" spans="2:15" x14ac:dyDescent="0.45">
      <c r="B2446" s="16" t="s">
        <v>16549</v>
      </c>
      <c r="C2446" s="426" t="s">
        <v>818</v>
      </c>
      <c r="D2446" s="16" t="s">
        <v>819</v>
      </c>
      <c r="E2446" s="448" t="s">
        <v>3143</v>
      </c>
      <c r="F2446" s="210" t="s">
        <v>3144</v>
      </c>
      <c r="G2446" s="448" t="s">
        <v>3596</v>
      </c>
      <c r="H2446" s="210">
        <v>0</v>
      </c>
      <c r="I2446" s="210">
        <v>104</v>
      </c>
      <c r="J2446" s="210">
        <v>33</v>
      </c>
      <c r="K2446" s="210" t="s">
        <v>11192</v>
      </c>
      <c r="L2446" s="210" t="s">
        <v>11192</v>
      </c>
      <c r="M2446" s="210">
        <v>15</v>
      </c>
      <c r="N2446" s="210">
        <v>0</v>
      </c>
      <c r="O2446" s="210">
        <v>166</v>
      </c>
    </row>
    <row r="2447" spans="2:15" x14ac:dyDescent="0.45">
      <c r="B2447" s="16" t="s">
        <v>16548</v>
      </c>
      <c r="C2447" s="426" t="s">
        <v>818</v>
      </c>
      <c r="D2447" s="16" t="s">
        <v>819</v>
      </c>
      <c r="E2447" s="448" t="s">
        <v>3143</v>
      </c>
      <c r="F2447" s="210" t="s">
        <v>3144</v>
      </c>
      <c r="G2447" s="448" t="s">
        <v>3595</v>
      </c>
      <c r="H2447" s="210">
        <v>0</v>
      </c>
      <c r="I2447" s="210">
        <v>159</v>
      </c>
      <c r="J2447" s="210">
        <v>38</v>
      </c>
      <c r="K2447" s="210" t="s">
        <v>11192</v>
      </c>
      <c r="L2447" s="210" t="s">
        <v>11192</v>
      </c>
      <c r="M2447" s="210">
        <v>16</v>
      </c>
      <c r="N2447" s="210">
        <v>0</v>
      </c>
      <c r="O2447" s="210">
        <v>232</v>
      </c>
    </row>
    <row r="2448" spans="2:15" x14ac:dyDescent="0.45">
      <c r="B2448" s="450" t="s">
        <v>16550</v>
      </c>
      <c r="C2448" s="449" t="s">
        <v>818</v>
      </c>
      <c r="D2448" s="450" t="s">
        <v>819</v>
      </c>
      <c r="E2448" s="451" t="s">
        <v>19157</v>
      </c>
      <c r="F2448" s="452" t="str">
        <f>F2447</f>
        <v>7905</v>
      </c>
      <c r="G2448" s="451" t="s">
        <v>3093</v>
      </c>
      <c r="H2448" s="452">
        <v>0</v>
      </c>
      <c r="I2448" s="452">
        <v>263</v>
      </c>
      <c r="J2448" s="452">
        <v>71</v>
      </c>
      <c r="K2448" s="452">
        <v>13</v>
      </c>
      <c r="L2448" s="452">
        <v>20</v>
      </c>
      <c r="M2448" s="452">
        <v>31</v>
      </c>
      <c r="N2448" s="452">
        <v>0</v>
      </c>
      <c r="O2448" s="452">
        <v>398</v>
      </c>
    </row>
    <row r="2449" spans="2:15" x14ac:dyDescent="0.45">
      <c r="B2449" s="16" t="s">
        <v>16552</v>
      </c>
      <c r="C2449" s="426" t="s">
        <v>818</v>
      </c>
      <c r="D2449" s="16" t="s">
        <v>819</v>
      </c>
      <c r="E2449" s="448" t="s">
        <v>3145</v>
      </c>
      <c r="F2449" s="210" t="s">
        <v>3146</v>
      </c>
      <c r="G2449" s="448" t="s">
        <v>3596</v>
      </c>
      <c r="H2449" s="210" t="s">
        <v>11192</v>
      </c>
      <c r="I2449" s="210">
        <v>27</v>
      </c>
      <c r="J2449" s="210">
        <v>31</v>
      </c>
      <c r="K2449" s="210" t="s">
        <v>11192</v>
      </c>
      <c r="L2449" s="210" t="s">
        <v>11192</v>
      </c>
      <c r="M2449" s="210" t="s">
        <v>11192</v>
      </c>
      <c r="N2449" s="210">
        <v>0</v>
      </c>
      <c r="O2449" s="210">
        <v>70</v>
      </c>
    </row>
    <row r="2450" spans="2:15" x14ac:dyDescent="0.45">
      <c r="B2450" s="16" t="s">
        <v>16551</v>
      </c>
      <c r="C2450" s="426" t="s">
        <v>818</v>
      </c>
      <c r="D2450" s="16" t="s">
        <v>819</v>
      </c>
      <c r="E2450" s="448" t="s">
        <v>3145</v>
      </c>
      <c r="F2450" s="210" t="s">
        <v>3146</v>
      </c>
      <c r="G2450" s="448" t="s">
        <v>3595</v>
      </c>
      <c r="H2450" s="210">
        <v>0</v>
      </c>
      <c r="I2450" s="210">
        <v>35</v>
      </c>
      <c r="J2450" s="210">
        <v>36</v>
      </c>
      <c r="K2450" s="210" t="s">
        <v>11192</v>
      </c>
      <c r="L2450" s="210" t="s">
        <v>11192</v>
      </c>
      <c r="M2450" s="210" t="s">
        <v>11192</v>
      </c>
      <c r="N2450" s="210">
        <v>0</v>
      </c>
      <c r="O2450" s="210">
        <v>87</v>
      </c>
    </row>
    <row r="2451" spans="2:15" x14ac:dyDescent="0.45">
      <c r="B2451" s="450" t="s">
        <v>16553</v>
      </c>
      <c r="C2451" s="449" t="s">
        <v>818</v>
      </c>
      <c r="D2451" s="450" t="s">
        <v>819</v>
      </c>
      <c r="E2451" s="451" t="s">
        <v>19158</v>
      </c>
      <c r="F2451" s="452" t="str">
        <f>F2450</f>
        <v>6525</v>
      </c>
      <c r="G2451" s="451" t="s">
        <v>3093</v>
      </c>
      <c r="H2451" s="452" t="s">
        <v>11192</v>
      </c>
      <c r="I2451" s="452">
        <v>62</v>
      </c>
      <c r="J2451" s="452">
        <v>67</v>
      </c>
      <c r="K2451" s="452">
        <v>12</v>
      </c>
      <c r="L2451" s="452">
        <v>11</v>
      </c>
      <c r="M2451" s="452" t="s">
        <v>11192</v>
      </c>
      <c r="N2451" s="452">
        <v>0</v>
      </c>
      <c r="O2451" s="452">
        <v>157</v>
      </c>
    </row>
    <row r="2452" spans="2:15" x14ac:dyDescent="0.45">
      <c r="B2452" s="16" t="s">
        <v>16555</v>
      </c>
      <c r="C2452" s="426" t="s">
        <v>818</v>
      </c>
      <c r="D2452" s="16" t="s">
        <v>819</v>
      </c>
      <c r="E2452" s="448" t="s">
        <v>3147</v>
      </c>
      <c r="F2452" s="210" t="s">
        <v>3148</v>
      </c>
      <c r="G2452" s="448" t="s">
        <v>3596</v>
      </c>
      <c r="H2452" s="210" t="s">
        <v>11192</v>
      </c>
      <c r="I2452" s="210">
        <v>32</v>
      </c>
      <c r="J2452" s="210" t="s">
        <v>11192</v>
      </c>
      <c r="K2452" s="210" t="s">
        <v>11192</v>
      </c>
      <c r="L2452" s="210">
        <v>0</v>
      </c>
      <c r="M2452" s="210" t="s">
        <v>11192</v>
      </c>
      <c r="N2452" s="210">
        <v>0</v>
      </c>
      <c r="O2452" s="210">
        <v>40</v>
      </c>
    </row>
    <row r="2453" spans="2:15" x14ac:dyDescent="0.45">
      <c r="B2453" s="16" t="s">
        <v>16554</v>
      </c>
      <c r="C2453" s="426" t="s">
        <v>818</v>
      </c>
      <c r="D2453" s="16" t="s">
        <v>819</v>
      </c>
      <c r="E2453" s="448" t="s">
        <v>3147</v>
      </c>
      <c r="F2453" s="210" t="s">
        <v>3148</v>
      </c>
      <c r="G2453" s="448" t="s">
        <v>3595</v>
      </c>
      <c r="H2453" s="210">
        <v>0</v>
      </c>
      <c r="I2453" s="210" t="s">
        <v>11192</v>
      </c>
      <c r="J2453" s="210" t="s">
        <v>11192</v>
      </c>
      <c r="K2453" s="210">
        <v>0</v>
      </c>
      <c r="L2453" s="210">
        <v>0</v>
      </c>
      <c r="M2453" s="210">
        <v>0</v>
      </c>
      <c r="N2453" s="210">
        <v>0</v>
      </c>
      <c r="O2453" s="210">
        <v>38</v>
      </c>
    </row>
    <row r="2454" spans="2:15" x14ac:dyDescent="0.45">
      <c r="B2454" s="450" t="s">
        <v>16556</v>
      </c>
      <c r="C2454" s="449" t="s">
        <v>818</v>
      </c>
      <c r="D2454" s="450" t="s">
        <v>819</v>
      </c>
      <c r="E2454" s="451" t="s">
        <v>19159</v>
      </c>
      <c r="F2454" s="452" t="str">
        <f>F2453</f>
        <v>7239</v>
      </c>
      <c r="G2454" s="451" t="s">
        <v>3093</v>
      </c>
      <c r="H2454" s="452" t="s">
        <v>11192</v>
      </c>
      <c r="I2454" s="452" t="s">
        <v>11192</v>
      </c>
      <c r="J2454" s="452">
        <v>11</v>
      </c>
      <c r="K2454" s="452" t="s">
        <v>11192</v>
      </c>
      <c r="L2454" s="452">
        <v>0</v>
      </c>
      <c r="M2454" s="452" t="s">
        <v>11192</v>
      </c>
      <c r="N2454" s="452">
        <v>0</v>
      </c>
      <c r="O2454" s="452">
        <v>78</v>
      </c>
    </row>
    <row r="2455" spans="2:15" x14ac:dyDescent="0.45">
      <c r="B2455" s="16" t="s">
        <v>16558</v>
      </c>
      <c r="C2455" s="426" t="s">
        <v>818</v>
      </c>
      <c r="D2455" s="16" t="s">
        <v>819</v>
      </c>
      <c r="E2455" s="448" t="s">
        <v>3149</v>
      </c>
      <c r="F2455" s="210" t="s">
        <v>3150</v>
      </c>
      <c r="G2455" s="448" t="s">
        <v>3596</v>
      </c>
      <c r="H2455" s="210">
        <v>0</v>
      </c>
      <c r="I2455" s="210">
        <v>25</v>
      </c>
      <c r="J2455" s="210" t="s">
        <v>11192</v>
      </c>
      <c r="K2455" s="210">
        <v>23</v>
      </c>
      <c r="L2455" s="210" t="s">
        <v>11192</v>
      </c>
      <c r="M2455" s="210">
        <v>0</v>
      </c>
      <c r="N2455" s="210">
        <v>0</v>
      </c>
      <c r="O2455" s="210">
        <v>61</v>
      </c>
    </row>
    <row r="2456" spans="2:15" x14ac:dyDescent="0.45">
      <c r="B2456" s="16" t="s">
        <v>16557</v>
      </c>
      <c r="C2456" s="426" t="s">
        <v>818</v>
      </c>
      <c r="D2456" s="16" t="s">
        <v>819</v>
      </c>
      <c r="E2456" s="448" t="s">
        <v>3149</v>
      </c>
      <c r="F2456" s="210" t="s">
        <v>3150</v>
      </c>
      <c r="G2456" s="448" t="s">
        <v>3595</v>
      </c>
      <c r="H2456" s="210">
        <v>0</v>
      </c>
      <c r="I2456" s="210">
        <v>20</v>
      </c>
      <c r="J2456" s="210" t="s">
        <v>11192</v>
      </c>
      <c r="K2456" s="210">
        <v>17</v>
      </c>
      <c r="L2456" s="210" t="s">
        <v>11192</v>
      </c>
      <c r="M2456" s="210" t="s">
        <v>11192</v>
      </c>
      <c r="N2456" s="210">
        <v>0</v>
      </c>
      <c r="O2456" s="210">
        <v>49</v>
      </c>
    </row>
    <row r="2457" spans="2:15" x14ac:dyDescent="0.45">
      <c r="B2457" s="450" t="s">
        <v>16559</v>
      </c>
      <c r="C2457" s="449" t="s">
        <v>818</v>
      </c>
      <c r="D2457" s="450" t="s">
        <v>819</v>
      </c>
      <c r="E2457" s="451" t="s">
        <v>19160</v>
      </c>
      <c r="F2457" s="452" t="str">
        <f>F2456</f>
        <v>5122</v>
      </c>
      <c r="G2457" s="451" t="s">
        <v>3093</v>
      </c>
      <c r="H2457" s="452">
        <v>0</v>
      </c>
      <c r="I2457" s="452">
        <v>45</v>
      </c>
      <c r="J2457" s="452" t="s">
        <v>11192</v>
      </c>
      <c r="K2457" s="452">
        <v>40</v>
      </c>
      <c r="L2457" s="452">
        <v>18</v>
      </c>
      <c r="M2457" s="452" t="s">
        <v>11192</v>
      </c>
      <c r="N2457" s="452">
        <v>0</v>
      </c>
      <c r="O2457" s="452">
        <v>110</v>
      </c>
    </row>
    <row r="2458" spans="2:15" x14ac:dyDescent="0.45">
      <c r="B2458" s="16" t="s">
        <v>16561</v>
      </c>
      <c r="C2458" s="426" t="s">
        <v>818</v>
      </c>
      <c r="D2458" s="16" t="s">
        <v>819</v>
      </c>
      <c r="E2458" s="448" t="s">
        <v>3151</v>
      </c>
      <c r="F2458" s="210" t="s">
        <v>3152</v>
      </c>
      <c r="G2458" s="448" t="s">
        <v>3596</v>
      </c>
      <c r="H2458" s="210">
        <v>0</v>
      </c>
      <c r="I2458" s="210">
        <v>81</v>
      </c>
      <c r="J2458" s="210">
        <v>14</v>
      </c>
      <c r="K2458" s="210">
        <v>58</v>
      </c>
      <c r="L2458" s="210" t="s">
        <v>11192</v>
      </c>
      <c r="M2458" s="210">
        <v>19</v>
      </c>
      <c r="N2458" s="210" t="s">
        <v>11192</v>
      </c>
      <c r="O2458" s="210">
        <v>181</v>
      </c>
    </row>
    <row r="2459" spans="2:15" x14ac:dyDescent="0.45">
      <c r="B2459" s="16" t="s">
        <v>16560</v>
      </c>
      <c r="C2459" s="426" t="s">
        <v>818</v>
      </c>
      <c r="D2459" s="16" t="s">
        <v>819</v>
      </c>
      <c r="E2459" s="448" t="s">
        <v>3151</v>
      </c>
      <c r="F2459" s="210" t="s">
        <v>3152</v>
      </c>
      <c r="G2459" s="448" t="s">
        <v>3595</v>
      </c>
      <c r="H2459" s="210">
        <v>0</v>
      </c>
      <c r="I2459" s="210">
        <v>282</v>
      </c>
      <c r="J2459" s="210">
        <v>82</v>
      </c>
      <c r="K2459" s="210">
        <v>138</v>
      </c>
      <c r="L2459" s="210">
        <v>35</v>
      </c>
      <c r="M2459" s="210">
        <v>26</v>
      </c>
      <c r="N2459" s="210">
        <v>0</v>
      </c>
      <c r="O2459" s="210">
        <v>563</v>
      </c>
    </row>
    <row r="2460" spans="2:15" x14ac:dyDescent="0.45">
      <c r="B2460" s="450" t="s">
        <v>16562</v>
      </c>
      <c r="C2460" s="449" t="s">
        <v>818</v>
      </c>
      <c r="D2460" s="450" t="s">
        <v>819</v>
      </c>
      <c r="E2460" s="451" t="s">
        <v>19161</v>
      </c>
      <c r="F2460" s="452" t="str">
        <f>F2459</f>
        <v>6996</v>
      </c>
      <c r="G2460" s="451" t="s">
        <v>3093</v>
      </c>
      <c r="H2460" s="452">
        <v>0</v>
      </c>
      <c r="I2460" s="452">
        <v>363</v>
      </c>
      <c r="J2460" s="452">
        <v>96</v>
      </c>
      <c r="K2460" s="452">
        <v>196</v>
      </c>
      <c r="L2460" s="452" t="s">
        <v>11192</v>
      </c>
      <c r="M2460" s="452">
        <v>45</v>
      </c>
      <c r="N2460" s="452" t="s">
        <v>11192</v>
      </c>
      <c r="O2460" s="452">
        <v>744</v>
      </c>
    </row>
    <row r="2461" spans="2:15" x14ac:dyDescent="0.45">
      <c r="B2461" s="16" t="s">
        <v>16564</v>
      </c>
      <c r="C2461" s="426" t="s">
        <v>818</v>
      </c>
      <c r="D2461" s="16" t="s">
        <v>819</v>
      </c>
      <c r="E2461" s="448" t="s">
        <v>3153</v>
      </c>
      <c r="F2461" s="210" t="s">
        <v>3154</v>
      </c>
      <c r="G2461" s="448" t="s">
        <v>3596</v>
      </c>
      <c r="H2461" s="210">
        <v>0</v>
      </c>
      <c r="I2461" s="210" t="s">
        <v>11192</v>
      </c>
      <c r="J2461" s="210" t="s">
        <v>11192</v>
      </c>
      <c r="K2461" s="210">
        <v>0</v>
      </c>
      <c r="L2461" s="210" t="s">
        <v>11192</v>
      </c>
      <c r="M2461" s="210">
        <v>0</v>
      </c>
      <c r="N2461" s="210">
        <v>0</v>
      </c>
      <c r="O2461" s="210">
        <v>50</v>
      </c>
    </row>
    <row r="2462" spans="2:15" x14ac:dyDescent="0.45">
      <c r="B2462" s="16" t="s">
        <v>16563</v>
      </c>
      <c r="C2462" s="426" t="s">
        <v>818</v>
      </c>
      <c r="D2462" s="16" t="s">
        <v>819</v>
      </c>
      <c r="E2462" s="448" t="s">
        <v>3153</v>
      </c>
      <c r="F2462" s="210" t="s">
        <v>3154</v>
      </c>
      <c r="G2462" s="448" t="s">
        <v>3595</v>
      </c>
      <c r="H2462" s="210">
        <v>0</v>
      </c>
      <c r="I2462" s="210">
        <v>42</v>
      </c>
      <c r="J2462" s="210">
        <v>0</v>
      </c>
      <c r="K2462" s="210" t="s">
        <v>11192</v>
      </c>
      <c r="L2462" s="210" t="s">
        <v>11192</v>
      </c>
      <c r="M2462" s="210">
        <v>0</v>
      </c>
      <c r="N2462" s="210">
        <v>0</v>
      </c>
      <c r="O2462" s="210">
        <v>48</v>
      </c>
    </row>
    <row r="2463" spans="2:15" x14ac:dyDescent="0.45">
      <c r="B2463" s="450" t="s">
        <v>16565</v>
      </c>
      <c r="C2463" s="449" t="s">
        <v>818</v>
      </c>
      <c r="D2463" s="450" t="s">
        <v>819</v>
      </c>
      <c r="E2463" s="451" t="s">
        <v>19162</v>
      </c>
      <c r="F2463" s="452" t="str">
        <f>F2462</f>
        <v>3706</v>
      </c>
      <c r="G2463" s="451" t="s">
        <v>3093</v>
      </c>
      <c r="H2463" s="452">
        <v>0</v>
      </c>
      <c r="I2463" s="452" t="s">
        <v>11192</v>
      </c>
      <c r="J2463" s="452" t="s">
        <v>11192</v>
      </c>
      <c r="K2463" s="452" t="s">
        <v>11192</v>
      </c>
      <c r="L2463" s="452" t="s">
        <v>11192</v>
      </c>
      <c r="M2463" s="452">
        <v>0</v>
      </c>
      <c r="N2463" s="452">
        <v>0</v>
      </c>
      <c r="O2463" s="452">
        <v>98</v>
      </c>
    </row>
    <row r="2464" spans="2:15" x14ac:dyDescent="0.45">
      <c r="B2464" s="16" t="s">
        <v>16567</v>
      </c>
      <c r="C2464" s="426" t="s">
        <v>818</v>
      </c>
      <c r="D2464" s="16" t="s">
        <v>819</v>
      </c>
      <c r="E2464" s="448" t="s">
        <v>3155</v>
      </c>
      <c r="F2464" s="210" t="s">
        <v>3156</v>
      </c>
      <c r="G2464" s="448" t="s">
        <v>3596</v>
      </c>
      <c r="H2464" s="210">
        <v>0</v>
      </c>
      <c r="I2464" s="210">
        <v>16</v>
      </c>
      <c r="J2464" s="210">
        <v>81</v>
      </c>
      <c r="K2464" s="210" t="s">
        <v>11192</v>
      </c>
      <c r="L2464" s="210" t="s">
        <v>11192</v>
      </c>
      <c r="M2464" s="210">
        <v>0</v>
      </c>
      <c r="N2464" s="210">
        <v>0</v>
      </c>
      <c r="O2464" s="210">
        <v>107</v>
      </c>
    </row>
    <row r="2465" spans="2:15" x14ac:dyDescent="0.45">
      <c r="B2465" s="16" t="s">
        <v>16566</v>
      </c>
      <c r="C2465" s="426" t="s">
        <v>818</v>
      </c>
      <c r="D2465" s="16" t="s">
        <v>819</v>
      </c>
      <c r="E2465" s="448" t="s">
        <v>3155</v>
      </c>
      <c r="F2465" s="210" t="s">
        <v>3156</v>
      </c>
      <c r="G2465" s="448" t="s">
        <v>3595</v>
      </c>
      <c r="H2465" s="210" t="s">
        <v>11192</v>
      </c>
      <c r="I2465" s="210">
        <v>19</v>
      </c>
      <c r="J2465" s="210">
        <v>86</v>
      </c>
      <c r="K2465" s="210" t="s">
        <v>11192</v>
      </c>
      <c r="L2465" s="210" t="s">
        <v>11192</v>
      </c>
      <c r="M2465" s="210">
        <v>0</v>
      </c>
      <c r="N2465" s="210">
        <v>0</v>
      </c>
      <c r="O2465" s="210">
        <v>111</v>
      </c>
    </row>
    <row r="2466" spans="2:15" x14ac:dyDescent="0.45">
      <c r="B2466" s="450" t="s">
        <v>16568</v>
      </c>
      <c r="C2466" s="449" t="s">
        <v>818</v>
      </c>
      <c r="D2466" s="450" t="s">
        <v>819</v>
      </c>
      <c r="E2466" s="451" t="s">
        <v>19163</v>
      </c>
      <c r="F2466" s="452" t="str">
        <f>F2465</f>
        <v>7175</v>
      </c>
      <c r="G2466" s="451" t="s">
        <v>3093</v>
      </c>
      <c r="H2466" s="452" t="s">
        <v>11192</v>
      </c>
      <c r="I2466" s="452">
        <v>35</v>
      </c>
      <c r="J2466" s="452">
        <v>167</v>
      </c>
      <c r="K2466" s="452" t="s">
        <v>11192</v>
      </c>
      <c r="L2466" s="452" t="s">
        <v>11192</v>
      </c>
      <c r="M2466" s="452">
        <v>0</v>
      </c>
      <c r="N2466" s="452">
        <v>0</v>
      </c>
      <c r="O2466" s="452">
        <v>218</v>
      </c>
    </row>
    <row r="2467" spans="2:15" x14ac:dyDescent="0.45">
      <c r="B2467" s="16" t="s">
        <v>16570</v>
      </c>
      <c r="C2467" s="426" t="s">
        <v>818</v>
      </c>
      <c r="D2467" s="16" t="s">
        <v>819</v>
      </c>
      <c r="E2467" s="448" t="s">
        <v>3157</v>
      </c>
      <c r="F2467" s="210" t="s">
        <v>3158</v>
      </c>
      <c r="G2467" s="448" t="s">
        <v>3596</v>
      </c>
      <c r="H2467" s="210">
        <v>0</v>
      </c>
      <c r="I2467" s="210">
        <v>18</v>
      </c>
      <c r="J2467" s="210">
        <v>31</v>
      </c>
      <c r="K2467" s="210">
        <v>49</v>
      </c>
      <c r="L2467" s="210" t="s">
        <v>11192</v>
      </c>
      <c r="M2467" s="210" t="s">
        <v>11192</v>
      </c>
      <c r="N2467" s="210" t="s">
        <v>11192</v>
      </c>
      <c r="O2467" s="210">
        <v>112</v>
      </c>
    </row>
    <row r="2468" spans="2:15" x14ac:dyDescent="0.45">
      <c r="B2468" s="16" t="s">
        <v>16569</v>
      </c>
      <c r="C2468" s="426" t="s">
        <v>818</v>
      </c>
      <c r="D2468" s="16" t="s">
        <v>819</v>
      </c>
      <c r="E2468" s="448" t="s">
        <v>3157</v>
      </c>
      <c r="F2468" s="210" t="s">
        <v>3158</v>
      </c>
      <c r="G2468" s="448" t="s">
        <v>3595</v>
      </c>
      <c r="H2468" s="210">
        <v>0</v>
      </c>
      <c r="I2468" s="210">
        <v>22</v>
      </c>
      <c r="J2468" s="210">
        <v>17</v>
      </c>
      <c r="K2468" s="210">
        <v>69</v>
      </c>
      <c r="L2468" s="210" t="s">
        <v>11192</v>
      </c>
      <c r="M2468" s="210">
        <v>16</v>
      </c>
      <c r="N2468" s="210" t="s">
        <v>11192</v>
      </c>
      <c r="O2468" s="210">
        <v>135</v>
      </c>
    </row>
    <row r="2469" spans="2:15" x14ac:dyDescent="0.45">
      <c r="B2469" s="450" t="s">
        <v>16571</v>
      </c>
      <c r="C2469" s="449" t="s">
        <v>818</v>
      </c>
      <c r="D2469" s="450" t="s">
        <v>819</v>
      </c>
      <c r="E2469" s="451" t="s">
        <v>19164</v>
      </c>
      <c r="F2469" s="452" t="str">
        <f>F2468</f>
        <v>4727</v>
      </c>
      <c r="G2469" s="451" t="s">
        <v>3093</v>
      </c>
      <c r="H2469" s="452">
        <v>0</v>
      </c>
      <c r="I2469" s="452">
        <v>40</v>
      </c>
      <c r="J2469" s="452">
        <v>48</v>
      </c>
      <c r="K2469" s="452">
        <v>118</v>
      </c>
      <c r="L2469" s="452" t="s">
        <v>11192</v>
      </c>
      <c r="M2469" s="452" t="s">
        <v>11192</v>
      </c>
      <c r="N2469" s="452" t="s">
        <v>11192</v>
      </c>
      <c r="O2469" s="452">
        <v>247</v>
      </c>
    </row>
    <row r="2470" spans="2:15" x14ac:dyDescent="0.45">
      <c r="B2470" s="16" t="s">
        <v>16573</v>
      </c>
      <c r="C2470" s="426" t="s">
        <v>818</v>
      </c>
      <c r="D2470" s="16" t="s">
        <v>819</v>
      </c>
      <c r="E2470" s="448" t="s">
        <v>3159</v>
      </c>
      <c r="F2470" s="210" t="s">
        <v>3160</v>
      </c>
      <c r="G2470" s="448" t="s">
        <v>3596</v>
      </c>
      <c r="H2470" s="210">
        <v>0</v>
      </c>
      <c r="I2470" s="210">
        <v>51</v>
      </c>
      <c r="J2470" s="210" t="s">
        <v>11192</v>
      </c>
      <c r="K2470" s="210" t="s">
        <v>11192</v>
      </c>
      <c r="L2470" s="210" t="s">
        <v>11192</v>
      </c>
      <c r="M2470" s="210">
        <v>0</v>
      </c>
      <c r="N2470" s="210">
        <v>0</v>
      </c>
      <c r="O2470" s="210">
        <v>59</v>
      </c>
    </row>
    <row r="2471" spans="2:15" x14ac:dyDescent="0.45">
      <c r="B2471" s="16" t="s">
        <v>16572</v>
      </c>
      <c r="C2471" s="426" t="s">
        <v>818</v>
      </c>
      <c r="D2471" s="16" t="s">
        <v>819</v>
      </c>
      <c r="E2471" s="448" t="s">
        <v>3159</v>
      </c>
      <c r="F2471" s="210" t="s">
        <v>3160</v>
      </c>
      <c r="G2471" s="448" t="s">
        <v>3595</v>
      </c>
      <c r="H2471" s="210">
        <v>0</v>
      </c>
      <c r="I2471" s="210" t="s">
        <v>11192</v>
      </c>
      <c r="J2471" s="210">
        <v>0</v>
      </c>
      <c r="K2471" s="210">
        <v>0</v>
      </c>
      <c r="L2471" s="210" t="s">
        <v>11192</v>
      </c>
      <c r="M2471" s="210">
        <v>0</v>
      </c>
      <c r="N2471" s="210">
        <v>0</v>
      </c>
      <c r="O2471" s="210">
        <v>47</v>
      </c>
    </row>
    <row r="2472" spans="2:15" x14ac:dyDescent="0.45">
      <c r="B2472" s="450" t="s">
        <v>16574</v>
      </c>
      <c r="C2472" s="449" t="s">
        <v>818</v>
      </c>
      <c r="D2472" s="450" t="s">
        <v>819</v>
      </c>
      <c r="E2472" s="451" t="s">
        <v>19165</v>
      </c>
      <c r="F2472" s="452" t="str">
        <f>F2471</f>
        <v>3786</v>
      </c>
      <c r="G2472" s="451" t="s">
        <v>3093</v>
      </c>
      <c r="H2472" s="452">
        <v>0</v>
      </c>
      <c r="I2472" s="452" t="s">
        <v>11192</v>
      </c>
      <c r="J2472" s="452" t="s">
        <v>11192</v>
      </c>
      <c r="K2472" s="452" t="s">
        <v>11192</v>
      </c>
      <c r="L2472" s="452" t="s">
        <v>11192</v>
      </c>
      <c r="M2472" s="452">
        <v>0</v>
      </c>
      <c r="N2472" s="452">
        <v>0</v>
      </c>
      <c r="O2472" s="452">
        <v>106</v>
      </c>
    </row>
    <row r="2473" spans="2:15" x14ac:dyDescent="0.45">
      <c r="B2473" s="16" t="s">
        <v>16576</v>
      </c>
      <c r="C2473" s="426" t="s">
        <v>818</v>
      </c>
      <c r="D2473" s="16" t="s">
        <v>819</v>
      </c>
      <c r="E2473" s="448" t="s">
        <v>3161</v>
      </c>
      <c r="F2473" s="210" t="s">
        <v>3162</v>
      </c>
      <c r="G2473" s="448" t="s">
        <v>3596</v>
      </c>
      <c r="H2473" s="210">
        <v>0</v>
      </c>
      <c r="I2473" s="210">
        <v>41</v>
      </c>
      <c r="J2473" s="210">
        <v>31</v>
      </c>
      <c r="K2473" s="210">
        <v>16</v>
      </c>
      <c r="L2473" s="210" t="s">
        <v>11192</v>
      </c>
      <c r="M2473" s="210" t="s">
        <v>11192</v>
      </c>
      <c r="N2473" s="210">
        <v>0</v>
      </c>
      <c r="O2473" s="210">
        <v>94</v>
      </c>
    </row>
    <row r="2474" spans="2:15" x14ac:dyDescent="0.45">
      <c r="B2474" s="16" t="s">
        <v>16575</v>
      </c>
      <c r="C2474" s="426" t="s">
        <v>818</v>
      </c>
      <c r="D2474" s="16" t="s">
        <v>819</v>
      </c>
      <c r="E2474" s="448" t="s">
        <v>3161</v>
      </c>
      <c r="F2474" s="210" t="s">
        <v>3162</v>
      </c>
      <c r="G2474" s="448" t="s">
        <v>3595</v>
      </c>
      <c r="H2474" s="210">
        <v>0</v>
      </c>
      <c r="I2474" s="210">
        <v>35</v>
      </c>
      <c r="J2474" s="210">
        <v>37</v>
      </c>
      <c r="K2474" s="210">
        <v>16</v>
      </c>
      <c r="L2474" s="210" t="s">
        <v>11192</v>
      </c>
      <c r="M2474" s="210" t="s">
        <v>11192</v>
      </c>
      <c r="N2474" s="210">
        <v>0</v>
      </c>
      <c r="O2474" s="210">
        <v>101</v>
      </c>
    </row>
    <row r="2475" spans="2:15" x14ac:dyDescent="0.45">
      <c r="B2475" s="450" t="s">
        <v>16577</v>
      </c>
      <c r="C2475" s="449" t="s">
        <v>818</v>
      </c>
      <c r="D2475" s="450" t="s">
        <v>819</v>
      </c>
      <c r="E2475" s="451" t="s">
        <v>19166</v>
      </c>
      <c r="F2475" s="452" t="str">
        <f>F2474</f>
        <v>3763</v>
      </c>
      <c r="G2475" s="451" t="s">
        <v>3093</v>
      </c>
      <c r="H2475" s="452">
        <v>0</v>
      </c>
      <c r="I2475" s="452">
        <v>76</v>
      </c>
      <c r="J2475" s="452">
        <v>68</v>
      </c>
      <c r="K2475" s="452">
        <v>32</v>
      </c>
      <c r="L2475" s="452" t="s">
        <v>11192</v>
      </c>
      <c r="M2475" s="452" t="s">
        <v>11192</v>
      </c>
      <c r="N2475" s="452">
        <v>0</v>
      </c>
      <c r="O2475" s="452">
        <v>195</v>
      </c>
    </row>
    <row r="2476" spans="2:15" x14ac:dyDescent="0.45">
      <c r="B2476" s="16" t="s">
        <v>16579</v>
      </c>
      <c r="C2476" s="426" t="s">
        <v>818</v>
      </c>
      <c r="D2476" s="16" t="s">
        <v>819</v>
      </c>
      <c r="E2476" s="448" t="s">
        <v>3575</v>
      </c>
      <c r="F2476" s="210" t="s">
        <v>3574</v>
      </c>
      <c r="G2476" s="448" t="s">
        <v>3596</v>
      </c>
      <c r="H2476" s="210" t="s">
        <v>11192</v>
      </c>
      <c r="I2476" s="210">
        <v>384</v>
      </c>
      <c r="J2476" s="210">
        <v>35</v>
      </c>
      <c r="K2476" s="210" t="s">
        <v>11192</v>
      </c>
      <c r="L2476" s="210">
        <v>17</v>
      </c>
      <c r="M2476" s="210" t="s">
        <v>11192</v>
      </c>
      <c r="N2476" s="210" t="s">
        <v>11192</v>
      </c>
      <c r="O2476" s="210">
        <v>445</v>
      </c>
    </row>
    <row r="2477" spans="2:15" x14ac:dyDescent="0.45">
      <c r="B2477" s="16" t="s">
        <v>16578</v>
      </c>
      <c r="C2477" s="426" t="s">
        <v>818</v>
      </c>
      <c r="D2477" s="16" t="s">
        <v>819</v>
      </c>
      <c r="E2477" s="448" t="s">
        <v>3575</v>
      </c>
      <c r="F2477" s="210" t="s">
        <v>3574</v>
      </c>
      <c r="G2477" s="448" t="s">
        <v>3595</v>
      </c>
      <c r="H2477" s="210">
        <v>0</v>
      </c>
      <c r="I2477" s="210">
        <v>464</v>
      </c>
      <c r="J2477" s="210">
        <v>58</v>
      </c>
      <c r="K2477" s="210" t="s">
        <v>11192</v>
      </c>
      <c r="L2477" s="210" t="s">
        <v>11192</v>
      </c>
      <c r="M2477" s="210">
        <v>0</v>
      </c>
      <c r="N2477" s="210">
        <v>0</v>
      </c>
      <c r="O2477" s="210">
        <v>541</v>
      </c>
    </row>
    <row r="2478" spans="2:15" x14ac:dyDescent="0.45">
      <c r="B2478" s="450" t="s">
        <v>16580</v>
      </c>
      <c r="C2478" s="449" t="s">
        <v>818</v>
      </c>
      <c r="D2478" s="450" t="s">
        <v>819</v>
      </c>
      <c r="E2478" s="451" t="s">
        <v>19167</v>
      </c>
      <c r="F2478" s="452" t="str">
        <f>F2477</f>
        <v>3841</v>
      </c>
      <c r="G2478" s="451" t="s">
        <v>3093</v>
      </c>
      <c r="H2478" s="452" t="s">
        <v>11192</v>
      </c>
      <c r="I2478" s="452">
        <v>848</v>
      </c>
      <c r="J2478" s="452">
        <v>93</v>
      </c>
      <c r="K2478" s="452" t="s">
        <v>11192</v>
      </c>
      <c r="L2478" s="452" t="s">
        <v>11192</v>
      </c>
      <c r="M2478" s="452" t="s">
        <v>11192</v>
      </c>
      <c r="N2478" s="452" t="s">
        <v>11192</v>
      </c>
      <c r="O2478" s="452">
        <v>986</v>
      </c>
    </row>
    <row r="2479" spans="2:15" x14ac:dyDescent="0.45">
      <c r="B2479" s="16" t="s">
        <v>16582</v>
      </c>
      <c r="C2479" s="426" t="s">
        <v>818</v>
      </c>
      <c r="D2479" s="16" t="s">
        <v>819</v>
      </c>
      <c r="E2479" s="448" t="s">
        <v>3163</v>
      </c>
      <c r="F2479" s="210" t="s">
        <v>3164</v>
      </c>
      <c r="G2479" s="448" t="s">
        <v>3596</v>
      </c>
      <c r="H2479" s="210">
        <v>0</v>
      </c>
      <c r="I2479" s="210">
        <v>11</v>
      </c>
      <c r="J2479" s="210" t="s">
        <v>11192</v>
      </c>
      <c r="K2479" s="210" t="s">
        <v>11192</v>
      </c>
      <c r="L2479" s="210" t="s">
        <v>11192</v>
      </c>
      <c r="M2479" s="210" t="s">
        <v>11192</v>
      </c>
      <c r="N2479" s="210">
        <v>0</v>
      </c>
      <c r="O2479" s="210">
        <v>30</v>
      </c>
    </row>
    <row r="2480" spans="2:15" x14ac:dyDescent="0.45">
      <c r="B2480" s="16" t="s">
        <v>16581</v>
      </c>
      <c r="C2480" s="426" t="s">
        <v>818</v>
      </c>
      <c r="D2480" s="16" t="s">
        <v>819</v>
      </c>
      <c r="E2480" s="448" t="s">
        <v>3163</v>
      </c>
      <c r="F2480" s="210" t="s">
        <v>3164</v>
      </c>
      <c r="G2480" s="448" t="s">
        <v>3595</v>
      </c>
      <c r="H2480" s="210">
        <v>0</v>
      </c>
      <c r="I2480" s="210" t="s">
        <v>11192</v>
      </c>
      <c r="J2480" s="210" t="s">
        <v>11192</v>
      </c>
      <c r="K2480" s="210">
        <v>16</v>
      </c>
      <c r="L2480" s="210" t="s">
        <v>11192</v>
      </c>
      <c r="M2480" s="210">
        <v>0</v>
      </c>
      <c r="N2480" s="210">
        <v>0</v>
      </c>
      <c r="O2480" s="210">
        <v>26</v>
      </c>
    </row>
    <row r="2481" spans="2:15" x14ac:dyDescent="0.45">
      <c r="B2481" s="450" t="s">
        <v>16583</v>
      </c>
      <c r="C2481" s="449" t="s">
        <v>818</v>
      </c>
      <c r="D2481" s="450" t="s">
        <v>819</v>
      </c>
      <c r="E2481" s="451" t="s">
        <v>19168</v>
      </c>
      <c r="F2481" s="452" t="str">
        <f>F2480</f>
        <v>3726</v>
      </c>
      <c r="G2481" s="451" t="s">
        <v>3093</v>
      </c>
      <c r="H2481" s="452">
        <v>0</v>
      </c>
      <c r="I2481" s="452" t="s">
        <v>11192</v>
      </c>
      <c r="J2481" s="452" t="s">
        <v>11192</v>
      </c>
      <c r="K2481" s="452" t="s">
        <v>11192</v>
      </c>
      <c r="L2481" s="452" t="s">
        <v>11192</v>
      </c>
      <c r="M2481" s="452" t="s">
        <v>11192</v>
      </c>
      <c r="N2481" s="452">
        <v>0</v>
      </c>
      <c r="O2481" s="452">
        <v>56</v>
      </c>
    </row>
    <row r="2482" spans="2:15" x14ac:dyDescent="0.45">
      <c r="B2482" s="16" t="s">
        <v>16585</v>
      </c>
      <c r="C2482" s="426" t="s">
        <v>818</v>
      </c>
      <c r="D2482" s="16" t="s">
        <v>819</v>
      </c>
      <c r="E2482" s="448" t="s">
        <v>3165</v>
      </c>
      <c r="F2482" s="210" t="s">
        <v>3166</v>
      </c>
      <c r="G2482" s="448" t="s">
        <v>3596</v>
      </c>
      <c r="H2482" s="210">
        <v>0</v>
      </c>
      <c r="I2482" s="210">
        <v>71</v>
      </c>
      <c r="J2482" s="210" t="s">
        <v>11192</v>
      </c>
      <c r="K2482" s="210" t="s">
        <v>11192</v>
      </c>
      <c r="L2482" s="210" t="s">
        <v>11192</v>
      </c>
      <c r="M2482" s="210">
        <v>0</v>
      </c>
      <c r="N2482" s="210">
        <v>0</v>
      </c>
      <c r="O2482" s="210">
        <v>75</v>
      </c>
    </row>
    <row r="2483" spans="2:15" x14ac:dyDescent="0.45">
      <c r="B2483" s="16" t="s">
        <v>16584</v>
      </c>
      <c r="C2483" s="426" t="s">
        <v>818</v>
      </c>
      <c r="D2483" s="16" t="s">
        <v>819</v>
      </c>
      <c r="E2483" s="448" t="s">
        <v>3165</v>
      </c>
      <c r="F2483" s="210" t="s">
        <v>3166</v>
      </c>
      <c r="G2483" s="448" t="s">
        <v>3595</v>
      </c>
      <c r="H2483" s="210">
        <v>0</v>
      </c>
      <c r="I2483" s="210" t="s">
        <v>11192</v>
      </c>
      <c r="J2483" s="210" t="s">
        <v>11192</v>
      </c>
      <c r="K2483" s="210">
        <v>0</v>
      </c>
      <c r="L2483" s="210">
        <v>0</v>
      </c>
      <c r="M2483" s="210">
        <v>0</v>
      </c>
      <c r="N2483" s="210">
        <v>0</v>
      </c>
      <c r="O2483" s="210">
        <v>54</v>
      </c>
    </row>
    <row r="2484" spans="2:15" x14ac:dyDescent="0.45">
      <c r="B2484" s="450" t="s">
        <v>16586</v>
      </c>
      <c r="C2484" s="449" t="s">
        <v>818</v>
      </c>
      <c r="D2484" s="450" t="s">
        <v>819</v>
      </c>
      <c r="E2484" s="451" t="s">
        <v>19169</v>
      </c>
      <c r="F2484" s="452" t="str">
        <f>F2483</f>
        <v>5040</v>
      </c>
      <c r="G2484" s="451" t="s">
        <v>3093</v>
      </c>
      <c r="H2484" s="452">
        <v>0</v>
      </c>
      <c r="I2484" s="452" t="s">
        <v>11192</v>
      </c>
      <c r="J2484" s="452" t="s">
        <v>11192</v>
      </c>
      <c r="K2484" s="452" t="s">
        <v>11192</v>
      </c>
      <c r="L2484" s="452" t="s">
        <v>11192</v>
      </c>
      <c r="M2484" s="452">
        <v>0</v>
      </c>
      <c r="N2484" s="452">
        <v>0</v>
      </c>
      <c r="O2484" s="452">
        <v>129</v>
      </c>
    </row>
    <row r="2485" spans="2:15" x14ac:dyDescent="0.45">
      <c r="B2485" s="16" t="s">
        <v>16588</v>
      </c>
      <c r="C2485" s="426" t="s">
        <v>818</v>
      </c>
      <c r="D2485" s="16" t="s">
        <v>819</v>
      </c>
      <c r="E2485" s="448" t="s">
        <v>3167</v>
      </c>
      <c r="F2485" s="210" t="s">
        <v>3168</v>
      </c>
      <c r="G2485" s="448" t="s">
        <v>3596</v>
      </c>
      <c r="H2485" s="210">
        <v>0</v>
      </c>
      <c r="I2485" s="210">
        <v>26</v>
      </c>
      <c r="J2485" s="210">
        <v>0</v>
      </c>
      <c r="K2485" s="210" t="s">
        <v>11192</v>
      </c>
      <c r="L2485" s="210" t="s">
        <v>11192</v>
      </c>
      <c r="M2485" s="210">
        <v>0</v>
      </c>
      <c r="N2485" s="210">
        <v>0</v>
      </c>
      <c r="O2485" s="210">
        <v>30</v>
      </c>
    </row>
    <row r="2486" spans="2:15" x14ac:dyDescent="0.45">
      <c r="B2486" s="16" t="s">
        <v>16587</v>
      </c>
      <c r="C2486" s="426" t="s">
        <v>818</v>
      </c>
      <c r="D2486" s="16" t="s">
        <v>819</v>
      </c>
      <c r="E2486" s="448" t="s">
        <v>3167</v>
      </c>
      <c r="F2486" s="210" t="s">
        <v>3168</v>
      </c>
      <c r="G2486" s="448" t="s">
        <v>3595</v>
      </c>
      <c r="H2486" s="210">
        <v>0</v>
      </c>
      <c r="I2486" s="210">
        <v>23</v>
      </c>
      <c r="J2486" s="210" t="s">
        <v>11192</v>
      </c>
      <c r="K2486" s="210" t="s">
        <v>11192</v>
      </c>
      <c r="L2486" s="210" t="s">
        <v>11192</v>
      </c>
      <c r="M2486" s="210" t="s">
        <v>11192</v>
      </c>
      <c r="N2486" s="210">
        <v>0</v>
      </c>
      <c r="O2486" s="210">
        <v>28</v>
      </c>
    </row>
    <row r="2487" spans="2:15" x14ac:dyDescent="0.45">
      <c r="B2487" s="450" t="s">
        <v>16589</v>
      </c>
      <c r="C2487" s="449" t="s">
        <v>818</v>
      </c>
      <c r="D2487" s="450" t="s">
        <v>819</v>
      </c>
      <c r="E2487" s="451" t="s">
        <v>19170</v>
      </c>
      <c r="F2487" s="452" t="str">
        <f>F2486</f>
        <v>3687</v>
      </c>
      <c r="G2487" s="451" t="s">
        <v>3093</v>
      </c>
      <c r="H2487" s="452">
        <v>0</v>
      </c>
      <c r="I2487" s="452">
        <v>49</v>
      </c>
      <c r="J2487" s="452" t="s">
        <v>11192</v>
      </c>
      <c r="K2487" s="452" t="s">
        <v>11192</v>
      </c>
      <c r="L2487" s="452" t="s">
        <v>11192</v>
      </c>
      <c r="M2487" s="452" t="s">
        <v>11192</v>
      </c>
      <c r="N2487" s="452">
        <v>0</v>
      </c>
      <c r="O2487" s="452">
        <v>58</v>
      </c>
    </row>
    <row r="2488" spans="2:15" x14ac:dyDescent="0.45">
      <c r="B2488" s="16" t="s">
        <v>16591</v>
      </c>
      <c r="C2488" s="426" t="s">
        <v>818</v>
      </c>
      <c r="D2488" s="16" t="s">
        <v>819</v>
      </c>
      <c r="E2488" s="448" t="s">
        <v>3577</v>
      </c>
      <c r="F2488" s="210" t="s">
        <v>3576</v>
      </c>
      <c r="G2488" s="448" t="s">
        <v>3596</v>
      </c>
      <c r="H2488" s="210">
        <v>0</v>
      </c>
      <c r="I2488" s="210">
        <v>219</v>
      </c>
      <c r="J2488" s="210">
        <v>428</v>
      </c>
      <c r="K2488" s="210" t="s">
        <v>11192</v>
      </c>
      <c r="L2488" s="210" t="s">
        <v>11192</v>
      </c>
      <c r="M2488" s="210" t="s">
        <v>11192</v>
      </c>
      <c r="N2488" s="210">
        <v>0</v>
      </c>
      <c r="O2488" s="210">
        <v>665</v>
      </c>
    </row>
    <row r="2489" spans="2:15" x14ac:dyDescent="0.45">
      <c r="B2489" s="16" t="s">
        <v>16590</v>
      </c>
      <c r="C2489" s="426" t="s">
        <v>818</v>
      </c>
      <c r="D2489" s="16" t="s">
        <v>819</v>
      </c>
      <c r="E2489" s="448" t="s">
        <v>3577</v>
      </c>
      <c r="F2489" s="210" t="s">
        <v>3576</v>
      </c>
      <c r="G2489" s="448" t="s">
        <v>3595</v>
      </c>
      <c r="H2489" s="210">
        <v>0</v>
      </c>
      <c r="I2489" s="210">
        <v>152</v>
      </c>
      <c r="J2489" s="210">
        <v>299</v>
      </c>
      <c r="K2489" s="210">
        <v>11</v>
      </c>
      <c r="L2489" s="210" t="s">
        <v>11192</v>
      </c>
      <c r="M2489" s="210" t="s">
        <v>11192</v>
      </c>
      <c r="N2489" s="210">
        <v>0</v>
      </c>
      <c r="O2489" s="210">
        <v>467</v>
      </c>
    </row>
    <row r="2490" spans="2:15" x14ac:dyDescent="0.45">
      <c r="B2490" s="450" t="s">
        <v>16592</v>
      </c>
      <c r="C2490" s="449" t="s">
        <v>818</v>
      </c>
      <c r="D2490" s="450" t="s">
        <v>819</v>
      </c>
      <c r="E2490" s="451" t="s">
        <v>19171</v>
      </c>
      <c r="F2490" s="452" t="str">
        <f>F2489</f>
        <v>3849</v>
      </c>
      <c r="G2490" s="451" t="s">
        <v>3093</v>
      </c>
      <c r="H2490" s="452">
        <v>0</v>
      </c>
      <c r="I2490" s="452">
        <v>371</v>
      </c>
      <c r="J2490" s="452">
        <v>727</v>
      </c>
      <c r="K2490" s="452" t="s">
        <v>11192</v>
      </c>
      <c r="L2490" s="452" t="s">
        <v>11192</v>
      </c>
      <c r="M2490" s="452" t="s">
        <v>11192</v>
      </c>
      <c r="N2490" s="452">
        <v>0</v>
      </c>
      <c r="O2490" s="452">
        <v>1132</v>
      </c>
    </row>
    <row r="2491" spans="2:15" x14ac:dyDescent="0.45">
      <c r="B2491" s="16" t="s">
        <v>16594</v>
      </c>
      <c r="C2491" s="426" t="s">
        <v>818</v>
      </c>
      <c r="D2491" s="16" t="s">
        <v>819</v>
      </c>
      <c r="E2491" s="448" t="s">
        <v>3169</v>
      </c>
      <c r="F2491" s="210" t="s">
        <v>3170</v>
      </c>
      <c r="G2491" s="448" t="s">
        <v>3596</v>
      </c>
      <c r="H2491" s="210" t="s">
        <v>11192</v>
      </c>
      <c r="I2491" s="210">
        <v>24</v>
      </c>
      <c r="J2491" s="210">
        <v>28</v>
      </c>
      <c r="K2491" s="210">
        <v>55</v>
      </c>
      <c r="L2491" s="210" t="s">
        <v>11192</v>
      </c>
      <c r="M2491" s="210">
        <v>29</v>
      </c>
      <c r="N2491" s="210" t="s">
        <v>11192</v>
      </c>
      <c r="O2491" s="210">
        <v>158</v>
      </c>
    </row>
    <row r="2492" spans="2:15" x14ac:dyDescent="0.45">
      <c r="B2492" s="16" t="s">
        <v>16593</v>
      </c>
      <c r="C2492" s="426" t="s">
        <v>818</v>
      </c>
      <c r="D2492" s="16" t="s">
        <v>819</v>
      </c>
      <c r="E2492" s="448" t="s">
        <v>3169</v>
      </c>
      <c r="F2492" s="210" t="s">
        <v>3170</v>
      </c>
      <c r="G2492" s="448" t="s">
        <v>3595</v>
      </c>
      <c r="H2492" s="210">
        <v>0</v>
      </c>
      <c r="I2492" s="210">
        <v>19</v>
      </c>
      <c r="J2492" s="210">
        <v>32</v>
      </c>
      <c r="K2492" s="210">
        <v>46</v>
      </c>
      <c r="L2492" s="210">
        <v>16</v>
      </c>
      <c r="M2492" s="210">
        <v>16</v>
      </c>
      <c r="N2492" s="210">
        <v>0</v>
      </c>
      <c r="O2492" s="210">
        <v>129</v>
      </c>
    </row>
    <row r="2493" spans="2:15" x14ac:dyDescent="0.45">
      <c r="B2493" s="450" t="s">
        <v>16595</v>
      </c>
      <c r="C2493" s="449" t="s">
        <v>818</v>
      </c>
      <c r="D2493" s="450" t="s">
        <v>819</v>
      </c>
      <c r="E2493" s="451" t="s">
        <v>19172</v>
      </c>
      <c r="F2493" s="452" t="str">
        <f>F2492</f>
        <v>7235</v>
      </c>
      <c r="G2493" s="451" t="s">
        <v>3093</v>
      </c>
      <c r="H2493" s="452" t="s">
        <v>11192</v>
      </c>
      <c r="I2493" s="452">
        <v>43</v>
      </c>
      <c r="J2493" s="452">
        <v>60</v>
      </c>
      <c r="K2493" s="452">
        <v>101</v>
      </c>
      <c r="L2493" s="452" t="s">
        <v>11192</v>
      </c>
      <c r="M2493" s="452">
        <v>45</v>
      </c>
      <c r="N2493" s="452" t="s">
        <v>11192</v>
      </c>
      <c r="O2493" s="452">
        <v>287</v>
      </c>
    </row>
    <row r="2494" spans="2:15" x14ac:dyDescent="0.45">
      <c r="B2494" s="16" t="s">
        <v>16597</v>
      </c>
      <c r="C2494" s="426" t="s">
        <v>818</v>
      </c>
      <c r="D2494" s="16" t="s">
        <v>819</v>
      </c>
      <c r="E2494" s="448" t="s">
        <v>3171</v>
      </c>
      <c r="F2494" s="210" t="s">
        <v>3172</v>
      </c>
      <c r="G2494" s="448" t="s">
        <v>3596</v>
      </c>
      <c r="H2494" s="210">
        <v>0</v>
      </c>
      <c r="I2494" s="210" t="s">
        <v>11192</v>
      </c>
      <c r="J2494" s="210">
        <v>26</v>
      </c>
      <c r="K2494" s="210">
        <v>16</v>
      </c>
      <c r="L2494" s="210" t="s">
        <v>11192</v>
      </c>
      <c r="M2494" s="210">
        <v>38</v>
      </c>
      <c r="N2494" s="210">
        <v>0</v>
      </c>
      <c r="O2494" s="210">
        <v>92</v>
      </c>
    </row>
    <row r="2495" spans="2:15" x14ac:dyDescent="0.45">
      <c r="B2495" s="16" t="s">
        <v>16596</v>
      </c>
      <c r="C2495" s="426" t="s">
        <v>818</v>
      </c>
      <c r="D2495" s="16" t="s">
        <v>819</v>
      </c>
      <c r="E2495" s="448" t="s">
        <v>3171</v>
      </c>
      <c r="F2495" s="210" t="s">
        <v>3172</v>
      </c>
      <c r="G2495" s="448" t="s">
        <v>3595</v>
      </c>
      <c r="H2495" s="210">
        <v>0</v>
      </c>
      <c r="I2495" s="210" t="s">
        <v>11192</v>
      </c>
      <c r="J2495" s="210">
        <v>23</v>
      </c>
      <c r="K2495" s="210">
        <v>17</v>
      </c>
      <c r="L2495" s="210" t="s">
        <v>11192</v>
      </c>
      <c r="M2495" s="210">
        <v>35</v>
      </c>
      <c r="N2495" s="210">
        <v>0</v>
      </c>
      <c r="O2495" s="210">
        <v>93</v>
      </c>
    </row>
    <row r="2496" spans="2:15" x14ac:dyDescent="0.45">
      <c r="B2496" s="450" t="s">
        <v>16598</v>
      </c>
      <c r="C2496" s="449" t="s">
        <v>818</v>
      </c>
      <c r="D2496" s="450" t="s">
        <v>819</v>
      </c>
      <c r="E2496" s="451" t="s">
        <v>19173</v>
      </c>
      <c r="F2496" s="452" t="str">
        <f>F2495</f>
        <v>7226</v>
      </c>
      <c r="G2496" s="451" t="s">
        <v>3093</v>
      </c>
      <c r="H2496" s="452">
        <v>0</v>
      </c>
      <c r="I2496" s="452">
        <v>19</v>
      </c>
      <c r="J2496" s="452">
        <v>49</v>
      </c>
      <c r="K2496" s="452">
        <v>33</v>
      </c>
      <c r="L2496" s="452">
        <v>11</v>
      </c>
      <c r="M2496" s="452">
        <v>73</v>
      </c>
      <c r="N2496" s="452">
        <v>0</v>
      </c>
      <c r="O2496" s="452">
        <v>185</v>
      </c>
    </row>
    <row r="2497" spans="2:15" x14ac:dyDescent="0.45">
      <c r="B2497" s="16" t="s">
        <v>16600</v>
      </c>
      <c r="C2497" s="426" t="s">
        <v>818</v>
      </c>
      <c r="D2497" s="16" t="s">
        <v>819</v>
      </c>
      <c r="E2497" s="448" t="s">
        <v>3173</v>
      </c>
      <c r="F2497" s="210" t="s">
        <v>3174</v>
      </c>
      <c r="G2497" s="448" t="s">
        <v>3596</v>
      </c>
      <c r="H2497" s="210" t="s">
        <v>11192</v>
      </c>
      <c r="I2497" s="210">
        <v>255</v>
      </c>
      <c r="J2497" s="210">
        <v>181</v>
      </c>
      <c r="K2497" s="210" t="s">
        <v>11192</v>
      </c>
      <c r="L2497" s="210">
        <v>22</v>
      </c>
      <c r="M2497" s="210">
        <v>43</v>
      </c>
      <c r="N2497" s="210" t="s">
        <v>11192</v>
      </c>
      <c r="O2497" s="210">
        <v>524</v>
      </c>
    </row>
    <row r="2498" spans="2:15" x14ac:dyDescent="0.45">
      <c r="B2498" s="16" t="s">
        <v>16599</v>
      </c>
      <c r="C2498" s="426" t="s">
        <v>818</v>
      </c>
      <c r="D2498" s="16" t="s">
        <v>819</v>
      </c>
      <c r="E2498" s="448" t="s">
        <v>3173</v>
      </c>
      <c r="F2498" s="210" t="s">
        <v>3174</v>
      </c>
      <c r="G2498" s="448" t="s">
        <v>3595</v>
      </c>
      <c r="H2498" s="210">
        <v>0</v>
      </c>
      <c r="I2498" s="210">
        <v>222</v>
      </c>
      <c r="J2498" s="210">
        <v>133</v>
      </c>
      <c r="K2498" s="210">
        <v>16</v>
      </c>
      <c r="L2498" s="210" t="s">
        <v>11192</v>
      </c>
      <c r="M2498" s="210">
        <v>28</v>
      </c>
      <c r="N2498" s="210" t="s">
        <v>11192</v>
      </c>
      <c r="O2498" s="210">
        <v>410</v>
      </c>
    </row>
    <row r="2499" spans="2:15" x14ac:dyDescent="0.45">
      <c r="B2499" s="450" t="s">
        <v>16601</v>
      </c>
      <c r="C2499" s="449" t="s">
        <v>818</v>
      </c>
      <c r="D2499" s="450" t="s">
        <v>819</v>
      </c>
      <c r="E2499" s="451" t="s">
        <v>19174</v>
      </c>
      <c r="F2499" s="452" t="str">
        <f>F2498</f>
        <v>3816</v>
      </c>
      <c r="G2499" s="451" t="s">
        <v>3093</v>
      </c>
      <c r="H2499" s="452" t="s">
        <v>11192</v>
      </c>
      <c r="I2499" s="452">
        <v>477</v>
      </c>
      <c r="J2499" s="452">
        <v>314</v>
      </c>
      <c r="K2499" s="452" t="s">
        <v>11192</v>
      </c>
      <c r="L2499" s="452" t="s">
        <v>11192</v>
      </c>
      <c r="M2499" s="452">
        <v>71</v>
      </c>
      <c r="N2499" s="452" t="s">
        <v>11192</v>
      </c>
      <c r="O2499" s="452">
        <v>934</v>
      </c>
    </row>
    <row r="2500" spans="2:15" x14ac:dyDescent="0.45">
      <c r="B2500" s="16" t="s">
        <v>16603</v>
      </c>
      <c r="C2500" s="426" t="s">
        <v>818</v>
      </c>
      <c r="D2500" s="16" t="s">
        <v>819</v>
      </c>
      <c r="E2500" s="448" t="s">
        <v>3175</v>
      </c>
      <c r="F2500" s="210" t="s">
        <v>3176</v>
      </c>
      <c r="G2500" s="448" t="s">
        <v>3596</v>
      </c>
      <c r="H2500" s="210">
        <v>0</v>
      </c>
      <c r="I2500" s="210">
        <v>54</v>
      </c>
      <c r="J2500" s="210">
        <v>140</v>
      </c>
      <c r="K2500" s="210" t="s">
        <v>11192</v>
      </c>
      <c r="L2500" s="210">
        <v>18</v>
      </c>
      <c r="M2500" s="210" t="s">
        <v>11192</v>
      </c>
      <c r="N2500" s="210">
        <v>0</v>
      </c>
      <c r="O2500" s="210">
        <v>230</v>
      </c>
    </row>
    <row r="2501" spans="2:15" x14ac:dyDescent="0.45">
      <c r="B2501" s="16" t="s">
        <v>16602</v>
      </c>
      <c r="C2501" s="426" t="s">
        <v>818</v>
      </c>
      <c r="D2501" s="16" t="s">
        <v>819</v>
      </c>
      <c r="E2501" s="448" t="s">
        <v>3175</v>
      </c>
      <c r="F2501" s="210" t="s">
        <v>3176</v>
      </c>
      <c r="G2501" s="448" t="s">
        <v>3595</v>
      </c>
      <c r="H2501" s="210">
        <v>0</v>
      </c>
      <c r="I2501" s="210">
        <v>41</v>
      </c>
      <c r="J2501" s="210">
        <v>144</v>
      </c>
      <c r="K2501" s="210" t="s">
        <v>11192</v>
      </c>
      <c r="L2501" s="210" t="s">
        <v>11192</v>
      </c>
      <c r="M2501" s="210">
        <v>11</v>
      </c>
      <c r="N2501" s="210">
        <v>0</v>
      </c>
      <c r="O2501" s="210">
        <v>209</v>
      </c>
    </row>
    <row r="2502" spans="2:15" x14ac:dyDescent="0.45">
      <c r="B2502" s="450" t="s">
        <v>16604</v>
      </c>
      <c r="C2502" s="449" t="s">
        <v>818</v>
      </c>
      <c r="D2502" s="450" t="s">
        <v>819</v>
      </c>
      <c r="E2502" s="451" t="s">
        <v>19175</v>
      </c>
      <c r="F2502" s="452" t="str">
        <f>F2501</f>
        <v>7368</v>
      </c>
      <c r="G2502" s="451" t="s">
        <v>3093</v>
      </c>
      <c r="H2502" s="452">
        <v>0</v>
      </c>
      <c r="I2502" s="452">
        <v>95</v>
      </c>
      <c r="J2502" s="452">
        <v>284</v>
      </c>
      <c r="K2502" s="452">
        <v>11</v>
      </c>
      <c r="L2502" s="452" t="s">
        <v>11192</v>
      </c>
      <c r="M2502" s="452" t="s">
        <v>11192</v>
      </c>
      <c r="N2502" s="452">
        <v>0</v>
      </c>
      <c r="O2502" s="452">
        <v>439</v>
      </c>
    </row>
    <row r="2503" spans="2:15" x14ac:dyDescent="0.45">
      <c r="B2503" s="16" t="s">
        <v>16606</v>
      </c>
      <c r="C2503" s="426" t="s">
        <v>818</v>
      </c>
      <c r="D2503" s="16" t="s">
        <v>819</v>
      </c>
      <c r="E2503" s="448" t="s">
        <v>3177</v>
      </c>
      <c r="F2503" s="210" t="s">
        <v>3178</v>
      </c>
      <c r="G2503" s="448" t="s">
        <v>3596</v>
      </c>
      <c r="H2503" s="210">
        <v>0</v>
      </c>
      <c r="I2503" s="210">
        <v>60</v>
      </c>
      <c r="J2503" s="210">
        <v>11</v>
      </c>
      <c r="K2503" s="210" t="s">
        <v>11192</v>
      </c>
      <c r="L2503" s="210" t="s">
        <v>11192</v>
      </c>
      <c r="M2503" s="210">
        <v>15</v>
      </c>
      <c r="N2503" s="210">
        <v>0</v>
      </c>
      <c r="O2503" s="210">
        <v>91</v>
      </c>
    </row>
    <row r="2504" spans="2:15" x14ac:dyDescent="0.45">
      <c r="B2504" s="16" t="s">
        <v>16605</v>
      </c>
      <c r="C2504" s="426" t="s">
        <v>818</v>
      </c>
      <c r="D2504" s="16" t="s">
        <v>819</v>
      </c>
      <c r="E2504" s="448" t="s">
        <v>3177</v>
      </c>
      <c r="F2504" s="210" t="s">
        <v>3178</v>
      </c>
      <c r="G2504" s="448" t="s">
        <v>3595</v>
      </c>
      <c r="H2504" s="210" t="s">
        <v>11192</v>
      </c>
      <c r="I2504" s="210">
        <v>50</v>
      </c>
      <c r="J2504" s="210" t="s">
        <v>11192</v>
      </c>
      <c r="K2504" s="210" t="s">
        <v>11192</v>
      </c>
      <c r="L2504" s="210" t="s">
        <v>11192</v>
      </c>
      <c r="M2504" s="210">
        <v>11</v>
      </c>
      <c r="N2504" s="210">
        <v>0</v>
      </c>
      <c r="O2504" s="210">
        <v>76</v>
      </c>
    </row>
    <row r="2505" spans="2:15" x14ac:dyDescent="0.45">
      <c r="B2505" s="450" t="s">
        <v>16607</v>
      </c>
      <c r="C2505" s="449" t="s">
        <v>818</v>
      </c>
      <c r="D2505" s="450" t="s">
        <v>819</v>
      </c>
      <c r="E2505" s="451" t="s">
        <v>19176</v>
      </c>
      <c r="F2505" s="452" t="str">
        <f>F2504</f>
        <v>3739</v>
      </c>
      <c r="G2505" s="451" t="s">
        <v>3093</v>
      </c>
      <c r="H2505" s="452" t="s">
        <v>11192</v>
      </c>
      <c r="I2505" s="452">
        <v>110</v>
      </c>
      <c r="J2505" s="452" t="s">
        <v>11192</v>
      </c>
      <c r="K2505" s="452" t="s">
        <v>11192</v>
      </c>
      <c r="L2505" s="452" t="s">
        <v>11192</v>
      </c>
      <c r="M2505" s="452">
        <v>26</v>
      </c>
      <c r="N2505" s="452">
        <v>0</v>
      </c>
      <c r="O2505" s="452">
        <v>167</v>
      </c>
    </row>
    <row r="2506" spans="2:15" x14ac:dyDescent="0.45">
      <c r="B2506" s="16" t="s">
        <v>16609</v>
      </c>
      <c r="C2506" s="426" t="s">
        <v>818</v>
      </c>
      <c r="D2506" s="16" t="s">
        <v>819</v>
      </c>
      <c r="E2506" s="448" t="s">
        <v>3179</v>
      </c>
      <c r="F2506" s="210" t="s">
        <v>3180</v>
      </c>
      <c r="G2506" s="448" t="s">
        <v>3596</v>
      </c>
      <c r="H2506" s="210" t="s">
        <v>11192</v>
      </c>
      <c r="I2506" s="210" t="s">
        <v>11192</v>
      </c>
      <c r="J2506" s="210" t="s">
        <v>11192</v>
      </c>
      <c r="K2506" s="210">
        <v>0</v>
      </c>
      <c r="L2506" s="210">
        <v>0</v>
      </c>
      <c r="M2506" s="210">
        <v>0</v>
      </c>
      <c r="N2506" s="210">
        <v>0</v>
      </c>
      <c r="O2506" s="210">
        <v>40</v>
      </c>
    </row>
    <row r="2507" spans="2:15" x14ac:dyDescent="0.45">
      <c r="B2507" s="16" t="s">
        <v>16608</v>
      </c>
      <c r="C2507" s="426" t="s">
        <v>818</v>
      </c>
      <c r="D2507" s="16" t="s">
        <v>819</v>
      </c>
      <c r="E2507" s="448" t="s">
        <v>3179</v>
      </c>
      <c r="F2507" s="210" t="s">
        <v>3180</v>
      </c>
      <c r="G2507" s="448" t="s">
        <v>3595</v>
      </c>
      <c r="H2507" s="210" t="s">
        <v>11192</v>
      </c>
      <c r="I2507" s="210">
        <v>29</v>
      </c>
      <c r="J2507" s="210" t="s">
        <v>11192</v>
      </c>
      <c r="K2507" s="210">
        <v>0</v>
      </c>
      <c r="L2507" s="210" t="s">
        <v>11192</v>
      </c>
      <c r="M2507" s="210">
        <v>0</v>
      </c>
      <c r="N2507" s="210">
        <v>0</v>
      </c>
      <c r="O2507" s="210">
        <v>33</v>
      </c>
    </row>
    <row r="2508" spans="2:15" x14ac:dyDescent="0.45">
      <c r="B2508" s="450" t="s">
        <v>16610</v>
      </c>
      <c r="C2508" s="449" t="s">
        <v>818</v>
      </c>
      <c r="D2508" s="450" t="s">
        <v>819</v>
      </c>
      <c r="E2508" s="451" t="s">
        <v>19177</v>
      </c>
      <c r="F2508" s="452" t="str">
        <f>F2507</f>
        <v>6913</v>
      </c>
      <c r="G2508" s="451" t="s">
        <v>3093</v>
      </c>
      <c r="H2508" s="452" t="s">
        <v>11192</v>
      </c>
      <c r="I2508" s="452" t="s">
        <v>11192</v>
      </c>
      <c r="J2508" s="452" t="s">
        <v>11192</v>
      </c>
      <c r="K2508" s="452">
        <v>0</v>
      </c>
      <c r="L2508" s="452" t="s">
        <v>11192</v>
      </c>
      <c r="M2508" s="452">
        <v>0</v>
      </c>
      <c r="N2508" s="452">
        <v>0</v>
      </c>
      <c r="O2508" s="452">
        <v>73</v>
      </c>
    </row>
    <row r="2509" spans="2:15" x14ac:dyDescent="0.45">
      <c r="B2509" s="16" t="s">
        <v>16612</v>
      </c>
      <c r="C2509" s="426" t="s">
        <v>818</v>
      </c>
      <c r="D2509" s="16" t="s">
        <v>819</v>
      </c>
      <c r="E2509" s="448" t="s">
        <v>3181</v>
      </c>
      <c r="F2509" s="210" t="s">
        <v>3182</v>
      </c>
      <c r="G2509" s="448" t="s">
        <v>3596</v>
      </c>
      <c r="H2509" s="210">
        <v>0</v>
      </c>
      <c r="I2509" s="210">
        <v>20</v>
      </c>
      <c r="J2509" s="210">
        <v>18</v>
      </c>
      <c r="K2509" s="210">
        <v>37</v>
      </c>
      <c r="L2509" s="210" t="s">
        <v>11192</v>
      </c>
      <c r="M2509" s="210" t="s">
        <v>11192</v>
      </c>
      <c r="N2509" s="210">
        <v>0</v>
      </c>
      <c r="O2509" s="210">
        <v>91</v>
      </c>
    </row>
    <row r="2510" spans="2:15" x14ac:dyDescent="0.45">
      <c r="B2510" s="16" t="s">
        <v>16611</v>
      </c>
      <c r="C2510" s="426" t="s">
        <v>818</v>
      </c>
      <c r="D2510" s="16" t="s">
        <v>819</v>
      </c>
      <c r="E2510" s="448" t="s">
        <v>3181</v>
      </c>
      <c r="F2510" s="210" t="s">
        <v>3182</v>
      </c>
      <c r="G2510" s="448" t="s">
        <v>3595</v>
      </c>
      <c r="H2510" s="210">
        <v>0</v>
      </c>
      <c r="I2510" s="210">
        <v>13</v>
      </c>
      <c r="J2510" s="210">
        <v>18</v>
      </c>
      <c r="K2510" s="210">
        <v>44</v>
      </c>
      <c r="L2510" s="210" t="s">
        <v>11192</v>
      </c>
      <c r="M2510" s="210" t="s">
        <v>11192</v>
      </c>
      <c r="N2510" s="210" t="s">
        <v>11192</v>
      </c>
      <c r="O2510" s="210">
        <v>95</v>
      </c>
    </row>
    <row r="2511" spans="2:15" x14ac:dyDescent="0.45">
      <c r="B2511" s="450" t="s">
        <v>16613</v>
      </c>
      <c r="C2511" s="449" t="s">
        <v>818</v>
      </c>
      <c r="D2511" s="450" t="s">
        <v>819</v>
      </c>
      <c r="E2511" s="451" t="s">
        <v>19178</v>
      </c>
      <c r="F2511" s="452" t="str">
        <f>F2510</f>
        <v>3781</v>
      </c>
      <c r="G2511" s="451" t="s">
        <v>3093</v>
      </c>
      <c r="H2511" s="452">
        <v>0</v>
      </c>
      <c r="I2511" s="452">
        <v>33</v>
      </c>
      <c r="J2511" s="452">
        <v>36</v>
      </c>
      <c r="K2511" s="452">
        <v>81</v>
      </c>
      <c r="L2511" s="452" t="s">
        <v>11192</v>
      </c>
      <c r="M2511" s="452">
        <v>18</v>
      </c>
      <c r="N2511" s="452" t="s">
        <v>11192</v>
      </c>
      <c r="O2511" s="452">
        <v>186</v>
      </c>
    </row>
    <row r="2512" spans="2:15" x14ac:dyDescent="0.45">
      <c r="B2512" s="16" t="s">
        <v>16615</v>
      </c>
      <c r="C2512" s="426" t="s">
        <v>818</v>
      </c>
      <c r="D2512" s="16" t="s">
        <v>819</v>
      </c>
      <c r="E2512" s="448" t="s">
        <v>3183</v>
      </c>
      <c r="F2512" s="210" t="s">
        <v>3184</v>
      </c>
      <c r="G2512" s="448" t="s">
        <v>3596</v>
      </c>
      <c r="H2512" s="210" t="s">
        <v>11192</v>
      </c>
      <c r="I2512" s="210">
        <v>234</v>
      </c>
      <c r="J2512" s="210">
        <v>228</v>
      </c>
      <c r="K2512" s="210">
        <v>48</v>
      </c>
      <c r="L2512" s="210">
        <v>30</v>
      </c>
      <c r="M2512" s="210" t="s">
        <v>11192</v>
      </c>
      <c r="N2512" s="210" t="s">
        <v>11192</v>
      </c>
      <c r="O2512" s="210">
        <v>554</v>
      </c>
    </row>
    <row r="2513" spans="2:15" x14ac:dyDescent="0.45">
      <c r="B2513" s="16" t="s">
        <v>16614</v>
      </c>
      <c r="C2513" s="426" t="s">
        <v>818</v>
      </c>
      <c r="D2513" s="16" t="s">
        <v>819</v>
      </c>
      <c r="E2513" s="448" t="s">
        <v>3183</v>
      </c>
      <c r="F2513" s="210" t="s">
        <v>3184</v>
      </c>
      <c r="G2513" s="448" t="s">
        <v>3595</v>
      </c>
      <c r="H2513" s="210" t="s">
        <v>11192</v>
      </c>
      <c r="I2513" s="210">
        <v>149</v>
      </c>
      <c r="J2513" s="210">
        <v>155</v>
      </c>
      <c r="K2513" s="210">
        <v>27</v>
      </c>
      <c r="L2513" s="210" t="s">
        <v>11192</v>
      </c>
      <c r="M2513" s="210" t="s">
        <v>11192</v>
      </c>
      <c r="N2513" s="210">
        <v>0</v>
      </c>
      <c r="O2513" s="210">
        <v>344</v>
      </c>
    </row>
    <row r="2514" spans="2:15" x14ac:dyDescent="0.45">
      <c r="B2514" s="450" t="s">
        <v>16616</v>
      </c>
      <c r="C2514" s="449" t="s">
        <v>818</v>
      </c>
      <c r="D2514" s="450" t="s">
        <v>819</v>
      </c>
      <c r="E2514" s="451" t="s">
        <v>19179</v>
      </c>
      <c r="F2514" s="452" t="str">
        <f>F2513</f>
        <v>3850</v>
      </c>
      <c r="G2514" s="451" t="s">
        <v>3093</v>
      </c>
      <c r="H2514" s="452" t="s">
        <v>11192</v>
      </c>
      <c r="I2514" s="452">
        <v>383</v>
      </c>
      <c r="J2514" s="452">
        <v>383</v>
      </c>
      <c r="K2514" s="452">
        <v>75</v>
      </c>
      <c r="L2514" s="452" t="s">
        <v>11192</v>
      </c>
      <c r="M2514" s="452">
        <v>11</v>
      </c>
      <c r="N2514" s="452" t="s">
        <v>11192</v>
      </c>
      <c r="O2514" s="452">
        <v>898</v>
      </c>
    </row>
    <row r="2515" spans="2:15" x14ac:dyDescent="0.45">
      <c r="B2515" s="16" t="s">
        <v>16618</v>
      </c>
      <c r="C2515" s="426" t="s">
        <v>818</v>
      </c>
      <c r="D2515" s="16" t="s">
        <v>819</v>
      </c>
      <c r="E2515" s="448" t="s">
        <v>3185</v>
      </c>
      <c r="F2515" s="210" t="s">
        <v>3186</v>
      </c>
      <c r="G2515" s="448" t="s">
        <v>3596</v>
      </c>
      <c r="H2515" s="210">
        <v>0</v>
      </c>
      <c r="I2515" s="210">
        <v>254</v>
      </c>
      <c r="J2515" s="210">
        <v>43</v>
      </c>
      <c r="K2515" s="210" t="s">
        <v>11192</v>
      </c>
      <c r="L2515" s="210">
        <v>12</v>
      </c>
      <c r="M2515" s="210" t="s">
        <v>11192</v>
      </c>
      <c r="N2515" s="210">
        <v>0</v>
      </c>
      <c r="O2515" s="210">
        <v>329</v>
      </c>
    </row>
    <row r="2516" spans="2:15" x14ac:dyDescent="0.45">
      <c r="B2516" s="16" t="s">
        <v>16617</v>
      </c>
      <c r="C2516" s="426" t="s">
        <v>818</v>
      </c>
      <c r="D2516" s="16" t="s">
        <v>819</v>
      </c>
      <c r="E2516" s="448" t="s">
        <v>3185</v>
      </c>
      <c r="F2516" s="210" t="s">
        <v>3186</v>
      </c>
      <c r="G2516" s="448" t="s">
        <v>3595</v>
      </c>
      <c r="H2516" s="210">
        <v>0</v>
      </c>
      <c r="I2516" s="210">
        <v>106</v>
      </c>
      <c r="J2516" s="210">
        <v>14</v>
      </c>
      <c r="K2516" s="210" t="s">
        <v>11192</v>
      </c>
      <c r="L2516" s="210" t="s">
        <v>11192</v>
      </c>
      <c r="M2516" s="210" t="s">
        <v>11192</v>
      </c>
      <c r="N2516" s="210">
        <v>0</v>
      </c>
      <c r="O2516" s="210">
        <v>132</v>
      </c>
    </row>
    <row r="2517" spans="2:15" x14ac:dyDescent="0.45">
      <c r="B2517" s="450" t="s">
        <v>16619</v>
      </c>
      <c r="C2517" s="449" t="s">
        <v>818</v>
      </c>
      <c r="D2517" s="450" t="s">
        <v>819</v>
      </c>
      <c r="E2517" s="451" t="s">
        <v>19180</v>
      </c>
      <c r="F2517" s="452" t="str">
        <f>F2516</f>
        <v>3851</v>
      </c>
      <c r="G2517" s="451" t="s">
        <v>3093</v>
      </c>
      <c r="H2517" s="452" t="s">
        <v>11192</v>
      </c>
      <c r="I2517" s="452">
        <v>360</v>
      </c>
      <c r="J2517" s="452">
        <v>57</v>
      </c>
      <c r="K2517" s="452">
        <v>11</v>
      </c>
      <c r="L2517" s="452" t="s">
        <v>11192</v>
      </c>
      <c r="M2517" s="452">
        <v>15</v>
      </c>
      <c r="N2517" s="452" t="s">
        <v>11192</v>
      </c>
      <c r="O2517" s="452">
        <v>461</v>
      </c>
    </row>
    <row r="2518" spans="2:15" x14ac:dyDescent="0.45">
      <c r="B2518" s="16" t="s">
        <v>16621</v>
      </c>
      <c r="C2518" s="426" t="s">
        <v>818</v>
      </c>
      <c r="D2518" s="16" t="s">
        <v>819</v>
      </c>
      <c r="E2518" s="448" t="s">
        <v>3187</v>
      </c>
      <c r="F2518" s="210" t="s">
        <v>3188</v>
      </c>
      <c r="G2518" s="448" t="s">
        <v>3596</v>
      </c>
      <c r="H2518" s="210">
        <v>0</v>
      </c>
      <c r="I2518" s="210">
        <v>68</v>
      </c>
      <c r="J2518" s="210">
        <v>33</v>
      </c>
      <c r="K2518" s="210">
        <v>0</v>
      </c>
      <c r="L2518" s="210" t="s">
        <v>11192</v>
      </c>
      <c r="M2518" s="210" t="s">
        <v>11192</v>
      </c>
      <c r="N2518" s="210">
        <v>0</v>
      </c>
      <c r="O2518" s="210">
        <v>108</v>
      </c>
    </row>
    <row r="2519" spans="2:15" x14ac:dyDescent="0.45">
      <c r="B2519" s="16" t="s">
        <v>16620</v>
      </c>
      <c r="C2519" s="426" t="s">
        <v>818</v>
      </c>
      <c r="D2519" s="16" t="s">
        <v>819</v>
      </c>
      <c r="E2519" s="448" t="s">
        <v>3187</v>
      </c>
      <c r="F2519" s="210" t="s">
        <v>3188</v>
      </c>
      <c r="G2519" s="448" t="s">
        <v>3595</v>
      </c>
      <c r="H2519" s="210">
        <v>0</v>
      </c>
      <c r="I2519" s="210">
        <v>39</v>
      </c>
      <c r="J2519" s="210">
        <v>18</v>
      </c>
      <c r="K2519" s="210" t="s">
        <v>11192</v>
      </c>
      <c r="L2519" s="210" t="s">
        <v>11192</v>
      </c>
      <c r="M2519" s="210" t="s">
        <v>11192</v>
      </c>
      <c r="N2519" s="210">
        <v>0</v>
      </c>
      <c r="O2519" s="210">
        <v>73</v>
      </c>
    </row>
    <row r="2520" spans="2:15" x14ac:dyDescent="0.45">
      <c r="B2520" s="450" t="s">
        <v>16622</v>
      </c>
      <c r="C2520" s="449" t="s">
        <v>818</v>
      </c>
      <c r="D2520" s="450" t="s">
        <v>819</v>
      </c>
      <c r="E2520" s="451" t="s">
        <v>19181</v>
      </c>
      <c r="F2520" s="452" t="str">
        <f>F2519</f>
        <v>7231</v>
      </c>
      <c r="G2520" s="451" t="s">
        <v>3093</v>
      </c>
      <c r="H2520" s="452">
        <v>0</v>
      </c>
      <c r="I2520" s="452">
        <v>107</v>
      </c>
      <c r="J2520" s="452">
        <v>51</v>
      </c>
      <c r="K2520" s="452" t="s">
        <v>11192</v>
      </c>
      <c r="L2520" s="452">
        <v>11</v>
      </c>
      <c r="M2520" s="452" t="s">
        <v>11192</v>
      </c>
      <c r="N2520" s="452">
        <v>0</v>
      </c>
      <c r="O2520" s="452">
        <v>181</v>
      </c>
    </row>
    <row r="2521" spans="2:15" x14ac:dyDescent="0.45">
      <c r="B2521" s="16" t="s">
        <v>16624</v>
      </c>
      <c r="C2521" s="426" t="s">
        <v>818</v>
      </c>
      <c r="D2521" s="16" t="s">
        <v>819</v>
      </c>
      <c r="E2521" s="448" t="s">
        <v>11033</v>
      </c>
      <c r="F2521" s="210" t="s">
        <v>11032</v>
      </c>
      <c r="G2521" s="448" t="s">
        <v>3596</v>
      </c>
      <c r="H2521" s="210" t="s">
        <v>11192</v>
      </c>
      <c r="I2521" s="210">
        <v>135</v>
      </c>
      <c r="J2521" s="210">
        <v>114</v>
      </c>
      <c r="K2521" s="210">
        <v>27</v>
      </c>
      <c r="L2521" s="210">
        <v>20</v>
      </c>
      <c r="M2521" s="210">
        <v>37</v>
      </c>
      <c r="N2521" s="210" t="s">
        <v>11192</v>
      </c>
      <c r="O2521" s="210">
        <v>336</v>
      </c>
    </row>
    <row r="2522" spans="2:15" x14ac:dyDescent="0.45">
      <c r="B2522" s="16" t="s">
        <v>16623</v>
      </c>
      <c r="C2522" s="426" t="s">
        <v>818</v>
      </c>
      <c r="D2522" s="16" t="s">
        <v>819</v>
      </c>
      <c r="E2522" s="448" t="s">
        <v>11033</v>
      </c>
      <c r="F2522" s="210" t="s">
        <v>11032</v>
      </c>
      <c r="G2522" s="448" t="s">
        <v>3595</v>
      </c>
      <c r="H2522" s="210">
        <v>0</v>
      </c>
      <c r="I2522" s="210">
        <v>280</v>
      </c>
      <c r="J2522" s="210">
        <v>135</v>
      </c>
      <c r="K2522" s="210">
        <v>48</v>
      </c>
      <c r="L2522" s="210" t="s">
        <v>11192</v>
      </c>
      <c r="M2522" s="210">
        <v>46</v>
      </c>
      <c r="N2522" s="210" t="s">
        <v>11192</v>
      </c>
      <c r="O2522" s="210">
        <v>525</v>
      </c>
    </row>
    <row r="2523" spans="2:15" x14ac:dyDescent="0.45">
      <c r="B2523" s="450" t="s">
        <v>16625</v>
      </c>
      <c r="C2523" s="449" t="s">
        <v>818</v>
      </c>
      <c r="D2523" s="450" t="s">
        <v>819</v>
      </c>
      <c r="E2523" s="451" t="s">
        <v>19182</v>
      </c>
      <c r="F2523" s="452" t="str">
        <f>F2522</f>
        <v>6822</v>
      </c>
      <c r="G2523" s="451" t="s">
        <v>3093</v>
      </c>
      <c r="H2523" s="452" t="s">
        <v>11192</v>
      </c>
      <c r="I2523" s="452">
        <v>415</v>
      </c>
      <c r="J2523" s="452">
        <v>249</v>
      </c>
      <c r="K2523" s="452">
        <v>75</v>
      </c>
      <c r="L2523" s="452" t="s">
        <v>11192</v>
      </c>
      <c r="M2523" s="452">
        <v>83</v>
      </c>
      <c r="N2523" s="452" t="s">
        <v>11192</v>
      </c>
      <c r="O2523" s="452">
        <v>861</v>
      </c>
    </row>
    <row r="2524" spans="2:15" x14ac:dyDescent="0.45">
      <c r="B2524" s="16" t="s">
        <v>16627</v>
      </c>
      <c r="C2524" s="426" t="s">
        <v>818</v>
      </c>
      <c r="D2524" s="16" t="s">
        <v>819</v>
      </c>
      <c r="E2524" s="448" t="s">
        <v>14034</v>
      </c>
      <c r="F2524" s="210" t="s">
        <v>14033</v>
      </c>
      <c r="G2524" s="448" t="s">
        <v>3596</v>
      </c>
      <c r="H2524" s="210">
        <v>0</v>
      </c>
      <c r="I2524" s="210">
        <v>55</v>
      </c>
      <c r="J2524" s="210" t="s">
        <v>11192</v>
      </c>
      <c r="K2524" s="210">
        <v>0</v>
      </c>
      <c r="L2524" s="210" t="s">
        <v>11192</v>
      </c>
      <c r="M2524" s="210">
        <v>0</v>
      </c>
      <c r="N2524" s="210">
        <v>0</v>
      </c>
      <c r="O2524" s="210">
        <v>61</v>
      </c>
    </row>
    <row r="2525" spans="2:15" x14ac:dyDescent="0.45">
      <c r="B2525" s="16" t="s">
        <v>16626</v>
      </c>
      <c r="C2525" s="426" t="s">
        <v>818</v>
      </c>
      <c r="D2525" s="16" t="s">
        <v>819</v>
      </c>
      <c r="E2525" s="448" t="s">
        <v>14034</v>
      </c>
      <c r="F2525" s="210" t="s">
        <v>14033</v>
      </c>
      <c r="G2525" s="448" t="s">
        <v>3595</v>
      </c>
      <c r="H2525" s="210">
        <v>0</v>
      </c>
      <c r="I2525" s="210">
        <v>43</v>
      </c>
      <c r="J2525" s="210" t="s">
        <v>11192</v>
      </c>
      <c r="K2525" s="210">
        <v>0</v>
      </c>
      <c r="L2525" s="210" t="s">
        <v>11192</v>
      </c>
      <c r="M2525" s="210">
        <v>0</v>
      </c>
      <c r="N2525" s="210">
        <v>0</v>
      </c>
      <c r="O2525" s="210">
        <v>46</v>
      </c>
    </row>
    <row r="2526" spans="2:15" x14ac:dyDescent="0.45">
      <c r="B2526" s="450" t="s">
        <v>16628</v>
      </c>
      <c r="C2526" s="449" t="s">
        <v>818</v>
      </c>
      <c r="D2526" s="450" t="s">
        <v>819</v>
      </c>
      <c r="E2526" s="451" t="s">
        <v>19183</v>
      </c>
      <c r="F2526" s="452" t="str">
        <f>F2525</f>
        <v>3708</v>
      </c>
      <c r="G2526" s="451" t="s">
        <v>3093</v>
      </c>
      <c r="H2526" s="452">
        <v>0</v>
      </c>
      <c r="I2526" s="452">
        <v>98</v>
      </c>
      <c r="J2526" s="452" t="s">
        <v>11192</v>
      </c>
      <c r="K2526" s="452">
        <v>0</v>
      </c>
      <c r="L2526" s="452" t="s">
        <v>11192</v>
      </c>
      <c r="M2526" s="452">
        <v>0</v>
      </c>
      <c r="N2526" s="452">
        <v>0</v>
      </c>
      <c r="O2526" s="452">
        <v>107</v>
      </c>
    </row>
    <row r="2527" spans="2:15" x14ac:dyDescent="0.45">
      <c r="B2527" s="16" t="s">
        <v>16630</v>
      </c>
      <c r="C2527" s="426" t="s">
        <v>818</v>
      </c>
      <c r="D2527" s="16" t="s">
        <v>819</v>
      </c>
      <c r="E2527" s="448" t="s">
        <v>3189</v>
      </c>
      <c r="F2527" s="210" t="s">
        <v>3190</v>
      </c>
      <c r="G2527" s="448" t="s">
        <v>3596</v>
      </c>
      <c r="H2527" s="210">
        <v>0</v>
      </c>
      <c r="I2527" s="210">
        <v>82</v>
      </c>
      <c r="J2527" s="210">
        <v>168</v>
      </c>
      <c r="K2527" s="210">
        <v>38</v>
      </c>
      <c r="L2527" s="210">
        <v>19</v>
      </c>
      <c r="M2527" s="210">
        <v>127</v>
      </c>
      <c r="N2527" s="210">
        <v>0</v>
      </c>
      <c r="O2527" s="210">
        <v>434</v>
      </c>
    </row>
    <row r="2528" spans="2:15" x14ac:dyDescent="0.45">
      <c r="B2528" s="16" t="s">
        <v>16629</v>
      </c>
      <c r="C2528" s="426" t="s">
        <v>818</v>
      </c>
      <c r="D2528" s="16" t="s">
        <v>819</v>
      </c>
      <c r="E2528" s="448" t="s">
        <v>3189</v>
      </c>
      <c r="F2528" s="210" t="s">
        <v>3190</v>
      </c>
      <c r="G2528" s="448" t="s">
        <v>3595</v>
      </c>
      <c r="H2528" s="210" t="s">
        <v>11192</v>
      </c>
      <c r="I2528" s="210">
        <v>51</v>
      </c>
      <c r="J2528" s="210">
        <v>76</v>
      </c>
      <c r="K2528" s="210">
        <v>27</v>
      </c>
      <c r="L2528" s="210" t="s">
        <v>11192</v>
      </c>
      <c r="M2528" s="210">
        <v>104</v>
      </c>
      <c r="N2528" s="210">
        <v>0</v>
      </c>
      <c r="O2528" s="210">
        <v>263</v>
      </c>
    </row>
    <row r="2529" spans="2:15" x14ac:dyDescent="0.45">
      <c r="B2529" s="450" t="s">
        <v>16631</v>
      </c>
      <c r="C2529" s="449" t="s">
        <v>818</v>
      </c>
      <c r="D2529" s="450" t="s">
        <v>819</v>
      </c>
      <c r="E2529" s="451" t="s">
        <v>19184</v>
      </c>
      <c r="F2529" s="452" t="str">
        <f>F2528</f>
        <v>3818</v>
      </c>
      <c r="G2529" s="451" t="s">
        <v>3093</v>
      </c>
      <c r="H2529" s="452" t="s">
        <v>11192</v>
      </c>
      <c r="I2529" s="452">
        <v>133</v>
      </c>
      <c r="J2529" s="452">
        <v>244</v>
      </c>
      <c r="K2529" s="452">
        <v>65</v>
      </c>
      <c r="L2529" s="452" t="s">
        <v>11192</v>
      </c>
      <c r="M2529" s="452">
        <v>231</v>
      </c>
      <c r="N2529" s="452">
        <v>0</v>
      </c>
      <c r="O2529" s="452">
        <v>697</v>
      </c>
    </row>
    <row r="2530" spans="2:15" x14ac:dyDescent="0.45">
      <c r="B2530" s="16" t="s">
        <v>16633</v>
      </c>
      <c r="C2530" s="426" t="s">
        <v>818</v>
      </c>
      <c r="D2530" s="16" t="s">
        <v>819</v>
      </c>
      <c r="E2530" s="448" t="s">
        <v>3192</v>
      </c>
      <c r="F2530" s="210" t="s">
        <v>3193</v>
      </c>
      <c r="G2530" s="448" t="s">
        <v>3596</v>
      </c>
      <c r="H2530" s="210">
        <v>0</v>
      </c>
      <c r="I2530" s="210">
        <v>41</v>
      </c>
      <c r="J2530" s="210">
        <v>12</v>
      </c>
      <c r="K2530" s="210">
        <v>73</v>
      </c>
      <c r="L2530" s="210">
        <v>16</v>
      </c>
      <c r="M2530" s="210">
        <v>42</v>
      </c>
      <c r="N2530" s="210">
        <v>0</v>
      </c>
      <c r="O2530" s="210">
        <v>184</v>
      </c>
    </row>
    <row r="2531" spans="2:15" x14ac:dyDescent="0.45">
      <c r="B2531" s="16" t="s">
        <v>16632</v>
      </c>
      <c r="C2531" s="426" t="s">
        <v>818</v>
      </c>
      <c r="D2531" s="16" t="s">
        <v>819</v>
      </c>
      <c r="E2531" s="448" t="s">
        <v>3192</v>
      </c>
      <c r="F2531" s="210" t="s">
        <v>3193</v>
      </c>
      <c r="G2531" s="448" t="s">
        <v>3595</v>
      </c>
      <c r="H2531" s="210" t="s">
        <v>11192</v>
      </c>
      <c r="I2531" s="210">
        <v>76</v>
      </c>
      <c r="J2531" s="210">
        <v>18</v>
      </c>
      <c r="K2531" s="210">
        <v>111</v>
      </c>
      <c r="L2531" s="210">
        <v>20</v>
      </c>
      <c r="M2531" s="210">
        <v>43</v>
      </c>
      <c r="N2531" s="210" t="s">
        <v>11192</v>
      </c>
      <c r="O2531" s="210">
        <v>272</v>
      </c>
    </row>
    <row r="2532" spans="2:15" x14ac:dyDescent="0.45">
      <c r="B2532" s="450" t="s">
        <v>16634</v>
      </c>
      <c r="C2532" s="449" t="s">
        <v>818</v>
      </c>
      <c r="D2532" s="450" t="s">
        <v>819</v>
      </c>
      <c r="E2532" s="451" t="s">
        <v>19185</v>
      </c>
      <c r="F2532" s="452" t="str">
        <f>F2531</f>
        <v>7664</v>
      </c>
      <c r="G2532" s="451" t="s">
        <v>3093</v>
      </c>
      <c r="H2532" s="452" t="s">
        <v>11192</v>
      </c>
      <c r="I2532" s="452">
        <v>117</v>
      </c>
      <c r="J2532" s="452">
        <v>30</v>
      </c>
      <c r="K2532" s="452">
        <v>184</v>
      </c>
      <c r="L2532" s="452">
        <v>36</v>
      </c>
      <c r="M2532" s="452">
        <v>85</v>
      </c>
      <c r="N2532" s="452" t="s">
        <v>11192</v>
      </c>
      <c r="O2532" s="452">
        <v>456</v>
      </c>
    </row>
    <row r="2533" spans="2:15" x14ac:dyDescent="0.45">
      <c r="B2533" s="16" t="s">
        <v>16636</v>
      </c>
      <c r="C2533" s="426" t="s">
        <v>818</v>
      </c>
      <c r="D2533" s="16" t="s">
        <v>819</v>
      </c>
      <c r="E2533" s="448" t="s">
        <v>3194</v>
      </c>
      <c r="F2533" s="210" t="s">
        <v>3195</v>
      </c>
      <c r="G2533" s="448" t="s">
        <v>3596</v>
      </c>
      <c r="H2533" s="210">
        <v>0</v>
      </c>
      <c r="I2533" s="210" t="s">
        <v>11192</v>
      </c>
      <c r="J2533" s="210">
        <v>0</v>
      </c>
      <c r="K2533" s="210">
        <v>0</v>
      </c>
      <c r="L2533" s="210" t="s">
        <v>11192</v>
      </c>
      <c r="M2533" s="210">
        <v>0</v>
      </c>
      <c r="N2533" s="210">
        <v>0</v>
      </c>
      <c r="O2533" s="210">
        <v>18</v>
      </c>
    </row>
    <row r="2534" spans="2:15" x14ac:dyDescent="0.45">
      <c r="B2534" s="16" t="s">
        <v>16635</v>
      </c>
      <c r="C2534" s="426" t="s">
        <v>818</v>
      </c>
      <c r="D2534" s="16" t="s">
        <v>819</v>
      </c>
      <c r="E2534" s="448" t="s">
        <v>3194</v>
      </c>
      <c r="F2534" s="210" t="s">
        <v>3195</v>
      </c>
      <c r="G2534" s="448" t="s">
        <v>3595</v>
      </c>
      <c r="H2534" s="210" t="s">
        <v>11192</v>
      </c>
      <c r="I2534" s="210">
        <v>16</v>
      </c>
      <c r="J2534" s="210" t="s">
        <v>11192</v>
      </c>
      <c r="K2534" s="210">
        <v>0</v>
      </c>
      <c r="L2534" s="210">
        <v>0</v>
      </c>
      <c r="M2534" s="210">
        <v>0</v>
      </c>
      <c r="N2534" s="210">
        <v>0</v>
      </c>
      <c r="O2534" s="210">
        <v>19</v>
      </c>
    </row>
    <row r="2535" spans="2:15" x14ac:dyDescent="0.45">
      <c r="B2535" s="450" t="s">
        <v>16637</v>
      </c>
      <c r="C2535" s="449" t="s">
        <v>818</v>
      </c>
      <c r="D2535" s="450" t="s">
        <v>819</v>
      </c>
      <c r="E2535" s="451" t="s">
        <v>19186</v>
      </c>
      <c r="F2535" s="452" t="str">
        <f>F2534</f>
        <v>3625</v>
      </c>
      <c r="G2535" s="451" t="s">
        <v>3093</v>
      </c>
      <c r="H2535" s="452" t="s">
        <v>11192</v>
      </c>
      <c r="I2535" s="452" t="s">
        <v>11192</v>
      </c>
      <c r="J2535" s="452" t="s">
        <v>11192</v>
      </c>
      <c r="K2535" s="452">
        <v>0</v>
      </c>
      <c r="L2535" s="452" t="s">
        <v>11192</v>
      </c>
      <c r="M2535" s="452">
        <v>0</v>
      </c>
      <c r="N2535" s="452">
        <v>0</v>
      </c>
      <c r="O2535" s="452">
        <v>37</v>
      </c>
    </row>
    <row r="2536" spans="2:15" x14ac:dyDescent="0.45">
      <c r="B2536" s="16" t="s">
        <v>19780</v>
      </c>
      <c r="C2536" s="426" t="s">
        <v>818</v>
      </c>
      <c r="D2536" s="16" t="s">
        <v>819</v>
      </c>
      <c r="E2536" s="448" t="s">
        <v>3196</v>
      </c>
      <c r="F2536" s="210" t="s">
        <v>3197</v>
      </c>
      <c r="G2536" s="448" t="s">
        <v>3596</v>
      </c>
      <c r="H2536" s="210">
        <v>0</v>
      </c>
      <c r="I2536" s="210">
        <v>0</v>
      </c>
      <c r="J2536" s="210">
        <v>0</v>
      </c>
      <c r="K2536" s="210">
        <v>0</v>
      </c>
      <c r="L2536" s="210">
        <v>0</v>
      </c>
      <c r="M2536" s="210">
        <v>0</v>
      </c>
      <c r="N2536" s="210">
        <v>0</v>
      </c>
      <c r="O2536" s="210">
        <v>0</v>
      </c>
    </row>
    <row r="2537" spans="2:15" x14ac:dyDescent="0.45">
      <c r="B2537" s="16" t="s">
        <v>16638</v>
      </c>
      <c r="C2537" s="426" t="s">
        <v>818</v>
      </c>
      <c r="D2537" s="16" t="s">
        <v>819</v>
      </c>
      <c r="E2537" s="448" t="s">
        <v>3196</v>
      </c>
      <c r="F2537" s="210" t="s">
        <v>3197</v>
      </c>
      <c r="G2537" s="448" t="s">
        <v>3595</v>
      </c>
      <c r="H2537" s="210" t="s">
        <v>11192</v>
      </c>
      <c r="I2537" s="210">
        <v>561</v>
      </c>
      <c r="J2537" s="210">
        <v>89</v>
      </c>
      <c r="K2537" s="210" t="s">
        <v>11192</v>
      </c>
      <c r="L2537" s="210">
        <v>38</v>
      </c>
      <c r="M2537" s="210">
        <v>111</v>
      </c>
      <c r="N2537" s="210">
        <v>0</v>
      </c>
      <c r="O2537" s="210">
        <v>836</v>
      </c>
    </row>
    <row r="2538" spans="2:15" x14ac:dyDescent="0.45">
      <c r="B2538" s="450" t="s">
        <v>16639</v>
      </c>
      <c r="C2538" s="449" t="s">
        <v>818</v>
      </c>
      <c r="D2538" s="450" t="s">
        <v>819</v>
      </c>
      <c r="E2538" s="451" t="s">
        <v>19187</v>
      </c>
      <c r="F2538" s="452" t="str">
        <f>F2537</f>
        <v>3843</v>
      </c>
      <c r="G2538" s="451" t="s">
        <v>3093</v>
      </c>
      <c r="H2538" s="452" t="s">
        <v>11192</v>
      </c>
      <c r="I2538" s="452">
        <v>561</v>
      </c>
      <c r="J2538" s="452">
        <v>89</v>
      </c>
      <c r="K2538" s="452" t="s">
        <v>11192</v>
      </c>
      <c r="L2538" s="452">
        <v>38</v>
      </c>
      <c r="M2538" s="452">
        <v>111</v>
      </c>
      <c r="N2538" s="452">
        <v>0</v>
      </c>
      <c r="O2538" s="452">
        <v>836</v>
      </c>
    </row>
    <row r="2539" spans="2:15" x14ac:dyDescent="0.45">
      <c r="B2539" s="16" t="s">
        <v>16641</v>
      </c>
      <c r="C2539" s="426" t="s">
        <v>818</v>
      </c>
      <c r="D2539" s="16" t="s">
        <v>819</v>
      </c>
      <c r="E2539" s="448" t="s">
        <v>3198</v>
      </c>
      <c r="F2539" s="210" t="s">
        <v>3199</v>
      </c>
      <c r="G2539" s="448" t="s">
        <v>3596</v>
      </c>
      <c r="H2539" s="210">
        <v>0</v>
      </c>
      <c r="I2539" s="210">
        <v>12</v>
      </c>
      <c r="J2539" s="210">
        <v>11</v>
      </c>
      <c r="K2539" s="210">
        <v>51</v>
      </c>
      <c r="L2539" s="210" t="s">
        <v>11192</v>
      </c>
      <c r="M2539" s="210">
        <v>32</v>
      </c>
      <c r="N2539" s="210" t="s">
        <v>11192</v>
      </c>
      <c r="O2539" s="210">
        <v>109</v>
      </c>
    </row>
    <row r="2540" spans="2:15" x14ac:dyDescent="0.45">
      <c r="B2540" s="16" t="s">
        <v>16640</v>
      </c>
      <c r="C2540" s="426" t="s">
        <v>818</v>
      </c>
      <c r="D2540" s="16" t="s">
        <v>819</v>
      </c>
      <c r="E2540" s="448" t="s">
        <v>3198</v>
      </c>
      <c r="F2540" s="210" t="s">
        <v>3199</v>
      </c>
      <c r="G2540" s="448" t="s">
        <v>3595</v>
      </c>
      <c r="H2540" s="210">
        <v>0</v>
      </c>
      <c r="I2540" s="210" t="s">
        <v>11192</v>
      </c>
      <c r="J2540" s="210" t="s">
        <v>11192</v>
      </c>
      <c r="K2540" s="210">
        <v>37</v>
      </c>
      <c r="L2540" s="210" t="s">
        <v>11192</v>
      </c>
      <c r="M2540" s="210">
        <v>29</v>
      </c>
      <c r="N2540" s="210">
        <v>0</v>
      </c>
      <c r="O2540" s="210">
        <v>86</v>
      </c>
    </row>
    <row r="2541" spans="2:15" x14ac:dyDescent="0.45">
      <c r="B2541" s="450" t="s">
        <v>16642</v>
      </c>
      <c r="C2541" s="449" t="s">
        <v>818</v>
      </c>
      <c r="D2541" s="450" t="s">
        <v>819</v>
      </c>
      <c r="E2541" s="451" t="s">
        <v>19188</v>
      </c>
      <c r="F2541" s="452" t="str">
        <f>F2540</f>
        <v>4726</v>
      </c>
      <c r="G2541" s="451" t="s">
        <v>3093</v>
      </c>
      <c r="H2541" s="452">
        <v>0</v>
      </c>
      <c r="I2541" s="452" t="s">
        <v>11192</v>
      </c>
      <c r="J2541" s="452" t="s">
        <v>11192</v>
      </c>
      <c r="K2541" s="452">
        <v>88</v>
      </c>
      <c r="L2541" s="452" t="s">
        <v>11192</v>
      </c>
      <c r="M2541" s="452">
        <v>61</v>
      </c>
      <c r="N2541" s="452" t="s">
        <v>11192</v>
      </c>
      <c r="O2541" s="452">
        <v>195</v>
      </c>
    </row>
    <row r="2542" spans="2:15" x14ac:dyDescent="0.45">
      <c r="B2542" s="16" t="s">
        <v>16644</v>
      </c>
      <c r="C2542" s="426" t="s">
        <v>818</v>
      </c>
      <c r="D2542" s="16" t="s">
        <v>819</v>
      </c>
      <c r="E2542" s="448" t="s">
        <v>3200</v>
      </c>
      <c r="F2542" s="210" t="s">
        <v>3201</v>
      </c>
      <c r="G2542" s="448" t="s">
        <v>3596</v>
      </c>
      <c r="H2542" s="210">
        <v>0</v>
      </c>
      <c r="I2542" s="210">
        <v>15</v>
      </c>
      <c r="J2542" s="210" t="s">
        <v>11192</v>
      </c>
      <c r="K2542" s="210">
        <v>33</v>
      </c>
      <c r="L2542" s="210" t="s">
        <v>11192</v>
      </c>
      <c r="M2542" s="210" t="s">
        <v>11192</v>
      </c>
      <c r="N2542" s="210">
        <v>0</v>
      </c>
      <c r="O2542" s="210">
        <v>63</v>
      </c>
    </row>
    <row r="2543" spans="2:15" x14ac:dyDescent="0.45">
      <c r="B2543" s="16" t="s">
        <v>16643</v>
      </c>
      <c r="C2543" s="426" t="s">
        <v>818</v>
      </c>
      <c r="D2543" s="16" t="s">
        <v>819</v>
      </c>
      <c r="E2543" s="448" t="s">
        <v>3200</v>
      </c>
      <c r="F2543" s="210" t="s">
        <v>3201</v>
      </c>
      <c r="G2543" s="448" t="s">
        <v>3595</v>
      </c>
      <c r="H2543" s="210">
        <v>0</v>
      </c>
      <c r="I2543" s="210">
        <v>14</v>
      </c>
      <c r="J2543" s="210" t="s">
        <v>11192</v>
      </c>
      <c r="K2543" s="210">
        <v>33</v>
      </c>
      <c r="L2543" s="210" t="s">
        <v>11192</v>
      </c>
      <c r="M2543" s="210" t="s">
        <v>11192</v>
      </c>
      <c r="N2543" s="210">
        <v>0</v>
      </c>
      <c r="O2543" s="210">
        <v>65</v>
      </c>
    </row>
    <row r="2544" spans="2:15" x14ac:dyDescent="0.45">
      <c r="B2544" s="450" t="s">
        <v>16645</v>
      </c>
      <c r="C2544" s="449" t="s">
        <v>818</v>
      </c>
      <c r="D2544" s="450" t="s">
        <v>819</v>
      </c>
      <c r="E2544" s="451" t="s">
        <v>19189</v>
      </c>
      <c r="F2544" s="452" t="str">
        <f>F2543</f>
        <v>5186</v>
      </c>
      <c r="G2544" s="451" t="s">
        <v>3093</v>
      </c>
      <c r="H2544" s="452">
        <v>0</v>
      </c>
      <c r="I2544" s="452">
        <v>29</v>
      </c>
      <c r="J2544" s="452" t="s">
        <v>11192</v>
      </c>
      <c r="K2544" s="452">
        <v>66</v>
      </c>
      <c r="L2544" s="452" t="s">
        <v>11192</v>
      </c>
      <c r="M2544" s="452">
        <v>14</v>
      </c>
      <c r="N2544" s="452">
        <v>0</v>
      </c>
      <c r="O2544" s="452">
        <v>128</v>
      </c>
    </row>
    <row r="2545" spans="2:15" x14ac:dyDescent="0.45">
      <c r="B2545" s="16" t="s">
        <v>16647</v>
      </c>
      <c r="C2545" s="426" t="s">
        <v>818</v>
      </c>
      <c r="D2545" s="16" t="s">
        <v>819</v>
      </c>
      <c r="E2545" s="448" t="s">
        <v>3202</v>
      </c>
      <c r="F2545" s="210" t="s">
        <v>3203</v>
      </c>
      <c r="G2545" s="448" t="s">
        <v>3596</v>
      </c>
      <c r="H2545" s="210" t="s">
        <v>11192</v>
      </c>
      <c r="I2545" s="210">
        <v>66</v>
      </c>
      <c r="J2545" s="210" t="s">
        <v>11192</v>
      </c>
      <c r="K2545" s="210">
        <v>0</v>
      </c>
      <c r="L2545" s="210" t="s">
        <v>11192</v>
      </c>
      <c r="M2545" s="210" t="s">
        <v>11192</v>
      </c>
      <c r="N2545" s="210">
        <v>0</v>
      </c>
      <c r="O2545" s="210">
        <v>74</v>
      </c>
    </row>
    <row r="2546" spans="2:15" x14ac:dyDescent="0.45">
      <c r="B2546" s="16" t="s">
        <v>16646</v>
      </c>
      <c r="C2546" s="426" t="s">
        <v>818</v>
      </c>
      <c r="D2546" s="16" t="s">
        <v>819</v>
      </c>
      <c r="E2546" s="448" t="s">
        <v>3202</v>
      </c>
      <c r="F2546" s="210" t="s">
        <v>3203</v>
      </c>
      <c r="G2546" s="448" t="s">
        <v>3595</v>
      </c>
      <c r="H2546" s="210">
        <v>0</v>
      </c>
      <c r="I2546" s="210">
        <v>57</v>
      </c>
      <c r="J2546" s="210" t="s">
        <v>11192</v>
      </c>
      <c r="K2546" s="210">
        <v>0</v>
      </c>
      <c r="L2546" s="210" t="s">
        <v>11192</v>
      </c>
      <c r="M2546" s="210">
        <v>0</v>
      </c>
      <c r="N2546" s="210">
        <v>0</v>
      </c>
      <c r="O2546" s="210">
        <v>62</v>
      </c>
    </row>
    <row r="2547" spans="2:15" x14ac:dyDescent="0.45">
      <c r="B2547" s="450" t="s">
        <v>16648</v>
      </c>
      <c r="C2547" s="449" t="s">
        <v>818</v>
      </c>
      <c r="D2547" s="450" t="s">
        <v>819</v>
      </c>
      <c r="E2547" s="451" t="s">
        <v>19190</v>
      </c>
      <c r="F2547" s="452" t="str">
        <f>F2546</f>
        <v>5185</v>
      </c>
      <c r="G2547" s="451" t="s">
        <v>3093</v>
      </c>
      <c r="H2547" s="452" t="s">
        <v>11192</v>
      </c>
      <c r="I2547" s="452">
        <v>123</v>
      </c>
      <c r="J2547" s="452" t="s">
        <v>11192</v>
      </c>
      <c r="K2547" s="452">
        <v>0</v>
      </c>
      <c r="L2547" s="452" t="s">
        <v>11192</v>
      </c>
      <c r="M2547" s="452" t="s">
        <v>11192</v>
      </c>
      <c r="N2547" s="452">
        <v>0</v>
      </c>
      <c r="O2547" s="452">
        <v>136</v>
      </c>
    </row>
    <row r="2548" spans="2:15" x14ac:dyDescent="0.45">
      <c r="B2548" s="16" t="s">
        <v>16650</v>
      </c>
      <c r="C2548" s="426" t="s">
        <v>818</v>
      </c>
      <c r="D2548" s="16" t="s">
        <v>819</v>
      </c>
      <c r="E2548" s="448" t="s">
        <v>3204</v>
      </c>
      <c r="F2548" s="210" t="s">
        <v>3205</v>
      </c>
      <c r="G2548" s="448" t="s">
        <v>3596</v>
      </c>
      <c r="H2548" s="210">
        <v>0</v>
      </c>
      <c r="I2548" s="210">
        <v>143</v>
      </c>
      <c r="J2548" s="210">
        <v>89</v>
      </c>
      <c r="K2548" s="210" t="s">
        <v>11192</v>
      </c>
      <c r="L2548" s="210">
        <v>23</v>
      </c>
      <c r="M2548" s="210" t="s">
        <v>11192</v>
      </c>
      <c r="N2548" s="210">
        <v>0</v>
      </c>
      <c r="O2548" s="210">
        <v>276</v>
      </c>
    </row>
    <row r="2549" spans="2:15" x14ac:dyDescent="0.45">
      <c r="B2549" s="16" t="s">
        <v>16649</v>
      </c>
      <c r="C2549" s="426" t="s">
        <v>818</v>
      </c>
      <c r="D2549" s="16" t="s">
        <v>819</v>
      </c>
      <c r="E2549" s="448" t="s">
        <v>3204</v>
      </c>
      <c r="F2549" s="210" t="s">
        <v>3205</v>
      </c>
      <c r="G2549" s="448" t="s">
        <v>3595</v>
      </c>
      <c r="H2549" s="210" t="s">
        <v>11192</v>
      </c>
      <c r="I2549" s="210">
        <v>117</v>
      </c>
      <c r="J2549" s="210">
        <v>65</v>
      </c>
      <c r="K2549" s="210">
        <v>15</v>
      </c>
      <c r="L2549" s="210" t="s">
        <v>11192</v>
      </c>
      <c r="M2549" s="210" t="s">
        <v>11192</v>
      </c>
      <c r="N2549" s="210">
        <v>0</v>
      </c>
      <c r="O2549" s="210">
        <v>210</v>
      </c>
    </row>
    <row r="2550" spans="2:15" x14ac:dyDescent="0.45">
      <c r="B2550" s="450" t="s">
        <v>16651</v>
      </c>
      <c r="C2550" s="449" t="s">
        <v>818</v>
      </c>
      <c r="D2550" s="450" t="s">
        <v>819</v>
      </c>
      <c r="E2550" s="451" t="s">
        <v>19191</v>
      </c>
      <c r="F2550" s="452" t="str">
        <f>F2549</f>
        <v>7242</v>
      </c>
      <c r="G2550" s="451" t="s">
        <v>3093</v>
      </c>
      <c r="H2550" s="452" t="s">
        <v>11192</v>
      </c>
      <c r="I2550" s="452">
        <v>260</v>
      </c>
      <c r="J2550" s="452">
        <v>154</v>
      </c>
      <c r="K2550" s="452" t="s">
        <v>11192</v>
      </c>
      <c r="L2550" s="452" t="s">
        <v>11192</v>
      </c>
      <c r="M2550" s="452" t="s">
        <v>11192</v>
      </c>
      <c r="N2550" s="452">
        <v>0</v>
      </c>
      <c r="O2550" s="452">
        <v>486</v>
      </c>
    </row>
    <row r="2551" spans="2:15" x14ac:dyDescent="0.45">
      <c r="B2551" s="16" t="s">
        <v>16653</v>
      </c>
      <c r="C2551" s="426" t="s">
        <v>818</v>
      </c>
      <c r="D2551" s="16" t="s">
        <v>819</v>
      </c>
      <c r="E2551" s="448" t="s">
        <v>11035</v>
      </c>
      <c r="F2551" s="210" t="s">
        <v>11034</v>
      </c>
      <c r="G2551" s="448" t="s">
        <v>3596</v>
      </c>
      <c r="H2551" s="210">
        <v>0</v>
      </c>
      <c r="I2551" s="210">
        <v>39</v>
      </c>
      <c r="J2551" s="210" t="s">
        <v>11192</v>
      </c>
      <c r="K2551" s="210" t="s">
        <v>11192</v>
      </c>
      <c r="L2551" s="210" t="s">
        <v>11192</v>
      </c>
      <c r="M2551" s="210">
        <v>0</v>
      </c>
      <c r="N2551" s="210">
        <v>0</v>
      </c>
      <c r="O2551" s="210">
        <v>44</v>
      </c>
    </row>
    <row r="2552" spans="2:15" x14ac:dyDescent="0.45">
      <c r="B2552" s="16" t="s">
        <v>16652</v>
      </c>
      <c r="C2552" s="426" t="s">
        <v>818</v>
      </c>
      <c r="D2552" s="16" t="s">
        <v>819</v>
      </c>
      <c r="E2552" s="448" t="s">
        <v>11035</v>
      </c>
      <c r="F2552" s="210" t="s">
        <v>11034</v>
      </c>
      <c r="G2552" s="448" t="s">
        <v>3595</v>
      </c>
      <c r="H2552" s="210">
        <v>0</v>
      </c>
      <c r="I2552" s="210" t="s">
        <v>11192</v>
      </c>
      <c r="J2552" s="210" t="s">
        <v>11192</v>
      </c>
      <c r="K2552" s="210" t="s">
        <v>11192</v>
      </c>
      <c r="L2552" s="210">
        <v>0</v>
      </c>
      <c r="M2552" s="210">
        <v>0</v>
      </c>
      <c r="N2552" s="210">
        <v>0</v>
      </c>
      <c r="O2552" s="210">
        <v>45</v>
      </c>
    </row>
    <row r="2553" spans="2:15" x14ac:dyDescent="0.45">
      <c r="B2553" s="450" t="s">
        <v>16654</v>
      </c>
      <c r="C2553" s="449" t="s">
        <v>818</v>
      </c>
      <c r="D2553" s="450" t="s">
        <v>819</v>
      </c>
      <c r="E2553" s="451" t="s">
        <v>19192</v>
      </c>
      <c r="F2553" s="452" t="str">
        <f>F2552</f>
        <v>6528</v>
      </c>
      <c r="G2553" s="451" t="s">
        <v>3093</v>
      </c>
      <c r="H2553" s="452">
        <v>0</v>
      </c>
      <c r="I2553" s="452" t="s">
        <v>11192</v>
      </c>
      <c r="J2553" s="452" t="s">
        <v>11192</v>
      </c>
      <c r="K2553" s="452" t="s">
        <v>11192</v>
      </c>
      <c r="L2553" s="452" t="s">
        <v>11192</v>
      </c>
      <c r="M2553" s="452">
        <v>0</v>
      </c>
      <c r="N2553" s="452">
        <v>0</v>
      </c>
      <c r="O2553" s="452">
        <v>89</v>
      </c>
    </row>
    <row r="2554" spans="2:15" x14ac:dyDescent="0.45">
      <c r="B2554" s="16" t="s">
        <v>16656</v>
      </c>
      <c r="C2554" s="426" t="s">
        <v>818</v>
      </c>
      <c r="D2554" s="16" t="s">
        <v>819</v>
      </c>
      <c r="E2554" s="448" t="s">
        <v>3206</v>
      </c>
      <c r="F2554" s="210" t="s">
        <v>3207</v>
      </c>
      <c r="G2554" s="448" t="s">
        <v>3596</v>
      </c>
      <c r="H2554" s="210">
        <v>0</v>
      </c>
      <c r="I2554" s="210">
        <v>40</v>
      </c>
      <c r="J2554" s="210">
        <v>11</v>
      </c>
      <c r="K2554" s="210" t="s">
        <v>11192</v>
      </c>
      <c r="L2554" s="210" t="s">
        <v>11192</v>
      </c>
      <c r="M2554" s="210">
        <v>0</v>
      </c>
      <c r="N2554" s="210">
        <v>0</v>
      </c>
      <c r="O2554" s="210">
        <v>57</v>
      </c>
    </row>
    <row r="2555" spans="2:15" x14ac:dyDescent="0.45">
      <c r="B2555" s="16" t="s">
        <v>16655</v>
      </c>
      <c r="C2555" s="426" t="s">
        <v>818</v>
      </c>
      <c r="D2555" s="16" t="s">
        <v>819</v>
      </c>
      <c r="E2555" s="448" t="s">
        <v>3206</v>
      </c>
      <c r="F2555" s="210" t="s">
        <v>3207</v>
      </c>
      <c r="G2555" s="448" t="s">
        <v>3595</v>
      </c>
      <c r="H2555" s="210">
        <v>0</v>
      </c>
      <c r="I2555" s="210">
        <v>33</v>
      </c>
      <c r="J2555" s="210" t="s">
        <v>11192</v>
      </c>
      <c r="K2555" s="210">
        <v>0</v>
      </c>
      <c r="L2555" s="210" t="s">
        <v>11192</v>
      </c>
      <c r="M2555" s="210">
        <v>0</v>
      </c>
      <c r="N2555" s="210">
        <v>0</v>
      </c>
      <c r="O2555" s="210">
        <v>56</v>
      </c>
    </row>
    <row r="2556" spans="2:15" x14ac:dyDescent="0.45">
      <c r="B2556" s="450" t="s">
        <v>16657</v>
      </c>
      <c r="C2556" s="449" t="s">
        <v>818</v>
      </c>
      <c r="D2556" s="450" t="s">
        <v>819</v>
      </c>
      <c r="E2556" s="451" t="s">
        <v>19193</v>
      </c>
      <c r="F2556" s="452" t="str">
        <f>F2555</f>
        <v>5125</v>
      </c>
      <c r="G2556" s="451" t="s">
        <v>3093</v>
      </c>
      <c r="H2556" s="452">
        <v>0</v>
      </c>
      <c r="I2556" s="452">
        <v>73</v>
      </c>
      <c r="J2556" s="452" t="s">
        <v>11192</v>
      </c>
      <c r="K2556" s="452" t="s">
        <v>11192</v>
      </c>
      <c r="L2556" s="452" t="s">
        <v>11192</v>
      </c>
      <c r="M2556" s="452">
        <v>0</v>
      </c>
      <c r="N2556" s="452">
        <v>0</v>
      </c>
      <c r="O2556" s="452">
        <v>113</v>
      </c>
    </row>
    <row r="2557" spans="2:15" x14ac:dyDescent="0.45">
      <c r="B2557" s="16" t="s">
        <v>16659</v>
      </c>
      <c r="C2557" s="426" t="s">
        <v>818</v>
      </c>
      <c r="D2557" s="16" t="s">
        <v>819</v>
      </c>
      <c r="E2557" s="448" t="s">
        <v>3208</v>
      </c>
      <c r="F2557" s="210" t="s">
        <v>3209</v>
      </c>
      <c r="G2557" s="448" t="s">
        <v>3596</v>
      </c>
      <c r="H2557" s="210">
        <v>0</v>
      </c>
      <c r="I2557" s="210">
        <v>48</v>
      </c>
      <c r="J2557" s="210">
        <v>0</v>
      </c>
      <c r="K2557" s="210" t="s">
        <v>11192</v>
      </c>
      <c r="L2557" s="210" t="s">
        <v>11192</v>
      </c>
      <c r="M2557" s="210">
        <v>0</v>
      </c>
      <c r="N2557" s="210">
        <v>0</v>
      </c>
      <c r="O2557" s="210">
        <v>58</v>
      </c>
    </row>
    <row r="2558" spans="2:15" x14ac:dyDescent="0.45">
      <c r="B2558" s="16" t="s">
        <v>16658</v>
      </c>
      <c r="C2558" s="426" t="s">
        <v>818</v>
      </c>
      <c r="D2558" s="16" t="s">
        <v>819</v>
      </c>
      <c r="E2558" s="448" t="s">
        <v>3208</v>
      </c>
      <c r="F2558" s="210" t="s">
        <v>3209</v>
      </c>
      <c r="G2558" s="448" t="s">
        <v>3595</v>
      </c>
      <c r="H2558" s="210">
        <v>0</v>
      </c>
      <c r="I2558" s="210">
        <v>35</v>
      </c>
      <c r="J2558" s="210" t="s">
        <v>11192</v>
      </c>
      <c r="K2558" s="210" t="s">
        <v>11192</v>
      </c>
      <c r="L2558" s="210" t="s">
        <v>11192</v>
      </c>
      <c r="M2558" s="210" t="s">
        <v>11192</v>
      </c>
      <c r="N2558" s="210">
        <v>0</v>
      </c>
      <c r="O2558" s="210">
        <v>47</v>
      </c>
    </row>
    <row r="2559" spans="2:15" x14ac:dyDescent="0.45">
      <c r="B2559" s="450" t="s">
        <v>16660</v>
      </c>
      <c r="C2559" s="449" t="s">
        <v>818</v>
      </c>
      <c r="D2559" s="450" t="s">
        <v>819</v>
      </c>
      <c r="E2559" s="451" t="s">
        <v>19194</v>
      </c>
      <c r="F2559" s="452" t="str">
        <f>F2558</f>
        <v>3712</v>
      </c>
      <c r="G2559" s="451" t="s">
        <v>3093</v>
      </c>
      <c r="H2559" s="452">
        <v>0</v>
      </c>
      <c r="I2559" s="452">
        <v>83</v>
      </c>
      <c r="J2559" s="452" t="s">
        <v>11192</v>
      </c>
      <c r="K2559" s="452">
        <v>11</v>
      </c>
      <c r="L2559" s="452" t="s">
        <v>11192</v>
      </c>
      <c r="M2559" s="452" t="s">
        <v>11192</v>
      </c>
      <c r="N2559" s="452">
        <v>0</v>
      </c>
      <c r="O2559" s="452">
        <v>105</v>
      </c>
    </row>
    <row r="2560" spans="2:15" x14ac:dyDescent="0.45">
      <c r="B2560" s="16" t="s">
        <v>16662</v>
      </c>
      <c r="C2560" s="426" t="s">
        <v>818</v>
      </c>
      <c r="D2560" s="16" t="s">
        <v>819</v>
      </c>
      <c r="E2560" s="448" t="s">
        <v>3210</v>
      </c>
      <c r="F2560" s="210" t="s">
        <v>3211</v>
      </c>
      <c r="G2560" s="448" t="s">
        <v>3596</v>
      </c>
      <c r="H2560" s="210">
        <v>0</v>
      </c>
      <c r="I2560" s="210">
        <v>34</v>
      </c>
      <c r="J2560" s="210" t="s">
        <v>11192</v>
      </c>
      <c r="K2560" s="210">
        <v>0</v>
      </c>
      <c r="L2560" s="210" t="s">
        <v>11192</v>
      </c>
      <c r="M2560" s="210" t="s">
        <v>11192</v>
      </c>
      <c r="N2560" s="210">
        <v>0</v>
      </c>
      <c r="O2560" s="210">
        <v>39</v>
      </c>
    </row>
    <row r="2561" spans="2:15" x14ac:dyDescent="0.45">
      <c r="B2561" s="16" t="s">
        <v>16661</v>
      </c>
      <c r="C2561" s="426" t="s">
        <v>818</v>
      </c>
      <c r="D2561" s="16" t="s">
        <v>819</v>
      </c>
      <c r="E2561" s="448" t="s">
        <v>3210</v>
      </c>
      <c r="F2561" s="210" t="s">
        <v>3211</v>
      </c>
      <c r="G2561" s="448" t="s">
        <v>3595</v>
      </c>
      <c r="H2561" s="210" t="s">
        <v>11192</v>
      </c>
      <c r="I2561" s="210">
        <v>37</v>
      </c>
      <c r="J2561" s="210" t="s">
        <v>11192</v>
      </c>
      <c r="K2561" s="210">
        <v>0</v>
      </c>
      <c r="L2561" s="210" t="s">
        <v>11192</v>
      </c>
      <c r="M2561" s="210">
        <v>0</v>
      </c>
      <c r="N2561" s="210">
        <v>0</v>
      </c>
      <c r="O2561" s="210">
        <v>42</v>
      </c>
    </row>
    <row r="2562" spans="2:15" x14ac:dyDescent="0.45">
      <c r="B2562" s="450" t="s">
        <v>16663</v>
      </c>
      <c r="C2562" s="449" t="s">
        <v>818</v>
      </c>
      <c r="D2562" s="450" t="s">
        <v>819</v>
      </c>
      <c r="E2562" s="451" t="s">
        <v>19195</v>
      </c>
      <c r="F2562" s="452" t="str">
        <f>F2561</f>
        <v>5187</v>
      </c>
      <c r="G2562" s="451" t="s">
        <v>3093</v>
      </c>
      <c r="H2562" s="452" t="s">
        <v>11192</v>
      </c>
      <c r="I2562" s="452">
        <v>71</v>
      </c>
      <c r="J2562" s="452" t="s">
        <v>11192</v>
      </c>
      <c r="K2562" s="452">
        <v>0</v>
      </c>
      <c r="L2562" s="452" t="s">
        <v>11192</v>
      </c>
      <c r="M2562" s="452" t="s">
        <v>11192</v>
      </c>
      <c r="N2562" s="452">
        <v>0</v>
      </c>
      <c r="O2562" s="452">
        <v>81</v>
      </c>
    </row>
    <row r="2563" spans="2:15" x14ac:dyDescent="0.45">
      <c r="B2563" s="16" t="s">
        <v>16665</v>
      </c>
      <c r="C2563" s="426" t="s">
        <v>818</v>
      </c>
      <c r="D2563" s="16" t="s">
        <v>819</v>
      </c>
      <c r="E2563" s="448" t="s">
        <v>11113</v>
      </c>
      <c r="F2563" s="210" t="s">
        <v>3212</v>
      </c>
      <c r="G2563" s="448" t="s">
        <v>3596</v>
      </c>
      <c r="H2563" s="210">
        <v>0</v>
      </c>
      <c r="I2563" s="210">
        <v>260</v>
      </c>
      <c r="J2563" s="210">
        <v>22</v>
      </c>
      <c r="K2563" s="210" t="s">
        <v>11192</v>
      </c>
      <c r="L2563" s="210">
        <v>19</v>
      </c>
      <c r="M2563" s="210" t="s">
        <v>11192</v>
      </c>
      <c r="N2563" s="210">
        <v>0</v>
      </c>
      <c r="O2563" s="210">
        <v>314</v>
      </c>
    </row>
    <row r="2564" spans="2:15" x14ac:dyDescent="0.45">
      <c r="B2564" s="16" t="s">
        <v>16664</v>
      </c>
      <c r="C2564" s="426" t="s">
        <v>818</v>
      </c>
      <c r="D2564" s="16" t="s">
        <v>819</v>
      </c>
      <c r="E2564" s="448" t="s">
        <v>11113</v>
      </c>
      <c r="F2564" s="210" t="s">
        <v>3212</v>
      </c>
      <c r="G2564" s="448" t="s">
        <v>3595</v>
      </c>
      <c r="H2564" s="210" t="s">
        <v>11192</v>
      </c>
      <c r="I2564" s="210">
        <v>239</v>
      </c>
      <c r="J2564" s="210" t="s">
        <v>11192</v>
      </c>
      <c r="K2564" s="210" t="s">
        <v>11192</v>
      </c>
      <c r="L2564" s="210">
        <v>11</v>
      </c>
      <c r="M2564" s="210" t="s">
        <v>11192</v>
      </c>
      <c r="N2564" s="210">
        <v>0</v>
      </c>
      <c r="O2564" s="210">
        <v>269</v>
      </c>
    </row>
    <row r="2565" spans="2:15" x14ac:dyDescent="0.45">
      <c r="B2565" s="450" t="s">
        <v>16666</v>
      </c>
      <c r="C2565" s="449" t="s">
        <v>818</v>
      </c>
      <c r="D2565" s="450" t="s">
        <v>819</v>
      </c>
      <c r="E2565" s="451" t="s">
        <v>19196</v>
      </c>
      <c r="F2565" s="452" t="str">
        <f>F2564</f>
        <v>7229</v>
      </c>
      <c r="G2565" s="451" t="s">
        <v>3093</v>
      </c>
      <c r="H2565" s="452" t="s">
        <v>11192</v>
      </c>
      <c r="I2565" s="452">
        <v>499</v>
      </c>
      <c r="J2565" s="452" t="s">
        <v>11192</v>
      </c>
      <c r="K2565" s="452" t="s">
        <v>11192</v>
      </c>
      <c r="L2565" s="452">
        <v>30</v>
      </c>
      <c r="M2565" s="452">
        <v>13</v>
      </c>
      <c r="N2565" s="452">
        <v>0</v>
      </c>
      <c r="O2565" s="452">
        <v>583</v>
      </c>
    </row>
    <row r="2566" spans="2:15" x14ac:dyDescent="0.45">
      <c r="B2566" s="16" t="s">
        <v>16668</v>
      </c>
      <c r="C2566" s="426" t="s">
        <v>818</v>
      </c>
      <c r="D2566" s="16" t="s">
        <v>819</v>
      </c>
      <c r="E2566" s="448" t="s">
        <v>3213</v>
      </c>
      <c r="F2566" s="210" t="s">
        <v>3214</v>
      </c>
      <c r="G2566" s="448" t="s">
        <v>3596</v>
      </c>
      <c r="H2566" s="210">
        <v>0</v>
      </c>
      <c r="I2566" s="210">
        <v>25</v>
      </c>
      <c r="J2566" s="210">
        <v>81</v>
      </c>
      <c r="K2566" s="210" t="s">
        <v>11192</v>
      </c>
      <c r="L2566" s="210" t="s">
        <v>11192</v>
      </c>
      <c r="M2566" s="210" t="s">
        <v>11192</v>
      </c>
      <c r="N2566" s="210">
        <v>0</v>
      </c>
      <c r="O2566" s="210">
        <v>122</v>
      </c>
    </row>
    <row r="2567" spans="2:15" x14ac:dyDescent="0.45">
      <c r="B2567" s="16" t="s">
        <v>16667</v>
      </c>
      <c r="C2567" s="426" t="s">
        <v>818</v>
      </c>
      <c r="D2567" s="16" t="s">
        <v>819</v>
      </c>
      <c r="E2567" s="448" t="s">
        <v>3213</v>
      </c>
      <c r="F2567" s="210" t="s">
        <v>3214</v>
      </c>
      <c r="G2567" s="448" t="s">
        <v>3595</v>
      </c>
      <c r="H2567" s="210">
        <v>0</v>
      </c>
      <c r="I2567" s="210">
        <v>21</v>
      </c>
      <c r="J2567" s="210">
        <v>69</v>
      </c>
      <c r="K2567" s="210" t="s">
        <v>11192</v>
      </c>
      <c r="L2567" s="210" t="s">
        <v>11192</v>
      </c>
      <c r="M2567" s="210" t="s">
        <v>11192</v>
      </c>
      <c r="N2567" s="210">
        <v>0</v>
      </c>
      <c r="O2567" s="210">
        <v>101</v>
      </c>
    </row>
    <row r="2568" spans="2:15" x14ac:dyDescent="0.45">
      <c r="B2568" s="450" t="s">
        <v>16669</v>
      </c>
      <c r="C2568" s="449" t="s">
        <v>818</v>
      </c>
      <c r="D2568" s="450" t="s">
        <v>819</v>
      </c>
      <c r="E2568" s="451" t="s">
        <v>19197</v>
      </c>
      <c r="F2568" s="452" t="str">
        <f>F2567</f>
        <v>3742</v>
      </c>
      <c r="G2568" s="451" t="s">
        <v>3093</v>
      </c>
      <c r="H2568" s="452">
        <v>0</v>
      </c>
      <c r="I2568" s="452">
        <v>46</v>
      </c>
      <c r="J2568" s="452">
        <v>150</v>
      </c>
      <c r="K2568" s="452" t="s">
        <v>11192</v>
      </c>
      <c r="L2568" s="452">
        <v>14</v>
      </c>
      <c r="M2568" s="452" t="s">
        <v>11192</v>
      </c>
      <c r="N2568" s="452">
        <v>0</v>
      </c>
      <c r="O2568" s="452">
        <v>223</v>
      </c>
    </row>
    <row r="2569" spans="2:15" x14ac:dyDescent="0.45">
      <c r="B2569" s="16" t="s">
        <v>16671</v>
      </c>
      <c r="C2569" s="426" t="s">
        <v>818</v>
      </c>
      <c r="D2569" s="16" t="s">
        <v>819</v>
      </c>
      <c r="E2569" s="448" t="s">
        <v>3215</v>
      </c>
      <c r="F2569" s="210" t="s">
        <v>3216</v>
      </c>
      <c r="G2569" s="448" t="s">
        <v>3596</v>
      </c>
      <c r="H2569" s="210">
        <v>0</v>
      </c>
      <c r="I2569" s="210">
        <v>55</v>
      </c>
      <c r="J2569" s="210" t="s">
        <v>11192</v>
      </c>
      <c r="K2569" s="210" t="s">
        <v>11192</v>
      </c>
      <c r="L2569" s="210" t="s">
        <v>11192</v>
      </c>
      <c r="M2569" s="210" t="s">
        <v>11192</v>
      </c>
      <c r="N2569" s="210">
        <v>0</v>
      </c>
      <c r="O2569" s="210">
        <v>62</v>
      </c>
    </row>
    <row r="2570" spans="2:15" x14ac:dyDescent="0.45">
      <c r="B2570" s="16" t="s">
        <v>16670</v>
      </c>
      <c r="C2570" s="426" t="s">
        <v>818</v>
      </c>
      <c r="D2570" s="16" t="s">
        <v>819</v>
      </c>
      <c r="E2570" s="448" t="s">
        <v>3215</v>
      </c>
      <c r="F2570" s="210" t="s">
        <v>3216</v>
      </c>
      <c r="G2570" s="448" t="s">
        <v>3595</v>
      </c>
      <c r="H2570" s="210">
        <v>0</v>
      </c>
      <c r="I2570" s="210">
        <v>43</v>
      </c>
      <c r="J2570" s="210" t="s">
        <v>11192</v>
      </c>
      <c r="K2570" s="210" t="s">
        <v>11192</v>
      </c>
      <c r="L2570" s="210">
        <v>0</v>
      </c>
      <c r="M2570" s="210">
        <v>0</v>
      </c>
      <c r="N2570" s="210">
        <v>0</v>
      </c>
      <c r="O2570" s="210">
        <v>47</v>
      </c>
    </row>
    <row r="2571" spans="2:15" x14ac:dyDescent="0.45">
      <c r="B2571" s="450" t="s">
        <v>16672</v>
      </c>
      <c r="C2571" s="449" t="s">
        <v>818</v>
      </c>
      <c r="D2571" s="450" t="s">
        <v>819</v>
      </c>
      <c r="E2571" s="451" t="s">
        <v>19198</v>
      </c>
      <c r="F2571" s="452" t="str">
        <f>F2570</f>
        <v>3713</v>
      </c>
      <c r="G2571" s="451" t="s">
        <v>3093</v>
      </c>
      <c r="H2571" s="452">
        <v>0</v>
      </c>
      <c r="I2571" s="452">
        <v>98</v>
      </c>
      <c r="J2571" s="452" t="s">
        <v>11192</v>
      </c>
      <c r="K2571" s="452" t="s">
        <v>11192</v>
      </c>
      <c r="L2571" s="452" t="s">
        <v>11192</v>
      </c>
      <c r="M2571" s="452" t="s">
        <v>11192</v>
      </c>
      <c r="N2571" s="452">
        <v>0</v>
      </c>
      <c r="O2571" s="452">
        <v>109</v>
      </c>
    </row>
    <row r="2572" spans="2:15" x14ac:dyDescent="0.45">
      <c r="B2572" s="16" t="s">
        <v>16674</v>
      </c>
      <c r="C2572" s="426" t="s">
        <v>818</v>
      </c>
      <c r="D2572" s="16" t="s">
        <v>819</v>
      </c>
      <c r="E2572" s="448" t="s">
        <v>3217</v>
      </c>
      <c r="F2572" s="210" t="s">
        <v>3218</v>
      </c>
      <c r="G2572" s="448" t="s">
        <v>3596</v>
      </c>
      <c r="H2572" s="210">
        <v>0</v>
      </c>
      <c r="I2572" s="210" t="s">
        <v>11192</v>
      </c>
      <c r="J2572" s="210">
        <v>62</v>
      </c>
      <c r="K2572" s="210" t="s">
        <v>11192</v>
      </c>
      <c r="L2572" s="210" t="s">
        <v>11192</v>
      </c>
      <c r="M2572" s="210">
        <v>0</v>
      </c>
      <c r="N2572" s="210">
        <v>0</v>
      </c>
      <c r="O2572" s="210">
        <v>84</v>
      </c>
    </row>
    <row r="2573" spans="2:15" x14ac:dyDescent="0.45">
      <c r="B2573" s="16" t="s">
        <v>16673</v>
      </c>
      <c r="C2573" s="426" t="s">
        <v>818</v>
      </c>
      <c r="D2573" s="16" t="s">
        <v>819</v>
      </c>
      <c r="E2573" s="448" t="s">
        <v>3217</v>
      </c>
      <c r="F2573" s="210" t="s">
        <v>3218</v>
      </c>
      <c r="G2573" s="448" t="s">
        <v>3595</v>
      </c>
      <c r="H2573" s="210" t="s">
        <v>11192</v>
      </c>
      <c r="I2573" s="210" t="s">
        <v>11192</v>
      </c>
      <c r="J2573" s="210">
        <v>43</v>
      </c>
      <c r="K2573" s="210" t="s">
        <v>11192</v>
      </c>
      <c r="L2573" s="210" t="s">
        <v>11192</v>
      </c>
      <c r="M2573" s="210" t="s">
        <v>11192</v>
      </c>
      <c r="N2573" s="210">
        <v>0</v>
      </c>
      <c r="O2573" s="210">
        <v>63</v>
      </c>
    </row>
    <row r="2574" spans="2:15" x14ac:dyDescent="0.45">
      <c r="B2574" s="450" t="s">
        <v>16675</v>
      </c>
      <c r="C2574" s="449" t="s">
        <v>818</v>
      </c>
      <c r="D2574" s="450" t="s">
        <v>819</v>
      </c>
      <c r="E2574" s="451" t="s">
        <v>19199</v>
      </c>
      <c r="F2574" s="452" t="str">
        <f>F2573</f>
        <v>3693</v>
      </c>
      <c r="G2574" s="451" t="s">
        <v>3093</v>
      </c>
      <c r="H2574" s="452" t="s">
        <v>11192</v>
      </c>
      <c r="I2574" s="452">
        <v>17</v>
      </c>
      <c r="J2574" s="452">
        <v>105</v>
      </c>
      <c r="K2574" s="452" t="s">
        <v>11192</v>
      </c>
      <c r="L2574" s="452">
        <v>15</v>
      </c>
      <c r="M2574" s="452" t="s">
        <v>11192</v>
      </c>
      <c r="N2574" s="452">
        <v>0</v>
      </c>
      <c r="O2574" s="452">
        <v>147</v>
      </c>
    </row>
    <row r="2575" spans="2:15" x14ac:dyDescent="0.45">
      <c r="B2575" s="16" t="s">
        <v>16677</v>
      </c>
      <c r="C2575" s="426" t="s">
        <v>818</v>
      </c>
      <c r="D2575" s="16" t="s">
        <v>819</v>
      </c>
      <c r="E2575" s="448" t="s">
        <v>3219</v>
      </c>
      <c r="F2575" s="210" t="s">
        <v>3220</v>
      </c>
      <c r="G2575" s="448" t="s">
        <v>3596</v>
      </c>
      <c r="H2575" s="210" t="s">
        <v>11192</v>
      </c>
      <c r="I2575" s="210" t="s">
        <v>11192</v>
      </c>
      <c r="J2575" s="210">
        <v>12</v>
      </c>
      <c r="K2575" s="210">
        <v>12</v>
      </c>
      <c r="L2575" s="210" t="s">
        <v>11192</v>
      </c>
      <c r="M2575" s="210" t="s">
        <v>11192</v>
      </c>
      <c r="N2575" s="210">
        <v>0</v>
      </c>
      <c r="O2575" s="210">
        <v>48</v>
      </c>
    </row>
    <row r="2576" spans="2:15" x14ac:dyDescent="0.45">
      <c r="B2576" s="16" t="s">
        <v>16676</v>
      </c>
      <c r="C2576" s="426" t="s">
        <v>818</v>
      </c>
      <c r="D2576" s="16" t="s">
        <v>819</v>
      </c>
      <c r="E2576" s="448" t="s">
        <v>3219</v>
      </c>
      <c r="F2576" s="210" t="s">
        <v>3220</v>
      </c>
      <c r="G2576" s="448" t="s">
        <v>3595</v>
      </c>
      <c r="H2576" s="210">
        <v>0</v>
      </c>
      <c r="I2576" s="210">
        <v>12</v>
      </c>
      <c r="J2576" s="210">
        <v>22</v>
      </c>
      <c r="K2576" s="210" t="s">
        <v>11192</v>
      </c>
      <c r="L2576" s="210" t="s">
        <v>11192</v>
      </c>
      <c r="M2576" s="210" t="s">
        <v>11192</v>
      </c>
      <c r="N2576" s="210">
        <v>0</v>
      </c>
      <c r="O2576" s="210">
        <v>47</v>
      </c>
    </row>
    <row r="2577" spans="2:15" x14ac:dyDescent="0.45">
      <c r="B2577" s="450" t="s">
        <v>16678</v>
      </c>
      <c r="C2577" s="449" t="s">
        <v>818</v>
      </c>
      <c r="D2577" s="450" t="s">
        <v>819</v>
      </c>
      <c r="E2577" s="451" t="s">
        <v>19200</v>
      </c>
      <c r="F2577" s="452" t="str">
        <f>F2576</f>
        <v>3642</v>
      </c>
      <c r="G2577" s="451" t="s">
        <v>3093</v>
      </c>
      <c r="H2577" s="452" t="s">
        <v>11192</v>
      </c>
      <c r="I2577" s="452" t="s">
        <v>11192</v>
      </c>
      <c r="J2577" s="452">
        <v>34</v>
      </c>
      <c r="K2577" s="452" t="s">
        <v>11192</v>
      </c>
      <c r="L2577" s="452" t="s">
        <v>11192</v>
      </c>
      <c r="M2577" s="452">
        <v>15</v>
      </c>
      <c r="N2577" s="452">
        <v>0</v>
      </c>
      <c r="O2577" s="452">
        <v>95</v>
      </c>
    </row>
    <row r="2578" spans="2:15" x14ac:dyDescent="0.45">
      <c r="B2578" s="16" t="s">
        <v>16680</v>
      </c>
      <c r="C2578" s="426" t="s">
        <v>818</v>
      </c>
      <c r="D2578" s="16" t="s">
        <v>819</v>
      </c>
      <c r="E2578" s="448" t="s">
        <v>13927</v>
      </c>
      <c r="F2578" s="210" t="s">
        <v>13926</v>
      </c>
      <c r="G2578" s="448" t="s">
        <v>3596</v>
      </c>
      <c r="H2578" s="210" t="s">
        <v>11192</v>
      </c>
      <c r="I2578" s="210">
        <v>16</v>
      </c>
      <c r="J2578" s="210">
        <v>15</v>
      </c>
      <c r="K2578" s="210">
        <v>58</v>
      </c>
      <c r="L2578" s="210" t="s">
        <v>11192</v>
      </c>
      <c r="M2578" s="210" t="s">
        <v>11192</v>
      </c>
      <c r="N2578" s="210">
        <v>0</v>
      </c>
      <c r="O2578" s="210">
        <v>105</v>
      </c>
    </row>
    <row r="2579" spans="2:15" x14ac:dyDescent="0.45">
      <c r="B2579" s="16" t="s">
        <v>16679</v>
      </c>
      <c r="C2579" s="426" t="s">
        <v>818</v>
      </c>
      <c r="D2579" s="16" t="s">
        <v>819</v>
      </c>
      <c r="E2579" s="448" t="s">
        <v>13927</v>
      </c>
      <c r="F2579" s="210" t="s">
        <v>13926</v>
      </c>
      <c r="G2579" s="448" t="s">
        <v>3595</v>
      </c>
      <c r="H2579" s="210">
        <v>0</v>
      </c>
      <c r="I2579" s="210">
        <v>14</v>
      </c>
      <c r="J2579" s="210">
        <v>12</v>
      </c>
      <c r="K2579" s="210">
        <v>44</v>
      </c>
      <c r="L2579" s="210" t="s">
        <v>11192</v>
      </c>
      <c r="M2579" s="210" t="s">
        <v>11192</v>
      </c>
      <c r="N2579" s="210">
        <v>0</v>
      </c>
      <c r="O2579" s="210">
        <v>77</v>
      </c>
    </row>
    <row r="2580" spans="2:15" x14ac:dyDescent="0.45">
      <c r="B2580" s="450" t="s">
        <v>16681</v>
      </c>
      <c r="C2580" s="449" t="s">
        <v>818</v>
      </c>
      <c r="D2580" s="450" t="s">
        <v>819</v>
      </c>
      <c r="E2580" s="451" t="s">
        <v>19201</v>
      </c>
      <c r="F2580" s="452" t="str">
        <f>F2579</f>
        <v>5041</v>
      </c>
      <c r="G2580" s="451" t="s">
        <v>3093</v>
      </c>
      <c r="H2580" s="452" t="s">
        <v>11192</v>
      </c>
      <c r="I2580" s="452">
        <v>30</v>
      </c>
      <c r="J2580" s="452">
        <v>27</v>
      </c>
      <c r="K2580" s="452">
        <v>102</v>
      </c>
      <c r="L2580" s="452">
        <v>14</v>
      </c>
      <c r="M2580" s="452" t="s">
        <v>11192</v>
      </c>
      <c r="N2580" s="452">
        <v>0</v>
      </c>
      <c r="O2580" s="452">
        <v>182</v>
      </c>
    </row>
    <row r="2581" spans="2:15" x14ac:dyDescent="0.45">
      <c r="B2581" s="16" t="s">
        <v>16683</v>
      </c>
      <c r="C2581" s="426" t="s">
        <v>818</v>
      </c>
      <c r="D2581" s="16" t="s">
        <v>819</v>
      </c>
      <c r="E2581" s="448" t="s">
        <v>12903</v>
      </c>
      <c r="F2581" s="210" t="s">
        <v>3221</v>
      </c>
      <c r="G2581" s="448" t="s">
        <v>3596</v>
      </c>
      <c r="H2581" s="210">
        <v>0</v>
      </c>
      <c r="I2581" s="210">
        <v>40</v>
      </c>
      <c r="J2581" s="210" t="s">
        <v>11192</v>
      </c>
      <c r="K2581" s="210" t="s">
        <v>11192</v>
      </c>
      <c r="L2581" s="210" t="s">
        <v>11192</v>
      </c>
      <c r="M2581" s="210">
        <v>0</v>
      </c>
      <c r="N2581" s="210">
        <v>0</v>
      </c>
      <c r="O2581" s="210">
        <v>48</v>
      </c>
    </row>
    <row r="2582" spans="2:15" x14ac:dyDescent="0.45">
      <c r="B2582" s="16" t="s">
        <v>16682</v>
      </c>
      <c r="C2582" s="426" t="s">
        <v>818</v>
      </c>
      <c r="D2582" s="16" t="s">
        <v>819</v>
      </c>
      <c r="E2582" s="448" t="s">
        <v>12903</v>
      </c>
      <c r="F2582" s="210" t="s">
        <v>3221</v>
      </c>
      <c r="G2582" s="448" t="s">
        <v>3595</v>
      </c>
      <c r="H2582" s="210">
        <v>0</v>
      </c>
      <c r="I2582" s="210">
        <v>39</v>
      </c>
      <c r="J2582" s="210" t="s">
        <v>11192</v>
      </c>
      <c r="K2582" s="210" t="s">
        <v>11192</v>
      </c>
      <c r="L2582" s="210" t="s">
        <v>11192</v>
      </c>
      <c r="M2582" s="210">
        <v>0</v>
      </c>
      <c r="N2582" s="210">
        <v>0</v>
      </c>
      <c r="O2582" s="210">
        <v>46</v>
      </c>
    </row>
    <row r="2583" spans="2:15" x14ac:dyDescent="0.45">
      <c r="B2583" s="450" t="s">
        <v>16684</v>
      </c>
      <c r="C2583" s="449" t="s">
        <v>818</v>
      </c>
      <c r="D2583" s="450" t="s">
        <v>819</v>
      </c>
      <c r="E2583" s="451" t="s">
        <v>19202</v>
      </c>
      <c r="F2583" s="452" t="str">
        <f>F2582</f>
        <v>3714</v>
      </c>
      <c r="G2583" s="451" t="s">
        <v>3093</v>
      </c>
      <c r="H2583" s="452">
        <v>0</v>
      </c>
      <c r="I2583" s="452">
        <v>79</v>
      </c>
      <c r="J2583" s="452" t="s">
        <v>11192</v>
      </c>
      <c r="K2583" s="452" t="s">
        <v>11192</v>
      </c>
      <c r="L2583" s="452" t="s">
        <v>11192</v>
      </c>
      <c r="M2583" s="452">
        <v>0</v>
      </c>
      <c r="N2583" s="452">
        <v>0</v>
      </c>
      <c r="O2583" s="452">
        <v>94</v>
      </c>
    </row>
    <row r="2584" spans="2:15" x14ac:dyDescent="0.45">
      <c r="B2584" s="16" t="s">
        <v>16686</v>
      </c>
      <c r="C2584" s="426" t="s">
        <v>818</v>
      </c>
      <c r="D2584" s="16" t="s">
        <v>819</v>
      </c>
      <c r="E2584" s="448" t="s">
        <v>3447</v>
      </c>
      <c r="F2584" s="210" t="s">
        <v>3191</v>
      </c>
      <c r="G2584" s="448" t="s">
        <v>3596</v>
      </c>
      <c r="H2584" s="210">
        <v>0</v>
      </c>
      <c r="I2584" s="210" t="s">
        <v>11192</v>
      </c>
      <c r="J2584" s="210">
        <v>67</v>
      </c>
      <c r="K2584" s="210" t="s">
        <v>11192</v>
      </c>
      <c r="L2584" s="210" t="s">
        <v>11192</v>
      </c>
      <c r="M2584" s="210" t="s">
        <v>11192</v>
      </c>
      <c r="N2584" s="210">
        <v>0</v>
      </c>
      <c r="O2584" s="210">
        <v>97</v>
      </c>
    </row>
    <row r="2585" spans="2:15" x14ac:dyDescent="0.45">
      <c r="B2585" s="16" t="s">
        <v>16685</v>
      </c>
      <c r="C2585" s="426" t="s">
        <v>818</v>
      </c>
      <c r="D2585" s="16" t="s">
        <v>819</v>
      </c>
      <c r="E2585" s="448" t="s">
        <v>3447</v>
      </c>
      <c r="F2585" s="210" t="s">
        <v>3191</v>
      </c>
      <c r="G2585" s="448" t="s">
        <v>3595</v>
      </c>
      <c r="H2585" s="210">
        <v>0</v>
      </c>
      <c r="I2585" s="210">
        <v>17</v>
      </c>
      <c r="J2585" s="210">
        <v>99</v>
      </c>
      <c r="K2585" s="210" t="s">
        <v>11192</v>
      </c>
      <c r="L2585" s="210" t="s">
        <v>11192</v>
      </c>
      <c r="M2585" s="210">
        <v>12</v>
      </c>
      <c r="N2585" s="210">
        <v>0</v>
      </c>
      <c r="O2585" s="210">
        <v>135</v>
      </c>
    </row>
    <row r="2586" spans="2:15" x14ac:dyDescent="0.45">
      <c r="B2586" s="450" t="s">
        <v>16687</v>
      </c>
      <c r="C2586" s="449" t="s">
        <v>818</v>
      </c>
      <c r="D2586" s="450" t="s">
        <v>819</v>
      </c>
      <c r="E2586" s="451" t="s">
        <v>19203</v>
      </c>
      <c r="F2586" s="452" t="str">
        <f>F2585</f>
        <v>7963</v>
      </c>
      <c r="G2586" s="451" t="s">
        <v>3093</v>
      </c>
      <c r="H2586" s="452">
        <v>0</v>
      </c>
      <c r="I2586" s="452" t="s">
        <v>11192</v>
      </c>
      <c r="J2586" s="452">
        <v>166</v>
      </c>
      <c r="K2586" s="452" t="s">
        <v>11192</v>
      </c>
      <c r="L2586" s="452" t="s">
        <v>11192</v>
      </c>
      <c r="M2586" s="452" t="s">
        <v>11192</v>
      </c>
      <c r="N2586" s="452">
        <v>0</v>
      </c>
      <c r="O2586" s="452">
        <v>232</v>
      </c>
    </row>
    <row r="2587" spans="2:15" x14ac:dyDescent="0.45">
      <c r="B2587" s="16" t="s">
        <v>16689</v>
      </c>
      <c r="C2587" s="426" t="s">
        <v>818</v>
      </c>
      <c r="D2587" s="16" t="s">
        <v>819</v>
      </c>
      <c r="E2587" s="448" t="s">
        <v>3222</v>
      </c>
      <c r="F2587" s="210" t="s">
        <v>3223</v>
      </c>
      <c r="G2587" s="448" t="s">
        <v>3596</v>
      </c>
      <c r="H2587" s="210">
        <v>0</v>
      </c>
      <c r="I2587" s="210" t="s">
        <v>11192</v>
      </c>
      <c r="J2587" s="210" t="s">
        <v>11192</v>
      </c>
      <c r="K2587" s="210">
        <v>0</v>
      </c>
      <c r="L2587" s="210" t="s">
        <v>11192</v>
      </c>
      <c r="M2587" s="210">
        <v>0</v>
      </c>
      <c r="N2587" s="210">
        <v>0</v>
      </c>
      <c r="O2587" s="210">
        <v>28</v>
      </c>
    </row>
    <row r="2588" spans="2:15" x14ac:dyDescent="0.45">
      <c r="B2588" s="16" t="s">
        <v>16688</v>
      </c>
      <c r="C2588" s="426" t="s">
        <v>818</v>
      </c>
      <c r="D2588" s="16" t="s">
        <v>819</v>
      </c>
      <c r="E2588" s="448" t="s">
        <v>3222</v>
      </c>
      <c r="F2588" s="210" t="s">
        <v>3223</v>
      </c>
      <c r="G2588" s="448" t="s">
        <v>3595</v>
      </c>
      <c r="H2588" s="210">
        <v>0</v>
      </c>
      <c r="I2588" s="210">
        <v>26</v>
      </c>
      <c r="J2588" s="210" t="s">
        <v>11192</v>
      </c>
      <c r="K2588" s="210">
        <v>0</v>
      </c>
      <c r="L2588" s="210" t="s">
        <v>11192</v>
      </c>
      <c r="M2588" s="210" t="s">
        <v>11192</v>
      </c>
      <c r="N2588" s="210">
        <v>0</v>
      </c>
      <c r="O2588" s="210">
        <v>30</v>
      </c>
    </row>
    <row r="2589" spans="2:15" x14ac:dyDescent="0.45">
      <c r="B2589" s="450" t="s">
        <v>16690</v>
      </c>
      <c r="C2589" s="449" t="s">
        <v>818</v>
      </c>
      <c r="D2589" s="450" t="s">
        <v>819</v>
      </c>
      <c r="E2589" s="451" t="s">
        <v>19204</v>
      </c>
      <c r="F2589" s="452" t="str">
        <f>F2588</f>
        <v>3645</v>
      </c>
      <c r="G2589" s="451" t="s">
        <v>3093</v>
      </c>
      <c r="H2589" s="452">
        <v>0</v>
      </c>
      <c r="I2589" s="452" t="s">
        <v>11192</v>
      </c>
      <c r="J2589" s="452" t="s">
        <v>11192</v>
      </c>
      <c r="K2589" s="452">
        <v>0</v>
      </c>
      <c r="L2589" s="452" t="s">
        <v>11192</v>
      </c>
      <c r="M2589" s="452" t="s">
        <v>11192</v>
      </c>
      <c r="N2589" s="452">
        <v>0</v>
      </c>
      <c r="O2589" s="452">
        <v>58</v>
      </c>
    </row>
    <row r="2590" spans="2:15" x14ac:dyDescent="0.45">
      <c r="B2590" s="16" t="s">
        <v>16692</v>
      </c>
      <c r="C2590" s="426" t="s">
        <v>818</v>
      </c>
      <c r="D2590" s="16" t="s">
        <v>819</v>
      </c>
      <c r="E2590" s="448" t="s">
        <v>3224</v>
      </c>
      <c r="F2590" s="210" t="s">
        <v>3225</v>
      </c>
      <c r="G2590" s="448" t="s">
        <v>3596</v>
      </c>
      <c r="H2590" s="210">
        <v>0</v>
      </c>
      <c r="I2590" s="210" t="s">
        <v>11192</v>
      </c>
      <c r="J2590" s="210" t="s">
        <v>11192</v>
      </c>
      <c r="K2590" s="210">
        <v>0</v>
      </c>
      <c r="L2590" s="210">
        <v>0</v>
      </c>
      <c r="M2590" s="210">
        <v>0</v>
      </c>
      <c r="N2590" s="210">
        <v>0</v>
      </c>
      <c r="O2590" s="210">
        <v>35</v>
      </c>
    </row>
    <row r="2591" spans="2:15" x14ac:dyDescent="0.45">
      <c r="B2591" s="16" t="s">
        <v>16691</v>
      </c>
      <c r="C2591" s="426" t="s">
        <v>818</v>
      </c>
      <c r="D2591" s="16" t="s">
        <v>819</v>
      </c>
      <c r="E2591" s="448" t="s">
        <v>3224</v>
      </c>
      <c r="F2591" s="210" t="s">
        <v>3225</v>
      </c>
      <c r="G2591" s="448" t="s">
        <v>3595</v>
      </c>
      <c r="H2591" s="210">
        <v>0</v>
      </c>
      <c r="I2591" s="210" t="s">
        <v>11192</v>
      </c>
      <c r="J2591" s="210" t="s">
        <v>11192</v>
      </c>
      <c r="K2591" s="210">
        <v>0</v>
      </c>
      <c r="L2591" s="210" t="s">
        <v>11192</v>
      </c>
      <c r="M2591" s="210">
        <v>0</v>
      </c>
      <c r="N2591" s="210">
        <v>0</v>
      </c>
      <c r="O2591" s="210">
        <v>32</v>
      </c>
    </row>
    <row r="2592" spans="2:15" x14ac:dyDescent="0.45">
      <c r="B2592" s="450" t="s">
        <v>16693</v>
      </c>
      <c r="C2592" s="449" t="s">
        <v>818</v>
      </c>
      <c r="D2592" s="450" t="s">
        <v>819</v>
      </c>
      <c r="E2592" s="451" t="s">
        <v>19205</v>
      </c>
      <c r="F2592" s="452" t="str">
        <f>F2591</f>
        <v>3626</v>
      </c>
      <c r="G2592" s="451" t="s">
        <v>3093</v>
      </c>
      <c r="H2592" s="452">
        <v>0</v>
      </c>
      <c r="I2592" s="452">
        <v>59</v>
      </c>
      <c r="J2592" s="452" t="s">
        <v>11192</v>
      </c>
      <c r="K2592" s="452">
        <v>0</v>
      </c>
      <c r="L2592" s="452" t="s">
        <v>11192</v>
      </c>
      <c r="M2592" s="452">
        <v>0</v>
      </c>
      <c r="N2592" s="452">
        <v>0</v>
      </c>
      <c r="O2592" s="452">
        <v>67</v>
      </c>
    </row>
    <row r="2593" spans="2:15" x14ac:dyDescent="0.45">
      <c r="B2593" s="16" t="s">
        <v>16695</v>
      </c>
      <c r="C2593" s="426" t="s">
        <v>818</v>
      </c>
      <c r="D2593" s="16" t="s">
        <v>819</v>
      </c>
      <c r="E2593" s="448" t="s">
        <v>13930</v>
      </c>
      <c r="F2593" s="210" t="s">
        <v>13929</v>
      </c>
      <c r="G2593" s="448" t="s">
        <v>3596</v>
      </c>
      <c r="H2593" s="210">
        <v>0</v>
      </c>
      <c r="I2593" s="210">
        <v>50</v>
      </c>
      <c r="J2593" s="210" t="s">
        <v>11192</v>
      </c>
      <c r="K2593" s="210">
        <v>0</v>
      </c>
      <c r="L2593" s="210" t="s">
        <v>11192</v>
      </c>
      <c r="M2593" s="210">
        <v>0</v>
      </c>
      <c r="N2593" s="210">
        <v>0</v>
      </c>
      <c r="O2593" s="210">
        <v>58</v>
      </c>
    </row>
    <row r="2594" spans="2:15" x14ac:dyDescent="0.45">
      <c r="B2594" s="16" t="s">
        <v>16694</v>
      </c>
      <c r="C2594" s="426" t="s">
        <v>818</v>
      </c>
      <c r="D2594" s="16" t="s">
        <v>819</v>
      </c>
      <c r="E2594" s="448" t="s">
        <v>13930</v>
      </c>
      <c r="F2594" s="210" t="s">
        <v>13929</v>
      </c>
      <c r="G2594" s="448" t="s">
        <v>3595</v>
      </c>
      <c r="H2594" s="210">
        <v>0</v>
      </c>
      <c r="I2594" s="210" t="s">
        <v>11192</v>
      </c>
      <c r="J2594" s="210" t="s">
        <v>11192</v>
      </c>
      <c r="K2594" s="210">
        <v>0</v>
      </c>
      <c r="L2594" s="210">
        <v>0</v>
      </c>
      <c r="M2594" s="210">
        <v>0</v>
      </c>
      <c r="N2594" s="210">
        <v>0</v>
      </c>
      <c r="O2594" s="210">
        <v>47</v>
      </c>
    </row>
    <row r="2595" spans="2:15" x14ac:dyDescent="0.45">
      <c r="B2595" s="450" t="s">
        <v>16696</v>
      </c>
      <c r="C2595" s="449" t="s">
        <v>818</v>
      </c>
      <c r="D2595" s="450" t="s">
        <v>819</v>
      </c>
      <c r="E2595" s="451" t="s">
        <v>19206</v>
      </c>
      <c r="F2595" s="452" t="str">
        <f>F2594</f>
        <v>8389</v>
      </c>
      <c r="G2595" s="451" t="s">
        <v>3093</v>
      </c>
      <c r="H2595" s="452">
        <v>0</v>
      </c>
      <c r="I2595" s="452" t="s">
        <v>11192</v>
      </c>
      <c r="J2595" s="452" t="s">
        <v>11192</v>
      </c>
      <c r="K2595" s="452">
        <v>0</v>
      </c>
      <c r="L2595" s="452" t="s">
        <v>11192</v>
      </c>
      <c r="M2595" s="452">
        <v>0</v>
      </c>
      <c r="N2595" s="452">
        <v>0</v>
      </c>
      <c r="O2595" s="452">
        <v>105</v>
      </c>
    </row>
    <row r="2596" spans="2:15" x14ac:dyDescent="0.45">
      <c r="B2596" s="16" t="s">
        <v>16698</v>
      </c>
      <c r="C2596" s="426" t="s">
        <v>818</v>
      </c>
      <c r="D2596" s="16" t="s">
        <v>819</v>
      </c>
      <c r="E2596" s="448" t="s">
        <v>3226</v>
      </c>
      <c r="F2596" s="210" t="s">
        <v>3227</v>
      </c>
      <c r="G2596" s="448" t="s">
        <v>3596</v>
      </c>
      <c r="H2596" s="210">
        <v>0</v>
      </c>
      <c r="I2596" s="210">
        <v>66</v>
      </c>
      <c r="J2596" s="210">
        <v>159</v>
      </c>
      <c r="K2596" s="210">
        <v>21</v>
      </c>
      <c r="L2596" s="210" t="s">
        <v>11192</v>
      </c>
      <c r="M2596" s="210" t="s">
        <v>11192</v>
      </c>
      <c r="N2596" s="210">
        <v>0</v>
      </c>
      <c r="O2596" s="210">
        <v>260</v>
      </c>
    </row>
    <row r="2597" spans="2:15" x14ac:dyDescent="0.45">
      <c r="B2597" s="16" t="s">
        <v>16697</v>
      </c>
      <c r="C2597" s="426" t="s">
        <v>818</v>
      </c>
      <c r="D2597" s="16" t="s">
        <v>819</v>
      </c>
      <c r="E2597" s="448" t="s">
        <v>3226</v>
      </c>
      <c r="F2597" s="210" t="s">
        <v>3227</v>
      </c>
      <c r="G2597" s="448" t="s">
        <v>3595</v>
      </c>
      <c r="H2597" s="210">
        <v>0</v>
      </c>
      <c r="I2597" s="210">
        <v>85</v>
      </c>
      <c r="J2597" s="210">
        <v>140</v>
      </c>
      <c r="K2597" s="210">
        <v>17</v>
      </c>
      <c r="L2597" s="210" t="s">
        <v>11192</v>
      </c>
      <c r="M2597" s="210" t="s">
        <v>11192</v>
      </c>
      <c r="N2597" s="210">
        <v>0</v>
      </c>
      <c r="O2597" s="210">
        <v>249</v>
      </c>
    </row>
    <row r="2598" spans="2:15" x14ac:dyDescent="0.45">
      <c r="B2598" s="450" t="s">
        <v>16699</v>
      </c>
      <c r="C2598" s="449" t="s">
        <v>818</v>
      </c>
      <c r="D2598" s="450" t="s">
        <v>819</v>
      </c>
      <c r="E2598" s="451" t="s">
        <v>19207</v>
      </c>
      <c r="F2598" s="452" t="str">
        <f>F2597</f>
        <v>7852</v>
      </c>
      <c r="G2598" s="451" t="s">
        <v>3093</v>
      </c>
      <c r="H2598" s="452">
        <v>0</v>
      </c>
      <c r="I2598" s="452">
        <v>151</v>
      </c>
      <c r="J2598" s="452">
        <v>299</v>
      </c>
      <c r="K2598" s="452">
        <v>38</v>
      </c>
      <c r="L2598" s="452" t="s">
        <v>11192</v>
      </c>
      <c r="M2598" s="452" t="s">
        <v>11192</v>
      </c>
      <c r="N2598" s="452">
        <v>0</v>
      </c>
      <c r="O2598" s="452">
        <v>509</v>
      </c>
    </row>
    <row r="2599" spans="2:15" x14ac:dyDescent="0.45">
      <c r="B2599" s="16" t="s">
        <v>16701</v>
      </c>
      <c r="C2599" s="426" t="s">
        <v>818</v>
      </c>
      <c r="D2599" s="16" t="s">
        <v>819</v>
      </c>
      <c r="E2599" s="448" t="s">
        <v>11114</v>
      </c>
      <c r="F2599" s="210" t="s">
        <v>3228</v>
      </c>
      <c r="G2599" s="448" t="s">
        <v>3596</v>
      </c>
      <c r="H2599" s="210">
        <v>0</v>
      </c>
      <c r="I2599" s="210">
        <v>30</v>
      </c>
      <c r="J2599" s="210">
        <v>137</v>
      </c>
      <c r="K2599" s="210">
        <v>14</v>
      </c>
      <c r="L2599" s="210" t="s">
        <v>11192</v>
      </c>
      <c r="M2599" s="210" t="s">
        <v>11192</v>
      </c>
      <c r="N2599" s="210">
        <v>0</v>
      </c>
      <c r="O2599" s="210">
        <v>191</v>
      </c>
    </row>
    <row r="2600" spans="2:15" x14ac:dyDescent="0.45">
      <c r="B2600" s="16" t="s">
        <v>16700</v>
      </c>
      <c r="C2600" s="426" t="s">
        <v>818</v>
      </c>
      <c r="D2600" s="16" t="s">
        <v>819</v>
      </c>
      <c r="E2600" s="448" t="s">
        <v>11114</v>
      </c>
      <c r="F2600" s="210" t="s">
        <v>3228</v>
      </c>
      <c r="G2600" s="448" t="s">
        <v>3595</v>
      </c>
      <c r="H2600" s="210">
        <v>0</v>
      </c>
      <c r="I2600" s="210">
        <v>35</v>
      </c>
      <c r="J2600" s="210">
        <v>205</v>
      </c>
      <c r="K2600" s="210">
        <v>29</v>
      </c>
      <c r="L2600" s="210" t="s">
        <v>11192</v>
      </c>
      <c r="M2600" s="210" t="s">
        <v>11192</v>
      </c>
      <c r="N2600" s="210">
        <v>0</v>
      </c>
      <c r="O2600" s="210">
        <v>276</v>
      </c>
    </row>
    <row r="2601" spans="2:15" x14ac:dyDescent="0.45">
      <c r="B2601" s="450" t="s">
        <v>16702</v>
      </c>
      <c r="C2601" s="449" t="s">
        <v>818</v>
      </c>
      <c r="D2601" s="450" t="s">
        <v>819</v>
      </c>
      <c r="E2601" s="451" t="s">
        <v>19208</v>
      </c>
      <c r="F2601" s="452" t="str">
        <f>F2600</f>
        <v>7855</v>
      </c>
      <c r="G2601" s="451" t="s">
        <v>3093</v>
      </c>
      <c r="H2601" s="452">
        <v>0</v>
      </c>
      <c r="I2601" s="452">
        <v>65</v>
      </c>
      <c r="J2601" s="452">
        <v>342</v>
      </c>
      <c r="K2601" s="452">
        <v>43</v>
      </c>
      <c r="L2601" s="452" t="s">
        <v>11192</v>
      </c>
      <c r="M2601" s="452" t="s">
        <v>11192</v>
      </c>
      <c r="N2601" s="452">
        <v>0</v>
      </c>
      <c r="O2601" s="452">
        <v>467</v>
      </c>
    </row>
    <row r="2602" spans="2:15" x14ac:dyDescent="0.45">
      <c r="B2602" s="16" t="s">
        <v>16704</v>
      </c>
      <c r="C2602" s="426" t="s">
        <v>818</v>
      </c>
      <c r="D2602" s="16" t="s">
        <v>819</v>
      </c>
      <c r="E2602" s="448" t="s">
        <v>13933</v>
      </c>
      <c r="F2602" s="210" t="s">
        <v>13932</v>
      </c>
      <c r="G2602" s="448" t="s">
        <v>3596</v>
      </c>
      <c r="H2602" s="210" t="s">
        <v>11192</v>
      </c>
      <c r="I2602" s="210">
        <v>85</v>
      </c>
      <c r="J2602" s="210">
        <v>176</v>
      </c>
      <c r="K2602" s="210">
        <v>31</v>
      </c>
      <c r="L2602" s="210">
        <v>12</v>
      </c>
      <c r="M2602" s="210" t="s">
        <v>11192</v>
      </c>
      <c r="N2602" s="210">
        <v>0</v>
      </c>
      <c r="O2602" s="210">
        <v>309</v>
      </c>
    </row>
    <row r="2603" spans="2:15" x14ac:dyDescent="0.45">
      <c r="B2603" s="16" t="s">
        <v>16703</v>
      </c>
      <c r="C2603" s="426" t="s">
        <v>818</v>
      </c>
      <c r="D2603" s="16" t="s">
        <v>819</v>
      </c>
      <c r="E2603" s="448" t="s">
        <v>13933</v>
      </c>
      <c r="F2603" s="210" t="s">
        <v>13932</v>
      </c>
      <c r="G2603" s="448" t="s">
        <v>3595</v>
      </c>
      <c r="H2603" s="210">
        <v>0</v>
      </c>
      <c r="I2603" s="210">
        <v>51</v>
      </c>
      <c r="J2603" s="210">
        <v>96</v>
      </c>
      <c r="K2603" s="210" t="s">
        <v>11192</v>
      </c>
      <c r="L2603" s="210" t="s">
        <v>11192</v>
      </c>
      <c r="M2603" s="210" t="s">
        <v>11192</v>
      </c>
      <c r="N2603" s="210">
        <v>0</v>
      </c>
      <c r="O2603" s="210">
        <v>166</v>
      </c>
    </row>
    <row r="2604" spans="2:15" x14ac:dyDescent="0.45">
      <c r="B2604" s="450" t="s">
        <v>16705</v>
      </c>
      <c r="C2604" s="449" t="s">
        <v>818</v>
      </c>
      <c r="D2604" s="450" t="s">
        <v>819</v>
      </c>
      <c r="E2604" s="451" t="s">
        <v>19209</v>
      </c>
      <c r="F2604" s="452" t="str">
        <f>F2603</f>
        <v>8388</v>
      </c>
      <c r="G2604" s="451" t="s">
        <v>3093</v>
      </c>
      <c r="H2604" s="452" t="s">
        <v>11192</v>
      </c>
      <c r="I2604" s="452">
        <v>136</v>
      </c>
      <c r="J2604" s="452">
        <v>272</v>
      </c>
      <c r="K2604" s="452" t="s">
        <v>11192</v>
      </c>
      <c r="L2604" s="452" t="s">
        <v>11192</v>
      </c>
      <c r="M2604" s="452" t="s">
        <v>11192</v>
      </c>
      <c r="N2604" s="452">
        <v>0</v>
      </c>
      <c r="O2604" s="452">
        <v>475</v>
      </c>
    </row>
    <row r="2605" spans="2:15" x14ac:dyDescent="0.45">
      <c r="B2605" s="16" t="s">
        <v>16707</v>
      </c>
      <c r="C2605" s="426" t="s">
        <v>818</v>
      </c>
      <c r="D2605" s="16" t="s">
        <v>819</v>
      </c>
      <c r="E2605" s="448" t="s">
        <v>3229</v>
      </c>
      <c r="F2605" s="210" t="s">
        <v>3230</v>
      </c>
      <c r="G2605" s="448" t="s">
        <v>3596</v>
      </c>
      <c r="H2605" s="210">
        <v>0</v>
      </c>
      <c r="I2605" s="210">
        <v>303</v>
      </c>
      <c r="J2605" s="210" t="s">
        <v>11192</v>
      </c>
      <c r="K2605" s="210" t="s">
        <v>11192</v>
      </c>
      <c r="L2605" s="210" t="s">
        <v>11192</v>
      </c>
      <c r="M2605" s="210">
        <v>0</v>
      </c>
      <c r="N2605" s="210">
        <v>0</v>
      </c>
      <c r="O2605" s="210">
        <v>315</v>
      </c>
    </row>
    <row r="2606" spans="2:15" x14ac:dyDescent="0.45">
      <c r="B2606" s="16" t="s">
        <v>16706</v>
      </c>
      <c r="C2606" s="426" t="s">
        <v>818</v>
      </c>
      <c r="D2606" s="16" t="s">
        <v>819</v>
      </c>
      <c r="E2606" s="448" t="s">
        <v>3229</v>
      </c>
      <c r="F2606" s="210" t="s">
        <v>3230</v>
      </c>
      <c r="G2606" s="448" t="s">
        <v>3595</v>
      </c>
      <c r="H2606" s="210">
        <v>0</v>
      </c>
      <c r="I2606" s="210">
        <v>189</v>
      </c>
      <c r="J2606" s="210" t="s">
        <v>11192</v>
      </c>
      <c r="K2606" s="210" t="s">
        <v>11192</v>
      </c>
      <c r="L2606" s="210" t="s">
        <v>11192</v>
      </c>
      <c r="M2606" s="210">
        <v>0</v>
      </c>
      <c r="N2606" s="210">
        <v>0</v>
      </c>
      <c r="O2606" s="210">
        <v>206</v>
      </c>
    </row>
    <row r="2607" spans="2:15" x14ac:dyDescent="0.45">
      <c r="B2607" s="450" t="s">
        <v>16708</v>
      </c>
      <c r="C2607" s="449" t="s">
        <v>818</v>
      </c>
      <c r="D2607" s="450" t="s">
        <v>819</v>
      </c>
      <c r="E2607" s="451" t="s">
        <v>19210</v>
      </c>
      <c r="F2607" s="452" t="str">
        <f>F2606</f>
        <v>6675</v>
      </c>
      <c r="G2607" s="451" t="s">
        <v>3093</v>
      </c>
      <c r="H2607" s="452">
        <v>0</v>
      </c>
      <c r="I2607" s="452">
        <v>492</v>
      </c>
      <c r="J2607" s="452">
        <v>19</v>
      </c>
      <c r="K2607" s="452" t="s">
        <v>11192</v>
      </c>
      <c r="L2607" s="452" t="s">
        <v>11192</v>
      </c>
      <c r="M2607" s="452">
        <v>0</v>
      </c>
      <c r="N2607" s="452">
        <v>0</v>
      </c>
      <c r="O2607" s="452">
        <v>521</v>
      </c>
    </row>
    <row r="2608" spans="2:15" x14ac:dyDescent="0.45">
      <c r="B2608" s="16" t="s">
        <v>16710</v>
      </c>
      <c r="C2608" s="426" t="s">
        <v>818</v>
      </c>
      <c r="D2608" s="16" t="s">
        <v>819</v>
      </c>
      <c r="E2608" s="448" t="s">
        <v>3231</v>
      </c>
      <c r="F2608" s="210" t="s">
        <v>3232</v>
      </c>
      <c r="G2608" s="448" t="s">
        <v>3596</v>
      </c>
      <c r="H2608" s="210">
        <v>0</v>
      </c>
      <c r="I2608" s="210" t="s">
        <v>11192</v>
      </c>
      <c r="J2608" s="210">
        <v>28</v>
      </c>
      <c r="K2608" s="210" t="s">
        <v>11192</v>
      </c>
      <c r="L2608" s="210" t="s">
        <v>11192</v>
      </c>
      <c r="M2608" s="210">
        <v>15</v>
      </c>
      <c r="N2608" s="210">
        <v>0</v>
      </c>
      <c r="O2608" s="210">
        <v>53</v>
      </c>
    </row>
    <row r="2609" spans="2:15" x14ac:dyDescent="0.45">
      <c r="B2609" s="16" t="s">
        <v>16709</v>
      </c>
      <c r="C2609" s="426" t="s">
        <v>818</v>
      </c>
      <c r="D2609" s="16" t="s">
        <v>819</v>
      </c>
      <c r="E2609" s="448" t="s">
        <v>3231</v>
      </c>
      <c r="F2609" s="210" t="s">
        <v>3232</v>
      </c>
      <c r="G2609" s="448" t="s">
        <v>3595</v>
      </c>
      <c r="H2609" s="210">
        <v>0</v>
      </c>
      <c r="I2609" s="210" t="s">
        <v>11192</v>
      </c>
      <c r="J2609" s="210">
        <v>35</v>
      </c>
      <c r="K2609" s="210" t="s">
        <v>11192</v>
      </c>
      <c r="L2609" s="210" t="s">
        <v>11192</v>
      </c>
      <c r="M2609" s="210">
        <v>17</v>
      </c>
      <c r="N2609" s="210">
        <v>0</v>
      </c>
      <c r="O2609" s="210">
        <v>59</v>
      </c>
    </row>
    <row r="2610" spans="2:15" x14ac:dyDescent="0.45">
      <c r="B2610" s="450" t="s">
        <v>16711</v>
      </c>
      <c r="C2610" s="449" t="s">
        <v>818</v>
      </c>
      <c r="D2610" s="450" t="s">
        <v>819</v>
      </c>
      <c r="E2610" s="451" t="s">
        <v>19211</v>
      </c>
      <c r="F2610" s="452" t="str">
        <f>F2609</f>
        <v>3647</v>
      </c>
      <c r="G2610" s="451" t="s">
        <v>3093</v>
      </c>
      <c r="H2610" s="452">
        <v>0</v>
      </c>
      <c r="I2610" s="452" t="s">
        <v>11192</v>
      </c>
      <c r="J2610" s="452">
        <v>63</v>
      </c>
      <c r="K2610" s="452" t="s">
        <v>11192</v>
      </c>
      <c r="L2610" s="452" t="s">
        <v>11192</v>
      </c>
      <c r="M2610" s="452">
        <v>32</v>
      </c>
      <c r="N2610" s="452">
        <v>0</v>
      </c>
      <c r="O2610" s="452">
        <v>112</v>
      </c>
    </row>
    <row r="2611" spans="2:15" x14ac:dyDescent="0.45">
      <c r="B2611" s="16" t="s">
        <v>16713</v>
      </c>
      <c r="C2611" s="426" t="s">
        <v>818</v>
      </c>
      <c r="D2611" s="16" t="s">
        <v>819</v>
      </c>
      <c r="E2611" s="448" t="s">
        <v>3233</v>
      </c>
      <c r="F2611" s="210" t="s">
        <v>3234</v>
      </c>
      <c r="G2611" s="448" t="s">
        <v>3596</v>
      </c>
      <c r="H2611" s="210">
        <v>0</v>
      </c>
      <c r="I2611" s="210">
        <v>50</v>
      </c>
      <c r="J2611" s="210" t="s">
        <v>11192</v>
      </c>
      <c r="K2611" s="210">
        <v>0</v>
      </c>
      <c r="L2611" s="210" t="s">
        <v>11192</v>
      </c>
      <c r="M2611" s="210" t="s">
        <v>11192</v>
      </c>
      <c r="N2611" s="210">
        <v>0</v>
      </c>
      <c r="O2611" s="210">
        <v>57</v>
      </c>
    </row>
    <row r="2612" spans="2:15" x14ac:dyDescent="0.45">
      <c r="B2612" s="16" t="s">
        <v>16712</v>
      </c>
      <c r="C2612" s="426" t="s">
        <v>818</v>
      </c>
      <c r="D2612" s="16" t="s">
        <v>819</v>
      </c>
      <c r="E2612" s="448" t="s">
        <v>3233</v>
      </c>
      <c r="F2612" s="210" t="s">
        <v>3234</v>
      </c>
      <c r="G2612" s="448" t="s">
        <v>3595</v>
      </c>
      <c r="H2612" s="210">
        <v>0</v>
      </c>
      <c r="I2612" s="210" t="s">
        <v>11192</v>
      </c>
      <c r="J2612" s="210">
        <v>0</v>
      </c>
      <c r="K2612" s="210">
        <v>0</v>
      </c>
      <c r="L2612" s="210" t="s">
        <v>11192</v>
      </c>
      <c r="M2612" s="210">
        <v>0</v>
      </c>
      <c r="N2612" s="210">
        <v>0</v>
      </c>
      <c r="O2612" s="210">
        <v>42</v>
      </c>
    </row>
    <row r="2613" spans="2:15" x14ac:dyDescent="0.45">
      <c r="B2613" s="450" t="s">
        <v>16714</v>
      </c>
      <c r="C2613" s="449" t="s">
        <v>818</v>
      </c>
      <c r="D2613" s="450" t="s">
        <v>819</v>
      </c>
      <c r="E2613" s="451" t="s">
        <v>19212</v>
      </c>
      <c r="F2613" s="452" t="str">
        <f>F2612</f>
        <v>3670</v>
      </c>
      <c r="G2613" s="451" t="s">
        <v>3093</v>
      </c>
      <c r="H2613" s="452">
        <v>0</v>
      </c>
      <c r="I2613" s="452" t="s">
        <v>11192</v>
      </c>
      <c r="J2613" s="452" t="s">
        <v>11192</v>
      </c>
      <c r="K2613" s="452">
        <v>0</v>
      </c>
      <c r="L2613" s="452" t="s">
        <v>11192</v>
      </c>
      <c r="M2613" s="452" t="s">
        <v>11192</v>
      </c>
      <c r="N2613" s="452">
        <v>0</v>
      </c>
      <c r="O2613" s="452">
        <v>99</v>
      </c>
    </row>
    <row r="2614" spans="2:15" x14ac:dyDescent="0.45">
      <c r="B2614" s="16" t="s">
        <v>16716</v>
      </c>
      <c r="C2614" s="426" t="s">
        <v>818</v>
      </c>
      <c r="D2614" s="16" t="s">
        <v>819</v>
      </c>
      <c r="E2614" s="448" t="s">
        <v>3235</v>
      </c>
      <c r="F2614" s="210" t="s">
        <v>3236</v>
      </c>
      <c r="G2614" s="448" t="s">
        <v>3596</v>
      </c>
      <c r="H2614" s="210" t="s">
        <v>11192</v>
      </c>
      <c r="I2614" s="210">
        <v>135</v>
      </c>
      <c r="J2614" s="210" t="s">
        <v>11192</v>
      </c>
      <c r="K2614" s="210" t="s">
        <v>11192</v>
      </c>
      <c r="L2614" s="210" t="s">
        <v>11192</v>
      </c>
      <c r="M2614" s="210" t="s">
        <v>11192</v>
      </c>
      <c r="N2614" s="210">
        <v>0</v>
      </c>
      <c r="O2614" s="210">
        <v>156</v>
      </c>
    </row>
    <row r="2615" spans="2:15" x14ac:dyDescent="0.45">
      <c r="B2615" s="16" t="s">
        <v>16715</v>
      </c>
      <c r="C2615" s="426" t="s">
        <v>818</v>
      </c>
      <c r="D2615" s="16" t="s">
        <v>819</v>
      </c>
      <c r="E2615" s="448" t="s">
        <v>3235</v>
      </c>
      <c r="F2615" s="210" t="s">
        <v>3236</v>
      </c>
      <c r="G2615" s="448" t="s">
        <v>3595</v>
      </c>
      <c r="H2615" s="210">
        <v>0</v>
      </c>
      <c r="I2615" s="210">
        <v>181</v>
      </c>
      <c r="J2615" s="210" t="s">
        <v>11192</v>
      </c>
      <c r="K2615" s="210">
        <v>0</v>
      </c>
      <c r="L2615" s="210" t="s">
        <v>11192</v>
      </c>
      <c r="M2615" s="210" t="s">
        <v>11192</v>
      </c>
      <c r="N2615" s="210">
        <v>0</v>
      </c>
      <c r="O2615" s="210">
        <v>194</v>
      </c>
    </row>
    <row r="2616" spans="2:15" x14ac:dyDescent="0.45">
      <c r="B2616" s="450" t="s">
        <v>16717</v>
      </c>
      <c r="C2616" s="449" t="s">
        <v>818</v>
      </c>
      <c r="D2616" s="450" t="s">
        <v>819</v>
      </c>
      <c r="E2616" s="451" t="s">
        <v>19213</v>
      </c>
      <c r="F2616" s="452" t="str">
        <f>F2615</f>
        <v>7811</v>
      </c>
      <c r="G2616" s="451" t="s">
        <v>3093</v>
      </c>
      <c r="H2616" s="452" t="s">
        <v>11192</v>
      </c>
      <c r="I2616" s="452">
        <v>316</v>
      </c>
      <c r="J2616" s="452">
        <v>18</v>
      </c>
      <c r="K2616" s="452" t="s">
        <v>11192</v>
      </c>
      <c r="L2616" s="452" t="s">
        <v>11192</v>
      </c>
      <c r="M2616" s="452" t="s">
        <v>11192</v>
      </c>
      <c r="N2616" s="452">
        <v>0</v>
      </c>
      <c r="O2616" s="452">
        <v>350</v>
      </c>
    </row>
    <row r="2617" spans="2:15" x14ac:dyDescent="0.45">
      <c r="B2617" s="16" t="s">
        <v>16719</v>
      </c>
      <c r="C2617" s="426" t="s">
        <v>818</v>
      </c>
      <c r="D2617" s="16" t="s">
        <v>819</v>
      </c>
      <c r="E2617" s="448" t="s">
        <v>3237</v>
      </c>
      <c r="F2617" s="210" t="s">
        <v>3238</v>
      </c>
      <c r="G2617" s="448" t="s">
        <v>3596</v>
      </c>
      <c r="H2617" s="210" t="s">
        <v>11192</v>
      </c>
      <c r="I2617" s="210">
        <v>50</v>
      </c>
      <c r="J2617" s="210" t="s">
        <v>11192</v>
      </c>
      <c r="K2617" s="210" t="s">
        <v>11192</v>
      </c>
      <c r="L2617" s="210" t="s">
        <v>11192</v>
      </c>
      <c r="M2617" s="210" t="s">
        <v>11192</v>
      </c>
      <c r="N2617" s="210">
        <v>0</v>
      </c>
      <c r="O2617" s="210">
        <v>64</v>
      </c>
    </row>
    <row r="2618" spans="2:15" x14ac:dyDescent="0.45">
      <c r="B2618" s="16" t="s">
        <v>16718</v>
      </c>
      <c r="C2618" s="426" t="s">
        <v>818</v>
      </c>
      <c r="D2618" s="16" t="s">
        <v>819</v>
      </c>
      <c r="E2618" s="448" t="s">
        <v>3237</v>
      </c>
      <c r="F2618" s="210" t="s">
        <v>3238</v>
      </c>
      <c r="G2618" s="448" t="s">
        <v>3595</v>
      </c>
      <c r="H2618" s="210" t="s">
        <v>11192</v>
      </c>
      <c r="I2618" s="210">
        <v>32</v>
      </c>
      <c r="J2618" s="210">
        <v>0</v>
      </c>
      <c r="K2618" s="210">
        <v>0</v>
      </c>
      <c r="L2618" s="210" t="s">
        <v>11192</v>
      </c>
      <c r="M2618" s="210" t="s">
        <v>11192</v>
      </c>
      <c r="N2618" s="210">
        <v>0</v>
      </c>
      <c r="O2618" s="210">
        <v>39</v>
      </c>
    </row>
    <row r="2619" spans="2:15" x14ac:dyDescent="0.45">
      <c r="B2619" s="450" t="s">
        <v>16720</v>
      </c>
      <c r="C2619" s="449" t="s">
        <v>818</v>
      </c>
      <c r="D2619" s="450" t="s">
        <v>819</v>
      </c>
      <c r="E2619" s="451" t="s">
        <v>19214</v>
      </c>
      <c r="F2619" s="452" t="str">
        <f>F2618</f>
        <v>6530</v>
      </c>
      <c r="G2619" s="451" t="s">
        <v>3093</v>
      </c>
      <c r="H2619" s="452" t="s">
        <v>11192</v>
      </c>
      <c r="I2619" s="452">
        <v>82</v>
      </c>
      <c r="J2619" s="452" t="s">
        <v>11192</v>
      </c>
      <c r="K2619" s="452" t="s">
        <v>11192</v>
      </c>
      <c r="L2619" s="452" t="s">
        <v>11192</v>
      </c>
      <c r="M2619" s="452">
        <v>11</v>
      </c>
      <c r="N2619" s="452">
        <v>0</v>
      </c>
      <c r="O2619" s="452">
        <v>103</v>
      </c>
    </row>
    <row r="2620" spans="2:15" x14ac:dyDescent="0.45">
      <c r="B2620" s="16" t="s">
        <v>16722</v>
      </c>
      <c r="C2620" s="426" t="s">
        <v>818</v>
      </c>
      <c r="D2620" s="16" t="s">
        <v>819</v>
      </c>
      <c r="E2620" s="448" t="s">
        <v>13936</v>
      </c>
      <c r="F2620" s="210" t="s">
        <v>13935</v>
      </c>
      <c r="G2620" s="448" t="s">
        <v>3596</v>
      </c>
      <c r="H2620" s="210">
        <v>0</v>
      </c>
      <c r="I2620" s="210">
        <v>35</v>
      </c>
      <c r="J2620" s="210" t="s">
        <v>11192</v>
      </c>
      <c r="K2620" s="210">
        <v>0</v>
      </c>
      <c r="L2620" s="210" t="s">
        <v>11192</v>
      </c>
      <c r="M2620" s="210">
        <v>0</v>
      </c>
      <c r="N2620" s="210">
        <v>0</v>
      </c>
      <c r="O2620" s="210">
        <v>39</v>
      </c>
    </row>
    <row r="2621" spans="2:15" x14ac:dyDescent="0.45">
      <c r="B2621" s="16" t="s">
        <v>16721</v>
      </c>
      <c r="C2621" s="426" t="s">
        <v>818</v>
      </c>
      <c r="D2621" s="16" t="s">
        <v>819</v>
      </c>
      <c r="E2621" s="448" t="s">
        <v>13936</v>
      </c>
      <c r="F2621" s="210" t="s">
        <v>13935</v>
      </c>
      <c r="G2621" s="448" t="s">
        <v>3595</v>
      </c>
      <c r="H2621" s="210">
        <v>0</v>
      </c>
      <c r="I2621" s="210" t="s">
        <v>11192</v>
      </c>
      <c r="J2621" s="210" t="s">
        <v>11192</v>
      </c>
      <c r="K2621" s="210">
        <v>0</v>
      </c>
      <c r="L2621" s="210" t="s">
        <v>11192</v>
      </c>
      <c r="M2621" s="210">
        <v>0</v>
      </c>
      <c r="N2621" s="210">
        <v>0</v>
      </c>
      <c r="O2621" s="210">
        <v>39</v>
      </c>
    </row>
    <row r="2622" spans="2:15" x14ac:dyDescent="0.45">
      <c r="B2622" s="450" t="s">
        <v>16723</v>
      </c>
      <c r="C2622" s="449" t="s">
        <v>818</v>
      </c>
      <c r="D2622" s="450" t="s">
        <v>819</v>
      </c>
      <c r="E2622" s="451" t="s">
        <v>19215</v>
      </c>
      <c r="F2622" s="452" t="str">
        <f>F2621</f>
        <v>3664</v>
      </c>
      <c r="G2622" s="451" t="s">
        <v>3093</v>
      </c>
      <c r="H2622" s="452">
        <v>0</v>
      </c>
      <c r="I2622" s="452" t="s">
        <v>11192</v>
      </c>
      <c r="J2622" s="452" t="s">
        <v>11192</v>
      </c>
      <c r="K2622" s="452">
        <v>0</v>
      </c>
      <c r="L2622" s="452" t="s">
        <v>11192</v>
      </c>
      <c r="M2622" s="452">
        <v>0</v>
      </c>
      <c r="N2622" s="452">
        <v>0</v>
      </c>
      <c r="O2622" s="452">
        <v>78</v>
      </c>
    </row>
    <row r="2623" spans="2:15" x14ac:dyDescent="0.45">
      <c r="B2623" s="16" t="s">
        <v>16725</v>
      </c>
      <c r="C2623" s="426" t="s">
        <v>818</v>
      </c>
      <c r="D2623" s="16" t="s">
        <v>819</v>
      </c>
      <c r="E2623" s="448" t="s">
        <v>3239</v>
      </c>
      <c r="F2623" s="210" t="s">
        <v>3240</v>
      </c>
      <c r="G2623" s="448" t="s">
        <v>3596</v>
      </c>
      <c r="H2623" s="210" t="s">
        <v>11192</v>
      </c>
      <c r="I2623" s="210">
        <v>410</v>
      </c>
      <c r="J2623" s="210">
        <v>348</v>
      </c>
      <c r="K2623" s="210">
        <v>199</v>
      </c>
      <c r="L2623" s="210">
        <v>50</v>
      </c>
      <c r="M2623" s="210">
        <v>72</v>
      </c>
      <c r="N2623" s="210" t="s">
        <v>11192</v>
      </c>
      <c r="O2623" s="210">
        <v>1085</v>
      </c>
    </row>
    <row r="2624" spans="2:15" x14ac:dyDescent="0.45">
      <c r="B2624" s="16" t="s">
        <v>16724</v>
      </c>
      <c r="C2624" s="426" t="s">
        <v>818</v>
      </c>
      <c r="D2624" s="16" t="s">
        <v>819</v>
      </c>
      <c r="E2624" s="448" t="s">
        <v>3239</v>
      </c>
      <c r="F2624" s="210" t="s">
        <v>3240</v>
      </c>
      <c r="G2624" s="448" t="s">
        <v>3595</v>
      </c>
      <c r="H2624" s="210" t="s">
        <v>11192</v>
      </c>
      <c r="I2624" s="210">
        <v>288</v>
      </c>
      <c r="J2624" s="210">
        <v>314</v>
      </c>
      <c r="K2624" s="210">
        <v>149</v>
      </c>
      <c r="L2624" s="210">
        <v>38</v>
      </c>
      <c r="M2624" s="210">
        <v>50</v>
      </c>
      <c r="N2624" s="210" t="s">
        <v>11192</v>
      </c>
      <c r="O2624" s="210">
        <v>845</v>
      </c>
    </row>
    <row r="2625" spans="2:15" x14ac:dyDescent="0.45">
      <c r="B2625" s="450" t="s">
        <v>16726</v>
      </c>
      <c r="C2625" s="449" t="s">
        <v>818</v>
      </c>
      <c r="D2625" s="450" t="s">
        <v>819</v>
      </c>
      <c r="E2625" s="451" t="s">
        <v>19216</v>
      </c>
      <c r="F2625" s="452" t="str">
        <f>F2624</f>
        <v>3845</v>
      </c>
      <c r="G2625" s="451" t="s">
        <v>3093</v>
      </c>
      <c r="H2625" s="452" t="s">
        <v>11192</v>
      </c>
      <c r="I2625" s="452">
        <v>698</v>
      </c>
      <c r="J2625" s="452">
        <v>662</v>
      </c>
      <c r="K2625" s="452">
        <v>348</v>
      </c>
      <c r="L2625" s="452">
        <v>88</v>
      </c>
      <c r="M2625" s="452">
        <v>122</v>
      </c>
      <c r="N2625" s="452" t="s">
        <v>11192</v>
      </c>
      <c r="O2625" s="452">
        <v>1930</v>
      </c>
    </row>
    <row r="2626" spans="2:15" x14ac:dyDescent="0.45">
      <c r="B2626" s="16" t="s">
        <v>16728</v>
      </c>
      <c r="C2626" s="426" t="s">
        <v>818</v>
      </c>
      <c r="D2626" s="16" t="s">
        <v>819</v>
      </c>
      <c r="E2626" s="448" t="s">
        <v>3241</v>
      </c>
      <c r="F2626" s="210" t="s">
        <v>3242</v>
      </c>
      <c r="G2626" s="448" t="s">
        <v>3596</v>
      </c>
      <c r="H2626" s="210">
        <v>0</v>
      </c>
      <c r="I2626" s="210">
        <v>44</v>
      </c>
      <c r="J2626" s="210" t="s">
        <v>11192</v>
      </c>
      <c r="K2626" s="210" t="s">
        <v>11192</v>
      </c>
      <c r="L2626" s="210">
        <v>0</v>
      </c>
      <c r="M2626" s="210">
        <v>0</v>
      </c>
      <c r="N2626" s="210">
        <v>0</v>
      </c>
      <c r="O2626" s="210">
        <v>47</v>
      </c>
    </row>
    <row r="2627" spans="2:15" x14ac:dyDescent="0.45">
      <c r="B2627" s="16" t="s">
        <v>16727</v>
      </c>
      <c r="C2627" s="426" t="s">
        <v>818</v>
      </c>
      <c r="D2627" s="16" t="s">
        <v>819</v>
      </c>
      <c r="E2627" s="448" t="s">
        <v>3241</v>
      </c>
      <c r="F2627" s="210" t="s">
        <v>3242</v>
      </c>
      <c r="G2627" s="448" t="s">
        <v>3595</v>
      </c>
      <c r="H2627" s="210">
        <v>0</v>
      </c>
      <c r="I2627" s="210">
        <v>38</v>
      </c>
      <c r="J2627" s="210" t="s">
        <v>11192</v>
      </c>
      <c r="K2627" s="210" t="s">
        <v>11192</v>
      </c>
      <c r="L2627" s="210" t="s">
        <v>11192</v>
      </c>
      <c r="M2627" s="210">
        <v>0</v>
      </c>
      <c r="N2627" s="210">
        <v>0</v>
      </c>
      <c r="O2627" s="210">
        <v>44</v>
      </c>
    </row>
    <row r="2628" spans="2:15" x14ac:dyDescent="0.45">
      <c r="B2628" s="450" t="s">
        <v>16729</v>
      </c>
      <c r="C2628" s="449" t="s">
        <v>818</v>
      </c>
      <c r="D2628" s="450" t="s">
        <v>819</v>
      </c>
      <c r="E2628" s="451" t="s">
        <v>19217</v>
      </c>
      <c r="F2628" s="452" t="str">
        <f>F2627</f>
        <v>3717</v>
      </c>
      <c r="G2628" s="451" t="s">
        <v>3093</v>
      </c>
      <c r="H2628" s="452">
        <v>0</v>
      </c>
      <c r="I2628" s="452">
        <v>82</v>
      </c>
      <c r="J2628" s="452" t="s">
        <v>11192</v>
      </c>
      <c r="K2628" s="452" t="s">
        <v>11192</v>
      </c>
      <c r="L2628" s="452" t="s">
        <v>11192</v>
      </c>
      <c r="M2628" s="452">
        <v>0</v>
      </c>
      <c r="N2628" s="452">
        <v>0</v>
      </c>
      <c r="O2628" s="452">
        <v>91</v>
      </c>
    </row>
    <row r="2629" spans="2:15" x14ac:dyDescent="0.45">
      <c r="B2629" s="16" t="s">
        <v>16731</v>
      </c>
      <c r="C2629" s="426" t="s">
        <v>818</v>
      </c>
      <c r="D2629" s="16" t="s">
        <v>819</v>
      </c>
      <c r="E2629" s="448" t="s">
        <v>3243</v>
      </c>
      <c r="F2629" s="210" t="s">
        <v>3244</v>
      </c>
      <c r="G2629" s="448" t="s">
        <v>3596</v>
      </c>
      <c r="H2629" s="210">
        <v>0</v>
      </c>
      <c r="I2629" s="210">
        <v>34</v>
      </c>
      <c r="J2629" s="210" t="s">
        <v>11192</v>
      </c>
      <c r="K2629" s="210">
        <v>0</v>
      </c>
      <c r="L2629" s="210" t="s">
        <v>11192</v>
      </c>
      <c r="M2629" s="210">
        <v>0</v>
      </c>
      <c r="N2629" s="210">
        <v>0</v>
      </c>
      <c r="O2629" s="210">
        <v>40</v>
      </c>
    </row>
    <row r="2630" spans="2:15" x14ac:dyDescent="0.45">
      <c r="B2630" s="16" t="s">
        <v>16730</v>
      </c>
      <c r="C2630" s="426" t="s">
        <v>818</v>
      </c>
      <c r="D2630" s="16" t="s">
        <v>819</v>
      </c>
      <c r="E2630" s="448" t="s">
        <v>3243</v>
      </c>
      <c r="F2630" s="210" t="s">
        <v>3244</v>
      </c>
      <c r="G2630" s="448" t="s">
        <v>3595</v>
      </c>
      <c r="H2630" s="210">
        <v>0</v>
      </c>
      <c r="I2630" s="210">
        <v>30</v>
      </c>
      <c r="J2630" s="210">
        <v>0</v>
      </c>
      <c r="K2630" s="210">
        <v>0</v>
      </c>
      <c r="L2630" s="210" t="s">
        <v>11192</v>
      </c>
      <c r="M2630" s="210" t="s">
        <v>11192</v>
      </c>
      <c r="N2630" s="210">
        <v>0</v>
      </c>
      <c r="O2630" s="210">
        <v>34</v>
      </c>
    </row>
    <row r="2631" spans="2:15" x14ac:dyDescent="0.45">
      <c r="B2631" s="450" t="s">
        <v>16732</v>
      </c>
      <c r="C2631" s="449" t="s">
        <v>818</v>
      </c>
      <c r="D2631" s="450" t="s">
        <v>819</v>
      </c>
      <c r="E2631" s="451" t="s">
        <v>19218</v>
      </c>
      <c r="F2631" s="452" t="str">
        <f>F2630</f>
        <v>4732</v>
      </c>
      <c r="G2631" s="451" t="s">
        <v>3093</v>
      </c>
      <c r="H2631" s="452">
        <v>0</v>
      </c>
      <c r="I2631" s="452">
        <v>64</v>
      </c>
      <c r="J2631" s="452" t="s">
        <v>11192</v>
      </c>
      <c r="K2631" s="452">
        <v>0</v>
      </c>
      <c r="L2631" s="452" t="s">
        <v>11192</v>
      </c>
      <c r="M2631" s="452" t="s">
        <v>11192</v>
      </c>
      <c r="N2631" s="452">
        <v>0</v>
      </c>
      <c r="O2631" s="452">
        <v>74</v>
      </c>
    </row>
    <row r="2632" spans="2:15" x14ac:dyDescent="0.45">
      <c r="B2632" s="16" t="s">
        <v>16734</v>
      </c>
      <c r="C2632" s="426" t="s">
        <v>818</v>
      </c>
      <c r="D2632" s="16" t="s">
        <v>819</v>
      </c>
      <c r="E2632" s="448" t="s">
        <v>3245</v>
      </c>
      <c r="F2632" s="210" t="s">
        <v>3246</v>
      </c>
      <c r="G2632" s="448" t="s">
        <v>3596</v>
      </c>
      <c r="H2632" s="210">
        <v>0</v>
      </c>
      <c r="I2632" s="210">
        <v>44</v>
      </c>
      <c r="J2632" s="210">
        <v>0</v>
      </c>
      <c r="K2632" s="210">
        <v>0</v>
      </c>
      <c r="L2632" s="210">
        <v>0</v>
      </c>
      <c r="M2632" s="210">
        <v>0</v>
      </c>
      <c r="N2632" s="210">
        <v>0</v>
      </c>
      <c r="O2632" s="210">
        <v>44</v>
      </c>
    </row>
    <row r="2633" spans="2:15" x14ac:dyDescent="0.45">
      <c r="B2633" s="16" t="s">
        <v>16733</v>
      </c>
      <c r="C2633" s="426" t="s">
        <v>818</v>
      </c>
      <c r="D2633" s="16" t="s">
        <v>819</v>
      </c>
      <c r="E2633" s="448" t="s">
        <v>3245</v>
      </c>
      <c r="F2633" s="210" t="s">
        <v>3246</v>
      </c>
      <c r="G2633" s="448" t="s">
        <v>3595</v>
      </c>
      <c r="H2633" s="210">
        <v>0</v>
      </c>
      <c r="I2633" s="210" t="s">
        <v>11192</v>
      </c>
      <c r="J2633" s="210" t="s">
        <v>11192</v>
      </c>
      <c r="K2633" s="210">
        <v>0</v>
      </c>
      <c r="L2633" s="210" t="s">
        <v>11192</v>
      </c>
      <c r="M2633" s="210">
        <v>0</v>
      </c>
      <c r="N2633" s="210">
        <v>0</v>
      </c>
      <c r="O2633" s="210">
        <v>34</v>
      </c>
    </row>
    <row r="2634" spans="2:15" x14ac:dyDescent="0.45">
      <c r="B2634" s="450" t="s">
        <v>16735</v>
      </c>
      <c r="C2634" s="449" t="s">
        <v>818</v>
      </c>
      <c r="D2634" s="450" t="s">
        <v>819</v>
      </c>
      <c r="E2634" s="451" t="s">
        <v>19219</v>
      </c>
      <c r="F2634" s="452" t="str">
        <f>F2633</f>
        <v>6533</v>
      </c>
      <c r="G2634" s="451" t="s">
        <v>3093</v>
      </c>
      <c r="H2634" s="452">
        <v>0</v>
      </c>
      <c r="I2634" s="452" t="s">
        <v>11192</v>
      </c>
      <c r="J2634" s="452" t="s">
        <v>11192</v>
      </c>
      <c r="K2634" s="452">
        <v>0</v>
      </c>
      <c r="L2634" s="452" t="s">
        <v>11192</v>
      </c>
      <c r="M2634" s="452">
        <v>0</v>
      </c>
      <c r="N2634" s="452">
        <v>0</v>
      </c>
      <c r="O2634" s="452">
        <v>78</v>
      </c>
    </row>
    <row r="2635" spans="2:15" x14ac:dyDescent="0.45">
      <c r="B2635" s="16" t="s">
        <v>16737</v>
      </c>
      <c r="C2635" s="426" t="s">
        <v>818</v>
      </c>
      <c r="D2635" s="16" t="s">
        <v>819</v>
      </c>
      <c r="E2635" s="448" t="s">
        <v>3247</v>
      </c>
      <c r="F2635" s="210" t="s">
        <v>3248</v>
      </c>
      <c r="G2635" s="448" t="s">
        <v>3596</v>
      </c>
      <c r="H2635" s="210">
        <v>0</v>
      </c>
      <c r="I2635" s="210">
        <v>36</v>
      </c>
      <c r="J2635" s="210" t="s">
        <v>11192</v>
      </c>
      <c r="K2635" s="210">
        <v>0</v>
      </c>
      <c r="L2635" s="210" t="s">
        <v>11192</v>
      </c>
      <c r="M2635" s="210">
        <v>0</v>
      </c>
      <c r="N2635" s="210">
        <v>0</v>
      </c>
      <c r="O2635" s="210">
        <v>44</v>
      </c>
    </row>
    <row r="2636" spans="2:15" x14ac:dyDescent="0.45">
      <c r="B2636" s="16" t="s">
        <v>16736</v>
      </c>
      <c r="C2636" s="426" t="s">
        <v>818</v>
      </c>
      <c r="D2636" s="16" t="s">
        <v>819</v>
      </c>
      <c r="E2636" s="448" t="s">
        <v>3247</v>
      </c>
      <c r="F2636" s="210" t="s">
        <v>3248</v>
      </c>
      <c r="G2636" s="448" t="s">
        <v>3595</v>
      </c>
      <c r="H2636" s="210">
        <v>0</v>
      </c>
      <c r="I2636" s="210">
        <v>25</v>
      </c>
      <c r="J2636" s="210" t="s">
        <v>11192</v>
      </c>
      <c r="K2636" s="210">
        <v>0</v>
      </c>
      <c r="L2636" s="210">
        <v>0</v>
      </c>
      <c r="M2636" s="210" t="s">
        <v>11192</v>
      </c>
      <c r="N2636" s="210">
        <v>0</v>
      </c>
      <c r="O2636" s="210">
        <v>30</v>
      </c>
    </row>
    <row r="2637" spans="2:15" x14ac:dyDescent="0.45">
      <c r="B2637" s="450" t="s">
        <v>16738</v>
      </c>
      <c r="C2637" s="449" t="s">
        <v>818</v>
      </c>
      <c r="D2637" s="450" t="s">
        <v>819</v>
      </c>
      <c r="E2637" s="451" t="s">
        <v>19220</v>
      </c>
      <c r="F2637" s="452" t="str">
        <f>F2636</f>
        <v>3694</v>
      </c>
      <c r="G2637" s="451" t="s">
        <v>3093</v>
      </c>
      <c r="H2637" s="452">
        <v>0</v>
      </c>
      <c r="I2637" s="452">
        <v>61</v>
      </c>
      <c r="J2637" s="452" t="s">
        <v>11192</v>
      </c>
      <c r="K2637" s="452">
        <v>0</v>
      </c>
      <c r="L2637" s="452" t="s">
        <v>11192</v>
      </c>
      <c r="M2637" s="452" t="s">
        <v>11192</v>
      </c>
      <c r="N2637" s="452">
        <v>0</v>
      </c>
      <c r="O2637" s="452">
        <v>74</v>
      </c>
    </row>
    <row r="2638" spans="2:15" x14ac:dyDescent="0.45">
      <c r="B2638" s="16" t="s">
        <v>16740</v>
      </c>
      <c r="C2638" s="426" t="s">
        <v>818</v>
      </c>
      <c r="D2638" s="16" t="s">
        <v>819</v>
      </c>
      <c r="E2638" s="448" t="s">
        <v>3249</v>
      </c>
      <c r="F2638" s="210" t="s">
        <v>3250</v>
      </c>
      <c r="G2638" s="448" t="s">
        <v>3596</v>
      </c>
      <c r="H2638" s="210">
        <v>0</v>
      </c>
      <c r="I2638" s="210">
        <v>52</v>
      </c>
      <c r="J2638" s="210">
        <v>23</v>
      </c>
      <c r="K2638" s="210" t="s">
        <v>11192</v>
      </c>
      <c r="L2638" s="210" t="s">
        <v>11192</v>
      </c>
      <c r="M2638" s="210" t="s">
        <v>11192</v>
      </c>
      <c r="N2638" s="210">
        <v>0</v>
      </c>
      <c r="O2638" s="210">
        <v>88</v>
      </c>
    </row>
    <row r="2639" spans="2:15" x14ac:dyDescent="0.45">
      <c r="B2639" s="16" t="s">
        <v>16739</v>
      </c>
      <c r="C2639" s="426" t="s">
        <v>818</v>
      </c>
      <c r="D2639" s="16" t="s">
        <v>819</v>
      </c>
      <c r="E2639" s="448" t="s">
        <v>3249</v>
      </c>
      <c r="F2639" s="210" t="s">
        <v>3250</v>
      </c>
      <c r="G2639" s="448" t="s">
        <v>3595</v>
      </c>
      <c r="H2639" s="210">
        <v>0</v>
      </c>
      <c r="I2639" s="210">
        <v>47</v>
      </c>
      <c r="J2639" s="210">
        <v>19</v>
      </c>
      <c r="K2639" s="210" t="s">
        <v>11192</v>
      </c>
      <c r="L2639" s="210" t="s">
        <v>11192</v>
      </c>
      <c r="M2639" s="210" t="s">
        <v>11192</v>
      </c>
      <c r="N2639" s="210">
        <v>0</v>
      </c>
      <c r="O2639" s="210">
        <v>76</v>
      </c>
    </row>
    <row r="2640" spans="2:15" x14ac:dyDescent="0.45">
      <c r="B2640" s="450" t="s">
        <v>16741</v>
      </c>
      <c r="C2640" s="449" t="s">
        <v>818</v>
      </c>
      <c r="D2640" s="450" t="s">
        <v>819</v>
      </c>
      <c r="E2640" s="451" t="s">
        <v>19221</v>
      </c>
      <c r="F2640" s="452" t="str">
        <f>F2639</f>
        <v>7521</v>
      </c>
      <c r="G2640" s="451" t="s">
        <v>3093</v>
      </c>
      <c r="H2640" s="452">
        <v>0</v>
      </c>
      <c r="I2640" s="452">
        <v>99</v>
      </c>
      <c r="J2640" s="452">
        <v>42</v>
      </c>
      <c r="K2640" s="452" t="s">
        <v>11192</v>
      </c>
      <c r="L2640" s="452">
        <v>18</v>
      </c>
      <c r="M2640" s="452" t="s">
        <v>11192</v>
      </c>
      <c r="N2640" s="452">
        <v>0</v>
      </c>
      <c r="O2640" s="452">
        <v>164</v>
      </c>
    </row>
    <row r="2641" spans="2:15" x14ac:dyDescent="0.45">
      <c r="B2641" s="16" t="s">
        <v>16743</v>
      </c>
      <c r="C2641" s="426" t="s">
        <v>818</v>
      </c>
      <c r="D2641" s="16" t="s">
        <v>819</v>
      </c>
      <c r="E2641" s="448" t="s">
        <v>3579</v>
      </c>
      <c r="F2641" s="210" t="s">
        <v>3578</v>
      </c>
      <c r="G2641" s="448" t="s">
        <v>3596</v>
      </c>
      <c r="H2641" s="210" t="s">
        <v>11192</v>
      </c>
      <c r="I2641" s="210">
        <v>159</v>
      </c>
      <c r="J2641" s="210">
        <v>180</v>
      </c>
      <c r="K2641" s="210">
        <v>18</v>
      </c>
      <c r="L2641" s="210">
        <v>17</v>
      </c>
      <c r="M2641" s="210" t="s">
        <v>11192</v>
      </c>
      <c r="N2641" s="210">
        <v>0</v>
      </c>
      <c r="O2641" s="210">
        <v>381</v>
      </c>
    </row>
    <row r="2642" spans="2:15" x14ac:dyDescent="0.45">
      <c r="B2642" s="16" t="s">
        <v>16742</v>
      </c>
      <c r="C2642" s="426" t="s">
        <v>818</v>
      </c>
      <c r="D2642" s="16" t="s">
        <v>819</v>
      </c>
      <c r="E2642" s="448" t="s">
        <v>3579</v>
      </c>
      <c r="F2642" s="210" t="s">
        <v>3578</v>
      </c>
      <c r="G2642" s="448" t="s">
        <v>3595</v>
      </c>
      <c r="H2642" s="210">
        <v>0</v>
      </c>
      <c r="I2642" s="210">
        <v>132</v>
      </c>
      <c r="J2642" s="210">
        <v>122</v>
      </c>
      <c r="K2642" s="210">
        <v>18</v>
      </c>
      <c r="L2642" s="210" t="s">
        <v>11192</v>
      </c>
      <c r="M2642" s="210" t="s">
        <v>11192</v>
      </c>
      <c r="N2642" s="210">
        <v>0</v>
      </c>
      <c r="O2642" s="210">
        <v>282</v>
      </c>
    </row>
    <row r="2643" spans="2:15" x14ac:dyDescent="0.45">
      <c r="B2643" s="450" t="s">
        <v>16744</v>
      </c>
      <c r="C2643" s="449" t="s">
        <v>818</v>
      </c>
      <c r="D2643" s="450" t="s">
        <v>819</v>
      </c>
      <c r="E2643" s="451" t="s">
        <v>19222</v>
      </c>
      <c r="F2643" s="452" t="str">
        <f>F2642</f>
        <v>3842</v>
      </c>
      <c r="G2643" s="451" t="s">
        <v>3093</v>
      </c>
      <c r="H2643" s="452" t="s">
        <v>11192</v>
      </c>
      <c r="I2643" s="452">
        <v>291</v>
      </c>
      <c r="J2643" s="452">
        <v>302</v>
      </c>
      <c r="K2643" s="452">
        <v>36</v>
      </c>
      <c r="L2643" s="452" t="s">
        <v>11192</v>
      </c>
      <c r="M2643" s="452" t="s">
        <v>11192</v>
      </c>
      <c r="N2643" s="452">
        <v>0</v>
      </c>
      <c r="O2643" s="452">
        <v>663</v>
      </c>
    </row>
    <row r="2644" spans="2:15" x14ac:dyDescent="0.45">
      <c r="B2644" s="16" t="s">
        <v>16746</v>
      </c>
      <c r="C2644" s="426" t="s">
        <v>818</v>
      </c>
      <c r="D2644" s="16" t="s">
        <v>819</v>
      </c>
      <c r="E2644" s="448" t="s">
        <v>3251</v>
      </c>
      <c r="F2644" s="210" t="s">
        <v>3252</v>
      </c>
      <c r="G2644" s="448" t="s">
        <v>3596</v>
      </c>
      <c r="H2644" s="210">
        <v>0</v>
      </c>
      <c r="I2644" s="210">
        <v>60</v>
      </c>
      <c r="J2644" s="210" t="s">
        <v>11192</v>
      </c>
      <c r="K2644" s="210">
        <v>167</v>
      </c>
      <c r="L2644" s="210">
        <v>34</v>
      </c>
      <c r="M2644" s="210">
        <v>113</v>
      </c>
      <c r="N2644" s="210" t="s">
        <v>11192</v>
      </c>
      <c r="O2644" s="210">
        <v>399</v>
      </c>
    </row>
    <row r="2645" spans="2:15" x14ac:dyDescent="0.45">
      <c r="B2645" s="16" t="s">
        <v>16745</v>
      </c>
      <c r="C2645" s="426" t="s">
        <v>818</v>
      </c>
      <c r="D2645" s="16" t="s">
        <v>819</v>
      </c>
      <c r="E2645" s="448" t="s">
        <v>3251</v>
      </c>
      <c r="F2645" s="210" t="s">
        <v>3252</v>
      </c>
      <c r="G2645" s="448" t="s">
        <v>3595</v>
      </c>
      <c r="H2645" s="210" t="s">
        <v>11192</v>
      </c>
      <c r="I2645" s="210">
        <v>59</v>
      </c>
      <c r="J2645" s="210" t="s">
        <v>11192</v>
      </c>
      <c r="K2645" s="210">
        <v>180</v>
      </c>
      <c r="L2645" s="210">
        <v>42</v>
      </c>
      <c r="M2645" s="210">
        <v>137</v>
      </c>
      <c r="N2645" s="210">
        <v>0</v>
      </c>
      <c r="O2645" s="210">
        <v>443</v>
      </c>
    </row>
    <row r="2646" spans="2:15" x14ac:dyDescent="0.45">
      <c r="B2646" s="450" t="s">
        <v>16747</v>
      </c>
      <c r="C2646" s="449" t="s">
        <v>818</v>
      </c>
      <c r="D2646" s="450" t="s">
        <v>819</v>
      </c>
      <c r="E2646" s="451" t="s">
        <v>19223</v>
      </c>
      <c r="F2646" s="452" t="str">
        <f>F2645</f>
        <v>3808</v>
      </c>
      <c r="G2646" s="451" t="s">
        <v>3093</v>
      </c>
      <c r="H2646" s="452" t="s">
        <v>11192</v>
      </c>
      <c r="I2646" s="452">
        <v>119</v>
      </c>
      <c r="J2646" s="452">
        <v>47</v>
      </c>
      <c r="K2646" s="452">
        <v>347</v>
      </c>
      <c r="L2646" s="452">
        <v>76</v>
      </c>
      <c r="M2646" s="452">
        <v>250</v>
      </c>
      <c r="N2646" s="452" t="s">
        <v>11192</v>
      </c>
      <c r="O2646" s="452">
        <v>842</v>
      </c>
    </row>
    <row r="2647" spans="2:15" x14ac:dyDescent="0.45">
      <c r="B2647" s="16" t="s">
        <v>16749</v>
      </c>
      <c r="C2647" s="426" t="s">
        <v>818</v>
      </c>
      <c r="D2647" s="16" t="s">
        <v>819</v>
      </c>
      <c r="E2647" s="448" t="s">
        <v>3253</v>
      </c>
      <c r="F2647" s="210" t="s">
        <v>3254</v>
      </c>
      <c r="G2647" s="448" t="s">
        <v>3596</v>
      </c>
      <c r="H2647" s="210">
        <v>0</v>
      </c>
      <c r="I2647" s="210">
        <v>41</v>
      </c>
      <c r="J2647" s="210">
        <v>75</v>
      </c>
      <c r="K2647" s="210">
        <v>76</v>
      </c>
      <c r="L2647" s="210" t="s">
        <v>11192</v>
      </c>
      <c r="M2647" s="210">
        <v>84</v>
      </c>
      <c r="N2647" s="210" t="s">
        <v>11192</v>
      </c>
      <c r="O2647" s="210">
        <v>289</v>
      </c>
    </row>
    <row r="2648" spans="2:15" x14ac:dyDescent="0.45">
      <c r="B2648" s="16" t="s">
        <v>16748</v>
      </c>
      <c r="C2648" s="426" t="s">
        <v>818</v>
      </c>
      <c r="D2648" s="16" t="s">
        <v>819</v>
      </c>
      <c r="E2648" s="448" t="s">
        <v>3253</v>
      </c>
      <c r="F2648" s="210" t="s">
        <v>3254</v>
      </c>
      <c r="G2648" s="448" t="s">
        <v>3595</v>
      </c>
      <c r="H2648" s="210">
        <v>0</v>
      </c>
      <c r="I2648" s="210">
        <v>31</v>
      </c>
      <c r="J2648" s="210">
        <v>80</v>
      </c>
      <c r="K2648" s="210">
        <v>54</v>
      </c>
      <c r="L2648" s="210">
        <v>15</v>
      </c>
      <c r="M2648" s="210">
        <v>76</v>
      </c>
      <c r="N2648" s="210">
        <v>0</v>
      </c>
      <c r="O2648" s="210">
        <v>256</v>
      </c>
    </row>
    <row r="2649" spans="2:15" x14ac:dyDescent="0.45">
      <c r="B2649" s="450" t="s">
        <v>16750</v>
      </c>
      <c r="C2649" s="449" t="s">
        <v>818</v>
      </c>
      <c r="D2649" s="450" t="s">
        <v>819</v>
      </c>
      <c r="E2649" s="451" t="s">
        <v>19224</v>
      </c>
      <c r="F2649" s="452" t="str">
        <f>F2648</f>
        <v>3769</v>
      </c>
      <c r="G2649" s="451" t="s">
        <v>3093</v>
      </c>
      <c r="H2649" s="452">
        <v>0</v>
      </c>
      <c r="I2649" s="452">
        <v>72</v>
      </c>
      <c r="J2649" s="452">
        <v>155</v>
      </c>
      <c r="K2649" s="452">
        <v>130</v>
      </c>
      <c r="L2649" s="452" t="s">
        <v>11192</v>
      </c>
      <c r="M2649" s="452">
        <v>160</v>
      </c>
      <c r="N2649" s="452" t="s">
        <v>11192</v>
      </c>
      <c r="O2649" s="452">
        <v>545</v>
      </c>
    </row>
    <row r="2650" spans="2:15" x14ac:dyDescent="0.45">
      <c r="B2650" s="16" t="s">
        <v>16752</v>
      </c>
      <c r="C2650" s="426" t="s">
        <v>818</v>
      </c>
      <c r="D2650" s="16" t="s">
        <v>819</v>
      </c>
      <c r="E2650" s="448" t="s">
        <v>3255</v>
      </c>
      <c r="F2650" s="210" t="s">
        <v>3256</v>
      </c>
      <c r="G2650" s="448" t="s">
        <v>3596</v>
      </c>
      <c r="H2650" s="210">
        <v>0</v>
      </c>
      <c r="I2650" s="210" t="s">
        <v>11192</v>
      </c>
      <c r="J2650" s="210" t="s">
        <v>11192</v>
      </c>
      <c r="K2650" s="210" t="s">
        <v>11192</v>
      </c>
      <c r="L2650" s="210" t="s">
        <v>11192</v>
      </c>
      <c r="M2650" s="210">
        <v>35</v>
      </c>
      <c r="N2650" s="210">
        <v>0</v>
      </c>
      <c r="O2650" s="210">
        <v>62</v>
      </c>
    </row>
    <row r="2651" spans="2:15" x14ac:dyDescent="0.45">
      <c r="B2651" s="16" t="s">
        <v>16751</v>
      </c>
      <c r="C2651" s="426" t="s">
        <v>818</v>
      </c>
      <c r="D2651" s="16" t="s">
        <v>819</v>
      </c>
      <c r="E2651" s="448" t="s">
        <v>3255</v>
      </c>
      <c r="F2651" s="210" t="s">
        <v>3256</v>
      </c>
      <c r="G2651" s="448" t="s">
        <v>3595</v>
      </c>
      <c r="H2651" s="210">
        <v>0</v>
      </c>
      <c r="I2651" s="210" t="s">
        <v>11192</v>
      </c>
      <c r="J2651" s="210" t="s">
        <v>11192</v>
      </c>
      <c r="K2651" s="210">
        <v>15</v>
      </c>
      <c r="L2651" s="210" t="s">
        <v>11192</v>
      </c>
      <c r="M2651" s="210">
        <v>33</v>
      </c>
      <c r="N2651" s="210">
        <v>0</v>
      </c>
      <c r="O2651" s="210">
        <v>59</v>
      </c>
    </row>
    <row r="2652" spans="2:15" x14ac:dyDescent="0.45">
      <c r="B2652" s="450" t="s">
        <v>16753</v>
      </c>
      <c r="C2652" s="449" t="s">
        <v>818</v>
      </c>
      <c r="D2652" s="450" t="s">
        <v>819</v>
      </c>
      <c r="E2652" s="451" t="s">
        <v>19225</v>
      </c>
      <c r="F2652" s="452" t="str">
        <f>F2651</f>
        <v>3648</v>
      </c>
      <c r="G2652" s="451" t="s">
        <v>3093</v>
      </c>
      <c r="H2652" s="452">
        <v>0</v>
      </c>
      <c r="I2652" s="452">
        <v>15</v>
      </c>
      <c r="J2652" s="452" t="s">
        <v>11192</v>
      </c>
      <c r="K2652" s="452" t="s">
        <v>11192</v>
      </c>
      <c r="L2652" s="452" t="s">
        <v>11192</v>
      </c>
      <c r="M2652" s="452">
        <v>68</v>
      </c>
      <c r="N2652" s="452">
        <v>0</v>
      </c>
      <c r="O2652" s="452">
        <v>121</v>
      </c>
    </row>
    <row r="2653" spans="2:15" x14ac:dyDescent="0.45">
      <c r="B2653" s="16" t="s">
        <v>16755</v>
      </c>
      <c r="C2653" s="426" t="s">
        <v>818</v>
      </c>
      <c r="D2653" s="16" t="s">
        <v>819</v>
      </c>
      <c r="E2653" s="448" t="s">
        <v>11037</v>
      </c>
      <c r="F2653" s="210" t="s">
        <v>11036</v>
      </c>
      <c r="G2653" s="448" t="s">
        <v>3596</v>
      </c>
      <c r="H2653" s="210">
        <v>0</v>
      </c>
      <c r="I2653" s="210">
        <v>49</v>
      </c>
      <c r="J2653" s="210" t="s">
        <v>11192</v>
      </c>
      <c r="K2653" s="210" t="s">
        <v>11192</v>
      </c>
      <c r="L2653" s="210" t="s">
        <v>11192</v>
      </c>
      <c r="M2653" s="210">
        <v>0</v>
      </c>
      <c r="N2653" s="210">
        <v>0</v>
      </c>
      <c r="O2653" s="210">
        <v>54</v>
      </c>
    </row>
    <row r="2654" spans="2:15" x14ac:dyDescent="0.45">
      <c r="B2654" s="16" t="s">
        <v>16754</v>
      </c>
      <c r="C2654" s="426" t="s">
        <v>818</v>
      </c>
      <c r="D2654" s="16" t="s">
        <v>819</v>
      </c>
      <c r="E2654" s="448" t="s">
        <v>11037</v>
      </c>
      <c r="F2654" s="210" t="s">
        <v>11036</v>
      </c>
      <c r="G2654" s="448" t="s">
        <v>3595</v>
      </c>
      <c r="H2654" s="210">
        <v>0</v>
      </c>
      <c r="I2654" s="210">
        <v>31</v>
      </c>
      <c r="J2654" s="210" t="s">
        <v>11192</v>
      </c>
      <c r="K2654" s="210">
        <v>0</v>
      </c>
      <c r="L2654" s="210" t="s">
        <v>11192</v>
      </c>
      <c r="M2654" s="210">
        <v>0</v>
      </c>
      <c r="N2654" s="210">
        <v>0</v>
      </c>
      <c r="O2654" s="210">
        <v>36</v>
      </c>
    </row>
    <row r="2655" spans="2:15" x14ac:dyDescent="0.45">
      <c r="B2655" s="450" t="s">
        <v>16756</v>
      </c>
      <c r="C2655" s="449" t="s">
        <v>818</v>
      </c>
      <c r="D2655" s="450" t="s">
        <v>819</v>
      </c>
      <c r="E2655" s="451" t="s">
        <v>19226</v>
      </c>
      <c r="F2655" s="452" t="str">
        <f>F2654</f>
        <v>3719</v>
      </c>
      <c r="G2655" s="451" t="s">
        <v>3093</v>
      </c>
      <c r="H2655" s="452">
        <v>0</v>
      </c>
      <c r="I2655" s="452">
        <v>80</v>
      </c>
      <c r="J2655" s="452" t="s">
        <v>11192</v>
      </c>
      <c r="K2655" s="452" t="s">
        <v>11192</v>
      </c>
      <c r="L2655" s="452" t="s">
        <v>11192</v>
      </c>
      <c r="M2655" s="452">
        <v>0</v>
      </c>
      <c r="N2655" s="452">
        <v>0</v>
      </c>
      <c r="O2655" s="452">
        <v>90</v>
      </c>
    </row>
    <row r="2656" spans="2:15" x14ac:dyDescent="0.45">
      <c r="B2656" s="16" t="s">
        <v>16758</v>
      </c>
      <c r="C2656" s="426" t="s">
        <v>818</v>
      </c>
      <c r="D2656" s="16" t="s">
        <v>819</v>
      </c>
      <c r="E2656" s="448" t="s">
        <v>3257</v>
      </c>
      <c r="F2656" s="210" t="s">
        <v>3258</v>
      </c>
      <c r="G2656" s="448" t="s">
        <v>3596</v>
      </c>
      <c r="H2656" s="210">
        <v>0</v>
      </c>
      <c r="I2656" s="210">
        <v>44</v>
      </c>
      <c r="J2656" s="210">
        <v>0</v>
      </c>
      <c r="K2656" s="210" t="s">
        <v>11192</v>
      </c>
      <c r="L2656" s="210">
        <v>0</v>
      </c>
      <c r="M2656" s="210" t="s">
        <v>11192</v>
      </c>
      <c r="N2656" s="210">
        <v>0</v>
      </c>
      <c r="O2656" s="210">
        <v>47</v>
      </c>
    </row>
    <row r="2657" spans="2:15" x14ac:dyDescent="0.45">
      <c r="B2657" s="16" t="s">
        <v>16757</v>
      </c>
      <c r="C2657" s="426" t="s">
        <v>818</v>
      </c>
      <c r="D2657" s="16" t="s">
        <v>819</v>
      </c>
      <c r="E2657" s="448" t="s">
        <v>3257</v>
      </c>
      <c r="F2657" s="210" t="s">
        <v>3258</v>
      </c>
      <c r="G2657" s="448" t="s">
        <v>3595</v>
      </c>
      <c r="H2657" s="210">
        <v>0</v>
      </c>
      <c r="I2657" s="210">
        <v>31</v>
      </c>
      <c r="J2657" s="210">
        <v>0</v>
      </c>
      <c r="K2657" s="210">
        <v>0</v>
      </c>
      <c r="L2657" s="210">
        <v>0</v>
      </c>
      <c r="M2657" s="210">
        <v>0</v>
      </c>
      <c r="N2657" s="210">
        <v>0</v>
      </c>
      <c r="O2657" s="210">
        <v>31</v>
      </c>
    </row>
    <row r="2658" spans="2:15" x14ac:dyDescent="0.45">
      <c r="B2658" s="450" t="s">
        <v>16759</v>
      </c>
      <c r="C2658" s="449" t="s">
        <v>818</v>
      </c>
      <c r="D2658" s="450" t="s">
        <v>819</v>
      </c>
      <c r="E2658" s="451" t="s">
        <v>19227</v>
      </c>
      <c r="F2658" s="452" t="str">
        <f>F2657</f>
        <v>3629</v>
      </c>
      <c r="G2658" s="451" t="s">
        <v>3093</v>
      </c>
      <c r="H2658" s="452">
        <v>0</v>
      </c>
      <c r="I2658" s="452">
        <v>75</v>
      </c>
      <c r="J2658" s="452">
        <v>0</v>
      </c>
      <c r="K2658" s="452" t="s">
        <v>11192</v>
      </c>
      <c r="L2658" s="452">
        <v>0</v>
      </c>
      <c r="M2658" s="452" t="s">
        <v>11192</v>
      </c>
      <c r="N2658" s="452">
        <v>0</v>
      </c>
      <c r="O2658" s="452">
        <v>78</v>
      </c>
    </row>
    <row r="2659" spans="2:15" x14ac:dyDescent="0.45">
      <c r="B2659" s="16" t="s">
        <v>16761</v>
      </c>
      <c r="C2659" s="426" t="s">
        <v>818</v>
      </c>
      <c r="D2659" s="16" t="s">
        <v>819</v>
      </c>
      <c r="E2659" s="448" t="s">
        <v>3259</v>
      </c>
      <c r="F2659" s="210" t="s">
        <v>3260</v>
      </c>
      <c r="G2659" s="448" t="s">
        <v>3596</v>
      </c>
      <c r="H2659" s="210">
        <v>0</v>
      </c>
      <c r="I2659" s="210" t="s">
        <v>11192</v>
      </c>
      <c r="J2659" s="210">
        <v>38</v>
      </c>
      <c r="K2659" s="210" t="s">
        <v>11192</v>
      </c>
      <c r="L2659" s="210">
        <v>0</v>
      </c>
      <c r="M2659" s="210" t="s">
        <v>11192</v>
      </c>
      <c r="N2659" s="210">
        <v>0</v>
      </c>
      <c r="O2659" s="210">
        <v>57</v>
      </c>
    </row>
    <row r="2660" spans="2:15" x14ac:dyDescent="0.45">
      <c r="B2660" s="16" t="s">
        <v>16760</v>
      </c>
      <c r="C2660" s="426" t="s">
        <v>818</v>
      </c>
      <c r="D2660" s="16" t="s">
        <v>819</v>
      </c>
      <c r="E2660" s="448" t="s">
        <v>3259</v>
      </c>
      <c r="F2660" s="210" t="s">
        <v>3260</v>
      </c>
      <c r="G2660" s="448" t="s">
        <v>3595</v>
      </c>
      <c r="H2660" s="210">
        <v>0</v>
      </c>
      <c r="I2660" s="210">
        <v>23</v>
      </c>
      <c r="J2660" s="210">
        <v>18</v>
      </c>
      <c r="K2660" s="210">
        <v>0</v>
      </c>
      <c r="L2660" s="210">
        <v>0</v>
      </c>
      <c r="M2660" s="210">
        <v>0</v>
      </c>
      <c r="N2660" s="210">
        <v>0</v>
      </c>
      <c r="O2660" s="210">
        <v>41</v>
      </c>
    </row>
    <row r="2661" spans="2:15" x14ac:dyDescent="0.45">
      <c r="B2661" s="450" t="s">
        <v>16762</v>
      </c>
      <c r="C2661" s="449" t="s">
        <v>818</v>
      </c>
      <c r="D2661" s="450" t="s">
        <v>819</v>
      </c>
      <c r="E2661" s="451" t="s">
        <v>19228</v>
      </c>
      <c r="F2661" s="452" t="str">
        <f>F2660</f>
        <v>5293</v>
      </c>
      <c r="G2661" s="451" t="s">
        <v>3093</v>
      </c>
      <c r="H2661" s="452">
        <v>0</v>
      </c>
      <c r="I2661" s="452" t="s">
        <v>11192</v>
      </c>
      <c r="J2661" s="452">
        <v>56</v>
      </c>
      <c r="K2661" s="452" t="s">
        <v>11192</v>
      </c>
      <c r="L2661" s="452">
        <v>0</v>
      </c>
      <c r="M2661" s="452" t="s">
        <v>11192</v>
      </c>
      <c r="N2661" s="452">
        <v>0</v>
      </c>
      <c r="O2661" s="452">
        <v>98</v>
      </c>
    </row>
    <row r="2662" spans="2:15" x14ac:dyDescent="0.45">
      <c r="B2662" s="16" t="s">
        <v>16764</v>
      </c>
      <c r="C2662" s="426" t="s">
        <v>818</v>
      </c>
      <c r="D2662" s="16" t="s">
        <v>819</v>
      </c>
      <c r="E2662" s="448" t="s">
        <v>3261</v>
      </c>
      <c r="F2662" s="210" t="s">
        <v>3262</v>
      </c>
      <c r="G2662" s="448" t="s">
        <v>3596</v>
      </c>
      <c r="H2662" s="210" t="s">
        <v>11192</v>
      </c>
      <c r="I2662" s="210" t="s">
        <v>11192</v>
      </c>
      <c r="J2662" s="210" t="s">
        <v>11192</v>
      </c>
      <c r="K2662" s="210">
        <v>0</v>
      </c>
      <c r="L2662" s="210">
        <v>0</v>
      </c>
      <c r="M2662" s="210">
        <v>0</v>
      </c>
      <c r="N2662" s="210">
        <v>0</v>
      </c>
      <c r="O2662" s="210">
        <v>34</v>
      </c>
    </row>
    <row r="2663" spans="2:15" x14ac:dyDescent="0.45">
      <c r="B2663" s="16" t="s">
        <v>16763</v>
      </c>
      <c r="C2663" s="426" t="s">
        <v>818</v>
      </c>
      <c r="D2663" s="16" t="s">
        <v>819</v>
      </c>
      <c r="E2663" s="448" t="s">
        <v>3261</v>
      </c>
      <c r="F2663" s="210" t="s">
        <v>3262</v>
      </c>
      <c r="G2663" s="448" t="s">
        <v>3595</v>
      </c>
      <c r="H2663" s="210">
        <v>0</v>
      </c>
      <c r="I2663" s="210" t="s">
        <v>11192</v>
      </c>
      <c r="J2663" s="210">
        <v>0</v>
      </c>
      <c r="K2663" s="210">
        <v>0</v>
      </c>
      <c r="L2663" s="210" t="s">
        <v>11192</v>
      </c>
      <c r="M2663" s="210">
        <v>0</v>
      </c>
      <c r="N2663" s="210">
        <v>0</v>
      </c>
      <c r="O2663" s="210">
        <v>39</v>
      </c>
    </row>
    <row r="2664" spans="2:15" x14ac:dyDescent="0.45">
      <c r="B2664" s="450" t="s">
        <v>16765</v>
      </c>
      <c r="C2664" s="449" t="s">
        <v>818</v>
      </c>
      <c r="D2664" s="450" t="s">
        <v>819</v>
      </c>
      <c r="E2664" s="451" t="s">
        <v>19229</v>
      </c>
      <c r="F2664" s="452" t="str">
        <f>F2663</f>
        <v>3611</v>
      </c>
      <c r="G2664" s="451" t="s">
        <v>3093</v>
      </c>
      <c r="H2664" s="452" t="s">
        <v>11192</v>
      </c>
      <c r="I2664" s="452">
        <v>67</v>
      </c>
      <c r="J2664" s="452" t="s">
        <v>11192</v>
      </c>
      <c r="K2664" s="452">
        <v>0</v>
      </c>
      <c r="L2664" s="452" t="s">
        <v>11192</v>
      </c>
      <c r="M2664" s="452">
        <v>0</v>
      </c>
      <c r="N2664" s="452">
        <v>0</v>
      </c>
      <c r="O2664" s="452">
        <v>73</v>
      </c>
    </row>
    <row r="2665" spans="2:15" x14ac:dyDescent="0.45">
      <c r="B2665" s="16" t="s">
        <v>16767</v>
      </c>
      <c r="C2665" s="426" t="s">
        <v>818</v>
      </c>
      <c r="D2665" s="16" t="s">
        <v>819</v>
      </c>
      <c r="E2665" s="448" t="s">
        <v>3263</v>
      </c>
      <c r="F2665" s="210" t="s">
        <v>3264</v>
      </c>
      <c r="G2665" s="448" t="s">
        <v>3596</v>
      </c>
      <c r="H2665" s="210">
        <v>0</v>
      </c>
      <c r="I2665" s="210" t="s">
        <v>11192</v>
      </c>
      <c r="J2665" s="210">
        <v>0</v>
      </c>
      <c r="K2665" s="210">
        <v>0</v>
      </c>
      <c r="L2665" s="210" t="s">
        <v>11192</v>
      </c>
      <c r="M2665" s="210">
        <v>0</v>
      </c>
      <c r="N2665" s="210">
        <v>0</v>
      </c>
      <c r="O2665" s="210">
        <v>39</v>
      </c>
    </row>
    <row r="2666" spans="2:15" x14ac:dyDescent="0.45">
      <c r="B2666" s="16" t="s">
        <v>16766</v>
      </c>
      <c r="C2666" s="426" t="s">
        <v>818</v>
      </c>
      <c r="D2666" s="16" t="s">
        <v>819</v>
      </c>
      <c r="E2666" s="448" t="s">
        <v>3263</v>
      </c>
      <c r="F2666" s="210" t="s">
        <v>3264</v>
      </c>
      <c r="G2666" s="448" t="s">
        <v>3595</v>
      </c>
      <c r="H2666" s="210">
        <v>0</v>
      </c>
      <c r="I2666" s="210">
        <v>36</v>
      </c>
      <c r="J2666" s="210">
        <v>0</v>
      </c>
      <c r="K2666" s="210">
        <v>0</v>
      </c>
      <c r="L2666" s="210">
        <v>0</v>
      </c>
      <c r="M2666" s="210">
        <v>0</v>
      </c>
      <c r="N2666" s="210">
        <v>0</v>
      </c>
      <c r="O2666" s="210">
        <v>36</v>
      </c>
    </row>
    <row r="2667" spans="2:15" x14ac:dyDescent="0.45">
      <c r="B2667" s="450" t="s">
        <v>16768</v>
      </c>
      <c r="C2667" s="449" t="s">
        <v>818</v>
      </c>
      <c r="D2667" s="450" t="s">
        <v>819</v>
      </c>
      <c r="E2667" s="451" t="s">
        <v>19230</v>
      </c>
      <c r="F2667" s="452" t="str">
        <f>F2666</f>
        <v>3630</v>
      </c>
      <c r="G2667" s="451" t="s">
        <v>3093</v>
      </c>
      <c r="H2667" s="452">
        <v>0</v>
      </c>
      <c r="I2667" s="452" t="s">
        <v>11192</v>
      </c>
      <c r="J2667" s="452">
        <v>0</v>
      </c>
      <c r="K2667" s="452">
        <v>0</v>
      </c>
      <c r="L2667" s="452" t="s">
        <v>11192</v>
      </c>
      <c r="M2667" s="452">
        <v>0</v>
      </c>
      <c r="N2667" s="452">
        <v>0</v>
      </c>
      <c r="O2667" s="452">
        <v>75</v>
      </c>
    </row>
    <row r="2668" spans="2:15" x14ac:dyDescent="0.45">
      <c r="B2668" s="16" t="s">
        <v>16770</v>
      </c>
      <c r="C2668" s="426" t="s">
        <v>818</v>
      </c>
      <c r="D2668" s="16" t="s">
        <v>819</v>
      </c>
      <c r="E2668" s="448" t="s">
        <v>3265</v>
      </c>
      <c r="F2668" s="210" t="s">
        <v>3266</v>
      </c>
      <c r="G2668" s="448" t="s">
        <v>3596</v>
      </c>
      <c r="H2668" s="210">
        <v>0</v>
      </c>
      <c r="I2668" s="210">
        <v>125</v>
      </c>
      <c r="J2668" s="210">
        <v>98</v>
      </c>
      <c r="K2668" s="210">
        <v>90</v>
      </c>
      <c r="L2668" s="210">
        <v>33</v>
      </c>
      <c r="M2668" s="210">
        <v>11</v>
      </c>
      <c r="N2668" s="210">
        <v>0</v>
      </c>
      <c r="O2668" s="210">
        <v>357</v>
      </c>
    </row>
    <row r="2669" spans="2:15" x14ac:dyDescent="0.45">
      <c r="B2669" s="16" t="s">
        <v>16769</v>
      </c>
      <c r="C2669" s="426" t="s">
        <v>818</v>
      </c>
      <c r="D2669" s="16" t="s">
        <v>819</v>
      </c>
      <c r="E2669" s="448" t="s">
        <v>3265</v>
      </c>
      <c r="F2669" s="210" t="s">
        <v>3266</v>
      </c>
      <c r="G2669" s="448" t="s">
        <v>3595</v>
      </c>
      <c r="H2669" s="210" t="s">
        <v>11192</v>
      </c>
      <c r="I2669" s="210">
        <v>117</v>
      </c>
      <c r="J2669" s="210">
        <v>93</v>
      </c>
      <c r="K2669" s="210">
        <v>74</v>
      </c>
      <c r="L2669" s="210">
        <v>33</v>
      </c>
      <c r="M2669" s="210" t="s">
        <v>11192</v>
      </c>
      <c r="N2669" s="210">
        <v>0</v>
      </c>
      <c r="O2669" s="210">
        <v>341</v>
      </c>
    </row>
    <row r="2670" spans="2:15" x14ac:dyDescent="0.45">
      <c r="B2670" s="450" t="s">
        <v>16771</v>
      </c>
      <c r="C2670" s="449" t="s">
        <v>818</v>
      </c>
      <c r="D2670" s="450" t="s">
        <v>819</v>
      </c>
      <c r="E2670" s="451" t="s">
        <v>19231</v>
      </c>
      <c r="F2670" s="452" t="str">
        <f>F2669</f>
        <v>6768</v>
      </c>
      <c r="G2670" s="451" t="s">
        <v>3093</v>
      </c>
      <c r="H2670" s="452" t="s">
        <v>11192</v>
      </c>
      <c r="I2670" s="452">
        <v>242</v>
      </c>
      <c r="J2670" s="452">
        <v>191</v>
      </c>
      <c r="K2670" s="452">
        <v>164</v>
      </c>
      <c r="L2670" s="452">
        <v>66</v>
      </c>
      <c r="M2670" s="452" t="s">
        <v>11192</v>
      </c>
      <c r="N2670" s="452">
        <v>0</v>
      </c>
      <c r="O2670" s="452">
        <v>698</v>
      </c>
    </row>
    <row r="2671" spans="2:15" x14ac:dyDescent="0.45">
      <c r="B2671" s="16" t="s">
        <v>16773</v>
      </c>
      <c r="C2671" s="426" t="s">
        <v>818</v>
      </c>
      <c r="D2671" s="16" t="s">
        <v>819</v>
      </c>
      <c r="E2671" s="448" t="s">
        <v>3267</v>
      </c>
      <c r="F2671" s="210" t="s">
        <v>3268</v>
      </c>
      <c r="G2671" s="448" t="s">
        <v>3596</v>
      </c>
      <c r="H2671" s="210">
        <v>0</v>
      </c>
      <c r="I2671" s="210" t="s">
        <v>11192</v>
      </c>
      <c r="J2671" s="210" t="s">
        <v>11192</v>
      </c>
      <c r="K2671" s="210">
        <v>34</v>
      </c>
      <c r="L2671" s="210" t="s">
        <v>11192</v>
      </c>
      <c r="M2671" s="210" t="s">
        <v>11192</v>
      </c>
      <c r="N2671" s="210">
        <v>0</v>
      </c>
      <c r="O2671" s="210">
        <v>54</v>
      </c>
    </row>
    <row r="2672" spans="2:15" x14ac:dyDescent="0.45">
      <c r="B2672" s="16" t="s">
        <v>16772</v>
      </c>
      <c r="C2672" s="426" t="s">
        <v>818</v>
      </c>
      <c r="D2672" s="16" t="s">
        <v>819</v>
      </c>
      <c r="E2672" s="448" t="s">
        <v>3267</v>
      </c>
      <c r="F2672" s="210" t="s">
        <v>3268</v>
      </c>
      <c r="G2672" s="448" t="s">
        <v>3595</v>
      </c>
      <c r="H2672" s="210">
        <v>0</v>
      </c>
      <c r="I2672" s="210" t="s">
        <v>11192</v>
      </c>
      <c r="J2672" s="210" t="s">
        <v>11192</v>
      </c>
      <c r="K2672" s="210">
        <v>26</v>
      </c>
      <c r="L2672" s="210" t="s">
        <v>11192</v>
      </c>
      <c r="M2672" s="210" t="s">
        <v>11192</v>
      </c>
      <c r="N2672" s="210">
        <v>0</v>
      </c>
      <c r="O2672" s="210">
        <v>44</v>
      </c>
    </row>
    <row r="2673" spans="2:15" x14ac:dyDescent="0.45">
      <c r="B2673" s="450" t="s">
        <v>16774</v>
      </c>
      <c r="C2673" s="449" t="s">
        <v>818</v>
      </c>
      <c r="D2673" s="450" t="s">
        <v>819</v>
      </c>
      <c r="E2673" s="451" t="s">
        <v>19232</v>
      </c>
      <c r="F2673" s="452" t="str">
        <f>F2672</f>
        <v>3649</v>
      </c>
      <c r="G2673" s="451" t="s">
        <v>3093</v>
      </c>
      <c r="H2673" s="452">
        <v>0</v>
      </c>
      <c r="I2673" s="452" t="s">
        <v>11192</v>
      </c>
      <c r="J2673" s="452">
        <v>11</v>
      </c>
      <c r="K2673" s="452">
        <v>60</v>
      </c>
      <c r="L2673" s="452" t="s">
        <v>11192</v>
      </c>
      <c r="M2673" s="452" t="s">
        <v>11192</v>
      </c>
      <c r="N2673" s="452">
        <v>0</v>
      </c>
      <c r="O2673" s="452">
        <v>98</v>
      </c>
    </row>
    <row r="2674" spans="2:15" x14ac:dyDescent="0.45">
      <c r="B2674" s="16" t="s">
        <v>16776</v>
      </c>
      <c r="C2674" s="426" t="s">
        <v>818</v>
      </c>
      <c r="D2674" s="16" t="s">
        <v>819</v>
      </c>
      <c r="E2674" s="448" t="s">
        <v>3269</v>
      </c>
      <c r="F2674" s="210" t="s">
        <v>3270</v>
      </c>
      <c r="G2674" s="448" t="s">
        <v>3596</v>
      </c>
      <c r="H2674" s="210">
        <v>0</v>
      </c>
      <c r="I2674" s="210">
        <v>69</v>
      </c>
      <c r="J2674" s="210" t="s">
        <v>11192</v>
      </c>
      <c r="K2674" s="210" t="s">
        <v>11192</v>
      </c>
      <c r="L2674" s="210" t="s">
        <v>11192</v>
      </c>
      <c r="M2674" s="210">
        <v>12</v>
      </c>
      <c r="N2674" s="210">
        <v>0</v>
      </c>
      <c r="O2674" s="210">
        <v>87</v>
      </c>
    </row>
    <row r="2675" spans="2:15" x14ac:dyDescent="0.45">
      <c r="B2675" s="16" t="s">
        <v>16775</v>
      </c>
      <c r="C2675" s="426" t="s">
        <v>818</v>
      </c>
      <c r="D2675" s="16" t="s">
        <v>819</v>
      </c>
      <c r="E2675" s="448" t="s">
        <v>3269</v>
      </c>
      <c r="F2675" s="210" t="s">
        <v>3270</v>
      </c>
      <c r="G2675" s="448" t="s">
        <v>3595</v>
      </c>
      <c r="H2675" s="210" t="s">
        <v>11192</v>
      </c>
      <c r="I2675" s="210">
        <v>71</v>
      </c>
      <c r="J2675" s="210" t="s">
        <v>11192</v>
      </c>
      <c r="K2675" s="210" t="s">
        <v>11192</v>
      </c>
      <c r="L2675" s="210" t="s">
        <v>11192</v>
      </c>
      <c r="M2675" s="210" t="s">
        <v>11192</v>
      </c>
      <c r="N2675" s="210">
        <v>0</v>
      </c>
      <c r="O2675" s="210">
        <v>86</v>
      </c>
    </row>
    <row r="2676" spans="2:15" x14ac:dyDescent="0.45">
      <c r="B2676" s="450" t="s">
        <v>16777</v>
      </c>
      <c r="C2676" s="449" t="s">
        <v>818</v>
      </c>
      <c r="D2676" s="450" t="s">
        <v>819</v>
      </c>
      <c r="E2676" s="451" t="s">
        <v>19233</v>
      </c>
      <c r="F2676" s="452" t="str">
        <f>F2675</f>
        <v>7022</v>
      </c>
      <c r="G2676" s="451" t="s">
        <v>3093</v>
      </c>
      <c r="H2676" s="452" t="s">
        <v>11192</v>
      </c>
      <c r="I2676" s="452">
        <v>140</v>
      </c>
      <c r="J2676" s="452" t="s">
        <v>11192</v>
      </c>
      <c r="K2676" s="452" t="s">
        <v>11192</v>
      </c>
      <c r="L2676" s="452" t="s">
        <v>11192</v>
      </c>
      <c r="M2676" s="452" t="s">
        <v>11192</v>
      </c>
      <c r="N2676" s="452">
        <v>0</v>
      </c>
      <c r="O2676" s="452">
        <v>173</v>
      </c>
    </row>
    <row r="2677" spans="2:15" x14ac:dyDescent="0.45">
      <c r="B2677" s="16" t="s">
        <v>16779</v>
      </c>
      <c r="C2677" s="426" t="s">
        <v>818</v>
      </c>
      <c r="D2677" s="16" t="s">
        <v>819</v>
      </c>
      <c r="E2677" s="448" t="s">
        <v>3271</v>
      </c>
      <c r="F2677" s="210" t="s">
        <v>3272</v>
      </c>
      <c r="G2677" s="448" t="s">
        <v>3596</v>
      </c>
      <c r="H2677" s="210">
        <v>0</v>
      </c>
      <c r="I2677" s="210">
        <v>23</v>
      </c>
      <c r="J2677" s="210" t="s">
        <v>11192</v>
      </c>
      <c r="K2677" s="210" t="s">
        <v>11192</v>
      </c>
      <c r="L2677" s="210" t="s">
        <v>11192</v>
      </c>
      <c r="M2677" s="210">
        <v>0</v>
      </c>
      <c r="N2677" s="210">
        <v>0</v>
      </c>
      <c r="O2677" s="210">
        <v>30</v>
      </c>
    </row>
    <row r="2678" spans="2:15" x14ac:dyDescent="0.45">
      <c r="B2678" s="16" t="s">
        <v>16778</v>
      </c>
      <c r="C2678" s="426" t="s">
        <v>818</v>
      </c>
      <c r="D2678" s="16" t="s">
        <v>819</v>
      </c>
      <c r="E2678" s="448" t="s">
        <v>3271</v>
      </c>
      <c r="F2678" s="210" t="s">
        <v>3272</v>
      </c>
      <c r="G2678" s="448" t="s">
        <v>3595</v>
      </c>
      <c r="H2678" s="210" t="s">
        <v>11192</v>
      </c>
      <c r="I2678" s="210">
        <v>23</v>
      </c>
      <c r="J2678" s="210">
        <v>0</v>
      </c>
      <c r="K2678" s="210" t="s">
        <v>11192</v>
      </c>
      <c r="L2678" s="210" t="s">
        <v>11192</v>
      </c>
      <c r="M2678" s="210">
        <v>0</v>
      </c>
      <c r="N2678" s="210">
        <v>0</v>
      </c>
      <c r="O2678" s="210">
        <v>27</v>
      </c>
    </row>
    <row r="2679" spans="2:15" x14ac:dyDescent="0.45">
      <c r="B2679" s="450" t="s">
        <v>16780</v>
      </c>
      <c r="C2679" s="449" t="s">
        <v>818</v>
      </c>
      <c r="D2679" s="450" t="s">
        <v>819</v>
      </c>
      <c r="E2679" s="451" t="s">
        <v>19234</v>
      </c>
      <c r="F2679" s="452" t="str">
        <f>F2678</f>
        <v>3720</v>
      </c>
      <c r="G2679" s="451" t="s">
        <v>3093</v>
      </c>
      <c r="H2679" s="452" t="s">
        <v>11192</v>
      </c>
      <c r="I2679" s="452">
        <v>46</v>
      </c>
      <c r="J2679" s="452" t="s">
        <v>11192</v>
      </c>
      <c r="K2679" s="452" t="s">
        <v>11192</v>
      </c>
      <c r="L2679" s="452" t="s">
        <v>11192</v>
      </c>
      <c r="M2679" s="452">
        <v>0</v>
      </c>
      <c r="N2679" s="452">
        <v>0</v>
      </c>
      <c r="O2679" s="452">
        <v>57</v>
      </c>
    </row>
    <row r="2680" spans="2:15" x14ac:dyDescent="0.45">
      <c r="B2680" s="16" t="s">
        <v>16782</v>
      </c>
      <c r="C2680" s="426" t="s">
        <v>818</v>
      </c>
      <c r="D2680" s="16" t="s">
        <v>819</v>
      </c>
      <c r="E2680" s="448" t="s">
        <v>11112</v>
      </c>
      <c r="F2680" s="210" t="s">
        <v>11111</v>
      </c>
      <c r="G2680" s="448" t="s">
        <v>3596</v>
      </c>
      <c r="H2680" s="210">
        <v>0</v>
      </c>
      <c r="I2680" s="210">
        <v>44</v>
      </c>
      <c r="J2680" s="210" t="s">
        <v>11192</v>
      </c>
      <c r="K2680" s="210">
        <v>0</v>
      </c>
      <c r="L2680" s="210" t="s">
        <v>11192</v>
      </c>
      <c r="M2680" s="210">
        <v>0</v>
      </c>
      <c r="N2680" s="210">
        <v>0</v>
      </c>
      <c r="O2680" s="210">
        <v>47</v>
      </c>
    </row>
    <row r="2681" spans="2:15" x14ac:dyDescent="0.45">
      <c r="B2681" s="16" t="s">
        <v>16781</v>
      </c>
      <c r="C2681" s="426" t="s">
        <v>818</v>
      </c>
      <c r="D2681" s="16" t="s">
        <v>819</v>
      </c>
      <c r="E2681" s="448" t="s">
        <v>11112</v>
      </c>
      <c r="F2681" s="210" t="s">
        <v>11111</v>
      </c>
      <c r="G2681" s="448" t="s">
        <v>3595</v>
      </c>
      <c r="H2681" s="210" t="s">
        <v>11192</v>
      </c>
      <c r="I2681" s="210">
        <v>45</v>
      </c>
      <c r="J2681" s="210">
        <v>0</v>
      </c>
      <c r="K2681" s="210" t="s">
        <v>11192</v>
      </c>
      <c r="L2681" s="210" t="s">
        <v>11192</v>
      </c>
      <c r="M2681" s="210">
        <v>0</v>
      </c>
      <c r="N2681" s="210">
        <v>0</v>
      </c>
      <c r="O2681" s="210">
        <v>49</v>
      </c>
    </row>
    <row r="2682" spans="2:15" x14ac:dyDescent="0.45">
      <c r="B2682" s="450" t="s">
        <v>16783</v>
      </c>
      <c r="C2682" s="449" t="s">
        <v>818</v>
      </c>
      <c r="D2682" s="450" t="s">
        <v>819</v>
      </c>
      <c r="E2682" s="451" t="s">
        <v>19235</v>
      </c>
      <c r="F2682" s="452" t="str">
        <f>F2681</f>
        <v>3798</v>
      </c>
      <c r="G2682" s="451" t="s">
        <v>3093</v>
      </c>
      <c r="H2682" s="452" t="s">
        <v>11192</v>
      </c>
      <c r="I2682" s="452">
        <v>89</v>
      </c>
      <c r="J2682" s="452" t="s">
        <v>11192</v>
      </c>
      <c r="K2682" s="452" t="s">
        <v>11192</v>
      </c>
      <c r="L2682" s="452" t="s">
        <v>11192</v>
      </c>
      <c r="M2682" s="452">
        <v>0</v>
      </c>
      <c r="N2682" s="452">
        <v>0</v>
      </c>
      <c r="O2682" s="452">
        <v>96</v>
      </c>
    </row>
    <row r="2683" spans="2:15" x14ac:dyDescent="0.45">
      <c r="B2683" s="16" t="s">
        <v>16785</v>
      </c>
      <c r="C2683" s="426" t="s">
        <v>818</v>
      </c>
      <c r="D2683" s="16" t="s">
        <v>819</v>
      </c>
      <c r="E2683" s="448" t="s">
        <v>3273</v>
      </c>
      <c r="F2683" s="210" t="s">
        <v>3274</v>
      </c>
      <c r="G2683" s="448" t="s">
        <v>3596</v>
      </c>
      <c r="H2683" s="210">
        <v>0</v>
      </c>
      <c r="I2683" s="210">
        <v>29</v>
      </c>
      <c r="J2683" s="210">
        <v>0</v>
      </c>
      <c r="K2683" s="210">
        <v>0</v>
      </c>
      <c r="L2683" s="210" t="s">
        <v>11192</v>
      </c>
      <c r="M2683" s="210" t="s">
        <v>11192</v>
      </c>
      <c r="N2683" s="210">
        <v>0</v>
      </c>
      <c r="O2683" s="210">
        <v>33</v>
      </c>
    </row>
    <row r="2684" spans="2:15" x14ac:dyDescent="0.45">
      <c r="B2684" s="16" t="s">
        <v>16784</v>
      </c>
      <c r="C2684" s="426" t="s">
        <v>818</v>
      </c>
      <c r="D2684" s="16" t="s">
        <v>819</v>
      </c>
      <c r="E2684" s="448" t="s">
        <v>3273</v>
      </c>
      <c r="F2684" s="210" t="s">
        <v>3274</v>
      </c>
      <c r="G2684" s="448" t="s">
        <v>3595</v>
      </c>
      <c r="H2684" s="210">
        <v>0</v>
      </c>
      <c r="I2684" s="210" t="s">
        <v>11192</v>
      </c>
      <c r="J2684" s="210">
        <v>0</v>
      </c>
      <c r="K2684" s="210">
        <v>0</v>
      </c>
      <c r="L2684" s="210" t="s">
        <v>11192</v>
      </c>
      <c r="M2684" s="210">
        <v>0</v>
      </c>
      <c r="N2684" s="210">
        <v>0</v>
      </c>
      <c r="O2684" s="210">
        <v>22</v>
      </c>
    </row>
    <row r="2685" spans="2:15" x14ac:dyDescent="0.45">
      <c r="B2685" s="450" t="s">
        <v>16786</v>
      </c>
      <c r="C2685" s="449" t="s">
        <v>818</v>
      </c>
      <c r="D2685" s="450" t="s">
        <v>819</v>
      </c>
      <c r="E2685" s="451" t="s">
        <v>19236</v>
      </c>
      <c r="F2685" s="452" t="str">
        <f>F2684</f>
        <v>4868</v>
      </c>
      <c r="G2685" s="451" t="s">
        <v>3093</v>
      </c>
      <c r="H2685" s="452">
        <v>0</v>
      </c>
      <c r="I2685" s="452" t="s">
        <v>11192</v>
      </c>
      <c r="J2685" s="452">
        <v>0</v>
      </c>
      <c r="K2685" s="452">
        <v>0</v>
      </c>
      <c r="L2685" s="452" t="s">
        <v>11192</v>
      </c>
      <c r="M2685" s="452" t="s">
        <v>11192</v>
      </c>
      <c r="N2685" s="452">
        <v>0</v>
      </c>
      <c r="O2685" s="452">
        <v>55</v>
      </c>
    </row>
    <row r="2686" spans="2:15" x14ac:dyDescent="0.45">
      <c r="B2686" s="16" t="s">
        <v>16788</v>
      </c>
      <c r="C2686" s="426" t="s">
        <v>818</v>
      </c>
      <c r="D2686" s="16" t="s">
        <v>819</v>
      </c>
      <c r="E2686" s="448" t="s">
        <v>3275</v>
      </c>
      <c r="F2686" s="210" t="s">
        <v>3276</v>
      </c>
      <c r="G2686" s="448" t="s">
        <v>3596</v>
      </c>
      <c r="H2686" s="210">
        <v>0</v>
      </c>
      <c r="I2686" s="210">
        <v>28</v>
      </c>
      <c r="J2686" s="210">
        <v>32</v>
      </c>
      <c r="K2686" s="210" t="s">
        <v>11192</v>
      </c>
      <c r="L2686" s="210" t="s">
        <v>11192</v>
      </c>
      <c r="M2686" s="210" t="s">
        <v>11192</v>
      </c>
      <c r="N2686" s="210">
        <v>0</v>
      </c>
      <c r="O2686" s="210">
        <v>71</v>
      </c>
    </row>
    <row r="2687" spans="2:15" x14ac:dyDescent="0.45">
      <c r="B2687" s="16" t="s">
        <v>16787</v>
      </c>
      <c r="C2687" s="426" t="s">
        <v>818</v>
      </c>
      <c r="D2687" s="16" t="s">
        <v>819</v>
      </c>
      <c r="E2687" s="448" t="s">
        <v>3275</v>
      </c>
      <c r="F2687" s="210" t="s">
        <v>3276</v>
      </c>
      <c r="G2687" s="448" t="s">
        <v>3595</v>
      </c>
      <c r="H2687" s="210" t="s">
        <v>11192</v>
      </c>
      <c r="I2687" s="210">
        <v>47</v>
      </c>
      <c r="J2687" s="210">
        <v>23</v>
      </c>
      <c r="K2687" s="210">
        <v>0</v>
      </c>
      <c r="L2687" s="210" t="s">
        <v>11192</v>
      </c>
      <c r="M2687" s="210" t="s">
        <v>11192</v>
      </c>
      <c r="N2687" s="210">
        <v>0</v>
      </c>
      <c r="O2687" s="210">
        <v>81</v>
      </c>
    </row>
    <row r="2688" spans="2:15" x14ac:dyDescent="0.45">
      <c r="B2688" s="450" t="s">
        <v>16789</v>
      </c>
      <c r="C2688" s="449" t="s">
        <v>818</v>
      </c>
      <c r="D2688" s="450" t="s">
        <v>819</v>
      </c>
      <c r="E2688" s="451" t="s">
        <v>19237</v>
      </c>
      <c r="F2688" s="452" t="str">
        <f>F2687</f>
        <v>3749</v>
      </c>
      <c r="G2688" s="451" t="s">
        <v>3093</v>
      </c>
      <c r="H2688" s="452" t="s">
        <v>11192</v>
      </c>
      <c r="I2688" s="452">
        <v>75</v>
      </c>
      <c r="J2688" s="452">
        <v>55</v>
      </c>
      <c r="K2688" s="452" t="s">
        <v>11192</v>
      </c>
      <c r="L2688" s="452" t="s">
        <v>11192</v>
      </c>
      <c r="M2688" s="452">
        <v>11</v>
      </c>
      <c r="N2688" s="452">
        <v>0</v>
      </c>
      <c r="O2688" s="452">
        <v>152</v>
      </c>
    </row>
    <row r="2689" spans="2:15" x14ac:dyDescent="0.45">
      <c r="B2689" s="16" t="s">
        <v>16791</v>
      </c>
      <c r="C2689" s="426" t="s">
        <v>818</v>
      </c>
      <c r="D2689" s="16" t="s">
        <v>819</v>
      </c>
      <c r="E2689" s="448" t="s">
        <v>3277</v>
      </c>
      <c r="F2689" s="210" t="s">
        <v>3278</v>
      </c>
      <c r="G2689" s="448" t="s">
        <v>3596</v>
      </c>
      <c r="H2689" s="210" t="s">
        <v>11192</v>
      </c>
      <c r="I2689" s="210">
        <v>172</v>
      </c>
      <c r="J2689" s="210" t="s">
        <v>11192</v>
      </c>
      <c r="K2689" s="210" t="s">
        <v>11192</v>
      </c>
      <c r="L2689" s="210" t="s">
        <v>11192</v>
      </c>
      <c r="M2689" s="210" t="s">
        <v>11192</v>
      </c>
      <c r="N2689" s="210">
        <v>0</v>
      </c>
      <c r="O2689" s="210">
        <v>186</v>
      </c>
    </row>
    <row r="2690" spans="2:15" x14ac:dyDescent="0.45">
      <c r="B2690" s="16" t="s">
        <v>16790</v>
      </c>
      <c r="C2690" s="426" t="s">
        <v>818</v>
      </c>
      <c r="D2690" s="16" t="s">
        <v>819</v>
      </c>
      <c r="E2690" s="448" t="s">
        <v>3277</v>
      </c>
      <c r="F2690" s="210" t="s">
        <v>3278</v>
      </c>
      <c r="G2690" s="448" t="s">
        <v>3595</v>
      </c>
      <c r="H2690" s="210">
        <v>0</v>
      </c>
      <c r="I2690" s="210">
        <v>189</v>
      </c>
      <c r="J2690" s="210" t="s">
        <v>11192</v>
      </c>
      <c r="K2690" s="210" t="s">
        <v>11192</v>
      </c>
      <c r="L2690" s="210" t="s">
        <v>11192</v>
      </c>
      <c r="M2690" s="210" t="s">
        <v>11192</v>
      </c>
      <c r="N2690" s="210">
        <v>0</v>
      </c>
      <c r="O2690" s="210">
        <v>209</v>
      </c>
    </row>
    <row r="2691" spans="2:15" x14ac:dyDescent="0.45">
      <c r="B2691" s="450" t="s">
        <v>16792</v>
      </c>
      <c r="C2691" s="449" t="s">
        <v>818</v>
      </c>
      <c r="D2691" s="450" t="s">
        <v>819</v>
      </c>
      <c r="E2691" s="451" t="s">
        <v>19238</v>
      </c>
      <c r="F2691" s="452" t="str">
        <f>F2690</f>
        <v>7815</v>
      </c>
      <c r="G2691" s="451" t="s">
        <v>3093</v>
      </c>
      <c r="H2691" s="452" t="s">
        <v>11192</v>
      </c>
      <c r="I2691" s="452">
        <v>361</v>
      </c>
      <c r="J2691" s="452">
        <v>14</v>
      </c>
      <c r="K2691" s="452" t="s">
        <v>11192</v>
      </c>
      <c r="L2691" s="452" t="s">
        <v>11192</v>
      </c>
      <c r="M2691" s="452" t="s">
        <v>11192</v>
      </c>
      <c r="N2691" s="452">
        <v>0</v>
      </c>
      <c r="O2691" s="452">
        <v>395</v>
      </c>
    </row>
    <row r="2692" spans="2:15" x14ac:dyDescent="0.45">
      <c r="B2692" s="16" t="s">
        <v>16794</v>
      </c>
      <c r="C2692" s="426" t="s">
        <v>818</v>
      </c>
      <c r="D2692" s="16" t="s">
        <v>819</v>
      </c>
      <c r="E2692" s="448" t="s">
        <v>3279</v>
      </c>
      <c r="F2692" s="210" t="s">
        <v>3280</v>
      </c>
      <c r="G2692" s="448" t="s">
        <v>3596</v>
      </c>
      <c r="H2692" s="210">
        <v>0</v>
      </c>
      <c r="I2692" s="210" t="s">
        <v>11192</v>
      </c>
      <c r="J2692" s="210">
        <v>58</v>
      </c>
      <c r="K2692" s="210" t="s">
        <v>11192</v>
      </c>
      <c r="L2692" s="210">
        <v>0</v>
      </c>
      <c r="M2692" s="210">
        <v>0</v>
      </c>
      <c r="N2692" s="210">
        <v>0</v>
      </c>
      <c r="O2692" s="210">
        <v>65</v>
      </c>
    </row>
    <row r="2693" spans="2:15" x14ac:dyDescent="0.45">
      <c r="B2693" s="16" t="s">
        <v>16793</v>
      </c>
      <c r="C2693" s="426" t="s">
        <v>818</v>
      </c>
      <c r="D2693" s="16" t="s">
        <v>819</v>
      </c>
      <c r="E2693" s="448" t="s">
        <v>3279</v>
      </c>
      <c r="F2693" s="210" t="s">
        <v>3280</v>
      </c>
      <c r="G2693" s="448" t="s">
        <v>3595</v>
      </c>
      <c r="H2693" s="210">
        <v>0</v>
      </c>
      <c r="I2693" s="210" t="s">
        <v>11192</v>
      </c>
      <c r="J2693" s="210">
        <v>55</v>
      </c>
      <c r="K2693" s="210" t="s">
        <v>11192</v>
      </c>
      <c r="L2693" s="210" t="s">
        <v>11192</v>
      </c>
      <c r="M2693" s="210">
        <v>0</v>
      </c>
      <c r="N2693" s="210">
        <v>0</v>
      </c>
      <c r="O2693" s="210">
        <v>68</v>
      </c>
    </row>
    <row r="2694" spans="2:15" x14ac:dyDescent="0.45">
      <c r="B2694" s="450" t="s">
        <v>16795</v>
      </c>
      <c r="C2694" s="449" t="s">
        <v>818</v>
      </c>
      <c r="D2694" s="450" t="s">
        <v>819</v>
      </c>
      <c r="E2694" s="451" t="s">
        <v>19239</v>
      </c>
      <c r="F2694" s="452" t="str">
        <f>F2693</f>
        <v>7522</v>
      </c>
      <c r="G2694" s="451" t="s">
        <v>3093</v>
      </c>
      <c r="H2694" s="452">
        <v>0</v>
      </c>
      <c r="I2694" s="452">
        <v>15</v>
      </c>
      <c r="J2694" s="452">
        <v>113</v>
      </c>
      <c r="K2694" s="452" t="s">
        <v>11192</v>
      </c>
      <c r="L2694" s="452" t="s">
        <v>11192</v>
      </c>
      <c r="M2694" s="452">
        <v>0</v>
      </c>
      <c r="N2694" s="452">
        <v>0</v>
      </c>
      <c r="O2694" s="452">
        <v>133</v>
      </c>
    </row>
    <row r="2695" spans="2:15" x14ac:dyDescent="0.45">
      <c r="B2695" s="16" t="s">
        <v>16797</v>
      </c>
      <c r="C2695" s="426" t="s">
        <v>818</v>
      </c>
      <c r="D2695" s="16" t="s">
        <v>819</v>
      </c>
      <c r="E2695" s="448" t="s">
        <v>3281</v>
      </c>
      <c r="F2695" s="210" t="s">
        <v>3282</v>
      </c>
      <c r="G2695" s="448" t="s">
        <v>3596</v>
      </c>
      <c r="H2695" s="210">
        <v>0</v>
      </c>
      <c r="I2695" s="210">
        <v>23</v>
      </c>
      <c r="J2695" s="210" t="s">
        <v>11192</v>
      </c>
      <c r="K2695" s="210" t="s">
        <v>11192</v>
      </c>
      <c r="L2695" s="210" t="s">
        <v>11192</v>
      </c>
      <c r="M2695" s="210" t="s">
        <v>11192</v>
      </c>
      <c r="N2695" s="210" t="s">
        <v>11192</v>
      </c>
      <c r="O2695" s="210">
        <v>44</v>
      </c>
    </row>
    <row r="2696" spans="2:15" x14ac:dyDescent="0.45">
      <c r="B2696" s="16" t="s">
        <v>16796</v>
      </c>
      <c r="C2696" s="426" t="s">
        <v>818</v>
      </c>
      <c r="D2696" s="16" t="s">
        <v>819</v>
      </c>
      <c r="E2696" s="448" t="s">
        <v>3281</v>
      </c>
      <c r="F2696" s="210" t="s">
        <v>3282</v>
      </c>
      <c r="G2696" s="448" t="s">
        <v>3595</v>
      </c>
      <c r="H2696" s="210">
        <v>0</v>
      </c>
      <c r="I2696" s="210">
        <v>24</v>
      </c>
      <c r="J2696" s="210">
        <v>15</v>
      </c>
      <c r="K2696" s="210" t="s">
        <v>11192</v>
      </c>
      <c r="L2696" s="210" t="s">
        <v>11192</v>
      </c>
      <c r="M2696" s="210" t="s">
        <v>11192</v>
      </c>
      <c r="N2696" s="210">
        <v>0</v>
      </c>
      <c r="O2696" s="210">
        <v>49</v>
      </c>
    </row>
    <row r="2697" spans="2:15" x14ac:dyDescent="0.45">
      <c r="B2697" s="450" t="s">
        <v>16798</v>
      </c>
      <c r="C2697" s="449" t="s">
        <v>818</v>
      </c>
      <c r="D2697" s="450" t="s">
        <v>819</v>
      </c>
      <c r="E2697" s="451" t="s">
        <v>19240</v>
      </c>
      <c r="F2697" s="452" t="str">
        <f>F2696</f>
        <v>3650</v>
      </c>
      <c r="G2697" s="451" t="s">
        <v>3093</v>
      </c>
      <c r="H2697" s="452">
        <v>0</v>
      </c>
      <c r="I2697" s="452">
        <v>47</v>
      </c>
      <c r="J2697" s="452" t="s">
        <v>11192</v>
      </c>
      <c r="K2697" s="452" t="s">
        <v>11192</v>
      </c>
      <c r="L2697" s="452" t="s">
        <v>11192</v>
      </c>
      <c r="M2697" s="452" t="s">
        <v>11192</v>
      </c>
      <c r="N2697" s="452" t="s">
        <v>11192</v>
      </c>
      <c r="O2697" s="452">
        <v>93</v>
      </c>
    </row>
    <row r="2698" spans="2:15" x14ac:dyDescent="0.45">
      <c r="B2698" s="16" t="s">
        <v>16800</v>
      </c>
      <c r="C2698" s="426" t="s">
        <v>818</v>
      </c>
      <c r="D2698" s="16" t="s">
        <v>819</v>
      </c>
      <c r="E2698" s="448" t="s">
        <v>3283</v>
      </c>
      <c r="F2698" s="210" t="s">
        <v>3284</v>
      </c>
      <c r="G2698" s="448" t="s">
        <v>3596</v>
      </c>
      <c r="H2698" s="210" t="s">
        <v>11192</v>
      </c>
      <c r="I2698" s="210">
        <v>560</v>
      </c>
      <c r="J2698" s="210">
        <v>510</v>
      </c>
      <c r="K2698" s="210">
        <v>292</v>
      </c>
      <c r="L2698" s="210">
        <v>136</v>
      </c>
      <c r="M2698" s="210">
        <v>421</v>
      </c>
      <c r="N2698" s="210" t="s">
        <v>11192</v>
      </c>
      <c r="O2698" s="210">
        <v>1929</v>
      </c>
    </row>
    <row r="2699" spans="2:15" x14ac:dyDescent="0.45">
      <c r="B2699" s="16" t="s">
        <v>16799</v>
      </c>
      <c r="C2699" s="426" t="s">
        <v>818</v>
      </c>
      <c r="D2699" s="16" t="s">
        <v>819</v>
      </c>
      <c r="E2699" s="448" t="s">
        <v>3283</v>
      </c>
      <c r="F2699" s="210" t="s">
        <v>3284</v>
      </c>
      <c r="G2699" s="448" t="s">
        <v>3595</v>
      </c>
      <c r="H2699" s="210" t="s">
        <v>11192</v>
      </c>
      <c r="I2699" s="210">
        <v>334</v>
      </c>
      <c r="J2699" s="210">
        <v>409</v>
      </c>
      <c r="K2699" s="210">
        <v>232</v>
      </c>
      <c r="L2699" s="210">
        <v>65</v>
      </c>
      <c r="M2699" s="210">
        <v>369</v>
      </c>
      <c r="N2699" s="210" t="s">
        <v>11192</v>
      </c>
      <c r="O2699" s="210">
        <v>1419</v>
      </c>
    </row>
    <row r="2700" spans="2:15" x14ac:dyDescent="0.45">
      <c r="B2700" s="450" t="s">
        <v>16801</v>
      </c>
      <c r="C2700" s="449" t="s">
        <v>818</v>
      </c>
      <c r="D2700" s="450" t="s">
        <v>819</v>
      </c>
      <c r="E2700" s="451" t="s">
        <v>19241</v>
      </c>
      <c r="F2700" s="452" t="str">
        <f>F2699</f>
        <v>3855</v>
      </c>
      <c r="G2700" s="451" t="s">
        <v>3093</v>
      </c>
      <c r="H2700" s="452" t="s">
        <v>11192</v>
      </c>
      <c r="I2700" s="452">
        <v>894</v>
      </c>
      <c r="J2700" s="452">
        <v>919</v>
      </c>
      <c r="K2700" s="452">
        <v>524</v>
      </c>
      <c r="L2700" s="452">
        <v>201</v>
      </c>
      <c r="M2700" s="452">
        <v>790</v>
      </c>
      <c r="N2700" s="452" t="s">
        <v>11192</v>
      </c>
      <c r="O2700" s="452">
        <v>3348</v>
      </c>
    </row>
    <row r="2701" spans="2:15" x14ac:dyDescent="0.45">
      <c r="B2701" s="16" t="s">
        <v>16803</v>
      </c>
      <c r="C2701" s="426" t="s">
        <v>818</v>
      </c>
      <c r="D2701" s="16" t="s">
        <v>819</v>
      </c>
      <c r="E2701" s="448" t="s">
        <v>3285</v>
      </c>
      <c r="F2701" s="210" t="s">
        <v>3286</v>
      </c>
      <c r="G2701" s="448" t="s">
        <v>3596</v>
      </c>
      <c r="H2701" s="210" t="s">
        <v>11192</v>
      </c>
      <c r="I2701" s="210">
        <v>38</v>
      </c>
      <c r="J2701" s="210">
        <v>44</v>
      </c>
      <c r="K2701" s="210" t="s">
        <v>11192</v>
      </c>
      <c r="L2701" s="210" t="s">
        <v>11192</v>
      </c>
      <c r="M2701" s="210">
        <v>12</v>
      </c>
      <c r="N2701" s="210">
        <v>0</v>
      </c>
      <c r="O2701" s="210">
        <v>103</v>
      </c>
    </row>
    <row r="2702" spans="2:15" x14ac:dyDescent="0.45">
      <c r="B2702" s="16" t="s">
        <v>16802</v>
      </c>
      <c r="C2702" s="426" t="s">
        <v>818</v>
      </c>
      <c r="D2702" s="16" t="s">
        <v>819</v>
      </c>
      <c r="E2702" s="448" t="s">
        <v>3285</v>
      </c>
      <c r="F2702" s="210" t="s">
        <v>3286</v>
      </c>
      <c r="G2702" s="448" t="s">
        <v>3595</v>
      </c>
      <c r="H2702" s="210">
        <v>0</v>
      </c>
      <c r="I2702" s="210">
        <v>39</v>
      </c>
      <c r="J2702" s="210">
        <v>37</v>
      </c>
      <c r="K2702" s="210" t="s">
        <v>11192</v>
      </c>
      <c r="L2702" s="210" t="s">
        <v>11192</v>
      </c>
      <c r="M2702" s="210">
        <v>17</v>
      </c>
      <c r="N2702" s="210">
        <v>0</v>
      </c>
      <c r="O2702" s="210">
        <v>97</v>
      </c>
    </row>
    <row r="2703" spans="2:15" x14ac:dyDescent="0.45">
      <c r="B2703" s="450" t="s">
        <v>16804</v>
      </c>
      <c r="C2703" s="449" t="s">
        <v>818</v>
      </c>
      <c r="D2703" s="450" t="s">
        <v>819</v>
      </c>
      <c r="E2703" s="451" t="s">
        <v>19242</v>
      </c>
      <c r="F2703" s="452" t="str">
        <f>F2702</f>
        <v>3750</v>
      </c>
      <c r="G2703" s="451" t="s">
        <v>3093</v>
      </c>
      <c r="H2703" s="452" t="s">
        <v>11192</v>
      </c>
      <c r="I2703" s="452">
        <v>77</v>
      </c>
      <c r="J2703" s="452">
        <v>81</v>
      </c>
      <c r="K2703" s="452" t="s">
        <v>11192</v>
      </c>
      <c r="L2703" s="452" t="s">
        <v>11192</v>
      </c>
      <c r="M2703" s="452">
        <v>29</v>
      </c>
      <c r="N2703" s="452">
        <v>0</v>
      </c>
      <c r="O2703" s="452">
        <v>200</v>
      </c>
    </row>
    <row r="2704" spans="2:15" x14ac:dyDescent="0.45">
      <c r="B2704" s="16" t="s">
        <v>16806</v>
      </c>
      <c r="C2704" s="426" t="s">
        <v>818</v>
      </c>
      <c r="D2704" s="16" t="s">
        <v>819</v>
      </c>
      <c r="E2704" s="448" t="s">
        <v>3287</v>
      </c>
      <c r="F2704" s="210" t="s">
        <v>3288</v>
      </c>
      <c r="G2704" s="448" t="s">
        <v>3596</v>
      </c>
      <c r="H2704" s="210">
        <v>0</v>
      </c>
      <c r="I2704" s="210">
        <v>28</v>
      </c>
      <c r="J2704" s="210" t="s">
        <v>11192</v>
      </c>
      <c r="K2704" s="210" t="s">
        <v>11192</v>
      </c>
      <c r="L2704" s="210" t="s">
        <v>11192</v>
      </c>
      <c r="M2704" s="210">
        <v>0</v>
      </c>
      <c r="N2704" s="210">
        <v>0</v>
      </c>
      <c r="O2704" s="210">
        <v>36</v>
      </c>
    </row>
    <row r="2705" spans="2:15" x14ac:dyDescent="0.45">
      <c r="B2705" s="16" t="s">
        <v>16805</v>
      </c>
      <c r="C2705" s="426" t="s">
        <v>818</v>
      </c>
      <c r="D2705" s="16" t="s">
        <v>819</v>
      </c>
      <c r="E2705" s="448" t="s">
        <v>3287</v>
      </c>
      <c r="F2705" s="210" t="s">
        <v>3288</v>
      </c>
      <c r="G2705" s="448" t="s">
        <v>3595</v>
      </c>
      <c r="H2705" s="210">
        <v>0</v>
      </c>
      <c r="I2705" s="210">
        <v>30</v>
      </c>
      <c r="J2705" s="210" t="s">
        <v>11192</v>
      </c>
      <c r="K2705" s="210" t="s">
        <v>11192</v>
      </c>
      <c r="L2705" s="210" t="s">
        <v>11192</v>
      </c>
      <c r="M2705" s="210" t="s">
        <v>11192</v>
      </c>
      <c r="N2705" s="210">
        <v>0</v>
      </c>
      <c r="O2705" s="210">
        <v>37</v>
      </c>
    </row>
    <row r="2706" spans="2:15" x14ac:dyDescent="0.45">
      <c r="B2706" s="450" t="s">
        <v>16807</v>
      </c>
      <c r="C2706" s="449" t="s">
        <v>818</v>
      </c>
      <c r="D2706" s="450" t="s">
        <v>819</v>
      </c>
      <c r="E2706" s="451" t="s">
        <v>19243</v>
      </c>
      <c r="F2706" s="452" t="str">
        <f>F2705</f>
        <v>6960</v>
      </c>
      <c r="G2706" s="451" t="s">
        <v>3093</v>
      </c>
      <c r="H2706" s="452">
        <v>0</v>
      </c>
      <c r="I2706" s="452">
        <v>58</v>
      </c>
      <c r="J2706" s="452" t="s">
        <v>11192</v>
      </c>
      <c r="K2706" s="452" t="s">
        <v>11192</v>
      </c>
      <c r="L2706" s="452" t="s">
        <v>11192</v>
      </c>
      <c r="M2706" s="452" t="s">
        <v>11192</v>
      </c>
      <c r="N2706" s="452">
        <v>0</v>
      </c>
      <c r="O2706" s="452">
        <v>73</v>
      </c>
    </row>
    <row r="2707" spans="2:15" x14ac:dyDescent="0.45">
      <c r="B2707" s="16" t="s">
        <v>16809</v>
      </c>
      <c r="C2707" s="426" t="s">
        <v>818</v>
      </c>
      <c r="D2707" s="16" t="s">
        <v>819</v>
      </c>
      <c r="E2707" s="448" t="s">
        <v>13939</v>
      </c>
      <c r="F2707" s="210" t="s">
        <v>13938</v>
      </c>
      <c r="G2707" s="448" t="s">
        <v>3596</v>
      </c>
      <c r="H2707" s="210">
        <v>0</v>
      </c>
      <c r="I2707" s="210" t="s">
        <v>11192</v>
      </c>
      <c r="J2707" s="210" t="s">
        <v>11192</v>
      </c>
      <c r="K2707" s="210">
        <v>0</v>
      </c>
      <c r="L2707" s="210" t="s">
        <v>11192</v>
      </c>
      <c r="M2707" s="210">
        <v>0</v>
      </c>
      <c r="N2707" s="210">
        <v>0</v>
      </c>
      <c r="O2707" s="210">
        <v>20</v>
      </c>
    </row>
    <row r="2708" spans="2:15" x14ac:dyDescent="0.45">
      <c r="B2708" s="16" t="s">
        <v>16808</v>
      </c>
      <c r="C2708" s="426" t="s">
        <v>818</v>
      </c>
      <c r="D2708" s="16" t="s">
        <v>819</v>
      </c>
      <c r="E2708" s="448" t="s">
        <v>13939</v>
      </c>
      <c r="F2708" s="210" t="s">
        <v>13938</v>
      </c>
      <c r="G2708" s="448" t="s">
        <v>3595</v>
      </c>
      <c r="H2708" s="210">
        <v>0</v>
      </c>
      <c r="I2708" s="210">
        <v>23</v>
      </c>
      <c r="J2708" s="210">
        <v>0</v>
      </c>
      <c r="K2708" s="210">
        <v>0</v>
      </c>
      <c r="L2708" s="210">
        <v>0</v>
      </c>
      <c r="M2708" s="210">
        <v>0</v>
      </c>
      <c r="N2708" s="210">
        <v>0</v>
      </c>
      <c r="O2708" s="210">
        <v>23</v>
      </c>
    </row>
    <row r="2709" spans="2:15" x14ac:dyDescent="0.45">
      <c r="B2709" s="450" t="s">
        <v>16810</v>
      </c>
      <c r="C2709" s="449" t="s">
        <v>818</v>
      </c>
      <c r="D2709" s="450" t="s">
        <v>819</v>
      </c>
      <c r="E2709" s="451" t="s">
        <v>19244</v>
      </c>
      <c r="F2709" s="452" t="str">
        <f>F2708</f>
        <v>7472</v>
      </c>
      <c r="G2709" s="451" t="s">
        <v>3093</v>
      </c>
      <c r="H2709" s="452">
        <v>0</v>
      </c>
      <c r="I2709" s="452" t="s">
        <v>11192</v>
      </c>
      <c r="J2709" s="452" t="s">
        <v>11192</v>
      </c>
      <c r="K2709" s="452">
        <v>0</v>
      </c>
      <c r="L2709" s="452" t="s">
        <v>11192</v>
      </c>
      <c r="M2709" s="452">
        <v>0</v>
      </c>
      <c r="N2709" s="452">
        <v>0</v>
      </c>
      <c r="O2709" s="452">
        <v>43</v>
      </c>
    </row>
    <row r="2710" spans="2:15" x14ac:dyDescent="0.45">
      <c r="B2710" s="16" t="s">
        <v>16812</v>
      </c>
      <c r="C2710" s="426" t="s">
        <v>818</v>
      </c>
      <c r="D2710" s="16" t="s">
        <v>819</v>
      </c>
      <c r="E2710" s="448" t="s">
        <v>3289</v>
      </c>
      <c r="F2710" s="210" t="s">
        <v>3290</v>
      </c>
      <c r="G2710" s="448" t="s">
        <v>3596</v>
      </c>
      <c r="H2710" s="210">
        <v>0</v>
      </c>
      <c r="I2710" s="210">
        <v>247</v>
      </c>
      <c r="J2710" s="210" t="s">
        <v>11192</v>
      </c>
      <c r="K2710" s="210" t="s">
        <v>11192</v>
      </c>
      <c r="L2710" s="210" t="s">
        <v>11192</v>
      </c>
      <c r="M2710" s="210" t="s">
        <v>11192</v>
      </c>
      <c r="N2710" s="210">
        <v>0</v>
      </c>
      <c r="O2710" s="210">
        <v>263</v>
      </c>
    </row>
    <row r="2711" spans="2:15" x14ac:dyDescent="0.45">
      <c r="B2711" s="16" t="s">
        <v>16811</v>
      </c>
      <c r="C2711" s="426" t="s">
        <v>818</v>
      </c>
      <c r="D2711" s="16" t="s">
        <v>819</v>
      </c>
      <c r="E2711" s="448" t="s">
        <v>3289</v>
      </c>
      <c r="F2711" s="210" t="s">
        <v>3290</v>
      </c>
      <c r="G2711" s="448" t="s">
        <v>3595</v>
      </c>
      <c r="H2711" s="210">
        <v>0</v>
      </c>
      <c r="I2711" s="210">
        <v>170</v>
      </c>
      <c r="J2711" s="210" t="s">
        <v>11192</v>
      </c>
      <c r="K2711" s="210" t="s">
        <v>11192</v>
      </c>
      <c r="L2711" s="210" t="s">
        <v>11192</v>
      </c>
      <c r="M2711" s="210" t="s">
        <v>11192</v>
      </c>
      <c r="N2711" s="210">
        <v>0</v>
      </c>
      <c r="O2711" s="210">
        <v>183</v>
      </c>
    </row>
    <row r="2712" spans="2:15" x14ac:dyDescent="0.45">
      <c r="B2712" s="450" t="s">
        <v>16813</v>
      </c>
      <c r="C2712" s="449" t="s">
        <v>818</v>
      </c>
      <c r="D2712" s="450" t="s">
        <v>819</v>
      </c>
      <c r="E2712" s="451" t="s">
        <v>19245</v>
      </c>
      <c r="F2712" s="452" t="str">
        <f>F2711</f>
        <v>3857</v>
      </c>
      <c r="G2712" s="451" t="s">
        <v>3093</v>
      </c>
      <c r="H2712" s="452">
        <v>0</v>
      </c>
      <c r="I2712" s="452">
        <v>417</v>
      </c>
      <c r="J2712" s="452">
        <v>11</v>
      </c>
      <c r="K2712" s="452" t="s">
        <v>11192</v>
      </c>
      <c r="L2712" s="452">
        <v>12</v>
      </c>
      <c r="M2712" s="452" t="s">
        <v>11192</v>
      </c>
      <c r="N2712" s="452">
        <v>0</v>
      </c>
      <c r="O2712" s="452">
        <v>446</v>
      </c>
    </row>
    <row r="2713" spans="2:15" x14ac:dyDescent="0.45">
      <c r="B2713" s="16" t="s">
        <v>16815</v>
      </c>
      <c r="C2713" s="426" t="s">
        <v>818</v>
      </c>
      <c r="D2713" s="16" t="s">
        <v>819</v>
      </c>
      <c r="E2713" s="448" t="s">
        <v>14037</v>
      </c>
      <c r="F2713" s="210" t="s">
        <v>3295</v>
      </c>
      <c r="G2713" s="448" t="s">
        <v>3596</v>
      </c>
      <c r="H2713" s="210">
        <v>0</v>
      </c>
      <c r="I2713" s="210">
        <v>101</v>
      </c>
      <c r="J2713" s="210">
        <v>30</v>
      </c>
      <c r="K2713" s="210" t="s">
        <v>11192</v>
      </c>
      <c r="L2713" s="210" t="s">
        <v>11192</v>
      </c>
      <c r="M2713" s="210">
        <v>20</v>
      </c>
      <c r="N2713" s="210">
        <v>0</v>
      </c>
      <c r="O2713" s="210">
        <v>168</v>
      </c>
    </row>
    <row r="2714" spans="2:15" x14ac:dyDescent="0.45">
      <c r="B2714" s="16" t="s">
        <v>16814</v>
      </c>
      <c r="C2714" s="426" t="s">
        <v>818</v>
      </c>
      <c r="D2714" s="16" t="s">
        <v>819</v>
      </c>
      <c r="E2714" s="448" t="s">
        <v>14037</v>
      </c>
      <c r="F2714" s="210" t="s">
        <v>3295</v>
      </c>
      <c r="G2714" s="448" t="s">
        <v>3595</v>
      </c>
      <c r="H2714" s="210">
        <v>0</v>
      </c>
      <c r="I2714" s="210">
        <v>243</v>
      </c>
      <c r="J2714" s="210">
        <v>54</v>
      </c>
      <c r="K2714" s="210" t="s">
        <v>11192</v>
      </c>
      <c r="L2714" s="210" t="s">
        <v>11192</v>
      </c>
      <c r="M2714" s="210">
        <v>15</v>
      </c>
      <c r="N2714" s="210">
        <v>0</v>
      </c>
      <c r="O2714" s="210">
        <v>324</v>
      </c>
    </row>
    <row r="2715" spans="2:15" x14ac:dyDescent="0.45">
      <c r="B2715" s="450" t="s">
        <v>16816</v>
      </c>
      <c r="C2715" s="449" t="s">
        <v>818</v>
      </c>
      <c r="D2715" s="450" t="s">
        <v>819</v>
      </c>
      <c r="E2715" s="451" t="s">
        <v>19246</v>
      </c>
      <c r="F2715" s="452" t="str">
        <f>F2714</f>
        <v>7782</v>
      </c>
      <c r="G2715" s="451" t="s">
        <v>3093</v>
      </c>
      <c r="H2715" s="452">
        <v>0</v>
      </c>
      <c r="I2715" s="452">
        <v>344</v>
      </c>
      <c r="J2715" s="452">
        <v>84</v>
      </c>
      <c r="K2715" s="452" t="s">
        <v>11192</v>
      </c>
      <c r="L2715" s="452" t="s">
        <v>11192</v>
      </c>
      <c r="M2715" s="452">
        <v>35</v>
      </c>
      <c r="N2715" s="452">
        <v>0</v>
      </c>
      <c r="O2715" s="452">
        <v>492</v>
      </c>
    </row>
    <row r="2716" spans="2:15" x14ac:dyDescent="0.45">
      <c r="B2716" s="16" t="s">
        <v>16818</v>
      </c>
      <c r="C2716" s="426" t="s">
        <v>818</v>
      </c>
      <c r="D2716" s="16" t="s">
        <v>819</v>
      </c>
      <c r="E2716" s="448" t="s">
        <v>3291</v>
      </c>
      <c r="F2716" s="210" t="s">
        <v>3292</v>
      </c>
      <c r="G2716" s="448" t="s">
        <v>3596</v>
      </c>
      <c r="H2716" s="210">
        <v>0</v>
      </c>
      <c r="I2716" s="210">
        <v>112</v>
      </c>
      <c r="J2716" s="210" t="s">
        <v>11192</v>
      </c>
      <c r="K2716" s="210">
        <v>0</v>
      </c>
      <c r="L2716" s="210" t="s">
        <v>11192</v>
      </c>
      <c r="M2716" s="210">
        <v>0</v>
      </c>
      <c r="N2716" s="210">
        <v>0</v>
      </c>
      <c r="O2716" s="210">
        <v>123</v>
      </c>
    </row>
    <row r="2717" spans="2:15" x14ac:dyDescent="0.45">
      <c r="B2717" s="16" t="s">
        <v>16817</v>
      </c>
      <c r="C2717" s="426" t="s">
        <v>818</v>
      </c>
      <c r="D2717" s="16" t="s">
        <v>819</v>
      </c>
      <c r="E2717" s="448" t="s">
        <v>3291</v>
      </c>
      <c r="F2717" s="210" t="s">
        <v>3292</v>
      </c>
      <c r="G2717" s="448" t="s">
        <v>3595</v>
      </c>
      <c r="H2717" s="210">
        <v>0</v>
      </c>
      <c r="I2717" s="210">
        <v>126</v>
      </c>
      <c r="J2717" s="210" t="s">
        <v>11192</v>
      </c>
      <c r="K2717" s="210" t="s">
        <v>11192</v>
      </c>
      <c r="L2717" s="210" t="s">
        <v>11192</v>
      </c>
      <c r="M2717" s="210">
        <v>0</v>
      </c>
      <c r="N2717" s="210">
        <v>0</v>
      </c>
      <c r="O2717" s="210">
        <v>143</v>
      </c>
    </row>
    <row r="2718" spans="2:15" x14ac:dyDescent="0.45">
      <c r="B2718" s="450" t="s">
        <v>16819</v>
      </c>
      <c r="C2718" s="449" t="s">
        <v>818</v>
      </c>
      <c r="D2718" s="450" t="s">
        <v>819</v>
      </c>
      <c r="E2718" s="451" t="s">
        <v>19247</v>
      </c>
      <c r="F2718" s="452" t="str">
        <f>F2717</f>
        <v>6548</v>
      </c>
      <c r="G2718" s="451" t="s">
        <v>3093</v>
      </c>
      <c r="H2718" s="452">
        <v>0</v>
      </c>
      <c r="I2718" s="452">
        <v>238</v>
      </c>
      <c r="J2718" s="452">
        <v>14</v>
      </c>
      <c r="K2718" s="452" t="s">
        <v>11192</v>
      </c>
      <c r="L2718" s="452" t="s">
        <v>11192</v>
      </c>
      <c r="M2718" s="452">
        <v>0</v>
      </c>
      <c r="N2718" s="452">
        <v>0</v>
      </c>
      <c r="O2718" s="452">
        <v>266</v>
      </c>
    </row>
    <row r="2719" spans="2:15" x14ac:dyDescent="0.45">
      <c r="B2719" s="16" t="s">
        <v>16821</v>
      </c>
      <c r="C2719" s="426" t="s">
        <v>818</v>
      </c>
      <c r="D2719" s="16" t="s">
        <v>819</v>
      </c>
      <c r="E2719" s="448" t="s">
        <v>3293</v>
      </c>
      <c r="F2719" s="210" t="s">
        <v>3294</v>
      </c>
      <c r="G2719" s="448" t="s">
        <v>3596</v>
      </c>
      <c r="H2719" s="210">
        <v>0</v>
      </c>
      <c r="I2719" s="210">
        <v>113</v>
      </c>
      <c r="J2719" s="210" t="s">
        <v>11192</v>
      </c>
      <c r="K2719" s="210" t="s">
        <v>11192</v>
      </c>
      <c r="L2719" s="210" t="s">
        <v>11192</v>
      </c>
      <c r="M2719" s="210" t="s">
        <v>11192</v>
      </c>
      <c r="N2719" s="210">
        <v>0</v>
      </c>
      <c r="O2719" s="210">
        <v>126</v>
      </c>
    </row>
    <row r="2720" spans="2:15" x14ac:dyDescent="0.45">
      <c r="B2720" s="16" t="s">
        <v>16820</v>
      </c>
      <c r="C2720" s="426" t="s">
        <v>818</v>
      </c>
      <c r="D2720" s="16" t="s">
        <v>819</v>
      </c>
      <c r="E2720" s="448" t="s">
        <v>3293</v>
      </c>
      <c r="F2720" s="210" t="s">
        <v>3294</v>
      </c>
      <c r="G2720" s="448" t="s">
        <v>3595</v>
      </c>
      <c r="H2720" s="210" t="s">
        <v>11192</v>
      </c>
      <c r="I2720" s="210">
        <v>184</v>
      </c>
      <c r="J2720" s="210" t="s">
        <v>11192</v>
      </c>
      <c r="K2720" s="210">
        <v>0</v>
      </c>
      <c r="L2720" s="210" t="s">
        <v>11192</v>
      </c>
      <c r="M2720" s="210">
        <v>0</v>
      </c>
      <c r="N2720" s="210">
        <v>0</v>
      </c>
      <c r="O2720" s="210">
        <v>190</v>
      </c>
    </row>
    <row r="2721" spans="2:15" x14ac:dyDescent="0.45">
      <c r="B2721" s="450" t="s">
        <v>16822</v>
      </c>
      <c r="C2721" s="449" t="s">
        <v>818</v>
      </c>
      <c r="D2721" s="450" t="s">
        <v>819</v>
      </c>
      <c r="E2721" s="451" t="s">
        <v>19248</v>
      </c>
      <c r="F2721" s="452" t="str">
        <f>F2720</f>
        <v>7808</v>
      </c>
      <c r="G2721" s="451" t="s">
        <v>3093</v>
      </c>
      <c r="H2721" s="452" t="s">
        <v>11192</v>
      </c>
      <c r="I2721" s="452">
        <v>297</v>
      </c>
      <c r="J2721" s="452" t="s">
        <v>11192</v>
      </c>
      <c r="K2721" s="452" t="s">
        <v>11192</v>
      </c>
      <c r="L2721" s="452" t="s">
        <v>11192</v>
      </c>
      <c r="M2721" s="452" t="s">
        <v>11192</v>
      </c>
      <c r="N2721" s="452">
        <v>0</v>
      </c>
      <c r="O2721" s="452">
        <v>316</v>
      </c>
    </row>
    <row r="2722" spans="2:15" x14ac:dyDescent="0.45">
      <c r="B2722" s="16" t="s">
        <v>16824</v>
      </c>
      <c r="C2722" s="426" t="s">
        <v>818</v>
      </c>
      <c r="D2722" s="16" t="s">
        <v>819</v>
      </c>
      <c r="E2722" s="448" t="s">
        <v>3296</v>
      </c>
      <c r="F2722" s="210" t="s">
        <v>3297</v>
      </c>
      <c r="G2722" s="448" t="s">
        <v>3596</v>
      </c>
      <c r="H2722" s="210">
        <v>0</v>
      </c>
      <c r="I2722" s="210">
        <v>132</v>
      </c>
      <c r="J2722" s="210">
        <v>0</v>
      </c>
      <c r="K2722" s="210">
        <v>0</v>
      </c>
      <c r="L2722" s="210" t="s">
        <v>11192</v>
      </c>
      <c r="M2722" s="210" t="s">
        <v>11192</v>
      </c>
      <c r="N2722" s="210">
        <v>0</v>
      </c>
      <c r="O2722" s="210">
        <v>136</v>
      </c>
    </row>
    <row r="2723" spans="2:15" x14ac:dyDescent="0.45">
      <c r="B2723" s="16" t="s">
        <v>16823</v>
      </c>
      <c r="C2723" s="426" t="s">
        <v>818</v>
      </c>
      <c r="D2723" s="16" t="s">
        <v>819</v>
      </c>
      <c r="E2723" s="448" t="s">
        <v>3296</v>
      </c>
      <c r="F2723" s="210" t="s">
        <v>3297</v>
      </c>
      <c r="G2723" s="448" t="s">
        <v>3595</v>
      </c>
      <c r="H2723" s="210">
        <v>0</v>
      </c>
      <c r="I2723" s="210">
        <v>163</v>
      </c>
      <c r="J2723" s="210" t="s">
        <v>11192</v>
      </c>
      <c r="K2723" s="210" t="s">
        <v>11192</v>
      </c>
      <c r="L2723" s="210" t="s">
        <v>11192</v>
      </c>
      <c r="M2723" s="210" t="s">
        <v>11192</v>
      </c>
      <c r="N2723" s="210">
        <v>0</v>
      </c>
      <c r="O2723" s="210">
        <v>176</v>
      </c>
    </row>
    <row r="2724" spans="2:15" x14ac:dyDescent="0.45">
      <c r="B2724" s="450" t="s">
        <v>16825</v>
      </c>
      <c r="C2724" s="449" t="s">
        <v>818</v>
      </c>
      <c r="D2724" s="450" t="s">
        <v>819</v>
      </c>
      <c r="E2724" s="451" t="s">
        <v>19249</v>
      </c>
      <c r="F2724" s="452" t="str">
        <f>F2723</f>
        <v>7780</v>
      </c>
      <c r="G2724" s="451" t="s">
        <v>3093</v>
      </c>
      <c r="H2724" s="452">
        <v>0</v>
      </c>
      <c r="I2724" s="452">
        <v>295</v>
      </c>
      <c r="J2724" s="452" t="s">
        <v>11192</v>
      </c>
      <c r="K2724" s="452" t="s">
        <v>11192</v>
      </c>
      <c r="L2724" s="452" t="s">
        <v>11192</v>
      </c>
      <c r="M2724" s="452" t="s">
        <v>11192</v>
      </c>
      <c r="N2724" s="452">
        <v>0</v>
      </c>
      <c r="O2724" s="452">
        <v>312</v>
      </c>
    </row>
    <row r="2725" spans="2:15" x14ac:dyDescent="0.45">
      <c r="B2725" s="16" t="s">
        <v>16827</v>
      </c>
      <c r="C2725" s="426" t="s">
        <v>818</v>
      </c>
      <c r="D2725" s="16" t="s">
        <v>819</v>
      </c>
      <c r="E2725" s="448" t="s">
        <v>3298</v>
      </c>
      <c r="F2725" s="210" t="s">
        <v>3299</v>
      </c>
      <c r="G2725" s="448" t="s">
        <v>3596</v>
      </c>
      <c r="H2725" s="210">
        <v>0</v>
      </c>
      <c r="I2725" s="210" t="s">
        <v>11192</v>
      </c>
      <c r="J2725" s="210" t="s">
        <v>11192</v>
      </c>
      <c r="K2725" s="210">
        <v>19</v>
      </c>
      <c r="L2725" s="210" t="s">
        <v>11192</v>
      </c>
      <c r="M2725" s="210" t="s">
        <v>11192</v>
      </c>
      <c r="N2725" s="210">
        <v>0</v>
      </c>
      <c r="O2725" s="210">
        <v>45</v>
      </c>
    </row>
    <row r="2726" spans="2:15" x14ac:dyDescent="0.45">
      <c r="B2726" s="16" t="s">
        <v>16826</v>
      </c>
      <c r="C2726" s="426" t="s">
        <v>818</v>
      </c>
      <c r="D2726" s="16" t="s">
        <v>819</v>
      </c>
      <c r="E2726" s="448" t="s">
        <v>3298</v>
      </c>
      <c r="F2726" s="210" t="s">
        <v>3299</v>
      </c>
      <c r="G2726" s="448" t="s">
        <v>3595</v>
      </c>
      <c r="H2726" s="210">
        <v>0</v>
      </c>
      <c r="I2726" s="210">
        <v>15</v>
      </c>
      <c r="J2726" s="210" t="s">
        <v>11192</v>
      </c>
      <c r="K2726" s="210">
        <v>23</v>
      </c>
      <c r="L2726" s="210" t="s">
        <v>11192</v>
      </c>
      <c r="M2726" s="210" t="s">
        <v>11192</v>
      </c>
      <c r="N2726" s="210">
        <v>0</v>
      </c>
      <c r="O2726" s="210">
        <v>52</v>
      </c>
    </row>
    <row r="2727" spans="2:15" x14ac:dyDescent="0.45">
      <c r="B2727" s="450" t="s">
        <v>16828</v>
      </c>
      <c r="C2727" s="449" t="s">
        <v>818</v>
      </c>
      <c r="D2727" s="450" t="s">
        <v>819</v>
      </c>
      <c r="E2727" s="451" t="s">
        <v>19250</v>
      </c>
      <c r="F2727" s="452" t="str">
        <f>F2726</f>
        <v>7706</v>
      </c>
      <c r="G2727" s="451" t="s">
        <v>3093</v>
      </c>
      <c r="H2727" s="452">
        <v>0</v>
      </c>
      <c r="I2727" s="452" t="s">
        <v>11192</v>
      </c>
      <c r="J2727" s="452" t="s">
        <v>11192</v>
      </c>
      <c r="K2727" s="452">
        <v>42</v>
      </c>
      <c r="L2727" s="452">
        <v>14</v>
      </c>
      <c r="M2727" s="452" t="s">
        <v>11192</v>
      </c>
      <c r="N2727" s="452">
        <v>0</v>
      </c>
      <c r="O2727" s="452">
        <v>97</v>
      </c>
    </row>
    <row r="2728" spans="2:15" x14ac:dyDescent="0.45">
      <c r="B2728" s="16" t="s">
        <v>16830</v>
      </c>
      <c r="C2728" s="426" t="s">
        <v>818</v>
      </c>
      <c r="D2728" s="16" t="s">
        <v>819</v>
      </c>
      <c r="E2728" s="448" t="s">
        <v>11039</v>
      </c>
      <c r="F2728" s="210" t="s">
        <v>11038</v>
      </c>
      <c r="G2728" s="448" t="s">
        <v>3596</v>
      </c>
      <c r="H2728" s="210" t="s">
        <v>11192</v>
      </c>
      <c r="I2728" s="210">
        <v>106</v>
      </c>
      <c r="J2728" s="210">
        <v>81</v>
      </c>
      <c r="K2728" s="210">
        <v>61</v>
      </c>
      <c r="L2728" s="210">
        <v>22</v>
      </c>
      <c r="M2728" s="210" t="s">
        <v>11192</v>
      </c>
      <c r="N2728" s="210">
        <v>0</v>
      </c>
      <c r="O2728" s="210">
        <v>274</v>
      </c>
    </row>
    <row r="2729" spans="2:15" x14ac:dyDescent="0.45">
      <c r="B2729" s="16" t="s">
        <v>16829</v>
      </c>
      <c r="C2729" s="426" t="s">
        <v>818</v>
      </c>
      <c r="D2729" s="16" t="s">
        <v>819</v>
      </c>
      <c r="E2729" s="448" t="s">
        <v>11039</v>
      </c>
      <c r="F2729" s="210" t="s">
        <v>11038</v>
      </c>
      <c r="G2729" s="448" t="s">
        <v>3595</v>
      </c>
      <c r="H2729" s="210">
        <v>0</v>
      </c>
      <c r="I2729" s="210">
        <v>48</v>
      </c>
      <c r="J2729" s="210">
        <v>57</v>
      </c>
      <c r="K2729" s="210">
        <v>52</v>
      </c>
      <c r="L2729" s="210" t="s">
        <v>11192</v>
      </c>
      <c r="M2729" s="210" t="s">
        <v>11192</v>
      </c>
      <c r="N2729" s="210">
        <v>0</v>
      </c>
      <c r="O2729" s="210">
        <v>170</v>
      </c>
    </row>
    <row r="2730" spans="2:15" x14ac:dyDescent="0.45">
      <c r="B2730" s="450" t="s">
        <v>16831</v>
      </c>
      <c r="C2730" s="449" t="s">
        <v>818</v>
      </c>
      <c r="D2730" s="450" t="s">
        <v>819</v>
      </c>
      <c r="E2730" s="451" t="s">
        <v>19251</v>
      </c>
      <c r="F2730" s="452" t="str">
        <f>F2729</f>
        <v>8293</v>
      </c>
      <c r="G2730" s="451" t="s">
        <v>3093</v>
      </c>
      <c r="H2730" s="452" t="s">
        <v>11192</v>
      </c>
      <c r="I2730" s="452">
        <v>154</v>
      </c>
      <c r="J2730" s="452">
        <v>138</v>
      </c>
      <c r="K2730" s="452">
        <v>113</v>
      </c>
      <c r="L2730" s="452" t="s">
        <v>11192</v>
      </c>
      <c r="M2730" s="452" t="s">
        <v>11192</v>
      </c>
      <c r="N2730" s="452">
        <v>0</v>
      </c>
      <c r="O2730" s="452">
        <v>444</v>
      </c>
    </row>
    <row r="2731" spans="2:15" x14ac:dyDescent="0.45">
      <c r="B2731" s="16" t="s">
        <v>16833</v>
      </c>
      <c r="C2731" s="426" t="s">
        <v>818</v>
      </c>
      <c r="D2731" s="16" t="s">
        <v>819</v>
      </c>
      <c r="E2731" s="448" t="s">
        <v>3300</v>
      </c>
      <c r="F2731" s="210" t="s">
        <v>3301</v>
      </c>
      <c r="G2731" s="448" t="s">
        <v>3596</v>
      </c>
      <c r="H2731" s="210" t="s">
        <v>11192</v>
      </c>
      <c r="I2731" s="210">
        <v>43</v>
      </c>
      <c r="J2731" s="210" t="s">
        <v>11192</v>
      </c>
      <c r="K2731" s="210" t="s">
        <v>11192</v>
      </c>
      <c r="L2731" s="210" t="s">
        <v>11192</v>
      </c>
      <c r="M2731" s="210" t="s">
        <v>11192</v>
      </c>
      <c r="N2731" s="210">
        <v>0</v>
      </c>
      <c r="O2731" s="210">
        <v>52</v>
      </c>
    </row>
    <row r="2732" spans="2:15" x14ac:dyDescent="0.45">
      <c r="B2732" s="16" t="s">
        <v>16832</v>
      </c>
      <c r="C2732" s="426" t="s">
        <v>818</v>
      </c>
      <c r="D2732" s="16" t="s">
        <v>819</v>
      </c>
      <c r="E2732" s="448" t="s">
        <v>3300</v>
      </c>
      <c r="F2732" s="210" t="s">
        <v>3301</v>
      </c>
      <c r="G2732" s="448" t="s">
        <v>3595</v>
      </c>
      <c r="H2732" s="210" t="s">
        <v>11192</v>
      </c>
      <c r="I2732" s="210">
        <v>46</v>
      </c>
      <c r="J2732" s="210" t="s">
        <v>11192</v>
      </c>
      <c r="K2732" s="210" t="s">
        <v>11192</v>
      </c>
      <c r="L2732" s="210" t="s">
        <v>11192</v>
      </c>
      <c r="M2732" s="210" t="s">
        <v>11192</v>
      </c>
      <c r="N2732" s="210">
        <v>0</v>
      </c>
      <c r="O2732" s="210">
        <v>60</v>
      </c>
    </row>
    <row r="2733" spans="2:15" x14ac:dyDescent="0.45">
      <c r="B2733" s="450" t="s">
        <v>16834</v>
      </c>
      <c r="C2733" s="449" t="s">
        <v>818</v>
      </c>
      <c r="D2733" s="450" t="s">
        <v>819</v>
      </c>
      <c r="E2733" s="451" t="s">
        <v>19252</v>
      </c>
      <c r="F2733" s="452" t="str">
        <f>F2732</f>
        <v>3616</v>
      </c>
      <c r="G2733" s="451" t="s">
        <v>3093</v>
      </c>
      <c r="H2733" s="452" t="s">
        <v>11192</v>
      </c>
      <c r="I2733" s="452">
        <v>89</v>
      </c>
      <c r="J2733" s="452" t="s">
        <v>11192</v>
      </c>
      <c r="K2733" s="452" t="s">
        <v>11192</v>
      </c>
      <c r="L2733" s="452" t="s">
        <v>11192</v>
      </c>
      <c r="M2733" s="452" t="s">
        <v>11192</v>
      </c>
      <c r="N2733" s="452">
        <v>0</v>
      </c>
      <c r="O2733" s="452">
        <v>112</v>
      </c>
    </row>
    <row r="2734" spans="2:15" x14ac:dyDescent="0.45">
      <c r="B2734" s="16" t="s">
        <v>16836</v>
      </c>
      <c r="C2734" s="426" t="s">
        <v>818</v>
      </c>
      <c r="D2734" s="16" t="s">
        <v>819</v>
      </c>
      <c r="E2734" s="448" t="s">
        <v>13942</v>
      </c>
      <c r="F2734" s="210" t="s">
        <v>13941</v>
      </c>
      <c r="G2734" s="448" t="s">
        <v>3596</v>
      </c>
      <c r="H2734" s="210">
        <v>0</v>
      </c>
      <c r="I2734" s="210">
        <v>28</v>
      </c>
      <c r="J2734" s="210" t="s">
        <v>11192</v>
      </c>
      <c r="K2734" s="210" t="s">
        <v>11192</v>
      </c>
      <c r="L2734" s="210" t="s">
        <v>11192</v>
      </c>
      <c r="M2734" s="210">
        <v>0</v>
      </c>
      <c r="N2734" s="210">
        <v>0</v>
      </c>
      <c r="O2734" s="210">
        <v>44</v>
      </c>
    </row>
    <row r="2735" spans="2:15" x14ac:dyDescent="0.45">
      <c r="B2735" s="16" t="s">
        <v>16835</v>
      </c>
      <c r="C2735" s="426" t="s">
        <v>818</v>
      </c>
      <c r="D2735" s="16" t="s">
        <v>819</v>
      </c>
      <c r="E2735" s="448" t="s">
        <v>13942</v>
      </c>
      <c r="F2735" s="210" t="s">
        <v>13941</v>
      </c>
      <c r="G2735" s="448" t="s">
        <v>3595</v>
      </c>
      <c r="H2735" s="210">
        <v>0</v>
      </c>
      <c r="I2735" s="210" t="s">
        <v>11192</v>
      </c>
      <c r="J2735" s="210" t="s">
        <v>11192</v>
      </c>
      <c r="K2735" s="210" t="s">
        <v>11192</v>
      </c>
      <c r="L2735" s="210">
        <v>0</v>
      </c>
      <c r="M2735" s="210">
        <v>0</v>
      </c>
      <c r="N2735" s="210">
        <v>0</v>
      </c>
      <c r="O2735" s="210">
        <v>13</v>
      </c>
    </row>
    <row r="2736" spans="2:15" x14ac:dyDescent="0.45">
      <c r="B2736" s="450" t="s">
        <v>16837</v>
      </c>
      <c r="C2736" s="449" t="s">
        <v>818</v>
      </c>
      <c r="D2736" s="450" t="s">
        <v>819</v>
      </c>
      <c r="E2736" s="451" t="s">
        <v>19253</v>
      </c>
      <c r="F2736" s="452" t="str">
        <f>F2735</f>
        <v>8385</v>
      </c>
      <c r="G2736" s="451" t="s">
        <v>3093</v>
      </c>
      <c r="H2736" s="452">
        <v>0</v>
      </c>
      <c r="I2736" s="452" t="s">
        <v>11192</v>
      </c>
      <c r="J2736" s="452">
        <v>15</v>
      </c>
      <c r="K2736" s="452" t="s">
        <v>11192</v>
      </c>
      <c r="L2736" s="452" t="s">
        <v>11192</v>
      </c>
      <c r="M2736" s="452">
        <v>0</v>
      </c>
      <c r="N2736" s="452">
        <v>0</v>
      </c>
      <c r="O2736" s="452">
        <v>57</v>
      </c>
    </row>
    <row r="2737" spans="2:15" x14ac:dyDescent="0.45">
      <c r="B2737" s="16" t="s">
        <v>16839</v>
      </c>
      <c r="C2737" s="426" t="s">
        <v>818</v>
      </c>
      <c r="D2737" s="16" t="s">
        <v>819</v>
      </c>
      <c r="E2737" s="448" t="s">
        <v>13945</v>
      </c>
      <c r="F2737" s="210" t="s">
        <v>13944</v>
      </c>
      <c r="G2737" s="448" t="s">
        <v>3596</v>
      </c>
      <c r="H2737" s="210">
        <v>0</v>
      </c>
      <c r="I2737" s="210">
        <v>58</v>
      </c>
      <c r="J2737" s="210" t="s">
        <v>11192</v>
      </c>
      <c r="K2737" s="210" t="s">
        <v>11192</v>
      </c>
      <c r="L2737" s="210">
        <v>0</v>
      </c>
      <c r="M2737" s="210">
        <v>0</v>
      </c>
      <c r="N2737" s="210">
        <v>0</v>
      </c>
      <c r="O2737" s="210">
        <v>61</v>
      </c>
    </row>
    <row r="2738" spans="2:15" x14ac:dyDescent="0.45">
      <c r="B2738" s="16" t="s">
        <v>16838</v>
      </c>
      <c r="C2738" s="426" t="s">
        <v>818</v>
      </c>
      <c r="D2738" s="16" t="s">
        <v>819</v>
      </c>
      <c r="E2738" s="448" t="s">
        <v>13945</v>
      </c>
      <c r="F2738" s="210" t="s">
        <v>13944</v>
      </c>
      <c r="G2738" s="448" t="s">
        <v>3595</v>
      </c>
      <c r="H2738" s="210">
        <v>0</v>
      </c>
      <c r="I2738" s="210">
        <v>25</v>
      </c>
      <c r="J2738" s="210" t="s">
        <v>11192</v>
      </c>
      <c r="K2738" s="210" t="s">
        <v>11192</v>
      </c>
      <c r="L2738" s="210">
        <v>0</v>
      </c>
      <c r="M2738" s="210">
        <v>0</v>
      </c>
      <c r="N2738" s="210">
        <v>0</v>
      </c>
      <c r="O2738" s="210">
        <v>29</v>
      </c>
    </row>
    <row r="2739" spans="2:15" x14ac:dyDescent="0.45">
      <c r="B2739" s="450" t="s">
        <v>16840</v>
      </c>
      <c r="C2739" s="449" t="s">
        <v>818</v>
      </c>
      <c r="D2739" s="450" t="s">
        <v>819</v>
      </c>
      <c r="E2739" s="451" t="s">
        <v>19254</v>
      </c>
      <c r="F2739" s="452" t="str">
        <f>F2738</f>
        <v>8386</v>
      </c>
      <c r="G2739" s="451" t="s">
        <v>3093</v>
      </c>
      <c r="H2739" s="452">
        <v>0</v>
      </c>
      <c r="I2739" s="452">
        <v>83</v>
      </c>
      <c r="J2739" s="452" t="s">
        <v>11192</v>
      </c>
      <c r="K2739" s="452" t="s">
        <v>11192</v>
      </c>
      <c r="L2739" s="452">
        <v>0</v>
      </c>
      <c r="M2739" s="452">
        <v>0</v>
      </c>
      <c r="N2739" s="452">
        <v>0</v>
      </c>
      <c r="O2739" s="452">
        <v>90</v>
      </c>
    </row>
    <row r="2740" spans="2:15" x14ac:dyDescent="0.45">
      <c r="B2740" s="16" t="s">
        <v>16842</v>
      </c>
      <c r="C2740" s="426" t="s">
        <v>818</v>
      </c>
      <c r="D2740" s="16" t="s">
        <v>819</v>
      </c>
      <c r="E2740" s="448" t="s">
        <v>3302</v>
      </c>
      <c r="F2740" s="210" t="s">
        <v>3303</v>
      </c>
      <c r="G2740" s="448" t="s">
        <v>3596</v>
      </c>
      <c r="H2740" s="210">
        <v>0</v>
      </c>
      <c r="I2740" s="210">
        <v>120</v>
      </c>
      <c r="J2740" s="210">
        <v>71</v>
      </c>
      <c r="K2740" s="210" t="s">
        <v>11192</v>
      </c>
      <c r="L2740" s="210" t="s">
        <v>11192</v>
      </c>
      <c r="M2740" s="210" t="s">
        <v>11192</v>
      </c>
      <c r="N2740" s="210">
        <v>0</v>
      </c>
      <c r="O2740" s="210">
        <v>209</v>
      </c>
    </row>
    <row r="2741" spans="2:15" x14ac:dyDescent="0.45">
      <c r="B2741" s="16" t="s">
        <v>16841</v>
      </c>
      <c r="C2741" s="426" t="s">
        <v>818</v>
      </c>
      <c r="D2741" s="16" t="s">
        <v>819</v>
      </c>
      <c r="E2741" s="448" t="s">
        <v>3302</v>
      </c>
      <c r="F2741" s="210" t="s">
        <v>3303</v>
      </c>
      <c r="G2741" s="448" t="s">
        <v>3595</v>
      </c>
      <c r="H2741" s="210">
        <v>0</v>
      </c>
      <c r="I2741" s="210">
        <v>104</v>
      </c>
      <c r="J2741" s="210">
        <v>57</v>
      </c>
      <c r="K2741" s="210" t="s">
        <v>11192</v>
      </c>
      <c r="L2741" s="210" t="s">
        <v>11192</v>
      </c>
      <c r="M2741" s="210" t="s">
        <v>11192</v>
      </c>
      <c r="N2741" s="210">
        <v>0</v>
      </c>
      <c r="O2741" s="210">
        <v>167</v>
      </c>
    </row>
    <row r="2742" spans="2:15" x14ac:dyDescent="0.45">
      <c r="B2742" s="450" t="s">
        <v>16843</v>
      </c>
      <c r="C2742" s="449" t="s">
        <v>818</v>
      </c>
      <c r="D2742" s="450" t="s">
        <v>819</v>
      </c>
      <c r="E2742" s="451" t="s">
        <v>19255</v>
      </c>
      <c r="F2742" s="452" t="str">
        <f>F2741</f>
        <v>7850</v>
      </c>
      <c r="G2742" s="451" t="s">
        <v>3093</v>
      </c>
      <c r="H2742" s="452">
        <v>0</v>
      </c>
      <c r="I2742" s="452">
        <v>224</v>
      </c>
      <c r="J2742" s="452">
        <v>128</v>
      </c>
      <c r="K2742" s="452">
        <v>12</v>
      </c>
      <c r="L2742" s="452" t="s">
        <v>11192</v>
      </c>
      <c r="M2742" s="452" t="s">
        <v>11192</v>
      </c>
      <c r="N2742" s="452">
        <v>0</v>
      </c>
      <c r="O2742" s="452">
        <v>376</v>
      </c>
    </row>
    <row r="2743" spans="2:15" x14ac:dyDescent="0.45">
      <c r="B2743" s="16" t="s">
        <v>16845</v>
      </c>
      <c r="C2743" s="426" t="s">
        <v>818</v>
      </c>
      <c r="D2743" s="16" t="s">
        <v>819</v>
      </c>
      <c r="E2743" s="448" t="s">
        <v>3304</v>
      </c>
      <c r="F2743" s="210" t="s">
        <v>3305</v>
      </c>
      <c r="G2743" s="448" t="s">
        <v>3596</v>
      </c>
      <c r="H2743" s="210">
        <v>0</v>
      </c>
      <c r="I2743" s="210" t="s">
        <v>11192</v>
      </c>
      <c r="J2743" s="210">
        <v>46</v>
      </c>
      <c r="K2743" s="210">
        <v>0</v>
      </c>
      <c r="L2743" s="210" t="s">
        <v>11192</v>
      </c>
      <c r="M2743" s="210" t="s">
        <v>11192</v>
      </c>
      <c r="N2743" s="210">
        <v>0</v>
      </c>
      <c r="O2743" s="210">
        <v>61</v>
      </c>
    </row>
    <row r="2744" spans="2:15" x14ac:dyDescent="0.45">
      <c r="B2744" s="16" t="s">
        <v>16844</v>
      </c>
      <c r="C2744" s="426" t="s">
        <v>818</v>
      </c>
      <c r="D2744" s="16" t="s">
        <v>819</v>
      </c>
      <c r="E2744" s="448" t="s">
        <v>3304</v>
      </c>
      <c r="F2744" s="210" t="s">
        <v>3305</v>
      </c>
      <c r="G2744" s="448" t="s">
        <v>3595</v>
      </c>
      <c r="H2744" s="210">
        <v>0</v>
      </c>
      <c r="I2744" s="210" t="s">
        <v>11192</v>
      </c>
      <c r="J2744" s="210">
        <v>43</v>
      </c>
      <c r="K2744" s="210" t="s">
        <v>11192</v>
      </c>
      <c r="L2744" s="210" t="s">
        <v>11192</v>
      </c>
      <c r="M2744" s="210">
        <v>0</v>
      </c>
      <c r="N2744" s="210">
        <v>0</v>
      </c>
      <c r="O2744" s="210">
        <v>58</v>
      </c>
    </row>
    <row r="2745" spans="2:15" x14ac:dyDescent="0.45">
      <c r="B2745" s="450" t="s">
        <v>16846</v>
      </c>
      <c r="C2745" s="449" t="s">
        <v>818</v>
      </c>
      <c r="D2745" s="450" t="s">
        <v>819</v>
      </c>
      <c r="E2745" s="451" t="s">
        <v>19256</v>
      </c>
      <c r="F2745" s="452" t="str">
        <f>F2744</f>
        <v>5121</v>
      </c>
      <c r="G2745" s="451" t="s">
        <v>3093</v>
      </c>
      <c r="H2745" s="452">
        <v>0</v>
      </c>
      <c r="I2745" s="452">
        <v>22</v>
      </c>
      <c r="J2745" s="452">
        <v>89</v>
      </c>
      <c r="K2745" s="452" t="s">
        <v>11192</v>
      </c>
      <c r="L2745" s="452" t="s">
        <v>11192</v>
      </c>
      <c r="M2745" s="452" t="s">
        <v>11192</v>
      </c>
      <c r="N2745" s="452">
        <v>0</v>
      </c>
      <c r="O2745" s="452">
        <v>119</v>
      </c>
    </row>
    <row r="2746" spans="2:15" x14ac:dyDescent="0.45">
      <c r="B2746" s="16" t="s">
        <v>16848</v>
      </c>
      <c r="C2746" s="426" t="s">
        <v>818</v>
      </c>
      <c r="D2746" s="16" t="s">
        <v>819</v>
      </c>
      <c r="E2746" s="448" t="s">
        <v>18156</v>
      </c>
      <c r="F2746" s="210" t="s">
        <v>3580</v>
      </c>
      <c r="G2746" s="448" t="s">
        <v>3596</v>
      </c>
      <c r="H2746" s="210">
        <v>0</v>
      </c>
      <c r="I2746" s="210">
        <v>243</v>
      </c>
      <c r="J2746" s="210">
        <v>29</v>
      </c>
      <c r="K2746" s="210" t="s">
        <v>11192</v>
      </c>
      <c r="L2746" s="210">
        <v>15</v>
      </c>
      <c r="M2746" s="210" t="s">
        <v>11192</v>
      </c>
      <c r="N2746" s="210">
        <v>0</v>
      </c>
      <c r="O2746" s="210">
        <v>295</v>
      </c>
    </row>
    <row r="2747" spans="2:15" x14ac:dyDescent="0.45">
      <c r="B2747" s="16" t="s">
        <v>16847</v>
      </c>
      <c r="C2747" s="426" t="s">
        <v>818</v>
      </c>
      <c r="D2747" s="16" t="s">
        <v>819</v>
      </c>
      <c r="E2747" s="448" t="s">
        <v>18156</v>
      </c>
      <c r="F2747" s="210" t="s">
        <v>3580</v>
      </c>
      <c r="G2747" s="448" t="s">
        <v>3595</v>
      </c>
      <c r="H2747" s="210">
        <v>0</v>
      </c>
      <c r="I2747" s="210">
        <v>148</v>
      </c>
      <c r="J2747" s="210">
        <v>11</v>
      </c>
      <c r="K2747" s="210" t="s">
        <v>11192</v>
      </c>
      <c r="L2747" s="210" t="s">
        <v>11192</v>
      </c>
      <c r="M2747" s="210">
        <v>0</v>
      </c>
      <c r="N2747" s="210">
        <v>0</v>
      </c>
      <c r="O2747" s="210">
        <v>164</v>
      </c>
    </row>
    <row r="2748" spans="2:15" x14ac:dyDescent="0.45">
      <c r="B2748" s="450" t="s">
        <v>16849</v>
      </c>
      <c r="C2748" s="449" t="s">
        <v>818</v>
      </c>
      <c r="D2748" s="450" t="s">
        <v>819</v>
      </c>
      <c r="E2748" s="451" t="s">
        <v>19257</v>
      </c>
      <c r="F2748" s="452" t="str">
        <f>F2747</f>
        <v>7813</v>
      </c>
      <c r="G2748" s="451" t="s">
        <v>3093</v>
      </c>
      <c r="H2748" s="452">
        <v>0</v>
      </c>
      <c r="I2748" s="452">
        <v>391</v>
      </c>
      <c r="J2748" s="452">
        <v>40</v>
      </c>
      <c r="K2748" s="452" t="s">
        <v>11192</v>
      </c>
      <c r="L2748" s="452" t="s">
        <v>11192</v>
      </c>
      <c r="M2748" s="452" t="s">
        <v>11192</v>
      </c>
      <c r="N2748" s="452">
        <v>0</v>
      </c>
      <c r="O2748" s="452">
        <v>459</v>
      </c>
    </row>
    <row r="2749" spans="2:15" x14ac:dyDescent="0.45">
      <c r="B2749" s="16" t="s">
        <v>16851</v>
      </c>
      <c r="C2749" s="426" t="s">
        <v>818</v>
      </c>
      <c r="D2749" s="16" t="s">
        <v>819</v>
      </c>
      <c r="E2749" s="448" t="s">
        <v>3306</v>
      </c>
      <c r="F2749" s="210" t="s">
        <v>3307</v>
      </c>
      <c r="G2749" s="448" t="s">
        <v>3596</v>
      </c>
      <c r="H2749" s="210">
        <v>0</v>
      </c>
      <c r="I2749" s="210" t="s">
        <v>11192</v>
      </c>
      <c r="J2749" s="210">
        <v>0</v>
      </c>
      <c r="K2749" s="210">
        <v>0</v>
      </c>
      <c r="L2749" s="210" t="s">
        <v>11192</v>
      </c>
      <c r="M2749" s="210">
        <v>0</v>
      </c>
      <c r="N2749" s="210">
        <v>0</v>
      </c>
      <c r="O2749" s="210">
        <v>36</v>
      </c>
    </row>
    <row r="2750" spans="2:15" x14ac:dyDescent="0.45">
      <c r="B2750" s="16" t="s">
        <v>16850</v>
      </c>
      <c r="C2750" s="426" t="s">
        <v>818</v>
      </c>
      <c r="D2750" s="16" t="s">
        <v>819</v>
      </c>
      <c r="E2750" s="448" t="s">
        <v>3306</v>
      </c>
      <c r="F2750" s="210" t="s">
        <v>3307</v>
      </c>
      <c r="G2750" s="448" t="s">
        <v>3595</v>
      </c>
      <c r="H2750" s="210">
        <v>0</v>
      </c>
      <c r="I2750" s="210" t="s">
        <v>11192</v>
      </c>
      <c r="J2750" s="210" t="s">
        <v>11192</v>
      </c>
      <c r="K2750" s="210">
        <v>0</v>
      </c>
      <c r="L2750" s="210">
        <v>0</v>
      </c>
      <c r="M2750" s="210">
        <v>0</v>
      </c>
      <c r="N2750" s="210">
        <v>0</v>
      </c>
      <c r="O2750" s="210">
        <v>48</v>
      </c>
    </row>
    <row r="2751" spans="2:15" x14ac:dyDescent="0.45">
      <c r="B2751" s="450" t="s">
        <v>16852</v>
      </c>
      <c r="C2751" s="449" t="s">
        <v>818</v>
      </c>
      <c r="D2751" s="450" t="s">
        <v>819</v>
      </c>
      <c r="E2751" s="451" t="s">
        <v>19258</v>
      </c>
      <c r="F2751" s="452" t="str">
        <f>F2750</f>
        <v>3614</v>
      </c>
      <c r="G2751" s="451" t="s">
        <v>3093</v>
      </c>
      <c r="H2751" s="452">
        <v>0</v>
      </c>
      <c r="I2751" s="452" t="s">
        <v>11192</v>
      </c>
      <c r="J2751" s="452" t="s">
        <v>11192</v>
      </c>
      <c r="K2751" s="452">
        <v>0</v>
      </c>
      <c r="L2751" s="452" t="s">
        <v>11192</v>
      </c>
      <c r="M2751" s="452">
        <v>0</v>
      </c>
      <c r="N2751" s="452">
        <v>0</v>
      </c>
      <c r="O2751" s="452">
        <v>84</v>
      </c>
    </row>
    <row r="2752" spans="2:15" x14ac:dyDescent="0.45">
      <c r="B2752" s="16" t="s">
        <v>16854</v>
      </c>
      <c r="C2752" s="426" t="s">
        <v>818</v>
      </c>
      <c r="D2752" s="16" t="s">
        <v>819</v>
      </c>
      <c r="E2752" s="448" t="s">
        <v>11041</v>
      </c>
      <c r="F2752" s="210" t="s">
        <v>11040</v>
      </c>
      <c r="G2752" s="448" t="s">
        <v>3596</v>
      </c>
      <c r="H2752" s="210" t="s">
        <v>11192</v>
      </c>
      <c r="I2752" s="210">
        <v>97</v>
      </c>
      <c r="J2752" s="210" t="s">
        <v>11192</v>
      </c>
      <c r="K2752" s="210" t="s">
        <v>11192</v>
      </c>
      <c r="L2752" s="210" t="s">
        <v>11192</v>
      </c>
      <c r="M2752" s="210">
        <v>0</v>
      </c>
      <c r="N2752" s="210">
        <v>0</v>
      </c>
      <c r="O2752" s="210">
        <v>110</v>
      </c>
    </row>
    <row r="2753" spans="2:15" x14ac:dyDescent="0.45">
      <c r="B2753" s="16" t="s">
        <v>16853</v>
      </c>
      <c r="C2753" s="426" t="s">
        <v>818</v>
      </c>
      <c r="D2753" s="16" t="s">
        <v>819</v>
      </c>
      <c r="E2753" s="448" t="s">
        <v>11041</v>
      </c>
      <c r="F2753" s="210" t="s">
        <v>11040</v>
      </c>
      <c r="G2753" s="448" t="s">
        <v>3595</v>
      </c>
      <c r="H2753" s="210">
        <v>0</v>
      </c>
      <c r="I2753" s="210" t="s">
        <v>11192</v>
      </c>
      <c r="J2753" s="210">
        <v>0</v>
      </c>
      <c r="K2753" s="210">
        <v>0</v>
      </c>
      <c r="L2753" s="210" t="s">
        <v>11192</v>
      </c>
      <c r="M2753" s="210">
        <v>0</v>
      </c>
      <c r="N2753" s="210">
        <v>0</v>
      </c>
      <c r="O2753" s="210">
        <v>80</v>
      </c>
    </row>
    <row r="2754" spans="2:15" x14ac:dyDescent="0.45">
      <c r="B2754" s="450" t="s">
        <v>16855</v>
      </c>
      <c r="C2754" s="449" t="s">
        <v>818</v>
      </c>
      <c r="D2754" s="450" t="s">
        <v>819</v>
      </c>
      <c r="E2754" s="451" t="s">
        <v>19259</v>
      </c>
      <c r="F2754" s="452" t="str">
        <f>F2753</f>
        <v>8292</v>
      </c>
      <c r="G2754" s="451" t="s">
        <v>3093</v>
      </c>
      <c r="H2754" s="452" t="s">
        <v>11192</v>
      </c>
      <c r="I2754" s="452" t="s">
        <v>11192</v>
      </c>
      <c r="J2754" s="452" t="s">
        <v>11192</v>
      </c>
      <c r="K2754" s="452" t="s">
        <v>11192</v>
      </c>
      <c r="L2754" s="452" t="s">
        <v>11192</v>
      </c>
      <c r="M2754" s="452">
        <v>0</v>
      </c>
      <c r="N2754" s="452">
        <v>0</v>
      </c>
      <c r="O2754" s="452">
        <v>190</v>
      </c>
    </row>
    <row r="2755" spans="2:15" x14ac:dyDescent="0.45">
      <c r="B2755" s="16" t="s">
        <v>16857</v>
      </c>
      <c r="C2755" s="426" t="s">
        <v>818</v>
      </c>
      <c r="D2755" s="16" t="s">
        <v>819</v>
      </c>
      <c r="E2755" s="448" t="s">
        <v>3308</v>
      </c>
      <c r="F2755" s="210" t="s">
        <v>11042</v>
      </c>
      <c r="G2755" s="448" t="s">
        <v>3596</v>
      </c>
      <c r="H2755" s="210">
        <v>0</v>
      </c>
      <c r="I2755" s="210">
        <v>81</v>
      </c>
      <c r="J2755" s="210" t="s">
        <v>11192</v>
      </c>
      <c r="K2755" s="210" t="s">
        <v>11192</v>
      </c>
      <c r="L2755" s="210" t="s">
        <v>11192</v>
      </c>
      <c r="M2755" s="210">
        <v>0</v>
      </c>
      <c r="N2755" s="210">
        <v>0</v>
      </c>
      <c r="O2755" s="210">
        <v>87</v>
      </c>
    </row>
    <row r="2756" spans="2:15" x14ac:dyDescent="0.45">
      <c r="B2756" s="16" t="s">
        <v>16856</v>
      </c>
      <c r="C2756" s="426" t="s">
        <v>818</v>
      </c>
      <c r="D2756" s="16" t="s">
        <v>819</v>
      </c>
      <c r="E2756" s="448" t="s">
        <v>3308</v>
      </c>
      <c r="F2756" s="210" t="s">
        <v>11042</v>
      </c>
      <c r="G2756" s="448" t="s">
        <v>3595</v>
      </c>
      <c r="H2756" s="210">
        <v>0</v>
      </c>
      <c r="I2756" s="210" t="s">
        <v>11192</v>
      </c>
      <c r="J2756" s="210" t="s">
        <v>11192</v>
      </c>
      <c r="K2756" s="210" t="s">
        <v>11192</v>
      </c>
      <c r="L2756" s="210">
        <v>0</v>
      </c>
      <c r="M2756" s="210">
        <v>0</v>
      </c>
      <c r="N2756" s="210">
        <v>0</v>
      </c>
      <c r="O2756" s="210">
        <v>55</v>
      </c>
    </row>
    <row r="2757" spans="2:15" x14ac:dyDescent="0.45">
      <c r="B2757" s="450" t="s">
        <v>16858</v>
      </c>
      <c r="C2757" s="449" t="s">
        <v>818</v>
      </c>
      <c r="D2757" s="450" t="s">
        <v>819</v>
      </c>
      <c r="E2757" s="451" t="s">
        <v>19260</v>
      </c>
      <c r="F2757" s="452" t="str">
        <f>F2756</f>
        <v>8296</v>
      </c>
      <c r="G2757" s="451" t="s">
        <v>3093</v>
      </c>
      <c r="H2757" s="452">
        <v>0</v>
      </c>
      <c r="I2757" s="452" t="s">
        <v>11192</v>
      </c>
      <c r="J2757" s="452" t="s">
        <v>11192</v>
      </c>
      <c r="K2757" s="452" t="s">
        <v>11192</v>
      </c>
      <c r="L2757" s="452" t="s">
        <v>11192</v>
      </c>
      <c r="M2757" s="452">
        <v>0</v>
      </c>
      <c r="N2757" s="452">
        <v>0</v>
      </c>
      <c r="O2757" s="452">
        <v>142</v>
      </c>
    </row>
    <row r="2758" spans="2:15" x14ac:dyDescent="0.45">
      <c r="B2758" s="16" t="s">
        <v>16860</v>
      </c>
      <c r="C2758" s="426" t="s">
        <v>818</v>
      </c>
      <c r="D2758" s="16" t="s">
        <v>819</v>
      </c>
      <c r="E2758" s="448" t="s">
        <v>3309</v>
      </c>
      <c r="F2758" s="210" t="s">
        <v>3310</v>
      </c>
      <c r="G2758" s="448" t="s">
        <v>3596</v>
      </c>
      <c r="H2758" s="210" t="s">
        <v>11192</v>
      </c>
      <c r="I2758" s="210">
        <v>391</v>
      </c>
      <c r="J2758" s="210">
        <v>23</v>
      </c>
      <c r="K2758" s="210">
        <v>34</v>
      </c>
      <c r="L2758" s="210">
        <v>12</v>
      </c>
      <c r="M2758" s="210" t="s">
        <v>11192</v>
      </c>
      <c r="N2758" s="210">
        <v>0</v>
      </c>
      <c r="O2758" s="210">
        <v>463</v>
      </c>
    </row>
    <row r="2759" spans="2:15" x14ac:dyDescent="0.45">
      <c r="B2759" s="16" t="s">
        <v>16859</v>
      </c>
      <c r="C2759" s="426" t="s">
        <v>818</v>
      </c>
      <c r="D2759" s="16" t="s">
        <v>819</v>
      </c>
      <c r="E2759" s="448" t="s">
        <v>3309</v>
      </c>
      <c r="F2759" s="210" t="s">
        <v>3310</v>
      </c>
      <c r="G2759" s="448" t="s">
        <v>3595</v>
      </c>
      <c r="H2759" s="210">
        <v>0</v>
      </c>
      <c r="I2759" s="210">
        <v>262</v>
      </c>
      <c r="J2759" s="210" t="s">
        <v>11192</v>
      </c>
      <c r="K2759" s="210">
        <v>25</v>
      </c>
      <c r="L2759" s="210" t="s">
        <v>11192</v>
      </c>
      <c r="M2759" s="210">
        <v>0</v>
      </c>
      <c r="N2759" s="210">
        <v>0</v>
      </c>
      <c r="O2759" s="210">
        <v>310</v>
      </c>
    </row>
    <row r="2760" spans="2:15" x14ac:dyDescent="0.45">
      <c r="B2760" s="450" t="s">
        <v>16861</v>
      </c>
      <c r="C2760" s="449" t="s">
        <v>818</v>
      </c>
      <c r="D2760" s="450" t="s">
        <v>819</v>
      </c>
      <c r="E2760" s="451" t="s">
        <v>19261</v>
      </c>
      <c r="F2760" s="452" t="str">
        <f>F2759</f>
        <v>3844</v>
      </c>
      <c r="G2760" s="451" t="s">
        <v>3093</v>
      </c>
      <c r="H2760" s="452" t="s">
        <v>11192</v>
      </c>
      <c r="I2760" s="452">
        <v>653</v>
      </c>
      <c r="J2760" s="452" t="s">
        <v>11192</v>
      </c>
      <c r="K2760" s="452">
        <v>59</v>
      </c>
      <c r="L2760" s="452" t="s">
        <v>11192</v>
      </c>
      <c r="M2760" s="452" t="s">
        <v>11192</v>
      </c>
      <c r="N2760" s="452">
        <v>0</v>
      </c>
      <c r="O2760" s="452">
        <v>773</v>
      </c>
    </row>
    <row r="2761" spans="2:15" x14ac:dyDescent="0.45">
      <c r="B2761" s="16" t="s">
        <v>16863</v>
      </c>
      <c r="C2761" s="426" t="s">
        <v>818</v>
      </c>
      <c r="D2761" s="16" t="s">
        <v>819</v>
      </c>
      <c r="E2761" s="448" t="s">
        <v>13948</v>
      </c>
      <c r="F2761" s="210" t="s">
        <v>13947</v>
      </c>
      <c r="G2761" s="448" t="s">
        <v>3596</v>
      </c>
      <c r="H2761" s="210">
        <v>0</v>
      </c>
      <c r="I2761" s="210" t="s">
        <v>11192</v>
      </c>
      <c r="J2761" s="210">
        <v>0</v>
      </c>
      <c r="K2761" s="210">
        <v>0</v>
      </c>
      <c r="L2761" s="210" t="s">
        <v>11192</v>
      </c>
      <c r="M2761" s="210">
        <v>0</v>
      </c>
      <c r="N2761" s="210">
        <v>0</v>
      </c>
      <c r="O2761" s="210">
        <v>35</v>
      </c>
    </row>
    <row r="2762" spans="2:15" x14ac:dyDescent="0.45">
      <c r="B2762" s="16" t="s">
        <v>16862</v>
      </c>
      <c r="C2762" s="426" t="s">
        <v>818</v>
      </c>
      <c r="D2762" s="16" t="s">
        <v>819</v>
      </c>
      <c r="E2762" s="448" t="s">
        <v>13948</v>
      </c>
      <c r="F2762" s="210" t="s">
        <v>13947</v>
      </c>
      <c r="G2762" s="448" t="s">
        <v>3595</v>
      </c>
      <c r="H2762" s="210">
        <v>0</v>
      </c>
      <c r="I2762" s="210">
        <v>28</v>
      </c>
      <c r="J2762" s="210" t="s">
        <v>11192</v>
      </c>
      <c r="K2762" s="210" t="s">
        <v>11192</v>
      </c>
      <c r="L2762" s="210" t="s">
        <v>11192</v>
      </c>
      <c r="M2762" s="210">
        <v>0</v>
      </c>
      <c r="N2762" s="210">
        <v>0</v>
      </c>
      <c r="O2762" s="210">
        <v>34</v>
      </c>
    </row>
    <row r="2763" spans="2:15" x14ac:dyDescent="0.45">
      <c r="B2763" s="450" t="s">
        <v>16864</v>
      </c>
      <c r="C2763" s="449" t="s">
        <v>818</v>
      </c>
      <c r="D2763" s="450" t="s">
        <v>819</v>
      </c>
      <c r="E2763" s="451" t="s">
        <v>19262</v>
      </c>
      <c r="F2763" s="452" t="str">
        <f>F2762</f>
        <v>3668</v>
      </c>
      <c r="G2763" s="451" t="s">
        <v>3093</v>
      </c>
      <c r="H2763" s="452">
        <v>0</v>
      </c>
      <c r="I2763" s="452" t="s">
        <v>11192</v>
      </c>
      <c r="J2763" s="452" t="s">
        <v>11192</v>
      </c>
      <c r="K2763" s="452" t="s">
        <v>11192</v>
      </c>
      <c r="L2763" s="452" t="s">
        <v>11192</v>
      </c>
      <c r="M2763" s="452">
        <v>0</v>
      </c>
      <c r="N2763" s="452">
        <v>0</v>
      </c>
      <c r="O2763" s="452">
        <v>69</v>
      </c>
    </row>
    <row r="2764" spans="2:15" x14ac:dyDescent="0.45">
      <c r="B2764" s="16" t="s">
        <v>16866</v>
      </c>
      <c r="C2764" s="426" t="s">
        <v>818</v>
      </c>
      <c r="D2764" s="16" t="s">
        <v>819</v>
      </c>
      <c r="E2764" s="448" t="s">
        <v>14040</v>
      </c>
      <c r="F2764" s="210" t="s">
        <v>14039</v>
      </c>
      <c r="G2764" s="448" t="s">
        <v>3596</v>
      </c>
      <c r="H2764" s="210">
        <v>0</v>
      </c>
      <c r="I2764" s="210" t="s">
        <v>11192</v>
      </c>
      <c r="J2764" s="210" t="s">
        <v>11192</v>
      </c>
      <c r="K2764" s="210" t="s">
        <v>11192</v>
      </c>
      <c r="L2764" s="210">
        <v>0</v>
      </c>
      <c r="M2764" s="210">
        <v>0</v>
      </c>
      <c r="N2764" s="210">
        <v>0</v>
      </c>
      <c r="O2764" s="210">
        <v>39</v>
      </c>
    </row>
    <row r="2765" spans="2:15" x14ac:dyDescent="0.45">
      <c r="B2765" s="16" t="s">
        <v>16865</v>
      </c>
      <c r="C2765" s="426" t="s">
        <v>818</v>
      </c>
      <c r="D2765" s="16" t="s">
        <v>819</v>
      </c>
      <c r="E2765" s="448" t="s">
        <v>14040</v>
      </c>
      <c r="F2765" s="210" t="s">
        <v>14039</v>
      </c>
      <c r="G2765" s="448" t="s">
        <v>3595</v>
      </c>
      <c r="H2765" s="210">
        <v>0</v>
      </c>
      <c r="I2765" s="210" t="s">
        <v>11192</v>
      </c>
      <c r="J2765" s="210" t="s">
        <v>11192</v>
      </c>
      <c r="K2765" s="210">
        <v>0</v>
      </c>
      <c r="L2765" s="210">
        <v>0</v>
      </c>
      <c r="M2765" s="210">
        <v>0</v>
      </c>
      <c r="N2765" s="210">
        <v>0</v>
      </c>
      <c r="O2765" s="210">
        <v>35</v>
      </c>
    </row>
    <row r="2766" spans="2:15" x14ac:dyDescent="0.45">
      <c r="B2766" s="450" t="s">
        <v>16867</v>
      </c>
      <c r="C2766" s="449" t="s">
        <v>818</v>
      </c>
      <c r="D2766" s="450" t="s">
        <v>819</v>
      </c>
      <c r="E2766" s="451" t="s">
        <v>19263</v>
      </c>
      <c r="F2766" s="452" t="str">
        <f>F2765</f>
        <v>6539</v>
      </c>
      <c r="G2766" s="451" t="s">
        <v>3093</v>
      </c>
      <c r="H2766" s="452">
        <v>0</v>
      </c>
      <c r="I2766" s="452">
        <v>71</v>
      </c>
      <c r="J2766" s="452" t="s">
        <v>11192</v>
      </c>
      <c r="K2766" s="452" t="s">
        <v>11192</v>
      </c>
      <c r="L2766" s="452">
        <v>0</v>
      </c>
      <c r="M2766" s="452">
        <v>0</v>
      </c>
      <c r="N2766" s="452">
        <v>0</v>
      </c>
      <c r="O2766" s="452">
        <v>74</v>
      </c>
    </row>
    <row r="2767" spans="2:15" x14ac:dyDescent="0.45">
      <c r="B2767" s="16" t="s">
        <v>16869</v>
      </c>
      <c r="C2767" s="426" t="s">
        <v>818</v>
      </c>
      <c r="D2767" s="16" t="s">
        <v>819</v>
      </c>
      <c r="E2767" s="448" t="s">
        <v>3582</v>
      </c>
      <c r="F2767" s="210" t="s">
        <v>3581</v>
      </c>
      <c r="G2767" s="448" t="s">
        <v>3596</v>
      </c>
      <c r="H2767" s="210">
        <v>0</v>
      </c>
      <c r="I2767" s="210">
        <v>116</v>
      </c>
      <c r="J2767" s="210">
        <v>27</v>
      </c>
      <c r="K2767" s="210">
        <v>41</v>
      </c>
      <c r="L2767" s="210" t="s">
        <v>11192</v>
      </c>
      <c r="M2767" s="210" t="s">
        <v>11192</v>
      </c>
      <c r="N2767" s="210">
        <v>0</v>
      </c>
      <c r="O2767" s="210">
        <v>192</v>
      </c>
    </row>
    <row r="2768" spans="2:15" x14ac:dyDescent="0.45">
      <c r="B2768" s="16" t="s">
        <v>16868</v>
      </c>
      <c r="C2768" s="426" t="s">
        <v>818</v>
      </c>
      <c r="D2768" s="16" t="s">
        <v>819</v>
      </c>
      <c r="E2768" s="448" t="s">
        <v>3582</v>
      </c>
      <c r="F2768" s="210" t="s">
        <v>3581</v>
      </c>
      <c r="G2768" s="448" t="s">
        <v>3595</v>
      </c>
      <c r="H2768" s="210">
        <v>0</v>
      </c>
      <c r="I2768" s="210">
        <v>223</v>
      </c>
      <c r="J2768" s="210">
        <v>58</v>
      </c>
      <c r="K2768" s="210">
        <v>43</v>
      </c>
      <c r="L2768" s="210" t="s">
        <v>11192</v>
      </c>
      <c r="M2768" s="210" t="s">
        <v>11192</v>
      </c>
      <c r="N2768" s="210">
        <v>0</v>
      </c>
      <c r="O2768" s="210">
        <v>335</v>
      </c>
    </row>
    <row r="2769" spans="2:15" x14ac:dyDescent="0.45">
      <c r="B2769" s="450" t="s">
        <v>16870</v>
      </c>
      <c r="C2769" s="449" t="s">
        <v>818</v>
      </c>
      <c r="D2769" s="450" t="s">
        <v>819</v>
      </c>
      <c r="E2769" s="451" t="s">
        <v>19264</v>
      </c>
      <c r="F2769" s="452" t="str">
        <f>F2768</f>
        <v>3861</v>
      </c>
      <c r="G2769" s="451" t="s">
        <v>3093</v>
      </c>
      <c r="H2769" s="452">
        <v>0</v>
      </c>
      <c r="I2769" s="452">
        <v>339</v>
      </c>
      <c r="J2769" s="452">
        <v>85</v>
      </c>
      <c r="K2769" s="452">
        <v>84</v>
      </c>
      <c r="L2769" s="452" t="s">
        <v>11192</v>
      </c>
      <c r="M2769" s="452" t="s">
        <v>11192</v>
      </c>
      <c r="N2769" s="452">
        <v>0</v>
      </c>
      <c r="O2769" s="452">
        <v>527</v>
      </c>
    </row>
    <row r="2770" spans="2:15" x14ac:dyDescent="0.45">
      <c r="B2770" s="16" t="s">
        <v>16872</v>
      </c>
      <c r="C2770" s="426" t="s">
        <v>818</v>
      </c>
      <c r="D2770" s="16" t="s">
        <v>819</v>
      </c>
      <c r="E2770" s="448" t="s">
        <v>3311</v>
      </c>
      <c r="F2770" s="210" t="s">
        <v>3312</v>
      </c>
      <c r="G2770" s="448" t="s">
        <v>3596</v>
      </c>
      <c r="H2770" s="210">
        <v>0</v>
      </c>
      <c r="I2770" s="210">
        <v>203</v>
      </c>
      <c r="J2770" s="210" t="s">
        <v>11192</v>
      </c>
      <c r="K2770" s="210" t="s">
        <v>11192</v>
      </c>
      <c r="L2770" s="210">
        <v>17</v>
      </c>
      <c r="M2770" s="210" t="s">
        <v>11192</v>
      </c>
      <c r="N2770" s="210">
        <v>0</v>
      </c>
      <c r="O2770" s="210">
        <v>227</v>
      </c>
    </row>
    <row r="2771" spans="2:15" x14ac:dyDescent="0.45">
      <c r="B2771" s="16" t="s">
        <v>16871</v>
      </c>
      <c r="C2771" s="426" t="s">
        <v>818</v>
      </c>
      <c r="D2771" s="16" t="s">
        <v>819</v>
      </c>
      <c r="E2771" s="448" t="s">
        <v>3311</v>
      </c>
      <c r="F2771" s="210" t="s">
        <v>3312</v>
      </c>
      <c r="G2771" s="448" t="s">
        <v>3595</v>
      </c>
      <c r="H2771" s="210" t="s">
        <v>11192</v>
      </c>
      <c r="I2771" s="210">
        <v>154</v>
      </c>
      <c r="J2771" s="210" t="s">
        <v>11192</v>
      </c>
      <c r="K2771" s="210">
        <v>0</v>
      </c>
      <c r="L2771" s="210" t="s">
        <v>11192</v>
      </c>
      <c r="M2771" s="210" t="s">
        <v>11192</v>
      </c>
      <c r="N2771" s="210">
        <v>0</v>
      </c>
      <c r="O2771" s="210">
        <v>171</v>
      </c>
    </row>
    <row r="2772" spans="2:15" x14ac:dyDescent="0.45">
      <c r="B2772" s="450" t="s">
        <v>16873</v>
      </c>
      <c r="C2772" s="449" t="s">
        <v>818</v>
      </c>
      <c r="D2772" s="450" t="s">
        <v>819</v>
      </c>
      <c r="E2772" s="451" t="s">
        <v>19265</v>
      </c>
      <c r="F2772" s="452" t="str">
        <f>F2771</f>
        <v>7245</v>
      </c>
      <c r="G2772" s="451" t="s">
        <v>3093</v>
      </c>
      <c r="H2772" s="452" t="s">
        <v>11192</v>
      </c>
      <c r="I2772" s="452">
        <v>357</v>
      </c>
      <c r="J2772" s="452" t="s">
        <v>11192</v>
      </c>
      <c r="K2772" s="452" t="s">
        <v>11192</v>
      </c>
      <c r="L2772" s="452" t="s">
        <v>11192</v>
      </c>
      <c r="M2772" s="452" t="s">
        <v>11192</v>
      </c>
      <c r="N2772" s="452">
        <v>0</v>
      </c>
      <c r="O2772" s="452">
        <v>398</v>
      </c>
    </row>
    <row r="2773" spans="2:15" x14ac:dyDescent="0.45">
      <c r="B2773" s="16" t="s">
        <v>16875</v>
      </c>
      <c r="C2773" s="426" t="s">
        <v>818</v>
      </c>
      <c r="D2773" s="16" t="s">
        <v>819</v>
      </c>
      <c r="E2773" s="448" t="s">
        <v>3313</v>
      </c>
      <c r="F2773" s="210" t="s">
        <v>3314</v>
      </c>
      <c r="G2773" s="448" t="s">
        <v>3596</v>
      </c>
      <c r="H2773" s="210">
        <v>0</v>
      </c>
      <c r="I2773" s="210">
        <v>340</v>
      </c>
      <c r="J2773" s="210">
        <v>11</v>
      </c>
      <c r="K2773" s="210" t="s">
        <v>11192</v>
      </c>
      <c r="L2773" s="210">
        <v>12</v>
      </c>
      <c r="M2773" s="210" t="s">
        <v>11192</v>
      </c>
      <c r="N2773" s="210">
        <v>0</v>
      </c>
      <c r="O2773" s="210">
        <v>371</v>
      </c>
    </row>
    <row r="2774" spans="2:15" x14ac:dyDescent="0.45">
      <c r="B2774" s="16" t="s">
        <v>16874</v>
      </c>
      <c r="C2774" s="426" t="s">
        <v>818</v>
      </c>
      <c r="D2774" s="16" t="s">
        <v>819</v>
      </c>
      <c r="E2774" s="448" t="s">
        <v>3313</v>
      </c>
      <c r="F2774" s="210" t="s">
        <v>3314</v>
      </c>
      <c r="G2774" s="448" t="s">
        <v>3595</v>
      </c>
      <c r="H2774" s="210" t="s">
        <v>11192</v>
      </c>
      <c r="I2774" s="210">
        <v>341</v>
      </c>
      <c r="J2774" s="210">
        <v>15</v>
      </c>
      <c r="K2774" s="210" t="s">
        <v>11192</v>
      </c>
      <c r="L2774" s="210">
        <v>16</v>
      </c>
      <c r="M2774" s="210" t="s">
        <v>11192</v>
      </c>
      <c r="N2774" s="210">
        <v>0</v>
      </c>
      <c r="O2774" s="210">
        <v>379</v>
      </c>
    </row>
    <row r="2775" spans="2:15" x14ac:dyDescent="0.45">
      <c r="B2775" s="450" t="s">
        <v>16876</v>
      </c>
      <c r="C2775" s="449" t="s">
        <v>818</v>
      </c>
      <c r="D2775" s="450" t="s">
        <v>819</v>
      </c>
      <c r="E2775" s="451" t="s">
        <v>19266</v>
      </c>
      <c r="F2775" s="452" t="str">
        <f>F2774</f>
        <v>7903</v>
      </c>
      <c r="G2775" s="451" t="s">
        <v>3093</v>
      </c>
      <c r="H2775" s="452" t="s">
        <v>11192</v>
      </c>
      <c r="I2775" s="452">
        <v>681</v>
      </c>
      <c r="J2775" s="452">
        <v>26</v>
      </c>
      <c r="K2775" s="452" t="s">
        <v>11192</v>
      </c>
      <c r="L2775" s="452">
        <v>28</v>
      </c>
      <c r="M2775" s="452" t="s">
        <v>11192</v>
      </c>
      <c r="N2775" s="452">
        <v>0</v>
      </c>
      <c r="O2775" s="452">
        <v>750</v>
      </c>
    </row>
    <row r="2776" spans="2:15" x14ac:dyDescent="0.45">
      <c r="B2776" s="16" t="s">
        <v>16878</v>
      </c>
      <c r="C2776" s="426" t="s">
        <v>818</v>
      </c>
      <c r="D2776" s="16" t="s">
        <v>819</v>
      </c>
      <c r="E2776" s="448" t="s">
        <v>3315</v>
      </c>
      <c r="F2776" s="210" t="s">
        <v>3316</v>
      </c>
      <c r="G2776" s="448" t="s">
        <v>3596</v>
      </c>
      <c r="H2776" s="210">
        <v>0</v>
      </c>
      <c r="I2776" s="210">
        <v>76</v>
      </c>
      <c r="J2776" s="210">
        <v>33</v>
      </c>
      <c r="K2776" s="210">
        <v>104</v>
      </c>
      <c r="L2776" s="210">
        <v>14</v>
      </c>
      <c r="M2776" s="210">
        <v>20</v>
      </c>
      <c r="N2776" s="210">
        <v>0</v>
      </c>
      <c r="O2776" s="210">
        <v>247</v>
      </c>
    </row>
    <row r="2777" spans="2:15" x14ac:dyDescent="0.45">
      <c r="B2777" s="16" t="s">
        <v>16877</v>
      </c>
      <c r="C2777" s="426" t="s">
        <v>818</v>
      </c>
      <c r="D2777" s="16" t="s">
        <v>819</v>
      </c>
      <c r="E2777" s="448" t="s">
        <v>3315</v>
      </c>
      <c r="F2777" s="210" t="s">
        <v>3316</v>
      </c>
      <c r="G2777" s="448" t="s">
        <v>3595</v>
      </c>
      <c r="H2777" s="210">
        <v>0</v>
      </c>
      <c r="I2777" s="210">
        <v>96</v>
      </c>
      <c r="J2777" s="210">
        <v>38</v>
      </c>
      <c r="K2777" s="210">
        <v>74</v>
      </c>
      <c r="L2777" s="210">
        <v>20</v>
      </c>
      <c r="M2777" s="210">
        <v>28</v>
      </c>
      <c r="N2777" s="210">
        <v>0</v>
      </c>
      <c r="O2777" s="210">
        <v>256</v>
      </c>
    </row>
    <row r="2778" spans="2:15" x14ac:dyDescent="0.45">
      <c r="B2778" s="450" t="s">
        <v>16879</v>
      </c>
      <c r="C2778" s="449" t="s">
        <v>818</v>
      </c>
      <c r="D2778" s="450" t="s">
        <v>819</v>
      </c>
      <c r="E2778" s="451" t="s">
        <v>19267</v>
      </c>
      <c r="F2778" s="452" t="str">
        <f>F2777</f>
        <v>7906</v>
      </c>
      <c r="G2778" s="451" t="s">
        <v>3093</v>
      </c>
      <c r="H2778" s="452">
        <v>0</v>
      </c>
      <c r="I2778" s="452">
        <v>172</v>
      </c>
      <c r="J2778" s="452">
        <v>71</v>
      </c>
      <c r="K2778" s="452">
        <v>178</v>
      </c>
      <c r="L2778" s="452">
        <v>34</v>
      </c>
      <c r="M2778" s="452">
        <v>48</v>
      </c>
      <c r="N2778" s="452">
        <v>0</v>
      </c>
      <c r="O2778" s="452">
        <v>503</v>
      </c>
    </row>
    <row r="2779" spans="2:15" x14ac:dyDescent="0.45">
      <c r="B2779" s="16" t="s">
        <v>16881</v>
      </c>
      <c r="C2779" s="426" t="s">
        <v>818</v>
      </c>
      <c r="D2779" s="16" t="s">
        <v>819</v>
      </c>
      <c r="E2779" s="448" t="s">
        <v>14129</v>
      </c>
      <c r="F2779" s="210" t="s">
        <v>14128</v>
      </c>
      <c r="G2779" s="448" t="s">
        <v>3596</v>
      </c>
      <c r="H2779" s="210" t="s">
        <v>11192</v>
      </c>
      <c r="I2779" s="210">
        <v>61</v>
      </c>
      <c r="J2779" s="210" t="s">
        <v>11192</v>
      </c>
      <c r="K2779" s="210">
        <v>14</v>
      </c>
      <c r="L2779" s="210" t="s">
        <v>11192</v>
      </c>
      <c r="M2779" s="210" t="s">
        <v>11192</v>
      </c>
      <c r="N2779" s="210">
        <v>0</v>
      </c>
      <c r="O2779" s="210">
        <v>91</v>
      </c>
    </row>
    <row r="2780" spans="2:15" x14ac:dyDescent="0.45">
      <c r="B2780" s="16" t="s">
        <v>16880</v>
      </c>
      <c r="C2780" s="426" t="s">
        <v>818</v>
      </c>
      <c r="D2780" s="16" t="s">
        <v>819</v>
      </c>
      <c r="E2780" s="448" t="s">
        <v>14129</v>
      </c>
      <c r="F2780" s="210" t="s">
        <v>14128</v>
      </c>
      <c r="G2780" s="448" t="s">
        <v>3595</v>
      </c>
      <c r="H2780" s="210" t="s">
        <v>11192</v>
      </c>
      <c r="I2780" s="210">
        <v>60</v>
      </c>
      <c r="J2780" s="210" t="s">
        <v>11192</v>
      </c>
      <c r="K2780" s="210" t="s">
        <v>11192</v>
      </c>
      <c r="L2780" s="210">
        <v>12</v>
      </c>
      <c r="M2780" s="210" t="s">
        <v>11192</v>
      </c>
      <c r="N2780" s="210">
        <v>0</v>
      </c>
      <c r="O2780" s="210">
        <v>91</v>
      </c>
    </row>
    <row r="2781" spans="2:15" x14ac:dyDescent="0.45">
      <c r="B2781" s="450" t="s">
        <v>16882</v>
      </c>
      <c r="C2781" s="449" t="s">
        <v>818</v>
      </c>
      <c r="D2781" s="450" t="s">
        <v>819</v>
      </c>
      <c r="E2781" s="451" t="s">
        <v>19268</v>
      </c>
      <c r="F2781" s="452" t="str">
        <f>F2780</f>
        <v>8387</v>
      </c>
      <c r="G2781" s="451" t="s">
        <v>3093</v>
      </c>
      <c r="H2781" s="452" t="s">
        <v>11192</v>
      </c>
      <c r="I2781" s="452">
        <v>121</v>
      </c>
      <c r="J2781" s="452" t="s">
        <v>11192</v>
      </c>
      <c r="K2781" s="452" t="s">
        <v>11192</v>
      </c>
      <c r="L2781" s="452" t="s">
        <v>11192</v>
      </c>
      <c r="M2781" s="452">
        <v>12</v>
      </c>
      <c r="N2781" s="452">
        <v>0</v>
      </c>
      <c r="O2781" s="452">
        <v>182</v>
      </c>
    </row>
    <row r="2782" spans="2:15" x14ac:dyDescent="0.45">
      <c r="B2782" s="16" t="s">
        <v>16884</v>
      </c>
      <c r="C2782" s="426" t="s">
        <v>818</v>
      </c>
      <c r="D2782" s="16" t="s">
        <v>819</v>
      </c>
      <c r="E2782" s="448" t="s">
        <v>3317</v>
      </c>
      <c r="F2782" s="210" t="s">
        <v>3318</v>
      </c>
      <c r="G2782" s="448" t="s">
        <v>3596</v>
      </c>
      <c r="H2782" s="210">
        <v>0</v>
      </c>
      <c r="I2782" s="210">
        <v>11</v>
      </c>
      <c r="J2782" s="210" t="s">
        <v>11192</v>
      </c>
      <c r="K2782" s="210">
        <v>26</v>
      </c>
      <c r="L2782" s="210" t="s">
        <v>11192</v>
      </c>
      <c r="M2782" s="210" t="s">
        <v>11192</v>
      </c>
      <c r="N2782" s="210">
        <v>0</v>
      </c>
      <c r="O2782" s="210">
        <v>51</v>
      </c>
    </row>
    <row r="2783" spans="2:15" x14ac:dyDescent="0.45">
      <c r="B2783" s="16" t="s">
        <v>16883</v>
      </c>
      <c r="C2783" s="426" t="s">
        <v>818</v>
      </c>
      <c r="D2783" s="16" t="s">
        <v>819</v>
      </c>
      <c r="E2783" s="448" t="s">
        <v>3317</v>
      </c>
      <c r="F2783" s="210" t="s">
        <v>3318</v>
      </c>
      <c r="G2783" s="448" t="s">
        <v>3595</v>
      </c>
      <c r="H2783" s="210">
        <v>0</v>
      </c>
      <c r="I2783" s="210">
        <v>11</v>
      </c>
      <c r="J2783" s="210" t="s">
        <v>11192</v>
      </c>
      <c r="K2783" s="210">
        <v>23</v>
      </c>
      <c r="L2783" s="210" t="s">
        <v>11192</v>
      </c>
      <c r="M2783" s="210" t="s">
        <v>11192</v>
      </c>
      <c r="N2783" s="210">
        <v>0</v>
      </c>
      <c r="O2783" s="210">
        <v>56</v>
      </c>
    </row>
    <row r="2784" spans="2:15" x14ac:dyDescent="0.45">
      <c r="B2784" s="450" t="s">
        <v>16885</v>
      </c>
      <c r="C2784" s="449" t="s">
        <v>818</v>
      </c>
      <c r="D2784" s="450" t="s">
        <v>819</v>
      </c>
      <c r="E2784" s="451" t="s">
        <v>19269</v>
      </c>
      <c r="F2784" s="452" t="str">
        <f>F2783</f>
        <v>3653</v>
      </c>
      <c r="G2784" s="451" t="s">
        <v>3093</v>
      </c>
      <c r="H2784" s="452">
        <v>0</v>
      </c>
      <c r="I2784" s="452">
        <v>22</v>
      </c>
      <c r="J2784" s="452" t="s">
        <v>11192</v>
      </c>
      <c r="K2784" s="452">
        <v>49</v>
      </c>
      <c r="L2784" s="452" t="s">
        <v>11192</v>
      </c>
      <c r="M2784" s="452">
        <v>15</v>
      </c>
      <c r="N2784" s="452">
        <v>0</v>
      </c>
      <c r="O2784" s="452">
        <v>107</v>
      </c>
    </row>
    <row r="2785" spans="2:15" x14ac:dyDescent="0.45">
      <c r="B2785" s="16" t="s">
        <v>16887</v>
      </c>
      <c r="C2785" s="426" t="s">
        <v>818</v>
      </c>
      <c r="D2785" s="16" t="s">
        <v>819</v>
      </c>
      <c r="E2785" s="448" t="s">
        <v>3319</v>
      </c>
      <c r="F2785" s="210" t="s">
        <v>3320</v>
      </c>
      <c r="G2785" s="448" t="s">
        <v>3596</v>
      </c>
      <c r="H2785" s="210">
        <v>0</v>
      </c>
      <c r="I2785" s="210">
        <v>26</v>
      </c>
      <c r="J2785" s="210" t="s">
        <v>11192</v>
      </c>
      <c r="K2785" s="210">
        <v>19</v>
      </c>
      <c r="L2785" s="210" t="s">
        <v>11192</v>
      </c>
      <c r="M2785" s="210" t="s">
        <v>11192</v>
      </c>
      <c r="N2785" s="210">
        <v>0</v>
      </c>
      <c r="O2785" s="210">
        <v>57</v>
      </c>
    </row>
    <row r="2786" spans="2:15" x14ac:dyDescent="0.45">
      <c r="B2786" s="16" t="s">
        <v>16886</v>
      </c>
      <c r="C2786" s="426" t="s">
        <v>818</v>
      </c>
      <c r="D2786" s="16" t="s">
        <v>819</v>
      </c>
      <c r="E2786" s="448" t="s">
        <v>3319</v>
      </c>
      <c r="F2786" s="210" t="s">
        <v>3320</v>
      </c>
      <c r="G2786" s="448" t="s">
        <v>3595</v>
      </c>
      <c r="H2786" s="210">
        <v>0</v>
      </c>
      <c r="I2786" s="210">
        <v>25</v>
      </c>
      <c r="J2786" s="210" t="s">
        <v>11192</v>
      </c>
      <c r="K2786" s="210">
        <v>19</v>
      </c>
      <c r="L2786" s="210" t="s">
        <v>11192</v>
      </c>
      <c r="M2786" s="210" t="s">
        <v>11192</v>
      </c>
      <c r="N2786" s="210">
        <v>0</v>
      </c>
      <c r="O2786" s="210">
        <v>55</v>
      </c>
    </row>
    <row r="2787" spans="2:15" x14ac:dyDescent="0.45">
      <c r="B2787" s="450" t="s">
        <v>16888</v>
      </c>
      <c r="C2787" s="449" t="s">
        <v>818</v>
      </c>
      <c r="D2787" s="450" t="s">
        <v>819</v>
      </c>
      <c r="E2787" s="451" t="s">
        <v>19270</v>
      </c>
      <c r="F2787" s="452" t="str">
        <f>F2786</f>
        <v>3725</v>
      </c>
      <c r="G2787" s="451" t="s">
        <v>3093</v>
      </c>
      <c r="H2787" s="452">
        <v>0</v>
      </c>
      <c r="I2787" s="452">
        <v>51</v>
      </c>
      <c r="J2787" s="452" t="s">
        <v>11192</v>
      </c>
      <c r="K2787" s="452">
        <v>38</v>
      </c>
      <c r="L2787" s="452">
        <v>12</v>
      </c>
      <c r="M2787" s="452" t="s">
        <v>11192</v>
      </c>
      <c r="N2787" s="452">
        <v>0</v>
      </c>
      <c r="O2787" s="452">
        <v>112</v>
      </c>
    </row>
    <row r="2788" spans="2:15" x14ac:dyDescent="0.45">
      <c r="B2788" s="16" t="s">
        <v>16890</v>
      </c>
      <c r="C2788" s="426" t="s">
        <v>818</v>
      </c>
      <c r="D2788" s="16" t="s">
        <v>819</v>
      </c>
      <c r="E2788" s="448" t="s">
        <v>3321</v>
      </c>
      <c r="F2788" s="210" t="s">
        <v>3322</v>
      </c>
      <c r="G2788" s="448" t="s">
        <v>3596</v>
      </c>
      <c r="H2788" s="210">
        <v>0</v>
      </c>
      <c r="I2788" s="210">
        <v>165</v>
      </c>
      <c r="J2788" s="210">
        <v>89</v>
      </c>
      <c r="K2788" s="210">
        <v>37</v>
      </c>
      <c r="L2788" s="210">
        <v>20</v>
      </c>
      <c r="M2788" s="210">
        <v>51</v>
      </c>
      <c r="N2788" s="210">
        <v>0</v>
      </c>
      <c r="O2788" s="210">
        <v>362</v>
      </c>
    </row>
    <row r="2789" spans="2:15" x14ac:dyDescent="0.45">
      <c r="B2789" s="16" t="s">
        <v>16889</v>
      </c>
      <c r="C2789" s="426" t="s">
        <v>818</v>
      </c>
      <c r="D2789" s="16" t="s">
        <v>819</v>
      </c>
      <c r="E2789" s="448" t="s">
        <v>3321</v>
      </c>
      <c r="F2789" s="210" t="s">
        <v>3322</v>
      </c>
      <c r="G2789" s="448" t="s">
        <v>3595</v>
      </c>
      <c r="H2789" s="210">
        <v>0</v>
      </c>
      <c r="I2789" s="210">
        <v>133</v>
      </c>
      <c r="J2789" s="210">
        <v>62</v>
      </c>
      <c r="K2789" s="210">
        <v>21</v>
      </c>
      <c r="L2789" s="210" t="s">
        <v>11192</v>
      </c>
      <c r="M2789" s="210">
        <v>43</v>
      </c>
      <c r="N2789" s="210" t="s">
        <v>11192</v>
      </c>
      <c r="O2789" s="210">
        <v>267</v>
      </c>
    </row>
    <row r="2790" spans="2:15" x14ac:dyDescent="0.45">
      <c r="B2790" s="450" t="s">
        <v>16891</v>
      </c>
      <c r="C2790" s="449" t="s">
        <v>818</v>
      </c>
      <c r="D2790" s="450" t="s">
        <v>819</v>
      </c>
      <c r="E2790" s="451" t="s">
        <v>19271</v>
      </c>
      <c r="F2790" s="452" t="str">
        <f>F2789</f>
        <v>3859</v>
      </c>
      <c r="G2790" s="451" t="s">
        <v>3093</v>
      </c>
      <c r="H2790" s="452">
        <v>0</v>
      </c>
      <c r="I2790" s="452">
        <v>298</v>
      </c>
      <c r="J2790" s="452">
        <v>151</v>
      </c>
      <c r="K2790" s="452">
        <v>58</v>
      </c>
      <c r="L2790" s="452" t="s">
        <v>11192</v>
      </c>
      <c r="M2790" s="452">
        <v>94</v>
      </c>
      <c r="N2790" s="452" t="s">
        <v>11192</v>
      </c>
      <c r="O2790" s="452">
        <v>629</v>
      </c>
    </row>
    <row r="2791" spans="2:15" x14ac:dyDescent="0.45">
      <c r="B2791" s="16" t="s">
        <v>16893</v>
      </c>
      <c r="C2791" s="426" t="s">
        <v>818</v>
      </c>
      <c r="D2791" s="16" t="s">
        <v>819</v>
      </c>
      <c r="E2791" s="448" t="s">
        <v>3323</v>
      </c>
      <c r="F2791" s="210" t="s">
        <v>3324</v>
      </c>
      <c r="G2791" s="448" t="s">
        <v>3596</v>
      </c>
      <c r="H2791" s="210">
        <v>0</v>
      </c>
      <c r="I2791" s="210">
        <v>14</v>
      </c>
      <c r="J2791" s="210">
        <v>45</v>
      </c>
      <c r="K2791" s="210" t="s">
        <v>11192</v>
      </c>
      <c r="L2791" s="210" t="s">
        <v>11192</v>
      </c>
      <c r="M2791" s="210">
        <v>45</v>
      </c>
      <c r="N2791" s="210">
        <v>0</v>
      </c>
      <c r="O2791" s="210">
        <v>118</v>
      </c>
    </row>
    <row r="2792" spans="2:15" x14ac:dyDescent="0.45">
      <c r="B2792" s="16" t="s">
        <v>16892</v>
      </c>
      <c r="C2792" s="426" t="s">
        <v>818</v>
      </c>
      <c r="D2792" s="16" t="s">
        <v>819</v>
      </c>
      <c r="E2792" s="448" t="s">
        <v>3323</v>
      </c>
      <c r="F2792" s="210" t="s">
        <v>3324</v>
      </c>
      <c r="G2792" s="448" t="s">
        <v>3595</v>
      </c>
      <c r="H2792" s="210" t="s">
        <v>11192</v>
      </c>
      <c r="I2792" s="210">
        <v>12</v>
      </c>
      <c r="J2792" s="210">
        <v>48</v>
      </c>
      <c r="K2792" s="210" t="s">
        <v>11192</v>
      </c>
      <c r="L2792" s="210">
        <v>0</v>
      </c>
      <c r="M2792" s="210">
        <v>39</v>
      </c>
      <c r="N2792" s="210">
        <v>0</v>
      </c>
      <c r="O2792" s="210">
        <v>106</v>
      </c>
    </row>
    <row r="2793" spans="2:15" x14ac:dyDescent="0.45">
      <c r="B2793" s="450" t="s">
        <v>16894</v>
      </c>
      <c r="C2793" s="449" t="s">
        <v>818</v>
      </c>
      <c r="D2793" s="450" t="s">
        <v>819</v>
      </c>
      <c r="E2793" s="451" t="s">
        <v>19272</v>
      </c>
      <c r="F2793" s="452" t="str">
        <f>F2792</f>
        <v>3654</v>
      </c>
      <c r="G2793" s="451" t="s">
        <v>3093</v>
      </c>
      <c r="H2793" s="452" t="s">
        <v>11192</v>
      </c>
      <c r="I2793" s="452">
        <v>26</v>
      </c>
      <c r="J2793" s="452">
        <v>93</v>
      </c>
      <c r="K2793" s="452">
        <v>15</v>
      </c>
      <c r="L2793" s="452" t="s">
        <v>11192</v>
      </c>
      <c r="M2793" s="452">
        <v>84</v>
      </c>
      <c r="N2793" s="452">
        <v>0</v>
      </c>
      <c r="O2793" s="452">
        <v>224</v>
      </c>
    </row>
    <row r="2794" spans="2:15" x14ac:dyDescent="0.45">
      <c r="B2794" s="16" t="s">
        <v>16896</v>
      </c>
      <c r="C2794" s="426" t="s">
        <v>818</v>
      </c>
      <c r="D2794" s="16" t="s">
        <v>819</v>
      </c>
      <c r="E2794" s="448" t="s">
        <v>3325</v>
      </c>
      <c r="F2794" s="210" t="s">
        <v>3326</v>
      </c>
      <c r="G2794" s="448" t="s">
        <v>3596</v>
      </c>
      <c r="H2794" s="210">
        <v>0</v>
      </c>
      <c r="I2794" s="210">
        <v>27</v>
      </c>
      <c r="J2794" s="210" t="s">
        <v>11192</v>
      </c>
      <c r="K2794" s="210">
        <v>0</v>
      </c>
      <c r="L2794" s="210">
        <v>0</v>
      </c>
      <c r="M2794" s="210" t="s">
        <v>11192</v>
      </c>
      <c r="N2794" s="210">
        <v>0</v>
      </c>
      <c r="O2794" s="210">
        <v>39</v>
      </c>
    </row>
    <row r="2795" spans="2:15" x14ac:dyDescent="0.45">
      <c r="B2795" s="16" t="s">
        <v>16895</v>
      </c>
      <c r="C2795" s="426" t="s">
        <v>818</v>
      </c>
      <c r="D2795" s="16" t="s">
        <v>819</v>
      </c>
      <c r="E2795" s="448" t="s">
        <v>3325</v>
      </c>
      <c r="F2795" s="210" t="s">
        <v>3326</v>
      </c>
      <c r="G2795" s="448" t="s">
        <v>3595</v>
      </c>
      <c r="H2795" s="210">
        <v>0</v>
      </c>
      <c r="I2795" s="210" t="s">
        <v>11192</v>
      </c>
      <c r="J2795" s="210">
        <v>14</v>
      </c>
      <c r="K2795" s="210">
        <v>0</v>
      </c>
      <c r="L2795" s="210" t="s">
        <v>11192</v>
      </c>
      <c r="M2795" s="210" t="s">
        <v>11192</v>
      </c>
      <c r="N2795" s="210">
        <v>0</v>
      </c>
      <c r="O2795" s="210">
        <v>27</v>
      </c>
    </row>
    <row r="2796" spans="2:15" x14ac:dyDescent="0.45">
      <c r="B2796" s="450" t="s">
        <v>16897</v>
      </c>
      <c r="C2796" s="449" t="s">
        <v>818</v>
      </c>
      <c r="D2796" s="450" t="s">
        <v>819</v>
      </c>
      <c r="E2796" s="451" t="s">
        <v>19273</v>
      </c>
      <c r="F2796" s="452" t="str">
        <f>F2795</f>
        <v>3655</v>
      </c>
      <c r="G2796" s="451" t="s">
        <v>3093</v>
      </c>
      <c r="H2796" s="452">
        <v>0</v>
      </c>
      <c r="I2796" s="452" t="s">
        <v>11192</v>
      </c>
      <c r="J2796" s="452" t="s">
        <v>11192</v>
      </c>
      <c r="K2796" s="452">
        <v>0</v>
      </c>
      <c r="L2796" s="452" t="s">
        <v>11192</v>
      </c>
      <c r="M2796" s="452" t="s">
        <v>11192</v>
      </c>
      <c r="N2796" s="452">
        <v>0</v>
      </c>
      <c r="O2796" s="452">
        <v>66</v>
      </c>
    </row>
    <row r="2797" spans="2:15" x14ac:dyDescent="0.45">
      <c r="B2797" s="16" t="s">
        <v>16899</v>
      </c>
      <c r="C2797" s="426" t="s">
        <v>818</v>
      </c>
      <c r="D2797" s="16" t="s">
        <v>819</v>
      </c>
      <c r="E2797" s="448" t="s">
        <v>3327</v>
      </c>
      <c r="F2797" s="210" t="s">
        <v>3328</v>
      </c>
      <c r="G2797" s="448" t="s">
        <v>3596</v>
      </c>
      <c r="H2797" s="210" t="s">
        <v>11192</v>
      </c>
      <c r="I2797" s="210">
        <v>60</v>
      </c>
      <c r="J2797" s="210">
        <v>51</v>
      </c>
      <c r="K2797" s="210">
        <v>16</v>
      </c>
      <c r="L2797" s="210" t="s">
        <v>11192</v>
      </c>
      <c r="M2797" s="210">
        <v>15</v>
      </c>
      <c r="N2797" s="210">
        <v>0</v>
      </c>
      <c r="O2797" s="210">
        <v>152</v>
      </c>
    </row>
    <row r="2798" spans="2:15" x14ac:dyDescent="0.45">
      <c r="B2798" s="16" t="s">
        <v>16898</v>
      </c>
      <c r="C2798" s="426" t="s">
        <v>818</v>
      </c>
      <c r="D2798" s="16" t="s">
        <v>819</v>
      </c>
      <c r="E2798" s="448" t="s">
        <v>3327</v>
      </c>
      <c r="F2798" s="210" t="s">
        <v>3328</v>
      </c>
      <c r="G2798" s="448" t="s">
        <v>3595</v>
      </c>
      <c r="H2798" s="210" t="s">
        <v>11192</v>
      </c>
      <c r="I2798" s="210">
        <v>56</v>
      </c>
      <c r="J2798" s="210">
        <v>60</v>
      </c>
      <c r="K2798" s="210">
        <v>11</v>
      </c>
      <c r="L2798" s="210" t="s">
        <v>11192</v>
      </c>
      <c r="M2798" s="210">
        <v>17</v>
      </c>
      <c r="N2798" s="210" t="s">
        <v>11192</v>
      </c>
      <c r="O2798" s="210">
        <v>151</v>
      </c>
    </row>
    <row r="2799" spans="2:15" x14ac:dyDescent="0.45">
      <c r="B2799" s="450" t="s">
        <v>16900</v>
      </c>
      <c r="C2799" s="449" t="s">
        <v>818</v>
      </c>
      <c r="D2799" s="450" t="s">
        <v>819</v>
      </c>
      <c r="E2799" s="451" t="s">
        <v>19274</v>
      </c>
      <c r="F2799" s="452" t="str">
        <f>F2798</f>
        <v>7234</v>
      </c>
      <c r="G2799" s="451" t="s">
        <v>3093</v>
      </c>
      <c r="H2799" s="452" t="s">
        <v>11192</v>
      </c>
      <c r="I2799" s="452">
        <v>116</v>
      </c>
      <c r="J2799" s="452">
        <v>111</v>
      </c>
      <c r="K2799" s="452">
        <v>27</v>
      </c>
      <c r="L2799" s="452">
        <v>14</v>
      </c>
      <c r="M2799" s="452">
        <v>32</v>
      </c>
      <c r="N2799" s="452" t="s">
        <v>11192</v>
      </c>
      <c r="O2799" s="452">
        <v>303</v>
      </c>
    </row>
    <row r="2800" spans="2:15" x14ac:dyDescent="0.45">
      <c r="B2800" s="16" t="s">
        <v>16902</v>
      </c>
      <c r="C2800" s="426" t="s">
        <v>818</v>
      </c>
      <c r="D2800" s="16" t="s">
        <v>819</v>
      </c>
      <c r="E2800" s="448" t="s">
        <v>3329</v>
      </c>
      <c r="F2800" s="210" t="s">
        <v>3330</v>
      </c>
      <c r="G2800" s="448" t="s">
        <v>3596</v>
      </c>
      <c r="H2800" s="210">
        <v>0</v>
      </c>
      <c r="I2800" s="210" t="s">
        <v>11192</v>
      </c>
      <c r="J2800" s="210" t="s">
        <v>11192</v>
      </c>
      <c r="K2800" s="210">
        <v>0</v>
      </c>
      <c r="L2800" s="210">
        <v>0</v>
      </c>
      <c r="M2800" s="210" t="s">
        <v>11192</v>
      </c>
      <c r="N2800" s="210">
        <v>0</v>
      </c>
      <c r="O2800" s="210">
        <v>31</v>
      </c>
    </row>
    <row r="2801" spans="2:15" x14ac:dyDescent="0.45">
      <c r="B2801" s="16" t="s">
        <v>16901</v>
      </c>
      <c r="C2801" s="426" t="s">
        <v>818</v>
      </c>
      <c r="D2801" s="16" t="s">
        <v>819</v>
      </c>
      <c r="E2801" s="448" t="s">
        <v>3329</v>
      </c>
      <c r="F2801" s="210" t="s">
        <v>3330</v>
      </c>
      <c r="G2801" s="448" t="s">
        <v>3595</v>
      </c>
      <c r="H2801" s="210">
        <v>0</v>
      </c>
      <c r="I2801" s="210">
        <v>24</v>
      </c>
      <c r="J2801" s="210" t="s">
        <v>11192</v>
      </c>
      <c r="K2801" s="210" t="s">
        <v>11192</v>
      </c>
      <c r="L2801" s="210" t="s">
        <v>11192</v>
      </c>
      <c r="M2801" s="210">
        <v>0</v>
      </c>
      <c r="N2801" s="210">
        <v>0</v>
      </c>
      <c r="O2801" s="210">
        <v>29</v>
      </c>
    </row>
    <row r="2802" spans="2:15" x14ac:dyDescent="0.45">
      <c r="B2802" s="450" t="s">
        <v>16903</v>
      </c>
      <c r="C2802" s="449" t="s">
        <v>818</v>
      </c>
      <c r="D2802" s="450" t="s">
        <v>819</v>
      </c>
      <c r="E2802" s="451" t="s">
        <v>19275</v>
      </c>
      <c r="F2802" s="452" t="str">
        <f>F2801</f>
        <v>3635</v>
      </c>
      <c r="G2802" s="451" t="s">
        <v>3093</v>
      </c>
      <c r="H2802" s="452">
        <v>0</v>
      </c>
      <c r="I2802" s="452" t="s">
        <v>11192</v>
      </c>
      <c r="J2802" s="452" t="s">
        <v>11192</v>
      </c>
      <c r="K2802" s="452" t="s">
        <v>11192</v>
      </c>
      <c r="L2802" s="452" t="s">
        <v>11192</v>
      </c>
      <c r="M2802" s="452" t="s">
        <v>11192</v>
      </c>
      <c r="N2802" s="452">
        <v>0</v>
      </c>
      <c r="O2802" s="452">
        <v>60</v>
      </c>
    </row>
    <row r="2803" spans="2:15" x14ac:dyDescent="0.45">
      <c r="B2803" s="16" t="s">
        <v>16905</v>
      </c>
      <c r="C2803" s="426" t="s">
        <v>818</v>
      </c>
      <c r="D2803" s="16" t="s">
        <v>819</v>
      </c>
      <c r="E2803" s="448" t="s">
        <v>11044</v>
      </c>
      <c r="F2803" s="210" t="s">
        <v>11043</v>
      </c>
      <c r="G2803" s="448" t="s">
        <v>3596</v>
      </c>
      <c r="H2803" s="210">
        <v>0</v>
      </c>
      <c r="I2803" s="210">
        <v>28</v>
      </c>
      <c r="J2803" s="210" t="s">
        <v>11192</v>
      </c>
      <c r="K2803" s="210" t="s">
        <v>11192</v>
      </c>
      <c r="L2803" s="210" t="s">
        <v>11192</v>
      </c>
      <c r="M2803" s="210">
        <v>0</v>
      </c>
      <c r="N2803" s="210">
        <v>0</v>
      </c>
      <c r="O2803" s="210">
        <v>51</v>
      </c>
    </row>
    <row r="2804" spans="2:15" x14ac:dyDescent="0.45">
      <c r="B2804" s="16" t="s">
        <v>16904</v>
      </c>
      <c r="C2804" s="426" t="s">
        <v>818</v>
      </c>
      <c r="D2804" s="16" t="s">
        <v>819</v>
      </c>
      <c r="E2804" s="448" t="s">
        <v>11044</v>
      </c>
      <c r="F2804" s="210" t="s">
        <v>11043</v>
      </c>
      <c r="G2804" s="448" t="s">
        <v>3595</v>
      </c>
      <c r="H2804" s="210" t="s">
        <v>11192</v>
      </c>
      <c r="I2804" s="210">
        <v>34</v>
      </c>
      <c r="J2804" s="210">
        <v>15</v>
      </c>
      <c r="K2804" s="210" t="s">
        <v>11192</v>
      </c>
      <c r="L2804" s="210" t="s">
        <v>11192</v>
      </c>
      <c r="M2804" s="210">
        <v>0</v>
      </c>
      <c r="N2804" s="210">
        <v>0</v>
      </c>
      <c r="O2804" s="210">
        <v>55</v>
      </c>
    </row>
    <row r="2805" spans="2:15" x14ac:dyDescent="0.45">
      <c r="B2805" s="450" t="s">
        <v>16906</v>
      </c>
      <c r="C2805" s="449" t="s">
        <v>818</v>
      </c>
      <c r="D2805" s="450" t="s">
        <v>819</v>
      </c>
      <c r="E2805" s="451" t="s">
        <v>19276</v>
      </c>
      <c r="F2805" s="452" t="str">
        <f>F2804</f>
        <v>4963</v>
      </c>
      <c r="G2805" s="451" t="s">
        <v>3093</v>
      </c>
      <c r="H2805" s="452" t="s">
        <v>11192</v>
      </c>
      <c r="I2805" s="452">
        <v>62</v>
      </c>
      <c r="J2805" s="452" t="s">
        <v>11192</v>
      </c>
      <c r="K2805" s="452" t="s">
        <v>11192</v>
      </c>
      <c r="L2805" s="452" t="s">
        <v>11192</v>
      </c>
      <c r="M2805" s="452">
        <v>0</v>
      </c>
      <c r="N2805" s="452">
        <v>0</v>
      </c>
      <c r="O2805" s="452">
        <v>106</v>
      </c>
    </row>
    <row r="2806" spans="2:15" x14ac:dyDescent="0.45">
      <c r="B2806" s="16" t="s">
        <v>16908</v>
      </c>
      <c r="C2806" s="426" t="s">
        <v>818</v>
      </c>
      <c r="D2806" s="16" t="s">
        <v>819</v>
      </c>
      <c r="E2806" s="448" t="s">
        <v>3331</v>
      </c>
      <c r="F2806" s="210" t="s">
        <v>3332</v>
      </c>
      <c r="G2806" s="448" t="s">
        <v>3596</v>
      </c>
      <c r="H2806" s="210" t="s">
        <v>11192</v>
      </c>
      <c r="I2806" s="210">
        <v>55</v>
      </c>
      <c r="J2806" s="210" t="s">
        <v>11192</v>
      </c>
      <c r="K2806" s="210">
        <v>0</v>
      </c>
      <c r="L2806" s="210">
        <v>0</v>
      </c>
      <c r="M2806" s="210">
        <v>0</v>
      </c>
      <c r="N2806" s="210">
        <v>0</v>
      </c>
      <c r="O2806" s="210">
        <v>60</v>
      </c>
    </row>
    <row r="2807" spans="2:15" x14ac:dyDescent="0.45">
      <c r="B2807" s="16" t="s">
        <v>16907</v>
      </c>
      <c r="C2807" s="426" t="s">
        <v>818</v>
      </c>
      <c r="D2807" s="16" t="s">
        <v>819</v>
      </c>
      <c r="E2807" s="448" t="s">
        <v>3331</v>
      </c>
      <c r="F2807" s="210" t="s">
        <v>3332</v>
      </c>
      <c r="G2807" s="448" t="s">
        <v>3595</v>
      </c>
      <c r="H2807" s="210" t="s">
        <v>11192</v>
      </c>
      <c r="I2807" s="210">
        <v>32</v>
      </c>
      <c r="J2807" s="210" t="s">
        <v>11192</v>
      </c>
      <c r="K2807" s="210">
        <v>0</v>
      </c>
      <c r="L2807" s="210" t="s">
        <v>11192</v>
      </c>
      <c r="M2807" s="210">
        <v>0</v>
      </c>
      <c r="N2807" s="210">
        <v>0</v>
      </c>
      <c r="O2807" s="210">
        <v>36</v>
      </c>
    </row>
    <row r="2808" spans="2:15" x14ac:dyDescent="0.45">
      <c r="B2808" s="450" t="s">
        <v>16909</v>
      </c>
      <c r="C2808" s="449" t="s">
        <v>818</v>
      </c>
      <c r="D2808" s="450" t="s">
        <v>819</v>
      </c>
      <c r="E2808" s="451" t="s">
        <v>19277</v>
      </c>
      <c r="F2808" s="452" t="str">
        <f>F2807</f>
        <v>3727</v>
      </c>
      <c r="G2808" s="451" t="s">
        <v>3093</v>
      </c>
      <c r="H2808" s="452" t="s">
        <v>11192</v>
      </c>
      <c r="I2808" s="452">
        <v>87</v>
      </c>
      <c r="J2808" s="452" t="s">
        <v>11192</v>
      </c>
      <c r="K2808" s="452">
        <v>0</v>
      </c>
      <c r="L2808" s="452" t="s">
        <v>11192</v>
      </c>
      <c r="M2808" s="452">
        <v>0</v>
      </c>
      <c r="N2808" s="452">
        <v>0</v>
      </c>
      <c r="O2808" s="452">
        <v>96</v>
      </c>
    </row>
    <row r="2809" spans="2:15" x14ac:dyDescent="0.45">
      <c r="B2809" s="16" t="s">
        <v>16911</v>
      </c>
      <c r="C2809" s="426" t="s">
        <v>818</v>
      </c>
      <c r="D2809" s="16" t="s">
        <v>819</v>
      </c>
      <c r="E2809" s="448" t="s">
        <v>3333</v>
      </c>
      <c r="F2809" s="210" t="s">
        <v>3334</v>
      </c>
      <c r="G2809" s="448" t="s">
        <v>3596</v>
      </c>
      <c r="H2809" s="210">
        <v>0</v>
      </c>
      <c r="I2809" s="210">
        <v>75</v>
      </c>
      <c r="J2809" s="210" t="s">
        <v>11192</v>
      </c>
      <c r="K2809" s="210" t="s">
        <v>11192</v>
      </c>
      <c r="L2809" s="210">
        <v>0</v>
      </c>
      <c r="M2809" s="210">
        <v>0</v>
      </c>
      <c r="N2809" s="210">
        <v>0</v>
      </c>
      <c r="O2809" s="210">
        <v>81</v>
      </c>
    </row>
    <row r="2810" spans="2:15" x14ac:dyDescent="0.45">
      <c r="B2810" s="16" t="s">
        <v>16910</v>
      </c>
      <c r="C2810" s="426" t="s">
        <v>818</v>
      </c>
      <c r="D2810" s="16" t="s">
        <v>819</v>
      </c>
      <c r="E2810" s="448" t="s">
        <v>3333</v>
      </c>
      <c r="F2810" s="210" t="s">
        <v>3334</v>
      </c>
      <c r="G2810" s="448" t="s">
        <v>3595</v>
      </c>
      <c r="H2810" s="210">
        <v>0</v>
      </c>
      <c r="I2810" s="210">
        <v>84</v>
      </c>
      <c r="J2810" s="210" t="s">
        <v>11192</v>
      </c>
      <c r="K2810" s="210">
        <v>0</v>
      </c>
      <c r="L2810" s="210" t="s">
        <v>11192</v>
      </c>
      <c r="M2810" s="210">
        <v>0</v>
      </c>
      <c r="N2810" s="210">
        <v>0</v>
      </c>
      <c r="O2810" s="210">
        <v>91</v>
      </c>
    </row>
    <row r="2811" spans="2:15" x14ac:dyDescent="0.45">
      <c r="B2811" s="450" t="s">
        <v>16912</v>
      </c>
      <c r="C2811" s="449" t="s">
        <v>818</v>
      </c>
      <c r="D2811" s="450" t="s">
        <v>819</v>
      </c>
      <c r="E2811" s="451" t="s">
        <v>19278</v>
      </c>
      <c r="F2811" s="452" t="str">
        <f>F2810</f>
        <v>7255</v>
      </c>
      <c r="G2811" s="451" t="s">
        <v>3093</v>
      </c>
      <c r="H2811" s="452">
        <v>0</v>
      </c>
      <c r="I2811" s="452">
        <v>159</v>
      </c>
      <c r="J2811" s="452" t="s">
        <v>11192</v>
      </c>
      <c r="K2811" s="452" t="s">
        <v>11192</v>
      </c>
      <c r="L2811" s="452" t="s">
        <v>11192</v>
      </c>
      <c r="M2811" s="452">
        <v>0</v>
      </c>
      <c r="N2811" s="452">
        <v>0</v>
      </c>
      <c r="O2811" s="452">
        <v>172</v>
      </c>
    </row>
    <row r="2812" spans="2:15" x14ac:dyDescent="0.45">
      <c r="B2812" s="16" t="s">
        <v>16914</v>
      </c>
      <c r="C2812" s="426" t="s">
        <v>818</v>
      </c>
      <c r="D2812" s="16" t="s">
        <v>819</v>
      </c>
      <c r="E2812" s="448" t="s">
        <v>3584</v>
      </c>
      <c r="F2812" s="210" t="s">
        <v>3583</v>
      </c>
      <c r="G2812" s="448" t="s">
        <v>3596</v>
      </c>
      <c r="H2812" s="210" t="s">
        <v>11192</v>
      </c>
      <c r="I2812" s="210">
        <v>101</v>
      </c>
      <c r="J2812" s="210">
        <v>149</v>
      </c>
      <c r="K2812" s="210">
        <v>175</v>
      </c>
      <c r="L2812" s="210" t="s">
        <v>11192</v>
      </c>
      <c r="M2812" s="210">
        <v>31</v>
      </c>
      <c r="N2812" s="210">
        <v>0</v>
      </c>
      <c r="O2812" s="210">
        <v>487</v>
      </c>
    </row>
    <row r="2813" spans="2:15" x14ac:dyDescent="0.45">
      <c r="B2813" s="16" t="s">
        <v>16913</v>
      </c>
      <c r="C2813" s="426" t="s">
        <v>818</v>
      </c>
      <c r="D2813" s="16" t="s">
        <v>819</v>
      </c>
      <c r="E2813" s="448" t="s">
        <v>3584</v>
      </c>
      <c r="F2813" s="210" t="s">
        <v>3583</v>
      </c>
      <c r="G2813" s="448" t="s">
        <v>3595</v>
      </c>
      <c r="H2813" s="210" t="s">
        <v>11192</v>
      </c>
      <c r="I2813" s="210">
        <v>94</v>
      </c>
      <c r="J2813" s="210">
        <v>94</v>
      </c>
      <c r="K2813" s="210">
        <v>71</v>
      </c>
      <c r="L2813" s="210">
        <v>13</v>
      </c>
      <c r="M2813" s="210" t="s">
        <v>11192</v>
      </c>
      <c r="N2813" s="210">
        <v>0</v>
      </c>
      <c r="O2813" s="210">
        <v>282</v>
      </c>
    </row>
    <row r="2814" spans="2:15" x14ac:dyDescent="0.45">
      <c r="B2814" s="450" t="s">
        <v>16915</v>
      </c>
      <c r="C2814" s="449" t="s">
        <v>818</v>
      </c>
      <c r="D2814" s="450" t="s">
        <v>819</v>
      </c>
      <c r="E2814" s="451" t="s">
        <v>19279</v>
      </c>
      <c r="F2814" s="452" t="str">
        <f>F2813</f>
        <v>7072</v>
      </c>
      <c r="G2814" s="451" t="s">
        <v>3093</v>
      </c>
      <c r="H2814" s="452" t="s">
        <v>11192</v>
      </c>
      <c r="I2814" s="452">
        <v>195</v>
      </c>
      <c r="J2814" s="452">
        <v>243</v>
      </c>
      <c r="K2814" s="452">
        <v>246</v>
      </c>
      <c r="L2814" s="452" t="s">
        <v>11192</v>
      </c>
      <c r="M2814" s="452" t="s">
        <v>11192</v>
      </c>
      <c r="N2814" s="452">
        <v>0</v>
      </c>
      <c r="O2814" s="452">
        <v>769</v>
      </c>
    </row>
    <row r="2815" spans="2:15" x14ac:dyDescent="0.45">
      <c r="B2815" s="16" t="s">
        <v>16917</v>
      </c>
      <c r="C2815" s="426" t="s">
        <v>818</v>
      </c>
      <c r="D2815" s="16" t="s">
        <v>819</v>
      </c>
      <c r="E2815" s="448" t="s">
        <v>3335</v>
      </c>
      <c r="F2815" s="210" t="s">
        <v>3336</v>
      </c>
      <c r="G2815" s="448" t="s">
        <v>3596</v>
      </c>
      <c r="H2815" s="210">
        <v>0</v>
      </c>
      <c r="I2815" s="210" t="s">
        <v>11192</v>
      </c>
      <c r="J2815" s="210">
        <v>13</v>
      </c>
      <c r="K2815" s="210" t="s">
        <v>11192</v>
      </c>
      <c r="L2815" s="210" t="s">
        <v>11192</v>
      </c>
      <c r="M2815" s="210">
        <v>25</v>
      </c>
      <c r="N2815" s="210">
        <v>0</v>
      </c>
      <c r="O2815" s="210">
        <v>51</v>
      </c>
    </row>
    <row r="2816" spans="2:15" x14ac:dyDescent="0.45">
      <c r="B2816" s="16" t="s">
        <v>16916</v>
      </c>
      <c r="C2816" s="426" t="s">
        <v>818</v>
      </c>
      <c r="D2816" s="16" t="s">
        <v>819</v>
      </c>
      <c r="E2816" s="448" t="s">
        <v>3335</v>
      </c>
      <c r="F2816" s="210" t="s">
        <v>3336</v>
      </c>
      <c r="G2816" s="448" t="s">
        <v>3595</v>
      </c>
      <c r="H2816" s="210">
        <v>0</v>
      </c>
      <c r="I2816" s="210" t="s">
        <v>11192</v>
      </c>
      <c r="J2816" s="210">
        <v>11</v>
      </c>
      <c r="K2816" s="210" t="s">
        <v>11192</v>
      </c>
      <c r="L2816" s="210" t="s">
        <v>11192</v>
      </c>
      <c r="M2816" s="210">
        <v>18</v>
      </c>
      <c r="N2816" s="210">
        <v>0</v>
      </c>
      <c r="O2816" s="210">
        <v>35</v>
      </c>
    </row>
    <row r="2817" spans="2:15" x14ac:dyDescent="0.45">
      <c r="B2817" s="450" t="s">
        <v>16918</v>
      </c>
      <c r="C2817" s="449" t="s">
        <v>818</v>
      </c>
      <c r="D2817" s="450" t="s">
        <v>819</v>
      </c>
      <c r="E2817" s="451" t="s">
        <v>19280</v>
      </c>
      <c r="F2817" s="452" t="str">
        <f>F2816</f>
        <v>3657</v>
      </c>
      <c r="G2817" s="451" t="s">
        <v>3093</v>
      </c>
      <c r="H2817" s="452">
        <v>0</v>
      </c>
      <c r="I2817" s="452" t="s">
        <v>11192</v>
      </c>
      <c r="J2817" s="452">
        <v>24</v>
      </c>
      <c r="K2817" s="452" t="s">
        <v>11192</v>
      </c>
      <c r="L2817" s="452" t="s">
        <v>11192</v>
      </c>
      <c r="M2817" s="452">
        <v>43</v>
      </c>
      <c r="N2817" s="452">
        <v>0</v>
      </c>
      <c r="O2817" s="452">
        <v>86</v>
      </c>
    </row>
    <row r="2818" spans="2:15" x14ac:dyDescent="0.45">
      <c r="B2818" s="16" t="s">
        <v>16920</v>
      </c>
      <c r="C2818" s="426" t="s">
        <v>818</v>
      </c>
      <c r="D2818" s="16" t="s">
        <v>819</v>
      </c>
      <c r="E2818" s="448" t="s">
        <v>11121</v>
      </c>
      <c r="F2818" s="210" t="s">
        <v>11120</v>
      </c>
      <c r="G2818" s="448" t="s">
        <v>3596</v>
      </c>
      <c r="H2818" s="210">
        <v>0</v>
      </c>
      <c r="I2818" s="210">
        <v>50</v>
      </c>
      <c r="J2818" s="210">
        <v>69</v>
      </c>
      <c r="K2818" s="210" t="s">
        <v>11192</v>
      </c>
      <c r="L2818" s="210" t="s">
        <v>11192</v>
      </c>
      <c r="M2818" s="210" t="s">
        <v>11192</v>
      </c>
      <c r="N2818" s="210">
        <v>0</v>
      </c>
      <c r="O2818" s="210">
        <v>132</v>
      </c>
    </row>
    <row r="2819" spans="2:15" x14ac:dyDescent="0.45">
      <c r="B2819" s="16" t="s">
        <v>16919</v>
      </c>
      <c r="C2819" s="426" t="s">
        <v>818</v>
      </c>
      <c r="D2819" s="16" t="s">
        <v>819</v>
      </c>
      <c r="E2819" s="448" t="s">
        <v>11121</v>
      </c>
      <c r="F2819" s="210" t="s">
        <v>11120</v>
      </c>
      <c r="G2819" s="448" t="s">
        <v>3595</v>
      </c>
      <c r="H2819" s="210" t="s">
        <v>11192</v>
      </c>
      <c r="I2819" s="210">
        <v>48</v>
      </c>
      <c r="J2819" s="210">
        <v>61</v>
      </c>
      <c r="K2819" s="210" t="s">
        <v>11192</v>
      </c>
      <c r="L2819" s="210" t="s">
        <v>11192</v>
      </c>
      <c r="M2819" s="210">
        <v>0</v>
      </c>
      <c r="N2819" s="210">
        <v>0</v>
      </c>
      <c r="O2819" s="210">
        <v>115</v>
      </c>
    </row>
    <row r="2820" spans="2:15" x14ac:dyDescent="0.45">
      <c r="B2820" s="450" t="s">
        <v>16921</v>
      </c>
      <c r="C2820" s="449" t="s">
        <v>818</v>
      </c>
      <c r="D2820" s="450" t="s">
        <v>819</v>
      </c>
      <c r="E2820" s="451" t="s">
        <v>19281</v>
      </c>
      <c r="F2820" s="452" t="str">
        <f>F2819</f>
        <v>8331</v>
      </c>
      <c r="G2820" s="451" t="s">
        <v>3093</v>
      </c>
      <c r="H2820" s="452" t="s">
        <v>11192</v>
      </c>
      <c r="I2820" s="452">
        <v>98</v>
      </c>
      <c r="J2820" s="452">
        <v>130</v>
      </c>
      <c r="K2820" s="452" t="s">
        <v>11192</v>
      </c>
      <c r="L2820" s="452" t="s">
        <v>11192</v>
      </c>
      <c r="M2820" s="452" t="s">
        <v>11192</v>
      </c>
      <c r="N2820" s="452">
        <v>0</v>
      </c>
      <c r="O2820" s="452">
        <v>247</v>
      </c>
    </row>
    <row r="2821" spans="2:15" x14ac:dyDescent="0.45">
      <c r="B2821" s="16" t="s">
        <v>16923</v>
      </c>
      <c r="C2821" s="426" t="s">
        <v>818</v>
      </c>
      <c r="D2821" s="16" t="s">
        <v>819</v>
      </c>
      <c r="E2821" s="448" t="s">
        <v>11119</v>
      </c>
      <c r="F2821" s="210" t="s">
        <v>11118</v>
      </c>
      <c r="G2821" s="448" t="s">
        <v>3596</v>
      </c>
      <c r="H2821" s="210" t="s">
        <v>11192</v>
      </c>
      <c r="I2821" s="210">
        <v>174</v>
      </c>
      <c r="J2821" s="210">
        <v>21</v>
      </c>
      <c r="K2821" s="210">
        <v>49</v>
      </c>
      <c r="L2821" s="210" t="s">
        <v>11192</v>
      </c>
      <c r="M2821" s="210" t="s">
        <v>11192</v>
      </c>
      <c r="N2821" s="210">
        <v>0</v>
      </c>
      <c r="O2821" s="210">
        <v>262</v>
      </c>
    </row>
    <row r="2822" spans="2:15" x14ac:dyDescent="0.45">
      <c r="B2822" s="16" t="s">
        <v>16922</v>
      </c>
      <c r="C2822" s="426" t="s">
        <v>818</v>
      </c>
      <c r="D2822" s="16" t="s">
        <v>819</v>
      </c>
      <c r="E2822" s="448" t="s">
        <v>11119</v>
      </c>
      <c r="F2822" s="210" t="s">
        <v>11118</v>
      </c>
      <c r="G2822" s="448" t="s">
        <v>3595</v>
      </c>
      <c r="H2822" s="210">
        <v>0</v>
      </c>
      <c r="I2822" s="210">
        <v>225</v>
      </c>
      <c r="J2822" s="210">
        <v>19</v>
      </c>
      <c r="K2822" s="210">
        <v>20</v>
      </c>
      <c r="L2822" s="210" t="s">
        <v>11192</v>
      </c>
      <c r="M2822" s="210" t="s">
        <v>11192</v>
      </c>
      <c r="N2822" s="210">
        <v>0</v>
      </c>
      <c r="O2822" s="210">
        <v>283</v>
      </c>
    </row>
    <row r="2823" spans="2:15" x14ac:dyDescent="0.45">
      <c r="B2823" s="450" t="s">
        <v>16924</v>
      </c>
      <c r="C2823" s="449" t="s">
        <v>818</v>
      </c>
      <c r="D2823" s="450" t="s">
        <v>819</v>
      </c>
      <c r="E2823" s="451" t="s">
        <v>19282</v>
      </c>
      <c r="F2823" s="452" t="str">
        <f>F2822</f>
        <v>8330</v>
      </c>
      <c r="G2823" s="451" t="s">
        <v>3093</v>
      </c>
      <c r="H2823" s="452" t="s">
        <v>11192</v>
      </c>
      <c r="I2823" s="452">
        <v>399</v>
      </c>
      <c r="J2823" s="452">
        <v>40</v>
      </c>
      <c r="K2823" s="452">
        <v>69</v>
      </c>
      <c r="L2823" s="452" t="s">
        <v>11192</v>
      </c>
      <c r="M2823" s="452">
        <v>19</v>
      </c>
      <c r="N2823" s="452">
        <v>0</v>
      </c>
      <c r="O2823" s="452">
        <v>545</v>
      </c>
    </row>
    <row r="2824" spans="2:15" x14ac:dyDescent="0.45">
      <c r="B2824" s="16" t="s">
        <v>16926</v>
      </c>
      <c r="C2824" s="426" t="s">
        <v>818</v>
      </c>
      <c r="D2824" s="16" t="s">
        <v>819</v>
      </c>
      <c r="E2824" s="448" t="s">
        <v>11046</v>
      </c>
      <c r="F2824" s="210" t="s">
        <v>11045</v>
      </c>
      <c r="G2824" s="448" t="s">
        <v>3596</v>
      </c>
      <c r="H2824" s="210" t="s">
        <v>11192</v>
      </c>
      <c r="I2824" s="210">
        <v>171</v>
      </c>
      <c r="J2824" s="210">
        <v>35</v>
      </c>
      <c r="K2824" s="210">
        <v>35</v>
      </c>
      <c r="L2824" s="210">
        <v>18</v>
      </c>
      <c r="M2824" s="210" t="s">
        <v>11192</v>
      </c>
      <c r="N2824" s="210">
        <v>0</v>
      </c>
      <c r="O2824" s="210">
        <v>269</v>
      </c>
    </row>
    <row r="2825" spans="2:15" x14ac:dyDescent="0.45">
      <c r="B2825" s="16" t="s">
        <v>16925</v>
      </c>
      <c r="C2825" s="426" t="s">
        <v>818</v>
      </c>
      <c r="D2825" s="16" t="s">
        <v>819</v>
      </c>
      <c r="E2825" s="448" t="s">
        <v>11046</v>
      </c>
      <c r="F2825" s="210" t="s">
        <v>11045</v>
      </c>
      <c r="G2825" s="448" t="s">
        <v>3595</v>
      </c>
      <c r="H2825" s="210" t="s">
        <v>11192</v>
      </c>
      <c r="I2825" s="210">
        <v>237</v>
      </c>
      <c r="J2825" s="210">
        <v>55</v>
      </c>
      <c r="K2825" s="210">
        <v>39</v>
      </c>
      <c r="L2825" s="210" t="s">
        <v>11192</v>
      </c>
      <c r="M2825" s="210">
        <v>14</v>
      </c>
      <c r="N2825" s="210" t="s">
        <v>11192</v>
      </c>
      <c r="O2825" s="210">
        <v>355</v>
      </c>
    </row>
    <row r="2826" spans="2:15" x14ac:dyDescent="0.45">
      <c r="B2826" s="450" t="s">
        <v>16927</v>
      </c>
      <c r="C2826" s="449" t="s">
        <v>818</v>
      </c>
      <c r="D2826" s="450" t="s">
        <v>819</v>
      </c>
      <c r="E2826" s="451" t="s">
        <v>19283</v>
      </c>
      <c r="F2826" s="452" t="str">
        <f>F2825</f>
        <v>8298</v>
      </c>
      <c r="G2826" s="451" t="s">
        <v>3093</v>
      </c>
      <c r="H2826" s="452" t="s">
        <v>11192</v>
      </c>
      <c r="I2826" s="452">
        <v>408</v>
      </c>
      <c r="J2826" s="452">
        <v>90</v>
      </c>
      <c r="K2826" s="452">
        <v>74</v>
      </c>
      <c r="L2826" s="452" t="s">
        <v>11192</v>
      </c>
      <c r="M2826" s="452" t="s">
        <v>11192</v>
      </c>
      <c r="N2826" s="452" t="s">
        <v>11192</v>
      </c>
      <c r="O2826" s="452">
        <v>624</v>
      </c>
    </row>
    <row r="2827" spans="2:15" x14ac:dyDescent="0.45">
      <c r="B2827" s="16" t="s">
        <v>16929</v>
      </c>
      <c r="C2827" s="426" t="s">
        <v>818</v>
      </c>
      <c r="D2827" s="16" t="s">
        <v>819</v>
      </c>
      <c r="E2827" s="448" t="s">
        <v>11117</v>
      </c>
      <c r="F2827" s="210" t="s">
        <v>11116</v>
      </c>
      <c r="G2827" s="448" t="s">
        <v>3596</v>
      </c>
      <c r="H2827" s="210">
        <v>0</v>
      </c>
      <c r="I2827" s="210">
        <v>85</v>
      </c>
      <c r="J2827" s="210">
        <v>25</v>
      </c>
      <c r="K2827" s="210" t="s">
        <v>11192</v>
      </c>
      <c r="L2827" s="210" t="s">
        <v>11192</v>
      </c>
      <c r="M2827" s="210">
        <v>0</v>
      </c>
      <c r="N2827" s="210">
        <v>0</v>
      </c>
      <c r="O2827" s="210">
        <v>116</v>
      </c>
    </row>
    <row r="2828" spans="2:15" x14ac:dyDescent="0.45">
      <c r="B2828" s="16" t="s">
        <v>16928</v>
      </c>
      <c r="C2828" s="426" t="s">
        <v>818</v>
      </c>
      <c r="D2828" s="16" t="s">
        <v>819</v>
      </c>
      <c r="E2828" s="448" t="s">
        <v>11117</v>
      </c>
      <c r="F2828" s="210" t="s">
        <v>11116</v>
      </c>
      <c r="G2828" s="448" t="s">
        <v>3595</v>
      </c>
      <c r="H2828" s="210">
        <v>0</v>
      </c>
      <c r="I2828" s="210">
        <v>123</v>
      </c>
      <c r="J2828" s="210">
        <v>33</v>
      </c>
      <c r="K2828" s="210" t="s">
        <v>11192</v>
      </c>
      <c r="L2828" s="210" t="s">
        <v>11192</v>
      </c>
      <c r="M2828" s="210" t="s">
        <v>11192</v>
      </c>
      <c r="N2828" s="210">
        <v>0</v>
      </c>
      <c r="O2828" s="210">
        <v>166</v>
      </c>
    </row>
    <row r="2829" spans="2:15" x14ac:dyDescent="0.45">
      <c r="B2829" s="450" t="s">
        <v>16930</v>
      </c>
      <c r="C2829" s="449" t="s">
        <v>818</v>
      </c>
      <c r="D2829" s="450" t="s">
        <v>819</v>
      </c>
      <c r="E2829" s="451" t="s">
        <v>19284</v>
      </c>
      <c r="F2829" s="452" t="str">
        <f>F2828</f>
        <v>8329</v>
      </c>
      <c r="G2829" s="451" t="s">
        <v>3093</v>
      </c>
      <c r="H2829" s="452">
        <v>0</v>
      </c>
      <c r="I2829" s="452">
        <v>208</v>
      </c>
      <c r="J2829" s="452">
        <v>58</v>
      </c>
      <c r="K2829" s="452" t="s">
        <v>11192</v>
      </c>
      <c r="L2829" s="452" t="s">
        <v>11192</v>
      </c>
      <c r="M2829" s="452" t="s">
        <v>11192</v>
      </c>
      <c r="N2829" s="452">
        <v>0</v>
      </c>
      <c r="O2829" s="452">
        <v>282</v>
      </c>
    </row>
    <row r="2830" spans="2:15" x14ac:dyDescent="0.45">
      <c r="B2830" s="16" t="s">
        <v>16932</v>
      </c>
      <c r="C2830" s="426" t="s">
        <v>818</v>
      </c>
      <c r="D2830" s="16" t="s">
        <v>819</v>
      </c>
      <c r="E2830" s="448" t="s">
        <v>11047</v>
      </c>
      <c r="F2830" s="210" t="s">
        <v>11115</v>
      </c>
      <c r="G2830" s="448" t="s">
        <v>3596</v>
      </c>
      <c r="H2830" s="210">
        <v>0</v>
      </c>
      <c r="I2830" s="210">
        <v>129</v>
      </c>
      <c r="J2830" s="210" t="s">
        <v>11192</v>
      </c>
      <c r="K2830" s="210">
        <v>0</v>
      </c>
      <c r="L2830" s="210" t="s">
        <v>11192</v>
      </c>
      <c r="M2830" s="210" t="s">
        <v>11192</v>
      </c>
      <c r="N2830" s="210">
        <v>0</v>
      </c>
      <c r="O2830" s="210">
        <v>146</v>
      </c>
    </row>
    <row r="2831" spans="2:15" x14ac:dyDescent="0.45">
      <c r="B2831" s="16" t="s">
        <v>16931</v>
      </c>
      <c r="C2831" s="426" t="s">
        <v>818</v>
      </c>
      <c r="D2831" s="16" t="s">
        <v>819</v>
      </c>
      <c r="E2831" s="448" t="s">
        <v>11047</v>
      </c>
      <c r="F2831" s="210" t="s">
        <v>11115</v>
      </c>
      <c r="G2831" s="448" t="s">
        <v>3595</v>
      </c>
      <c r="H2831" s="210">
        <v>0</v>
      </c>
      <c r="I2831" s="210">
        <v>75</v>
      </c>
      <c r="J2831" s="210" t="s">
        <v>11192</v>
      </c>
      <c r="K2831" s="210" t="s">
        <v>11192</v>
      </c>
      <c r="L2831" s="210" t="s">
        <v>11192</v>
      </c>
      <c r="M2831" s="210" t="s">
        <v>11192</v>
      </c>
      <c r="N2831" s="210">
        <v>0</v>
      </c>
      <c r="O2831" s="210">
        <v>83</v>
      </c>
    </row>
    <row r="2832" spans="2:15" x14ac:dyDescent="0.45">
      <c r="B2832" s="450" t="s">
        <v>16933</v>
      </c>
      <c r="C2832" s="449" t="s">
        <v>818</v>
      </c>
      <c r="D2832" s="450" t="s">
        <v>819</v>
      </c>
      <c r="E2832" s="451" t="s">
        <v>19285</v>
      </c>
      <c r="F2832" s="452" t="str">
        <f>F2831</f>
        <v>8328</v>
      </c>
      <c r="G2832" s="451" t="s">
        <v>3093</v>
      </c>
      <c r="H2832" s="452">
        <v>0</v>
      </c>
      <c r="I2832" s="452">
        <v>204</v>
      </c>
      <c r="J2832" s="452" t="s">
        <v>11192</v>
      </c>
      <c r="K2832" s="452" t="s">
        <v>11192</v>
      </c>
      <c r="L2832" s="452" t="s">
        <v>11192</v>
      </c>
      <c r="M2832" s="452" t="s">
        <v>11192</v>
      </c>
      <c r="N2832" s="452">
        <v>0</v>
      </c>
      <c r="O2832" s="452">
        <v>229</v>
      </c>
    </row>
    <row r="2833" spans="2:15" x14ac:dyDescent="0.45">
      <c r="B2833" s="16" t="s">
        <v>16935</v>
      </c>
      <c r="C2833" s="426" t="s">
        <v>818</v>
      </c>
      <c r="D2833" s="16" t="s">
        <v>819</v>
      </c>
      <c r="E2833" s="448" t="s">
        <v>3337</v>
      </c>
      <c r="F2833" s="210" t="s">
        <v>11048</v>
      </c>
      <c r="G2833" s="448" t="s">
        <v>3596</v>
      </c>
      <c r="H2833" s="210">
        <v>0</v>
      </c>
      <c r="I2833" s="210">
        <v>98</v>
      </c>
      <c r="J2833" s="210">
        <v>14</v>
      </c>
      <c r="K2833" s="210">
        <v>0</v>
      </c>
      <c r="L2833" s="210" t="s">
        <v>11192</v>
      </c>
      <c r="M2833" s="210" t="s">
        <v>11192</v>
      </c>
      <c r="N2833" s="210">
        <v>0</v>
      </c>
      <c r="O2833" s="210">
        <v>117</v>
      </c>
    </row>
    <row r="2834" spans="2:15" x14ac:dyDescent="0.45">
      <c r="B2834" s="16" t="s">
        <v>16934</v>
      </c>
      <c r="C2834" s="426" t="s">
        <v>818</v>
      </c>
      <c r="D2834" s="16" t="s">
        <v>819</v>
      </c>
      <c r="E2834" s="448" t="s">
        <v>3337</v>
      </c>
      <c r="F2834" s="210" t="s">
        <v>11048</v>
      </c>
      <c r="G2834" s="448" t="s">
        <v>3595</v>
      </c>
      <c r="H2834" s="210" t="s">
        <v>11192</v>
      </c>
      <c r="I2834" s="210">
        <v>65</v>
      </c>
      <c r="J2834" s="210">
        <v>12</v>
      </c>
      <c r="K2834" s="210" t="s">
        <v>11192</v>
      </c>
      <c r="L2834" s="210">
        <v>0</v>
      </c>
      <c r="M2834" s="210" t="s">
        <v>11192</v>
      </c>
      <c r="N2834" s="210">
        <v>0</v>
      </c>
      <c r="O2834" s="210">
        <v>85</v>
      </c>
    </row>
    <row r="2835" spans="2:15" x14ac:dyDescent="0.45">
      <c r="B2835" s="450" t="s">
        <v>16936</v>
      </c>
      <c r="C2835" s="449" t="s">
        <v>818</v>
      </c>
      <c r="D2835" s="450" t="s">
        <v>819</v>
      </c>
      <c r="E2835" s="451" t="s">
        <v>19286</v>
      </c>
      <c r="F2835" s="452" t="str">
        <f>F2834</f>
        <v>8297</v>
      </c>
      <c r="G2835" s="451" t="s">
        <v>3093</v>
      </c>
      <c r="H2835" s="452" t="s">
        <v>11192</v>
      </c>
      <c r="I2835" s="452">
        <v>163</v>
      </c>
      <c r="J2835" s="452">
        <v>26</v>
      </c>
      <c r="K2835" s="452" t="s">
        <v>11192</v>
      </c>
      <c r="L2835" s="452" t="s">
        <v>11192</v>
      </c>
      <c r="M2835" s="452" t="s">
        <v>11192</v>
      </c>
      <c r="N2835" s="452">
        <v>0</v>
      </c>
      <c r="O2835" s="452">
        <v>202</v>
      </c>
    </row>
    <row r="2836" spans="2:15" x14ac:dyDescent="0.45">
      <c r="B2836" s="16" t="s">
        <v>16938</v>
      </c>
      <c r="C2836" s="426" t="s">
        <v>818</v>
      </c>
      <c r="D2836" s="16" t="s">
        <v>819</v>
      </c>
      <c r="E2836" s="448" t="s">
        <v>11050</v>
      </c>
      <c r="F2836" s="210" t="s">
        <v>11049</v>
      </c>
      <c r="G2836" s="448" t="s">
        <v>3596</v>
      </c>
      <c r="H2836" s="210" t="s">
        <v>11192</v>
      </c>
      <c r="I2836" s="210" t="s">
        <v>11192</v>
      </c>
      <c r="J2836" s="210">
        <v>11</v>
      </c>
      <c r="K2836" s="210" t="s">
        <v>11192</v>
      </c>
      <c r="L2836" s="210" t="s">
        <v>11192</v>
      </c>
      <c r="M2836" s="210" t="s">
        <v>11192</v>
      </c>
      <c r="N2836" s="210">
        <v>0</v>
      </c>
      <c r="O2836" s="210">
        <v>40</v>
      </c>
    </row>
    <row r="2837" spans="2:15" x14ac:dyDescent="0.45">
      <c r="B2837" s="16" t="s">
        <v>16937</v>
      </c>
      <c r="C2837" s="426" t="s">
        <v>818</v>
      </c>
      <c r="D2837" s="16" t="s">
        <v>819</v>
      </c>
      <c r="E2837" s="448" t="s">
        <v>11050</v>
      </c>
      <c r="F2837" s="210" t="s">
        <v>11049</v>
      </c>
      <c r="G2837" s="448" t="s">
        <v>3595</v>
      </c>
      <c r="H2837" s="210">
        <v>0</v>
      </c>
      <c r="I2837" s="210" t="s">
        <v>11192</v>
      </c>
      <c r="J2837" s="210">
        <v>17</v>
      </c>
      <c r="K2837" s="210" t="s">
        <v>11192</v>
      </c>
      <c r="L2837" s="210" t="s">
        <v>11192</v>
      </c>
      <c r="M2837" s="210" t="s">
        <v>11192</v>
      </c>
      <c r="N2837" s="210">
        <v>0</v>
      </c>
      <c r="O2837" s="210">
        <v>39</v>
      </c>
    </row>
    <row r="2838" spans="2:15" x14ac:dyDescent="0.45">
      <c r="B2838" s="450" t="s">
        <v>16939</v>
      </c>
      <c r="C2838" s="449" t="s">
        <v>818</v>
      </c>
      <c r="D2838" s="450" t="s">
        <v>819</v>
      </c>
      <c r="E2838" s="451" t="s">
        <v>19287</v>
      </c>
      <c r="F2838" s="452" t="str">
        <f>F2837</f>
        <v>8294</v>
      </c>
      <c r="G2838" s="451" t="s">
        <v>3093</v>
      </c>
      <c r="H2838" s="452" t="s">
        <v>11192</v>
      </c>
      <c r="I2838" s="452">
        <v>17</v>
      </c>
      <c r="J2838" s="452">
        <v>28</v>
      </c>
      <c r="K2838" s="452" t="s">
        <v>11192</v>
      </c>
      <c r="L2838" s="452">
        <v>12</v>
      </c>
      <c r="M2838" s="452">
        <v>16</v>
      </c>
      <c r="N2838" s="452">
        <v>0</v>
      </c>
      <c r="O2838" s="452">
        <v>79</v>
      </c>
    </row>
    <row r="2839" spans="2:15" x14ac:dyDescent="0.45">
      <c r="B2839" s="16" t="s">
        <v>16941</v>
      </c>
      <c r="C2839" s="426" t="s">
        <v>818</v>
      </c>
      <c r="D2839" s="16" t="s">
        <v>819</v>
      </c>
      <c r="E2839" s="448" t="s">
        <v>14042</v>
      </c>
      <c r="F2839" s="210" t="s">
        <v>14130</v>
      </c>
      <c r="G2839" s="448" t="s">
        <v>3596</v>
      </c>
      <c r="H2839" s="210">
        <v>0</v>
      </c>
      <c r="I2839" s="210">
        <v>197</v>
      </c>
      <c r="J2839" s="210" t="s">
        <v>11192</v>
      </c>
      <c r="K2839" s="210">
        <v>0</v>
      </c>
      <c r="L2839" s="210" t="s">
        <v>11192</v>
      </c>
      <c r="M2839" s="210">
        <v>0</v>
      </c>
      <c r="N2839" s="210">
        <v>0</v>
      </c>
      <c r="O2839" s="210">
        <v>206</v>
      </c>
    </row>
    <row r="2840" spans="2:15" x14ac:dyDescent="0.45">
      <c r="B2840" s="16" t="s">
        <v>16940</v>
      </c>
      <c r="C2840" s="426" t="s">
        <v>818</v>
      </c>
      <c r="D2840" s="16" t="s">
        <v>819</v>
      </c>
      <c r="E2840" s="448" t="s">
        <v>14042</v>
      </c>
      <c r="F2840" s="210" t="s">
        <v>14130</v>
      </c>
      <c r="G2840" s="448" t="s">
        <v>3595</v>
      </c>
      <c r="H2840" s="210">
        <v>0</v>
      </c>
      <c r="I2840" s="210">
        <v>143</v>
      </c>
      <c r="J2840" s="210" t="s">
        <v>11192</v>
      </c>
      <c r="K2840" s="210">
        <v>0</v>
      </c>
      <c r="L2840" s="210" t="s">
        <v>11192</v>
      </c>
      <c r="M2840" s="210">
        <v>0</v>
      </c>
      <c r="N2840" s="210">
        <v>0</v>
      </c>
      <c r="O2840" s="210">
        <v>147</v>
      </c>
    </row>
    <row r="2841" spans="2:15" x14ac:dyDescent="0.45">
      <c r="B2841" s="450" t="s">
        <v>16942</v>
      </c>
      <c r="C2841" s="449" t="s">
        <v>818</v>
      </c>
      <c r="D2841" s="450" t="s">
        <v>819</v>
      </c>
      <c r="E2841" s="451" t="s">
        <v>19288</v>
      </c>
      <c r="F2841" s="452" t="str">
        <f>F2840</f>
        <v>8440</v>
      </c>
      <c r="G2841" s="451" t="s">
        <v>3093</v>
      </c>
      <c r="H2841" s="452">
        <v>0</v>
      </c>
      <c r="I2841" s="452">
        <v>340</v>
      </c>
      <c r="J2841" s="452" t="s">
        <v>11192</v>
      </c>
      <c r="K2841" s="452">
        <v>0</v>
      </c>
      <c r="L2841" s="452" t="s">
        <v>11192</v>
      </c>
      <c r="M2841" s="452">
        <v>0</v>
      </c>
      <c r="N2841" s="452">
        <v>0</v>
      </c>
      <c r="O2841" s="452">
        <v>353</v>
      </c>
    </row>
    <row r="2842" spans="2:15" x14ac:dyDescent="0.45">
      <c r="B2842" s="16" t="s">
        <v>16944</v>
      </c>
      <c r="C2842" s="426" t="s">
        <v>818</v>
      </c>
      <c r="D2842" s="16" t="s">
        <v>819</v>
      </c>
      <c r="E2842" s="448" t="s">
        <v>3338</v>
      </c>
      <c r="F2842" s="210" t="s">
        <v>3339</v>
      </c>
      <c r="G2842" s="448" t="s">
        <v>3596</v>
      </c>
      <c r="H2842" s="210" t="s">
        <v>11192</v>
      </c>
      <c r="I2842" s="210">
        <v>138</v>
      </c>
      <c r="J2842" s="210" t="s">
        <v>11192</v>
      </c>
      <c r="K2842" s="210">
        <v>0</v>
      </c>
      <c r="L2842" s="210">
        <v>11</v>
      </c>
      <c r="M2842" s="210">
        <v>0</v>
      </c>
      <c r="N2842" s="210" t="s">
        <v>11192</v>
      </c>
      <c r="O2842" s="210">
        <v>159</v>
      </c>
    </row>
    <row r="2843" spans="2:15" x14ac:dyDescent="0.45">
      <c r="B2843" s="16" t="s">
        <v>16943</v>
      </c>
      <c r="C2843" s="426" t="s">
        <v>818</v>
      </c>
      <c r="D2843" s="16" t="s">
        <v>819</v>
      </c>
      <c r="E2843" s="448" t="s">
        <v>3338</v>
      </c>
      <c r="F2843" s="210" t="s">
        <v>3339</v>
      </c>
      <c r="G2843" s="448" t="s">
        <v>3595</v>
      </c>
      <c r="H2843" s="210">
        <v>0</v>
      </c>
      <c r="I2843" s="210">
        <v>119</v>
      </c>
      <c r="J2843" s="210" t="s">
        <v>11192</v>
      </c>
      <c r="K2843" s="210" t="s">
        <v>11192</v>
      </c>
      <c r="L2843" s="210">
        <v>12</v>
      </c>
      <c r="M2843" s="210">
        <v>0</v>
      </c>
      <c r="N2843" s="210">
        <v>0</v>
      </c>
      <c r="O2843" s="210">
        <v>139</v>
      </c>
    </row>
    <row r="2844" spans="2:15" x14ac:dyDescent="0.45">
      <c r="B2844" s="450" t="s">
        <v>16945</v>
      </c>
      <c r="C2844" s="449" t="s">
        <v>818</v>
      </c>
      <c r="D2844" s="450" t="s">
        <v>819</v>
      </c>
      <c r="E2844" s="451" t="s">
        <v>19289</v>
      </c>
      <c r="F2844" s="452" t="str">
        <f>F2843</f>
        <v>3835</v>
      </c>
      <c r="G2844" s="451" t="s">
        <v>3093</v>
      </c>
      <c r="H2844" s="452" t="s">
        <v>11192</v>
      </c>
      <c r="I2844" s="452">
        <v>257</v>
      </c>
      <c r="J2844" s="452" t="s">
        <v>11192</v>
      </c>
      <c r="K2844" s="452" t="s">
        <v>11192</v>
      </c>
      <c r="L2844" s="452">
        <v>23</v>
      </c>
      <c r="M2844" s="452">
        <v>0</v>
      </c>
      <c r="N2844" s="452" t="s">
        <v>11192</v>
      </c>
      <c r="O2844" s="452">
        <v>298</v>
      </c>
    </row>
    <row r="2845" spans="2:15" x14ac:dyDescent="0.45">
      <c r="B2845" s="16" t="s">
        <v>16947</v>
      </c>
      <c r="C2845" s="426" t="s">
        <v>818</v>
      </c>
      <c r="D2845" s="16" t="s">
        <v>819</v>
      </c>
      <c r="E2845" s="448" t="s">
        <v>3340</v>
      </c>
      <c r="F2845" s="210" t="s">
        <v>3341</v>
      </c>
      <c r="G2845" s="448" t="s">
        <v>3596</v>
      </c>
      <c r="H2845" s="210">
        <v>0</v>
      </c>
      <c r="I2845" s="210">
        <v>21</v>
      </c>
      <c r="J2845" s="210" t="s">
        <v>11192</v>
      </c>
      <c r="K2845" s="210" t="s">
        <v>11192</v>
      </c>
      <c r="L2845" s="210" t="s">
        <v>11192</v>
      </c>
      <c r="M2845" s="210">
        <v>0</v>
      </c>
      <c r="N2845" s="210">
        <v>0</v>
      </c>
      <c r="O2845" s="210">
        <v>32</v>
      </c>
    </row>
    <row r="2846" spans="2:15" x14ac:dyDescent="0.45">
      <c r="B2846" s="16" t="s">
        <v>16946</v>
      </c>
      <c r="C2846" s="426" t="s">
        <v>818</v>
      </c>
      <c r="D2846" s="16" t="s">
        <v>819</v>
      </c>
      <c r="E2846" s="448" t="s">
        <v>3340</v>
      </c>
      <c r="F2846" s="210" t="s">
        <v>3341</v>
      </c>
      <c r="G2846" s="448" t="s">
        <v>3595</v>
      </c>
      <c r="H2846" s="210" t="s">
        <v>11192</v>
      </c>
      <c r="I2846" s="210">
        <v>25</v>
      </c>
      <c r="J2846" s="210" t="s">
        <v>11192</v>
      </c>
      <c r="K2846" s="210" t="s">
        <v>11192</v>
      </c>
      <c r="L2846" s="210" t="s">
        <v>11192</v>
      </c>
      <c r="M2846" s="210" t="s">
        <v>11192</v>
      </c>
      <c r="N2846" s="210">
        <v>0</v>
      </c>
      <c r="O2846" s="210">
        <v>37</v>
      </c>
    </row>
    <row r="2847" spans="2:15" x14ac:dyDescent="0.45">
      <c r="B2847" s="450" t="s">
        <v>16948</v>
      </c>
      <c r="C2847" s="449" t="s">
        <v>818</v>
      </c>
      <c r="D2847" s="450" t="s">
        <v>819</v>
      </c>
      <c r="E2847" s="451" t="s">
        <v>19290</v>
      </c>
      <c r="F2847" s="452" t="str">
        <f>F2846</f>
        <v>7225</v>
      </c>
      <c r="G2847" s="451" t="s">
        <v>3093</v>
      </c>
      <c r="H2847" s="452" t="s">
        <v>11192</v>
      </c>
      <c r="I2847" s="452">
        <v>46</v>
      </c>
      <c r="J2847" s="452" t="s">
        <v>11192</v>
      </c>
      <c r="K2847" s="452" t="s">
        <v>11192</v>
      </c>
      <c r="L2847" s="452">
        <v>13</v>
      </c>
      <c r="M2847" s="452" t="s">
        <v>11192</v>
      </c>
      <c r="N2847" s="452">
        <v>0</v>
      </c>
      <c r="O2847" s="452">
        <v>69</v>
      </c>
    </row>
    <row r="2848" spans="2:15" x14ac:dyDescent="0.45">
      <c r="B2848" s="16" t="s">
        <v>16950</v>
      </c>
      <c r="C2848" s="426" t="s">
        <v>818</v>
      </c>
      <c r="D2848" s="16" t="s">
        <v>819</v>
      </c>
      <c r="E2848" s="448" t="s">
        <v>3342</v>
      </c>
      <c r="F2848" s="210" t="s">
        <v>3343</v>
      </c>
      <c r="G2848" s="448" t="s">
        <v>3596</v>
      </c>
      <c r="H2848" s="210" t="s">
        <v>11192</v>
      </c>
      <c r="I2848" s="210">
        <v>240</v>
      </c>
      <c r="J2848" s="210">
        <v>153</v>
      </c>
      <c r="K2848" s="210">
        <v>263</v>
      </c>
      <c r="L2848" s="210">
        <v>77</v>
      </c>
      <c r="M2848" s="210">
        <v>146</v>
      </c>
      <c r="N2848" s="210" t="s">
        <v>11192</v>
      </c>
      <c r="O2848" s="210">
        <v>885</v>
      </c>
    </row>
    <row r="2849" spans="2:15" x14ac:dyDescent="0.45">
      <c r="B2849" s="16" t="s">
        <v>16949</v>
      </c>
      <c r="C2849" s="426" t="s">
        <v>818</v>
      </c>
      <c r="D2849" s="16" t="s">
        <v>819</v>
      </c>
      <c r="E2849" s="448" t="s">
        <v>3342</v>
      </c>
      <c r="F2849" s="210" t="s">
        <v>3343</v>
      </c>
      <c r="G2849" s="448" t="s">
        <v>3595</v>
      </c>
      <c r="H2849" s="210" t="s">
        <v>11192</v>
      </c>
      <c r="I2849" s="210">
        <v>188</v>
      </c>
      <c r="J2849" s="210">
        <v>114</v>
      </c>
      <c r="K2849" s="210">
        <v>204</v>
      </c>
      <c r="L2849" s="210">
        <v>42</v>
      </c>
      <c r="M2849" s="210">
        <v>98</v>
      </c>
      <c r="N2849" s="210" t="s">
        <v>11192</v>
      </c>
      <c r="O2849" s="210">
        <v>651</v>
      </c>
    </row>
    <row r="2850" spans="2:15" x14ac:dyDescent="0.45">
      <c r="B2850" s="450" t="s">
        <v>16951</v>
      </c>
      <c r="C2850" s="449" t="s">
        <v>818</v>
      </c>
      <c r="D2850" s="450" t="s">
        <v>819</v>
      </c>
      <c r="E2850" s="451" t="s">
        <v>19291</v>
      </c>
      <c r="F2850" s="452" t="str">
        <f>F2849</f>
        <v>6527</v>
      </c>
      <c r="G2850" s="451" t="s">
        <v>3093</v>
      </c>
      <c r="H2850" s="452" t="s">
        <v>11192</v>
      </c>
      <c r="I2850" s="452">
        <v>428</v>
      </c>
      <c r="J2850" s="452">
        <v>267</v>
      </c>
      <c r="K2850" s="452">
        <v>467</v>
      </c>
      <c r="L2850" s="452">
        <v>119</v>
      </c>
      <c r="M2850" s="452">
        <v>244</v>
      </c>
      <c r="N2850" s="452" t="s">
        <v>11192</v>
      </c>
      <c r="O2850" s="452">
        <v>1536</v>
      </c>
    </row>
    <row r="2851" spans="2:15" x14ac:dyDescent="0.45">
      <c r="B2851" s="16" t="s">
        <v>16953</v>
      </c>
      <c r="C2851" s="426" t="s">
        <v>818</v>
      </c>
      <c r="D2851" s="16" t="s">
        <v>819</v>
      </c>
      <c r="E2851" s="448" t="s">
        <v>3344</v>
      </c>
      <c r="F2851" s="210" t="s">
        <v>3345</v>
      </c>
      <c r="G2851" s="448" t="s">
        <v>3596</v>
      </c>
      <c r="H2851" s="210">
        <v>0</v>
      </c>
      <c r="I2851" s="210">
        <v>113</v>
      </c>
      <c r="J2851" s="210">
        <v>34</v>
      </c>
      <c r="K2851" s="210" t="s">
        <v>11192</v>
      </c>
      <c r="L2851" s="210" t="s">
        <v>11192</v>
      </c>
      <c r="M2851" s="210">
        <v>28</v>
      </c>
      <c r="N2851" s="210">
        <v>0</v>
      </c>
      <c r="O2851" s="210">
        <v>197</v>
      </c>
    </row>
    <row r="2852" spans="2:15" x14ac:dyDescent="0.45">
      <c r="B2852" s="16" t="s">
        <v>16952</v>
      </c>
      <c r="C2852" s="426" t="s">
        <v>818</v>
      </c>
      <c r="D2852" s="16" t="s">
        <v>819</v>
      </c>
      <c r="E2852" s="448" t="s">
        <v>3344</v>
      </c>
      <c r="F2852" s="210" t="s">
        <v>3345</v>
      </c>
      <c r="G2852" s="448" t="s">
        <v>3595</v>
      </c>
      <c r="H2852" s="210">
        <v>0</v>
      </c>
      <c r="I2852" s="210">
        <v>78</v>
      </c>
      <c r="J2852" s="210">
        <v>16</v>
      </c>
      <c r="K2852" s="210" t="s">
        <v>11192</v>
      </c>
      <c r="L2852" s="210" t="s">
        <v>11192</v>
      </c>
      <c r="M2852" s="210">
        <v>18</v>
      </c>
      <c r="N2852" s="210">
        <v>0</v>
      </c>
      <c r="O2852" s="210">
        <v>126</v>
      </c>
    </row>
    <row r="2853" spans="2:15" x14ac:dyDescent="0.45">
      <c r="B2853" s="450" t="s">
        <v>16954</v>
      </c>
      <c r="C2853" s="449" t="s">
        <v>818</v>
      </c>
      <c r="D2853" s="450" t="s">
        <v>819</v>
      </c>
      <c r="E2853" s="451" t="s">
        <v>19292</v>
      </c>
      <c r="F2853" s="452" t="str">
        <f>F2852</f>
        <v>7663</v>
      </c>
      <c r="G2853" s="451" t="s">
        <v>3093</v>
      </c>
      <c r="H2853" s="452">
        <v>0</v>
      </c>
      <c r="I2853" s="452">
        <v>191</v>
      </c>
      <c r="J2853" s="452">
        <v>50</v>
      </c>
      <c r="K2853" s="452" t="s">
        <v>11192</v>
      </c>
      <c r="L2853" s="452" t="s">
        <v>11192</v>
      </c>
      <c r="M2853" s="452">
        <v>46</v>
      </c>
      <c r="N2853" s="452">
        <v>0</v>
      </c>
      <c r="O2853" s="452">
        <v>323</v>
      </c>
    </row>
    <row r="2854" spans="2:15" x14ac:dyDescent="0.45">
      <c r="B2854" s="16" t="s">
        <v>16956</v>
      </c>
      <c r="C2854" s="426" t="s">
        <v>818</v>
      </c>
      <c r="D2854" s="16" t="s">
        <v>819</v>
      </c>
      <c r="E2854" s="448" t="s">
        <v>3346</v>
      </c>
      <c r="F2854" s="210" t="s">
        <v>3347</v>
      </c>
      <c r="G2854" s="448" t="s">
        <v>3596</v>
      </c>
      <c r="H2854" s="210">
        <v>0</v>
      </c>
      <c r="I2854" s="210" t="s">
        <v>11192</v>
      </c>
      <c r="J2854" s="210">
        <v>0</v>
      </c>
      <c r="K2854" s="210">
        <v>0</v>
      </c>
      <c r="L2854" s="210" t="s">
        <v>11192</v>
      </c>
      <c r="M2854" s="210">
        <v>0</v>
      </c>
      <c r="N2854" s="210">
        <v>0</v>
      </c>
      <c r="O2854" s="210">
        <v>40</v>
      </c>
    </row>
    <row r="2855" spans="2:15" x14ac:dyDescent="0.45">
      <c r="B2855" s="16" t="s">
        <v>16955</v>
      </c>
      <c r="C2855" s="426" t="s">
        <v>818</v>
      </c>
      <c r="D2855" s="16" t="s">
        <v>819</v>
      </c>
      <c r="E2855" s="448" t="s">
        <v>3346</v>
      </c>
      <c r="F2855" s="210" t="s">
        <v>3347</v>
      </c>
      <c r="G2855" s="448" t="s">
        <v>3595</v>
      </c>
      <c r="H2855" s="210">
        <v>0</v>
      </c>
      <c r="I2855" s="210" t="s">
        <v>11192</v>
      </c>
      <c r="J2855" s="210">
        <v>0</v>
      </c>
      <c r="K2855" s="210">
        <v>0</v>
      </c>
      <c r="L2855" s="210" t="s">
        <v>11192</v>
      </c>
      <c r="M2855" s="210">
        <v>0</v>
      </c>
      <c r="N2855" s="210">
        <v>0</v>
      </c>
      <c r="O2855" s="210">
        <v>26</v>
      </c>
    </row>
    <row r="2856" spans="2:15" x14ac:dyDescent="0.45">
      <c r="B2856" s="450" t="s">
        <v>16957</v>
      </c>
      <c r="C2856" s="449" t="s">
        <v>818</v>
      </c>
      <c r="D2856" s="450" t="s">
        <v>819</v>
      </c>
      <c r="E2856" s="451" t="s">
        <v>19293</v>
      </c>
      <c r="F2856" s="452" t="str">
        <f>F2855</f>
        <v>3615</v>
      </c>
      <c r="G2856" s="451" t="s">
        <v>3093</v>
      </c>
      <c r="H2856" s="452">
        <v>0</v>
      </c>
      <c r="I2856" s="452" t="s">
        <v>11192</v>
      </c>
      <c r="J2856" s="452">
        <v>0</v>
      </c>
      <c r="K2856" s="452">
        <v>0</v>
      </c>
      <c r="L2856" s="452" t="s">
        <v>11192</v>
      </c>
      <c r="M2856" s="452">
        <v>0</v>
      </c>
      <c r="N2856" s="452">
        <v>0</v>
      </c>
      <c r="O2856" s="452">
        <v>66</v>
      </c>
    </row>
    <row r="2857" spans="2:15" x14ac:dyDescent="0.45">
      <c r="B2857" s="16" t="s">
        <v>16959</v>
      </c>
      <c r="C2857" s="426" t="s">
        <v>818</v>
      </c>
      <c r="D2857" s="16" t="s">
        <v>819</v>
      </c>
      <c r="E2857" s="448" t="s">
        <v>3348</v>
      </c>
      <c r="F2857" s="210" t="s">
        <v>3349</v>
      </c>
      <c r="G2857" s="448" t="s">
        <v>3596</v>
      </c>
      <c r="H2857" s="210">
        <v>0</v>
      </c>
      <c r="I2857" s="210" t="s">
        <v>11192</v>
      </c>
      <c r="J2857" s="210">
        <v>22</v>
      </c>
      <c r="K2857" s="210" t="s">
        <v>11192</v>
      </c>
      <c r="L2857" s="210" t="s">
        <v>11192</v>
      </c>
      <c r="M2857" s="210">
        <v>0</v>
      </c>
      <c r="N2857" s="210">
        <v>0</v>
      </c>
      <c r="O2857" s="210">
        <v>36</v>
      </c>
    </row>
    <row r="2858" spans="2:15" x14ac:dyDescent="0.45">
      <c r="B2858" s="16" t="s">
        <v>16958</v>
      </c>
      <c r="C2858" s="426" t="s">
        <v>818</v>
      </c>
      <c r="D2858" s="16" t="s">
        <v>819</v>
      </c>
      <c r="E2858" s="448" t="s">
        <v>3348</v>
      </c>
      <c r="F2858" s="210" t="s">
        <v>3349</v>
      </c>
      <c r="G2858" s="448" t="s">
        <v>3595</v>
      </c>
      <c r="H2858" s="210">
        <v>0</v>
      </c>
      <c r="I2858" s="210">
        <v>15</v>
      </c>
      <c r="J2858" s="210">
        <v>28</v>
      </c>
      <c r="K2858" s="210" t="s">
        <v>11192</v>
      </c>
      <c r="L2858" s="210" t="s">
        <v>11192</v>
      </c>
      <c r="M2858" s="210" t="s">
        <v>11192</v>
      </c>
      <c r="N2858" s="210">
        <v>0</v>
      </c>
      <c r="O2858" s="210">
        <v>47</v>
      </c>
    </row>
    <row r="2859" spans="2:15" x14ac:dyDescent="0.45">
      <c r="B2859" s="450" t="s">
        <v>16960</v>
      </c>
      <c r="C2859" s="449" t="s">
        <v>818</v>
      </c>
      <c r="D2859" s="450" t="s">
        <v>819</v>
      </c>
      <c r="E2859" s="451" t="s">
        <v>19294</v>
      </c>
      <c r="F2859" s="452" t="str">
        <f>F2858</f>
        <v>3703</v>
      </c>
      <c r="G2859" s="451" t="s">
        <v>3093</v>
      </c>
      <c r="H2859" s="452">
        <v>0</v>
      </c>
      <c r="I2859" s="452" t="s">
        <v>11192</v>
      </c>
      <c r="J2859" s="452">
        <v>50</v>
      </c>
      <c r="K2859" s="452" t="s">
        <v>11192</v>
      </c>
      <c r="L2859" s="452" t="s">
        <v>11192</v>
      </c>
      <c r="M2859" s="452" t="s">
        <v>11192</v>
      </c>
      <c r="N2859" s="452">
        <v>0</v>
      </c>
      <c r="O2859" s="452">
        <v>83</v>
      </c>
    </row>
    <row r="2860" spans="2:15" x14ac:dyDescent="0.45">
      <c r="B2860" s="16" t="s">
        <v>16962</v>
      </c>
      <c r="C2860" s="426" t="s">
        <v>818</v>
      </c>
      <c r="D2860" s="16" t="s">
        <v>819</v>
      </c>
      <c r="E2860" s="448" t="s">
        <v>3350</v>
      </c>
      <c r="F2860" s="210" t="s">
        <v>3351</v>
      </c>
      <c r="G2860" s="448" t="s">
        <v>3596</v>
      </c>
      <c r="H2860" s="210">
        <v>0</v>
      </c>
      <c r="I2860" s="210">
        <v>215</v>
      </c>
      <c r="J2860" s="210" t="s">
        <v>11192</v>
      </c>
      <c r="K2860" s="210" t="s">
        <v>11192</v>
      </c>
      <c r="L2860" s="210">
        <v>16</v>
      </c>
      <c r="M2860" s="210" t="s">
        <v>11192</v>
      </c>
      <c r="N2860" s="210">
        <v>0</v>
      </c>
      <c r="O2860" s="210">
        <v>236</v>
      </c>
    </row>
    <row r="2861" spans="2:15" x14ac:dyDescent="0.45">
      <c r="B2861" s="16" t="s">
        <v>16961</v>
      </c>
      <c r="C2861" s="426" t="s">
        <v>818</v>
      </c>
      <c r="D2861" s="16" t="s">
        <v>819</v>
      </c>
      <c r="E2861" s="448" t="s">
        <v>3350</v>
      </c>
      <c r="F2861" s="210" t="s">
        <v>3351</v>
      </c>
      <c r="G2861" s="448" t="s">
        <v>3595</v>
      </c>
      <c r="H2861" s="210">
        <v>0</v>
      </c>
      <c r="I2861" s="210">
        <v>124</v>
      </c>
      <c r="J2861" s="210" t="s">
        <v>11192</v>
      </c>
      <c r="K2861" s="210" t="s">
        <v>11192</v>
      </c>
      <c r="L2861" s="210" t="s">
        <v>11192</v>
      </c>
      <c r="M2861" s="210" t="s">
        <v>11192</v>
      </c>
      <c r="N2861" s="210">
        <v>0</v>
      </c>
      <c r="O2861" s="210">
        <v>136</v>
      </c>
    </row>
    <row r="2862" spans="2:15" x14ac:dyDescent="0.45">
      <c r="B2862" s="450" t="s">
        <v>16963</v>
      </c>
      <c r="C2862" s="449" t="s">
        <v>818</v>
      </c>
      <c r="D2862" s="450" t="s">
        <v>819</v>
      </c>
      <c r="E2862" s="451" t="s">
        <v>19295</v>
      </c>
      <c r="F2862" s="452" t="str">
        <f>F2861</f>
        <v>3860</v>
      </c>
      <c r="G2862" s="451" t="s">
        <v>3093</v>
      </c>
      <c r="H2862" s="452">
        <v>0</v>
      </c>
      <c r="I2862" s="452">
        <v>339</v>
      </c>
      <c r="J2862" s="452" t="s">
        <v>11192</v>
      </c>
      <c r="K2862" s="452" t="s">
        <v>11192</v>
      </c>
      <c r="L2862" s="452" t="s">
        <v>11192</v>
      </c>
      <c r="M2862" s="452" t="s">
        <v>11192</v>
      </c>
      <c r="N2862" s="452">
        <v>0</v>
      </c>
      <c r="O2862" s="452">
        <v>372</v>
      </c>
    </row>
    <row r="2863" spans="2:15" x14ac:dyDescent="0.45">
      <c r="B2863" s="16" t="s">
        <v>16965</v>
      </c>
      <c r="C2863" s="426" t="s">
        <v>818</v>
      </c>
      <c r="D2863" s="16" t="s">
        <v>819</v>
      </c>
      <c r="E2863" s="448" t="s">
        <v>11052</v>
      </c>
      <c r="F2863" s="210" t="s">
        <v>11051</v>
      </c>
      <c r="G2863" s="448" t="s">
        <v>3596</v>
      </c>
      <c r="H2863" s="210">
        <v>0</v>
      </c>
      <c r="I2863" s="210">
        <v>20</v>
      </c>
      <c r="J2863" s="210" t="s">
        <v>11192</v>
      </c>
      <c r="K2863" s="210" t="s">
        <v>11192</v>
      </c>
      <c r="L2863" s="210">
        <v>18</v>
      </c>
      <c r="M2863" s="210">
        <v>0</v>
      </c>
      <c r="N2863" s="210">
        <v>0</v>
      </c>
      <c r="O2863" s="210">
        <v>46</v>
      </c>
    </row>
    <row r="2864" spans="2:15" x14ac:dyDescent="0.45">
      <c r="B2864" s="16" t="s">
        <v>16964</v>
      </c>
      <c r="C2864" s="426" t="s">
        <v>818</v>
      </c>
      <c r="D2864" s="16" t="s">
        <v>819</v>
      </c>
      <c r="E2864" s="448" t="s">
        <v>11052</v>
      </c>
      <c r="F2864" s="210" t="s">
        <v>11051</v>
      </c>
      <c r="G2864" s="448" t="s">
        <v>3595</v>
      </c>
      <c r="H2864" s="210">
        <v>0</v>
      </c>
      <c r="I2864" s="210">
        <v>15</v>
      </c>
      <c r="J2864" s="210" t="s">
        <v>11192</v>
      </c>
      <c r="K2864" s="210">
        <v>0</v>
      </c>
      <c r="L2864" s="210">
        <v>11</v>
      </c>
      <c r="M2864" s="210" t="s">
        <v>11192</v>
      </c>
      <c r="N2864" s="210">
        <v>0</v>
      </c>
      <c r="O2864" s="210">
        <v>36</v>
      </c>
    </row>
    <row r="2865" spans="2:15" x14ac:dyDescent="0.45">
      <c r="B2865" s="450" t="s">
        <v>16966</v>
      </c>
      <c r="C2865" s="449" t="s">
        <v>818</v>
      </c>
      <c r="D2865" s="450" t="s">
        <v>819</v>
      </c>
      <c r="E2865" s="451" t="s">
        <v>19296</v>
      </c>
      <c r="F2865" s="452" t="str">
        <f>F2864</f>
        <v>3728</v>
      </c>
      <c r="G2865" s="451" t="s">
        <v>3093</v>
      </c>
      <c r="H2865" s="452">
        <v>0</v>
      </c>
      <c r="I2865" s="452">
        <v>35</v>
      </c>
      <c r="J2865" s="452">
        <v>12</v>
      </c>
      <c r="K2865" s="452" t="s">
        <v>11192</v>
      </c>
      <c r="L2865" s="452">
        <v>29</v>
      </c>
      <c r="M2865" s="452" t="s">
        <v>11192</v>
      </c>
      <c r="N2865" s="452">
        <v>0</v>
      </c>
      <c r="O2865" s="452">
        <v>82</v>
      </c>
    </row>
    <row r="2866" spans="2:15" x14ac:dyDescent="0.45">
      <c r="B2866" s="16" t="s">
        <v>16968</v>
      </c>
      <c r="C2866" s="426" t="s">
        <v>818</v>
      </c>
      <c r="D2866" s="16" t="s">
        <v>819</v>
      </c>
      <c r="E2866" s="448" t="s">
        <v>3352</v>
      </c>
      <c r="F2866" s="210" t="s">
        <v>3353</v>
      </c>
      <c r="G2866" s="448" t="s">
        <v>3596</v>
      </c>
      <c r="H2866" s="210" t="s">
        <v>11192</v>
      </c>
      <c r="I2866" s="210">
        <v>132</v>
      </c>
      <c r="J2866" s="210">
        <v>140</v>
      </c>
      <c r="K2866" s="210">
        <v>56</v>
      </c>
      <c r="L2866" s="210">
        <v>43</v>
      </c>
      <c r="M2866" s="210">
        <v>103</v>
      </c>
      <c r="N2866" s="210" t="s">
        <v>11192</v>
      </c>
      <c r="O2866" s="210">
        <v>478</v>
      </c>
    </row>
    <row r="2867" spans="2:15" x14ac:dyDescent="0.45">
      <c r="B2867" s="16" t="s">
        <v>16967</v>
      </c>
      <c r="C2867" s="426" t="s">
        <v>818</v>
      </c>
      <c r="D2867" s="16" t="s">
        <v>819</v>
      </c>
      <c r="E2867" s="448" t="s">
        <v>3352</v>
      </c>
      <c r="F2867" s="210" t="s">
        <v>3353</v>
      </c>
      <c r="G2867" s="448" t="s">
        <v>3595</v>
      </c>
      <c r="H2867" s="210" t="s">
        <v>11192</v>
      </c>
      <c r="I2867" s="210">
        <v>137</v>
      </c>
      <c r="J2867" s="210">
        <v>141</v>
      </c>
      <c r="K2867" s="210">
        <v>51</v>
      </c>
      <c r="L2867" s="210" t="s">
        <v>11192</v>
      </c>
      <c r="M2867" s="210">
        <v>89</v>
      </c>
      <c r="N2867" s="210">
        <v>0</v>
      </c>
      <c r="O2867" s="210">
        <v>447</v>
      </c>
    </row>
    <row r="2868" spans="2:15" x14ac:dyDescent="0.45">
      <c r="B2868" s="450" t="s">
        <v>16969</v>
      </c>
      <c r="C2868" s="449" t="s">
        <v>818</v>
      </c>
      <c r="D2868" s="450" t="s">
        <v>819</v>
      </c>
      <c r="E2868" s="451" t="s">
        <v>19297</v>
      </c>
      <c r="F2868" s="452" t="str">
        <f>F2867</f>
        <v>7253</v>
      </c>
      <c r="G2868" s="451" t="s">
        <v>3093</v>
      </c>
      <c r="H2868" s="452" t="s">
        <v>11192</v>
      </c>
      <c r="I2868" s="452">
        <v>269</v>
      </c>
      <c r="J2868" s="452">
        <v>281</v>
      </c>
      <c r="K2868" s="452">
        <v>107</v>
      </c>
      <c r="L2868" s="452" t="s">
        <v>11192</v>
      </c>
      <c r="M2868" s="452">
        <v>192</v>
      </c>
      <c r="N2868" s="452" t="s">
        <v>11192</v>
      </c>
      <c r="O2868" s="452">
        <v>925</v>
      </c>
    </row>
    <row r="2869" spans="2:15" x14ac:dyDescent="0.45">
      <c r="B2869" s="16" t="s">
        <v>16971</v>
      </c>
      <c r="C2869" s="426" t="s">
        <v>818</v>
      </c>
      <c r="D2869" s="16" t="s">
        <v>819</v>
      </c>
      <c r="E2869" s="448" t="s">
        <v>3354</v>
      </c>
      <c r="F2869" s="210" t="s">
        <v>3355</v>
      </c>
      <c r="G2869" s="448" t="s">
        <v>3596</v>
      </c>
      <c r="H2869" s="210">
        <v>0</v>
      </c>
      <c r="I2869" s="210">
        <v>32</v>
      </c>
      <c r="J2869" s="210">
        <v>23</v>
      </c>
      <c r="K2869" s="210" t="s">
        <v>11192</v>
      </c>
      <c r="L2869" s="210" t="s">
        <v>11192</v>
      </c>
      <c r="M2869" s="210" t="s">
        <v>11192</v>
      </c>
      <c r="N2869" s="210">
        <v>0</v>
      </c>
      <c r="O2869" s="210">
        <v>63</v>
      </c>
    </row>
    <row r="2870" spans="2:15" x14ac:dyDescent="0.45">
      <c r="B2870" s="16" t="s">
        <v>16970</v>
      </c>
      <c r="C2870" s="426" t="s">
        <v>818</v>
      </c>
      <c r="D2870" s="16" t="s">
        <v>819</v>
      </c>
      <c r="E2870" s="448" t="s">
        <v>3354</v>
      </c>
      <c r="F2870" s="210" t="s">
        <v>3355</v>
      </c>
      <c r="G2870" s="448" t="s">
        <v>3595</v>
      </c>
      <c r="H2870" s="210">
        <v>0</v>
      </c>
      <c r="I2870" s="210">
        <v>26</v>
      </c>
      <c r="J2870" s="210">
        <v>19</v>
      </c>
      <c r="K2870" s="210" t="s">
        <v>11192</v>
      </c>
      <c r="L2870" s="210" t="s">
        <v>11192</v>
      </c>
      <c r="M2870" s="210" t="s">
        <v>11192</v>
      </c>
      <c r="N2870" s="210">
        <v>0</v>
      </c>
      <c r="O2870" s="210">
        <v>55</v>
      </c>
    </row>
    <row r="2871" spans="2:15" x14ac:dyDescent="0.45">
      <c r="B2871" s="450" t="s">
        <v>16972</v>
      </c>
      <c r="C2871" s="449" t="s">
        <v>818</v>
      </c>
      <c r="D2871" s="450" t="s">
        <v>819</v>
      </c>
      <c r="E2871" s="451" t="s">
        <v>19298</v>
      </c>
      <c r="F2871" s="452" t="str">
        <f>F2870</f>
        <v>7233</v>
      </c>
      <c r="G2871" s="451" t="s">
        <v>3093</v>
      </c>
      <c r="H2871" s="452">
        <v>0</v>
      </c>
      <c r="I2871" s="452">
        <v>58</v>
      </c>
      <c r="J2871" s="452">
        <v>42</v>
      </c>
      <c r="K2871" s="452" t="s">
        <v>11192</v>
      </c>
      <c r="L2871" s="452" t="s">
        <v>11192</v>
      </c>
      <c r="M2871" s="452" t="s">
        <v>11192</v>
      </c>
      <c r="N2871" s="452">
        <v>0</v>
      </c>
      <c r="O2871" s="452">
        <v>118</v>
      </c>
    </row>
    <row r="2872" spans="2:15" x14ac:dyDescent="0.45">
      <c r="B2872" s="16" t="s">
        <v>16974</v>
      </c>
      <c r="C2872" s="426" t="s">
        <v>820</v>
      </c>
      <c r="D2872" s="16" t="s">
        <v>821</v>
      </c>
      <c r="E2872" s="448" t="s">
        <v>821</v>
      </c>
      <c r="F2872" s="210" t="s">
        <v>2477</v>
      </c>
      <c r="G2872" s="448" t="s">
        <v>3596</v>
      </c>
      <c r="H2872" s="210" t="s">
        <v>11192</v>
      </c>
      <c r="I2872" s="210">
        <v>260</v>
      </c>
      <c r="J2872" s="210">
        <v>21</v>
      </c>
      <c r="K2872" s="210">
        <v>27</v>
      </c>
      <c r="L2872" s="210" t="s">
        <v>11192</v>
      </c>
      <c r="M2872" s="210" t="s">
        <v>11192</v>
      </c>
      <c r="N2872" s="210">
        <v>0</v>
      </c>
      <c r="O2872" s="210">
        <v>323</v>
      </c>
    </row>
    <row r="2873" spans="2:15" x14ac:dyDescent="0.45">
      <c r="B2873" s="16" t="s">
        <v>16973</v>
      </c>
      <c r="C2873" s="426" t="s">
        <v>820</v>
      </c>
      <c r="D2873" s="16" t="s">
        <v>821</v>
      </c>
      <c r="E2873" s="448" t="s">
        <v>821</v>
      </c>
      <c r="F2873" s="210" t="s">
        <v>2477</v>
      </c>
      <c r="G2873" s="448" t="s">
        <v>3595</v>
      </c>
      <c r="H2873" s="210">
        <v>0</v>
      </c>
      <c r="I2873" s="210">
        <v>269</v>
      </c>
      <c r="J2873" s="210">
        <v>30</v>
      </c>
      <c r="K2873" s="210">
        <v>14</v>
      </c>
      <c r="L2873" s="210" t="s">
        <v>11192</v>
      </c>
      <c r="M2873" s="210" t="s">
        <v>11192</v>
      </c>
      <c r="N2873" s="210">
        <v>0</v>
      </c>
      <c r="O2873" s="210">
        <v>320</v>
      </c>
    </row>
    <row r="2874" spans="2:15" x14ac:dyDescent="0.45">
      <c r="B2874" s="450" t="s">
        <v>16975</v>
      </c>
      <c r="C2874" s="449" t="s">
        <v>820</v>
      </c>
      <c r="D2874" s="450" t="s">
        <v>821</v>
      </c>
      <c r="E2874" s="451" t="s">
        <v>19299</v>
      </c>
      <c r="F2874" s="452" t="str">
        <f>F2873</f>
        <v>7737</v>
      </c>
      <c r="G2874" s="451" t="s">
        <v>3093</v>
      </c>
      <c r="H2874" s="452" t="s">
        <v>11192</v>
      </c>
      <c r="I2874" s="452">
        <v>529</v>
      </c>
      <c r="J2874" s="452">
        <v>51</v>
      </c>
      <c r="K2874" s="452">
        <v>41</v>
      </c>
      <c r="L2874" s="452">
        <v>14</v>
      </c>
      <c r="M2874" s="452" t="s">
        <v>11192</v>
      </c>
      <c r="N2874" s="452">
        <v>0</v>
      </c>
      <c r="O2874" s="452">
        <v>643</v>
      </c>
    </row>
    <row r="2875" spans="2:15" x14ac:dyDescent="0.45">
      <c r="B2875" s="16" t="s">
        <v>16977</v>
      </c>
      <c r="C2875" s="426" t="s">
        <v>823</v>
      </c>
      <c r="D2875" s="16" t="s">
        <v>824</v>
      </c>
      <c r="E2875" s="448" t="s">
        <v>824</v>
      </c>
      <c r="F2875" s="210" t="s">
        <v>2479</v>
      </c>
      <c r="G2875" s="448" t="s">
        <v>3596</v>
      </c>
      <c r="H2875" s="210" t="s">
        <v>11192</v>
      </c>
      <c r="I2875" s="210">
        <v>91</v>
      </c>
      <c r="J2875" s="210">
        <v>26</v>
      </c>
      <c r="K2875" s="210">
        <v>221</v>
      </c>
      <c r="L2875" s="210">
        <v>31</v>
      </c>
      <c r="M2875" s="210">
        <v>48</v>
      </c>
      <c r="N2875" s="210" t="s">
        <v>11192</v>
      </c>
      <c r="O2875" s="210">
        <v>420</v>
      </c>
    </row>
    <row r="2876" spans="2:15" x14ac:dyDescent="0.45">
      <c r="B2876" s="16" t="s">
        <v>16976</v>
      </c>
      <c r="C2876" s="426" t="s">
        <v>823</v>
      </c>
      <c r="D2876" s="16" t="s">
        <v>824</v>
      </c>
      <c r="E2876" s="448" t="s">
        <v>824</v>
      </c>
      <c r="F2876" s="210" t="s">
        <v>2479</v>
      </c>
      <c r="G2876" s="448" t="s">
        <v>3595</v>
      </c>
      <c r="H2876" s="210">
        <v>0</v>
      </c>
      <c r="I2876" s="210">
        <v>240</v>
      </c>
      <c r="J2876" s="210">
        <v>51</v>
      </c>
      <c r="K2876" s="210">
        <v>253</v>
      </c>
      <c r="L2876" s="210">
        <v>43</v>
      </c>
      <c r="M2876" s="210">
        <v>53</v>
      </c>
      <c r="N2876" s="210">
        <v>0</v>
      </c>
      <c r="O2876" s="210">
        <v>640</v>
      </c>
    </row>
    <row r="2877" spans="2:15" x14ac:dyDescent="0.45">
      <c r="B2877" s="450" t="s">
        <v>16978</v>
      </c>
      <c r="C2877" s="449" t="s">
        <v>823</v>
      </c>
      <c r="D2877" s="450" t="s">
        <v>824</v>
      </c>
      <c r="E2877" s="451" t="s">
        <v>19300</v>
      </c>
      <c r="F2877" s="452" t="str">
        <f>F2876</f>
        <v>7647</v>
      </c>
      <c r="G2877" s="451" t="s">
        <v>3093</v>
      </c>
      <c r="H2877" s="452" t="s">
        <v>11192</v>
      </c>
      <c r="I2877" s="452">
        <v>331</v>
      </c>
      <c r="J2877" s="452">
        <v>77</v>
      </c>
      <c r="K2877" s="452">
        <v>474</v>
      </c>
      <c r="L2877" s="452">
        <v>74</v>
      </c>
      <c r="M2877" s="452">
        <v>101</v>
      </c>
      <c r="N2877" s="452" t="s">
        <v>11192</v>
      </c>
      <c r="O2877" s="452">
        <v>1060</v>
      </c>
    </row>
    <row r="2878" spans="2:15" x14ac:dyDescent="0.45">
      <c r="B2878" s="16" t="s">
        <v>16980</v>
      </c>
      <c r="C2878" s="426" t="s">
        <v>825</v>
      </c>
      <c r="D2878" s="16" t="s">
        <v>826</v>
      </c>
      <c r="E2878" s="448" t="s">
        <v>2480</v>
      </c>
      <c r="F2878" s="210" t="s">
        <v>2481</v>
      </c>
      <c r="G2878" s="448" t="s">
        <v>3596</v>
      </c>
      <c r="H2878" s="210">
        <v>0</v>
      </c>
      <c r="I2878" s="210" t="s">
        <v>11192</v>
      </c>
      <c r="J2878" s="210" t="s">
        <v>11192</v>
      </c>
      <c r="K2878" s="210">
        <v>240</v>
      </c>
      <c r="L2878" s="210" t="s">
        <v>11192</v>
      </c>
      <c r="M2878" s="210" t="s">
        <v>11192</v>
      </c>
      <c r="N2878" s="210">
        <v>0</v>
      </c>
      <c r="O2878" s="210">
        <v>245</v>
      </c>
    </row>
    <row r="2879" spans="2:15" x14ac:dyDescent="0.45">
      <c r="B2879" s="16" t="s">
        <v>16979</v>
      </c>
      <c r="C2879" s="426" t="s">
        <v>825</v>
      </c>
      <c r="D2879" s="16" t="s">
        <v>826</v>
      </c>
      <c r="E2879" s="448" t="s">
        <v>2480</v>
      </c>
      <c r="F2879" s="210" t="s">
        <v>2481</v>
      </c>
      <c r="G2879" s="448" t="s">
        <v>3595</v>
      </c>
      <c r="H2879" s="210">
        <v>0</v>
      </c>
      <c r="I2879" s="210">
        <v>0</v>
      </c>
      <c r="J2879" s="210" t="s">
        <v>11192</v>
      </c>
      <c r="K2879" s="210">
        <v>252</v>
      </c>
      <c r="L2879" s="210" t="s">
        <v>11192</v>
      </c>
      <c r="M2879" s="210" t="s">
        <v>11192</v>
      </c>
      <c r="N2879" s="210">
        <v>0</v>
      </c>
      <c r="O2879" s="210">
        <v>257</v>
      </c>
    </row>
    <row r="2880" spans="2:15" x14ac:dyDescent="0.45">
      <c r="B2880" s="450" t="s">
        <v>16981</v>
      </c>
      <c r="C2880" s="449" t="s">
        <v>825</v>
      </c>
      <c r="D2880" s="450" t="s">
        <v>826</v>
      </c>
      <c r="E2880" s="451" t="s">
        <v>19301</v>
      </c>
      <c r="F2880" s="452" t="str">
        <f>F2879</f>
        <v>1560</v>
      </c>
      <c r="G2880" s="451" t="s">
        <v>3093</v>
      </c>
      <c r="H2880" s="452">
        <v>0</v>
      </c>
      <c r="I2880" s="452" t="s">
        <v>11192</v>
      </c>
      <c r="J2880" s="452" t="s">
        <v>11192</v>
      </c>
      <c r="K2880" s="452">
        <v>492</v>
      </c>
      <c r="L2880" s="452" t="s">
        <v>11192</v>
      </c>
      <c r="M2880" s="452" t="s">
        <v>11192</v>
      </c>
      <c r="N2880" s="452">
        <v>0</v>
      </c>
      <c r="O2880" s="452">
        <v>502</v>
      </c>
    </row>
    <row r="2881" spans="2:15" x14ac:dyDescent="0.45">
      <c r="B2881" s="16" t="s">
        <v>16983</v>
      </c>
      <c r="C2881" s="426" t="s">
        <v>825</v>
      </c>
      <c r="D2881" s="16" t="s">
        <v>826</v>
      </c>
      <c r="E2881" s="448" t="s">
        <v>11054</v>
      </c>
      <c r="F2881" s="210" t="s">
        <v>11053</v>
      </c>
      <c r="G2881" s="448" t="s">
        <v>3596</v>
      </c>
      <c r="H2881" s="210">
        <v>0</v>
      </c>
      <c r="I2881" s="210" t="s">
        <v>11192</v>
      </c>
      <c r="J2881" s="210">
        <v>0</v>
      </c>
      <c r="K2881" s="210" t="s">
        <v>11192</v>
      </c>
      <c r="L2881" s="210">
        <v>0</v>
      </c>
      <c r="M2881" s="210">
        <v>0</v>
      </c>
      <c r="N2881" s="210">
        <v>0</v>
      </c>
      <c r="O2881" s="210">
        <v>131</v>
      </c>
    </row>
    <row r="2882" spans="2:15" x14ac:dyDescent="0.45">
      <c r="B2882" s="16" t="s">
        <v>16982</v>
      </c>
      <c r="C2882" s="426" t="s">
        <v>825</v>
      </c>
      <c r="D2882" s="16" t="s">
        <v>826</v>
      </c>
      <c r="E2882" s="448" t="s">
        <v>11054</v>
      </c>
      <c r="F2882" s="210" t="s">
        <v>11053</v>
      </c>
      <c r="G2882" s="448" t="s">
        <v>3595</v>
      </c>
      <c r="H2882" s="210">
        <v>0</v>
      </c>
      <c r="I2882" s="210" t="s">
        <v>11192</v>
      </c>
      <c r="J2882" s="210" t="s">
        <v>11192</v>
      </c>
      <c r="K2882" s="210">
        <v>118</v>
      </c>
      <c r="L2882" s="210">
        <v>0</v>
      </c>
      <c r="M2882" s="210" t="s">
        <v>11192</v>
      </c>
      <c r="N2882" s="210">
        <v>0</v>
      </c>
      <c r="O2882" s="210">
        <v>122</v>
      </c>
    </row>
    <row r="2883" spans="2:15" x14ac:dyDescent="0.45">
      <c r="B2883" s="450" t="s">
        <v>16984</v>
      </c>
      <c r="C2883" s="449" t="s">
        <v>825</v>
      </c>
      <c r="D2883" s="450" t="s">
        <v>826</v>
      </c>
      <c r="E2883" s="451" t="s">
        <v>19302</v>
      </c>
      <c r="F2883" s="452" t="str">
        <f>F2882</f>
        <v>8301</v>
      </c>
      <c r="G2883" s="451" t="s">
        <v>3093</v>
      </c>
      <c r="H2883" s="452">
        <v>0</v>
      </c>
      <c r="I2883" s="452" t="s">
        <v>11192</v>
      </c>
      <c r="J2883" s="452" t="s">
        <v>11192</v>
      </c>
      <c r="K2883" s="452" t="s">
        <v>11192</v>
      </c>
      <c r="L2883" s="452">
        <v>0</v>
      </c>
      <c r="M2883" s="452" t="s">
        <v>11192</v>
      </c>
      <c r="N2883" s="452">
        <v>0</v>
      </c>
      <c r="O2883" s="452">
        <v>253</v>
      </c>
    </row>
    <row r="2884" spans="2:15" x14ac:dyDescent="0.45">
      <c r="B2884" s="16" t="s">
        <v>16986</v>
      </c>
      <c r="C2884" s="426" t="s">
        <v>827</v>
      </c>
      <c r="D2884" s="16" t="s">
        <v>828</v>
      </c>
      <c r="E2884" s="448" t="s">
        <v>2482</v>
      </c>
      <c r="F2884" s="210" t="s">
        <v>2483</v>
      </c>
      <c r="G2884" s="448" t="s">
        <v>3596</v>
      </c>
      <c r="H2884" s="210" t="s">
        <v>11192</v>
      </c>
      <c r="I2884" s="210">
        <v>45</v>
      </c>
      <c r="J2884" s="210">
        <v>106</v>
      </c>
      <c r="K2884" s="210">
        <v>454</v>
      </c>
      <c r="L2884" s="210" t="s">
        <v>11192</v>
      </c>
      <c r="M2884" s="210">
        <v>24</v>
      </c>
      <c r="N2884" s="210">
        <v>0</v>
      </c>
      <c r="O2884" s="210">
        <v>646</v>
      </c>
    </row>
    <row r="2885" spans="2:15" x14ac:dyDescent="0.45">
      <c r="B2885" s="16" t="s">
        <v>16985</v>
      </c>
      <c r="C2885" s="426" t="s">
        <v>827</v>
      </c>
      <c r="D2885" s="16" t="s">
        <v>828</v>
      </c>
      <c r="E2885" s="448" t="s">
        <v>2482</v>
      </c>
      <c r="F2885" s="210" t="s">
        <v>2483</v>
      </c>
      <c r="G2885" s="448" t="s">
        <v>3595</v>
      </c>
      <c r="H2885" s="210">
        <v>0</v>
      </c>
      <c r="I2885" s="210">
        <v>48</v>
      </c>
      <c r="J2885" s="210">
        <v>90</v>
      </c>
      <c r="K2885" s="210">
        <v>421</v>
      </c>
      <c r="L2885" s="210">
        <v>25</v>
      </c>
      <c r="M2885" s="210">
        <v>18</v>
      </c>
      <c r="N2885" s="210">
        <v>0</v>
      </c>
      <c r="O2885" s="210">
        <v>602</v>
      </c>
    </row>
    <row r="2886" spans="2:15" x14ac:dyDescent="0.45">
      <c r="B2886" s="450" t="s">
        <v>16987</v>
      </c>
      <c r="C2886" s="449" t="s">
        <v>827</v>
      </c>
      <c r="D2886" s="450" t="s">
        <v>828</v>
      </c>
      <c r="E2886" s="451" t="s">
        <v>19303</v>
      </c>
      <c r="F2886" s="452" t="str">
        <f>F2885</f>
        <v>1426</v>
      </c>
      <c r="G2886" s="451" t="s">
        <v>3093</v>
      </c>
      <c r="H2886" s="452" t="s">
        <v>11192</v>
      </c>
      <c r="I2886" s="452">
        <v>93</v>
      </c>
      <c r="J2886" s="452">
        <v>196</v>
      </c>
      <c r="K2886" s="452">
        <v>875</v>
      </c>
      <c r="L2886" s="452" t="s">
        <v>11192</v>
      </c>
      <c r="M2886" s="452">
        <v>42</v>
      </c>
      <c r="N2886" s="452">
        <v>0</v>
      </c>
      <c r="O2886" s="452">
        <v>1248</v>
      </c>
    </row>
    <row r="2887" spans="2:15" x14ac:dyDescent="0.45">
      <c r="B2887" s="16" t="s">
        <v>16989</v>
      </c>
      <c r="C2887" s="426" t="s">
        <v>827</v>
      </c>
      <c r="D2887" s="16" t="s">
        <v>828</v>
      </c>
      <c r="E2887" s="448" t="s">
        <v>2484</v>
      </c>
      <c r="F2887" s="210" t="s">
        <v>2485</v>
      </c>
      <c r="G2887" s="448" t="s">
        <v>3596</v>
      </c>
      <c r="H2887" s="210">
        <v>0</v>
      </c>
      <c r="I2887" s="210">
        <v>19</v>
      </c>
      <c r="J2887" s="210">
        <v>56</v>
      </c>
      <c r="K2887" s="210">
        <v>219</v>
      </c>
      <c r="L2887" s="210" t="s">
        <v>11192</v>
      </c>
      <c r="M2887" s="210" t="s">
        <v>11192</v>
      </c>
      <c r="N2887" s="210">
        <v>0</v>
      </c>
      <c r="O2887" s="210">
        <v>321</v>
      </c>
    </row>
    <row r="2888" spans="2:15" x14ac:dyDescent="0.45">
      <c r="B2888" s="16" t="s">
        <v>16988</v>
      </c>
      <c r="C2888" s="426" t="s">
        <v>827</v>
      </c>
      <c r="D2888" s="16" t="s">
        <v>828</v>
      </c>
      <c r="E2888" s="448" t="s">
        <v>2484</v>
      </c>
      <c r="F2888" s="210" t="s">
        <v>2485</v>
      </c>
      <c r="G2888" s="448" t="s">
        <v>3595</v>
      </c>
      <c r="H2888" s="210" t="s">
        <v>11192</v>
      </c>
      <c r="I2888" s="210" t="s">
        <v>11192</v>
      </c>
      <c r="J2888" s="210">
        <v>54</v>
      </c>
      <c r="K2888" s="210">
        <v>228</v>
      </c>
      <c r="L2888" s="210">
        <v>15</v>
      </c>
      <c r="M2888" s="210" t="s">
        <v>11192</v>
      </c>
      <c r="N2888" s="210">
        <v>0</v>
      </c>
      <c r="O2888" s="210">
        <v>326</v>
      </c>
    </row>
    <row r="2889" spans="2:15" x14ac:dyDescent="0.45">
      <c r="B2889" s="450" t="s">
        <v>16990</v>
      </c>
      <c r="C2889" s="449" t="s">
        <v>827</v>
      </c>
      <c r="D2889" s="450" t="s">
        <v>828</v>
      </c>
      <c r="E2889" s="451" t="s">
        <v>19304</v>
      </c>
      <c r="F2889" s="452" t="str">
        <f>F2888</f>
        <v>1425</v>
      </c>
      <c r="G2889" s="451" t="s">
        <v>3093</v>
      </c>
      <c r="H2889" s="452" t="s">
        <v>11192</v>
      </c>
      <c r="I2889" s="452" t="s">
        <v>11192</v>
      </c>
      <c r="J2889" s="452">
        <v>110</v>
      </c>
      <c r="K2889" s="452">
        <v>447</v>
      </c>
      <c r="L2889" s="452" t="s">
        <v>11192</v>
      </c>
      <c r="M2889" s="452" t="s">
        <v>11192</v>
      </c>
      <c r="N2889" s="452">
        <v>0</v>
      </c>
      <c r="O2889" s="452">
        <v>647</v>
      </c>
    </row>
    <row r="2890" spans="2:15" x14ac:dyDescent="0.45">
      <c r="B2890" s="16" t="s">
        <v>16992</v>
      </c>
      <c r="C2890" s="426" t="s">
        <v>829</v>
      </c>
      <c r="D2890" s="16" t="s">
        <v>830</v>
      </c>
      <c r="E2890" s="448" t="s">
        <v>2486</v>
      </c>
      <c r="F2890" s="210" t="s">
        <v>2487</v>
      </c>
      <c r="G2890" s="448" t="s">
        <v>3596</v>
      </c>
      <c r="H2890" s="210">
        <v>0</v>
      </c>
      <c r="I2890" s="210" t="s">
        <v>11192</v>
      </c>
      <c r="J2890" s="210" t="s">
        <v>11192</v>
      </c>
      <c r="K2890" s="210">
        <v>288</v>
      </c>
      <c r="L2890" s="210" t="s">
        <v>11192</v>
      </c>
      <c r="M2890" s="210">
        <v>0</v>
      </c>
      <c r="N2890" s="210">
        <v>0</v>
      </c>
      <c r="O2890" s="210">
        <v>302</v>
      </c>
    </row>
    <row r="2891" spans="2:15" x14ac:dyDescent="0.45">
      <c r="B2891" s="16" t="s">
        <v>16991</v>
      </c>
      <c r="C2891" s="426" t="s">
        <v>829</v>
      </c>
      <c r="D2891" s="16" t="s">
        <v>830</v>
      </c>
      <c r="E2891" s="448" t="s">
        <v>2486</v>
      </c>
      <c r="F2891" s="210" t="s">
        <v>2487</v>
      </c>
      <c r="G2891" s="448" t="s">
        <v>3595</v>
      </c>
      <c r="H2891" s="210">
        <v>0</v>
      </c>
      <c r="I2891" s="210" t="s">
        <v>11192</v>
      </c>
      <c r="J2891" s="210" t="s">
        <v>11192</v>
      </c>
      <c r="K2891" s="210">
        <v>214</v>
      </c>
      <c r="L2891" s="210" t="s">
        <v>11192</v>
      </c>
      <c r="M2891" s="210">
        <v>0</v>
      </c>
      <c r="N2891" s="210" t="s">
        <v>11192</v>
      </c>
      <c r="O2891" s="210">
        <v>228</v>
      </c>
    </row>
    <row r="2892" spans="2:15" x14ac:dyDescent="0.45">
      <c r="B2892" s="450" t="s">
        <v>16993</v>
      </c>
      <c r="C2892" s="449" t="s">
        <v>829</v>
      </c>
      <c r="D2892" s="450" t="s">
        <v>830</v>
      </c>
      <c r="E2892" s="451" t="s">
        <v>19305</v>
      </c>
      <c r="F2892" s="452" t="str">
        <f>F2891</f>
        <v>3910</v>
      </c>
      <c r="G2892" s="451" t="s">
        <v>3093</v>
      </c>
      <c r="H2892" s="452">
        <v>0</v>
      </c>
      <c r="I2892" s="452" t="s">
        <v>11192</v>
      </c>
      <c r="J2892" s="452">
        <v>12</v>
      </c>
      <c r="K2892" s="452">
        <v>502</v>
      </c>
      <c r="L2892" s="452" t="s">
        <v>11192</v>
      </c>
      <c r="M2892" s="452">
        <v>0</v>
      </c>
      <c r="N2892" s="452" t="s">
        <v>11192</v>
      </c>
      <c r="O2892" s="452">
        <v>530</v>
      </c>
    </row>
    <row r="2893" spans="2:15" x14ac:dyDescent="0.45">
      <c r="B2893" s="16" t="s">
        <v>16995</v>
      </c>
      <c r="C2893" s="426" t="s">
        <v>829</v>
      </c>
      <c r="D2893" s="16" t="s">
        <v>830</v>
      </c>
      <c r="E2893" s="448" t="s">
        <v>2488</v>
      </c>
      <c r="F2893" s="210" t="s">
        <v>2489</v>
      </c>
      <c r="G2893" s="448" t="s">
        <v>3596</v>
      </c>
      <c r="H2893" s="210">
        <v>0</v>
      </c>
      <c r="I2893" s="210">
        <v>0</v>
      </c>
      <c r="J2893" s="210">
        <v>0</v>
      </c>
      <c r="K2893" s="210">
        <v>151</v>
      </c>
      <c r="L2893" s="210">
        <v>0</v>
      </c>
      <c r="M2893" s="210">
        <v>0</v>
      </c>
      <c r="N2893" s="210">
        <v>0</v>
      </c>
      <c r="O2893" s="210">
        <v>151</v>
      </c>
    </row>
    <row r="2894" spans="2:15" x14ac:dyDescent="0.45">
      <c r="B2894" s="16" t="s">
        <v>16994</v>
      </c>
      <c r="C2894" s="426" t="s">
        <v>829</v>
      </c>
      <c r="D2894" s="16" t="s">
        <v>830</v>
      </c>
      <c r="E2894" s="448" t="s">
        <v>2488</v>
      </c>
      <c r="F2894" s="210" t="s">
        <v>2489</v>
      </c>
      <c r="G2894" s="448" t="s">
        <v>3595</v>
      </c>
      <c r="H2894" s="210">
        <v>0</v>
      </c>
      <c r="I2894" s="210">
        <v>0</v>
      </c>
      <c r="J2894" s="210" t="s">
        <v>11192</v>
      </c>
      <c r="K2894" s="210">
        <v>121</v>
      </c>
      <c r="L2894" s="210" t="s">
        <v>11192</v>
      </c>
      <c r="M2894" s="210">
        <v>0</v>
      </c>
      <c r="N2894" s="210">
        <v>0</v>
      </c>
      <c r="O2894" s="210">
        <v>127</v>
      </c>
    </row>
    <row r="2895" spans="2:15" x14ac:dyDescent="0.45">
      <c r="B2895" s="450" t="s">
        <v>16996</v>
      </c>
      <c r="C2895" s="449" t="s">
        <v>829</v>
      </c>
      <c r="D2895" s="450" t="s">
        <v>830</v>
      </c>
      <c r="E2895" s="451" t="s">
        <v>19306</v>
      </c>
      <c r="F2895" s="452" t="str">
        <f>F2894</f>
        <v>5262</v>
      </c>
      <c r="G2895" s="451" t="s">
        <v>3093</v>
      </c>
      <c r="H2895" s="452">
        <v>0</v>
      </c>
      <c r="I2895" s="452">
        <v>0</v>
      </c>
      <c r="J2895" s="452" t="s">
        <v>11192</v>
      </c>
      <c r="K2895" s="452">
        <v>272</v>
      </c>
      <c r="L2895" s="452" t="s">
        <v>11192</v>
      </c>
      <c r="M2895" s="452">
        <v>0</v>
      </c>
      <c r="N2895" s="452">
        <v>0</v>
      </c>
      <c r="O2895" s="452">
        <v>278</v>
      </c>
    </row>
    <row r="2896" spans="2:15" x14ac:dyDescent="0.45">
      <c r="B2896" s="16" t="s">
        <v>16998</v>
      </c>
      <c r="C2896" s="426" t="s">
        <v>831</v>
      </c>
      <c r="D2896" s="16" t="s">
        <v>832</v>
      </c>
      <c r="E2896" s="448" t="s">
        <v>2490</v>
      </c>
      <c r="F2896" s="210" t="s">
        <v>2491</v>
      </c>
      <c r="G2896" s="448" t="s">
        <v>3596</v>
      </c>
      <c r="H2896" s="210" t="s">
        <v>11192</v>
      </c>
      <c r="I2896" s="210">
        <v>11</v>
      </c>
      <c r="J2896" s="210">
        <v>23</v>
      </c>
      <c r="K2896" s="210">
        <v>670</v>
      </c>
      <c r="L2896" s="210" t="s">
        <v>11192</v>
      </c>
      <c r="M2896" s="210">
        <v>37</v>
      </c>
      <c r="N2896" s="210">
        <v>0</v>
      </c>
      <c r="O2896" s="210">
        <v>749</v>
      </c>
    </row>
    <row r="2897" spans="2:15" x14ac:dyDescent="0.45">
      <c r="B2897" s="16" t="s">
        <v>16997</v>
      </c>
      <c r="C2897" s="426" t="s">
        <v>831</v>
      </c>
      <c r="D2897" s="16" t="s">
        <v>832</v>
      </c>
      <c r="E2897" s="448" t="s">
        <v>2490</v>
      </c>
      <c r="F2897" s="210" t="s">
        <v>2491</v>
      </c>
      <c r="G2897" s="448" t="s">
        <v>3595</v>
      </c>
      <c r="H2897" s="210" t="s">
        <v>11192</v>
      </c>
      <c r="I2897" s="210" t="s">
        <v>11192</v>
      </c>
      <c r="J2897" s="210">
        <v>18</v>
      </c>
      <c r="K2897" s="210">
        <v>594</v>
      </c>
      <c r="L2897" s="210" t="s">
        <v>11192</v>
      </c>
      <c r="M2897" s="210">
        <v>37</v>
      </c>
      <c r="N2897" s="210">
        <v>0</v>
      </c>
      <c r="O2897" s="210">
        <v>679</v>
      </c>
    </row>
    <row r="2898" spans="2:15" x14ac:dyDescent="0.45">
      <c r="B2898" s="450" t="s">
        <v>19781</v>
      </c>
      <c r="C2898" s="449" t="s">
        <v>831</v>
      </c>
      <c r="D2898" s="450" t="s">
        <v>832</v>
      </c>
      <c r="E2898" s="451" t="s">
        <v>19307</v>
      </c>
      <c r="F2898" s="452" t="str">
        <f>F2897</f>
        <v>0315</v>
      </c>
      <c r="G2898" s="451" t="s">
        <v>3093</v>
      </c>
      <c r="H2898" s="452" t="s">
        <v>11192</v>
      </c>
      <c r="I2898" s="452" t="s">
        <v>11192</v>
      </c>
      <c r="J2898" s="452">
        <v>41</v>
      </c>
      <c r="K2898" s="452">
        <v>1264</v>
      </c>
      <c r="L2898" s="452" t="s">
        <v>11192</v>
      </c>
      <c r="M2898" s="452">
        <v>74</v>
      </c>
      <c r="N2898" s="452">
        <v>0</v>
      </c>
      <c r="O2898" s="452">
        <v>1428</v>
      </c>
    </row>
    <row r="2899" spans="2:15" x14ac:dyDescent="0.45">
      <c r="B2899" s="16" t="s">
        <v>17000</v>
      </c>
      <c r="C2899" s="426" t="s">
        <v>831</v>
      </c>
      <c r="D2899" s="16" t="s">
        <v>832</v>
      </c>
      <c r="E2899" s="448" t="s">
        <v>2492</v>
      </c>
      <c r="F2899" s="210" t="s">
        <v>2493</v>
      </c>
      <c r="G2899" s="448" t="s">
        <v>3596</v>
      </c>
      <c r="H2899" s="210" t="s">
        <v>11192</v>
      </c>
      <c r="I2899" s="210" t="s">
        <v>11192</v>
      </c>
      <c r="J2899" s="210">
        <v>11</v>
      </c>
      <c r="K2899" s="210">
        <v>297</v>
      </c>
      <c r="L2899" s="210">
        <v>12</v>
      </c>
      <c r="M2899" s="210">
        <v>18</v>
      </c>
      <c r="N2899" s="210">
        <v>0</v>
      </c>
      <c r="O2899" s="210">
        <v>342</v>
      </c>
    </row>
    <row r="2900" spans="2:15" x14ac:dyDescent="0.45">
      <c r="B2900" s="16" t="s">
        <v>16999</v>
      </c>
      <c r="C2900" s="426" t="s">
        <v>831</v>
      </c>
      <c r="D2900" s="16" t="s">
        <v>832</v>
      </c>
      <c r="E2900" s="448" t="s">
        <v>2492</v>
      </c>
      <c r="F2900" s="210" t="s">
        <v>2493</v>
      </c>
      <c r="G2900" s="448" t="s">
        <v>3595</v>
      </c>
      <c r="H2900" s="210" t="s">
        <v>11192</v>
      </c>
      <c r="I2900" s="210" t="s">
        <v>11192</v>
      </c>
      <c r="J2900" s="210" t="s">
        <v>11192</v>
      </c>
      <c r="K2900" s="210">
        <v>331</v>
      </c>
      <c r="L2900" s="210" t="s">
        <v>11192</v>
      </c>
      <c r="M2900" s="210">
        <v>20</v>
      </c>
      <c r="N2900" s="210">
        <v>0</v>
      </c>
      <c r="O2900" s="210">
        <v>372</v>
      </c>
    </row>
    <row r="2901" spans="2:15" x14ac:dyDescent="0.45">
      <c r="B2901" s="450" t="s">
        <v>19782</v>
      </c>
      <c r="C2901" s="449" t="s">
        <v>831</v>
      </c>
      <c r="D2901" s="450" t="s">
        <v>832</v>
      </c>
      <c r="E2901" s="451" t="s">
        <v>19308</v>
      </c>
      <c r="F2901" s="452" t="str">
        <f>F2900</f>
        <v>0314</v>
      </c>
      <c r="G2901" s="451" t="s">
        <v>3093</v>
      </c>
      <c r="H2901" s="452" t="s">
        <v>11192</v>
      </c>
      <c r="I2901" s="452" t="s">
        <v>11192</v>
      </c>
      <c r="J2901" s="452" t="s">
        <v>11192</v>
      </c>
      <c r="K2901" s="452">
        <v>628</v>
      </c>
      <c r="L2901" s="452" t="s">
        <v>11192</v>
      </c>
      <c r="M2901" s="452">
        <v>38</v>
      </c>
      <c r="N2901" s="452">
        <v>0</v>
      </c>
      <c r="O2901" s="452">
        <v>714</v>
      </c>
    </row>
    <row r="2902" spans="2:15" x14ac:dyDescent="0.45">
      <c r="B2902" s="16" t="s">
        <v>17002</v>
      </c>
      <c r="C2902" s="426" t="s">
        <v>833</v>
      </c>
      <c r="D2902" s="16" t="s">
        <v>834</v>
      </c>
      <c r="E2902" s="448" t="s">
        <v>13100</v>
      </c>
      <c r="F2902" s="210" t="s">
        <v>3356</v>
      </c>
      <c r="G2902" s="448" t="s">
        <v>3596</v>
      </c>
      <c r="H2902" s="210">
        <v>0</v>
      </c>
      <c r="I2902" s="210">
        <v>331</v>
      </c>
      <c r="J2902" s="210" t="s">
        <v>11192</v>
      </c>
      <c r="K2902" s="210" t="s">
        <v>11192</v>
      </c>
      <c r="L2902" s="210" t="s">
        <v>11192</v>
      </c>
      <c r="M2902" s="210" t="s">
        <v>11192</v>
      </c>
      <c r="N2902" s="210">
        <v>0</v>
      </c>
      <c r="O2902" s="210">
        <v>358</v>
      </c>
    </row>
    <row r="2903" spans="2:15" x14ac:dyDescent="0.45">
      <c r="B2903" s="16" t="s">
        <v>17001</v>
      </c>
      <c r="C2903" s="426" t="s">
        <v>833</v>
      </c>
      <c r="D2903" s="16" t="s">
        <v>834</v>
      </c>
      <c r="E2903" s="448" t="s">
        <v>13100</v>
      </c>
      <c r="F2903" s="210" t="s">
        <v>3356</v>
      </c>
      <c r="G2903" s="448" t="s">
        <v>3595</v>
      </c>
      <c r="H2903" s="210">
        <v>0</v>
      </c>
      <c r="I2903" s="210">
        <v>274</v>
      </c>
      <c r="J2903" s="210" t="s">
        <v>11192</v>
      </c>
      <c r="K2903" s="210" t="s">
        <v>11192</v>
      </c>
      <c r="L2903" s="210" t="s">
        <v>11192</v>
      </c>
      <c r="M2903" s="210" t="s">
        <v>11192</v>
      </c>
      <c r="N2903" s="210">
        <v>0</v>
      </c>
      <c r="O2903" s="210">
        <v>289</v>
      </c>
    </row>
    <row r="2904" spans="2:15" x14ac:dyDescent="0.45">
      <c r="B2904" s="450" t="s">
        <v>17003</v>
      </c>
      <c r="C2904" s="449" t="s">
        <v>833</v>
      </c>
      <c r="D2904" s="450" t="s">
        <v>834</v>
      </c>
      <c r="E2904" s="451" t="s">
        <v>19309</v>
      </c>
      <c r="F2904" s="452" t="str">
        <f>F2903</f>
        <v>8203</v>
      </c>
      <c r="G2904" s="451" t="s">
        <v>3093</v>
      </c>
      <c r="H2904" s="452">
        <v>0</v>
      </c>
      <c r="I2904" s="452">
        <v>605</v>
      </c>
      <c r="J2904" s="452">
        <v>12</v>
      </c>
      <c r="K2904" s="452" t="s">
        <v>11192</v>
      </c>
      <c r="L2904" s="452">
        <v>17</v>
      </c>
      <c r="M2904" s="452" t="s">
        <v>11192</v>
      </c>
      <c r="N2904" s="452">
        <v>0</v>
      </c>
      <c r="O2904" s="452">
        <v>647</v>
      </c>
    </row>
    <row r="2905" spans="2:15" x14ac:dyDescent="0.45">
      <c r="B2905" s="16" t="s">
        <v>17005</v>
      </c>
      <c r="C2905" s="426" t="s">
        <v>833</v>
      </c>
      <c r="D2905" s="16" t="s">
        <v>834</v>
      </c>
      <c r="E2905" s="448" t="s">
        <v>3357</v>
      </c>
      <c r="F2905" s="210" t="s">
        <v>3358</v>
      </c>
      <c r="G2905" s="448" t="s">
        <v>3596</v>
      </c>
      <c r="H2905" s="210">
        <v>0</v>
      </c>
      <c r="I2905" s="210">
        <v>253</v>
      </c>
      <c r="J2905" s="210">
        <v>51</v>
      </c>
      <c r="K2905" s="210">
        <v>370</v>
      </c>
      <c r="L2905" s="210">
        <v>44</v>
      </c>
      <c r="M2905" s="210" t="s">
        <v>11192</v>
      </c>
      <c r="N2905" s="210" t="s">
        <v>11192</v>
      </c>
      <c r="O2905" s="210">
        <v>746</v>
      </c>
    </row>
    <row r="2906" spans="2:15" x14ac:dyDescent="0.45">
      <c r="B2906" s="16" t="s">
        <v>17004</v>
      </c>
      <c r="C2906" s="426" t="s">
        <v>833</v>
      </c>
      <c r="D2906" s="16" t="s">
        <v>834</v>
      </c>
      <c r="E2906" s="448" t="s">
        <v>3357</v>
      </c>
      <c r="F2906" s="210" t="s">
        <v>3358</v>
      </c>
      <c r="G2906" s="448" t="s">
        <v>3595</v>
      </c>
      <c r="H2906" s="210" t="s">
        <v>11192</v>
      </c>
      <c r="I2906" s="210">
        <v>257</v>
      </c>
      <c r="J2906" s="210">
        <v>32</v>
      </c>
      <c r="K2906" s="210">
        <v>335</v>
      </c>
      <c r="L2906" s="210">
        <v>35</v>
      </c>
      <c r="M2906" s="210">
        <v>22</v>
      </c>
      <c r="N2906" s="210" t="s">
        <v>11192</v>
      </c>
      <c r="O2906" s="210">
        <v>684</v>
      </c>
    </row>
    <row r="2907" spans="2:15" x14ac:dyDescent="0.45">
      <c r="B2907" s="450" t="s">
        <v>19783</v>
      </c>
      <c r="C2907" s="449" t="s">
        <v>833</v>
      </c>
      <c r="D2907" s="450" t="s">
        <v>834</v>
      </c>
      <c r="E2907" s="451" t="s">
        <v>19310</v>
      </c>
      <c r="F2907" s="452" t="str">
        <f>F2906</f>
        <v>0409</v>
      </c>
      <c r="G2907" s="451" t="s">
        <v>3093</v>
      </c>
      <c r="H2907" s="452" t="s">
        <v>11192</v>
      </c>
      <c r="I2907" s="452">
        <v>510</v>
      </c>
      <c r="J2907" s="452">
        <v>83</v>
      </c>
      <c r="K2907" s="452">
        <v>705</v>
      </c>
      <c r="L2907" s="452">
        <v>79</v>
      </c>
      <c r="M2907" s="452" t="s">
        <v>11192</v>
      </c>
      <c r="N2907" s="452" t="s">
        <v>11192</v>
      </c>
      <c r="O2907" s="452">
        <v>1430</v>
      </c>
    </row>
    <row r="2908" spans="2:15" x14ac:dyDescent="0.45">
      <c r="B2908" s="16" t="s">
        <v>17007</v>
      </c>
      <c r="C2908" s="426" t="s">
        <v>833</v>
      </c>
      <c r="D2908" s="16" t="s">
        <v>834</v>
      </c>
      <c r="E2908" s="448" t="s">
        <v>3359</v>
      </c>
      <c r="F2908" s="210" t="s">
        <v>3360</v>
      </c>
      <c r="G2908" s="448" t="s">
        <v>3596</v>
      </c>
      <c r="H2908" s="210">
        <v>0</v>
      </c>
      <c r="I2908" s="210">
        <v>50</v>
      </c>
      <c r="J2908" s="210">
        <v>0</v>
      </c>
      <c r="K2908" s="210" t="s">
        <v>11192</v>
      </c>
      <c r="L2908" s="210" t="s">
        <v>11192</v>
      </c>
      <c r="M2908" s="210" t="s">
        <v>11192</v>
      </c>
      <c r="N2908" s="210">
        <v>0</v>
      </c>
      <c r="O2908" s="210">
        <v>60</v>
      </c>
    </row>
    <row r="2909" spans="2:15" x14ac:dyDescent="0.45">
      <c r="B2909" s="16" t="s">
        <v>17006</v>
      </c>
      <c r="C2909" s="426" t="s">
        <v>833</v>
      </c>
      <c r="D2909" s="16" t="s">
        <v>834</v>
      </c>
      <c r="E2909" s="448" t="s">
        <v>3359</v>
      </c>
      <c r="F2909" s="210" t="s">
        <v>3360</v>
      </c>
      <c r="G2909" s="448" t="s">
        <v>3595</v>
      </c>
      <c r="H2909" s="210">
        <v>0</v>
      </c>
      <c r="I2909" s="210">
        <v>47</v>
      </c>
      <c r="J2909" s="210" t="s">
        <v>11192</v>
      </c>
      <c r="K2909" s="210" t="s">
        <v>11192</v>
      </c>
      <c r="L2909" s="210" t="s">
        <v>11192</v>
      </c>
      <c r="M2909" s="210" t="s">
        <v>11192</v>
      </c>
      <c r="N2909" s="210">
        <v>0</v>
      </c>
      <c r="O2909" s="210">
        <v>60</v>
      </c>
    </row>
    <row r="2910" spans="2:15" x14ac:dyDescent="0.45">
      <c r="B2910" s="450" t="s">
        <v>17008</v>
      </c>
      <c r="C2910" s="449" t="s">
        <v>833</v>
      </c>
      <c r="D2910" s="450" t="s">
        <v>834</v>
      </c>
      <c r="E2910" s="451" t="s">
        <v>19311</v>
      </c>
      <c r="F2910" s="452" t="str">
        <f>F2909</f>
        <v>7616</v>
      </c>
      <c r="G2910" s="451" t="s">
        <v>3093</v>
      </c>
      <c r="H2910" s="452">
        <v>0</v>
      </c>
      <c r="I2910" s="452">
        <v>97</v>
      </c>
      <c r="J2910" s="452" t="s">
        <v>11192</v>
      </c>
      <c r="K2910" s="452" t="s">
        <v>11192</v>
      </c>
      <c r="L2910" s="452">
        <v>12</v>
      </c>
      <c r="M2910" s="452" t="s">
        <v>11192</v>
      </c>
      <c r="N2910" s="452">
        <v>0</v>
      </c>
      <c r="O2910" s="452">
        <v>120</v>
      </c>
    </row>
    <row r="2911" spans="2:15" x14ac:dyDescent="0.45">
      <c r="B2911" s="16" t="s">
        <v>17010</v>
      </c>
      <c r="C2911" s="426" t="s">
        <v>833</v>
      </c>
      <c r="D2911" s="16" t="s">
        <v>834</v>
      </c>
      <c r="E2911" s="448" t="s">
        <v>3361</v>
      </c>
      <c r="F2911" s="210" t="s">
        <v>3362</v>
      </c>
      <c r="G2911" s="448" t="s">
        <v>3596</v>
      </c>
      <c r="H2911" s="210">
        <v>0</v>
      </c>
      <c r="I2911" s="210">
        <v>29</v>
      </c>
      <c r="J2911" s="210" t="s">
        <v>11192</v>
      </c>
      <c r="K2911" s="210" t="s">
        <v>11192</v>
      </c>
      <c r="L2911" s="210" t="s">
        <v>11192</v>
      </c>
      <c r="M2911" s="210">
        <v>0</v>
      </c>
      <c r="N2911" s="210">
        <v>0</v>
      </c>
      <c r="O2911" s="210">
        <v>42</v>
      </c>
    </row>
    <row r="2912" spans="2:15" x14ac:dyDescent="0.45">
      <c r="B2912" s="16" t="s">
        <v>17009</v>
      </c>
      <c r="C2912" s="426" t="s">
        <v>833</v>
      </c>
      <c r="D2912" s="16" t="s">
        <v>834</v>
      </c>
      <c r="E2912" s="448" t="s">
        <v>3361</v>
      </c>
      <c r="F2912" s="210" t="s">
        <v>3362</v>
      </c>
      <c r="G2912" s="448" t="s">
        <v>3595</v>
      </c>
      <c r="H2912" s="210">
        <v>0</v>
      </c>
      <c r="I2912" s="210">
        <v>29</v>
      </c>
      <c r="J2912" s="210" t="s">
        <v>11192</v>
      </c>
      <c r="K2912" s="210" t="s">
        <v>11192</v>
      </c>
      <c r="L2912" s="210" t="s">
        <v>11192</v>
      </c>
      <c r="M2912" s="210">
        <v>0</v>
      </c>
      <c r="N2912" s="210">
        <v>0</v>
      </c>
      <c r="O2912" s="210">
        <v>39</v>
      </c>
    </row>
    <row r="2913" spans="2:15" x14ac:dyDescent="0.45">
      <c r="B2913" s="450" t="s">
        <v>17011</v>
      </c>
      <c r="C2913" s="449" t="s">
        <v>833</v>
      </c>
      <c r="D2913" s="450" t="s">
        <v>834</v>
      </c>
      <c r="E2913" s="451" t="s">
        <v>19312</v>
      </c>
      <c r="F2913" s="452" t="str">
        <f>F2912</f>
        <v>7878</v>
      </c>
      <c r="G2913" s="451" t="s">
        <v>3093</v>
      </c>
      <c r="H2913" s="452">
        <v>0</v>
      </c>
      <c r="I2913" s="452">
        <v>58</v>
      </c>
      <c r="J2913" s="452" t="s">
        <v>11192</v>
      </c>
      <c r="K2913" s="452">
        <v>13</v>
      </c>
      <c r="L2913" s="452" t="s">
        <v>11192</v>
      </c>
      <c r="M2913" s="452">
        <v>0</v>
      </c>
      <c r="N2913" s="452">
        <v>0</v>
      </c>
      <c r="O2913" s="452">
        <v>81</v>
      </c>
    </row>
    <row r="2914" spans="2:15" x14ac:dyDescent="0.45">
      <c r="B2914" s="16" t="s">
        <v>17013</v>
      </c>
      <c r="C2914" s="426" t="s">
        <v>833</v>
      </c>
      <c r="D2914" s="16" t="s">
        <v>834</v>
      </c>
      <c r="E2914" s="448" t="s">
        <v>3363</v>
      </c>
      <c r="F2914" s="210" t="s">
        <v>3364</v>
      </c>
      <c r="G2914" s="448" t="s">
        <v>3596</v>
      </c>
      <c r="H2914" s="210">
        <v>0</v>
      </c>
      <c r="I2914" s="210">
        <v>33</v>
      </c>
      <c r="J2914" s="210" t="s">
        <v>11192</v>
      </c>
      <c r="K2914" s="210" t="s">
        <v>11192</v>
      </c>
      <c r="L2914" s="210" t="s">
        <v>11192</v>
      </c>
      <c r="M2914" s="210" t="s">
        <v>11192</v>
      </c>
      <c r="N2914" s="210">
        <v>0</v>
      </c>
      <c r="O2914" s="210">
        <v>48</v>
      </c>
    </row>
    <row r="2915" spans="2:15" x14ac:dyDescent="0.45">
      <c r="B2915" s="16" t="s">
        <v>17012</v>
      </c>
      <c r="C2915" s="426" t="s">
        <v>833</v>
      </c>
      <c r="D2915" s="16" t="s">
        <v>834</v>
      </c>
      <c r="E2915" s="448" t="s">
        <v>3363</v>
      </c>
      <c r="F2915" s="210" t="s">
        <v>3364</v>
      </c>
      <c r="G2915" s="448" t="s">
        <v>3595</v>
      </c>
      <c r="H2915" s="210">
        <v>0</v>
      </c>
      <c r="I2915" s="210">
        <v>32</v>
      </c>
      <c r="J2915" s="210" t="s">
        <v>11192</v>
      </c>
      <c r="K2915" s="210" t="s">
        <v>11192</v>
      </c>
      <c r="L2915" s="210" t="s">
        <v>11192</v>
      </c>
      <c r="M2915" s="210" t="s">
        <v>11192</v>
      </c>
      <c r="N2915" s="210">
        <v>0</v>
      </c>
      <c r="O2915" s="210">
        <v>50</v>
      </c>
    </row>
    <row r="2916" spans="2:15" x14ac:dyDescent="0.45">
      <c r="B2916" s="450" t="s">
        <v>17014</v>
      </c>
      <c r="C2916" s="449" t="s">
        <v>833</v>
      </c>
      <c r="D2916" s="450" t="s">
        <v>834</v>
      </c>
      <c r="E2916" s="451" t="s">
        <v>19313</v>
      </c>
      <c r="F2916" s="452" t="str">
        <f>F2915</f>
        <v>7886</v>
      </c>
      <c r="G2916" s="451" t="s">
        <v>3093</v>
      </c>
      <c r="H2916" s="452">
        <v>0</v>
      </c>
      <c r="I2916" s="452">
        <v>65</v>
      </c>
      <c r="J2916" s="452">
        <v>13</v>
      </c>
      <c r="K2916" s="452">
        <v>11</v>
      </c>
      <c r="L2916" s="452" t="s">
        <v>11192</v>
      </c>
      <c r="M2916" s="452" t="s">
        <v>11192</v>
      </c>
      <c r="N2916" s="452">
        <v>0</v>
      </c>
      <c r="O2916" s="452">
        <v>98</v>
      </c>
    </row>
    <row r="2917" spans="2:15" x14ac:dyDescent="0.45">
      <c r="B2917" s="16" t="s">
        <v>17016</v>
      </c>
      <c r="C2917" s="426" t="s">
        <v>833</v>
      </c>
      <c r="D2917" s="16" t="s">
        <v>834</v>
      </c>
      <c r="E2917" s="448" t="s">
        <v>3365</v>
      </c>
      <c r="F2917" s="210" t="s">
        <v>3366</v>
      </c>
      <c r="G2917" s="448" t="s">
        <v>3596</v>
      </c>
      <c r="H2917" s="210">
        <v>0</v>
      </c>
      <c r="I2917" s="210">
        <v>281</v>
      </c>
      <c r="J2917" s="210">
        <v>66</v>
      </c>
      <c r="K2917" s="210">
        <v>206</v>
      </c>
      <c r="L2917" s="210" t="s">
        <v>11192</v>
      </c>
      <c r="M2917" s="210">
        <v>43</v>
      </c>
      <c r="N2917" s="210" t="s">
        <v>11192</v>
      </c>
      <c r="O2917" s="210">
        <v>636</v>
      </c>
    </row>
    <row r="2918" spans="2:15" x14ac:dyDescent="0.45">
      <c r="B2918" s="16" t="s">
        <v>17015</v>
      </c>
      <c r="C2918" s="426" t="s">
        <v>833</v>
      </c>
      <c r="D2918" s="16" t="s">
        <v>834</v>
      </c>
      <c r="E2918" s="448" t="s">
        <v>3365</v>
      </c>
      <c r="F2918" s="210" t="s">
        <v>3366</v>
      </c>
      <c r="G2918" s="448" t="s">
        <v>3595</v>
      </c>
      <c r="H2918" s="210">
        <v>0</v>
      </c>
      <c r="I2918" s="210">
        <v>230</v>
      </c>
      <c r="J2918" s="210">
        <v>41</v>
      </c>
      <c r="K2918" s="210">
        <v>177</v>
      </c>
      <c r="L2918" s="210">
        <v>56</v>
      </c>
      <c r="M2918" s="210" t="s">
        <v>11192</v>
      </c>
      <c r="N2918" s="210" t="s">
        <v>11192</v>
      </c>
      <c r="O2918" s="210">
        <v>543</v>
      </c>
    </row>
    <row r="2919" spans="2:15" x14ac:dyDescent="0.45">
      <c r="B2919" s="450" t="s">
        <v>17017</v>
      </c>
      <c r="C2919" s="449" t="s">
        <v>833</v>
      </c>
      <c r="D2919" s="450" t="s">
        <v>834</v>
      </c>
      <c r="E2919" s="451" t="s">
        <v>19314</v>
      </c>
      <c r="F2919" s="452" t="str">
        <f>F2918</f>
        <v>6915</v>
      </c>
      <c r="G2919" s="451" t="s">
        <v>3093</v>
      </c>
      <c r="H2919" s="452">
        <v>0</v>
      </c>
      <c r="I2919" s="452">
        <v>511</v>
      </c>
      <c r="J2919" s="452">
        <v>107</v>
      </c>
      <c r="K2919" s="452">
        <v>383</v>
      </c>
      <c r="L2919" s="452" t="s">
        <v>11192</v>
      </c>
      <c r="M2919" s="452" t="s">
        <v>11192</v>
      </c>
      <c r="N2919" s="452" t="s">
        <v>11192</v>
      </c>
      <c r="O2919" s="452">
        <v>1179</v>
      </c>
    </row>
    <row r="2920" spans="2:15" x14ac:dyDescent="0.45">
      <c r="B2920" s="16" t="s">
        <v>17019</v>
      </c>
      <c r="C2920" s="426" t="s">
        <v>833</v>
      </c>
      <c r="D2920" s="16" t="s">
        <v>834</v>
      </c>
      <c r="E2920" s="448" t="s">
        <v>3367</v>
      </c>
      <c r="F2920" s="210" t="s">
        <v>3368</v>
      </c>
      <c r="G2920" s="448" t="s">
        <v>3596</v>
      </c>
      <c r="H2920" s="210">
        <v>0</v>
      </c>
      <c r="I2920" s="210" t="s">
        <v>11192</v>
      </c>
      <c r="J2920" s="210" t="s">
        <v>11192</v>
      </c>
      <c r="K2920" s="210">
        <v>24</v>
      </c>
      <c r="L2920" s="210" t="s">
        <v>11192</v>
      </c>
      <c r="M2920" s="210" t="s">
        <v>11192</v>
      </c>
      <c r="N2920" s="210">
        <v>0</v>
      </c>
      <c r="O2920" s="210">
        <v>45</v>
      </c>
    </row>
    <row r="2921" spans="2:15" x14ac:dyDescent="0.45">
      <c r="B2921" s="16" t="s">
        <v>17018</v>
      </c>
      <c r="C2921" s="426" t="s">
        <v>833</v>
      </c>
      <c r="D2921" s="16" t="s">
        <v>834</v>
      </c>
      <c r="E2921" s="448" t="s">
        <v>3367</v>
      </c>
      <c r="F2921" s="210" t="s">
        <v>3368</v>
      </c>
      <c r="G2921" s="448" t="s">
        <v>3595</v>
      </c>
      <c r="H2921" s="210">
        <v>0</v>
      </c>
      <c r="I2921" s="210" t="s">
        <v>11192</v>
      </c>
      <c r="J2921" s="210" t="s">
        <v>11192</v>
      </c>
      <c r="K2921" s="210">
        <v>31</v>
      </c>
      <c r="L2921" s="210" t="s">
        <v>11192</v>
      </c>
      <c r="M2921" s="210" t="s">
        <v>11192</v>
      </c>
      <c r="N2921" s="210">
        <v>0</v>
      </c>
      <c r="O2921" s="210">
        <v>50</v>
      </c>
    </row>
    <row r="2922" spans="2:15" x14ac:dyDescent="0.45">
      <c r="B2922" s="450" t="s">
        <v>17020</v>
      </c>
      <c r="C2922" s="449" t="s">
        <v>833</v>
      </c>
      <c r="D2922" s="450" t="s">
        <v>834</v>
      </c>
      <c r="E2922" s="451" t="s">
        <v>19315</v>
      </c>
      <c r="F2922" s="452" t="str">
        <f>F2921</f>
        <v>7868</v>
      </c>
      <c r="G2922" s="451" t="s">
        <v>3093</v>
      </c>
      <c r="H2922" s="452">
        <v>0</v>
      </c>
      <c r="I2922" s="452">
        <v>20</v>
      </c>
      <c r="J2922" s="452" t="s">
        <v>11192</v>
      </c>
      <c r="K2922" s="452">
        <v>55</v>
      </c>
      <c r="L2922" s="452">
        <v>14</v>
      </c>
      <c r="M2922" s="452" t="s">
        <v>11192</v>
      </c>
      <c r="N2922" s="452">
        <v>0</v>
      </c>
      <c r="O2922" s="452">
        <v>95</v>
      </c>
    </row>
    <row r="2923" spans="2:15" x14ac:dyDescent="0.45">
      <c r="B2923" s="16" t="s">
        <v>17022</v>
      </c>
      <c r="C2923" s="426" t="s">
        <v>833</v>
      </c>
      <c r="D2923" s="16" t="s">
        <v>834</v>
      </c>
      <c r="E2923" s="448" t="s">
        <v>3369</v>
      </c>
      <c r="F2923" s="210" t="s">
        <v>3370</v>
      </c>
      <c r="G2923" s="448" t="s">
        <v>3596</v>
      </c>
      <c r="H2923" s="210" t="s">
        <v>11192</v>
      </c>
      <c r="I2923" s="210">
        <v>44</v>
      </c>
      <c r="J2923" s="210" t="s">
        <v>11192</v>
      </c>
      <c r="K2923" s="210">
        <v>142</v>
      </c>
      <c r="L2923" s="210">
        <v>19</v>
      </c>
      <c r="M2923" s="210" t="s">
        <v>11192</v>
      </c>
      <c r="N2923" s="210">
        <v>0</v>
      </c>
      <c r="O2923" s="210">
        <v>218</v>
      </c>
    </row>
    <row r="2924" spans="2:15" x14ac:dyDescent="0.45">
      <c r="B2924" s="16" t="s">
        <v>17021</v>
      </c>
      <c r="C2924" s="426" t="s">
        <v>833</v>
      </c>
      <c r="D2924" s="16" t="s">
        <v>834</v>
      </c>
      <c r="E2924" s="448" t="s">
        <v>3369</v>
      </c>
      <c r="F2924" s="210" t="s">
        <v>3370</v>
      </c>
      <c r="G2924" s="448" t="s">
        <v>3595</v>
      </c>
      <c r="H2924" s="210">
        <v>0</v>
      </c>
      <c r="I2924" s="210">
        <v>142</v>
      </c>
      <c r="J2924" s="210">
        <v>15</v>
      </c>
      <c r="K2924" s="210">
        <v>336</v>
      </c>
      <c r="L2924" s="210">
        <v>39</v>
      </c>
      <c r="M2924" s="210" t="s">
        <v>11192</v>
      </c>
      <c r="N2924" s="210" t="s">
        <v>11192</v>
      </c>
      <c r="O2924" s="210">
        <v>543</v>
      </c>
    </row>
    <row r="2925" spans="2:15" x14ac:dyDescent="0.45">
      <c r="B2925" s="450" t="s">
        <v>17023</v>
      </c>
      <c r="C2925" s="449" t="s">
        <v>833</v>
      </c>
      <c r="D2925" s="450" t="s">
        <v>834</v>
      </c>
      <c r="E2925" s="451" t="s">
        <v>19316</v>
      </c>
      <c r="F2925" s="452" t="str">
        <f>F2924</f>
        <v>8106</v>
      </c>
      <c r="G2925" s="451" t="s">
        <v>3093</v>
      </c>
      <c r="H2925" s="452" t="s">
        <v>11192</v>
      </c>
      <c r="I2925" s="452">
        <v>186</v>
      </c>
      <c r="J2925" s="452" t="s">
        <v>11192</v>
      </c>
      <c r="K2925" s="452">
        <v>478</v>
      </c>
      <c r="L2925" s="452">
        <v>58</v>
      </c>
      <c r="M2925" s="452" t="s">
        <v>11192</v>
      </c>
      <c r="N2925" s="452" t="s">
        <v>11192</v>
      </c>
      <c r="O2925" s="452">
        <v>761</v>
      </c>
    </row>
    <row r="2926" spans="2:15" x14ac:dyDescent="0.45">
      <c r="B2926" s="16" t="s">
        <v>17025</v>
      </c>
      <c r="C2926" s="426" t="s">
        <v>833</v>
      </c>
      <c r="D2926" s="16" t="s">
        <v>834</v>
      </c>
      <c r="E2926" s="448" t="s">
        <v>3371</v>
      </c>
      <c r="F2926" s="210" t="s">
        <v>3372</v>
      </c>
      <c r="G2926" s="448" t="s">
        <v>3596</v>
      </c>
      <c r="H2926" s="210">
        <v>0</v>
      </c>
      <c r="I2926" s="210">
        <v>30</v>
      </c>
      <c r="J2926" s="210">
        <v>0</v>
      </c>
      <c r="K2926" s="210" t="s">
        <v>11192</v>
      </c>
      <c r="L2926" s="210" t="s">
        <v>11192</v>
      </c>
      <c r="M2926" s="210">
        <v>0</v>
      </c>
      <c r="N2926" s="210">
        <v>0</v>
      </c>
      <c r="O2926" s="210">
        <v>59</v>
      </c>
    </row>
    <row r="2927" spans="2:15" x14ac:dyDescent="0.45">
      <c r="B2927" s="16" t="s">
        <v>17024</v>
      </c>
      <c r="C2927" s="426" t="s">
        <v>833</v>
      </c>
      <c r="D2927" s="16" t="s">
        <v>834</v>
      </c>
      <c r="E2927" s="448" t="s">
        <v>3371</v>
      </c>
      <c r="F2927" s="210" t="s">
        <v>3372</v>
      </c>
      <c r="G2927" s="448" t="s">
        <v>3595</v>
      </c>
      <c r="H2927" s="210">
        <v>0</v>
      </c>
      <c r="I2927" s="210">
        <v>29</v>
      </c>
      <c r="J2927" s="210">
        <v>0</v>
      </c>
      <c r="K2927" s="210">
        <v>15</v>
      </c>
      <c r="L2927" s="210" t="s">
        <v>11192</v>
      </c>
      <c r="M2927" s="210" t="s">
        <v>11192</v>
      </c>
      <c r="N2927" s="210">
        <v>0</v>
      </c>
      <c r="O2927" s="210">
        <v>49</v>
      </c>
    </row>
    <row r="2928" spans="2:15" x14ac:dyDescent="0.45">
      <c r="B2928" s="450" t="s">
        <v>19784</v>
      </c>
      <c r="C2928" s="449" t="s">
        <v>833</v>
      </c>
      <c r="D2928" s="450" t="s">
        <v>834</v>
      </c>
      <c r="E2928" s="451" t="s">
        <v>19317</v>
      </c>
      <c r="F2928" s="452" t="str">
        <f>F2927</f>
        <v>0326</v>
      </c>
      <c r="G2928" s="451" t="s">
        <v>3093</v>
      </c>
      <c r="H2928" s="452">
        <v>0</v>
      </c>
      <c r="I2928" s="452">
        <v>59</v>
      </c>
      <c r="J2928" s="452">
        <v>0</v>
      </c>
      <c r="K2928" s="452" t="s">
        <v>11192</v>
      </c>
      <c r="L2928" s="452" t="s">
        <v>11192</v>
      </c>
      <c r="M2928" s="452" t="s">
        <v>11192</v>
      </c>
      <c r="N2928" s="452">
        <v>0</v>
      </c>
      <c r="O2928" s="452">
        <v>108</v>
      </c>
    </row>
    <row r="2929" spans="2:15" x14ac:dyDescent="0.45">
      <c r="B2929" s="16" t="s">
        <v>17027</v>
      </c>
      <c r="C2929" s="426" t="s">
        <v>833</v>
      </c>
      <c r="D2929" s="16" t="s">
        <v>834</v>
      </c>
      <c r="E2929" s="448" t="s">
        <v>3373</v>
      </c>
      <c r="F2929" s="210" t="s">
        <v>3374</v>
      </c>
      <c r="G2929" s="448" t="s">
        <v>3596</v>
      </c>
      <c r="H2929" s="210">
        <v>0</v>
      </c>
      <c r="I2929" s="210">
        <v>158</v>
      </c>
      <c r="J2929" s="210" t="s">
        <v>11192</v>
      </c>
      <c r="K2929" s="210">
        <v>152</v>
      </c>
      <c r="L2929" s="210">
        <v>35</v>
      </c>
      <c r="M2929" s="210" t="s">
        <v>11192</v>
      </c>
      <c r="N2929" s="210">
        <v>0</v>
      </c>
      <c r="O2929" s="210">
        <v>361</v>
      </c>
    </row>
    <row r="2930" spans="2:15" x14ac:dyDescent="0.45">
      <c r="B2930" s="16" t="s">
        <v>17026</v>
      </c>
      <c r="C2930" s="426" t="s">
        <v>833</v>
      </c>
      <c r="D2930" s="16" t="s">
        <v>834</v>
      </c>
      <c r="E2930" s="448" t="s">
        <v>3373</v>
      </c>
      <c r="F2930" s="210" t="s">
        <v>3374</v>
      </c>
      <c r="G2930" s="448" t="s">
        <v>3595</v>
      </c>
      <c r="H2930" s="210">
        <v>0</v>
      </c>
      <c r="I2930" s="210">
        <v>127</v>
      </c>
      <c r="J2930" s="210" t="s">
        <v>11192</v>
      </c>
      <c r="K2930" s="210">
        <v>125</v>
      </c>
      <c r="L2930" s="210">
        <v>32</v>
      </c>
      <c r="M2930" s="210" t="s">
        <v>11192</v>
      </c>
      <c r="N2930" s="210">
        <v>0</v>
      </c>
      <c r="O2930" s="210">
        <v>299</v>
      </c>
    </row>
    <row r="2931" spans="2:15" x14ac:dyDescent="0.45">
      <c r="B2931" s="450" t="s">
        <v>19785</v>
      </c>
      <c r="C2931" s="449" t="s">
        <v>833</v>
      </c>
      <c r="D2931" s="450" t="s">
        <v>834</v>
      </c>
      <c r="E2931" s="451" t="s">
        <v>19318</v>
      </c>
      <c r="F2931" s="452" t="str">
        <f>F2930</f>
        <v>0412</v>
      </c>
      <c r="G2931" s="451" t="s">
        <v>3093</v>
      </c>
      <c r="H2931" s="452">
        <v>0</v>
      </c>
      <c r="I2931" s="452">
        <v>285</v>
      </c>
      <c r="J2931" s="452">
        <v>15</v>
      </c>
      <c r="K2931" s="452">
        <v>277</v>
      </c>
      <c r="L2931" s="452">
        <v>67</v>
      </c>
      <c r="M2931" s="452">
        <v>16</v>
      </c>
      <c r="N2931" s="452">
        <v>0</v>
      </c>
      <c r="O2931" s="452">
        <v>660</v>
      </c>
    </row>
    <row r="2932" spans="2:15" x14ac:dyDescent="0.45">
      <c r="B2932" s="16" t="s">
        <v>17029</v>
      </c>
      <c r="C2932" s="426" t="s">
        <v>833</v>
      </c>
      <c r="D2932" s="16" t="s">
        <v>834</v>
      </c>
      <c r="E2932" s="448" t="s">
        <v>3375</v>
      </c>
      <c r="F2932" s="210" t="s">
        <v>3376</v>
      </c>
      <c r="G2932" s="448" t="s">
        <v>3596</v>
      </c>
      <c r="H2932" s="210">
        <v>0</v>
      </c>
      <c r="I2932" s="210">
        <v>52</v>
      </c>
      <c r="J2932" s="210" t="s">
        <v>11192</v>
      </c>
      <c r="K2932" s="210">
        <v>28</v>
      </c>
      <c r="L2932" s="210">
        <v>11</v>
      </c>
      <c r="M2932" s="210" t="s">
        <v>11192</v>
      </c>
      <c r="N2932" s="210">
        <v>0</v>
      </c>
      <c r="O2932" s="210">
        <v>100</v>
      </c>
    </row>
    <row r="2933" spans="2:15" x14ac:dyDescent="0.45">
      <c r="B2933" s="16" t="s">
        <v>17028</v>
      </c>
      <c r="C2933" s="426" t="s">
        <v>833</v>
      </c>
      <c r="D2933" s="16" t="s">
        <v>834</v>
      </c>
      <c r="E2933" s="448" t="s">
        <v>3375</v>
      </c>
      <c r="F2933" s="210" t="s">
        <v>3376</v>
      </c>
      <c r="G2933" s="448" t="s">
        <v>3595</v>
      </c>
      <c r="H2933" s="210">
        <v>0</v>
      </c>
      <c r="I2933" s="210">
        <v>50</v>
      </c>
      <c r="J2933" s="210" t="s">
        <v>11192</v>
      </c>
      <c r="K2933" s="210">
        <v>30</v>
      </c>
      <c r="L2933" s="210">
        <v>11</v>
      </c>
      <c r="M2933" s="210">
        <v>0</v>
      </c>
      <c r="N2933" s="210" t="s">
        <v>11192</v>
      </c>
      <c r="O2933" s="210">
        <v>98</v>
      </c>
    </row>
    <row r="2934" spans="2:15" x14ac:dyDescent="0.45">
      <c r="B2934" s="450" t="s">
        <v>17030</v>
      </c>
      <c r="C2934" s="449" t="s">
        <v>833</v>
      </c>
      <c r="D2934" s="450" t="s">
        <v>834</v>
      </c>
      <c r="E2934" s="451" t="s">
        <v>19319</v>
      </c>
      <c r="F2934" s="452" t="str">
        <f>F2933</f>
        <v>7692</v>
      </c>
      <c r="G2934" s="451" t="s">
        <v>3093</v>
      </c>
      <c r="H2934" s="452">
        <v>0</v>
      </c>
      <c r="I2934" s="452">
        <v>102</v>
      </c>
      <c r="J2934" s="452">
        <v>13</v>
      </c>
      <c r="K2934" s="452">
        <v>58</v>
      </c>
      <c r="L2934" s="452">
        <v>22</v>
      </c>
      <c r="M2934" s="452" t="s">
        <v>11192</v>
      </c>
      <c r="N2934" s="452" t="s">
        <v>11192</v>
      </c>
      <c r="O2934" s="452">
        <v>198</v>
      </c>
    </row>
    <row r="2935" spans="2:15" x14ac:dyDescent="0.45">
      <c r="B2935" s="16" t="s">
        <v>17032</v>
      </c>
      <c r="C2935" s="426" t="s">
        <v>833</v>
      </c>
      <c r="D2935" s="16" t="s">
        <v>834</v>
      </c>
      <c r="E2935" s="448" t="s">
        <v>3377</v>
      </c>
      <c r="F2935" s="210" t="s">
        <v>3378</v>
      </c>
      <c r="G2935" s="448" t="s">
        <v>3596</v>
      </c>
      <c r="H2935" s="210">
        <v>0</v>
      </c>
      <c r="I2935" s="210">
        <v>28</v>
      </c>
      <c r="J2935" s="210" t="s">
        <v>11192</v>
      </c>
      <c r="K2935" s="210">
        <v>53</v>
      </c>
      <c r="L2935" s="210">
        <v>16</v>
      </c>
      <c r="M2935" s="210" t="s">
        <v>11192</v>
      </c>
      <c r="N2935" s="210">
        <v>0</v>
      </c>
      <c r="O2935" s="210">
        <v>105</v>
      </c>
    </row>
    <row r="2936" spans="2:15" x14ac:dyDescent="0.45">
      <c r="B2936" s="16" t="s">
        <v>17031</v>
      </c>
      <c r="C2936" s="426" t="s">
        <v>833</v>
      </c>
      <c r="D2936" s="16" t="s">
        <v>834</v>
      </c>
      <c r="E2936" s="448" t="s">
        <v>3377</v>
      </c>
      <c r="F2936" s="210" t="s">
        <v>3378</v>
      </c>
      <c r="G2936" s="448" t="s">
        <v>3595</v>
      </c>
      <c r="H2936" s="210">
        <v>0</v>
      </c>
      <c r="I2936" s="210">
        <v>21</v>
      </c>
      <c r="J2936" s="210" t="s">
        <v>11192</v>
      </c>
      <c r="K2936" s="210">
        <v>30</v>
      </c>
      <c r="L2936" s="210" t="s">
        <v>11192</v>
      </c>
      <c r="M2936" s="210" t="s">
        <v>11192</v>
      </c>
      <c r="N2936" s="210">
        <v>0</v>
      </c>
      <c r="O2936" s="210">
        <v>62</v>
      </c>
    </row>
    <row r="2937" spans="2:15" x14ac:dyDescent="0.45">
      <c r="B2937" s="450" t="s">
        <v>17033</v>
      </c>
      <c r="C2937" s="449" t="s">
        <v>833</v>
      </c>
      <c r="D2937" s="450" t="s">
        <v>834</v>
      </c>
      <c r="E2937" s="451" t="s">
        <v>19320</v>
      </c>
      <c r="F2937" s="452" t="str">
        <f>F2936</f>
        <v>6022</v>
      </c>
      <c r="G2937" s="451" t="s">
        <v>3093</v>
      </c>
      <c r="H2937" s="452">
        <v>0</v>
      </c>
      <c r="I2937" s="452">
        <v>49</v>
      </c>
      <c r="J2937" s="452" t="s">
        <v>11192</v>
      </c>
      <c r="K2937" s="452">
        <v>83</v>
      </c>
      <c r="L2937" s="452" t="s">
        <v>11192</v>
      </c>
      <c r="M2937" s="452" t="s">
        <v>11192</v>
      </c>
      <c r="N2937" s="452">
        <v>0</v>
      </c>
      <c r="O2937" s="452">
        <v>167</v>
      </c>
    </row>
    <row r="2938" spans="2:15" x14ac:dyDescent="0.45">
      <c r="B2938" s="16" t="s">
        <v>17035</v>
      </c>
      <c r="C2938" s="426" t="s">
        <v>833</v>
      </c>
      <c r="D2938" s="16" t="s">
        <v>834</v>
      </c>
      <c r="E2938" s="448" t="s">
        <v>3586</v>
      </c>
      <c r="F2938" s="210" t="s">
        <v>3585</v>
      </c>
      <c r="G2938" s="448" t="s">
        <v>3596</v>
      </c>
      <c r="H2938" s="210">
        <v>0</v>
      </c>
      <c r="I2938" s="210">
        <v>47</v>
      </c>
      <c r="J2938" s="210" t="s">
        <v>11192</v>
      </c>
      <c r="K2938" s="210">
        <v>36</v>
      </c>
      <c r="L2938" s="210" t="s">
        <v>11192</v>
      </c>
      <c r="M2938" s="210">
        <v>0</v>
      </c>
      <c r="N2938" s="210">
        <v>0</v>
      </c>
      <c r="O2938" s="210">
        <v>87</v>
      </c>
    </row>
    <row r="2939" spans="2:15" x14ac:dyDescent="0.45">
      <c r="B2939" s="16" t="s">
        <v>17034</v>
      </c>
      <c r="C2939" s="426" t="s">
        <v>833</v>
      </c>
      <c r="D2939" s="16" t="s">
        <v>834</v>
      </c>
      <c r="E2939" s="448" t="s">
        <v>3586</v>
      </c>
      <c r="F2939" s="210" t="s">
        <v>3585</v>
      </c>
      <c r="G2939" s="448" t="s">
        <v>3595</v>
      </c>
      <c r="H2939" s="210">
        <v>0</v>
      </c>
      <c r="I2939" s="210">
        <v>29</v>
      </c>
      <c r="J2939" s="210">
        <v>0</v>
      </c>
      <c r="K2939" s="210" t="s">
        <v>11192</v>
      </c>
      <c r="L2939" s="210" t="s">
        <v>11192</v>
      </c>
      <c r="M2939" s="210">
        <v>0</v>
      </c>
      <c r="N2939" s="210">
        <v>0</v>
      </c>
      <c r="O2939" s="210">
        <v>37</v>
      </c>
    </row>
    <row r="2940" spans="2:15" x14ac:dyDescent="0.45">
      <c r="B2940" s="450" t="s">
        <v>17036</v>
      </c>
      <c r="C2940" s="449" t="s">
        <v>833</v>
      </c>
      <c r="D2940" s="450" t="s">
        <v>834</v>
      </c>
      <c r="E2940" s="451" t="s">
        <v>19321</v>
      </c>
      <c r="F2940" s="452" t="str">
        <f>F2939</f>
        <v>6811</v>
      </c>
      <c r="G2940" s="451" t="s">
        <v>3093</v>
      </c>
      <c r="H2940" s="452">
        <v>0</v>
      </c>
      <c r="I2940" s="452">
        <v>76</v>
      </c>
      <c r="J2940" s="452" t="s">
        <v>11192</v>
      </c>
      <c r="K2940" s="452" t="s">
        <v>11192</v>
      </c>
      <c r="L2940" s="452" t="s">
        <v>11192</v>
      </c>
      <c r="M2940" s="452">
        <v>0</v>
      </c>
      <c r="N2940" s="452">
        <v>0</v>
      </c>
      <c r="O2940" s="452">
        <v>124</v>
      </c>
    </row>
    <row r="2941" spans="2:15" x14ac:dyDescent="0.45">
      <c r="B2941" s="16" t="s">
        <v>17038</v>
      </c>
      <c r="C2941" s="426" t="s">
        <v>833</v>
      </c>
      <c r="D2941" s="16" t="s">
        <v>834</v>
      </c>
      <c r="E2941" s="448" t="s">
        <v>3379</v>
      </c>
      <c r="F2941" s="210" t="s">
        <v>3380</v>
      </c>
      <c r="G2941" s="448" t="s">
        <v>3596</v>
      </c>
      <c r="H2941" s="210">
        <v>0</v>
      </c>
      <c r="I2941" s="210" t="s">
        <v>11192</v>
      </c>
      <c r="J2941" s="210">
        <v>0</v>
      </c>
      <c r="K2941" s="210">
        <v>28</v>
      </c>
      <c r="L2941" s="210" t="s">
        <v>11192</v>
      </c>
      <c r="M2941" s="210" t="s">
        <v>11192</v>
      </c>
      <c r="N2941" s="210">
        <v>0</v>
      </c>
      <c r="O2941" s="210">
        <v>42</v>
      </c>
    </row>
    <row r="2942" spans="2:15" x14ac:dyDescent="0.45">
      <c r="B2942" s="16" t="s">
        <v>17037</v>
      </c>
      <c r="C2942" s="426" t="s">
        <v>833</v>
      </c>
      <c r="D2942" s="16" t="s">
        <v>834</v>
      </c>
      <c r="E2942" s="448" t="s">
        <v>3379</v>
      </c>
      <c r="F2942" s="210" t="s">
        <v>3380</v>
      </c>
      <c r="G2942" s="448" t="s">
        <v>3595</v>
      </c>
      <c r="H2942" s="210">
        <v>0</v>
      </c>
      <c r="I2942" s="210" t="s">
        <v>11192</v>
      </c>
      <c r="J2942" s="210" t="s">
        <v>11192</v>
      </c>
      <c r="K2942" s="210">
        <v>23</v>
      </c>
      <c r="L2942" s="210" t="s">
        <v>11192</v>
      </c>
      <c r="M2942" s="210" t="s">
        <v>11192</v>
      </c>
      <c r="N2942" s="210" t="s">
        <v>11192</v>
      </c>
      <c r="O2942" s="210">
        <v>38</v>
      </c>
    </row>
    <row r="2943" spans="2:15" x14ac:dyDescent="0.45">
      <c r="B2943" s="450" t="s">
        <v>17039</v>
      </c>
      <c r="C2943" s="449" t="s">
        <v>833</v>
      </c>
      <c r="D2943" s="450" t="s">
        <v>834</v>
      </c>
      <c r="E2943" s="451" t="s">
        <v>19322</v>
      </c>
      <c r="F2943" s="452" t="str">
        <f>F2942</f>
        <v>6028</v>
      </c>
      <c r="G2943" s="451" t="s">
        <v>3093</v>
      </c>
      <c r="H2943" s="452">
        <v>0</v>
      </c>
      <c r="I2943" s="452">
        <v>13</v>
      </c>
      <c r="J2943" s="452" t="s">
        <v>11192</v>
      </c>
      <c r="K2943" s="452">
        <v>51</v>
      </c>
      <c r="L2943" s="452" t="s">
        <v>11192</v>
      </c>
      <c r="M2943" s="452" t="s">
        <v>11192</v>
      </c>
      <c r="N2943" s="452" t="s">
        <v>11192</v>
      </c>
      <c r="O2943" s="452">
        <v>80</v>
      </c>
    </row>
    <row r="2944" spans="2:15" x14ac:dyDescent="0.45">
      <c r="B2944" s="16" t="s">
        <v>17041</v>
      </c>
      <c r="C2944" s="426" t="s">
        <v>833</v>
      </c>
      <c r="D2944" s="16" t="s">
        <v>834</v>
      </c>
      <c r="E2944" s="448" t="s">
        <v>3381</v>
      </c>
      <c r="F2944" s="210" t="s">
        <v>3382</v>
      </c>
      <c r="G2944" s="448" t="s">
        <v>3596</v>
      </c>
      <c r="H2944" s="210">
        <v>0</v>
      </c>
      <c r="I2944" s="210" t="s">
        <v>11192</v>
      </c>
      <c r="J2944" s="210">
        <v>0</v>
      </c>
      <c r="K2944" s="210">
        <v>0</v>
      </c>
      <c r="L2944" s="210" t="s">
        <v>11192</v>
      </c>
      <c r="M2944" s="210">
        <v>0</v>
      </c>
      <c r="N2944" s="210">
        <v>0</v>
      </c>
      <c r="O2944" s="210">
        <v>28</v>
      </c>
    </row>
    <row r="2945" spans="2:15" x14ac:dyDescent="0.45">
      <c r="B2945" s="16" t="s">
        <v>17040</v>
      </c>
      <c r="C2945" s="426" t="s">
        <v>833</v>
      </c>
      <c r="D2945" s="16" t="s">
        <v>834</v>
      </c>
      <c r="E2945" s="448" t="s">
        <v>3381</v>
      </c>
      <c r="F2945" s="210" t="s">
        <v>3382</v>
      </c>
      <c r="G2945" s="448" t="s">
        <v>3595</v>
      </c>
      <c r="H2945" s="210">
        <v>0</v>
      </c>
      <c r="I2945" s="210">
        <v>37</v>
      </c>
      <c r="J2945" s="210" t="s">
        <v>11192</v>
      </c>
      <c r="K2945" s="210" t="s">
        <v>11192</v>
      </c>
      <c r="L2945" s="210" t="s">
        <v>11192</v>
      </c>
      <c r="M2945" s="210">
        <v>0</v>
      </c>
      <c r="N2945" s="210">
        <v>0</v>
      </c>
      <c r="O2945" s="210">
        <v>44</v>
      </c>
    </row>
    <row r="2946" spans="2:15" x14ac:dyDescent="0.45">
      <c r="B2946" s="450" t="s">
        <v>17042</v>
      </c>
      <c r="C2946" s="449" t="s">
        <v>833</v>
      </c>
      <c r="D2946" s="450" t="s">
        <v>834</v>
      </c>
      <c r="E2946" s="451" t="s">
        <v>19323</v>
      </c>
      <c r="F2946" s="452" t="str">
        <f>F2945</f>
        <v>7880</v>
      </c>
      <c r="G2946" s="451" t="s">
        <v>3093</v>
      </c>
      <c r="H2946" s="452">
        <v>0</v>
      </c>
      <c r="I2946" s="452" t="s">
        <v>11192</v>
      </c>
      <c r="J2946" s="452" t="s">
        <v>11192</v>
      </c>
      <c r="K2946" s="452" t="s">
        <v>11192</v>
      </c>
      <c r="L2946" s="452" t="s">
        <v>11192</v>
      </c>
      <c r="M2946" s="452">
        <v>0</v>
      </c>
      <c r="N2946" s="452">
        <v>0</v>
      </c>
      <c r="O2946" s="452">
        <v>72</v>
      </c>
    </row>
    <row r="2947" spans="2:15" x14ac:dyDescent="0.45">
      <c r="B2947" s="16" t="s">
        <v>17044</v>
      </c>
      <c r="C2947" s="426" t="s">
        <v>833</v>
      </c>
      <c r="D2947" s="16" t="s">
        <v>834</v>
      </c>
      <c r="E2947" s="448" t="s">
        <v>3414</v>
      </c>
      <c r="F2947" s="210" t="s">
        <v>3415</v>
      </c>
      <c r="G2947" s="448" t="s">
        <v>3596</v>
      </c>
      <c r="H2947" s="210">
        <v>0</v>
      </c>
      <c r="I2947" s="210">
        <v>41</v>
      </c>
      <c r="J2947" s="210" t="s">
        <v>11192</v>
      </c>
      <c r="K2947" s="210" t="s">
        <v>11192</v>
      </c>
      <c r="L2947" s="210" t="s">
        <v>11192</v>
      </c>
      <c r="M2947" s="210" t="s">
        <v>11192</v>
      </c>
      <c r="N2947" s="210">
        <v>0</v>
      </c>
      <c r="O2947" s="210">
        <v>59</v>
      </c>
    </row>
    <row r="2948" spans="2:15" x14ac:dyDescent="0.45">
      <c r="B2948" s="16" t="s">
        <v>17043</v>
      </c>
      <c r="C2948" s="426" t="s">
        <v>833</v>
      </c>
      <c r="D2948" s="16" t="s">
        <v>834</v>
      </c>
      <c r="E2948" s="448" t="s">
        <v>3414</v>
      </c>
      <c r="F2948" s="210" t="s">
        <v>3415</v>
      </c>
      <c r="G2948" s="448" t="s">
        <v>3595</v>
      </c>
      <c r="H2948" s="210">
        <v>0</v>
      </c>
      <c r="I2948" s="210">
        <v>36</v>
      </c>
      <c r="J2948" s="210" t="s">
        <v>11192</v>
      </c>
      <c r="K2948" s="210" t="s">
        <v>11192</v>
      </c>
      <c r="L2948" s="210" t="s">
        <v>11192</v>
      </c>
      <c r="M2948" s="210" t="s">
        <v>11192</v>
      </c>
      <c r="N2948" s="210">
        <v>0</v>
      </c>
      <c r="O2948" s="210">
        <v>57</v>
      </c>
    </row>
    <row r="2949" spans="2:15" x14ac:dyDescent="0.45">
      <c r="B2949" s="450" t="s">
        <v>17045</v>
      </c>
      <c r="C2949" s="449" t="s">
        <v>833</v>
      </c>
      <c r="D2949" s="450" t="s">
        <v>834</v>
      </c>
      <c r="E2949" s="451" t="s">
        <v>19324</v>
      </c>
      <c r="F2949" s="452" t="str">
        <f>F2948</f>
        <v>8255</v>
      </c>
      <c r="G2949" s="451" t="s">
        <v>3093</v>
      </c>
      <c r="H2949" s="452">
        <v>0</v>
      </c>
      <c r="I2949" s="452">
        <v>77</v>
      </c>
      <c r="J2949" s="452" t="s">
        <v>11192</v>
      </c>
      <c r="K2949" s="452">
        <v>16</v>
      </c>
      <c r="L2949" s="452">
        <v>18</v>
      </c>
      <c r="M2949" s="452" t="s">
        <v>11192</v>
      </c>
      <c r="N2949" s="452">
        <v>0</v>
      </c>
      <c r="O2949" s="452">
        <v>116</v>
      </c>
    </row>
    <row r="2950" spans="2:15" x14ac:dyDescent="0.45">
      <c r="B2950" s="16" t="s">
        <v>17047</v>
      </c>
      <c r="C2950" s="426" t="s">
        <v>833</v>
      </c>
      <c r="D2950" s="16" t="s">
        <v>834</v>
      </c>
      <c r="E2950" s="448" t="s">
        <v>3383</v>
      </c>
      <c r="F2950" s="210" t="s">
        <v>3384</v>
      </c>
      <c r="G2950" s="448" t="s">
        <v>3596</v>
      </c>
      <c r="H2950" s="210">
        <v>0</v>
      </c>
      <c r="I2950" s="210">
        <v>16</v>
      </c>
      <c r="J2950" s="210" t="s">
        <v>11192</v>
      </c>
      <c r="K2950" s="210" t="s">
        <v>11192</v>
      </c>
      <c r="L2950" s="210" t="s">
        <v>11192</v>
      </c>
      <c r="M2950" s="210">
        <v>0</v>
      </c>
      <c r="N2950" s="210">
        <v>0</v>
      </c>
      <c r="O2950" s="210">
        <v>21</v>
      </c>
    </row>
    <row r="2951" spans="2:15" x14ac:dyDescent="0.45">
      <c r="B2951" s="16" t="s">
        <v>17046</v>
      </c>
      <c r="C2951" s="426" t="s">
        <v>833</v>
      </c>
      <c r="D2951" s="16" t="s">
        <v>834</v>
      </c>
      <c r="E2951" s="448" t="s">
        <v>3383</v>
      </c>
      <c r="F2951" s="210" t="s">
        <v>3384</v>
      </c>
      <c r="G2951" s="448" t="s">
        <v>3595</v>
      </c>
      <c r="H2951" s="210">
        <v>0</v>
      </c>
      <c r="I2951" s="210" t="s">
        <v>11192</v>
      </c>
      <c r="J2951" s="210">
        <v>0</v>
      </c>
      <c r="K2951" s="210" t="s">
        <v>11192</v>
      </c>
      <c r="L2951" s="210" t="s">
        <v>11192</v>
      </c>
      <c r="M2951" s="210">
        <v>0</v>
      </c>
      <c r="N2951" s="210">
        <v>0</v>
      </c>
      <c r="O2951" s="210">
        <v>11</v>
      </c>
    </row>
    <row r="2952" spans="2:15" x14ac:dyDescent="0.45">
      <c r="B2952" s="450" t="s">
        <v>17048</v>
      </c>
      <c r="C2952" s="449" t="s">
        <v>833</v>
      </c>
      <c r="D2952" s="450" t="s">
        <v>834</v>
      </c>
      <c r="E2952" s="451" t="s">
        <v>19325</v>
      </c>
      <c r="F2952" s="452" t="str">
        <f>F2951</f>
        <v>7871</v>
      </c>
      <c r="G2952" s="451" t="s">
        <v>3093</v>
      </c>
      <c r="H2952" s="452">
        <v>0</v>
      </c>
      <c r="I2952" s="452" t="s">
        <v>11192</v>
      </c>
      <c r="J2952" s="452" t="s">
        <v>11192</v>
      </c>
      <c r="K2952" s="452" t="s">
        <v>11192</v>
      </c>
      <c r="L2952" s="452" t="s">
        <v>11192</v>
      </c>
      <c r="M2952" s="452">
        <v>0</v>
      </c>
      <c r="N2952" s="452">
        <v>0</v>
      </c>
      <c r="O2952" s="452">
        <v>32</v>
      </c>
    </row>
    <row r="2953" spans="2:15" x14ac:dyDescent="0.45">
      <c r="B2953" s="16" t="s">
        <v>17050</v>
      </c>
      <c r="C2953" s="426" t="s">
        <v>833</v>
      </c>
      <c r="D2953" s="16" t="s">
        <v>834</v>
      </c>
      <c r="E2953" s="448" t="s">
        <v>3385</v>
      </c>
      <c r="F2953" s="210" t="s">
        <v>3386</v>
      </c>
      <c r="G2953" s="448" t="s">
        <v>3596</v>
      </c>
      <c r="H2953" s="210">
        <v>0</v>
      </c>
      <c r="I2953" s="210" t="s">
        <v>11192</v>
      </c>
      <c r="J2953" s="210">
        <v>0</v>
      </c>
      <c r="K2953" s="210">
        <v>17</v>
      </c>
      <c r="L2953" s="210" t="s">
        <v>11192</v>
      </c>
      <c r="M2953" s="210">
        <v>0</v>
      </c>
      <c r="N2953" s="210">
        <v>0</v>
      </c>
      <c r="O2953" s="210">
        <v>37</v>
      </c>
    </row>
    <row r="2954" spans="2:15" x14ac:dyDescent="0.45">
      <c r="B2954" s="16" t="s">
        <v>17049</v>
      </c>
      <c r="C2954" s="426" t="s">
        <v>833</v>
      </c>
      <c r="D2954" s="16" t="s">
        <v>834</v>
      </c>
      <c r="E2954" s="448" t="s">
        <v>3385</v>
      </c>
      <c r="F2954" s="210" t="s">
        <v>3386</v>
      </c>
      <c r="G2954" s="448" t="s">
        <v>3595</v>
      </c>
      <c r="H2954" s="210">
        <v>0</v>
      </c>
      <c r="I2954" s="210">
        <v>16</v>
      </c>
      <c r="J2954" s="210" t="s">
        <v>11192</v>
      </c>
      <c r="K2954" s="210">
        <v>13</v>
      </c>
      <c r="L2954" s="210" t="s">
        <v>11192</v>
      </c>
      <c r="M2954" s="210">
        <v>0</v>
      </c>
      <c r="N2954" s="210">
        <v>0</v>
      </c>
      <c r="O2954" s="210">
        <v>32</v>
      </c>
    </row>
    <row r="2955" spans="2:15" x14ac:dyDescent="0.45">
      <c r="B2955" s="450" t="s">
        <v>17051</v>
      </c>
      <c r="C2955" s="449" t="s">
        <v>833</v>
      </c>
      <c r="D2955" s="450" t="s">
        <v>834</v>
      </c>
      <c r="E2955" s="451" t="s">
        <v>19326</v>
      </c>
      <c r="F2955" s="452" t="str">
        <f>F2954</f>
        <v>7881</v>
      </c>
      <c r="G2955" s="451" t="s">
        <v>3093</v>
      </c>
      <c r="H2955" s="452">
        <v>0</v>
      </c>
      <c r="I2955" s="452" t="s">
        <v>11192</v>
      </c>
      <c r="J2955" s="452" t="s">
        <v>11192</v>
      </c>
      <c r="K2955" s="452">
        <v>30</v>
      </c>
      <c r="L2955" s="452" t="s">
        <v>11192</v>
      </c>
      <c r="M2955" s="452">
        <v>0</v>
      </c>
      <c r="N2955" s="452">
        <v>0</v>
      </c>
      <c r="O2955" s="452">
        <v>69</v>
      </c>
    </row>
    <row r="2956" spans="2:15" x14ac:dyDescent="0.45">
      <c r="B2956" s="16" t="s">
        <v>17053</v>
      </c>
      <c r="C2956" s="426" t="s">
        <v>833</v>
      </c>
      <c r="D2956" s="16" t="s">
        <v>834</v>
      </c>
      <c r="E2956" s="448" t="s">
        <v>3387</v>
      </c>
      <c r="F2956" s="210" t="s">
        <v>3388</v>
      </c>
      <c r="G2956" s="448" t="s">
        <v>3596</v>
      </c>
      <c r="H2956" s="210">
        <v>0</v>
      </c>
      <c r="I2956" s="210">
        <v>121</v>
      </c>
      <c r="J2956" s="210" t="s">
        <v>11192</v>
      </c>
      <c r="K2956" s="210" t="s">
        <v>11192</v>
      </c>
      <c r="L2956" s="210" t="s">
        <v>11192</v>
      </c>
      <c r="M2956" s="210">
        <v>0</v>
      </c>
      <c r="N2956" s="210" t="s">
        <v>11192</v>
      </c>
      <c r="O2956" s="210">
        <v>144</v>
      </c>
    </row>
    <row r="2957" spans="2:15" x14ac:dyDescent="0.45">
      <c r="B2957" s="16" t="s">
        <v>17052</v>
      </c>
      <c r="C2957" s="426" t="s">
        <v>833</v>
      </c>
      <c r="D2957" s="16" t="s">
        <v>834</v>
      </c>
      <c r="E2957" s="448" t="s">
        <v>3387</v>
      </c>
      <c r="F2957" s="210" t="s">
        <v>3388</v>
      </c>
      <c r="G2957" s="448" t="s">
        <v>3595</v>
      </c>
      <c r="H2957" s="210">
        <v>0</v>
      </c>
      <c r="I2957" s="210">
        <v>139</v>
      </c>
      <c r="J2957" s="210">
        <v>0</v>
      </c>
      <c r="K2957" s="210" t="s">
        <v>11192</v>
      </c>
      <c r="L2957" s="210" t="s">
        <v>11192</v>
      </c>
      <c r="M2957" s="210" t="s">
        <v>11192</v>
      </c>
      <c r="N2957" s="210" t="s">
        <v>11192</v>
      </c>
      <c r="O2957" s="210">
        <v>152</v>
      </c>
    </row>
    <row r="2958" spans="2:15" x14ac:dyDescent="0.45">
      <c r="B2958" s="450" t="s">
        <v>17054</v>
      </c>
      <c r="C2958" s="449" t="s">
        <v>833</v>
      </c>
      <c r="D2958" s="450" t="s">
        <v>834</v>
      </c>
      <c r="E2958" s="451" t="s">
        <v>19327</v>
      </c>
      <c r="F2958" s="452" t="str">
        <f>F2957</f>
        <v>8110</v>
      </c>
      <c r="G2958" s="451" t="s">
        <v>3093</v>
      </c>
      <c r="H2958" s="452">
        <v>0</v>
      </c>
      <c r="I2958" s="452">
        <v>260</v>
      </c>
      <c r="J2958" s="452" t="s">
        <v>11192</v>
      </c>
      <c r="K2958" s="452">
        <v>14</v>
      </c>
      <c r="L2958" s="452">
        <v>13</v>
      </c>
      <c r="M2958" s="452" t="s">
        <v>11192</v>
      </c>
      <c r="N2958" s="452" t="s">
        <v>11192</v>
      </c>
      <c r="O2958" s="452">
        <v>296</v>
      </c>
    </row>
    <row r="2959" spans="2:15" x14ac:dyDescent="0.45">
      <c r="B2959" s="16" t="s">
        <v>17056</v>
      </c>
      <c r="C2959" s="426" t="s">
        <v>833</v>
      </c>
      <c r="D2959" s="16" t="s">
        <v>834</v>
      </c>
      <c r="E2959" s="448" t="s">
        <v>11056</v>
      </c>
      <c r="F2959" s="210" t="s">
        <v>11055</v>
      </c>
      <c r="G2959" s="448" t="s">
        <v>3596</v>
      </c>
      <c r="H2959" s="210" t="s">
        <v>11192</v>
      </c>
      <c r="I2959" s="210">
        <v>38</v>
      </c>
      <c r="J2959" s="210">
        <v>0</v>
      </c>
      <c r="K2959" s="210" t="s">
        <v>11192</v>
      </c>
      <c r="L2959" s="210" t="s">
        <v>11192</v>
      </c>
      <c r="M2959" s="210">
        <v>0</v>
      </c>
      <c r="N2959" s="210">
        <v>0</v>
      </c>
      <c r="O2959" s="210">
        <v>61</v>
      </c>
    </row>
    <row r="2960" spans="2:15" x14ac:dyDescent="0.45">
      <c r="B2960" s="16" t="s">
        <v>17055</v>
      </c>
      <c r="C2960" s="426" t="s">
        <v>833</v>
      </c>
      <c r="D2960" s="16" t="s">
        <v>834</v>
      </c>
      <c r="E2960" s="448" t="s">
        <v>11056</v>
      </c>
      <c r="F2960" s="210" t="s">
        <v>11055</v>
      </c>
      <c r="G2960" s="448" t="s">
        <v>3595</v>
      </c>
      <c r="H2960" s="210">
        <v>0</v>
      </c>
      <c r="I2960" s="210">
        <v>48</v>
      </c>
      <c r="J2960" s="210" t="s">
        <v>11192</v>
      </c>
      <c r="K2960" s="210" t="s">
        <v>11192</v>
      </c>
      <c r="L2960" s="210" t="s">
        <v>11192</v>
      </c>
      <c r="M2960" s="210" t="s">
        <v>11192</v>
      </c>
      <c r="N2960" s="210">
        <v>0</v>
      </c>
      <c r="O2960" s="210">
        <v>68</v>
      </c>
    </row>
    <row r="2961" spans="2:15" x14ac:dyDescent="0.45">
      <c r="B2961" s="450" t="s">
        <v>19786</v>
      </c>
      <c r="C2961" s="449" t="s">
        <v>833</v>
      </c>
      <c r="D2961" s="450" t="s">
        <v>834</v>
      </c>
      <c r="E2961" s="451" t="s">
        <v>19328</v>
      </c>
      <c r="F2961" s="452" t="str">
        <f>F2960</f>
        <v>0365</v>
      </c>
      <c r="G2961" s="451" t="s">
        <v>3093</v>
      </c>
      <c r="H2961" s="452" t="s">
        <v>11192</v>
      </c>
      <c r="I2961" s="452">
        <v>86</v>
      </c>
      <c r="J2961" s="452" t="s">
        <v>11192</v>
      </c>
      <c r="K2961" s="452">
        <v>20</v>
      </c>
      <c r="L2961" s="452">
        <v>19</v>
      </c>
      <c r="M2961" s="452" t="s">
        <v>11192</v>
      </c>
      <c r="N2961" s="452">
        <v>0</v>
      </c>
      <c r="O2961" s="452">
        <v>129</v>
      </c>
    </row>
    <row r="2962" spans="2:15" x14ac:dyDescent="0.45">
      <c r="B2962" s="16" t="s">
        <v>17058</v>
      </c>
      <c r="C2962" s="426" t="s">
        <v>833</v>
      </c>
      <c r="D2962" s="16" t="s">
        <v>834</v>
      </c>
      <c r="E2962" s="448" t="s">
        <v>3389</v>
      </c>
      <c r="F2962" s="210" t="s">
        <v>3390</v>
      </c>
      <c r="G2962" s="448" t="s">
        <v>3596</v>
      </c>
      <c r="H2962" s="210">
        <v>0</v>
      </c>
      <c r="I2962" s="210">
        <v>193</v>
      </c>
      <c r="J2962" s="210" t="s">
        <v>11192</v>
      </c>
      <c r="K2962" s="210">
        <v>68</v>
      </c>
      <c r="L2962" s="210">
        <v>18</v>
      </c>
      <c r="M2962" s="210" t="s">
        <v>11192</v>
      </c>
      <c r="N2962" s="210">
        <v>0</v>
      </c>
      <c r="O2962" s="210">
        <v>288</v>
      </c>
    </row>
    <row r="2963" spans="2:15" x14ac:dyDescent="0.45">
      <c r="B2963" s="16" t="s">
        <v>17057</v>
      </c>
      <c r="C2963" s="426" t="s">
        <v>833</v>
      </c>
      <c r="D2963" s="16" t="s">
        <v>834</v>
      </c>
      <c r="E2963" s="448" t="s">
        <v>3389</v>
      </c>
      <c r="F2963" s="210" t="s">
        <v>3390</v>
      </c>
      <c r="G2963" s="448" t="s">
        <v>3595</v>
      </c>
      <c r="H2963" s="210">
        <v>0</v>
      </c>
      <c r="I2963" s="210">
        <v>320</v>
      </c>
      <c r="J2963" s="210" t="s">
        <v>11192</v>
      </c>
      <c r="K2963" s="210">
        <v>73</v>
      </c>
      <c r="L2963" s="210">
        <v>25</v>
      </c>
      <c r="M2963" s="210" t="s">
        <v>11192</v>
      </c>
      <c r="N2963" s="210">
        <v>0</v>
      </c>
      <c r="O2963" s="210">
        <v>431</v>
      </c>
    </row>
    <row r="2964" spans="2:15" x14ac:dyDescent="0.45">
      <c r="B2964" s="450" t="s">
        <v>17059</v>
      </c>
      <c r="C2964" s="449" t="s">
        <v>833</v>
      </c>
      <c r="D2964" s="450" t="s">
        <v>834</v>
      </c>
      <c r="E2964" s="451" t="s">
        <v>19329</v>
      </c>
      <c r="F2964" s="452" t="str">
        <f>F2963</f>
        <v>8105</v>
      </c>
      <c r="G2964" s="451" t="s">
        <v>3093</v>
      </c>
      <c r="H2964" s="452">
        <v>0</v>
      </c>
      <c r="I2964" s="452">
        <v>513</v>
      </c>
      <c r="J2964" s="452" t="s">
        <v>11192</v>
      </c>
      <c r="K2964" s="452">
        <v>141</v>
      </c>
      <c r="L2964" s="452">
        <v>43</v>
      </c>
      <c r="M2964" s="452" t="s">
        <v>11192</v>
      </c>
      <c r="N2964" s="452">
        <v>0</v>
      </c>
      <c r="O2964" s="452">
        <v>719</v>
      </c>
    </row>
    <row r="2965" spans="2:15" x14ac:dyDescent="0.45">
      <c r="B2965" s="16" t="s">
        <v>17061</v>
      </c>
      <c r="C2965" s="426" t="s">
        <v>833</v>
      </c>
      <c r="D2965" s="16" t="s">
        <v>834</v>
      </c>
      <c r="E2965" s="448" t="s">
        <v>3588</v>
      </c>
      <c r="F2965" s="210" t="s">
        <v>3587</v>
      </c>
      <c r="G2965" s="448" t="s">
        <v>3596</v>
      </c>
      <c r="H2965" s="210">
        <v>0</v>
      </c>
      <c r="I2965" s="210">
        <v>50</v>
      </c>
      <c r="J2965" s="210">
        <v>0</v>
      </c>
      <c r="K2965" s="210" t="s">
        <v>11192</v>
      </c>
      <c r="L2965" s="210" t="s">
        <v>11192</v>
      </c>
      <c r="M2965" s="210">
        <v>0</v>
      </c>
      <c r="N2965" s="210">
        <v>0</v>
      </c>
      <c r="O2965" s="210">
        <v>64</v>
      </c>
    </row>
    <row r="2966" spans="2:15" x14ac:dyDescent="0.45">
      <c r="B2966" s="16" t="s">
        <v>17060</v>
      </c>
      <c r="C2966" s="426" t="s">
        <v>833</v>
      </c>
      <c r="D2966" s="16" t="s">
        <v>834</v>
      </c>
      <c r="E2966" s="448" t="s">
        <v>3588</v>
      </c>
      <c r="F2966" s="210" t="s">
        <v>3587</v>
      </c>
      <c r="G2966" s="448" t="s">
        <v>3595</v>
      </c>
      <c r="H2966" s="210">
        <v>0</v>
      </c>
      <c r="I2966" s="210" t="s">
        <v>11192</v>
      </c>
      <c r="J2966" s="210">
        <v>0</v>
      </c>
      <c r="K2966" s="210">
        <v>0</v>
      </c>
      <c r="L2966" s="210" t="s">
        <v>11192</v>
      </c>
      <c r="M2966" s="210">
        <v>0</v>
      </c>
      <c r="N2966" s="210">
        <v>0</v>
      </c>
      <c r="O2966" s="210">
        <v>28</v>
      </c>
    </row>
    <row r="2967" spans="2:15" x14ac:dyDescent="0.45">
      <c r="B2967" s="450" t="s">
        <v>17062</v>
      </c>
      <c r="C2967" s="449" t="s">
        <v>833</v>
      </c>
      <c r="D2967" s="450" t="s">
        <v>834</v>
      </c>
      <c r="E2967" s="451" t="s">
        <v>19330</v>
      </c>
      <c r="F2967" s="452" t="str">
        <f>F2966</f>
        <v>6047</v>
      </c>
      <c r="G2967" s="451" t="s">
        <v>3093</v>
      </c>
      <c r="H2967" s="452">
        <v>0</v>
      </c>
      <c r="I2967" s="452" t="s">
        <v>11192</v>
      </c>
      <c r="J2967" s="452">
        <v>0</v>
      </c>
      <c r="K2967" s="452" t="s">
        <v>11192</v>
      </c>
      <c r="L2967" s="452" t="s">
        <v>11192</v>
      </c>
      <c r="M2967" s="452">
        <v>0</v>
      </c>
      <c r="N2967" s="452">
        <v>0</v>
      </c>
      <c r="O2967" s="452">
        <v>92</v>
      </c>
    </row>
    <row r="2968" spans="2:15" x14ac:dyDescent="0.45">
      <c r="B2968" s="16" t="s">
        <v>17064</v>
      </c>
      <c r="C2968" s="426" t="s">
        <v>833</v>
      </c>
      <c r="D2968" s="16" t="s">
        <v>834</v>
      </c>
      <c r="E2968" s="448" t="s">
        <v>3589</v>
      </c>
      <c r="F2968" s="210" t="s">
        <v>11057</v>
      </c>
      <c r="G2968" s="448" t="s">
        <v>3596</v>
      </c>
      <c r="H2968" s="210">
        <v>0</v>
      </c>
      <c r="I2968" s="210" t="s">
        <v>11192</v>
      </c>
      <c r="J2968" s="210">
        <v>0</v>
      </c>
      <c r="K2968" s="210">
        <v>29</v>
      </c>
      <c r="L2968" s="210" t="s">
        <v>11192</v>
      </c>
      <c r="M2968" s="210">
        <v>0</v>
      </c>
      <c r="N2968" s="210">
        <v>0</v>
      </c>
      <c r="O2968" s="210">
        <v>44</v>
      </c>
    </row>
    <row r="2969" spans="2:15" x14ac:dyDescent="0.45">
      <c r="B2969" s="16" t="s">
        <v>17063</v>
      </c>
      <c r="C2969" s="426" t="s">
        <v>833</v>
      </c>
      <c r="D2969" s="16" t="s">
        <v>834</v>
      </c>
      <c r="E2969" s="448" t="s">
        <v>3589</v>
      </c>
      <c r="F2969" s="210" t="s">
        <v>11057</v>
      </c>
      <c r="G2969" s="448" t="s">
        <v>3595</v>
      </c>
      <c r="H2969" s="210">
        <v>0</v>
      </c>
      <c r="I2969" s="210">
        <v>16</v>
      </c>
      <c r="J2969" s="210">
        <v>0</v>
      </c>
      <c r="K2969" s="210">
        <v>28</v>
      </c>
      <c r="L2969" s="210" t="s">
        <v>11192</v>
      </c>
      <c r="M2969" s="210" t="s">
        <v>11192</v>
      </c>
      <c r="N2969" s="210">
        <v>0</v>
      </c>
      <c r="O2969" s="210">
        <v>48</v>
      </c>
    </row>
    <row r="2970" spans="2:15" x14ac:dyDescent="0.45">
      <c r="B2970" s="450" t="s">
        <v>17065</v>
      </c>
      <c r="C2970" s="449" t="s">
        <v>833</v>
      </c>
      <c r="D2970" s="450" t="s">
        <v>834</v>
      </c>
      <c r="E2970" s="451" t="s">
        <v>19331</v>
      </c>
      <c r="F2970" s="452" t="str">
        <f>F2969</f>
        <v>8300</v>
      </c>
      <c r="G2970" s="451" t="s">
        <v>3093</v>
      </c>
      <c r="H2970" s="452">
        <v>0</v>
      </c>
      <c r="I2970" s="452" t="s">
        <v>11192</v>
      </c>
      <c r="J2970" s="452">
        <v>0</v>
      </c>
      <c r="K2970" s="452">
        <v>57</v>
      </c>
      <c r="L2970" s="452" t="s">
        <v>11192</v>
      </c>
      <c r="M2970" s="452" t="s">
        <v>11192</v>
      </c>
      <c r="N2970" s="452">
        <v>0</v>
      </c>
      <c r="O2970" s="452">
        <v>92</v>
      </c>
    </row>
    <row r="2971" spans="2:15" x14ac:dyDescent="0.45">
      <c r="B2971" s="16" t="s">
        <v>17067</v>
      </c>
      <c r="C2971" s="426" t="s">
        <v>833</v>
      </c>
      <c r="D2971" s="16" t="s">
        <v>834</v>
      </c>
      <c r="E2971" s="448" t="s">
        <v>3391</v>
      </c>
      <c r="F2971" s="210" t="s">
        <v>3392</v>
      </c>
      <c r="G2971" s="448" t="s">
        <v>3596</v>
      </c>
      <c r="H2971" s="210">
        <v>0</v>
      </c>
      <c r="I2971" s="210">
        <v>146</v>
      </c>
      <c r="J2971" s="210" t="s">
        <v>11192</v>
      </c>
      <c r="K2971" s="210">
        <v>26</v>
      </c>
      <c r="L2971" s="210" t="s">
        <v>11192</v>
      </c>
      <c r="M2971" s="210">
        <v>0</v>
      </c>
      <c r="N2971" s="210" t="s">
        <v>11192</v>
      </c>
      <c r="O2971" s="210">
        <v>185</v>
      </c>
    </row>
    <row r="2972" spans="2:15" x14ac:dyDescent="0.45">
      <c r="B2972" s="16" t="s">
        <v>17066</v>
      </c>
      <c r="C2972" s="426" t="s">
        <v>833</v>
      </c>
      <c r="D2972" s="16" t="s">
        <v>834</v>
      </c>
      <c r="E2972" s="448" t="s">
        <v>3391</v>
      </c>
      <c r="F2972" s="210" t="s">
        <v>3392</v>
      </c>
      <c r="G2972" s="448" t="s">
        <v>3595</v>
      </c>
      <c r="H2972" s="210">
        <v>0</v>
      </c>
      <c r="I2972" s="210">
        <v>138</v>
      </c>
      <c r="J2972" s="210">
        <v>0</v>
      </c>
      <c r="K2972" s="210">
        <v>24</v>
      </c>
      <c r="L2972" s="210">
        <v>16</v>
      </c>
      <c r="M2972" s="210">
        <v>0</v>
      </c>
      <c r="N2972" s="210">
        <v>0</v>
      </c>
      <c r="O2972" s="210">
        <v>178</v>
      </c>
    </row>
    <row r="2973" spans="2:15" x14ac:dyDescent="0.45">
      <c r="B2973" s="450" t="s">
        <v>19787</v>
      </c>
      <c r="C2973" s="449" t="s">
        <v>833</v>
      </c>
      <c r="D2973" s="450" t="s">
        <v>834</v>
      </c>
      <c r="E2973" s="451" t="s">
        <v>19332</v>
      </c>
      <c r="F2973" s="452" t="str">
        <f>F2972</f>
        <v>0416</v>
      </c>
      <c r="G2973" s="451" t="s">
        <v>3093</v>
      </c>
      <c r="H2973" s="452">
        <v>0</v>
      </c>
      <c r="I2973" s="452">
        <v>284</v>
      </c>
      <c r="J2973" s="452" t="s">
        <v>11192</v>
      </c>
      <c r="K2973" s="452">
        <v>50</v>
      </c>
      <c r="L2973" s="452" t="s">
        <v>11192</v>
      </c>
      <c r="M2973" s="452">
        <v>0</v>
      </c>
      <c r="N2973" s="452" t="s">
        <v>11192</v>
      </c>
      <c r="O2973" s="452">
        <v>363</v>
      </c>
    </row>
    <row r="2974" spans="2:15" x14ac:dyDescent="0.45">
      <c r="B2974" s="16" t="s">
        <v>17069</v>
      </c>
      <c r="C2974" s="426" t="s">
        <v>833</v>
      </c>
      <c r="D2974" s="16" t="s">
        <v>834</v>
      </c>
      <c r="E2974" s="448" t="s">
        <v>3591</v>
      </c>
      <c r="F2974" s="210" t="s">
        <v>3590</v>
      </c>
      <c r="G2974" s="448" t="s">
        <v>3596</v>
      </c>
      <c r="H2974" s="210">
        <v>0</v>
      </c>
      <c r="I2974" s="210" t="s">
        <v>11192</v>
      </c>
      <c r="J2974" s="210">
        <v>0</v>
      </c>
      <c r="K2974" s="210" t="s">
        <v>11192</v>
      </c>
      <c r="L2974" s="210" t="s">
        <v>11192</v>
      </c>
      <c r="M2974" s="210" t="s">
        <v>11192</v>
      </c>
      <c r="N2974" s="210">
        <v>0</v>
      </c>
      <c r="O2974" s="210">
        <v>19</v>
      </c>
    </row>
    <row r="2975" spans="2:15" x14ac:dyDescent="0.45">
      <c r="B2975" s="16" t="s">
        <v>17068</v>
      </c>
      <c r="C2975" s="426" t="s">
        <v>833</v>
      </c>
      <c r="D2975" s="16" t="s">
        <v>834</v>
      </c>
      <c r="E2975" s="448" t="s">
        <v>3591</v>
      </c>
      <c r="F2975" s="210" t="s">
        <v>3590</v>
      </c>
      <c r="G2975" s="448" t="s">
        <v>3595</v>
      </c>
      <c r="H2975" s="210">
        <v>0</v>
      </c>
      <c r="I2975" s="210">
        <v>11</v>
      </c>
      <c r="J2975" s="210" t="s">
        <v>11192</v>
      </c>
      <c r="K2975" s="210" t="s">
        <v>11192</v>
      </c>
      <c r="L2975" s="210" t="s">
        <v>11192</v>
      </c>
      <c r="M2975" s="210">
        <v>0</v>
      </c>
      <c r="N2975" s="210">
        <v>0</v>
      </c>
      <c r="O2975" s="210">
        <v>15</v>
      </c>
    </row>
    <row r="2976" spans="2:15" x14ac:dyDescent="0.45">
      <c r="B2976" s="450" t="s">
        <v>17070</v>
      </c>
      <c r="C2976" s="449" t="s">
        <v>833</v>
      </c>
      <c r="D2976" s="450" t="s">
        <v>834</v>
      </c>
      <c r="E2976" s="451" t="s">
        <v>19333</v>
      </c>
      <c r="F2976" s="452" t="str">
        <f>F2975</f>
        <v>6664</v>
      </c>
      <c r="G2976" s="451" t="s">
        <v>3093</v>
      </c>
      <c r="H2976" s="452">
        <v>0</v>
      </c>
      <c r="I2976" s="452" t="s">
        <v>11192</v>
      </c>
      <c r="J2976" s="452" t="s">
        <v>11192</v>
      </c>
      <c r="K2976" s="452" t="s">
        <v>11192</v>
      </c>
      <c r="L2976" s="452" t="s">
        <v>11192</v>
      </c>
      <c r="M2976" s="452" t="s">
        <v>11192</v>
      </c>
      <c r="N2976" s="452">
        <v>0</v>
      </c>
      <c r="O2976" s="452">
        <v>34</v>
      </c>
    </row>
    <row r="2977" spans="2:15" x14ac:dyDescent="0.45">
      <c r="B2977" s="16" t="s">
        <v>17072</v>
      </c>
      <c r="C2977" s="426" t="s">
        <v>833</v>
      </c>
      <c r="D2977" s="16" t="s">
        <v>834</v>
      </c>
      <c r="E2977" s="448" t="s">
        <v>3393</v>
      </c>
      <c r="F2977" s="210" t="s">
        <v>3394</v>
      </c>
      <c r="G2977" s="448" t="s">
        <v>3596</v>
      </c>
      <c r="H2977" s="210" t="s">
        <v>11192</v>
      </c>
      <c r="I2977" s="210">
        <v>33</v>
      </c>
      <c r="J2977" s="210" t="s">
        <v>11192</v>
      </c>
      <c r="K2977" s="210">
        <v>34</v>
      </c>
      <c r="L2977" s="210" t="s">
        <v>11192</v>
      </c>
      <c r="M2977" s="210">
        <v>0</v>
      </c>
      <c r="N2977" s="210" t="s">
        <v>11192</v>
      </c>
      <c r="O2977" s="210">
        <v>88</v>
      </c>
    </row>
    <row r="2978" spans="2:15" x14ac:dyDescent="0.45">
      <c r="B2978" s="16" t="s">
        <v>17071</v>
      </c>
      <c r="C2978" s="426" t="s">
        <v>833</v>
      </c>
      <c r="D2978" s="16" t="s">
        <v>834</v>
      </c>
      <c r="E2978" s="448" t="s">
        <v>3393</v>
      </c>
      <c r="F2978" s="210" t="s">
        <v>3394</v>
      </c>
      <c r="G2978" s="448" t="s">
        <v>3595</v>
      </c>
      <c r="H2978" s="210">
        <v>0</v>
      </c>
      <c r="I2978" s="210">
        <v>37</v>
      </c>
      <c r="J2978" s="210" t="s">
        <v>11192</v>
      </c>
      <c r="K2978" s="210">
        <v>21</v>
      </c>
      <c r="L2978" s="210" t="s">
        <v>11192</v>
      </c>
      <c r="M2978" s="210">
        <v>0</v>
      </c>
      <c r="N2978" s="210">
        <v>0</v>
      </c>
      <c r="O2978" s="210">
        <v>69</v>
      </c>
    </row>
    <row r="2979" spans="2:15" x14ac:dyDescent="0.45">
      <c r="B2979" s="450" t="s">
        <v>19788</v>
      </c>
      <c r="C2979" s="449" t="s">
        <v>833</v>
      </c>
      <c r="D2979" s="450" t="s">
        <v>834</v>
      </c>
      <c r="E2979" s="451" t="s">
        <v>19334</v>
      </c>
      <c r="F2979" s="452" t="str">
        <f>F2978</f>
        <v>0379</v>
      </c>
      <c r="G2979" s="451" t="s">
        <v>3093</v>
      </c>
      <c r="H2979" s="452" t="s">
        <v>11192</v>
      </c>
      <c r="I2979" s="452">
        <v>70</v>
      </c>
      <c r="J2979" s="452" t="s">
        <v>11192</v>
      </c>
      <c r="K2979" s="452">
        <v>55</v>
      </c>
      <c r="L2979" s="452" t="s">
        <v>11192</v>
      </c>
      <c r="M2979" s="452">
        <v>0</v>
      </c>
      <c r="N2979" s="452" t="s">
        <v>11192</v>
      </c>
      <c r="O2979" s="452">
        <v>157</v>
      </c>
    </row>
    <row r="2980" spans="2:15" x14ac:dyDescent="0.45">
      <c r="B2980" s="16" t="s">
        <v>17074</v>
      </c>
      <c r="C2980" s="426" t="s">
        <v>833</v>
      </c>
      <c r="D2980" s="16" t="s">
        <v>834</v>
      </c>
      <c r="E2980" s="448" t="s">
        <v>13152</v>
      </c>
      <c r="F2980" s="210" t="s">
        <v>3395</v>
      </c>
      <c r="G2980" s="448" t="s">
        <v>3596</v>
      </c>
      <c r="H2980" s="210" t="s">
        <v>11192</v>
      </c>
      <c r="I2980" s="210">
        <v>112</v>
      </c>
      <c r="J2980" s="210" t="s">
        <v>11192</v>
      </c>
      <c r="K2980" s="210">
        <v>175</v>
      </c>
      <c r="L2980" s="210">
        <v>28</v>
      </c>
      <c r="M2980" s="210">
        <v>12</v>
      </c>
      <c r="N2980" s="210">
        <v>0</v>
      </c>
      <c r="O2980" s="210">
        <v>338</v>
      </c>
    </row>
    <row r="2981" spans="2:15" x14ac:dyDescent="0.45">
      <c r="B2981" s="16" t="s">
        <v>17073</v>
      </c>
      <c r="C2981" s="426" t="s">
        <v>833</v>
      </c>
      <c r="D2981" s="16" t="s">
        <v>834</v>
      </c>
      <c r="E2981" s="448" t="s">
        <v>13152</v>
      </c>
      <c r="F2981" s="210" t="s">
        <v>3395</v>
      </c>
      <c r="G2981" s="448" t="s">
        <v>3595</v>
      </c>
      <c r="H2981" s="210">
        <v>0</v>
      </c>
      <c r="I2981" s="210">
        <v>99</v>
      </c>
      <c r="J2981" s="210" t="s">
        <v>11192</v>
      </c>
      <c r="K2981" s="210">
        <v>73</v>
      </c>
      <c r="L2981" s="210">
        <v>21</v>
      </c>
      <c r="M2981" s="210" t="s">
        <v>11192</v>
      </c>
      <c r="N2981" s="210">
        <v>0</v>
      </c>
      <c r="O2981" s="210">
        <v>207</v>
      </c>
    </row>
    <row r="2982" spans="2:15" x14ac:dyDescent="0.45">
      <c r="B2982" s="450" t="s">
        <v>17075</v>
      </c>
      <c r="C2982" s="449" t="s">
        <v>833</v>
      </c>
      <c r="D2982" s="450" t="s">
        <v>834</v>
      </c>
      <c r="E2982" s="451" t="s">
        <v>19335</v>
      </c>
      <c r="F2982" s="452" t="str">
        <f>F2981</f>
        <v>8107</v>
      </c>
      <c r="G2982" s="451" t="s">
        <v>3093</v>
      </c>
      <c r="H2982" s="452" t="s">
        <v>11192</v>
      </c>
      <c r="I2982" s="452">
        <v>211</v>
      </c>
      <c r="J2982" s="452" t="s">
        <v>11192</v>
      </c>
      <c r="K2982" s="452">
        <v>248</v>
      </c>
      <c r="L2982" s="452">
        <v>49</v>
      </c>
      <c r="M2982" s="452" t="s">
        <v>11192</v>
      </c>
      <c r="N2982" s="452">
        <v>0</v>
      </c>
      <c r="O2982" s="452">
        <v>545</v>
      </c>
    </row>
    <row r="2983" spans="2:15" x14ac:dyDescent="0.45">
      <c r="B2983" s="16" t="s">
        <v>17077</v>
      </c>
      <c r="C2983" s="426" t="s">
        <v>833</v>
      </c>
      <c r="D2983" s="16" t="s">
        <v>834</v>
      </c>
      <c r="E2983" s="448" t="s">
        <v>3396</v>
      </c>
      <c r="F2983" s="210" t="s">
        <v>3397</v>
      </c>
      <c r="G2983" s="448" t="s">
        <v>3596</v>
      </c>
      <c r="H2983" s="210">
        <v>0</v>
      </c>
      <c r="I2983" s="210">
        <v>34</v>
      </c>
      <c r="J2983" s="210" t="s">
        <v>11192</v>
      </c>
      <c r="K2983" s="210">
        <v>66</v>
      </c>
      <c r="L2983" s="210">
        <v>14</v>
      </c>
      <c r="M2983" s="210" t="s">
        <v>11192</v>
      </c>
      <c r="N2983" s="210">
        <v>0</v>
      </c>
      <c r="O2983" s="210">
        <v>122</v>
      </c>
    </row>
    <row r="2984" spans="2:15" x14ac:dyDescent="0.45">
      <c r="B2984" s="16" t="s">
        <v>17076</v>
      </c>
      <c r="C2984" s="426" t="s">
        <v>833</v>
      </c>
      <c r="D2984" s="16" t="s">
        <v>834</v>
      </c>
      <c r="E2984" s="448" t="s">
        <v>3396</v>
      </c>
      <c r="F2984" s="210" t="s">
        <v>3397</v>
      </c>
      <c r="G2984" s="448" t="s">
        <v>3595</v>
      </c>
      <c r="H2984" s="210">
        <v>0</v>
      </c>
      <c r="I2984" s="210">
        <v>21</v>
      </c>
      <c r="J2984" s="210" t="s">
        <v>11192</v>
      </c>
      <c r="K2984" s="210">
        <v>63</v>
      </c>
      <c r="L2984" s="210">
        <v>11</v>
      </c>
      <c r="M2984" s="210" t="s">
        <v>11192</v>
      </c>
      <c r="N2984" s="210">
        <v>0</v>
      </c>
      <c r="O2984" s="210">
        <v>103</v>
      </c>
    </row>
    <row r="2985" spans="2:15" x14ac:dyDescent="0.45">
      <c r="B2985" s="450" t="s">
        <v>17078</v>
      </c>
      <c r="C2985" s="449" t="s">
        <v>833</v>
      </c>
      <c r="D2985" s="450" t="s">
        <v>834</v>
      </c>
      <c r="E2985" s="451" t="s">
        <v>19336</v>
      </c>
      <c r="F2985" s="452" t="str">
        <f>F2984</f>
        <v>7693</v>
      </c>
      <c r="G2985" s="451" t="s">
        <v>3093</v>
      </c>
      <c r="H2985" s="452">
        <v>0</v>
      </c>
      <c r="I2985" s="452">
        <v>55</v>
      </c>
      <c r="J2985" s="452" t="s">
        <v>11192</v>
      </c>
      <c r="K2985" s="452">
        <v>129</v>
      </c>
      <c r="L2985" s="452">
        <v>25</v>
      </c>
      <c r="M2985" s="452" t="s">
        <v>11192</v>
      </c>
      <c r="N2985" s="452">
        <v>0</v>
      </c>
      <c r="O2985" s="452">
        <v>225</v>
      </c>
    </row>
    <row r="2986" spans="2:15" x14ac:dyDescent="0.45">
      <c r="B2986" s="16" t="s">
        <v>17080</v>
      </c>
      <c r="C2986" s="426" t="s">
        <v>833</v>
      </c>
      <c r="D2986" s="16" t="s">
        <v>834</v>
      </c>
      <c r="E2986" s="448" t="s">
        <v>3398</v>
      </c>
      <c r="F2986" s="210" t="s">
        <v>3399</v>
      </c>
      <c r="G2986" s="448" t="s">
        <v>3596</v>
      </c>
      <c r="H2986" s="210">
        <v>0</v>
      </c>
      <c r="I2986" s="210">
        <v>64</v>
      </c>
      <c r="J2986" s="210">
        <v>23</v>
      </c>
      <c r="K2986" s="210">
        <v>43</v>
      </c>
      <c r="L2986" s="210">
        <v>12</v>
      </c>
      <c r="M2986" s="210">
        <v>20</v>
      </c>
      <c r="N2986" s="210">
        <v>0</v>
      </c>
      <c r="O2986" s="210">
        <v>162</v>
      </c>
    </row>
    <row r="2987" spans="2:15" x14ac:dyDescent="0.45">
      <c r="B2987" s="16" t="s">
        <v>17079</v>
      </c>
      <c r="C2987" s="426" t="s">
        <v>833</v>
      </c>
      <c r="D2987" s="16" t="s">
        <v>834</v>
      </c>
      <c r="E2987" s="448" t="s">
        <v>3398</v>
      </c>
      <c r="F2987" s="210" t="s">
        <v>3399</v>
      </c>
      <c r="G2987" s="448" t="s">
        <v>3595</v>
      </c>
      <c r="H2987" s="210">
        <v>0</v>
      </c>
      <c r="I2987" s="210">
        <v>61</v>
      </c>
      <c r="J2987" s="210">
        <v>20</v>
      </c>
      <c r="K2987" s="210">
        <v>39</v>
      </c>
      <c r="L2987" s="210" t="s">
        <v>11192</v>
      </c>
      <c r="M2987" s="210" t="s">
        <v>11192</v>
      </c>
      <c r="N2987" s="210">
        <v>0</v>
      </c>
      <c r="O2987" s="210">
        <v>146</v>
      </c>
    </row>
    <row r="2988" spans="2:15" x14ac:dyDescent="0.45">
      <c r="B2988" s="450" t="s">
        <v>17081</v>
      </c>
      <c r="C2988" s="449" t="s">
        <v>833</v>
      </c>
      <c r="D2988" s="450" t="s">
        <v>834</v>
      </c>
      <c r="E2988" s="451" t="s">
        <v>19337</v>
      </c>
      <c r="F2988" s="452" t="str">
        <f>F2987</f>
        <v>7888</v>
      </c>
      <c r="G2988" s="451" t="s">
        <v>3093</v>
      </c>
      <c r="H2988" s="452">
        <v>0</v>
      </c>
      <c r="I2988" s="452">
        <v>125</v>
      </c>
      <c r="J2988" s="452">
        <v>43</v>
      </c>
      <c r="K2988" s="452">
        <v>82</v>
      </c>
      <c r="L2988" s="452" t="s">
        <v>11192</v>
      </c>
      <c r="M2988" s="452" t="s">
        <v>11192</v>
      </c>
      <c r="N2988" s="452">
        <v>0</v>
      </c>
      <c r="O2988" s="452">
        <v>308</v>
      </c>
    </row>
    <row r="2989" spans="2:15" x14ac:dyDescent="0.45">
      <c r="B2989" s="16" t="s">
        <v>17083</v>
      </c>
      <c r="C2989" s="426" t="s">
        <v>833</v>
      </c>
      <c r="D2989" s="16" t="s">
        <v>834</v>
      </c>
      <c r="E2989" s="448" t="s">
        <v>3400</v>
      </c>
      <c r="F2989" s="210" t="s">
        <v>3401</v>
      </c>
      <c r="G2989" s="448" t="s">
        <v>3596</v>
      </c>
      <c r="H2989" s="210">
        <v>0</v>
      </c>
      <c r="I2989" s="210">
        <v>71</v>
      </c>
      <c r="J2989" s="210" t="s">
        <v>11192</v>
      </c>
      <c r="K2989" s="210">
        <v>13</v>
      </c>
      <c r="L2989" s="210" t="s">
        <v>11192</v>
      </c>
      <c r="M2989" s="210">
        <v>0</v>
      </c>
      <c r="N2989" s="210">
        <v>0</v>
      </c>
      <c r="O2989" s="210">
        <v>90</v>
      </c>
    </row>
    <row r="2990" spans="2:15" x14ac:dyDescent="0.45">
      <c r="B2990" s="16" t="s">
        <v>17082</v>
      </c>
      <c r="C2990" s="426" t="s">
        <v>833</v>
      </c>
      <c r="D2990" s="16" t="s">
        <v>834</v>
      </c>
      <c r="E2990" s="448" t="s">
        <v>3400</v>
      </c>
      <c r="F2990" s="210" t="s">
        <v>3401</v>
      </c>
      <c r="G2990" s="448" t="s">
        <v>3595</v>
      </c>
      <c r="H2990" s="210" t="s">
        <v>11192</v>
      </c>
      <c r="I2990" s="210">
        <v>92</v>
      </c>
      <c r="J2990" s="210" t="s">
        <v>11192</v>
      </c>
      <c r="K2990" s="210" t="s">
        <v>11192</v>
      </c>
      <c r="L2990" s="210" t="s">
        <v>11192</v>
      </c>
      <c r="M2990" s="210" t="s">
        <v>11192</v>
      </c>
      <c r="N2990" s="210">
        <v>0</v>
      </c>
      <c r="O2990" s="210">
        <v>112</v>
      </c>
    </row>
    <row r="2991" spans="2:15" x14ac:dyDescent="0.45">
      <c r="B2991" s="450" t="s">
        <v>17084</v>
      </c>
      <c r="C2991" s="449" t="s">
        <v>833</v>
      </c>
      <c r="D2991" s="450" t="s">
        <v>834</v>
      </c>
      <c r="E2991" s="451" t="s">
        <v>19338</v>
      </c>
      <c r="F2991" s="452" t="str">
        <f>F2990</f>
        <v>7039</v>
      </c>
      <c r="G2991" s="451" t="s">
        <v>3093</v>
      </c>
      <c r="H2991" s="452" t="s">
        <v>11192</v>
      </c>
      <c r="I2991" s="452">
        <v>163</v>
      </c>
      <c r="J2991" s="452" t="s">
        <v>11192</v>
      </c>
      <c r="K2991" s="452" t="s">
        <v>11192</v>
      </c>
      <c r="L2991" s="452" t="s">
        <v>11192</v>
      </c>
      <c r="M2991" s="452" t="s">
        <v>11192</v>
      </c>
      <c r="N2991" s="452">
        <v>0</v>
      </c>
      <c r="O2991" s="452">
        <v>202</v>
      </c>
    </row>
    <row r="2992" spans="2:15" x14ac:dyDescent="0.45">
      <c r="B2992" s="16" t="s">
        <v>17086</v>
      </c>
      <c r="C2992" s="426" t="s">
        <v>833</v>
      </c>
      <c r="D2992" s="16" t="s">
        <v>834</v>
      </c>
      <c r="E2992" s="448" t="s">
        <v>3402</v>
      </c>
      <c r="F2992" s="210" t="s">
        <v>3403</v>
      </c>
      <c r="G2992" s="448" t="s">
        <v>3596</v>
      </c>
      <c r="H2992" s="210">
        <v>0</v>
      </c>
      <c r="I2992" s="210">
        <v>18</v>
      </c>
      <c r="J2992" s="210" t="s">
        <v>11192</v>
      </c>
      <c r="K2992" s="210" t="s">
        <v>11192</v>
      </c>
      <c r="L2992" s="210" t="s">
        <v>11192</v>
      </c>
      <c r="M2992" s="210">
        <v>0</v>
      </c>
      <c r="N2992" s="210">
        <v>0</v>
      </c>
      <c r="O2992" s="210">
        <v>35</v>
      </c>
    </row>
    <row r="2993" spans="2:15" x14ac:dyDescent="0.45">
      <c r="B2993" s="16" t="s">
        <v>17085</v>
      </c>
      <c r="C2993" s="426" t="s">
        <v>833</v>
      </c>
      <c r="D2993" s="16" t="s">
        <v>834</v>
      </c>
      <c r="E2993" s="448" t="s">
        <v>3402</v>
      </c>
      <c r="F2993" s="210" t="s">
        <v>3403</v>
      </c>
      <c r="G2993" s="448" t="s">
        <v>3595</v>
      </c>
      <c r="H2993" s="210">
        <v>0</v>
      </c>
      <c r="I2993" s="210">
        <v>18</v>
      </c>
      <c r="J2993" s="210">
        <v>0</v>
      </c>
      <c r="K2993" s="210" t="s">
        <v>11192</v>
      </c>
      <c r="L2993" s="210" t="s">
        <v>11192</v>
      </c>
      <c r="M2993" s="210">
        <v>0</v>
      </c>
      <c r="N2993" s="210">
        <v>0</v>
      </c>
      <c r="O2993" s="210">
        <v>26</v>
      </c>
    </row>
    <row r="2994" spans="2:15" x14ac:dyDescent="0.45">
      <c r="B2994" s="450" t="s">
        <v>17087</v>
      </c>
      <c r="C2994" s="449" t="s">
        <v>833</v>
      </c>
      <c r="D2994" s="450" t="s">
        <v>834</v>
      </c>
      <c r="E2994" s="451" t="s">
        <v>19339</v>
      </c>
      <c r="F2994" s="452" t="str">
        <f>F2993</f>
        <v>7884</v>
      </c>
      <c r="G2994" s="451" t="s">
        <v>3093</v>
      </c>
      <c r="H2994" s="452">
        <v>0</v>
      </c>
      <c r="I2994" s="452">
        <v>36</v>
      </c>
      <c r="J2994" s="452" t="s">
        <v>11192</v>
      </c>
      <c r="K2994" s="452">
        <v>16</v>
      </c>
      <c r="L2994" s="452" t="s">
        <v>11192</v>
      </c>
      <c r="M2994" s="452">
        <v>0</v>
      </c>
      <c r="N2994" s="452">
        <v>0</v>
      </c>
      <c r="O2994" s="452">
        <v>61</v>
      </c>
    </row>
    <row r="2995" spans="2:15" x14ac:dyDescent="0.45">
      <c r="B2995" s="16" t="s">
        <v>17089</v>
      </c>
      <c r="C2995" s="426" t="s">
        <v>835</v>
      </c>
      <c r="D2995" s="16" t="s">
        <v>836</v>
      </c>
      <c r="E2995" s="448" t="s">
        <v>2494</v>
      </c>
      <c r="F2995" s="210" t="s">
        <v>2495</v>
      </c>
      <c r="G2995" s="448" t="s">
        <v>3596</v>
      </c>
      <c r="H2995" s="210">
        <v>0</v>
      </c>
      <c r="I2995" s="210">
        <v>14</v>
      </c>
      <c r="J2995" s="210">
        <v>26</v>
      </c>
      <c r="K2995" s="210">
        <v>225</v>
      </c>
      <c r="L2995" s="210" t="s">
        <v>11192</v>
      </c>
      <c r="M2995" s="210" t="s">
        <v>11192</v>
      </c>
      <c r="N2995" s="210" t="s">
        <v>11192</v>
      </c>
      <c r="O2995" s="210">
        <v>280</v>
      </c>
    </row>
    <row r="2996" spans="2:15" x14ac:dyDescent="0.45">
      <c r="B2996" s="16" t="s">
        <v>17088</v>
      </c>
      <c r="C2996" s="426" t="s">
        <v>835</v>
      </c>
      <c r="D2996" s="16" t="s">
        <v>836</v>
      </c>
      <c r="E2996" s="448" t="s">
        <v>2494</v>
      </c>
      <c r="F2996" s="210" t="s">
        <v>2495</v>
      </c>
      <c r="G2996" s="448" t="s">
        <v>3595</v>
      </c>
      <c r="H2996" s="210">
        <v>0</v>
      </c>
      <c r="I2996" s="210">
        <v>18</v>
      </c>
      <c r="J2996" s="210">
        <v>20</v>
      </c>
      <c r="K2996" s="210">
        <v>211</v>
      </c>
      <c r="L2996" s="210" t="s">
        <v>11192</v>
      </c>
      <c r="M2996" s="210" t="s">
        <v>11192</v>
      </c>
      <c r="N2996" s="210">
        <v>0</v>
      </c>
      <c r="O2996" s="210">
        <v>258</v>
      </c>
    </row>
    <row r="2997" spans="2:15" x14ac:dyDescent="0.45">
      <c r="B2997" s="450" t="s">
        <v>17090</v>
      </c>
      <c r="C2997" s="449" t="s">
        <v>835</v>
      </c>
      <c r="D2997" s="450" t="s">
        <v>836</v>
      </c>
      <c r="E2997" s="451" t="s">
        <v>19340</v>
      </c>
      <c r="F2997" s="452" t="str">
        <f>F2996</f>
        <v>6385</v>
      </c>
      <c r="G2997" s="451" t="s">
        <v>3093</v>
      </c>
      <c r="H2997" s="452">
        <v>0</v>
      </c>
      <c r="I2997" s="452">
        <v>32</v>
      </c>
      <c r="J2997" s="452">
        <v>46</v>
      </c>
      <c r="K2997" s="452">
        <v>436</v>
      </c>
      <c r="L2997" s="452">
        <v>16</v>
      </c>
      <c r="M2997" s="452" t="s">
        <v>11192</v>
      </c>
      <c r="N2997" s="452" t="s">
        <v>11192</v>
      </c>
      <c r="O2997" s="452">
        <v>538</v>
      </c>
    </row>
    <row r="2998" spans="2:15" x14ac:dyDescent="0.45">
      <c r="B2998" s="16" t="s">
        <v>17092</v>
      </c>
      <c r="C2998" s="426" t="s">
        <v>835</v>
      </c>
      <c r="D2998" s="16" t="s">
        <v>836</v>
      </c>
      <c r="E2998" s="448" t="s">
        <v>2496</v>
      </c>
      <c r="F2998" s="210" t="s">
        <v>2497</v>
      </c>
      <c r="G2998" s="448" t="s">
        <v>3596</v>
      </c>
      <c r="H2998" s="210">
        <v>0</v>
      </c>
      <c r="I2998" s="210">
        <v>28</v>
      </c>
      <c r="J2998" s="210">
        <v>35</v>
      </c>
      <c r="K2998" s="210">
        <v>409</v>
      </c>
      <c r="L2998" s="210" t="s">
        <v>11192</v>
      </c>
      <c r="M2998" s="210" t="s">
        <v>11192</v>
      </c>
      <c r="N2998" s="210">
        <v>0</v>
      </c>
      <c r="O2998" s="210">
        <v>489</v>
      </c>
    </row>
    <row r="2999" spans="2:15" x14ac:dyDescent="0.45">
      <c r="B2999" s="16" t="s">
        <v>17091</v>
      </c>
      <c r="C2999" s="426" t="s">
        <v>835</v>
      </c>
      <c r="D2999" s="16" t="s">
        <v>836</v>
      </c>
      <c r="E2999" s="448" t="s">
        <v>2496</v>
      </c>
      <c r="F2999" s="210" t="s">
        <v>2497</v>
      </c>
      <c r="G2999" s="448" t="s">
        <v>3595</v>
      </c>
      <c r="H2999" s="210">
        <v>0</v>
      </c>
      <c r="I2999" s="210">
        <v>18</v>
      </c>
      <c r="J2999" s="210">
        <v>41</v>
      </c>
      <c r="K2999" s="210">
        <v>452</v>
      </c>
      <c r="L2999" s="210" t="s">
        <v>11192</v>
      </c>
      <c r="M2999" s="210" t="s">
        <v>11192</v>
      </c>
      <c r="N2999" s="210">
        <v>0</v>
      </c>
      <c r="O2999" s="210">
        <v>518</v>
      </c>
    </row>
    <row r="3000" spans="2:15" x14ac:dyDescent="0.45">
      <c r="B3000" s="450" t="s">
        <v>17093</v>
      </c>
      <c r="C3000" s="449" t="s">
        <v>835</v>
      </c>
      <c r="D3000" s="450" t="s">
        <v>836</v>
      </c>
      <c r="E3000" s="451" t="s">
        <v>19341</v>
      </c>
      <c r="F3000" s="452" t="str">
        <f>F2999</f>
        <v>5058</v>
      </c>
      <c r="G3000" s="451" t="s">
        <v>3093</v>
      </c>
      <c r="H3000" s="452">
        <v>0</v>
      </c>
      <c r="I3000" s="452">
        <v>46</v>
      </c>
      <c r="J3000" s="452">
        <v>76</v>
      </c>
      <c r="K3000" s="452">
        <v>861</v>
      </c>
      <c r="L3000" s="452" t="s">
        <v>11192</v>
      </c>
      <c r="M3000" s="452" t="s">
        <v>11192</v>
      </c>
      <c r="N3000" s="452">
        <v>0</v>
      </c>
      <c r="O3000" s="452">
        <v>1007</v>
      </c>
    </row>
    <row r="3001" spans="2:15" x14ac:dyDescent="0.45">
      <c r="B3001" s="16" t="s">
        <v>17095</v>
      </c>
      <c r="C3001" s="426" t="s">
        <v>838</v>
      </c>
      <c r="D3001" s="16" t="s">
        <v>839</v>
      </c>
      <c r="E3001" s="448" t="s">
        <v>2499</v>
      </c>
      <c r="F3001" s="210" t="s">
        <v>2500</v>
      </c>
      <c r="G3001" s="448" t="s">
        <v>3596</v>
      </c>
      <c r="H3001" s="210" t="s">
        <v>11192</v>
      </c>
      <c r="I3001" s="210">
        <v>61</v>
      </c>
      <c r="J3001" s="210">
        <v>104</v>
      </c>
      <c r="K3001" s="210">
        <v>560</v>
      </c>
      <c r="L3001" s="210">
        <v>14</v>
      </c>
      <c r="M3001" s="210" t="s">
        <v>11192</v>
      </c>
      <c r="N3001" s="210">
        <v>0</v>
      </c>
      <c r="O3001" s="210">
        <v>756</v>
      </c>
    </row>
    <row r="3002" spans="2:15" x14ac:dyDescent="0.45">
      <c r="B3002" s="16" t="s">
        <v>17094</v>
      </c>
      <c r="C3002" s="426" t="s">
        <v>838</v>
      </c>
      <c r="D3002" s="16" t="s">
        <v>839</v>
      </c>
      <c r="E3002" s="448" t="s">
        <v>2499</v>
      </c>
      <c r="F3002" s="210" t="s">
        <v>2500</v>
      </c>
      <c r="G3002" s="448" t="s">
        <v>3595</v>
      </c>
      <c r="H3002" s="210" t="s">
        <v>11192</v>
      </c>
      <c r="I3002" s="210">
        <v>59</v>
      </c>
      <c r="J3002" s="210">
        <v>87</v>
      </c>
      <c r="K3002" s="210">
        <v>490</v>
      </c>
      <c r="L3002" s="210">
        <v>14</v>
      </c>
      <c r="M3002" s="210" t="s">
        <v>11192</v>
      </c>
      <c r="N3002" s="210">
        <v>0</v>
      </c>
      <c r="O3002" s="210">
        <v>661</v>
      </c>
    </row>
    <row r="3003" spans="2:15" x14ac:dyDescent="0.45">
      <c r="B3003" s="450" t="s">
        <v>17096</v>
      </c>
      <c r="C3003" s="449" t="s">
        <v>838</v>
      </c>
      <c r="D3003" s="450" t="s">
        <v>839</v>
      </c>
      <c r="E3003" s="451" t="s">
        <v>19342</v>
      </c>
      <c r="F3003" s="452" t="str">
        <f>F3002</f>
        <v>3210</v>
      </c>
      <c r="G3003" s="451" t="s">
        <v>3093</v>
      </c>
      <c r="H3003" s="452" t="s">
        <v>11192</v>
      </c>
      <c r="I3003" s="452">
        <v>120</v>
      </c>
      <c r="J3003" s="452">
        <v>191</v>
      </c>
      <c r="K3003" s="452">
        <v>1050</v>
      </c>
      <c r="L3003" s="452">
        <v>28</v>
      </c>
      <c r="M3003" s="452" t="s">
        <v>11192</v>
      </c>
      <c r="N3003" s="452">
        <v>0</v>
      </c>
      <c r="O3003" s="452">
        <v>1417</v>
      </c>
    </row>
    <row r="3004" spans="2:15" x14ac:dyDescent="0.45">
      <c r="B3004" s="16" t="s">
        <v>17098</v>
      </c>
      <c r="C3004" s="426" t="s">
        <v>838</v>
      </c>
      <c r="D3004" s="16" t="s">
        <v>839</v>
      </c>
      <c r="E3004" s="448" t="s">
        <v>2501</v>
      </c>
      <c r="F3004" s="210" t="s">
        <v>2502</v>
      </c>
      <c r="G3004" s="448" t="s">
        <v>3596</v>
      </c>
      <c r="H3004" s="210">
        <v>0</v>
      </c>
      <c r="I3004" s="210">
        <v>18</v>
      </c>
      <c r="J3004" s="210">
        <v>45</v>
      </c>
      <c r="K3004" s="210">
        <v>236</v>
      </c>
      <c r="L3004" s="210" t="s">
        <v>11192</v>
      </c>
      <c r="M3004" s="210" t="s">
        <v>11192</v>
      </c>
      <c r="N3004" s="210">
        <v>0</v>
      </c>
      <c r="O3004" s="210">
        <v>313</v>
      </c>
    </row>
    <row r="3005" spans="2:15" x14ac:dyDescent="0.45">
      <c r="B3005" s="16" t="s">
        <v>17097</v>
      </c>
      <c r="C3005" s="426" t="s">
        <v>838</v>
      </c>
      <c r="D3005" s="16" t="s">
        <v>839</v>
      </c>
      <c r="E3005" s="448" t="s">
        <v>2501</v>
      </c>
      <c r="F3005" s="210" t="s">
        <v>2502</v>
      </c>
      <c r="G3005" s="448" t="s">
        <v>3595</v>
      </c>
      <c r="H3005" s="210">
        <v>0</v>
      </c>
      <c r="I3005" s="210">
        <v>17</v>
      </c>
      <c r="J3005" s="210">
        <v>36</v>
      </c>
      <c r="K3005" s="210">
        <v>203</v>
      </c>
      <c r="L3005" s="210" t="s">
        <v>11192</v>
      </c>
      <c r="M3005" s="210" t="s">
        <v>11192</v>
      </c>
      <c r="N3005" s="210">
        <v>0</v>
      </c>
      <c r="O3005" s="210">
        <v>269</v>
      </c>
    </row>
    <row r="3006" spans="2:15" x14ac:dyDescent="0.45">
      <c r="B3006" s="450" t="s">
        <v>17099</v>
      </c>
      <c r="C3006" s="449" t="s">
        <v>838</v>
      </c>
      <c r="D3006" s="450" t="s">
        <v>839</v>
      </c>
      <c r="E3006" s="451" t="s">
        <v>19343</v>
      </c>
      <c r="F3006" s="452" t="str">
        <f>F3005</f>
        <v>7183</v>
      </c>
      <c r="G3006" s="451" t="s">
        <v>3093</v>
      </c>
      <c r="H3006" s="452">
        <v>0</v>
      </c>
      <c r="I3006" s="452">
        <v>35</v>
      </c>
      <c r="J3006" s="452">
        <v>81</v>
      </c>
      <c r="K3006" s="452">
        <v>439</v>
      </c>
      <c r="L3006" s="452" t="s">
        <v>11192</v>
      </c>
      <c r="M3006" s="452" t="s">
        <v>11192</v>
      </c>
      <c r="N3006" s="452">
        <v>0</v>
      </c>
      <c r="O3006" s="452">
        <v>582</v>
      </c>
    </row>
    <row r="3007" spans="2:15" x14ac:dyDescent="0.45">
      <c r="B3007" s="16" t="s">
        <v>19789</v>
      </c>
      <c r="C3007" s="426" t="s">
        <v>840</v>
      </c>
      <c r="D3007" s="16" t="s">
        <v>841</v>
      </c>
      <c r="E3007" s="448" t="s">
        <v>14133</v>
      </c>
      <c r="F3007" s="210" t="s">
        <v>14132</v>
      </c>
      <c r="G3007" s="448" t="s">
        <v>3596</v>
      </c>
      <c r="H3007" s="210">
        <v>0</v>
      </c>
      <c r="I3007" s="210">
        <v>0</v>
      </c>
      <c r="J3007" s="210">
        <v>0</v>
      </c>
      <c r="K3007" s="210" t="s">
        <v>11192</v>
      </c>
      <c r="L3007" s="210">
        <v>0</v>
      </c>
      <c r="M3007" s="210">
        <v>0</v>
      </c>
      <c r="N3007" s="210">
        <v>0</v>
      </c>
      <c r="O3007" s="210" t="s">
        <v>11192</v>
      </c>
    </row>
    <row r="3008" spans="2:15" x14ac:dyDescent="0.45">
      <c r="B3008" s="16" t="s">
        <v>17100</v>
      </c>
      <c r="C3008" s="426" t="s">
        <v>840</v>
      </c>
      <c r="D3008" s="16" t="s">
        <v>841</v>
      </c>
      <c r="E3008" s="448" t="s">
        <v>14133</v>
      </c>
      <c r="F3008" s="210" t="s">
        <v>14132</v>
      </c>
      <c r="G3008" s="448" t="s">
        <v>3595</v>
      </c>
      <c r="H3008" s="210">
        <v>0</v>
      </c>
      <c r="I3008" s="210">
        <v>0</v>
      </c>
      <c r="J3008" s="210">
        <v>0</v>
      </c>
      <c r="K3008" s="210" t="s">
        <v>11192</v>
      </c>
      <c r="L3008" s="210">
        <v>0</v>
      </c>
      <c r="M3008" s="210">
        <v>0</v>
      </c>
      <c r="N3008" s="210">
        <v>0</v>
      </c>
      <c r="O3008" s="210" t="s">
        <v>11192</v>
      </c>
    </row>
    <row r="3009" spans="2:15" x14ac:dyDescent="0.45">
      <c r="B3009" s="450" t="s">
        <v>17101</v>
      </c>
      <c r="C3009" s="449" t="s">
        <v>840</v>
      </c>
      <c r="D3009" s="450" t="s">
        <v>841</v>
      </c>
      <c r="E3009" s="451" t="s">
        <v>19344</v>
      </c>
      <c r="F3009" s="452" t="str">
        <f>F3008</f>
        <v>8354</v>
      </c>
      <c r="G3009" s="451" t="s">
        <v>3093</v>
      </c>
      <c r="H3009" s="452" t="s">
        <v>11192</v>
      </c>
      <c r="I3009" s="452" t="s">
        <v>11192</v>
      </c>
      <c r="J3009" s="452" t="s">
        <v>11192</v>
      </c>
      <c r="K3009" s="452" t="s">
        <v>11192</v>
      </c>
      <c r="L3009" s="452" t="s">
        <v>11192</v>
      </c>
      <c r="M3009" s="452" t="s">
        <v>11192</v>
      </c>
      <c r="N3009" s="452" t="s">
        <v>11192</v>
      </c>
      <c r="O3009" s="452" t="s">
        <v>11192</v>
      </c>
    </row>
    <row r="3010" spans="2:15" x14ac:dyDescent="0.45">
      <c r="B3010" s="16" t="s">
        <v>17103</v>
      </c>
      <c r="C3010" s="426" t="s">
        <v>840</v>
      </c>
      <c r="D3010" s="16" t="s">
        <v>841</v>
      </c>
      <c r="E3010" s="448" t="s">
        <v>2503</v>
      </c>
      <c r="F3010" s="210" t="s">
        <v>2504</v>
      </c>
      <c r="G3010" s="448" t="s">
        <v>3596</v>
      </c>
      <c r="H3010" s="210">
        <v>0</v>
      </c>
      <c r="I3010" s="210">
        <v>21</v>
      </c>
      <c r="J3010" s="210" t="s">
        <v>11192</v>
      </c>
      <c r="K3010" s="210">
        <v>275</v>
      </c>
      <c r="L3010" s="210">
        <v>14</v>
      </c>
      <c r="M3010" s="210" t="s">
        <v>11192</v>
      </c>
      <c r="N3010" s="210" t="s">
        <v>11192</v>
      </c>
      <c r="O3010" s="210">
        <v>321</v>
      </c>
    </row>
    <row r="3011" spans="2:15" x14ac:dyDescent="0.45">
      <c r="B3011" s="16" t="s">
        <v>17102</v>
      </c>
      <c r="C3011" s="426" t="s">
        <v>840</v>
      </c>
      <c r="D3011" s="16" t="s">
        <v>841</v>
      </c>
      <c r="E3011" s="448" t="s">
        <v>2503</v>
      </c>
      <c r="F3011" s="210" t="s">
        <v>2504</v>
      </c>
      <c r="G3011" s="448" t="s">
        <v>3595</v>
      </c>
      <c r="H3011" s="210">
        <v>0</v>
      </c>
      <c r="I3011" s="210">
        <v>15</v>
      </c>
      <c r="J3011" s="210" t="s">
        <v>11192</v>
      </c>
      <c r="K3011" s="210">
        <v>260</v>
      </c>
      <c r="L3011" s="210">
        <v>13</v>
      </c>
      <c r="M3011" s="210" t="s">
        <v>11192</v>
      </c>
      <c r="N3011" s="210">
        <v>0</v>
      </c>
      <c r="O3011" s="210">
        <v>300</v>
      </c>
    </row>
    <row r="3012" spans="2:15" x14ac:dyDescent="0.45">
      <c r="B3012" s="450" t="s">
        <v>17104</v>
      </c>
      <c r="C3012" s="449" t="s">
        <v>840</v>
      </c>
      <c r="D3012" s="450" t="s">
        <v>841</v>
      </c>
      <c r="E3012" s="451" t="s">
        <v>19345</v>
      </c>
      <c r="F3012" s="452" t="str">
        <f>F3011</f>
        <v>5105</v>
      </c>
      <c r="G3012" s="451" t="s">
        <v>3093</v>
      </c>
      <c r="H3012" s="452">
        <v>0</v>
      </c>
      <c r="I3012" s="452">
        <v>36</v>
      </c>
      <c r="J3012" s="452">
        <v>14</v>
      </c>
      <c r="K3012" s="452">
        <v>535</v>
      </c>
      <c r="L3012" s="452">
        <v>27</v>
      </c>
      <c r="M3012" s="452" t="s">
        <v>11192</v>
      </c>
      <c r="N3012" s="452" t="s">
        <v>11192</v>
      </c>
      <c r="O3012" s="452">
        <v>621</v>
      </c>
    </row>
    <row r="3013" spans="2:15" x14ac:dyDescent="0.45">
      <c r="B3013" s="16" t="s">
        <v>17106</v>
      </c>
      <c r="C3013" s="426" t="s">
        <v>840</v>
      </c>
      <c r="D3013" s="16" t="s">
        <v>841</v>
      </c>
      <c r="E3013" s="448" t="s">
        <v>2505</v>
      </c>
      <c r="F3013" s="210" t="s">
        <v>2506</v>
      </c>
      <c r="G3013" s="448" t="s">
        <v>3596</v>
      </c>
      <c r="H3013" s="210">
        <v>0</v>
      </c>
      <c r="I3013" s="210">
        <v>36</v>
      </c>
      <c r="J3013" s="210" t="s">
        <v>11192</v>
      </c>
      <c r="K3013" s="210">
        <v>540</v>
      </c>
      <c r="L3013" s="210">
        <v>15</v>
      </c>
      <c r="M3013" s="210" t="s">
        <v>11192</v>
      </c>
      <c r="N3013" s="210">
        <v>0</v>
      </c>
      <c r="O3013" s="210">
        <v>604</v>
      </c>
    </row>
    <row r="3014" spans="2:15" x14ac:dyDescent="0.45">
      <c r="B3014" s="16" t="s">
        <v>17105</v>
      </c>
      <c r="C3014" s="426" t="s">
        <v>840</v>
      </c>
      <c r="D3014" s="16" t="s">
        <v>841</v>
      </c>
      <c r="E3014" s="448" t="s">
        <v>2505</v>
      </c>
      <c r="F3014" s="210" t="s">
        <v>2506</v>
      </c>
      <c r="G3014" s="448" t="s">
        <v>3595</v>
      </c>
      <c r="H3014" s="210">
        <v>0</v>
      </c>
      <c r="I3014" s="210">
        <v>42</v>
      </c>
      <c r="J3014" s="210" t="s">
        <v>11192</v>
      </c>
      <c r="K3014" s="210">
        <v>490</v>
      </c>
      <c r="L3014" s="210">
        <v>13</v>
      </c>
      <c r="M3014" s="210" t="s">
        <v>11192</v>
      </c>
      <c r="N3014" s="210">
        <v>0</v>
      </c>
      <c r="O3014" s="210">
        <v>557</v>
      </c>
    </row>
    <row r="3015" spans="2:15" x14ac:dyDescent="0.45">
      <c r="B3015" s="450" t="s">
        <v>19790</v>
      </c>
      <c r="C3015" s="449" t="s">
        <v>840</v>
      </c>
      <c r="D3015" s="450" t="s">
        <v>841</v>
      </c>
      <c r="E3015" s="451" t="s">
        <v>19346</v>
      </c>
      <c r="F3015" s="452" t="str">
        <f>F3014</f>
        <v>0435</v>
      </c>
      <c r="G3015" s="451" t="s">
        <v>3093</v>
      </c>
      <c r="H3015" s="452">
        <v>0</v>
      </c>
      <c r="I3015" s="452">
        <v>78</v>
      </c>
      <c r="J3015" s="452" t="s">
        <v>11192</v>
      </c>
      <c r="K3015" s="452">
        <v>1030</v>
      </c>
      <c r="L3015" s="452">
        <v>28</v>
      </c>
      <c r="M3015" s="452" t="s">
        <v>11192</v>
      </c>
      <c r="N3015" s="452">
        <v>0</v>
      </c>
      <c r="O3015" s="452">
        <v>1161</v>
      </c>
    </row>
    <row r="3016" spans="2:15" x14ac:dyDescent="0.45">
      <c r="B3016" s="16" t="s">
        <v>17108</v>
      </c>
      <c r="C3016" s="426" t="s">
        <v>842</v>
      </c>
      <c r="D3016" s="16" t="s">
        <v>843</v>
      </c>
      <c r="E3016" s="448" t="s">
        <v>2507</v>
      </c>
      <c r="F3016" s="210" t="s">
        <v>2508</v>
      </c>
      <c r="G3016" s="448" t="s">
        <v>3596</v>
      </c>
      <c r="H3016" s="210">
        <v>0</v>
      </c>
      <c r="I3016" s="210">
        <v>126</v>
      </c>
      <c r="J3016" s="210">
        <v>118</v>
      </c>
      <c r="K3016" s="210">
        <v>375</v>
      </c>
      <c r="L3016" s="210" t="s">
        <v>11192</v>
      </c>
      <c r="M3016" s="210">
        <v>18</v>
      </c>
      <c r="N3016" s="210" t="s">
        <v>11192</v>
      </c>
      <c r="O3016" s="210">
        <v>645</v>
      </c>
    </row>
    <row r="3017" spans="2:15" x14ac:dyDescent="0.45">
      <c r="B3017" s="16" t="s">
        <v>17107</v>
      </c>
      <c r="C3017" s="426" t="s">
        <v>842</v>
      </c>
      <c r="D3017" s="16" t="s">
        <v>843</v>
      </c>
      <c r="E3017" s="448" t="s">
        <v>2507</v>
      </c>
      <c r="F3017" s="210" t="s">
        <v>2508</v>
      </c>
      <c r="G3017" s="448" t="s">
        <v>3595</v>
      </c>
      <c r="H3017" s="210" t="s">
        <v>11192</v>
      </c>
      <c r="I3017" s="210">
        <v>139</v>
      </c>
      <c r="J3017" s="210">
        <v>141</v>
      </c>
      <c r="K3017" s="210">
        <v>340</v>
      </c>
      <c r="L3017" s="210" t="s">
        <v>11192</v>
      </c>
      <c r="M3017" s="210" t="s">
        <v>11192</v>
      </c>
      <c r="N3017" s="210">
        <v>0</v>
      </c>
      <c r="O3017" s="210">
        <v>636</v>
      </c>
    </row>
    <row r="3018" spans="2:15" x14ac:dyDescent="0.45">
      <c r="B3018" s="450" t="s">
        <v>17109</v>
      </c>
      <c r="C3018" s="449" t="s">
        <v>842</v>
      </c>
      <c r="D3018" s="450" t="s">
        <v>843</v>
      </c>
      <c r="E3018" s="451" t="s">
        <v>19347</v>
      </c>
      <c r="F3018" s="452" t="str">
        <f>F3017</f>
        <v>3216</v>
      </c>
      <c r="G3018" s="451" t="s">
        <v>3093</v>
      </c>
      <c r="H3018" s="452" t="s">
        <v>11192</v>
      </c>
      <c r="I3018" s="452">
        <v>265</v>
      </c>
      <c r="J3018" s="452">
        <v>259</v>
      </c>
      <c r="K3018" s="452">
        <v>715</v>
      </c>
      <c r="L3018" s="452" t="s">
        <v>11192</v>
      </c>
      <c r="M3018" s="452" t="s">
        <v>11192</v>
      </c>
      <c r="N3018" s="452" t="s">
        <v>11192</v>
      </c>
      <c r="O3018" s="452">
        <v>1281</v>
      </c>
    </row>
    <row r="3019" spans="2:15" x14ac:dyDescent="0.45">
      <c r="B3019" s="16" t="s">
        <v>17111</v>
      </c>
      <c r="C3019" s="426" t="s">
        <v>842</v>
      </c>
      <c r="D3019" s="16" t="s">
        <v>843</v>
      </c>
      <c r="E3019" s="448" t="s">
        <v>2509</v>
      </c>
      <c r="F3019" s="210" t="s">
        <v>2510</v>
      </c>
      <c r="G3019" s="448" t="s">
        <v>3596</v>
      </c>
      <c r="H3019" s="210">
        <v>0</v>
      </c>
      <c r="I3019" s="210">
        <v>56</v>
      </c>
      <c r="J3019" s="210">
        <v>79</v>
      </c>
      <c r="K3019" s="210">
        <v>173</v>
      </c>
      <c r="L3019" s="210" t="s">
        <v>11192</v>
      </c>
      <c r="M3019" s="210" t="s">
        <v>11192</v>
      </c>
      <c r="N3019" s="210">
        <v>0</v>
      </c>
      <c r="O3019" s="210">
        <v>317</v>
      </c>
    </row>
    <row r="3020" spans="2:15" x14ac:dyDescent="0.45">
      <c r="B3020" s="16" t="s">
        <v>17110</v>
      </c>
      <c r="C3020" s="426" t="s">
        <v>842</v>
      </c>
      <c r="D3020" s="16" t="s">
        <v>843</v>
      </c>
      <c r="E3020" s="448" t="s">
        <v>2509</v>
      </c>
      <c r="F3020" s="210" t="s">
        <v>2510</v>
      </c>
      <c r="G3020" s="448" t="s">
        <v>3595</v>
      </c>
      <c r="H3020" s="210">
        <v>0</v>
      </c>
      <c r="I3020" s="210">
        <v>45</v>
      </c>
      <c r="J3020" s="210">
        <v>67</v>
      </c>
      <c r="K3020" s="210">
        <v>154</v>
      </c>
      <c r="L3020" s="210" t="s">
        <v>11192</v>
      </c>
      <c r="M3020" s="210" t="s">
        <v>11192</v>
      </c>
      <c r="N3020" s="210">
        <v>0</v>
      </c>
      <c r="O3020" s="210">
        <v>282</v>
      </c>
    </row>
    <row r="3021" spans="2:15" x14ac:dyDescent="0.45">
      <c r="B3021" s="450" t="s">
        <v>17112</v>
      </c>
      <c r="C3021" s="449" t="s">
        <v>842</v>
      </c>
      <c r="D3021" s="450" t="s">
        <v>843</v>
      </c>
      <c r="E3021" s="451" t="s">
        <v>19348</v>
      </c>
      <c r="F3021" s="452" t="str">
        <f>F3020</f>
        <v>8010</v>
      </c>
      <c r="G3021" s="451" t="s">
        <v>3093</v>
      </c>
      <c r="H3021" s="452">
        <v>0</v>
      </c>
      <c r="I3021" s="452">
        <v>101</v>
      </c>
      <c r="J3021" s="452">
        <v>146</v>
      </c>
      <c r="K3021" s="452">
        <v>327</v>
      </c>
      <c r="L3021" s="452" t="s">
        <v>11192</v>
      </c>
      <c r="M3021" s="452" t="s">
        <v>11192</v>
      </c>
      <c r="N3021" s="452">
        <v>0</v>
      </c>
      <c r="O3021" s="452">
        <v>599</v>
      </c>
    </row>
    <row r="3022" spans="2:15" x14ac:dyDescent="0.45">
      <c r="B3022" s="16" t="s">
        <v>17114</v>
      </c>
      <c r="C3022" s="426" t="s">
        <v>842</v>
      </c>
      <c r="D3022" s="16" t="s">
        <v>843</v>
      </c>
      <c r="E3022" s="448" t="s">
        <v>2511</v>
      </c>
      <c r="F3022" s="210" t="s">
        <v>2512</v>
      </c>
      <c r="G3022" s="448" t="s">
        <v>3596</v>
      </c>
      <c r="H3022" s="210" t="s">
        <v>11192</v>
      </c>
      <c r="I3022" s="210">
        <v>284</v>
      </c>
      <c r="J3022" s="210">
        <v>240</v>
      </c>
      <c r="K3022" s="210">
        <v>267</v>
      </c>
      <c r="L3022" s="210" t="s">
        <v>11192</v>
      </c>
      <c r="M3022" s="210">
        <v>17</v>
      </c>
      <c r="N3022" s="210" t="s">
        <v>11192</v>
      </c>
      <c r="O3022" s="210">
        <v>824</v>
      </c>
    </row>
    <row r="3023" spans="2:15" x14ac:dyDescent="0.45">
      <c r="B3023" s="16" t="s">
        <v>17113</v>
      </c>
      <c r="C3023" s="426" t="s">
        <v>842</v>
      </c>
      <c r="D3023" s="16" t="s">
        <v>843</v>
      </c>
      <c r="E3023" s="448" t="s">
        <v>2511</v>
      </c>
      <c r="F3023" s="210" t="s">
        <v>2512</v>
      </c>
      <c r="G3023" s="448" t="s">
        <v>3595</v>
      </c>
      <c r="H3023" s="210" t="s">
        <v>11192</v>
      </c>
      <c r="I3023" s="210">
        <v>271</v>
      </c>
      <c r="J3023" s="210">
        <v>239</v>
      </c>
      <c r="K3023" s="210">
        <v>261</v>
      </c>
      <c r="L3023" s="210" t="s">
        <v>11192</v>
      </c>
      <c r="M3023" s="210">
        <v>16</v>
      </c>
      <c r="N3023" s="210" t="s">
        <v>11192</v>
      </c>
      <c r="O3023" s="210">
        <v>800</v>
      </c>
    </row>
    <row r="3024" spans="2:15" x14ac:dyDescent="0.45">
      <c r="B3024" s="450" t="s">
        <v>17115</v>
      </c>
      <c r="C3024" s="449" t="s">
        <v>842</v>
      </c>
      <c r="D3024" s="450" t="s">
        <v>843</v>
      </c>
      <c r="E3024" s="451" t="s">
        <v>19349</v>
      </c>
      <c r="F3024" s="452" t="str">
        <f>F3023</f>
        <v>7738</v>
      </c>
      <c r="G3024" s="451" t="s">
        <v>3093</v>
      </c>
      <c r="H3024" s="452" t="s">
        <v>11192</v>
      </c>
      <c r="I3024" s="452">
        <v>555</v>
      </c>
      <c r="J3024" s="452">
        <v>479</v>
      </c>
      <c r="K3024" s="452">
        <v>528</v>
      </c>
      <c r="L3024" s="452">
        <v>20</v>
      </c>
      <c r="M3024" s="452">
        <v>33</v>
      </c>
      <c r="N3024" s="452" t="s">
        <v>11192</v>
      </c>
      <c r="O3024" s="452">
        <v>1624</v>
      </c>
    </row>
    <row r="3025" spans="2:15" x14ac:dyDescent="0.45">
      <c r="B3025" s="16" t="s">
        <v>17117</v>
      </c>
      <c r="C3025" s="426" t="s">
        <v>842</v>
      </c>
      <c r="D3025" s="16" t="s">
        <v>843</v>
      </c>
      <c r="E3025" s="448" t="s">
        <v>2513</v>
      </c>
      <c r="F3025" s="210" t="s">
        <v>2514</v>
      </c>
      <c r="G3025" s="448" t="s">
        <v>3596</v>
      </c>
      <c r="H3025" s="210" t="s">
        <v>11192</v>
      </c>
      <c r="I3025" s="210">
        <v>113</v>
      </c>
      <c r="J3025" s="210">
        <v>134</v>
      </c>
      <c r="K3025" s="210">
        <v>121</v>
      </c>
      <c r="L3025" s="210" t="s">
        <v>11192</v>
      </c>
      <c r="M3025" s="210" t="s">
        <v>11192</v>
      </c>
      <c r="N3025" s="210">
        <v>0</v>
      </c>
      <c r="O3025" s="210">
        <v>385</v>
      </c>
    </row>
    <row r="3026" spans="2:15" x14ac:dyDescent="0.45">
      <c r="B3026" s="16" t="s">
        <v>17116</v>
      </c>
      <c r="C3026" s="426" t="s">
        <v>842</v>
      </c>
      <c r="D3026" s="16" t="s">
        <v>843</v>
      </c>
      <c r="E3026" s="448" t="s">
        <v>2513</v>
      </c>
      <c r="F3026" s="210" t="s">
        <v>2514</v>
      </c>
      <c r="G3026" s="448" t="s">
        <v>3595</v>
      </c>
      <c r="H3026" s="210" t="s">
        <v>11192</v>
      </c>
      <c r="I3026" s="210">
        <v>125</v>
      </c>
      <c r="J3026" s="210">
        <v>118</v>
      </c>
      <c r="K3026" s="210">
        <v>113</v>
      </c>
      <c r="L3026" s="210" t="s">
        <v>11192</v>
      </c>
      <c r="M3026" s="210">
        <v>11</v>
      </c>
      <c r="N3026" s="210" t="s">
        <v>11192</v>
      </c>
      <c r="O3026" s="210">
        <v>374</v>
      </c>
    </row>
    <row r="3027" spans="2:15" x14ac:dyDescent="0.45">
      <c r="B3027" s="450" t="s">
        <v>17118</v>
      </c>
      <c r="C3027" s="449" t="s">
        <v>842</v>
      </c>
      <c r="D3027" s="450" t="s">
        <v>843</v>
      </c>
      <c r="E3027" s="451" t="s">
        <v>19350</v>
      </c>
      <c r="F3027" s="452" t="str">
        <f>F3026</f>
        <v>7867</v>
      </c>
      <c r="G3027" s="451" t="s">
        <v>3093</v>
      </c>
      <c r="H3027" s="452" t="s">
        <v>11192</v>
      </c>
      <c r="I3027" s="452">
        <v>238</v>
      </c>
      <c r="J3027" s="452">
        <v>252</v>
      </c>
      <c r="K3027" s="452">
        <v>234</v>
      </c>
      <c r="L3027" s="452">
        <v>12</v>
      </c>
      <c r="M3027" s="452" t="s">
        <v>11192</v>
      </c>
      <c r="N3027" s="452" t="s">
        <v>11192</v>
      </c>
      <c r="O3027" s="452">
        <v>759</v>
      </c>
    </row>
    <row r="3028" spans="2:15" x14ac:dyDescent="0.45">
      <c r="B3028" s="16" t="s">
        <v>17120</v>
      </c>
      <c r="C3028" s="426" t="s">
        <v>844</v>
      </c>
      <c r="D3028" s="16" t="s">
        <v>845</v>
      </c>
      <c r="E3028" s="448" t="s">
        <v>2515</v>
      </c>
      <c r="F3028" s="210" t="s">
        <v>2516</v>
      </c>
      <c r="G3028" s="448" t="s">
        <v>3596</v>
      </c>
      <c r="H3028" s="210">
        <v>0</v>
      </c>
      <c r="I3028" s="210" t="s">
        <v>11192</v>
      </c>
      <c r="J3028" s="210" t="s">
        <v>11192</v>
      </c>
      <c r="K3028" s="210">
        <v>211</v>
      </c>
      <c r="L3028" s="210" t="s">
        <v>11192</v>
      </c>
      <c r="M3028" s="210" t="s">
        <v>11192</v>
      </c>
      <c r="N3028" s="210">
        <v>0</v>
      </c>
      <c r="O3028" s="210">
        <v>217</v>
      </c>
    </row>
    <row r="3029" spans="2:15" x14ac:dyDescent="0.45">
      <c r="B3029" s="16" t="s">
        <v>17119</v>
      </c>
      <c r="C3029" s="426" t="s">
        <v>844</v>
      </c>
      <c r="D3029" s="16" t="s">
        <v>845</v>
      </c>
      <c r="E3029" s="448" t="s">
        <v>2515</v>
      </c>
      <c r="F3029" s="210" t="s">
        <v>2516</v>
      </c>
      <c r="G3029" s="448" t="s">
        <v>3595</v>
      </c>
      <c r="H3029" s="210">
        <v>0</v>
      </c>
      <c r="I3029" s="210" t="s">
        <v>11192</v>
      </c>
      <c r="J3029" s="210" t="s">
        <v>11192</v>
      </c>
      <c r="K3029" s="210" t="s">
        <v>11192</v>
      </c>
      <c r="L3029" s="210">
        <v>0</v>
      </c>
      <c r="M3029" s="210" t="s">
        <v>11192</v>
      </c>
      <c r="N3029" s="210">
        <v>0</v>
      </c>
      <c r="O3029" s="210">
        <v>173</v>
      </c>
    </row>
    <row r="3030" spans="2:15" x14ac:dyDescent="0.45">
      <c r="B3030" s="450" t="s">
        <v>17121</v>
      </c>
      <c r="C3030" s="449" t="s">
        <v>844</v>
      </c>
      <c r="D3030" s="450" t="s">
        <v>845</v>
      </c>
      <c r="E3030" s="451" t="s">
        <v>19351</v>
      </c>
      <c r="F3030" s="452" t="str">
        <f>F3029</f>
        <v>3111</v>
      </c>
      <c r="G3030" s="451" t="s">
        <v>3093</v>
      </c>
      <c r="H3030" s="452">
        <v>0</v>
      </c>
      <c r="I3030" s="452" t="s">
        <v>11192</v>
      </c>
      <c r="J3030" s="452" t="s">
        <v>11192</v>
      </c>
      <c r="K3030" s="452" t="s">
        <v>11192</v>
      </c>
      <c r="L3030" s="452" t="s">
        <v>11192</v>
      </c>
      <c r="M3030" s="452" t="s">
        <v>11192</v>
      </c>
      <c r="N3030" s="452">
        <v>0</v>
      </c>
      <c r="O3030" s="452">
        <v>390</v>
      </c>
    </row>
    <row r="3031" spans="2:15" x14ac:dyDescent="0.45">
      <c r="B3031" s="16" t="s">
        <v>17123</v>
      </c>
      <c r="C3031" s="426" t="s">
        <v>846</v>
      </c>
      <c r="D3031" s="16" t="s">
        <v>847</v>
      </c>
      <c r="E3031" s="448" t="s">
        <v>2517</v>
      </c>
      <c r="F3031" s="210" t="s">
        <v>2518</v>
      </c>
      <c r="G3031" s="448" t="s">
        <v>3596</v>
      </c>
      <c r="H3031" s="210">
        <v>0</v>
      </c>
      <c r="I3031" s="210" t="s">
        <v>11192</v>
      </c>
      <c r="J3031" s="210" t="s">
        <v>11192</v>
      </c>
      <c r="K3031" s="210">
        <v>202</v>
      </c>
      <c r="L3031" s="210" t="s">
        <v>11192</v>
      </c>
      <c r="M3031" s="210">
        <v>0</v>
      </c>
      <c r="N3031" s="210">
        <v>0</v>
      </c>
      <c r="O3031" s="210">
        <v>210</v>
      </c>
    </row>
    <row r="3032" spans="2:15" x14ac:dyDescent="0.45">
      <c r="B3032" s="16" t="s">
        <v>17122</v>
      </c>
      <c r="C3032" s="426" t="s">
        <v>846</v>
      </c>
      <c r="D3032" s="16" t="s">
        <v>847</v>
      </c>
      <c r="E3032" s="448" t="s">
        <v>2517</v>
      </c>
      <c r="F3032" s="210" t="s">
        <v>2518</v>
      </c>
      <c r="G3032" s="448" t="s">
        <v>3595</v>
      </c>
      <c r="H3032" s="210">
        <v>0</v>
      </c>
      <c r="I3032" s="210" t="s">
        <v>11192</v>
      </c>
      <c r="J3032" s="210" t="s">
        <v>11192</v>
      </c>
      <c r="K3032" s="210" t="s">
        <v>11192</v>
      </c>
      <c r="L3032" s="210" t="s">
        <v>11192</v>
      </c>
      <c r="M3032" s="210" t="s">
        <v>11192</v>
      </c>
      <c r="N3032" s="210">
        <v>0</v>
      </c>
      <c r="O3032" s="210">
        <v>188</v>
      </c>
    </row>
    <row r="3033" spans="2:15" x14ac:dyDescent="0.45">
      <c r="B3033" s="450" t="s">
        <v>17124</v>
      </c>
      <c r="C3033" s="449" t="s">
        <v>846</v>
      </c>
      <c r="D3033" s="450" t="s">
        <v>847</v>
      </c>
      <c r="E3033" s="451" t="s">
        <v>19352</v>
      </c>
      <c r="F3033" s="452" t="str">
        <f>F3032</f>
        <v>1270</v>
      </c>
      <c r="G3033" s="451" t="s">
        <v>3093</v>
      </c>
      <c r="H3033" s="452">
        <v>0</v>
      </c>
      <c r="I3033" s="452" t="s">
        <v>11192</v>
      </c>
      <c r="J3033" s="452" t="s">
        <v>11192</v>
      </c>
      <c r="K3033" s="452" t="s">
        <v>11192</v>
      </c>
      <c r="L3033" s="452" t="s">
        <v>11192</v>
      </c>
      <c r="M3033" s="452" t="s">
        <v>11192</v>
      </c>
      <c r="N3033" s="452">
        <v>0</v>
      </c>
      <c r="O3033" s="452">
        <v>398</v>
      </c>
    </row>
    <row r="3034" spans="2:15" x14ac:dyDescent="0.45">
      <c r="B3034" s="16" t="s">
        <v>17126</v>
      </c>
      <c r="C3034" s="426" t="s">
        <v>848</v>
      </c>
      <c r="D3034" s="16" t="s">
        <v>849</v>
      </c>
      <c r="E3034" s="448" t="s">
        <v>2519</v>
      </c>
      <c r="F3034" s="210" t="s">
        <v>2520</v>
      </c>
      <c r="G3034" s="448" t="s">
        <v>3596</v>
      </c>
      <c r="H3034" s="210" t="s">
        <v>11192</v>
      </c>
      <c r="I3034" s="210">
        <v>40</v>
      </c>
      <c r="J3034" s="210">
        <v>29</v>
      </c>
      <c r="K3034" s="210">
        <v>172</v>
      </c>
      <c r="L3034" s="210">
        <v>31</v>
      </c>
      <c r="M3034" s="210" t="s">
        <v>11192</v>
      </c>
      <c r="N3034" s="210">
        <v>0</v>
      </c>
      <c r="O3034" s="210">
        <v>278</v>
      </c>
    </row>
    <row r="3035" spans="2:15" x14ac:dyDescent="0.45">
      <c r="B3035" s="16" t="s">
        <v>17125</v>
      </c>
      <c r="C3035" s="426" t="s">
        <v>848</v>
      </c>
      <c r="D3035" s="16" t="s">
        <v>849</v>
      </c>
      <c r="E3035" s="448" t="s">
        <v>2519</v>
      </c>
      <c r="F3035" s="210" t="s">
        <v>2520</v>
      </c>
      <c r="G3035" s="448" t="s">
        <v>3595</v>
      </c>
      <c r="H3035" s="210">
        <v>0</v>
      </c>
      <c r="I3035" s="210">
        <v>37</v>
      </c>
      <c r="J3035" s="210">
        <v>24</v>
      </c>
      <c r="K3035" s="210">
        <v>135</v>
      </c>
      <c r="L3035" s="210" t="s">
        <v>11192</v>
      </c>
      <c r="M3035" s="210" t="s">
        <v>11192</v>
      </c>
      <c r="N3035" s="210">
        <v>0</v>
      </c>
      <c r="O3035" s="210">
        <v>224</v>
      </c>
    </row>
    <row r="3036" spans="2:15" x14ac:dyDescent="0.45">
      <c r="B3036" s="450" t="s">
        <v>17127</v>
      </c>
      <c r="C3036" s="449" t="s">
        <v>848</v>
      </c>
      <c r="D3036" s="450" t="s">
        <v>849</v>
      </c>
      <c r="E3036" s="451" t="s">
        <v>19353</v>
      </c>
      <c r="F3036" s="452" t="str">
        <f>F3035</f>
        <v>6746</v>
      </c>
      <c r="G3036" s="451" t="s">
        <v>3093</v>
      </c>
      <c r="H3036" s="452" t="s">
        <v>11192</v>
      </c>
      <c r="I3036" s="452">
        <v>77</v>
      </c>
      <c r="J3036" s="452">
        <v>53</v>
      </c>
      <c r="K3036" s="452">
        <v>307</v>
      </c>
      <c r="L3036" s="452" t="s">
        <v>11192</v>
      </c>
      <c r="M3036" s="452" t="s">
        <v>11192</v>
      </c>
      <c r="N3036" s="452">
        <v>0</v>
      </c>
      <c r="O3036" s="452">
        <v>502</v>
      </c>
    </row>
    <row r="3037" spans="2:15" x14ac:dyDescent="0.45">
      <c r="B3037" s="16" t="s">
        <v>17129</v>
      </c>
      <c r="C3037" s="426" t="s">
        <v>848</v>
      </c>
      <c r="D3037" s="16" t="s">
        <v>849</v>
      </c>
      <c r="E3037" s="448" t="s">
        <v>2521</v>
      </c>
      <c r="F3037" s="210" t="s">
        <v>2522</v>
      </c>
      <c r="G3037" s="448" t="s">
        <v>3596</v>
      </c>
      <c r="H3037" s="210" t="s">
        <v>11192</v>
      </c>
      <c r="I3037" s="210">
        <v>63</v>
      </c>
      <c r="J3037" s="210">
        <v>51</v>
      </c>
      <c r="K3037" s="210">
        <v>343</v>
      </c>
      <c r="L3037" s="210">
        <v>34</v>
      </c>
      <c r="M3037" s="210" t="s">
        <v>11192</v>
      </c>
      <c r="N3037" s="210">
        <v>0</v>
      </c>
      <c r="O3037" s="210">
        <v>497</v>
      </c>
    </row>
    <row r="3038" spans="2:15" x14ac:dyDescent="0.45">
      <c r="B3038" s="16" t="s">
        <v>17128</v>
      </c>
      <c r="C3038" s="426" t="s">
        <v>848</v>
      </c>
      <c r="D3038" s="16" t="s">
        <v>849</v>
      </c>
      <c r="E3038" s="448" t="s">
        <v>2521</v>
      </c>
      <c r="F3038" s="210" t="s">
        <v>2522</v>
      </c>
      <c r="G3038" s="448" t="s">
        <v>3595</v>
      </c>
      <c r="H3038" s="210" t="s">
        <v>11192</v>
      </c>
      <c r="I3038" s="210">
        <v>79</v>
      </c>
      <c r="J3038" s="210">
        <v>43</v>
      </c>
      <c r="K3038" s="210">
        <v>339</v>
      </c>
      <c r="L3038" s="210">
        <v>51</v>
      </c>
      <c r="M3038" s="210" t="s">
        <v>11192</v>
      </c>
      <c r="N3038" s="210" t="s">
        <v>11192</v>
      </c>
      <c r="O3038" s="210">
        <v>523</v>
      </c>
    </row>
    <row r="3039" spans="2:15" x14ac:dyDescent="0.45">
      <c r="B3039" s="450" t="s">
        <v>17130</v>
      </c>
      <c r="C3039" s="449" t="s">
        <v>848</v>
      </c>
      <c r="D3039" s="450" t="s">
        <v>849</v>
      </c>
      <c r="E3039" s="451" t="s">
        <v>19354</v>
      </c>
      <c r="F3039" s="452" t="str">
        <f>F3038</f>
        <v>3338</v>
      </c>
      <c r="G3039" s="451" t="s">
        <v>3093</v>
      </c>
      <c r="H3039" s="452" t="s">
        <v>11192</v>
      </c>
      <c r="I3039" s="452">
        <v>142</v>
      </c>
      <c r="J3039" s="452">
        <v>94</v>
      </c>
      <c r="K3039" s="452">
        <v>682</v>
      </c>
      <c r="L3039" s="452">
        <v>85</v>
      </c>
      <c r="M3039" s="452">
        <v>14</v>
      </c>
      <c r="N3039" s="452" t="s">
        <v>11192</v>
      </c>
      <c r="O3039" s="452">
        <v>1020</v>
      </c>
    </row>
    <row r="3040" spans="2:15" x14ac:dyDescent="0.45">
      <c r="B3040" s="16" t="s">
        <v>17132</v>
      </c>
      <c r="C3040" s="426" t="s">
        <v>850</v>
      </c>
      <c r="D3040" s="16" t="s">
        <v>851</v>
      </c>
      <c r="E3040" s="448" t="s">
        <v>2523</v>
      </c>
      <c r="F3040" s="210" t="s">
        <v>2524</v>
      </c>
      <c r="G3040" s="448" t="s">
        <v>3596</v>
      </c>
      <c r="H3040" s="210" t="s">
        <v>11192</v>
      </c>
      <c r="I3040" s="210">
        <v>83</v>
      </c>
      <c r="J3040" s="210">
        <v>43</v>
      </c>
      <c r="K3040" s="210">
        <v>87</v>
      </c>
      <c r="L3040" s="210">
        <v>33</v>
      </c>
      <c r="M3040" s="210" t="s">
        <v>11192</v>
      </c>
      <c r="N3040" s="210">
        <v>0</v>
      </c>
      <c r="O3040" s="210">
        <v>249</v>
      </c>
    </row>
    <row r="3041" spans="2:15" x14ac:dyDescent="0.45">
      <c r="B3041" s="16" t="s">
        <v>17131</v>
      </c>
      <c r="C3041" s="426" t="s">
        <v>850</v>
      </c>
      <c r="D3041" s="16" t="s">
        <v>851</v>
      </c>
      <c r="E3041" s="448" t="s">
        <v>2523</v>
      </c>
      <c r="F3041" s="210" t="s">
        <v>2524</v>
      </c>
      <c r="G3041" s="448" t="s">
        <v>3595</v>
      </c>
      <c r="H3041" s="210">
        <v>0</v>
      </c>
      <c r="I3041" s="210">
        <v>82</v>
      </c>
      <c r="J3041" s="210">
        <v>46</v>
      </c>
      <c r="K3041" s="210">
        <v>64</v>
      </c>
      <c r="L3041" s="210">
        <v>41</v>
      </c>
      <c r="M3041" s="210" t="s">
        <v>11192</v>
      </c>
      <c r="N3041" s="210" t="s">
        <v>11192</v>
      </c>
      <c r="O3041" s="210">
        <v>240</v>
      </c>
    </row>
    <row r="3042" spans="2:15" x14ac:dyDescent="0.45">
      <c r="B3042" s="450" t="s">
        <v>17133</v>
      </c>
      <c r="C3042" s="449" t="s">
        <v>850</v>
      </c>
      <c r="D3042" s="450" t="s">
        <v>851</v>
      </c>
      <c r="E3042" s="451" t="s">
        <v>19355</v>
      </c>
      <c r="F3042" s="452" t="str">
        <f>F3041</f>
        <v>3346</v>
      </c>
      <c r="G3042" s="451" t="s">
        <v>3093</v>
      </c>
      <c r="H3042" s="452" t="s">
        <v>11192</v>
      </c>
      <c r="I3042" s="452">
        <v>165</v>
      </c>
      <c r="J3042" s="452">
        <v>89</v>
      </c>
      <c r="K3042" s="452">
        <v>151</v>
      </c>
      <c r="L3042" s="452">
        <v>74</v>
      </c>
      <c r="M3042" s="452" t="s">
        <v>11192</v>
      </c>
      <c r="N3042" s="452" t="s">
        <v>11192</v>
      </c>
      <c r="O3042" s="452">
        <v>489</v>
      </c>
    </row>
    <row r="3043" spans="2:15" x14ac:dyDescent="0.45">
      <c r="B3043" s="16" t="s">
        <v>17135</v>
      </c>
      <c r="C3043" s="426" t="s">
        <v>850</v>
      </c>
      <c r="D3043" s="16" t="s">
        <v>851</v>
      </c>
      <c r="E3043" s="448" t="s">
        <v>2525</v>
      </c>
      <c r="F3043" s="210" t="s">
        <v>2526</v>
      </c>
      <c r="G3043" s="448" t="s">
        <v>3596</v>
      </c>
      <c r="H3043" s="210">
        <v>0</v>
      </c>
      <c r="I3043" s="210">
        <v>170</v>
      </c>
      <c r="J3043" s="210">
        <v>72</v>
      </c>
      <c r="K3043" s="210">
        <v>151</v>
      </c>
      <c r="L3043" s="210" t="s">
        <v>11192</v>
      </c>
      <c r="M3043" s="210" t="s">
        <v>11192</v>
      </c>
      <c r="N3043" s="210">
        <v>0</v>
      </c>
      <c r="O3043" s="210">
        <v>444</v>
      </c>
    </row>
    <row r="3044" spans="2:15" x14ac:dyDescent="0.45">
      <c r="B3044" s="16" t="s">
        <v>17134</v>
      </c>
      <c r="C3044" s="426" t="s">
        <v>850</v>
      </c>
      <c r="D3044" s="16" t="s">
        <v>851</v>
      </c>
      <c r="E3044" s="448" t="s">
        <v>2525</v>
      </c>
      <c r="F3044" s="210" t="s">
        <v>2526</v>
      </c>
      <c r="G3044" s="448" t="s">
        <v>3595</v>
      </c>
      <c r="H3044" s="210">
        <v>0</v>
      </c>
      <c r="I3044" s="210">
        <v>150</v>
      </c>
      <c r="J3044" s="210">
        <v>66</v>
      </c>
      <c r="K3044" s="210">
        <v>147</v>
      </c>
      <c r="L3044" s="210">
        <v>50</v>
      </c>
      <c r="M3044" s="210" t="s">
        <v>11192</v>
      </c>
      <c r="N3044" s="210" t="s">
        <v>11192</v>
      </c>
      <c r="O3044" s="210">
        <v>419</v>
      </c>
    </row>
    <row r="3045" spans="2:15" x14ac:dyDescent="0.45">
      <c r="B3045" s="450" t="s">
        <v>17136</v>
      </c>
      <c r="C3045" s="449" t="s">
        <v>850</v>
      </c>
      <c r="D3045" s="450" t="s">
        <v>851</v>
      </c>
      <c r="E3045" s="451" t="s">
        <v>19356</v>
      </c>
      <c r="F3045" s="452" t="str">
        <f>F3044</f>
        <v>3348</v>
      </c>
      <c r="G3045" s="451" t="s">
        <v>3093</v>
      </c>
      <c r="H3045" s="452">
        <v>0</v>
      </c>
      <c r="I3045" s="452">
        <v>320</v>
      </c>
      <c r="J3045" s="452">
        <v>138</v>
      </c>
      <c r="K3045" s="452">
        <v>298</v>
      </c>
      <c r="L3045" s="452" t="s">
        <v>11192</v>
      </c>
      <c r="M3045" s="452" t="s">
        <v>11192</v>
      </c>
      <c r="N3045" s="452" t="s">
        <v>11192</v>
      </c>
      <c r="O3045" s="452">
        <v>863</v>
      </c>
    </row>
    <row r="3046" spans="2:15" x14ac:dyDescent="0.45">
      <c r="B3046" s="16" t="s">
        <v>17138</v>
      </c>
      <c r="C3046" s="426" t="s">
        <v>852</v>
      </c>
      <c r="D3046" s="16" t="s">
        <v>853</v>
      </c>
      <c r="E3046" s="448" t="s">
        <v>2527</v>
      </c>
      <c r="F3046" s="210" t="s">
        <v>2528</v>
      </c>
      <c r="G3046" s="448" t="s">
        <v>3596</v>
      </c>
      <c r="H3046" s="210">
        <v>0</v>
      </c>
      <c r="I3046" s="210">
        <v>21</v>
      </c>
      <c r="J3046" s="210">
        <v>14</v>
      </c>
      <c r="K3046" s="210">
        <v>152</v>
      </c>
      <c r="L3046" s="210" t="s">
        <v>11192</v>
      </c>
      <c r="M3046" s="210" t="s">
        <v>11192</v>
      </c>
      <c r="N3046" s="210">
        <v>0</v>
      </c>
      <c r="O3046" s="210">
        <v>196</v>
      </c>
    </row>
    <row r="3047" spans="2:15" x14ac:dyDescent="0.45">
      <c r="B3047" s="16" t="s">
        <v>17137</v>
      </c>
      <c r="C3047" s="426" t="s">
        <v>852</v>
      </c>
      <c r="D3047" s="16" t="s">
        <v>853</v>
      </c>
      <c r="E3047" s="448" t="s">
        <v>2527</v>
      </c>
      <c r="F3047" s="210" t="s">
        <v>2528</v>
      </c>
      <c r="G3047" s="448" t="s">
        <v>3595</v>
      </c>
      <c r="H3047" s="210">
        <v>0</v>
      </c>
      <c r="I3047" s="210" t="s">
        <v>11192</v>
      </c>
      <c r="J3047" s="210" t="s">
        <v>11192</v>
      </c>
      <c r="K3047" s="210">
        <v>156</v>
      </c>
      <c r="L3047" s="210" t="s">
        <v>11192</v>
      </c>
      <c r="M3047" s="210">
        <v>0</v>
      </c>
      <c r="N3047" s="210">
        <v>0</v>
      </c>
      <c r="O3047" s="210">
        <v>194</v>
      </c>
    </row>
    <row r="3048" spans="2:15" x14ac:dyDescent="0.45">
      <c r="B3048" s="450" t="s">
        <v>17139</v>
      </c>
      <c r="C3048" s="449" t="s">
        <v>852</v>
      </c>
      <c r="D3048" s="450" t="s">
        <v>853</v>
      </c>
      <c r="E3048" s="451" t="s">
        <v>19357</v>
      </c>
      <c r="F3048" s="452" t="str">
        <f>F3047</f>
        <v>5265</v>
      </c>
      <c r="G3048" s="451" t="s">
        <v>3093</v>
      </c>
      <c r="H3048" s="452">
        <v>0</v>
      </c>
      <c r="I3048" s="452" t="s">
        <v>11192</v>
      </c>
      <c r="J3048" s="452" t="s">
        <v>11192</v>
      </c>
      <c r="K3048" s="452">
        <v>308</v>
      </c>
      <c r="L3048" s="452" t="s">
        <v>11192</v>
      </c>
      <c r="M3048" s="452" t="s">
        <v>11192</v>
      </c>
      <c r="N3048" s="452">
        <v>0</v>
      </c>
      <c r="O3048" s="452">
        <v>390</v>
      </c>
    </row>
    <row r="3049" spans="2:15" x14ac:dyDescent="0.45">
      <c r="B3049" s="16" t="s">
        <v>17141</v>
      </c>
      <c r="C3049" s="426" t="s">
        <v>852</v>
      </c>
      <c r="D3049" s="16" t="s">
        <v>853</v>
      </c>
      <c r="E3049" s="448" t="s">
        <v>2529</v>
      </c>
      <c r="F3049" s="210" t="s">
        <v>2530</v>
      </c>
      <c r="G3049" s="448" t="s">
        <v>3596</v>
      </c>
      <c r="H3049" s="210" t="s">
        <v>11192</v>
      </c>
      <c r="I3049" s="210">
        <v>30</v>
      </c>
      <c r="J3049" s="210">
        <v>29</v>
      </c>
      <c r="K3049" s="210">
        <v>396</v>
      </c>
      <c r="L3049" s="210" t="s">
        <v>11192</v>
      </c>
      <c r="M3049" s="210">
        <v>0</v>
      </c>
      <c r="N3049" s="210" t="s">
        <v>11192</v>
      </c>
      <c r="O3049" s="210">
        <v>465</v>
      </c>
    </row>
    <row r="3050" spans="2:15" x14ac:dyDescent="0.45">
      <c r="B3050" s="16" t="s">
        <v>17140</v>
      </c>
      <c r="C3050" s="426" t="s">
        <v>852</v>
      </c>
      <c r="D3050" s="16" t="s">
        <v>853</v>
      </c>
      <c r="E3050" s="448" t="s">
        <v>2529</v>
      </c>
      <c r="F3050" s="210" t="s">
        <v>2530</v>
      </c>
      <c r="G3050" s="448" t="s">
        <v>3595</v>
      </c>
      <c r="H3050" s="210">
        <v>0</v>
      </c>
      <c r="I3050" s="210">
        <v>31</v>
      </c>
      <c r="J3050" s="210">
        <v>27</v>
      </c>
      <c r="K3050" s="210">
        <v>403</v>
      </c>
      <c r="L3050" s="210" t="s">
        <v>11192</v>
      </c>
      <c r="M3050" s="210" t="s">
        <v>11192</v>
      </c>
      <c r="N3050" s="210" t="s">
        <v>11192</v>
      </c>
      <c r="O3050" s="210">
        <v>476</v>
      </c>
    </row>
    <row r="3051" spans="2:15" x14ac:dyDescent="0.45">
      <c r="B3051" s="450" t="s">
        <v>17142</v>
      </c>
      <c r="C3051" s="449" t="s">
        <v>852</v>
      </c>
      <c r="D3051" s="450" t="s">
        <v>853</v>
      </c>
      <c r="E3051" s="451" t="s">
        <v>19358</v>
      </c>
      <c r="F3051" s="452" t="str">
        <f>F3050</f>
        <v>3924</v>
      </c>
      <c r="G3051" s="451" t="s">
        <v>3093</v>
      </c>
      <c r="H3051" s="452" t="s">
        <v>11192</v>
      </c>
      <c r="I3051" s="452">
        <v>61</v>
      </c>
      <c r="J3051" s="452">
        <v>56</v>
      </c>
      <c r="K3051" s="452">
        <v>799</v>
      </c>
      <c r="L3051" s="452">
        <v>18</v>
      </c>
      <c r="M3051" s="452" t="s">
        <v>11192</v>
      </c>
      <c r="N3051" s="452" t="s">
        <v>11192</v>
      </c>
      <c r="O3051" s="452">
        <v>941</v>
      </c>
    </row>
    <row r="3052" spans="2:15" x14ac:dyDescent="0.45">
      <c r="B3052" s="16" t="s">
        <v>17144</v>
      </c>
      <c r="C3052" s="426" t="s">
        <v>854</v>
      </c>
      <c r="D3052" s="16" t="s">
        <v>14097</v>
      </c>
      <c r="E3052" s="448" t="s">
        <v>14097</v>
      </c>
      <c r="F3052" s="210" t="s">
        <v>2531</v>
      </c>
      <c r="G3052" s="448" t="s">
        <v>3596</v>
      </c>
      <c r="H3052" s="210" t="s">
        <v>11192</v>
      </c>
      <c r="I3052" s="210">
        <v>202</v>
      </c>
      <c r="J3052" s="210">
        <v>27</v>
      </c>
      <c r="K3052" s="210">
        <v>33</v>
      </c>
      <c r="L3052" s="210" t="s">
        <v>11192</v>
      </c>
      <c r="M3052" s="210">
        <v>28</v>
      </c>
      <c r="N3052" s="210" t="s">
        <v>11192</v>
      </c>
      <c r="O3052" s="210">
        <v>303</v>
      </c>
    </row>
    <row r="3053" spans="2:15" x14ac:dyDescent="0.45">
      <c r="B3053" s="16" t="s">
        <v>17143</v>
      </c>
      <c r="C3053" s="426" t="s">
        <v>854</v>
      </c>
      <c r="D3053" s="16" t="s">
        <v>14097</v>
      </c>
      <c r="E3053" s="448" t="s">
        <v>14097</v>
      </c>
      <c r="F3053" s="210" t="s">
        <v>2531</v>
      </c>
      <c r="G3053" s="448" t="s">
        <v>3595</v>
      </c>
      <c r="H3053" s="210" t="s">
        <v>11192</v>
      </c>
      <c r="I3053" s="210">
        <v>229</v>
      </c>
      <c r="J3053" s="210">
        <v>37</v>
      </c>
      <c r="K3053" s="210">
        <v>28</v>
      </c>
      <c r="L3053" s="210" t="s">
        <v>11192</v>
      </c>
      <c r="M3053" s="210">
        <v>20</v>
      </c>
      <c r="N3053" s="210" t="s">
        <v>11192</v>
      </c>
      <c r="O3053" s="210">
        <v>324</v>
      </c>
    </row>
    <row r="3054" spans="2:15" x14ac:dyDescent="0.45">
      <c r="B3054" s="450" t="s">
        <v>17145</v>
      </c>
      <c r="C3054" s="449" t="s">
        <v>854</v>
      </c>
      <c r="D3054" s="450" t="s">
        <v>14097</v>
      </c>
      <c r="E3054" s="451" t="s">
        <v>19359</v>
      </c>
      <c r="F3054" s="452" t="str">
        <f>F3053</f>
        <v>7540</v>
      </c>
      <c r="G3054" s="451" t="s">
        <v>3093</v>
      </c>
      <c r="H3054" s="452" t="s">
        <v>11192</v>
      </c>
      <c r="I3054" s="452">
        <v>431</v>
      </c>
      <c r="J3054" s="452">
        <v>64</v>
      </c>
      <c r="K3054" s="452">
        <v>61</v>
      </c>
      <c r="L3054" s="452">
        <v>16</v>
      </c>
      <c r="M3054" s="452">
        <v>48</v>
      </c>
      <c r="N3054" s="452" t="s">
        <v>11192</v>
      </c>
      <c r="O3054" s="452">
        <v>627</v>
      </c>
    </row>
    <row r="3055" spans="2:15" x14ac:dyDescent="0.45">
      <c r="B3055" s="16" t="s">
        <v>17150</v>
      </c>
      <c r="C3055" s="426" t="s">
        <v>855</v>
      </c>
      <c r="D3055" s="16" t="s">
        <v>856</v>
      </c>
      <c r="E3055" s="448" t="s">
        <v>856</v>
      </c>
      <c r="F3055" s="210" t="s">
        <v>2532</v>
      </c>
      <c r="G3055" s="448" t="s">
        <v>3596</v>
      </c>
      <c r="H3055" s="210">
        <v>0</v>
      </c>
      <c r="I3055" s="210">
        <v>160</v>
      </c>
      <c r="J3055" s="210" t="s">
        <v>11192</v>
      </c>
      <c r="K3055" s="210">
        <v>32</v>
      </c>
      <c r="L3055" s="210" t="s">
        <v>11192</v>
      </c>
      <c r="M3055" s="210">
        <v>0</v>
      </c>
      <c r="N3055" s="210">
        <v>0</v>
      </c>
      <c r="O3055" s="210">
        <v>210</v>
      </c>
    </row>
    <row r="3056" spans="2:15" x14ac:dyDescent="0.45">
      <c r="B3056" s="16" t="s">
        <v>17149</v>
      </c>
      <c r="C3056" s="426" t="s">
        <v>855</v>
      </c>
      <c r="D3056" s="16" t="s">
        <v>856</v>
      </c>
      <c r="E3056" s="448" t="s">
        <v>856</v>
      </c>
      <c r="F3056" s="210" t="s">
        <v>2532</v>
      </c>
      <c r="G3056" s="448" t="s">
        <v>3595</v>
      </c>
      <c r="H3056" s="210">
        <v>0</v>
      </c>
      <c r="I3056" s="210">
        <v>188</v>
      </c>
      <c r="J3056" s="210" t="s">
        <v>11192</v>
      </c>
      <c r="K3056" s="210" t="s">
        <v>11192</v>
      </c>
      <c r="L3056" s="210">
        <v>18</v>
      </c>
      <c r="M3056" s="210">
        <v>0</v>
      </c>
      <c r="N3056" s="210" t="s">
        <v>11192</v>
      </c>
      <c r="O3056" s="210">
        <v>222</v>
      </c>
    </row>
    <row r="3057" spans="2:15" x14ac:dyDescent="0.45">
      <c r="B3057" s="450" t="s">
        <v>17151</v>
      </c>
      <c r="C3057" s="449" t="s">
        <v>855</v>
      </c>
      <c r="D3057" s="450" t="s">
        <v>856</v>
      </c>
      <c r="E3057" s="451" t="s">
        <v>19360</v>
      </c>
      <c r="F3057" s="452" t="str">
        <f>F3056</f>
        <v>8129</v>
      </c>
      <c r="G3057" s="451" t="s">
        <v>3093</v>
      </c>
      <c r="H3057" s="452">
        <v>0</v>
      </c>
      <c r="I3057" s="452">
        <v>348</v>
      </c>
      <c r="J3057" s="452" t="s">
        <v>11192</v>
      </c>
      <c r="K3057" s="452" t="s">
        <v>11192</v>
      </c>
      <c r="L3057" s="452" t="s">
        <v>11192</v>
      </c>
      <c r="M3057" s="452">
        <v>0</v>
      </c>
      <c r="N3057" s="452" t="s">
        <v>11192</v>
      </c>
      <c r="O3057" s="452">
        <v>432</v>
      </c>
    </row>
    <row r="3058" spans="2:15" x14ac:dyDescent="0.45">
      <c r="B3058" s="16" t="s">
        <v>17153</v>
      </c>
      <c r="C3058" s="426" t="s">
        <v>857</v>
      </c>
      <c r="D3058" s="16" t="s">
        <v>858</v>
      </c>
      <c r="E3058" s="448" t="s">
        <v>858</v>
      </c>
      <c r="F3058" s="210" t="s">
        <v>2533</v>
      </c>
      <c r="G3058" s="448" t="s">
        <v>3596</v>
      </c>
      <c r="H3058" s="210">
        <v>0</v>
      </c>
      <c r="I3058" s="210">
        <v>22</v>
      </c>
      <c r="J3058" s="210" t="s">
        <v>11192</v>
      </c>
      <c r="K3058" s="210">
        <v>19</v>
      </c>
      <c r="L3058" s="210" t="s">
        <v>11192</v>
      </c>
      <c r="M3058" s="210">
        <v>0</v>
      </c>
      <c r="N3058" s="210">
        <v>0</v>
      </c>
      <c r="O3058" s="210">
        <v>45</v>
      </c>
    </row>
    <row r="3059" spans="2:15" x14ac:dyDescent="0.45">
      <c r="B3059" s="16" t="s">
        <v>17152</v>
      </c>
      <c r="C3059" s="426" t="s">
        <v>857</v>
      </c>
      <c r="D3059" s="16" t="s">
        <v>858</v>
      </c>
      <c r="E3059" s="448" t="s">
        <v>858</v>
      </c>
      <c r="F3059" s="210" t="s">
        <v>2533</v>
      </c>
      <c r="G3059" s="448" t="s">
        <v>3595</v>
      </c>
      <c r="H3059" s="210">
        <v>0</v>
      </c>
      <c r="I3059" s="210">
        <v>22</v>
      </c>
      <c r="J3059" s="210">
        <v>0</v>
      </c>
      <c r="K3059" s="210" t="s">
        <v>11192</v>
      </c>
      <c r="L3059" s="210" t="s">
        <v>11192</v>
      </c>
      <c r="M3059" s="210">
        <v>0</v>
      </c>
      <c r="N3059" s="210">
        <v>0</v>
      </c>
      <c r="O3059" s="210">
        <v>36</v>
      </c>
    </row>
    <row r="3060" spans="2:15" x14ac:dyDescent="0.45">
      <c r="B3060" s="450" t="s">
        <v>17154</v>
      </c>
      <c r="C3060" s="449" t="s">
        <v>857</v>
      </c>
      <c r="D3060" s="450" t="s">
        <v>858</v>
      </c>
      <c r="E3060" s="451" t="s">
        <v>19361</v>
      </c>
      <c r="F3060" s="452" t="str">
        <f>F3059</f>
        <v>7848</v>
      </c>
      <c r="G3060" s="451" t="s">
        <v>3093</v>
      </c>
      <c r="H3060" s="452">
        <v>0</v>
      </c>
      <c r="I3060" s="452">
        <v>44</v>
      </c>
      <c r="J3060" s="452" t="s">
        <v>11192</v>
      </c>
      <c r="K3060" s="452" t="s">
        <v>11192</v>
      </c>
      <c r="L3060" s="452" t="s">
        <v>11192</v>
      </c>
      <c r="M3060" s="452">
        <v>0</v>
      </c>
      <c r="N3060" s="452">
        <v>0</v>
      </c>
      <c r="O3060" s="452">
        <v>81</v>
      </c>
    </row>
    <row r="3061" spans="2:15" x14ac:dyDescent="0.45">
      <c r="B3061" s="16" t="s">
        <v>17147</v>
      </c>
      <c r="C3061" s="426" t="s">
        <v>13891</v>
      </c>
      <c r="D3061" s="16" t="s">
        <v>18274</v>
      </c>
      <c r="E3061" s="448" t="s">
        <v>18274</v>
      </c>
      <c r="F3061" s="210" t="s">
        <v>13954</v>
      </c>
      <c r="G3061" s="448" t="s">
        <v>3596</v>
      </c>
      <c r="H3061" s="210" t="s">
        <v>11192</v>
      </c>
      <c r="I3061" s="210">
        <v>21</v>
      </c>
      <c r="J3061" s="210">
        <v>0</v>
      </c>
      <c r="K3061" s="210">
        <v>0</v>
      </c>
      <c r="L3061" s="210" t="s">
        <v>11192</v>
      </c>
      <c r="M3061" s="210" t="s">
        <v>11192</v>
      </c>
      <c r="N3061" s="210">
        <v>0</v>
      </c>
      <c r="O3061" s="210">
        <v>25</v>
      </c>
    </row>
    <row r="3062" spans="2:15" x14ac:dyDescent="0.45">
      <c r="B3062" s="16" t="s">
        <v>17146</v>
      </c>
      <c r="C3062" s="426" t="s">
        <v>13891</v>
      </c>
      <c r="D3062" s="16" t="s">
        <v>18274</v>
      </c>
      <c r="E3062" s="448" t="s">
        <v>18274</v>
      </c>
      <c r="F3062" s="210" t="s">
        <v>13954</v>
      </c>
      <c r="G3062" s="448" t="s">
        <v>3595</v>
      </c>
      <c r="H3062" s="210">
        <v>0</v>
      </c>
      <c r="I3062" s="210" t="s">
        <v>11192</v>
      </c>
      <c r="J3062" s="210">
        <v>0</v>
      </c>
      <c r="K3062" s="210" t="s">
        <v>11192</v>
      </c>
      <c r="L3062" s="210" t="s">
        <v>11192</v>
      </c>
      <c r="M3062" s="210">
        <v>0</v>
      </c>
      <c r="N3062" s="210">
        <v>0</v>
      </c>
      <c r="O3062" s="210">
        <v>35</v>
      </c>
    </row>
    <row r="3063" spans="2:15" x14ac:dyDescent="0.45">
      <c r="B3063" s="450" t="s">
        <v>17148</v>
      </c>
      <c r="C3063" s="449" t="s">
        <v>13891</v>
      </c>
      <c r="D3063" s="450" t="s">
        <v>18274</v>
      </c>
      <c r="E3063" s="451" t="s">
        <v>19362</v>
      </c>
      <c r="F3063" s="452" t="str">
        <f>F3062</f>
        <v>8306</v>
      </c>
      <c r="G3063" s="451" t="s">
        <v>3093</v>
      </c>
      <c r="H3063" s="452" t="s">
        <v>11192</v>
      </c>
      <c r="I3063" s="452" t="s">
        <v>11192</v>
      </c>
      <c r="J3063" s="452">
        <v>0</v>
      </c>
      <c r="K3063" s="452" t="s">
        <v>11192</v>
      </c>
      <c r="L3063" s="452" t="s">
        <v>11192</v>
      </c>
      <c r="M3063" s="452" t="s">
        <v>11192</v>
      </c>
      <c r="N3063" s="452">
        <v>0</v>
      </c>
      <c r="O3063" s="452">
        <v>60</v>
      </c>
    </row>
    <row r="3064" spans="2:15" x14ac:dyDescent="0.45">
      <c r="B3064" s="16" t="s">
        <v>17156</v>
      </c>
      <c r="C3064" s="426" t="s">
        <v>859</v>
      </c>
      <c r="D3064" s="16" t="s">
        <v>860</v>
      </c>
      <c r="E3064" s="448" t="s">
        <v>860</v>
      </c>
      <c r="F3064" s="210" t="s">
        <v>2534</v>
      </c>
      <c r="G3064" s="448" t="s">
        <v>3596</v>
      </c>
      <c r="H3064" s="210">
        <v>0</v>
      </c>
      <c r="I3064" s="210">
        <v>122</v>
      </c>
      <c r="J3064" s="210" t="s">
        <v>11192</v>
      </c>
      <c r="K3064" s="210" t="s">
        <v>11192</v>
      </c>
      <c r="L3064" s="210" t="s">
        <v>11192</v>
      </c>
      <c r="M3064" s="210">
        <v>0</v>
      </c>
      <c r="N3064" s="210">
        <v>0</v>
      </c>
      <c r="O3064" s="210">
        <v>135</v>
      </c>
    </row>
    <row r="3065" spans="2:15" x14ac:dyDescent="0.45">
      <c r="B3065" s="16" t="s">
        <v>17155</v>
      </c>
      <c r="C3065" s="426" t="s">
        <v>859</v>
      </c>
      <c r="D3065" s="16" t="s">
        <v>860</v>
      </c>
      <c r="E3065" s="448" t="s">
        <v>860</v>
      </c>
      <c r="F3065" s="210" t="s">
        <v>2534</v>
      </c>
      <c r="G3065" s="448" t="s">
        <v>3595</v>
      </c>
      <c r="H3065" s="210">
        <v>0</v>
      </c>
      <c r="I3065" s="210">
        <v>127</v>
      </c>
      <c r="J3065" s="210" t="s">
        <v>11192</v>
      </c>
      <c r="K3065" s="210" t="s">
        <v>11192</v>
      </c>
      <c r="L3065" s="210">
        <v>12</v>
      </c>
      <c r="M3065" s="210">
        <v>0</v>
      </c>
      <c r="N3065" s="210">
        <v>0</v>
      </c>
      <c r="O3065" s="210">
        <v>149</v>
      </c>
    </row>
    <row r="3066" spans="2:15" x14ac:dyDescent="0.45">
      <c r="B3066" s="450" t="s">
        <v>17157</v>
      </c>
      <c r="C3066" s="449" t="s">
        <v>859</v>
      </c>
      <c r="D3066" s="450" t="s">
        <v>860</v>
      </c>
      <c r="E3066" s="451" t="s">
        <v>19363</v>
      </c>
      <c r="F3066" s="452" t="str">
        <f>F3065</f>
        <v>7772</v>
      </c>
      <c r="G3066" s="451" t="s">
        <v>3093</v>
      </c>
      <c r="H3066" s="452">
        <v>0</v>
      </c>
      <c r="I3066" s="452">
        <v>249</v>
      </c>
      <c r="J3066" s="452" t="s">
        <v>11192</v>
      </c>
      <c r="K3066" s="452" t="s">
        <v>11192</v>
      </c>
      <c r="L3066" s="452" t="s">
        <v>11192</v>
      </c>
      <c r="M3066" s="452">
        <v>0</v>
      </c>
      <c r="N3066" s="452">
        <v>0</v>
      </c>
      <c r="O3066" s="452">
        <v>284</v>
      </c>
    </row>
    <row r="3067" spans="2:15" x14ac:dyDescent="0.45">
      <c r="B3067" s="16" t="s">
        <v>17159</v>
      </c>
      <c r="C3067" s="426" t="s">
        <v>861</v>
      </c>
      <c r="D3067" s="16" t="s">
        <v>862</v>
      </c>
      <c r="E3067" s="448" t="s">
        <v>862</v>
      </c>
      <c r="F3067" s="210" t="s">
        <v>2535</v>
      </c>
      <c r="G3067" s="448" t="s">
        <v>3596</v>
      </c>
      <c r="H3067" s="210">
        <v>0</v>
      </c>
      <c r="I3067" s="210">
        <v>28</v>
      </c>
      <c r="J3067" s="210">
        <v>0</v>
      </c>
      <c r="K3067" s="210" t="s">
        <v>11192</v>
      </c>
      <c r="L3067" s="210" t="s">
        <v>11192</v>
      </c>
      <c r="M3067" s="210">
        <v>0</v>
      </c>
      <c r="N3067" s="210">
        <v>0</v>
      </c>
      <c r="O3067" s="210">
        <v>38</v>
      </c>
    </row>
    <row r="3068" spans="2:15" x14ac:dyDescent="0.45">
      <c r="B3068" s="16" t="s">
        <v>17158</v>
      </c>
      <c r="C3068" s="426" t="s">
        <v>861</v>
      </c>
      <c r="D3068" s="16" t="s">
        <v>862</v>
      </c>
      <c r="E3068" s="448" t="s">
        <v>862</v>
      </c>
      <c r="F3068" s="210" t="s">
        <v>2535</v>
      </c>
      <c r="G3068" s="448" t="s">
        <v>3595</v>
      </c>
      <c r="H3068" s="210">
        <v>0</v>
      </c>
      <c r="I3068" s="210">
        <v>33</v>
      </c>
      <c r="J3068" s="210" t="s">
        <v>11192</v>
      </c>
      <c r="K3068" s="210" t="s">
        <v>11192</v>
      </c>
      <c r="L3068" s="210" t="s">
        <v>11192</v>
      </c>
      <c r="M3068" s="210" t="s">
        <v>11192</v>
      </c>
      <c r="N3068" s="210">
        <v>0</v>
      </c>
      <c r="O3068" s="210">
        <v>44</v>
      </c>
    </row>
    <row r="3069" spans="2:15" x14ac:dyDescent="0.45">
      <c r="B3069" s="450" t="s">
        <v>17160</v>
      </c>
      <c r="C3069" s="449" t="s">
        <v>861</v>
      </c>
      <c r="D3069" s="450" t="s">
        <v>862</v>
      </c>
      <c r="E3069" s="451" t="s">
        <v>19364</v>
      </c>
      <c r="F3069" s="452" t="str">
        <f>F3068</f>
        <v>7831</v>
      </c>
      <c r="G3069" s="451" t="s">
        <v>3093</v>
      </c>
      <c r="H3069" s="452">
        <v>0</v>
      </c>
      <c r="I3069" s="452">
        <v>61</v>
      </c>
      <c r="J3069" s="452" t="s">
        <v>11192</v>
      </c>
      <c r="K3069" s="452">
        <v>12</v>
      </c>
      <c r="L3069" s="452" t="s">
        <v>11192</v>
      </c>
      <c r="M3069" s="452" t="s">
        <v>11192</v>
      </c>
      <c r="N3069" s="452">
        <v>0</v>
      </c>
      <c r="O3069" s="452">
        <v>82</v>
      </c>
    </row>
    <row r="3070" spans="2:15" x14ac:dyDescent="0.45">
      <c r="B3070" s="16" t="s">
        <v>17162</v>
      </c>
      <c r="C3070" s="426" t="s">
        <v>863</v>
      </c>
      <c r="D3070" s="16" t="s">
        <v>864</v>
      </c>
      <c r="E3070" s="448" t="s">
        <v>864</v>
      </c>
      <c r="F3070" s="210" t="s">
        <v>2536</v>
      </c>
      <c r="G3070" s="448" t="s">
        <v>3596</v>
      </c>
      <c r="H3070" s="210">
        <v>0</v>
      </c>
      <c r="I3070" s="210">
        <v>100</v>
      </c>
      <c r="J3070" s="210" t="s">
        <v>11192</v>
      </c>
      <c r="K3070" s="210">
        <v>42</v>
      </c>
      <c r="L3070" s="210" t="s">
        <v>11192</v>
      </c>
      <c r="M3070" s="210">
        <v>0</v>
      </c>
      <c r="N3070" s="210">
        <v>0</v>
      </c>
      <c r="O3070" s="210">
        <v>166</v>
      </c>
    </row>
    <row r="3071" spans="2:15" x14ac:dyDescent="0.45">
      <c r="B3071" s="16" t="s">
        <v>17161</v>
      </c>
      <c r="C3071" s="426" t="s">
        <v>863</v>
      </c>
      <c r="D3071" s="16" t="s">
        <v>864</v>
      </c>
      <c r="E3071" s="448" t="s">
        <v>864</v>
      </c>
      <c r="F3071" s="210" t="s">
        <v>2536</v>
      </c>
      <c r="G3071" s="448" t="s">
        <v>3595</v>
      </c>
      <c r="H3071" s="210">
        <v>0</v>
      </c>
      <c r="I3071" s="210">
        <v>88</v>
      </c>
      <c r="J3071" s="210" t="s">
        <v>11192</v>
      </c>
      <c r="K3071" s="210">
        <v>41</v>
      </c>
      <c r="L3071" s="210" t="s">
        <v>11192</v>
      </c>
      <c r="M3071" s="210">
        <v>0</v>
      </c>
      <c r="N3071" s="210">
        <v>0</v>
      </c>
      <c r="O3071" s="210">
        <v>151</v>
      </c>
    </row>
    <row r="3072" spans="2:15" x14ac:dyDescent="0.45">
      <c r="B3072" s="450" t="s">
        <v>17163</v>
      </c>
      <c r="C3072" s="449" t="s">
        <v>863</v>
      </c>
      <c r="D3072" s="450" t="s">
        <v>864</v>
      </c>
      <c r="E3072" s="451" t="s">
        <v>19365</v>
      </c>
      <c r="F3072" s="452" t="str">
        <f>F3071</f>
        <v>7832</v>
      </c>
      <c r="G3072" s="451" t="s">
        <v>3093</v>
      </c>
      <c r="H3072" s="452">
        <v>0</v>
      </c>
      <c r="I3072" s="452">
        <v>188</v>
      </c>
      <c r="J3072" s="452">
        <v>12</v>
      </c>
      <c r="K3072" s="452">
        <v>83</v>
      </c>
      <c r="L3072" s="452">
        <v>34</v>
      </c>
      <c r="M3072" s="452">
        <v>0</v>
      </c>
      <c r="N3072" s="452">
        <v>0</v>
      </c>
      <c r="O3072" s="452">
        <v>317</v>
      </c>
    </row>
    <row r="3073" spans="2:15" x14ac:dyDescent="0.45">
      <c r="B3073" s="16" t="s">
        <v>17165</v>
      </c>
      <c r="C3073" s="426" t="s">
        <v>11080</v>
      </c>
      <c r="D3073" s="16" t="s">
        <v>11081</v>
      </c>
      <c r="E3073" s="448" t="s">
        <v>11081</v>
      </c>
      <c r="F3073" s="210" t="s">
        <v>11124</v>
      </c>
      <c r="G3073" s="448" t="s">
        <v>3596</v>
      </c>
      <c r="H3073" s="210">
        <v>0</v>
      </c>
      <c r="I3073" s="210">
        <v>46</v>
      </c>
      <c r="J3073" s="210" t="s">
        <v>11192</v>
      </c>
      <c r="K3073" s="210">
        <v>0</v>
      </c>
      <c r="L3073" s="210" t="s">
        <v>11192</v>
      </c>
      <c r="M3073" s="210">
        <v>0</v>
      </c>
      <c r="N3073" s="210">
        <v>0</v>
      </c>
      <c r="O3073" s="210">
        <v>51</v>
      </c>
    </row>
    <row r="3074" spans="2:15" x14ac:dyDescent="0.45">
      <c r="B3074" s="16" t="s">
        <v>17164</v>
      </c>
      <c r="C3074" s="426" t="s">
        <v>11080</v>
      </c>
      <c r="D3074" s="16" t="s">
        <v>11081</v>
      </c>
      <c r="E3074" s="448" t="s">
        <v>11081</v>
      </c>
      <c r="F3074" s="210" t="s">
        <v>11124</v>
      </c>
      <c r="G3074" s="448" t="s">
        <v>3595</v>
      </c>
      <c r="H3074" s="210">
        <v>0</v>
      </c>
      <c r="I3074" s="210">
        <v>31</v>
      </c>
      <c r="J3074" s="210">
        <v>0</v>
      </c>
      <c r="K3074" s="210" t="s">
        <v>11192</v>
      </c>
      <c r="L3074" s="210" t="s">
        <v>11192</v>
      </c>
      <c r="M3074" s="210">
        <v>0</v>
      </c>
      <c r="N3074" s="210">
        <v>0</v>
      </c>
      <c r="O3074" s="210">
        <v>36</v>
      </c>
    </row>
    <row r="3075" spans="2:15" x14ac:dyDescent="0.45">
      <c r="B3075" s="450" t="s">
        <v>17166</v>
      </c>
      <c r="C3075" s="449" t="s">
        <v>11080</v>
      </c>
      <c r="D3075" s="450" t="s">
        <v>11081</v>
      </c>
      <c r="E3075" s="451" t="s">
        <v>19366</v>
      </c>
      <c r="F3075" s="452" t="str">
        <f>F3074</f>
        <v>8193</v>
      </c>
      <c r="G3075" s="451" t="s">
        <v>3093</v>
      </c>
      <c r="H3075" s="452">
        <v>0</v>
      </c>
      <c r="I3075" s="452">
        <v>77</v>
      </c>
      <c r="J3075" s="452" t="s">
        <v>11192</v>
      </c>
      <c r="K3075" s="452" t="s">
        <v>11192</v>
      </c>
      <c r="L3075" s="452" t="s">
        <v>11192</v>
      </c>
      <c r="M3075" s="452">
        <v>0</v>
      </c>
      <c r="N3075" s="452">
        <v>0</v>
      </c>
      <c r="O3075" s="452">
        <v>87</v>
      </c>
    </row>
    <row r="3076" spans="2:15" x14ac:dyDescent="0.45">
      <c r="B3076" s="16" t="s">
        <v>17168</v>
      </c>
      <c r="C3076" s="426" t="s">
        <v>3556</v>
      </c>
      <c r="D3076" s="16" t="s">
        <v>11059</v>
      </c>
      <c r="E3076" s="448" t="s">
        <v>11059</v>
      </c>
      <c r="F3076" s="210" t="s">
        <v>11058</v>
      </c>
      <c r="G3076" s="448" t="s">
        <v>3596</v>
      </c>
      <c r="H3076" s="210">
        <v>0</v>
      </c>
      <c r="I3076" s="210">
        <v>25</v>
      </c>
      <c r="J3076" s="210" t="s">
        <v>11192</v>
      </c>
      <c r="K3076" s="210" t="s">
        <v>11192</v>
      </c>
      <c r="L3076" s="210" t="s">
        <v>11192</v>
      </c>
      <c r="M3076" s="210">
        <v>0</v>
      </c>
      <c r="N3076" s="210">
        <v>0</v>
      </c>
      <c r="O3076" s="210">
        <v>30</v>
      </c>
    </row>
    <row r="3077" spans="2:15" x14ac:dyDescent="0.45">
      <c r="B3077" s="16" t="s">
        <v>17167</v>
      </c>
      <c r="C3077" s="426" t="s">
        <v>3556</v>
      </c>
      <c r="D3077" s="16" t="s">
        <v>11059</v>
      </c>
      <c r="E3077" s="448" t="s">
        <v>11059</v>
      </c>
      <c r="F3077" s="210" t="s">
        <v>11058</v>
      </c>
      <c r="G3077" s="448" t="s">
        <v>3595</v>
      </c>
      <c r="H3077" s="210" t="s">
        <v>11192</v>
      </c>
      <c r="I3077" s="210">
        <v>25</v>
      </c>
      <c r="J3077" s="210">
        <v>0</v>
      </c>
      <c r="K3077" s="210" t="s">
        <v>11192</v>
      </c>
      <c r="L3077" s="210" t="s">
        <v>11192</v>
      </c>
      <c r="M3077" s="210">
        <v>0</v>
      </c>
      <c r="N3077" s="210">
        <v>0</v>
      </c>
      <c r="O3077" s="210">
        <v>32</v>
      </c>
    </row>
    <row r="3078" spans="2:15" x14ac:dyDescent="0.45">
      <c r="B3078" s="450" t="s">
        <v>17169</v>
      </c>
      <c r="C3078" s="449" t="s">
        <v>3556</v>
      </c>
      <c r="D3078" s="450" t="s">
        <v>11059</v>
      </c>
      <c r="E3078" s="451" t="s">
        <v>19367</v>
      </c>
      <c r="F3078" s="452" t="str">
        <f>F3077</f>
        <v>8218</v>
      </c>
      <c r="G3078" s="451" t="s">
        <v>3093</v>
      </c>
      <c r="H3078" s="452" t="s">
        <v>11192</v>
      </c>
      <c r="I3078" s="452">
        <v>50</v>
      </c>
      <c r="J3078" s="452" t="s">
        <v>11192</v>
      </c>
      <c r="K3078" s="452" t="s">
        <v>11192</v>
      </c>
      <c r="L3078" s="452" t="s">
        <v>11192</v>
      </c>
      <c r="M3078" s="452">
        <v>0</v>
      </c>
      <c r="N3078" s="452">
        <v>0</v>
      </c>
      <c r="O3078" s="452">
        <v>62</v>
      </c>
    </row>
    <row r="3079" spans="2:15" x14ac:dyDescent="0.45">
      <c r="B3079" s="16" t="s">
        <v>18210</v>
      </c>
      <c r="C3079" s="426" t="s">
        <v>14098</v>
      </c>
      <c r="D3079" s="16" t="s">
        <v>14099</v>
      </c>
      <c r="E3079" s="448" t="s">
        <v>14099</v>
      </c>
      <c r="F3079" s="210" t="s">
        <v>18158</v>
      </c>
      <c r="G3079" s="448" t="s">
        <v>3596</v>
      </c>
      <c r="H3079" s="210">
        <v>0</v>
      </c>
      <c r="I3079" s="210">
        <v>16</v>
      </c>
      <c r="J3079" s="210" t="s">
        <v>11192</v>
      </c>
      <c r="K3079" s="210">
        <v>25</v>
      </c>
      <c r="L3079" s="210" t="s">
        <v>11192</v>
      </c>
      <c r="M3079" s="210">
        <v>0</v>
      </c>
      <c r="N3079" s="210">
        <v>0</v>
      </c>
      <c r="O3079" s="210">
        <v>45</v>
      </c>
    </row>
    <row r="3080" spans="2:15" x14ac:dyDescent="0.45">
      <c r="B3080" s="16" t="s">
        <v>18209</v>
      </c>
      <c r="C3080" s="426" t="s">
        <v>14098</v>
      </c>
      <c r="D3080" s="16" t="s">
        <v>14099</v>
      </c>
      <c r="E3080" s="448" t="s">
        <v>14099</v>
      </c>
      <c r="F3080" s="210" t="s">
        <v>18158</v>
      </c>
      <c r="G3080" s="448" t="s">
        <v>3595</v>
      </c>
      <c r="H3080" s="210">
        <v>0</v>
      </c>
      <c r="I3080" s="210">
        <v>14</v>
      </c>
      <c r="J3080" s="210">
        <v>0</v>
      </c>
      <c r="K3080" s="210">
        <v>23</v>
      </c>
      <c r="L3080" s="210" t="s">
        <v>11192</v>
      </c>
      <c r="M3080" s="210" t="s">
        <v>11192</v>
      </c>
      <c r="N3080" s="210">
        <v>0</v>
      </c>
      <c r="O3080" s="210">
        <v>40</v>
      </c>
    </row>
    <row r="3081" spans="2:15" x14ac:dyDescent="0.45">
      <c r="B3081" s="450" t="s">
        <v>18198</v>
      </c>
      <c r="C3081" s="449" t="s">
        <v>14098</v>
      </c>
      <c r="D3081" s="450" t="s">
        <v>14099</v>
      </c>
      <c r="E3081" s="451" t="s">
        <v>19368</v>
      </c>
      <c r="F3081" s="452" t="str">
        <f>F3080</f>
        <v>8362</v>
      </c>
      <c r="G3081" s="451" t="s">
        <v>3093</v>
      </c>
      <c r="H3081" s="452">
        <v>0</v>
      </c>
      <c r="I3081" s="452">
        <v>30</v>
      </c>
      <c r="J3081" s="452" t="s">
        <v>11192</v>
      </c>
      <c r="K3081" s="452">
        <v>48</v>
      </c>
      <c r="L3081" s="452" t="s">
        <v>11192</v>
      </c>
      <c r="M3081" s="452" t="s">
        <v>11192</v>
      </c>
      <c r="N3081" s="452">
        <v>0</v>
      </c>
      <c r="O3081" s="452">
        <v>85</v>
      </c>
    </row>
    <row r="3082" spans="2:15" x14ac:dyDescent="0.45">
      <c r="B3082" s="16" t="s">
        <v>17171</v>
      </c>
      <c r="C3082" s="426" t="s">
        <v>865</v>
      </c>
      <c r="D3082" s="16" t="s">
        <v>866</v>
      </c>
      <c r="E3082" s="448" t="s">
        <v>2537</v>
      </c>
      <c r="F3082" s="210" t="s">
        <v>2538</v>
      </c>
      <c r="G3082" s="448" t="s">
        <v>3596</v>
      </c>
      <c r="H3082" s="210">
        <v>0</v>
      </c>
      <c r="I3082" s="210" t="s">
        <v>11192</v>
      </c>
      <c r="J3082" s="210" t="s">
        <v>11192</v>
      </c>
      <c r="K3082" s="210">
        <v>412</v>
      </c>
      <c r="L3082" s="210" t="s">
        <v>11192</v>
      </c>
      <c r="M3082" s="210" t="s">
        <v>11192</v>
      </c>
      <c r="N3082" s="210">
        <v>0</v>
      </c>
      <c r="O3082" s="210">
        <v>429</v>
      </c>
    </row>
    <row r="3083" spans="2:15" x14ac:dyDescent="0.45">
      <c r="B3083" s="16" t="s">
        <v>17170</v>
      </c>
      <c r="C3083" s="426" t="s">
        <v>865</v>
      </c>
      <c r="D3083" s="16" t="s">
        <v>866</v>
      </c>
      <c r="E3083" s="448" t="s">
        <v>2537</v>
      </c>
      <c r="F3083" s="210" t="s">
        <v>2538</v>
      </c>
      <c r="G3083" s="448" t="s">
        <v>3595</v>
      </c>
      <c r="H3083" s="210" t="s">
        <v>11192</v>
      </c>
      <c r="I3083" s="210" t="s">
        <v>11192</v>
      </c>
      <c r="J3083" s="210" t="s">
        <v>11192</v>
      </c>
      <c r="K3083" s="210">
        <v>382</v>
      </c>
      <c r="L3083" s="210" t="s">
        <v>11192</v>
      </c>
      <c r="M3083" s="210" t="s">
        <v>11192</v>
      </c>
      <c r="N3083" s="210">
        <v>0</v>
      </c>
      <c r="O3083" s="210">
        <v>396</v>
      </c>
    </row>
    <row r="3084" spans="2:15" x14ac:dyDescent="0.45">
      <c r="B3084" s="450" t="s">
        <v>17172</v>
      </c>
      <c r="C3084" s="449" t="s">
        <v>865</v>
      </c>
      <c r="D3084" s="450" t="s">
        <v>866</v>
      </c>
      <c r="E3084" s="451" t="s">
        <v>19369</v>
      </c>
      <c r="F3084" s="452" t="str">
        <f>F3083</f>
        <v>6165</v>
      </c>
      <c r="G3084" s="451" t="s">
        <v>3093</v>
      </c>
      <c r="H3084" s="452" t="s">
        <v>11192</v>
      </c>
      <c r="I3084" s="452" t="s">
        <v>11192</v>
      </c>
      <c r="J3084" s="452" t="s">
        <v>11192</v>
      </c>
      <c r="K3084" s="452">
        <v>794</v>
      </c>
      <c r="L3084" s="452">
        <v>11</v>
      </c>
      <c r="M3084" s="452" t="s">
        <v>11192</v>
      </c>
      <c r="N3084" s="452">
        <v>0</v>
      </c>
      <c r="O3084" s="452">
        <v>825</v>
      </c>
    </row>
    <row r="3085" spans="2:15" x14ac:dyDescent="0.45">
      <c r="B3085" s="16" t="s">
        <v>17174</v>
      </c>
      <c r="C3085" s="426" t="s">
        <v>867</v>
      </c>
      <c r="D3085" s="16" t="s">
        <v>868</v>
      </c>
      <c r="E3085" s="448" t="s">
        <v>2539</v>
      </c>
      <c r="F3085" s="210" t="s">
        <v>2540</v>
      </c>
      <c r="G3085" s="448" t="s">
        <v>3596</v>
      </c>
      <c r="H3085" s="210">
        <v>0</v>
      </c>
      <c r="I3085" s="210" t="s">
        <v>11192</v>
      </c>
      <c r="J3085" s="210">
        <v>0</v>
      </c>
      <c r="K3085" s="210">
        <v>197</v>
      </c>
      <c r="L3085" s="210" t="s">
        <v>11192</v>
      </c>
      <c r="M3085" s="210">
        <v>0</v>
      </c>
      <c r="N3085" s="210">
        <v>0</v>
      </c>
      <c r="O3085" s="210">
        <v>202</v>
      </c>
    </row>
    <row r="3086" spans="2:15" x14ac:dyDescent="0.45">
      <c r="B3086" s="16" t="s">
        <v>17173</v>
      </c>
      <c r="C3086" s="426" t="s">
        <v>867</v>
      </c>
      <c r="D3086" s="16" t="s">
        <v>868</v>
      </c>
      <c r="E3086" s="448" t="s">
        <v>2539</v>
      </c>
      <c r="F3086" s="210" t="s">
        <v>2540</v>
      </c>
      <c r="G3086" s="448" t="s">
        <v>3595</v>
      </c>
      <c r="H3086" s="210">
        <v>0</v>
      </c>
      <c r="I3086" s="210" t="s">
        <v>11192</v>
      </c>
      <c r="J3086" s="210">
        <v>0</v>
      </c>
      <c r="K3086" s="210">
        <v>193</v>
      </c>
      <c r="L3086" s="210" t="s">
        <v>11192</v>
      </c>
      <c r="M3086" s="210">
        <v>0</v>
      </c>
      <c r="N3086" s="210">
        <v>0</v>
      </c>
      <c r="O3086" s="210">
        <v>200</v>
      </c>
    </row>
    <row r="3087" spans="2:15" x14ac:dyDescent="0.45">
      <c r="B3087" s="450" t="s">
        <v>17175</v>
      </c>
      <c r="C3087" s="449" t="s">
        <v>867</v>
      </c>
      <c r="D3087" s="450" t="s">
        <v>868</v>
      </c>
      <c r="E3087" s="451" t="s">
        <v>19370</v>
      </c>
      <c r="F3087" s="452" t="str">
        <f>F3086</f>
        <v>2350</v>
      </c>
      <c r="G3087" s="451" t="s">
        <v>3093</v>
      </c>
      <c r="H3087" s="452">
        <v>0</v>
      </c>
      <c r="I3087" s="452" t="s">
        <v>11192</v>
      </c>
      <c r="J3087" s="452">
        <v>0</v>
      </c>
      <c r="K3087" s="452">
        <v>390</v>
      </c>
      <c r="L3087" s="452" t="s">
        <v>11192</v>
      </c>
      <c r="M3087" s="452">
        <v>0</v>
      </c>
      <c r="N3087" s="452">
        <v>0</v>
      </c>
      <c r="O3087" s="452">
        <v>402</v>
      </c>
    </row>
    <row r="3088" spans="2:15" x14ac:dyDescent="0.45">
      <c r="B3088" s="16" t="s">
        <v>17177</v>
      </c>
      <c r="C3088" s="426" t="s">
        <v>869</v>
      </c>
      <c r="D3088" s="16" t="s">
        <v>870</v>
      </c>
      <c r="E3088" s="448" t="s">
        <v>2541</v>
      </c>
      <c r="F3088" s="210" t="s">
        <v>2542</v>
      </c>
      <c r="G3088" s="448" t="s">
        <v>3596</v>
      </c>
      <c r="H3088" s="210" t="s">
        <v>11192</v>
      </c>
      <c r="I3088" s="210">
        <v>13</v>
      </c>
      <c r="J3088" s="210" t="s">
        <v>11192</v>
      </c>
      <c r="K3088" s="210">
        <v>285</v>
      </c>
      <c r="L3088" s="210">
        <v>16</v>
      </c>
      <c r="M3088" s="210" t="s">
        <v>11192</v>
      </c>
      <c r="N3088" s="210">
        <v>0</v>
      </c>
      <c r="O3088" s="210">
        <v>323</v>
      </c>
    </row>
    <row r="3089" spans="2:15" x14ac:dyDescent="0.45">
      <c r="B3089" s="16" t="s">
        <v>17176</v>
      </c>
      <c r="C3089" s="426" t="s">
        <v>869</v>
      </c>
      <c r="D3089" s="16" t="s">
        <v>870</v>
      </c>
      <c r="E3089" s="448" t="s">
        <v>2541</v>
      </c>
      <c r="F3089" s="210" t="s">
        <v>2542</v>
      </c>
      <c r="G3089" s="448" t="s">
        <v>3595</v>
      </c>
      <c r="H3089" s="210" t="s">
        <v>11192</v>
      </c>
      <c r="I3089" s="210" t="s">
        <v>11192</v>
      </c>
      <c r="J3089" s="210" t="s">
        <v>11192</v>
      </c>
      <c r="K3089" s="210">
        <v>260</v>
      </c>
      <c r="L3089" s="210">
        <v>11</v>
      </c>
      <c r="M3089" s="210" t="s">
        <v>11192</v>
      </c>
      <c r="N3089" s="210">
        <v>0</v>
      </c>
      <c r="O3089" s="210">
        <v>300</v>
      </c>
    </row>
    <row r="3090" spans="2:15" x14ac:dyDescent="0.45">
      <c r="B3090" s="450" t="s">
        <v>19791</v>
      </c>
      <c r="C3090" s="449" t="s">
        <v>869</v>
      </c>
      <c r="D3090" s="450" t="s">
        <v>870</v>
      </c>
      <c r="E3090" s="451" t="s">
        <v>19371</v>
      </c>
      <c r="F3090" s="452" t="str">
        <f>F3089</f>
        <v>0448</v>
      </c>
      <c r="G3090" s="451" t="s">
        <v>3093</v>
      </c>
      <c r="H3090" s="452" t="s">
        <v>11192</v>
      </c>
      <c r="I3090" s="452" t="s">
        <v>11192</v>
      </c>
      <c r="J3090" s="452">
        <v>16</v>
      </c>
      <c r="K3090" s="452">
        <v>545</v>
      </c>
      <c r="L3090" s="452">
        <v>27</v>
      </c>
      <c r="M3090" s="452" t="s">
        <v>11192</v>
      </c>
      <c r="N3090" s="452">
        <v>0</v>
      </c>
      <c r="O3090" s="452">
        <v>623</v>
      </c>
    </row>
    <row r="3091" spans="2:15" x14ac:dyDescent="0.45">
      <c r="B3091" s="16" t="s">
        <v>17179</v>
      </c>
      <c r="C3091" s="426" t="s">
        <v>869</v>
      </c>
      <c r="D3091" s="16" t="s">
        <v>870</v>
      </c>
      <c r="E3091" s="448" t="s">
        <v>2543</v>
      </c>
      <c r="F3091" s="210" t="s">
        <v>2544</v>
      </c>
      <c r="G3091" s="448" t="s">
        <v>3596</v>
      </c>
      <c r="H3091" s="210">
        <v>0</v>
      </c>
      <c r="I3091" s="210" t="s">
        <v>11192</v>
      </c>
      <c r="J3091" s="210" t="s">
        <v>11192</v>
      </c>
      <c r="K3091" s="210">
        <v>127</v>
      </c>
      <c r="L3091" s="210">
        <v>15</v>
      </c>
      <c r="M3091" s="210" t="s">
        <v>11192</v>
      </c>
      <c r="N3091" s="210">
        <v>0</v>
      </c>
      <c r="O3091" s="210">
        <v>154</v>
      </c>
    </row>
    <row r="3092" spans="2:15" x14ac:dyDescent="0.45">
      <c r="B3092" s="16" t="s">
        <v>17178</v>
      </c>
      <c r="C3092" s="426" t="s">
        <v>869</v>
      </c>
      <c r="D3092" s="16" t="s">
        <v>870</v>
      </c>
      <c r="E3092" s="448" t="s">
        <v>2543</v>
      </c>
      <c r="F3092" s="210" t="s">
        <v>2544</v>
      </c>
      <c r="G3092" s="448" t="s">
        <v>3595</v>
      </c>
      <c r="H3092" s="210">
        <v>0</v>
      </c>
      <c r="I3092" s="210" t="s">
        <v>11192</v>
      </c>
      <c r="J3092" s="210" t="s">
        <v>11192</v>
      </c>
      <c r="K3092" s="210">
        <v>117</v>
      </c>
      <c r="L3092" s="210">
        <v>12</v>
      </c>
      <c r="M3092" s="210" t="s">
        <v>11192</v>
      </c>
      <c r="N3092" s="210">
        <v>0</v>
      </c>
      <c r="O3092" s="210">
        <v>146</v>
      </c>
    </row>
    <row r="3093" spans="2:15" x14ac:dyDescent="0.45">
      <c r="B3093" s="450" t="s">
        <v>19792</v>
      </c>
      <c r="C3093" s="449" t="s">
        <v>869</v>
      </c>
      <c r="D3093" s="450" t="s">
        <v>870</v>
      </c>
      <c r="E3093" s="451" t="s">
        <v>19372</v>
      </c>
      <c r="F3093" s="452" t="str">
        <f>F3092</f>
        <v>0447</v>
      </c>
      <c r="G3093" s="451" t="s">
        <v>3093</v>
      </c>
      <c r="H3093" s="452">
        <v>0</v>
      </c>
      <c r="I3093" s="452">
        <v>13</v>
      </c>
      <c r="J3093" s="452" t="s">
        <v>11192</v>
      </c>
      <c r="K3093" s="452">
        <v>244</v>
      </c>
      <c r="L3093" s="452">
        <v>27</v>
      </c>
      <c r="M3093" s="452" t="s">
        <v>11192</v>
      </c>
      <c r="N3093" s="452">
        <v>0</v>
      </c>
      <c r="O3093" s="452">
        <v>300</v>
      </c>
    </row>
    <row r="3094" spans="2:15" x14ac:dyDescent="0.45">
      <c r="B3094" s="16" t="s">
        <v>17181</v>
      </c>
      <c r="C3094" s="426" t="s">
        <v>871</v>
      </c>
      <c r="D3094" s="16" t="s">
        <v>872</v>
      </c>
      <c r="E3094" s="448" t="s">
        <v>11125</v>
      </c>
      <c r="F3094" s="210" t="s">
        <v>2545</v>
      </c>
      <c r="G3094" s="448" t="s">
        <v>3596</v>
      </c>
      <c r="H3094" s="210" t="s">
        <v>11192</v>
      </c>
      <c r="I3094" s="210" t="s">
        <v>11192</v>
      </c>
      <c r="J3094" s="210">
        <v>75</v>
      </c>
      <c r="K3094" s="210">
        <v>708</v>
      </c>
      <c r="L3094" s="210">
        <v>22</v>
      </c>
      <c r="M3094" s="210">
        <v>24</v>
      </c>
      <c r="N3094" s="210">
        <v>0</v>
      </c>
      <c r="O3094" s="210">
        <v>844</v>
      </c>
    </row>
    <row r="3095" spans="2:15" x14ac:dyDescent="0.45">
      <c r="B3095" s="16" t="s">
        <v>17180</v>
      </c>
      <c r="C3095" s="426" t="s">
        <v>871</v>
      </c>
      <c r="D3095" s="16" t="s">
        <v>872</v>
      </c>
      <c r="E3095" s="448" t="s">
        <v>11125</v>
      </c>
      <c r="F3095" s="210" t="s">
        <v>2545</v>
      </c>
      <c r="G3095" s="448" t="s">
        <v>3595</v>
      </c>
      <c r="H3095" s="210">
        <v>0</v>
      </c>
      <c r="I3095" s="210" t="s">
        <v>11192</v>
      </c>
      <c r="J3095" s="210">
        <v>81</v>
      </c>
      <c r="K3095" s="210">
        <v>648</v>
      </c>
      <c r="L3095" s="210">
        <v>37</v>
      </c>
      <c r="M3095" s="210">
        <v>40</v>
      </c>
      <c r="N3095" s="210" t="s">
        <v>11192</v>
      </c>
      <c r="O3095" s="210">
        <v>838</v>
      </c>
    </row>
    <row r="3096" spans="2:15" x14ac:dyDescent="0.45">
      <c r="B3096" s="450" t="s">
        <v>17182</v>
      </c>
      <c r="C3096" s="449" t="s">
        <v>871</v>
      </c>
      <c r="D3096" s="450" t="s">
        <v>872</v>
      </c>
      <c r="E3096" s="451" t="s">
        <v>19373</v>
      </c>
      <c r="F3096" s="452" t="str">
        <f>F3095</f>
        <v>1128</v>
      </c>
      <c r="G3096" s="451" t="s">
        <v>3093</v>
      </c>
      <c r="H3096" s="452" t="s">
        <v>11192</v>
      </c>
      <c r="I3096" s="452">
        <v>43</v>
      </c>
      <c r="J3096" s="452">
        <v>156</v>
      </c>
      <c r="K3096" s="452">
        <v>1356</v>
      </c>
      <c r="L3096" s="452">
        <v>59</v>
      </c>
      <c r="M3096" s="452">
        <v>64</v>
      </c>
      <c r="N3096" s="452" t="s">
        <v>11192</v>
      </c>
      <c r="O3096" s="452">
        <v>1682</v>
      </c>
    </row>
    <row r="3097" spans="2:15" x14ac:dyDescent="0.45">
      <c r="B3097" s="16" t="s">
        <v>17184</v>
      </c>
      <c r="C3097" s="426" t="s">
        <v>871</v>
      </c>
      <c r="D3097" s="16" t="s">
        <v>872</v>
      </c>
      <c r="E3097" s="448" t="s">
        <v>2546</v>
      </c>
      <c r="F3097" s="210" t="s">
        <v>2547</v>
      </c>
      <c r="G3097" s="448" t="s">
        <v>3596</v>
      </c>
      <c r="H3097" s="210" t="s">
        <v>11192</v>
      </c>
      <c r="I3097" s="210">
        <v>16</v>
      </c>
      <c r="J3097" s="210">
        <v>44</v>
      </c>
      <c r="K3097" s="210">
        <v>344</v>
      </c>
      <c r="L3097" s="210">
        <v>18</v>
      </c>
      <c r="M3097" s="210">
        <v>11</v>
      </c>
      <c r="N3097" s="210" t="s">
        <v>11192</v>
      </c>
      <c r="O3097" s="210">
        <v>437</v>
      </c>
    </row>
    <row r="3098" spans="2:15" x14ac:dyDescent="0.45">
      <c r="B3098" s="16" t="s">
        <v>17183</v>
      </c>
      <c r="C3098" s="426" t="s">
        <v>871</v>
      </c>
      <c r="D3098" s="16" t="s">
        <v>872</v>
      </c>
      <c r="E3098" s="448" t="s">
        <v>2546</v>
      </c>
      <c r="F3098" s="210" t="s">
        <v>2547</v>
      </c>
      <c r="G3098" s="448" t="s">
        <v>3595</v>
      </c>
      <c r="H3098" s="210">
        <v>0</v>
      </c>
      <c r="I3098" s="210">
        <v>11</v>
      </c>
      <c r="J3098" s="210">
        <v>44</v>
      </c>
      <c r="K3098" s="210">
        <v>324</v>
      </c>
      <c r="L3098" s="210">
        <v>14</v>
      </c>
      <c r="M3098" s="210">
        <v>13</v>
      </c>
      <c r="N3098" s="210">
        <v>0</v>
      </c>
      <c r="O3098" s="210">
        <v>406</v>
      </c>
    </row>
    <row r="3099" spans="2:15" x14ac:dyDescent="0.45">
      <c r="B3099" s="450" t="s">
        <v>17185</v>
      </c>
      <c r="C3099" s="449" t="s">
        <v>871</v>
      </c>
      <c r="D3099" s="450" t="s">
        <v>872</v>
      </c>
      <c r="E3099" s="451" t="s">
        <v>19374</v>
      </c>
      <c r="F3099" s="452" t="str">
        <f>F3098</f>
        <v>4965</v>
      </c>
      <c r="G3099" s="451" t="s">
        <v>3093</v>
      </c>
      <c r="H3099" s="452" t="s">
        <v>11192</v>
      </c>
      <c r="I3099" s="452">
        <v>27</v>
      </c>
      <c r="J3099" s="452">
        <v>88</v>
      </c>
      <c r="K3099" s="452">
        <v>668</v>
      </c>
      <c r="L3099" s="452">
        <v>32</v>
      </c>
      <c r="M3099" s="452">
        <v>24</v>
      </c>
      <c r="N3099" s="452" t="s">
        <v>11192</v>
      </c>
      <c r="O3099" s="452">
        <v>843</v>
      </c>
    </row>
    <row r="3100" spans="2:15" x14ac:dyDescent="0.45">
      <c r="B3100" s="16" t="s">
        <v>17187</v>
      </c>
      <c r="C3100" s="426" t="s">
        <v>873</v>
      </c>
      <c r="D3100" s="16" t="s">
        <v>874</v>
      </c>
      <c r="E3100" s="448" t="s">
        <v>2548</v>
      </c>
      <c r="F3100" s="210" t="s">
        <v>2549</v>
      </c>
      <c r="G3100" s="448" t="s">
        <v>3596</v>
      </c>
      <c r="H3100" s="210">
        <v>0</v>
      </c>
      <c r="I3100" s="210" t="s">
        <v>11192</v>
      </c>
      <c r="J3100" s="210">
        <v>15</v>
      </c>
      <c r="K3100" s="210">
        <v>210</v>
      </c>
      <c r="L3100" s="210" t="s">
        <v>11192</v>
      </c>
      <c r="M3100" s="210">
        <v>43</v>
      </c>
      <c r="N3100" s="210" t="s">
        <v>11192</v>
      </c>
      <c r="O3100" s="210">
        <v>282</v>
      </c>
    </row>
    <row r="3101" spans="2:15" x14ac:dyDescent="0.45">
      <c r="B3101" s="16" t="s">
        <v>17186</v>
      </c>
      <c r="C3101" s="426" t="s">
        <v>873</v>
      </c>
      <c r="D3101" s="16" t="s">
        <v>874</v>
      </c>
      <c r="E3101" s="448" t="s">
        <v>2548</v>
      </c>
      <c r="F3101" s="210" t="s">
        <v>2549</v>
      </c>
      <c r="G3101" s="448" t="s">
        <v>3595</v>
      </c>
      <c r="H3101" s="210">
        <v>0</v>
      </c>
      <c r="I3101" s="210" t="s">
        <v>11192</v>
      </c>
      <c r="J3101" s="210">
        <v>21</v>
      </c>
      <c r="K3101" s="210">
        <v>172</v>
      </c>
      <c r="L3101" s="210" t="s">
        <v>11192</v>
      </c>
      <c r="M3101" s="210">
        <v>41</v>
      </c>
      <c r="N3101" s="210">
        <v>0</v>
      </c>
      <c r="O3101" s="210">
        <v>260</v>
      </c>
    </row>
    <row r="3102" spans="2:15" x14ac:dyDescent="0.45">
      <c r="B3102" s="450" t="s">
        <v>17188</v>
      </c>
      <c r="C3102" s="449" t="s">
        <v>873</v>
      </c>
      <c r="D3102" s="450" t="s">
        <v>874</v>
      </c>
      <c r="E3102" s="451" t="s">
        <v>19375</v>
      </c>
      <c r="F3102" s="452" t="str">
        <f>F3101</f>
        <v>6511</v>
      </c>
      <c r="G3102" s="451" t="s">
        <v>3093</v>
      </c>
      <c r="H3102" s="452">
        <v>0</v>
      </c>
      <c r="I3102" s="452">
        <v>25</v>
      </c>
      <c r="J3102" s="452">
        <v>36</v>
      </c>
      <c r="K3102" s="452">
        <v>382</v>
      </c>
      <c r="L3102" s="452" t="s">
        <v>11192</v>
      </c>
      <c r="M3102" s="452">
        <v>84</v>
      </c>
      <c r="N3102" s="452" t="s">
        <v>11192</v>
      </c>
      <c r="O3102" s="452">
        <v>542</v>
      </c>
    </row>
    <row r="3103" spans="2:15" x14ac:dyDescent="0.45">
      <c r="B3103" s="16" t="s">
        <v>17190</v>
      </c>
      <c r="C3103" s="426" t="s">
        <v>873</v>
      </c>
      <c r="D3103" s="16" t="s">
        <v>874</v>
      </c>
      <c r="E3103" s="448" t="s">
        <v>2550</v>
      </c>
      <c r="F3103" s="210" t="s">
        <v>2551</v>
      </c>
      <c r="G3103" s="448" t="s">
        <v>3596</v>
      </c>
      <c r="H3103" s="210">
        <v>0</v>
      </c>
      <c r="I3103" s="210" t="s">
        <v>11192</v>
      </c>
      <c r="J3103" s="210">
        <v>41</v>
      </c>
      <c r="K3103" s="210">
        <v>437</v>
      </c>
      <c r="L3103" s="210" t="s">
        <v>11192</v>
      </c>
      <c r="M3103" s="210">
        <v>89</v>
      </c>
      <c r="N3103" s="210">
        <v>0</v>
      </c>
      <c r="O3103" s="210">
        <v>615</v>
      </c>
    </row>
    <row r="3104" spans="2:15" x14ac:dyDescent="0.45">
      <c r="B3104" s="16" t="s">
        <v>17189</v>
      </c>
      <c r="C3104" s="426" t="s">
        <v>873</v>
      </c>
      <c r="D3104" s="16" t="s">
        <v>874</v>
      </c>
      <c r="E3104" s="448" t="s">
        <v>2550</v>
      </c>
      <c r="F3104" s="210" t="s">
        <v>2551</v>
      </c>
      <c r="G3104" s="448" t="s">
        <v>3595</v>
      </c>
      <c r="H3104" s="210">
        <v>0</v>
      </c>
      <c r="I3104" s="210">
        <v>29</v>
      </c>
      <c r="J3104" s="210">
        <v>35</v>
      </c>
      <c r="K3104" s="210">
        <v>396</v>
      </c>
      <c r="L3104" s="210">
        <v>13</v>
      </c>
      <c r="M3104" s="210">
        <v>107</v>
      </c>
      <c r="N3104" s="210">
        <v>0</v>
      </c>
      <c r="O3104" s="210">
        <v>580</v>
      </c>
    </row>
    <row r="3105" spans="2:15" x14ac:dyDescent="0.45">
      <c r="B3105" s="450" t="s">
        <v>17191</v>
      </c>
      <c r="C3105" s="449" t="s">
        <v>873</v>
      </c>
      <c r="D3105" s="450" t="s">
        <v>874</v>
      </c>
      <c r="E3105" s="451" t="s">
        <v>19376</v>
      </c>
      <c r="F3105" s="452" t="str">
        <f>F3104</f>
        <v>1921</v>
      </c>
      <c r="G3105" s="451" t="s">
        <v>3093</v>
      </c>
      <c r="H3105" s="452">
        <v>0</v>
      </c>
      <c r="I3105" s="452" t="s">
        <v>11192</v>
      </c>
      <c r="J3105" s="452">
        <v>76</v>
      </c>
      <c r="K3105" s="452">
        <v>833</v>
      </c>
      <c r="L3105" s="452" t="s">
        <v>11192</v>
      </c>
      <c r="M3105" s="452">
        <v>196</v>
      </c>
      <c r="N3105" s="452">
        <v>0</v>
      </c>
      <c r="O3105" s="452">
        <v>1195</v>
      </c>
    </row>
    <row r="3106" spans="2:15" x14ac:dyDescent="0.45">
      <c r="B3106" s="16" t="s">
        <v>17193</v>
      </c>
      <c r="C3106" s="426" t="s">
        <v>13892</v>
      </c>
      <c r="D3106" s="16" t="s">
        <v>13893</v>
      </c>
      <c r="E3106" s="448" t="s">
        <v>13893</v>
      </c>
      <c r="F3106" s="210" t="s">
        <v>13957</v>
      </c>
      <c r="G3106" s="448" t="s">
        <v>3596</v>
      </c>
      <c r="H3106" s="210" t="s">
        <v>11192</v>
      </c>
      <c r="I3106" s="210">
        <v>327</v>
      </c>
      <c r="J3106" s="210">
        <v>211</v>
      </c>
      <c r="K3106" s="210">
        <v>1033</v>
      </c>
      <c r="L3106" s="210">
        <v>95</v>
      </c>
      <c r="M3106" s="210" t="s">
        <v>11192</v>
      </c>
      <c r="N3106" s="210">
        <v>0</v>
      </c>
      <c r="O3106" s="210">
        <v>1685</v>
      </c>
    </row>
    <row r="3107" spans="2:15" x14ac:dyDescent="0.45">
      <c r="B3107" s="16" t="s">
        <v>17192</v>
      </c>
      <c r="C3107" s="426" t="s">
        <v>13892</v>
      </c>
      <c r="D3107" s="16" t="s">
        <v>13893</v>
      </c>
      <c r="E3107" s="448" t="s">
        <v>13893</v>
      </c>
      <c r="F3107" s="210" t="s">
        <v>13957</v>
      </c>
      <c r="G3107" s="448" t="s">
        <v>3595</v>
      </c>
      <c r="H3107" s="210" t="s">
        <v>11192</v>
      </c>
      <c r="I3107" s="210">
        <v>363</v>
      </c>
      <c r="J3107" s="210">
        <v>272</v>
      </c>
      <c r="K3107" s="210">
        <v>1203</v>
      </c>
      <c r="L3107" s="210">
        <v>139</v>
      </c>
      <c r="M3107" s="210">
        <v>20</v>
      </c>
      <c r="N3107" s="210" t="s">
        <v>11192</v>
      </c>
      <c r="O3107" s="210">
        <v>2003</v>
      </c>
    </row>
    <row r="3108" spans="2:15" x14ac:dyDescent="0.45">
      <c r="B3108" s="450" t="s">
        <v>17194</v>
      </c>
      <c r="C3108" s="449" t="s">
        <v>13892</v>
      </c>
      <c r="D3108" s="450" t="s">
        <v>13893</v>
      </c>
      <c r="E3108" s="451" t="s">
        <v>19377</v>
      </c>
      <c r="F3108" s="452" t="str">
        <f>F3107</f>
        <v>8366</v>
      </c>
      <c r="G3108" s="451" t="s">
        <v>3093</v>
      </c>
      <c r="H3108" s="452" t="s">
        <v>11192</v>
      </c>
      <c r="I3108" s="452">
        <v>690</v>
      </c>
      <c r="J3108" s="452">
        <v>483</v>
      </c>
      <c r="K3108" s="452">
        <v>2236</v>
      </c>
      <c r="L3108" s="452">
        <v>234</v>
      </c>
      <c r="M3108" s="452" t="s">
        <v>11192</v>
      </c>
      <c r="N3108" s="452" t="s">
        <v>11192</v>
      </c>
      <c r="O3108" s="452">
        <v>3688</v>
      </c>
    </row>
    <row r="3109" spans="2:15" x14ac:dyDescent="0.45">
      <c r="B3109" s="16" t="s">
        <v>17200</v>
      </c>
      <c r="C3109" s="426" t="s">
        <v>875</v>
      </c>
      <c r="D3109" s="16" t="s">
        <v>876</v>
      </c>
      <c r="E3109" s="448" t="s">
        <v>18159</v>
      </c>
      <c r="F3109" s="210" t="s">
        <v>2552</v>
      </c>
      <c r="G3109" s="448" t="s">
        <v>3596</v>
      </c>
      <c r="H3109" s="210">
        <v>0</v>
      </c>
      <c r="I3109" s="210">
        <v>49</v>
      </c>
      <c r="J3109" s="210">
        <v>429</v>
      </c>
      <c r="K3109" s="210">
        <v>19</v>
      </c>
      <c r="L3109" s="210" t="s">
        <v>11192</v>
      </c>
      <c r="M3109" s="210" t="s">
        <v>11192</v>
      </c>
      <c r="N3109" s="210">
        <v>0</v>
      </c>
      <c r="O3109" s="210">
        <v>502</v>
      </c>
    </row>
    <row r="3110" spans="2:15" x14ac:dyDescent="0.45">
      <c r="B3110" s="16" t="s">
        <v>17199</v>
      </c>
      <c r="C3110" s="426" t="s">
        <v>875</v>
      </c>
      <c r="D3110" s="16" t="s">
        <v>876</v>
      </c>
      <c r="E3110" s="448" t="s">
        <v>18159</v>
      </c>
      <c r="F3110" s="210" t="s">
        <v>2552</v>
      </c>
      <c r="G3110" s="448" t="s">
        <v>3595</v>
      </c>
      <c r="H3110" s="210" t="s">
        <v>11192</v>
      </c>
      <c r="I3110" s="210">
        <v>36</v>
      </c>
      <c r="J3110" s="210">
        <v>413</v>
      </c>
      <c r="K3110" s="210">
        <v>15</v>
      </c>
      <c r="L3110" s="210" t="s">
        <v>11192</v>
      </c>
      <c r="M3110" s="210" t="s">
        <v>11192</v>
      </c>
      <c r="N3110" s="210">
        <v>0</v>
      </c>
      <c r="O3110" s="210">
        <v>470</v>
      </c>
    </row>
    <row r="3111" spans="2:15" x14ac:dyDescent="0.45">
      <c r="B3111" s="450" t="s">
        <v>17201</v>
      </c>
      <c r="C3111" s="449" t="s">
        <v>875</v>
      </c>
      <c r="D3111" s="450" t="s">
        <v>876</v>
      </c>
      <c r="E3111" s="451" t="s">
        <v>19378</v>
      </c>
      <c r="F3111" s="452" t="str">
        <f>F3110</f>
        <v>8117</v>
      </c>
      <c r="G3111" s="451" t="s">
        <v>3093</v>
      </c>
      <c r="H3111" s="452" t="s">
        <v>11192</v>
      </c>
      <c r="I3111" s="452">
        <v>85</v>
      </c>
      <c r="J3111" s="452">
        <v>842</v>
      </c>
      <c r="K3111" s="452">
        <v>34</v>
      </c>
      <c r="L3111" s="452" t="s">
        <v>11192</v>
      </c>
      <c r="M3111" s="452" t="s">
        <v>11192</v>
      </c>
      <c r="N3111" s="452">
        <v>0</v>
      </c>
      <c r="O3111" s="452">
        <v>972</v>
      </c>
    </row>
    <row r="3112" spans="2:15" x14ac:dyDescent="0.45">
      <c r="B3112" s="16" t="s">
        <v>17196</v>
      </c>
      <c r="C3112" s="426" t="s">
        <v>875</v>
      </c>
      <c r="D3112" s="16" t="s">
        <v>876</v>
      </c>
      <c r="E3112" s="448" t="s">
        <v>1343</v>
      </c>
      <c r="F3112" s="210" t="s">
        <v>2553</v>
      </c>
      <c r="G3112" s="448" t="s">
        <v>3596</v>
      </c>
      <c r="H3112" s="210">
        <v>0</v>
      </c>
      <c r="I3112" s="210" t="s">
        <v>11192</v>
      </c>
      <c r="J3112" s="210">
        <v>222</v>
      </c>
      <c r="K3112" s="210">
        <v>18</v>
      </c>
      <c r="L3112" s="210" t="s">
        <v>11192</v>
      </c>
      <c r="M3112" s="210">
        <v>0</v>
      </c>
      <c r="N3112" s="210">
        <v>0</v>
      </c>
      <c r="O3112" s="210">
        <v>251</v>
      </c>
    </row>
    <row r="3113" spans="2:15" x14ac:dyDescent="0.45">
      <c r="B3113" s="16" t="s">
        <v>17195</v>
      </c>
      <c r="C3113" s="426" t="s">
        <v>875</v>
      </c>
      <c r="D3113" s="16" t="s">
        <v>876</v>
      </c>
      <c r="E3113" s="448" t="s">
        <v>1343</v>
      </c>
      <c r="F3113" s="210" t="s">
        <v>2553</v>
      </c>
      <c r="G3113" s="448" t="s">
        <v>3595</v>
      </c>
      <c r="H3113" s="210">
        <v>0</v>
      </c>
      <c r="I3113" s="210">
        <v>16</v>
      </c>
      <c r="J3113" s="210">
        <v>227</v>
      </c>
      <c r="K3113" s="210">
        <v>19</v>
      </c>
      <c r="L3113" s="210" t="s">
        <v>11192</v>
      </c>
      <c r="M3113" s="210" t="s">
        <v>11192</v>
      </c>
      <c r="N3113" s="210">
        <v>0</v>
      </c>
      <c r="O3113" s="210">
        <v>270</v>
      </c>
    </row>
    <row r="3114" spans="2:15" x14ac:dyDescent="0.45">
      <c r="B3114" s="450" t="s">
        <v>19793</v>
      </c>
      <c r="C3114" s="449" t="s">
        <v>875</v>
      </c>
      <c r="D3114" s="450" t="s">
        <v>876</v>
      </c>
      <c r="E3114" s="451" t="s">
        <v>18422</v>
      </c>
      <c r="F3114" s="452" t="str">
        <f>F3113</f>
        <v>0858</v>
      </c>
      <c r="G3114" s="451" t="s">
        <v>3093</v>
      </c>
      <c r="H3114" s="452">
        <v>0</v>
      </c>
      <c r="I3114" s="452" t="s">
        <v>11192</v>
      </c>
      <c r="J3114" s="452">
        <v>449</v>
      </c>
      <c r="K3114" s="452">
        <v>37</v>
      </c>
      <c r="L3114" s="452" t="s">
        <v>11192</v>
      </c>
      <c r="M3114" s="452" t="s">
        <v>11192</v>
      </c>
      <c r="N3114" s="452">
        <v>0</v>
      </c>
      <c r="O3114" s="452">
        <v>521</v>
      </c>
    </row>
    <row r="3115" spans="2:15" x14ac:dyDescent="0.45">
      <c r="B3115" s="16" t="s">
        <v>17198</v>
      </c>
      <c r="C3115" s="426" t="s">
        <v>875</v>
      </c>
      <c r="D3115" s="16" t="s">
        <v>876</v>
      </c>
      <c r="E3115" s="448" t="s">
        <v>2554</v>
      </c>
      <c r="F3115" s="210" t="s">
        <v>2555</v>
      </c>
      <c r="G3115" s="448" t="s">
        <v>3596</v>
      </c>
      <c r="H3115" s="210" t="s">
        <v>11192</v>
      </c>
      <c r="I3115" s="210">
        <v>17</v>
      </c>
      <c r="J3115" s="210">
        <v>218</v>
      </c>
      <c r="K3115" s="210">
        <v>13</v>
      </c>
      <c r="L3115" s="210" t="s">
        <v>11192</v>
      </c>
      <c r="M3115" s="210">
        <v>0</v>
      </c>
      <c r="N3115" s="210">
        <v>0</v>
      </c>
      <c r="O3115" s="210">
        <v>251</v>
      </c>
    </row>
    <row r="3116" spans="2:15" x14ac:dyDescent="0.45">
      <c r="B3116" s="16" t="s">
        <v>17197</v>
      </c>
      <c r="C3116" s="426" t="s">
        <v>875</v>
      </c>
      <c r="D3116" s="16" t="s">
        <v>876</v>
      </c>
      <c r="E3116" s="448" t="s">
        <v>2554</v>
      </c>
      <c r="F3116" s="210" t="s">
        <v>2555</v>
      </c>
      <c r="G3116" s="448" t="s">
        <v>3595</v>
      </c>
      <c r="H3116" s="210">
        <v>0</v>
      </c>
      <c r="I3116" s="210">
        <v>19</v>
      </c>
      <c r="J3116" s="210">
        <v>180</v>
      </c>
      <c r="K3116" s="210" t="s">
        <v>11192</v>
      </c>
      <c r="L3116" s="210">
        <v>0</v>
      </c>
      <c r="M3116" s="210" t="s">
        <v>11192</v>
      </c>
      <c r="N3116" s="210">
        <v>0</v>
      </c>
      <c r="O3116" s="210">
        <v>211</v>
      </c>
    </row>
    <row r="3117" spans="2:15" x14ac:dyDescent="0.45">
      <c r="B3117" s="450" t="s">
        <v>19794</v>
      </c>
      <c r="C3117" s="449" t="s">
        <v>875</v>
      </c>
      <c r="D3117" s="450" t="s">
        <v>876</v>
      </c>
      <c r="E3117" s="451" t="s">
        <v>19379</v>
      </c>
      <c r="F3117" s="452" t="str">
        <f>F3116</f>
        <v>0856</v>
      </c>
      <c r="G3117" s="451" t="s">
        <v>3093</v>
      </c>
      <c r="H3117" s="452" t="s">
        <v>11192</v>
      </c>
      <c r="I3117" s="452">
        <v>36</v>
      </c>
      <c r="J3117" s="452">
        <v>398</v>
      </c>
      <c r="K3117" s="452" t="s">
        <v>11192</v>
      </c>
      <c r="L3117" s="452" t="s">
        <v>11192</v>
      </c>
      <c r="M3117" s="452" t="s">
        <v>11192</v>
      </c>
      <c r="N3117" s="452">
        <v>0</v>
      </c>
      <c r="O3117" s="452">
        <v>462</v>
      </c>
    </row>
    <row r="3118" spans="2:15" x14ac:dyDescent="0.45">
      <c r="B3118" s="16" t="s">
        <v>17203</v>
      </c>
      <c r="C3118" s="426" t="s">
        <v>875</v>
      </c>
      <c r="D3118" s="16" t="s">
        <v>876</v>
      </c>
      <c r="E3118" s="448" t="s">
        <v>2556</v>
      </c>
      <c r="F3118" s="210" t="s">
        <v>2557</v>
      </c>
      <c r="G3118" s="448" t="s">
        <v>3596</v>
      </c>
      <c r="H3118" s="210" t="s">
        <v>11192</v>
      </c>
      <c r="I3118" s="210">
        <v>194</v>
      </c>
      <c r="J3118" s="210">
        <v>2335</v>
      </c>
      <c r="K3118" s="210">
        <v>119</v>
      </c>
      <c r="L3118" s="210">
        <v>60</v>
      </c>
      <c r="M3118" s="210" t="s">
        <v>11192</v>
      </c>
      <c r="N3118" s="210">
        <v>0</v>
      </c>
      <c r="O3118" s="210">
        <v>2720</v>
      </c>
    </row>
    <row r="3119" spans="2:15" x14ac:dyDescent="0.45">
      <c r="B3119" s="16" t="s">
        <v>17202</v>
      </c>
      <c r="C3119" s="426" t="s">
        <v>875</v>
      </c>
      <c r="D3119" s="16" t="s">
        <v>876</v>
      </c>
      <c r="E3119" s="448" t="s">
        <v>2556</v>
      </c>
      <c r="F3119" s="210" t="s">
        <v>2557</v>
      </c>
      <c r="G3119" s="448" t="s">
        <v>3595</v>
      </c>
      <c r="H3119" s="210" t="s">
        <v>11192</v>
      </c>
      <c r="I3119" s="210">
        <v>199</v>
      </c>
      <c r="J3119" s="210">
        <v>2126</v>
      </c>
      <c r="K3119" s="210">
        <v>111</v>
      </c>
      <c r="L3119" s="210">
        <v>56</v>
      </c>
      <c r="M3119" s="210" t="s">
        <v>11192</v>
      </c>
      <c r="N3119" s="210" t="s">
        <v>11192</v>
      </c>
      <c r="O3119" s="210">
        <v>2503</v>
      </c>
    </row>
    <row r="3120" spans="2:15" x14ac:dyDescent="0.45">
      <c r="B3120" s="450" t="s">
        <v>17204</v>
      </c>
      <c r="C3120" s="449" t="s">
        <v>875</v>
      </c>
      <c r="D3120" s="450" t="s">
        <v>876</v>
      </c>
      <c r="E3120" s="451" t="s">
        <v>19380</v>
      </c>
      <c r="F3120" s="452" t="str">
        <f>F3119</f>
        <v>8116</v>
      </c>
      <c r="G3120" s="451" t="s">
        <v>3093</v>
      </c>
      <c r="H3120" s="452" t="s">
        <v>11192</v>
      </c>
      <c r="I3120" s="452">
        <v>393</v>
      </c>
      <c r="J3120" s="452">
        <v>4461</v>
      </c>
      <c r="K3120" s="452">
        <v>230</v>
      </c>
      <c r="L3120" s="452">
        <v>116</v>
      </c>
      <c r="M3120" s="452">
        <v>17</v>
      </c>
      <c r="N3120" s="452" t="s">
        <v>11192</v>
      </c>
      <c r="O3120" s="452">
        <v>5223</v>
      </c>
    </row>
    <row r="3121" spans="2:15" x14ac:dyDescent="0.45">
      <c r="B3121" s="16" t="s">
        <v>17206</v>
      </c>
      <c r="C3121" s="426" t="s">
        <v>875</v>
      </c>
      <c r="D3121" s="16" t="s">
        <v>876</v>
      </c>
      <c r="E3121" s="448" t="s">
        <v>2558</v>
      </c>
      <c r="F3121" s="210" t="s">
        <v>2559</v>
      </c>
      <c r="G3121" s="448" t="s">
        <v>3596</v>
      </c>
      <c r="H3121" s="210">
        <v>0</v>
      </c>
      <c r="I3121" s="210">
        <v>14</v>
      </c>
      <c r="J3121" s="210">
        <v>162</v>
      </c>
      <c r="K3121" s="210" t="s">
        <v>11192</v>
      </c>
      <c r="L3121" s="210" t="s">
        <v>11192</v>
      </c>
      <c r="M3121" s="210" t="s">
        <v>11192</v>
      </c>
      <c r="N3121" s="210">
        <v>0</v>
      </c>
      <c r="O3121" s="210">
        <v>184</v>
      </c>
    </row>
    <row r="3122" spans="2:15" x14ac:dyDescent="0.45">
      <c r="B3122" s="16" t="s">
        <v>17205</v>
      </c>
      <c r="C3122" s="426" t="s">
        <v>875</v>
      </c>
      <c r="D3122" s="16" t="s">
        <v>876</v>
      </c>
      <c r="E3122" s="448" t="s">
        <v>2558</v>
      </c>
      <c r="F3122" s="210" t="s">
        <v>2559</v>
      </c>
      <c r="G3122" s="448" t="s">
        <v>3595</v>
      </c>
      <c r="H3122" s="210">
        <v>0</v>
      </c>
      <c r="I3122" s="210" t="s">
        <v>11192</v>
      </c>
      <c r="J3122" s="210">
        <v>156</v>
      </c>
      <c r="K3122" s="210" t="s">
        <v>11192</v>
      </c>
      <c r="L3122" s="210" t="s">
        <v>11192</v>
      </c>
      <c r="M3122" s="210">
        <v>0</v>
      </c>
      <c r="N3122" s="210">
        <v>0</v>
      </c>
      <c r="O3122" s="210">
        <v>177</v>
      </c>
    </row>
    <row r="3123" spans="2:15" x14ac:dyDescent="0.45">
      <c r="B3123" s="450" t="s">
        <v>19795</v>
      </c>
      <c r="C3123" s="449" t="s">
        <v>875</v>
      </c>
      <c r="D3123" s="450" t="s">
        <v>876</v>
      </c>
      <c r="E3123" s="451" t="s">
        <v>19381</v>
      </c>
      <c r="F3123" s="452" t="str">
        <f>F3122</f>
        <v>0855</v>
      </c>
      <c r="G3123" s="451" t="s">
        <v>3093</v>
      </c>
      <c r="H3123" s="452">
        <v>0</v>
      </c>
      <c r="I3123" s="452" t="s">
        <v>11192</v>
      </c>
      <c r="J3123" s="452">
        <v>318</v>
      </c>
      <c r="K3123" s="452">
        <v>12</v>
      </c>
      <c r="L3123" s="452" t="s">
        <v>11192</v>
      </c>
      <c r="M3123" s="452" t="s">
        <v>11192</v>
      </c>
      <c r="N3123" s="452">
        <v>0</v>
      </c>
      <c r="O3123" s="452">
        <v>361</v>
      </c>
    </row>
    <row r="3124" spans="2:15" x14ac:dyDescent="0.45">
      <c r="B3124" s="16" t="s">
        <v>18212</v>
      </c>
      <c r="C3124" s="426" t="s">
        <v>875</v>
      </c>
      <c r="D3124" s="16" t="s">
        <v>876</v>
      </c>
      <c r="E3124" s="448" t="s">
        <v>2560</v>
      </c>
      <c r="F3124" s="210" t="s">
        <v>18160</v>
      </c>
      <c r="G3124" s="448" t="s">
        <v>3596</v>
      </c>
      <c r="H3124" s="210">
        <v>0</v>
      </c>
      <c r="I3124" s="210">
        <v>14</v>
      </c>
      <c r="J3124" s="210">
        <v>162</v>
      </c>
      <c r="K3124" s="210" t="s">
        <v>11192</v>
      </c>
      <c r="L3124" s="210" t="s">
        <v>11192</v>
      </c>
      <c r="M3124" s="210">
        <v>0</v>
      </c>
      <c r="N3124" s="210" t="s">
        <v>11192</v>
      </c>
      <c r="O3124" s="210">
        <v>183</v>
      </c>
    </row>
    <row r="3125" spans="2:15" x14ac:dyDescent="0.45">
      <c r="B3125" s="16" t="s">
        <v>18211</v>
      </c>
      <c r="C3125" s="426" t="s">
        <v>875</v>
      </c>
      <c r="D3125" s="16" t="s">
        <v>876</v>
      </c>
      <c r="E3125" s="448" t="s">
        <v>2560</v>
      </c>
      <c r="F3125" s="210" t="s">
        <v>18160</v>
      </c>
      <c r="G3125" s="448" t="s">
        <v>3595</v>
      </c>
      <c r="H3125" s="210">
        <v>0</v>
      </c>
      <c r="I3125" s="210">
        <v>17</v>
      </c>
      <c r="J3125" s="210">
        <v>142</v>
      </c>
      <c r="K3125" s="210" t="s">
        <v>11192</v>
      </c>
      <c r="L3125" s="210" t="s">
        <v>11192</v>
      </c>
      <c r="M3125" s="210">
        <v>0</v>
      </c>
      <c r="N3125" s="210">
        <v>0</v>
      </c>
      <c r="O3125" s="210">
        <v>162</v>
      </c>
    </row>
    <row r="3126" spans="2:15" x14ac:dyDescent="0.45">
      <c r="B3126" s="450" t="s">
        <v>18199</v>
      </c>
      <c r="C3126" s="449" t="s">
        <v>875</v>
      </c>
      <c r="D3126" s="450" t="s">
        <v>876</v>
      </c>
      <c r="E3126" s="451" t="s">
        <v>19382</v>
      </c>
      <c r="F3126" s="452" t="str">
        <f>F3125</f>
        <v>8457</v>
      </c>
      <c r="G3126" s="451" t="s">
        <v>3093</v>
      </c>
      <c r="H3126" s="452">
        <v>0</v>
      </c>
      <c r="I3126" s="452">
        <v>31</v>
      </c>
      <c r="J3126" s="452">
        <v>304</v>
      </c>
      <c r="K3126" s="452" t="s">
        <v>11192</v>
      </c>
      <c r="L3126" s="452" t="s">
        <v>11192</v>
      </c>
      <c r="M3126" s="452">
        <v>0</v>
      </c>
      <c r="N3126" s="452" t="s">
        <v>11192</v>
      </c>
      <c r="O3126" s="452">
        <v>345</v>
      </c>
    </row>
    <row r="3127" spans="2:15" x14ac:dyDescent="0.45">
      <c r="B3127" s="16" t="s">
        <v>17208</v>
      </c>
      <c r="C3127" s="426" t="s">
        <v>877</v>
      </c>
      <c r="D3127" s="16" t="s">
        <v>878</v>
      </c>
      <c r="E3127" s="448" t="s">
        <v>2561</v>
      </c>
      <c r="F3127" s="210" t="s">
        <v>2562</v>
      </c>
      <c r="G3127" s="448" t="s">
        <v>3596</v>
      </c>
      <c r="H3127" s="210">
        <v>0</v>
      </c>
      <c r="I3127" s="210">
        <v>25</v>
      </c>
      <c r="J3127" s="210">
        <v>24</v>
      </c>
      <c r="K3127" s="210">
        <v>355</v>
      </c>
      <c r="L3127" s="210">
        <v>23</v>
      </c>
      <c r="M3127" s="210" t="s">
        <v>11192</v>
      </c>
      <c r="N3127" s="210" t="s">
        <v>11192</v>
      </c>
      <c r="O3127" s="210">
        <v>433</v>
      </c>
    </row>
    <row r="3128" spans="2:15" x14ac:dyDescent="0.45">
      <c r="B3128" s="16" t="s">
        <v>17207</v>
      </c>
      <c r="C3128" s="426" t="s">
        <v>877</v>
      </c>
      <c r="D3128" s="16" t="s">
        <v>878</v>
      </c>
      <c r="E3128" s="448" t="s">
        <v>2561</v>
      </c>
      <c r="F3128" s="210" t="s">
        <v>2562</v>
      </c>
      <c r="G3128" s="448" t="s">
        <v>3595</v>
      </c>
      <c r="H3128" s="210">
        <v>0</v>
      </c>
      <c r="I3128" s="210" t="s">
        <v>11192</v>
      </c>
      <c r="J3128" s="210">
        <v>34</v>
      </c>
      <c r="K3128" s="210">
        <v>319</v>
      </c>
      <c r="L3128" s="210">
        <v>31</v>
      </c>
      <c r="M3128" s="210" t="s">
        <v>11192</v>
      </c>
      <c r="N3128" s="210">
        <v>0</v>
      </c>
      <c r="O3128" s="210">
        <v>403</v>
      </c>
    </row>
    <row r="3129" spans="2:15" x14ac:dyDescent="0.45">
      <c r="B3129" s="450" t="s">
        <v>17209</v>
      </c>
      <c r="C3129" s="449" t="s">
        <v>877</v>
      </c>
      <c r="D3129" s="450" t="s">
        <v>878</v>
      </c>
      <c r="E3129" s="451" t="s">
        <v>19383</v>
      </c>
      <c r="F3129" s="452" t="str">
        <f>F3128</f>
        <v>4597</v>
      </c>
      <c r="G3129" s="451" t="s">
        <v>3093</v>
      </c>
      <c r="H3129" s="452">
        <v>0</v>
      </c>
      <c r="I3129" s="452" t="s">
        <v>11192</v>
      </c>
      <c r="J3129" s="452">
        <v>58</v>
      </c>
      <c r="K3129" s="452">
        <v>674</v>
      </c>
      <c r="L3129" s="452">
        <v>54</v>
      </c>
      <c r="M3129" s="452" t="s">
        <v>11192</v>
      </c>
      <c r="N3129" s="452" t="s">
        <v>11192</v>
      </c>
      <c r="O3129" s="452">
        <v>836</v>
      </c>
    </row>
    <row r="3130" spans="2:15" x14ac:dyDescent="0.45">
      <c r="B3130" s="16" t="s">
        <v>17211</v>
      </c>
      <c r="C3130" s="426" t="s">
        <v>877</v>
      </c>
      <c r="D3130" s="16" t="s">
        <v>878</v>
      </c>
      <c r="E3130" s="448" t="s">
        <v>2563</v>
      </c>
      <c r="F3130" s="210" t="s">
        <v>2564</v>
      </c>
      <c r="G3130" s="448" t="s">
        <v>3596</v>
      </c>
      <c r="H3130" s="210">
        <v>0</v>
      </c>
      <c r="I3130" s="210">
        <v>59</v>
      </c>
      <c r="J3130" s="210">
        <v>50</v>
      </c>
      <c r="K3130" s="210">
        <v>585</v>
      </c>
      <c r="L3130" s="210" t="s">
        <v>11192</v>
      </c>
      <c r="M3130" s="210" t="s">
        <v>11192</v>
      </c>
      <c r="N3130" s="210">
        <v>0</v>
      </c>
      <c r="O3130" s="210">
        <v>739</v>
      </c>
    </row>
    <row r="3131" spans="2:15" x14ac:dyDescent="0.45">
      <c r="B3131" s="16" t="s">
        <v>17210</v>
      </c>
      <c r="C3131" s="426" t="s">
        <v>877</v>
      </c>
      <c r="D3131" s="16" t="s">
        <v>878</v>
      </c>
      <c r="E3131" s="448" t="s">
        <v>2563</v>
      </c>
      <c r="F3131" s="210" t="s">
        <v>2564</v>
      </c>
      <c r="G3131" s="448" t="s">
        <v>3595</v>
      </c>
      <c r="H3131" s="210">
        <v>0</v>
      </c>
      <c r="I3131" s="210">
        <v>43</v>
      </c>
      <c r="J3131" s="210">
        <v>43</v>
      </c>
      <c r="K3131" s="210">
        <v>579</v>
      </c>
      <c r="L3131" s="210" t="s">
        <v>11192</v>
      </c>
      <c r="M3131" s="210" t="s">
        <v>11192</v>
      </c>
      <c r="N3131" s="210">
        <v>0</v>
      </c>
      <c r="O3131" s="210">
        <v>705</v>
      </c>
    </row>
    <row r="3132" spans="2:15" x14ac:dyDescent="0.45">
      <c r="B3132" s="450" t="s">
        <v>17212</v>
      </c>
      <c r="C3132" s="449" t="s">
        <v>877</v>
      </c>
      <c r="D3132" s="450" t="s">
        <v>878</v>
      </c>
      <c r="E3132" s="451" t="s">
        <v>19384</v>
      </c>
      <c r="F3132" s="452" t="str">
        <f>F3131</f>
        <v>4598</v>
      </c>
      <c r="G3132" s="451" t="s">
        <v>3093</v>
      </c>
      <c r="H3132" s="452">
        <v>0</v>
      </c>
      <c r="I3132" s="452">
        <v>102</v>
      </c>
      <c r="J3132" s="452">
        <v>93</v>
      </c>
      <c r="K3132" s="452">
        <v>1164</v>
      </c>
      <c r="L3132" s="452">
        <v>74</v>
      </c>
      <c r="M3132" s="452">
        <v>11</v>
      </c>
      <c r="N3132" s="452">
        <v>0</v>
      </c>
      <c r="O3132" s="452">
        <v>1444</v>
      </c>
    </row>
    <row r="3133" spans="2:15" x14ac:dyDescent="0.45">
      <c r="B3133" s="16" t="s">
        <v>17214</v>
      </c>
      <c r="C3133" s="426" t="s">
        <v>879</v>
      </c>
      <c r="D3133" s="16" t="s">
        <v>880</v>
      </c>
      <c r="E3133" s="448" t="s">
        <v>2565</v>
      </c>
      <c r="F3133" s="210" t="s">
        <v>2566</v>
      </c>
      <c r="G3133" s="448" t="s">
        <v>3596</v>
      </c>
      <c r="H3133" s="210">
        <v>0</v>
      </c>
      <c r="I3133" s="210" t="s">
        <v>11192</v>
      </c>
      <c r="J3133" s="210">
        <v>0</v>
      </c>
      <c r="K3133" s="210">
        <v>242</v>
      </c>
      <c r="L3133" s="210">
        <v>0</v>
      </c>
      <c r="M3133" s="210" t="s">
        <v>11192</v>
      </c>
      <c r="N3133" s="210">
        <v>0</v>
      </c>
      <c r="O3133" s="210">
        <v>246</v>
      </c>
    </row>
    <row r="3134" spans="2:15" x14ac:dyDescent="0.45">
      <c r="B3134" s="16" t="s">
        <v>17213</v>
      </c>
      <c r="C3134" s="426" t="s">
        <v>879</v>
      </c>
      <c r="D3134" s="16" t="s">
        <v>880</v>
      </c>
      <c r="E3134" s="448" t="s">
        <v>2565</v>
      </c>
      <c r="F3134" s="210" t="s">
        <v>2566</v>
      </c>
      <c r="G3134" s="448" t="s">
        <v>3595</v>
      </c>
      <c r="H3134" s="210">
        <v>0</v>
      </c>
      <c r="I3134" s="210">
        <v>0</v>
      </c>
      <c r="J3134" s="210" t="s">
        <v>11192</v>
      </c>
      <c r="K3134" s="210" t="s">
        <v>11192</v>
      </c>
      <c r="L3134" s="210" t="s">
        <v>11192</v>
      </c>
      <c r="M3134" s="210" t="s">
        <v>11192</v>
      </c>
      <c r="N3134" s="210">
        <v>0</v>
      </c>
      <c r="O3134" s="210">
        <v>254</v>
      </c>
    </row>
    <row r="3135" spans="2:15" x14ac:dyDescent="0.45">
      <c r="B3135" s="450" t="s">
        <v>17215</v>
      </c>
      <c r="C3135" s="449" t="s">
        <v>879</v>
      </c>
      <c r="D3135" s="450" t="s">
        <v>880</v>
      </c>
      <c r="E3135" s="451" t="s">
        <v>19385</v>
      </c>
      <c r="F3135" s="452" t="str">
        <f>F3134</f>
        <v>1495</v>
      </c>
      <c r="G3135" s="451" t="s">
        <v>3093</v>
      </c>
      <c r="H3135" s="452">
        <v>0</v>
      </c>
      <c r="I3135" s="452" t="s">
        <v>11192</v>
      </c>
      <c r="J3135" s="452" t="s">
        <v>11192</v>
      </c>
      <c r="K3135" s="452" t="s">
        <v>11192</v>
      </c>
      <c r="L3135" s="452" t="s">
        <v>11192</v>
      </c>
      <c r="M3135" s="452" t="s">
        <v>11192</v>
      </c>
      <c r="N3135" s="452">
        <v>0</v>
      </c>
      <c r="O3135" s="452">
        <v>500</v>
      </c>
    </row>
    <row r="3136" spans="2:15" x14ac:dyDescent="0.45">
      <c r="B3136" s="16" t="s">
        <v>17217</v>
      </c>
      <c r="C3136" s="426" t="s">
        <v>881</v>
      </c>
      <c r="D3136" s="16" t="s">
        <v>882</v>
      </c>
      <c r="E3136" s="448" t="s">
        <v>882</v>
      </c>
      <c r="F3136" s="210" t="s">
        <v>2567</v>
      </c>
      <c r="G3136" s="448" t="s">
        <v>3596</v>
      </c>
      <c r="H3136" s="210">
        <v>0</v>
      </c>
      <c r="I3136" s="210">
        <v>43</v>
      </c>
      <c r="J3136" s="210" t="s">
        <v>11192</v>
      </c>
      <c r="K3136" s="210">
        <v>132</v>
      </c>
      <c r="L3136" s="210">
        <v>23</v>
      </c>
      <c r="M3136" s="210" t="s">
        <v>11192</v>
      </c>
      <c r="N3136" s="210">
        <v>0</v>
      </c>
      <c r="O3136" s="210">
        <v>220</v>
      </c>
    </row>
    <row r="3137" spans="2:15" x14ac:dyDescent="0.45">
      <c r="B3137" s="16" t="s">
        <v>17216</v>
      </c>
      <c r="C3137" s="426" t="s">
        <v>881</v>
      </c>
      <c r="D3137" s="16" t="s">
        <v>882</v>
      </c>
      <c r="E3137" s="448" t="s">
        <v>882</v>
      </c>
      <c r="F3137" s="210" t="s">
        <v>2567</v>
      </c>
      <c r="G3137" s="448" t="s">
        <v>3595</v>
      </c>
      <c r="H3137" s="210">
        <v>0</v>
      </c>
      <c r="I3137" s="210">
        <v>68</v>
      </c>
      <c r="J3137" s="210">
        <v>18</v>
      </c>
      <c r="K3137" s="210">
        <v>164</v>
      </c>
      <c r="L3137" s="210">
        <v>19</v>
      </c>
      <c r="M3137" s="210">
        <v>12</v>
      </c>
      <c r="N3137" s="210">
        <v>0</v>
      </c>
      <c r="O3137" s="210">
        <v>281</v>
      </c>
    </row>
    <row r="3138" spans="2:15" x14ac:dyDescent="0.45">
      <c r="B3138" s="450" t="s">
        <v>17218</v>
      </c>
      <c r="C3138" s="449" t="s">
        <v>881</v>
      </c>
      <c r="D3138" s="450" t="s">
        <v>882</v>
      </c>
      <c r="E3138" s="451" t="s">
        <v>19386</v>
      </c>
      <c r="F3138" s="452" t="str">
        <f>F3137</f>
        <v>7636</v>
      </c>
      <c r="G3138" s="451" t="s">
        <v>3093</v>
      </c>
      <c r="H3138" s="452">
        <v>0</v>
      </c>
      <c r="I3138" s="452">
        <v>111</v>
      </c>
      <c r="J3138" s="452" t="s">
        <v>11192</v>
      </c>
      <c r="K3138" s="452">
        <v>296</v>
      </c>
      <c r="L3138" s="452">
        <v>42</v>
      </c>
      <c r="M3138" s="452" t="s">
        <v>11192</v>
      </c>
      <c r="N3138" s="452">
        <v>0</v>
      </c>
      <c r="O3138" s="452">
        <v>501</v>
      </c>
    </row>
    <row r="3139" spans="2:15" x14ac:dyDescent="0.45">
      <c r="B3139" s="16" t="s">
        <v>17220</v>
      </c>
      <c r="C3139" s="426" t="s">
        <v>883</v>
      </c>
      <c r="D3139" s="16" t="s">
        <v>884</v>
      </c>
      <c r="E3139" s="448" t="s">
        <v>2568</v>
      </c>
      <c r="F3139" s="210" t="s">
        <v>2569</v>
      </c>
      <c r="G3139" s="448" t="s">
        <v>3596</v>
      </c>
      <c r="H3139" s="210">
        <v>0</v>
      </c>
      <c r="I3139" s="210" t="s">
        <v>11192</v>
      </c>
      <c r="J3139" s="210" t="s">
        <v>11192</v>
      </c>
      <c r="K3139" s="210">
        <v>219</v>
      </c>
      <c r="L3139" s="210" t="s">
        <v>11192</v>
      </c>
      <c r="M3139" s="210">
        <v>0</v>
      </c>
      <c r="N3139" s="210">
        <v>0</v>
      </c>
      <c r="O3139" s="210">
        <v>232</v>
      </c>
    </row>
    <row r="3140" spans="2:15" x14ac:dyDescent="0.45">
      <c r="B3140" s="16" t="s">
        <v>17219</v>
      </c>
      <c r="C3140" s="426" t="s">
        <v>883</v>
      </c>
      <c r="D3140" s="16" t="s">
        <v>884</v>
      </c>
      <c r="E3140" s="448" t="s">
        <v>2568</v>
      </c>
      <c r="F3140" s="210" t="s">
        <v>2569</v>
      </c>
      <c r="G3140" s="448" t="s">
        <v>3595</v>
      </c>
      <c r="H3140" s="210">
        <v>0</v>
      </c>
      <c r="I3140" s="210">
        <v>0</v>
      </c>
      <c r="J3140" s="210" t="s">
        <v>11192</v>
      </c>
      <c r="K3140" s="210">
        <v>222</v>
      </c>
      <c r="L3140" s="210" t="s">
        <v>11192</v>
      </c>
      <c r="M3140" s="210">
        <v>0</v>
      </c>
      <c r="N3140" s="210">
        <v>0</v>
      </c>
      <c r="O3140" s="210">
        <v>236</v>
      </c>
    </row>
    <row r="3141" spans="2:15" x14ac:dyDescent="0.45">
      <c r="B3141" s="450" t="s">
        <v>17221</v>
      </c>
      <c r="C3141" s="449" t="s">
        <v>883</v>
      </c>
      <c r="D3141" s="450" t="s">
        <v>884</v>
      </c>
      <c r="E3141" s="451" t="s">
        <v>19387</v>
      </c>
      <c r="F3141" s="452" t="str">
        <f>F3140</f>
        <v>3165</v>
      </c>
      <c r="G3141" s="451" t="s">
        <v>3093</v>
      </c>
      <c r="H3141" s="452">
        <v>0</v>
      </c>
      <c r="I3141" s="452" t="s">
        <v>11192</v>
      </c>
      <c r="J3141" s="452" t="s">
        <v>11192</v>
      </c>
      <c r="K3141" s="452">
        <v>441</v>
      </c>
      <c r="L3141" s="452" t="s">
        <v>11192</v>
      </c>
      <c r="M3141" s="452">
        <v>0</v>
      </c>
      <c r="N3141" s="452">
        <v>0</v>
      </c>
      <c r="O3141" s="452">
        <v>468</v>
      </c>
    </row>
    <row r="3142" spans="2:15" x14ac:dyDescent="0.45">
      <c r="B3142" s="16" t="s">
        <v>17223</v>
      </c>
      <c r="C3142" s="426" t="s">
        <v>885</v>
      </c>
      <c r="D3142" s="16" t="s">
        <v>886</v>
      </c>
      <c r="E3142" s="448" t="s">
        <v>886</v>
      </c>
      <c r="F3142" s="210" t="s">
        <v>2570</v>
      </c>
      <c r="G3142" s="448" t="s">
        <v>3596</v>
      </c>
      <c r="H3142" s="210">
        <v>0</v>
      </c>
      <c r="I3142" s="210">
        <v>120</v>
      </c>
      <c r="J3142" s="210" t="s">
        <v>11192</v>
      </c>
      <c r="K3142" s="210">
        <v>0</v>
      </c>
      <c r="L3142" s="210" t="s">
        <v>11192</v>
      </c>
      <c r="M3142" s="210" t="s">
        <v>11192</v>
      </c>
      <c r="N3142" s="210">
        <v>0</v>
      </c>
      <c r="O3142" s="210">
        <v>131</v>
      </c>
    </row>
    <row r="3143" spans="2:15" x14ac:dyDescent="0.45">
      <c r="B3143" s="16" t="s">
        <v>17222</v>
      </c>
      <c r="C3143" s="426" t="s">
        <v>885</v>
      </c>
      <c r="D3143" s="16" t="s">
        <v>886</v>
      </c>
      <c r="E3143" s="448" t="s">
        <v>886</v>
      </c>
      <c r="F3143" s="210" t="s">
        <v>2570</v>
      </c>
      <c r="G3143" s="448" t="s">
        <v>3595</v>
      </c>
      <c r="H3143" s="210">
        <v>0</v>
      </c>
      <c r="I3143" s="210">
        <v>112</v>
      </c>
      <c r="J3143" s="210" t="s">
        <v>11192</v>
      </c>
      <c r="K3143" s="210">
        <v>0</v>
      </c>
      <c r="L3143" s="210" t="s">
        <v>11192</v>
      </c>
      <c r="M3143" s="210" t="s">
        <v>11192</v>
      </c>
      <c r="N3143" s="210">
        <v>0</v>
      </c>
      <c r="O3143" s="210">
        <v>118</v>
      </c>
    </row>
    <row r="3144" spans="2:15" x14ac:dyDescent="0.45">
      <c r="B3144" s="450" t="s">
        <v>17224</v>
      </c>
      <c r="C3144" s="449" t="s">
        <v>885</v>
      </c>
      <c r="D3144" s="450" t="s">
        <v>886</v>
      </c>
      <c r="E3144" s="451" t="s">
        <v>19388</v>
      </c>
      <c r="F3144" s="452" t="str">
        <f>F3143</f>
        <v>7684</v>
      </c>
      <c r="G3144" s="451" t="s">
        <v>3093</v>
      </c>
      <c r="H3144" s="452">
        <v>0</v>
      </c>
      <c r="I3144" s="452">
        <v>232</v>
      </c>
      <c r="J3144" s="452" t="s">
        <v>11192</v>
      </c>
      <c r="K3144" s="452">
        <v>0</v>
      </c>
      <c r="L3144" s="452" t="s">
        <v>11192</v>
      </c>
      <c r="M3144" s="452" t="s">
        <v>11192</v>
      </c>
      <c r="N3144" s="452">
        <v>0</v>
      </c>
      <c r="O3144" s="452">
        <v>249</v>
      </c>
    </row>
    <row r="3145" spans="2:15" x14ac:dyDescent="0.45">
      <c r="B3145" s="16" t="s">
        <v>17226</v>
      </c>
      <c r="C3145" s="426" t="s">
        <v>887</v>
      </c>
      <c r="D3145" s="16" t="s">
        <v>888</v>
      </c>
      <c r="E3145" s="448" t="s">
        <v>10980</v>
      </c>
      <c r="F3145" s="210" t="s">
        <v>11060</v>
      </c>
      <c r="G3145" s="448" t="s">
        <v>3596</v>
      </c>
      <c r="H3145" s="210">
        <v>0</v>
      </c>
      <c r="I3145" s="210" t="s">
        <v>11192</v>
      </c>
      <c r="J3145" s="210" t="s">
        <v>11192</v>
      </c>
      <c r="K3145" s="210">
        <v>349</v>
      </c>
      <c r="L3145" s="210" t="s">
        <v>11192</v>
      </c>
      <c r="M3145" s="210">
        <v>17</v>
      </c>
      <c r="N3145" s="210">
        <v>0</v>
      </c>
      <c r="O3145" s="210">
        <v>388</v>
      </c>
    </row>
    <row r="3146" spans="2:15" x14ac:dyDescent="0.45">
      <c r="B3146" s="16" t="s">
        <v>17225</v>
      </c>
      <c r="C3146" s="426" t="s">
        <v>887</v>
      </c>
      <c r="D3146" s="16" t="s">
        <v>888</v>
      </c>
      <c r="E3146" s="448" t="s">
        <v>10980</v>
      </c>
      <c r="F3146" s="210" t="s">
        <v>11060</v>
      </c>
      <c r="G3146" s="448" t="s">
        <v>3595</v>
      </c>
      <c r="H3146" s="210">
        <v>0</v>
      </c>
      <c r="I3146" s="210" t="s">
        <v>11192</v>
      </c>
      <c r="J3146" s="210" t="s">
        <v>11192</v>
      </c>
      <c r="K3146" s="210">
        <v>319</v>
      </c>
      <c r="L3146" s="210" t="s">
        <v>11192</v>
      </c>
      <c r="M3146" s="210" t="s">
        <v>11192</v>
      </c>
      <c r="N3146" s="210">
        <v>0</v>
      </c>
      <c r="O3146" s="210">
        <v>345</v>
      </c>
    </row>
    <row r="3147" spans="2:15" x14ac:dyDescent="0.45">
      <c r="B3147" s="450" t="s">
        <v>17227</v>
      </c>
      <c r="C3147" s="449" t="s">
        <v>887</v>
      </c>
      <c r="D3147" s="450" t="s">
        <v>888</v>
      </c>
      <c r="E3147" s="451" t="s">
        <v>19389</v>
      </c>
      <c r="F3147" s="452" t="str">
        <f>F3146</f>
        <v>7941</v>
      </c>
      <c r="G3147" s="451" t="s">
        <v>3093</v>
      </c>
      <c r="H3147" s="452">
        <v>0</v>
      </c>
      <c r="I3147" s="452">
        <v>17</v>
      </c>
      <c r="J3147" s="452" t="s">
        <v>11192</v>
      </c>
      <c r="K3147" s="452">
        <v>668</v>
      </c>
      <c r="L3147" s="452" t="s">
        <v>11192</v>
      </c>
      <c r="M3147" s="452" t="s">
        <v>11192</v>
      </c>
      <c r="N3147" s="452">
        <v>0</v>
      </c>
      <c r="O3147" s="452">
        <v>733</v>
      </c>
    </row>
    <row r="3148" spans="2:15" x14ac:dyDescent="0.45">
      <c r="B3148" s="16" t="s">
        <v>17229</v>
      </c>
      <c r="C3148" s="426" t="s">
        <v>889</v>
      </c>
      <c r="D3148" s="16" t="s">
        <v>890</v>
      </c>
      <c r="E3148" s="448" t="s">
        <v>2571</v>
      </c>
      <c r="F3148" s="210" t="s">
        <v>2572</v>
      </c>
      <c r="G3148" s="448" t="s">
        <v>3596</v>
      </c>
      <c r="H3148" s="210">
        <v>0</v>
      </c>
      <c r="I3148" s="210" t="s">
        <v>11192</v>
      </c>
      <c r="J3148" s="210" t="s">
        <v>11192</v>
      </c>
      <c r="K3148" s="210">
        <v>103</v>
      </c>
      <c r="L3148" s="210" t="s">
        <v>11192</v>
      </c>
      <c r="M3148" s="210" t="s">
        <v>11192</v>
      </c>
      <c r="N3148" s="210">
        <v>0</v>
      </c>
      <c r="O3148" s="210">
        <v>109</v>
      </c>
    </row>
    <row r="3149" spans="2:15" x14ac:dyDescent="0.45">
      <c r="B3149" s="16" t="s">
        <v>17228</v>
      </c>
      <c r="C3149" s="426" t="s">
        <v>889</v>
      </c>
      <c r="D3149" s="16" t="s">
        <v>890</v>
      </c>
      <c r="E3149" s="448" t="s">
        <v>2571</v>
      </c>
      <c r="F3149" s="210" t="s">
        <v>2572</v>
      </c>
      <c r="G3149" s="448" t="s">
        <v>3595</v>
      </c>
      <c r="H3149" s="210">
        <v>0</v>
      </c>
      <c r="I3149" s="210">
        <v>0</v>
      </c>
      <c r="J3149" s="210" t="s">
        <v>11192</v>
      </c>
      <c r="K3149" s="210">
        <v>105</v>
      </c>
      <c r="L3149" s="210" t="s">
        <v>11192</v>
      </c>
      <c r="M3149" s="210" t="s">
        <v>11192</v>
      </c>
      <c r="N3149" s="210" t="s">
        <v>11192</v>
      </c>
      <c r="O3149" s="210">
        <v>113</v>
      </c>
    </row>
    <row r="3150" spans="2:15" x14ac:dyDescent="0.45">
      <c r="B3150" s="450" t="s">
        <v>17230</v>
      </c>
      <c r="C3150" s="449" t="s">
        <v>889</v>
      </c>
      <c r="D3150" s="450" t="s">
        <v>890</v>
      </c>
      <c r="E3150" s="451" t="s">
        <v>19390</v>
      </c>
      <c r="F3150" s="452" t="str">
        <f>F3149</f>
        <v>1989</v>
      </c>
      <c r="G3150" s="451" t="s">
        <v>3093</v>
      </c>
      <c r="H3150" s="452">
        <v>0</v>
      </c>
      <c r="I3150" s="452" t="s">
        <v>11192</v>
      </c>
      <c r="J3150" s="452" t="s">
        <v>11192</v>
      </c>
      <c r="K3150" s="452">
        <v>208</v>
      </c>
      <c r="L3150" s="452" t="s">
        <v>11192</v>
      </c>
      <c r="M3150" s="452" t="s">
        <v>11192</v>
      </c>
      <c r="N3150" s="452" t="s">
        <v>11192</v>
      </c>
      <c r="O3150" s="452">
        <v>222</v>
      </c>
    </row>
    <row r="3151" spans="2:15" x14ac:dyDescent="0.45">
      <c r="B3151" s="16" t="s">
        <v>17232</v>
      </c>
      <c r="C3151" s="426" t="s">
        <v>889</v>
      </c>
      <c r="D3151" s="16" t="s">
        <v>890</v>
      </c>
      <c r="E3151" s="448" t="s">
        <v>2573</v>
      </c>
      <c r="F3151" s="210" t="s">
        <v>2574</v>
      </c>
      <c r="G3151" s="448" t="s">
        <v>3596</v>
      </c>
      <c r="H3151" s="210" t="s">
        <v>11192</v>
      </c>
      <c r="I3151" s="210" t="s">
        <v>11192</v>
      </c>
      <c r="J3151" s="210">
        <v>0</v>
      </c>
      <c r="K3151" s="210">
        <v>64</v>
      </c>
      <c r="L3151" s="210" t="s">
        <v>11192</v>
      </c>
      <c r="M3151" s="210">
        <v>0</v>
      </c>
      <c r="N3151" s="210" t="s">
        <v>11192</v>
      </c>
      <c r="O3151" s="210">
        <v>69</v>
      </c>
    </row>
    <row r="3152" spans="2:15" x14ac:dyDescent="0.45">
      <c r="B3152" s="16" t="s">
        <v>17231</v>
      </c>
      <c r="C3152" s="426" t="s">
        <v>889</v>
      </c>
      <c r="D3152" s="16" t="s">
        <v>890</v>
      </c>
      <c r="E3152" s="448" t="s">
        <v>2573</v>
      </c>
      <c r="F3152" s="210" t="s">
        <v>2574</v>
      </c>
      <c r="G3152" s="448" t="s">
        <v>3595</v>
      </c>
      <c r="H3152" s="210">
        <v>0</v>
      </c>
      <c r="I3152" s="210">
        <v>0</v>
      </c>
      <c r="J3152" s="210">
        <v>0</v>
      </c>
      <c r="K3152" s="210">
        <v>56</v>
      </c>
      <c r="L3152" s="210" t="s">
        <v>11192</v>
      </c>
      <c r="M3152" s="210">
        <v>0</v>
      </c>
      <c r="N3152" s="210" t="s">
        <v>11192</v>
      </c>
      <c r="O3152" s="210">
        <v>59</v>
      </c>
    </row>
    <row r="3153" spans="2:15" x14ac:dyDescent="0.45">
      <c r="B3153" s="450" t="s">
        <v>17233</v>
      </c>
      <c r="C3153" s="449" t="s">
        <v>889</v>
      </c>
      <c r="D3153" s="450" t="s">
        <v>890</v>
      </c>
      <c r="E3153" s="451" t="s">
        <v>19391</v>
      </c>
      <c r="F3153" s="452" t="str">
        <f>F3152</f>
        <v>6805</v>
      </c>
      <c r="G3153" s="451" t="s">
        <v>3093</v>
      </c>
      <c r="H3153" s="452" t="s">
        <v>11192</v>
      </c>
      <c r="I3153" s="452" t="s">
        <v>11192</v>
      </c>
      <c r="J3153" s="452">
        <v>0</v>
      </c>
      <c r="K3153" s="452">
        <v>120</v>
      </c>
      <c r="L3153" s="452" t="s">
        <v>11192</v>
      </c>
      <c r="M3153" s="452">
        <v>0</v>
      </c>
      <c r="N3153" s="452" t="s">
        <v>11192</v>
      </c>
      <c r="O3153" s="452">
        <v>128</v>
      </c>
    </row>
    <row r="3154" spans="2:15" x14ac:dyDescent="0.45">
      <c r="B3154" s="16" t="s">
        <v>17235</v>
      </c>
      <c r="C3154" s="426" t="s">
        <v>891</v>
      </c>
      <c r="D3154" s="16" t="s">
        <v>892</v>
      </c>
      <c r="E3154" s="448" t="s">
        <v>2575</v>
      </c>
      <c r="F3154" s="210" t="s">
        <v>2576</v>
      </c>
      <c r="G3154" s="448" t="s">
        <v>3596</v>
      </c>
      <c r="H3154" s="210" t="s">
        <v>11192</v>
      </c>
      <c r="I3154" s="210">
        <v>133</v>
      </c>
      <c r="J3154" s="210">
        <v>45</v>
      </c>
      <c r="K3154" s="210">
        <v>704</v>
      </c>
      <c r="L3154" s="210">
        <v>33</v>
      </c>
      <c r="M3154" s="210" t="s">
        <v>11192</v>
      </c>
      <c r="N3154" s="210">
        <v>0</v>
      </c>
      <c r="O3154" s="210">
        <v>946</v>
      </c>
    </row>
    <row r="3155" spans="2:15" x14ac:dyDescent="0.45">
      <c r="B3155" s="16" t="s">
        <v>17234</v>
      </c>
      <c r="C3155" s="426" t="s">
        <v>891</v>
      </c>
      <c r="D3155" s="16" t="s">
        <v>892</v>
      </c>
      <c r="E3155" s="448" t="s">
        <v>2575</v>
      </c>
      <c r="F3155" s="210" t="s">
        <v>2576</v>
      </c>
      <c r="G3155" s="448" t="s">
        <v>3595</v>
      </c>
      <c r="H3155" s="210" t="s">
        <v>11192</v>
      </c>
      <c r="I3155" s="210">
        <v>131</v>
      </c>
      <c r="J3155" s="210">
        <v>49</v>
      </c>
      <c r="K3155" s="210">
        <v>693</v>
      </c>
      <c r="L3155" s="210" t="s">
        <v>11192</v>
      </c>
      <c r="M3155" s="210">
        <v>33</v>
      </c>
      <c r="N3155" s="210">
        <v>0</v>
      </c>
      <c r="O3155" s="210">
        <v>934</v>
      </c>
    </row>
    <row r="3156" spans="2:15" x14ac:dyDescent="0.45">
      <c r="B3156" s="450" t="s">
        <v>17236</v>
      </c>
      <c r="C3156" s="449" t="s">
        <v>891</v>
      </c>
      <c r="D3156" s="450" t="s">
        <v>892</v>
      </c>
      <c r="E3156" s="451" t="s">
        <v>19392</v>
      </c>
      <c r="F3156" s="452" t="str">
        <f>F3155</f>
        <v>1934</v>
      </c>
      <c r="G3156" s="451" t="s">
        <v>3093</v>
      </c>
      <c r="H3156" s="452" t="s">
        <v>11192</v>
      </c>
      <c r="I3156" s="452">
        <v>264</v>
      </c>
      <c r="J3156" s="452">
        <v>94</v>
      </c>
      <c r="K3156" s="452">
        <v>1397</v>
      </c>
      <c r="L3156" s="452" t="s">
        <v>11192</v>
      </c>
      <c r="M3156" s="452" t="s">
        <v>11192</v>
      </c>
      <c r="N3156" s="452">
        <v>0</v>
      </c>
      <c r="O3156" s="452">
        <v>1880</v>
      </c>
    </row>
    <row r="3157" spans="2:15" x14ac:dyDescent="0.45">
      <c r="B3157" s="16" t="s">
        <v>17238</v>
      </c>
      <c r="C3157" s="426" t="s">
        <v>891</v>
      </c>
      <c r="D3157" s="16" t="s">
        <v>892</v>
      </c>
      <c r="E3157" s="448" t="s">
        <v>2577</v>
      </c>
      <c r="F3157" s="210" t="s">
        <v>2578</v>
      </c>
      <c r="G3157" s="448" t="s">
        <v>3596</v>
      </c>
      <c r="H3157" s="210" t="s">
        <v>11192</v>
      </c>
      <c r="I3157" s="210">
        <v>63</v>
      </c>
      <c r="J3157" s="210">
        <v>19</v>
      </c>
      <c r="K3157" s="210">
        <v>303</v>
      </c>
      <c r="L3157" s="210">
        <v>35</v>
      </c>
      <c r="M3157" s="210" t="s">
        <v>11192</v>
      </c>
      <c r="N3157" s="210">
        <v>0</v>
      </c>
      <c r="O3157" s="210">
        <v>431</v>
      </c>
    </row>
    <row r="3158" spans="2:15" x14ac:dyDescent="0.45">
      <c r="B3158" s="16" t="s">
        <v>17237</v>
      </c>
      <c r="C3158" s="426" t="s">
        <v>891</v>
      </c>
      <c r="D3158" s="16" t="s">
        <v>892</v>
      </c>
      <c r="E3158" s="448" t="s">
        <v>2577</v>
      </c>
      <c r="F3158" s="210" t="s">
        <v>2578</v>
      </c>
      <c r="G3158" s="448" t="s">
        <v>3595</v>
      </c>
      <c r="H3158" s="210" t="s">
        <v>11192</v>
      </c>
      <c r="I3158" s="210">
        <v>67</v>
      </c>
      <c r="J3158" s="210">
        <v>22</v>
      </c>
      <c r="K3158" s="210">
        <v>299</v>
      </c>
      <c r="L3158" s="210">
        <v>19</v>
      </c>
      <c r="M3158" s="210" t="s">
        <v>11192</v>
      </c>
      <c r="N3158" s="210">
        <v>0</v>
      </c>
      <c r="O3158" s="210">
        <v>425</v>
      </c>
    </row>
    <row r="3159" spans="2:15" x14ac:dyDescent="0.45">
      <c r="B3159" s="450" t="s">
        <v>17239</v>
      </c>
      <c r="C3159" s="449" t="s">
        <v>891</v>
      </c>
      <c r="D3159" s="450" t="s">
        <v>892</v>
      </c>
      <c r="E3159" s="451" t="s">
        <v>19393</v>
      </c>
      <c r="F3159" s="452" t="str">
        <f>F3158</f>
        <v>7218</v>
      </c>
      <c r="G3159" s="451" t="s">
        <v>3093</v>
      </c>
      <c r="H3159" s="452" t="s">
        <v>11192</v>
      </c>
      <c r="I3159" s="452">
        <v>130</v>
      </c>
      <c r="J3159" s="452">
        <v>41</v>
      </c>
      <c r="K3159" s="452">
        <v>602</v>
      </c>
      <c r="L3159" s="452">
        <v>54</v>
      </c>
      <c r="M3159" s="452" t="s">
        <v>11192</v>
      </c>
      <c r="N3159" s="452">
        <v>0</v>
      </c>
      <c r="O3159" s="452">
        <v>856</v>
      </c>
    </row>
    <row r="3160" spans="2:15" x14ac:dyDescent="0.45">
      <c r="B3160" s="16" t="s">
        <v>17241</v>
      </c>
      <c r="C3160" s="426" t="s">
        <v>893</v>
      </c>
      <c r="D3160" s="16" t="s">
        <v>894</v>
      </c>
      <c r="E3160" s="448" t="s">
        <v>2579</v>
      </c>
      <c r="F3160" s="210" t="s">
        <v>2580</v>
      </c>
      <c r="G3160" s="448" t="s">
        <v>3596</v>
      </c>
      <c r="H3160" s="210">
        <v>0</v>
      </c>
      <c r="I3160" s="210">
        <v>12</v>
      </c>
      <c r="J3160" s="210" t="s">
        <v>11192</v>
      </c>
      <c r="K3160" s="210">
        <v>204</v>
      </c>
      <c r="L3160" s="210">
        <v>13</v>
      </c>
      <c r="M3160" s="210" t="s">
        <v>11192</v>
      </c>
      <c r="N3160" s="210">
        <v>0</v>
      </c>
      <c r="O3160" s="210">
        <v>234</v>
      </c>
    </row>
    <row r="3161" spans="2:15" x14ac:dyDescent="0.45">
      <c r="B3161" s="16" t="s">
        <v>17240</v>
      </c>
      <c r="C3161" s="426" t="s">
        <v>893</v>
      </c>
      <c r="D3161" s="16" t="s">
        <v>894</v>
      </c>
      <c r="E3161" s="448" t="s">
        <v>2579</v>
      </c>
      <c r="F3161" s="210" t="s">
        <v>2580</v>
      </c>
      <c r="G3161" s="448" t="s">
        <v>3595</v>
      </c>
      <c r="H3161" s="210">
        <v>0</v>
      </c>
      <c r="I3161" s="210" t="s">
        <v>11192</v>
      </c>
      <c r="J3161" s="210" t="s">
        <v>11192</v>
      </c>
      <c r="K3161" s="210">
        <v>176</v>
      </c>
      <c r="L3161" s="210">
        <v>14</v>
      </c>
      <c r="M3161" s="210">
        <v>0</v>
      </c>
      <c r="N3161" s="210">
        <v>0</v>
      </c>
      <c r="O3161" s="210">
        <v>205</v>
      </c>
    </row>
    <row r="3162" spans="2:15" x14ac:dyDescent="0.45">
      <c r="B3162" s="450" t="s">
        <v>17242</v>
      </c>
      <c r="C3162" s="449" t="s">
        <v>893</v>
      </c>
      <c r="D3162" s="450" t="s">
        <v>894</v>
      </c>
      <c r="E3162" s="451" t="s">
        <v>19394</v>
      </c>
      <c r="F3162" s="452" t="str">
        <f>F3161</f>
        <v>8103</v>
      </c>
      <c r="G3162" s="451" t="s">
        <v>3093</v>
      </c>
      <c r="H3162" s="452">
        <v>0</v>
      </c>
      <c r="I3162" s="452" t="s">
        <v>11192</v>
      </c>
      <c r="J3162" s="452" t="s">
        <v>11192</v>
      </c>
      <c r="K3162" s="452">
        <v>380</v>
      </c>
      <c r="L3162" s="452">
        <v>27</v>
      </c>
      <c r="M3162" s="452" t="s">
        <v>11192</v>
      </c>
      <c r="N3162" s="452">
        <v>0</v>
      </c>
      <c r="O3162" s="452">
        <v>439</v>
      </c>
    </row>
    <row r="3163" spans="2:15" x14ac:dyDescent="0.45">
      <c r="B3163" s="16" t="s">
        <v>17244</v>
      </c>
      <c r="C3163" s="426" t="s">
        <v>893</v>
      </c>
      <c r="D3163" s="16" t="s">
        <v>894</v>
      </c>
      <c r="E3163" s="448" t="s">
        <v>2581</v>
      </c>
      <c r="F3163" s="210" t="s">
        <v>2582</v>
      </c>
      <c r="G3163" s="448" t="s">
        <v>3596</v>
      </c>
      <c r="H3163" s="210">
        <v>0</v>
      </c>
      <c r="I3163" s="210">
        <v>20</v>
      </c>
      <c r="J3163" s="210" t="s">
        <v>11192</v>
      </c>
      <c r="K3163" s="210">
        <v>385</v>
      </c>
      <c r="L3163" s="210">
        <v>20</v>
      </c>
      <c r="M3163" s="210" t="s">
        <v>11192</v>
      </c>
      <c r="N3163" s="210">
        <v>0</v>
      </c>
      <c r="O3163" s="210">
        <v>436</v>
      </c>
    </row>
    <row r="3164" spans="2:15" x14ac:dyDescent="0.45">
      <c r="B3164" s="16" t="s">
        <v>17243</v>
      </c>
      <c r="C3164" s="426" t="s">
        <v>893</v>
      </c>
      <c r="D3164" s="16" t="s">
        <v>894</v>
      </c>
      <c r="E3164" s="448" t="s">
        <v>2581</v>
      </c>
      <c r="F3164" s="210" t="s">
        <v>2582</v>
      </c>
      <c r="G3164" s="448" t="s">
        <v>3595</v>
      </c>
      <c r="H3164" s="210">
        <v>0</v>
      </c>
      <c r="I3164" s="210">
        <v>19</v>
      </c>
      <c r="J3164" s="210" t="s">
        <v>11192</v>
      </c>
      <c r="K3164" s="210">
        <v>362</v>
      </c>
      <c r="L3164" s="210">
        <v>15</v>
      </c>
      <c r="M3164" s="210" t="s">
        <v>11192</v>
      </c>
      <c r="N3164" s="210">
        <v>0</v>
      </c>
      <c r="O3164" s="210">
        <v>405</v>
      </c>
    </row>
    <row r="3165" spans="2:15" x14ac:dyDescent="0.45">
      <c r="B3165" s="450" t="s">
        <v>17245</v>
      </c>
      <c r="C3165" s="449" t="s">
        <v>893</v>
      </c>
      <c r="D3165" s="450" t="s">
        <v>894</v>
      </c>
      <c r="E3165" s="451" t="s">
        <v>19395</v>
      </c>
      <c r="F3165" s="452" t="str">
        <f>F3164</f>
        <v>7019</v>
      </c>
      <c r="G3165" s="451" t="s">
        <v>3093</v>
      </c>
      <c r="H3165" s="452">
        <v>0</v>
      </c>
      <c r="I3165" s="452">
        <v>39</v>
      </c>
      <c r="J3165" s="452" t="s">
        <v>11192</v>
      </c>
      <c r="K3165" s="452">
        <v>747</v>
      </c>
      <c r="L3165" s="452">
        <v>35</v>
      </c>
      <c r="M3165" s="452" t="s">
        <v>11192</v>
      </c>
      <c r="N3165" s="452">
        <v>0</v>
      </c>
      <c r="O3165" s="452">
        <v>841</v>
      </c>
    </row>
    <row r="3166" spans="2:15" x14ac:dyDescent="0.45">
      <c r="B3166" s="16" t="s">
        <v>17247</v>
      </c>
      <c r="C3166" s="426" t="s">
        <v>895</v>
      </c>
      <c r="D3166" s="16" t="s">
        <v>896</v>
      </c>
      <c r="E3166" s="448" t="s">
        <v>2583</v>
      </c>
      <c r="F3166" s="210" t="s">
        <v>2584</v>
      </c>
      <c r="G3166" s="448" t="s">
        <v>3596</v>
      </c>
      <c r="H3166" s="210">
        <v>0</v>
      </c>
      <c r="I3166" s="210">
        <v>0</v>
      </c>
      <c r="J3166" s="210" t="s">
        <v>11192</v>
      </c>
      <c r="K3166" s="210">
        <v>210</v>
      </c>
      <c r="L3166" s="210" t="s">
        <v>11192</v>
      </c>
      <c r="M3166" s="210">
        <v>0</v>
      </c>
      <c r="N3166" s="210">
        <v>0</v>
      </c>
      <c r="O3166" s="210">
        <v>216</v>
      </c>
    </row>
    <row r="3167" spans="2:15" x14ac:dyDescent="0.45">
      <c r="B3167" s="16" t="s">
        <v>17246</v>
      </c>
      <c r="C3167" s="426" t="s">
        <v>895</v>
      </c>
      <c r="D3167" s="16" t="s">
        <v>896</v>
      </c>
      <c r="E3167" s="448" t="s">
        <v>2583</v>
      </c>
      <c r="F3167" s="210" t="s">
        <v>2584</v>
      </c>
      <c r="G3167" s="448" t="s">
        <v>3595</v>
      </c>
      <c r="H3167" s="210" t="s">
        <v>11192</v>
      </c>
      <c r="I3167" s="210" t="s">
        <v>11192</v>
      </c>
      <c r="J3167" s="210" t="s">
        <v>11192</v>
      </c>
      <c r="K3167" s="210">
        <v>200</v>
      </c>
      <c r="L3167" s="210" t="s">
        <v>11192</v>
      </c>
      <c r="M3167" s="210" t="s">
        <v>11192</v>
      </c>
      <c r="N3167" s="210">
        <v>0</v>
      </c>
      <c r="O3167" s="210">
        <v>211</v>
      </c>
    </row>
    <row r="3168" spans="2:15" x14ac:dyDescent="0.45">
      <c r="B3168" s="450" t="s">
        <v>19796</v>
      </c>
      <c r="C3168" s="449" t="s">
        <v>895</v>
      </c>
      <c r="D3168" s="450" t="s">
        <v>896</v>
      </c>
      <c r="E3168" s="451" t="s">
        <v>19396</v>
      </c>
      <c r="F3168" s="452" t="str">
        <f>F3167</f>
        <v>0700</v>
      </c>
      <c r="G3168" s="451" t="s">
        <v>3093</v>
      </c>
      <c r="H3168" s="452" t="s">
        <v>11192</v>
      </c>
      <c r="I3168" s="452" t="s">
        <v>11192</v>
      </c>
      <c r="J3168" s="452" t="s">
        <v>11192</v>
      </c>
      <c r="K3168" s="452">
        <v>410</v>
      </c>
      <c r="L3168" s="452">
        <v>11</v>
      </c>
      <c r="M3168" s="452" t="s">
        <v>11192</v>
      </c>
      <c r="N3168" s="452">
        <v>0</v>
      </c>
      <c r="O3168" s="452">
        <v>427</v>
      </c>
    </row>
    <row r="3169" spans="2:15" x14ac:dyDescent="0.45">
      <c r="B3169" s="16" t="s">
        <v>17249</v>
      </c>
      <c r="C3169" s="426" t="s">
        <v>895</v>
      </c>
      <c r="D3169" s="16" t="s">
        <v>896</v>
      </c>
      <c r="E3169" s="448" t="s">
        <v>2585</v>
      </c>
      <c r="F3169" s="210" t="s">
        <v>2586</v>
      </c>
      <c r="G3169" s="448" t="s">
        <v>3596</v>
      </c>
      <c r="H3169" s="210">
        <v>0</v>
      </c>
      <c r="I3169" s="210" t="s">
        <v>11192</v>
      </c>
      <c r="J3169" s="210" t="s">
        <v>11192</v>
      </c>
      <c r="K3169" s="210">
        <v>109</v>
      </c>
      <c r="L3169" s="210">
        <v>0</v>
      </c>
      <c r="M3169" s="210">
        <v>0</v>
      </c>
      <c r="N3169" s="210">
        <v>0</v>
      </c>
      <c r="O3169" s="210">
        <v>112</v>
      </c>
    </row>
    <row r="3170" spans="2:15" x14ac:dyDescent="0.45">
      <c r="B3170" s="16" t="s">
        <v>17248</v>
      </c>
      <c r="C3170" s="426" t="s">
        <v>895</v>
      </c>
      <c r="D3170" s="16" t="s">
        <v>896</v>
      </c>
      <c r="E3170" s="448" t="s">
        <v>2585</v>
      </c>
      <c r="F3170" s="210" t="s">
        <v>2586</v>
      </c>
      <c r="G3170" s="448" t="s">
        <v>3595</v>
      </c>
      <c r="H3170" s="210">
        <v>0</v>
      </c>
      <c r="I3170" s="210">
        <v>0</v>
      </c>
      <c r="J3170" s="210" t="s">
        <v>11192</v>
      </c>
      <c r="K3170" s="210" t="s">
        <v>11192</v>
      </c>
      <c r="L3170" s="210" t="s">
        <v>11192</v>
      </c>
      <c r="M3170" s="210">
        <v>0</v>
      </c>
      <c r="N3170" s="210">
        <v>0</v>
      </c>
      <c r="O3170" s="210">
        <v>92</v>
      </c>
    </row>
    <row r="3171" spans="2:15" x14ac:dyDescent="0.45">
      <c r="B3171" s="450" t="s">
        <v>17250</v>
      </c>
      <c r="C3171" s="449" t="s">
        <v>895</v>
      </c>
      <c r="D3171" s="450" t="s">
        <v>896</v>
      </c>
      <c r="E3171" s="451" t="s">
        <v>19397</v>
      </c>
      <c r="F3171" s="452" t="str">
        <f>F3170</f>
        <v>8188</v>
      </c>
      <c r="G3171" s="451" t="s">
        <v>3093</v>
      </c>
      <c r="H3171" s="452">
        <v>0</v>
      </c>
      <c r="I3171" s="452" t="s">
        <v>11192</v>
      </c>
      <c r="J3171" s="452" t="s">
        <v>11192</v>
      </c>
      <c r="K3171" s="452" t="s">
        <v>11192</v>
      </c>
      <c r="L3171" s="452" t="s">
        <v>11192</v>
      </c>
      <c r="M3171" s="452">
        <v>0</v>
      </c>
      <c r="N3171" s="452">
        <v>0</v>
      </c>
      <c r="O3171" s="452">
        <v>204</v>
      </c>
    </row>
    <row r="3172" spans="2:15" x14ac:dyDescent="0.45">
      <c r="B3172" s="16" t="s">
        <v>17252</v>
      </c>
      <c r="C3172" s="426" t="s">
        <v>897</v>
      </c>
      <c r="D3172" s="16" t="s">
        <v>898</v>
      </c>
      <c r="E3172" s="448" t="s">
        <v>2587</v>
      </c>
      <c r="F3172" s="210" t="s">
        <v>2588</v>
      </c>
      <c r="G3172" s="448" t="s">
        <v>3596</v>
      </c>
      <c r="H3172" s="210">
        <v>0</v>
      </c>
      <c r="I3172" s="210">
        <v>15</v>
      </c>
      <c r="J3172" s="210">
        <v>62</v>
      </c>
      <c r="K3172" s="210">
        <v>269</v>
      </c>
      <c r="L3172" s="210" t="s">
        <v>11192</v>
      </c>
      <c r="M3172" s="210" t="s">
        <v>11192</v>
      </c>
      <c r="N3172" s="210">
        <v>0</v>
      </c>
      <c r="O3172" s="210">
        <v>361</v>
      </c>
    </row>
    <row r="3173" spans="2:15" x14ac:dyDescent="0.45">
      <c r="B3173" s="16" t="s">
        <v>17251</v>
      </c>
      <c r="C3173" s="426" t="s">
        <v>897</v>
      </c>
      <c r="D3173" s="16" t="s">
        <v>898</v>
      </c>
      <c r="E3173" s="448" t="s">
        <v>2587</v>
      </c>
      <c r="F3173" s="210" t="s">
        <v>2588</v>
      </c>
      <c r="G3173" s="448" t="s">
        <v>3595</v>
      </c>
      <c r="H3173" s="210">
        <v>0</v>
      </c>
      <c r="I3173" s="210">
        <v>20</v>
      </c>
      <c r="J3173" s="210">
        <v>46</v>
      </c>
      <c r="K3173" s="210">
        <v>272</v>
      </c>
      <c r="L3173" s="210" t="s">
        <v>11192</v>
      </c>
      <c r="M3173" s="210" t="s">
        <v>11192</v>
      </c>
      <c r="N3173" s="210">
        <v>0</v>
      </c>
      <c r="O3173" s="210">
        <v>349</v>
      </c>
    </row>
    <row r="3174" spans="2:15" x14ac:dyDescent="0.45">
      <c r="B3174" s="450" t="s">
        <v>17253</v>
      </c>
      <c r="C3174" s="449" t="s">
        <v>897</v>
      </c>
      <c r="D3174" s="450" t="s">
        <v>898</v>
      </c>
      <c r="E3174" s="451" t="s">
        <v>19398</v>
      </c>
      <c r="F3174" s="452" t="str">
        <f>F3173</f>
        <v>2496</v>
      </c>
      <c r="G3174" s="451" t="s">
        <v>3093</v>
      </c>
      <c r="H3174" s="452">
        <v>0</v>
      </c>
      <c r="I3174" s="452">
        <v>35</v>
      </c>
      <c r="J3174" s="452">
        <v>108</v>
      </c>
      <c r="K3174" s="452">
        <v>541</v>
      </c>
      <c r="L3174" s="452">
        <v>13</v>
      </c>
      <c r="M3174" s="452">
        <v>13</v>
      </c>
      <c r="N3174" s="452">
        <v>0</v>
      </c>
      <c r="O3174" s="452">
        <v>710</v>
      </c>
    </row>
    <row r="3175" spans="2:15" x14ac:dyDescent="0.45">
      <c r="B3175" s="16" t="s">
        <v>17255</v>
      </c>
      <c r="C3175" s="426" t="s">
        <v>899</v>
      </c>
      <c r="D3175" s="16" t="s">
        <v>900</v>
      </c>
      <c r="E3175" s="448" t="s">
        <v>14046</v>
      </c>
      <c r="F3175" s="210" t="s">
        <v>2589</v>
      </c>
      <c r="G3175" s="448" t="s">
        <v>3596</v>
      </c>
      <c r="H3175" s="210">
        <v>0</v>
      </c>
      <c r="I3175" s="210">
        <v>17</v>
      </c>
      <c r="J3175" s="210" t="s">
        <v>11192</v>
      </c>
      <c r="K3175" s="210">
        <v>185</v>
      </c>
      <c r="L3175" s="210">
        <v>14</v>
      </c>
      <c r="M3175" s="210" t="s">
        <v>11192</v>
      </c>
      <c r="N3175" s="210">
        <v>0</v>
      </c>
      <c r="O3175" s="210">
        <v>221</v>
      </c>
    </row>
    <row r="3176" spans="2:15" x14ac:dyDescent="0.45">
      <c r="B3176" s="16" t="s">
        <v>17254</v>
      </c>
      <c r="C3176" s="426" t="s">
        <v>899</v>
      </c>
      <c r="D3176" s="16" t="s">
        <v>900</v>
      </c>
      <c r="E3176" s="448" t="s">
        <v>14046</v>
      </c>
      <c r="F3176" s="210" t="s">
        <v>2589</v>
      </c>
      <c r="G3176" s="448" t="s">
        <v>3595</v>
      </c>
      <c r="H3176" s="210">
        <v>0</v>
      </c>
      <c r="I3176" s="210">
        <v>15</v>
      </c>
      <c r="J3176" s="210" t="s">
        <v>11192</v>
      </c>
      <c r="K3176" s="210">
        <v>144</v>
      </c>
      <c r="L3176" s="210" t="s">
        <v>11192</v>
      </c>
      <c r="M3176" s="210" t="s">
        <v>11192</v>
      </c>
      <c r="N3176" s="210">
        <v>0</v>
      </c>
      <c r="O3176" s="210">
        <v>169</v>
      </c>
    </row>
    <row r="3177" spans="2:15" x14ac:dyDescent="0.45">
      <c r="B3177" s="450" t="s">
        <v>17256</v>
      </c>
      <c r="C3177" s="449" t="s">
        <v>899</v>
      </c>
      <c r="D3177" s="450" t="s">
        <v>900</v>
      </c>
      <c r="E3177" s="451" t="s">
        <v>19399</v>
      </c>
      <c r="F3177" s="452" t="str">
        <f>F3176</f>
        <v>6928</v>
      </c>
      <c r="G3177" s="451" t="s">
        <v>3093</v>
      </c>
      <c r="H3177" s="452">
        <v>0</v>
      </c>
      <c r="I3177" s="452">
        <v>32</v>
      </c>
      <c r="J3177" s="452" t="s">
        <v>11192</v>
      </c>
      <c r="K3177" s="452">
        <v>329</v>
      </c>
      <c r="L3177" s="452" t="s">
        <v>11192</v>
      </c>
      <c r="M3177" s="452" t="s">
        <v>11192</v>
      </c>
      <c r="N3177" s="452">
        <v>0</v>
      </c>
      <c r="O3177" s="452">
        <v>390</v>
      </c>
    </row>
    <row r="3178" spans="2:15" x14ac:dyDescent="0.45">
      <c r="B3178" s="16" t="s">
        <v>17258</v>
      </c>
      <c r="C3178" s="426" t="s">
        <v>901</v>
      </c>
      <c r="D3178" s="16" t="s">
        <v>902</v>
      </c>
      <c r="E3178" s="448" t="s">
        <v>902</v>
      </c>
      <c r="F3178" s="210" t="s">
        <v>2590</v>
      </c>
      <c r="G3178" s="448" t="s">
        <v>3596</v>
      </c>
      <c r="H3178" s="210">
        <v>0</v>
      </c>
      <c r="I3178" s="210">
        <v>20</v>
      </c>
      <c r="J3178" s="210" t="s">
        <v>11192</v>
      </c>
      <c r="K3178" s="210">
        <v>16</v>
      </c>
      <c r="L3178" s="210" t="s">
        <v>11192</v>
      </c>
      <c r="M3178" s="210">
        <v>0</v>
      </c>
      <c r="N3178" s="210">
        <v>0</v>
      </c>
      <c r="O3178" s="210">
        <v>52</v>
      </c>
    </row>
    <row r="3179" spans="2:15" x14ac:dyDescent="0.45">
      <c r="B3179" s="16" t="s">
        <v>17257</v>
      </c>
      <c r="C3179" s="426" t="s">
        <v>901</v>
      </c>
      <c r="D3179" s="16" t="s">
        <v>902</v>
      </c>
      <c r="E3179" s="448" t="s">
        <v>902</v>
      </c>
      <c r="F3179" s="210" t="s">
        <v>2590</v>
      </c>
      <c r="G3179" s="448" t="s">
        <v>3595</v>
      </c>
      <c r="H3179" s="210">
        <v>0</v>
      </c>
      <c r="I3179" s="210">
        <v>21</v>
      </c>
      <c r="J3179" s="210" t="s">
        <v>11192</v>
      </c>
      <c r="K3179" s="210">
        <v>16</v>
      </c>
      <c r="L3179" s="210" t="s">
        <v>11192</v>
      </c>
      <c r="M3179" s="210">
        <v>0</v>
      </c>
      <c r="N3179" s="210">
        <v>0</v>
      </c>
      <c r="O3179" s="210">
        <v>59</v>
      </c>
    </row>
    <row r="3180" spans="2:15" x14ac:dyDescent="0.45">
      <c r="B3180" s="450" t="s">
        <v>17259</v>
      </c>
      <c r="C3180" s="449" t="s">
        <v>901</v>
      </c>
      <c r="D3180" s="450" t="s">
        <v>902</v>
      </c>
      <c r="E3180" s="451" t="s">
        <v>19400</v>
      </c>
      <c r="F3180" s="452" t="str">
        <f>F3179</f>
        <v>7532</v>
      </c>
      <c r="G3180" s="451" t="s">
        <v>3093</v>
      </c>
      <c r="H3180" s="452">
        <v>0</v>
      </c>
      <c r="I3180" s="452">
        <v>41</v>
      </c>
      <c r="J3180" s="452">
        <v>14</v>
      </c>
      <c r="K3180" s="452">
        <v>32</v>
      </c>
      <c r="L3180" s="452">
        <v>24</v>
      </c>
      <c r="M3180" s="452">
        <v>0</v>
      </c>
      <c r="N3180" s="452">
        <v>0</v>
      </c>
      <c r="O3180" s="452">
        <v>111</v>
      </c>
    </row>
    <row r="3181" spans="2:15" x14ac:dyDescent="0.45">
      <c r="B3181" s="16" t="s">
        <v>17261</v>
      </c>
      <c r="C3181" s="426" t="s">
        <v>903</v>
      </c>
      <c r="D3181" s="16" t="s">
        <v>904</v>
      </c>
      <c r="E3181" s="448" t="s">
        <v>904</v>
      </c>
      <c r="F3181" s="210" t="s">
        <v>14047</v>
      </c>
      <c r="G3181" s="448" t="s">
        <v>3596</v>
      </c>
      <c r="H3181" s="210">
        <v>0</v>
      </c>
      <c r="I3181" s="210" t="s">
        <v>11192</v>
      </c>
      <c r="J3181" s="210">
        <v>145</v>
      </c>
      <c r="K3181" s="210" t="s">
        <v>11192</v>
      </c>
      <c r="L3181" s="210">
        <v>0</v>
      </c>
      <c r="M3181" s="210">
        <v>0</v>
      </c>
      <c r="N3181" s="210">
        <v>0</v>
      </c>
      <c r="O3181" s="210">
        <v>150</v>
      </c>
    </row>
    <row r="3182" spans="2:15" x14ac:dyDescent="0.45">
      <c r="B3182" s="16" t="s">
        <v>17260</v>
      </c>
      <c r="C3182" s="426" t="s">
        <v>903</v>
      </c>
      <c r="D3182" s="16" t="s">
        <v>904</v>
      </c>
      <c r="E3182" s="448" t="s">
        <v>904</v>
      </c>
      <c r="F3182" s="210" t="s">
        <v>14047</v>
      </c>
      <c r="G3182" s="448" t="s">
        <v>3595</v>
      </c>
      <c r="H3182" s="210">
        <v>0</v>
      </c>
      <c r="I3182" s="210" t="s">
        <v>11192</v>
      </c>
      <c r="J3182" s="210" t="s">
        <v>11192</v>
      </c>
      <c r="K3182" s="210">
        <v>0</v>
      </c>
      <c r="L3182" s="210">
        <v>0</v>
      </c>
      <c r="M3182" s="210">
        <v>0</v>
      </c>
      <c r="N3182" s="210">
        <v>0</v>
      </c>
      <c r="O3182" s="210">
        <v>133</v>
      </c>
    </row>
    <row r="3183" spans="2:15" x14ac:dyDescent="0.45">
      <c r="B3183" s="450" t="s">
        <v>17262</v>
      </c>
      <c r="C3183" s="449" t="s">
        <v>903</v>
      </c>
      <c r="D3183" s="450" t="s">
        <v>904</v>
      </c>
      <c r="E3183" s="451" t="s">
        <v>19401</v>
      </c>
      <c r="F3183" s="452" t="str">
        <f>F3182</f>
        <v>8401</v>
      </c>
      <c r="G3183" s="451" t="s">
        <v>3093</v>
      </c>
      <c r="H3183" s="452">
        <v>0</v>
      </c>
      <c r="I3183" s="452" t="s">
        <v>11192</v>
      </c>
      <c r="J3183" s="452" t="s">
        <v>11192</v>
      </c>
      <c r="K3183" s="452" t="s">
        <v>11192</v>
      </c>
      <c r="L3183" s="452">
        <v>0</v>
      </c>
      <c r="M3183" s="452">
        <v>0</v>
      </c>
      <c r="N3183" s="452">
        <v>0</v>
      </c>
      <c r="O3183" s="452">
        <v>283</v>
      </c>
    </row>
    <row r="3184" spans="2:15" x14ac:dyDescent="0.45">
      <c r="B3184" s="16" t="s">
        <v>17264</v>
      </c>
      <c r="C3184" s="426" t="s">
        <v>905</v>
      </c>
      <c r="D3184" s="16" t="s">
        <v>906</v>
      </c>
      <c r="E3184" s="448" t="s">
        <v>11061</v>
      </c>
      <c r="F3184" s="210" t="s">
        <v>2591</v>
      </c>
      <c r="G3184" s="448" t="s">
        <v>3596</v>
      </c>
      <c r="H3184" s="210">
        <v>0</v>
      </c>
      <c r="I3184" s="210">
        <v>19</v>
      </c>
      <c r="J3184" s="210" t="s">
        <v>11192</v>
      </c>
      <c r="K3184" s="210">
        <v>75</v>
      </c>
      <c r="L3184" s="210" t="s">
        <v>11192</v>
      </c>
      <c r="M3184" s="210">
        <v>0</v>
      </c>
      <c r="N3184" s="210">
        <v>0</v>
      </c>
      <c r="O3184" s="210">
        <v>99</v>
      </c>
    </row>
    <row r="3185" spans="2:15" x14ac:dyDescent="0.45">
      <c r="B3185" s="16" t="s">
        <v>17263</v>
      </c>
      <c r="C3185" s="426" t="s">
        <v>905</v>
      </c>
      <c r="D3185" s="16" t="s">
        <v>906</v>
      </c>
      <c r="E3185" s="448" t="s">
        <v>11061</v>
      </c>
      <c r="F3185" s="210" t="s">
        <v>2591</v>
      </c>
      <c r="G3185" s="448" t="s">
        <v>3595</v>
      </c>
      <c r="H3185" s="210">
        <v>0</v>
      </c>
      <c r="I3185" s="210">
        <v>29</v>
      </c>
      <c r="J3185" s="210">
        <v>0</v>
      </c>
      <c r="K3185" s="210">
        <v>63</v>
      </c>
      <c r="L3185" s="210">
        <v>11</v>
      </c>
      <c r="M3185" s="210">
        <v>0</v>
      </c>
      <c r="N3185" s="210">
        <v>0</v>
      </c>
      <c r="O3185" s="210">
        <v>103</v>
      </c>
    </row>
    <row r="3186" spans="2:15" x14ac:dyDescent="0.45">
      <c r="B3186" s="450" t="s">
        <v>17265</v>
      </c>
      <c r="C3186" s="449" t="s">
        <v>905</v>
      </c>
      <c r="D3186" s="450" t="s">
        <v>906</v>
      </c>
      <c r="E3186" s="451" t="s">
        <v>19402</v>
      </c>
      <c r="F3186" s="452" t="str">
        <f>F3185</f>
        <v>8000</v>
      </c>
      <c r="G3186" s="451" t="s">
        <v>3093</v>
      </c>
      <c r="H3186" s="452">
        <v>0</v>
      </c>
      <c r="I3186" s="452">
        <v>48</v>
      </c>
      <c r="J3186" s="452" t="s">
        <v>11192</v>
      </c>
      <c r="K3186" s="452">
        <v>138</v>
      </c>
      <c r="L3186" s="452" t="s">
        <v>11192</v>
      </c>
      <c r="M3186" s="452">
        <v>0</v>
      </c>
      <c r="N3186" s="452">
        <v>0</v>
      </c>
      <c r="O3186" s="452">
        <v>202</v>
      </c>
    </row>
    <row r="3187" spans="2:15" x14ac:dyDescent="0.45">
      <c r="B3187" s="16" t="s">
        <v>17267</v>
      </c>
      <c r="C3187" s="426" t="s">
        <v>905</v>
      </c>
      <c r="D3187" s="16" t="s">
        <v>906</v>
      </c>
      <c r="E3187" s="448" t="s">
        <v>11063</v>
      </c>
      <c r="F3187" s="210" t="s">
        <v>11062</v>
      </c>
      <c r="G3187" s="448" t="s">
        <v>3596</v>
      </c>
      <c r="H3187" s="210">
        <v>0</v>
      </c>
      <c r="I3187" s="210" t="s">
        <v>11192</v>
      </c>
      <c r="J3187" s="210">
        <v>0</v>
      </c>
      <c r="K3187" s="210">
        <v>39</v>
      </c>
      <c r="L3187" s="210" t="s">
        <v>11192</v>
      </c>
      <c r="M3187" s="210">
        <v>0</v>
      </c>
      <c r="N3187" s="210">
        <v>0</v>
      </c>
      <c r="O3187" s="210">
        <v>54</v>
      </c>
    </row>
    <row r="3188" spans="2:15" x14ac:dyDescent="0.45">
      <c r="B3188" s="16" t="s">
        <v>17266</v>
      </c>
      <c r="C3188" s="426" t="s">
        <v>905</v>
      </c>
      <c r="D3188" s="16" t="s">
        <v>906</v>
      </c>
      <c r="E3188" s="448" t="s">
        <v>11063</v>
      </c>
      <c r="F3188" s="210" t="s">
        <v>11062</v>
      </c>
      <c r="G3188" s="448" t="s">
        <v>3595</v>
      </c>
      <c r="H3188" s="210">
        <v>0</v>
      </c>
      <c r="I3188" s="210">
        <v>15</v>
      </c>
      <c r="J3188" s="210">
        <v>0</v>
      </c>
      <c r="K3188" s="210">
        <v>38</v>
      </c>
      <c r="L3188" s="210" t="s">
        <v>11192</v>
      </c>
      <c r="M3188" s="210" t="s">
        <v>11192</v>
      </c>
      <c r="N3188" s="210">
        <v>0</v>
      </c>
      <c r="O3188" s="210">
        <v>57</v>
      </c>
    </row>
    <row r="3189" spans="2:15" x14ac:dyDescent="0.45">
      <c r="B3189" s="450" t="s">
        <v>17268</v>
      </c>
      <c r="C3189" s="449" t="s">
        <v>905</v>
      </c>
      <c r="D3189" s="450" t="s">
        <v>906</v>
      </c>
      <c r="E3189" s="451" t="s">
        <v>19403</v>
      </c>
      <c r="F3189" s="452" t="str">
        <f>F3188</f>
        <v>8279</v>
      </c>
      <c r="G3189" s="451" t="s">
        <v>3093</v>
      </c>
      <c r="H3189" s="452">
        <v>0</v>
      </c>
      <c r="I3189" s="452" t="s">
        <v>11192</v>
      </c>
      <c r="J3189" s="452">
        <v>0</v>
      </c>
      <c r="K3189" s="452">
        <v>77</v>
      </c>
      <c r="L3189" s="452" t="s">
        <v>11192</v>
      </c>
      <c r="M3189" s="452" t="s">
        <v>11192</v>
      </c>
      <c r="N3189" s="452">
        <v>0</v>
      </c>
      <c r="O3189" s="452">
        <v>111</v>
      </c>
    </row>
    <row r="3190" spans="2:15" x14ac:dyDescent="0.45">
      <c r="B3190" s="16" t="s">
        <v>17270</v>
      </c>
      <c r="C3190" s="426" t="s">
        <v>907</v>
      </c>
      <c r="D3190" s="16" t="s">
        <v>908</v>
      </c>
      <c r="E3190" s="448" t="s">
        <v>2592</v>
      </c>
      <c r="F3190" s="210" t="s">
        <v>2593</v>
      </c>
      <c r="G3190" s="448" t="s">
        <v>3596</v>
      </c>
      <c r="H3190" s="210" t="s">
        <v>11192</v>
      </c>
      <c r="I3190" s="210" t="s">
        <v>11192</v>
      </c>
      <c r="J3190" s="210" t="s">
        <v>11192</v>
      </c>
      <c r="K3190" s="210">
        <v>174</v>
      </c>
      <c r="L3190" s="210">
        <v>0</v>
      </c>
      <c r="M3190" s="210">
        <v>0</v>
      </c>
      <c r="N3190" s="210">
        <v>0</v>
      </c>
      <c r="O3190" s="210">
        <v>179</v>
      </c>
    </row>
    <row r="3191" spans="2:15" x14ac:dyDescent="0.45">
      <c r="B3191" s="16" t="s">
        <v>17269</v>
      </c>
      <c r="C3191" s="426" t="s">
        <v>907</v>
      </c>
      <c r="D3191" s="16" t="s">
        <v>908</v>
      </c>
      <c r="E3191" s="448" t="s">
        <v>2592</v>
      </c>
      <c r="F3191" s="210" t="s">
        <v>2593</v>
      </c>
      <c r="G3191" s="448" t="s">
        <v>3595</v>
      </c>
      <c r="H3191" s="210">
        <v>0</v>
      </c>
      <c r="I3191" s="210" t="s">
        <v>11192</v>
      </c>
      <c r="J3191" s="210" t="s">
        <v>11192</v>
      </c>
      <c r="K3191" s="210">
        <v>171</v>
      </c>
      <c r="L3191" s="210">
        <v>0</v>
      </c>
      <c r="M3191" s="210" t="s">
        <v>11192</v>
      </c>
      <c r="N3191" s="210">
        <v>0</v>
      </c>
      <c r="O3191" s="210">
        <v>176</v>
      </c>
    </row>
    <row r="3192" spans="2:15" x14ac:dyDescent="0.45">
      <c r="B3192" s="450" t="s">
        <v>17271</v>
      </c>
      <c r="C3192" s="449" t="s">
        <v>907</v>
      </c>
      <c r="D3192" s="450" t="s">
        <v>908</v>
      </c>
      <c r="E3192" s="451" t="s">
        <v>19404</v>
      </c>
      <c r="F3192" s="452" t="str">
        <f>F3191</f>
        <v>6210</v>
      </c>
      <c r="G3192" s="451" t="s">
        <v>3093</v>
      </c>
      <c r="H3192" s="452" t="s">
        <v>11192</v>
      </c>
      <c r="I3192" s="452" t="s">
        <v>11192</v>
      </c>
      <c r="J3192" s="452" t="s">
        <v>11192</v>
      </c>
      <c r="K3192" s="452">
        <v>345</v>
      </c>
      <c r="L3192" s="452">
        <v>0</v>
      </c>
      <c r="M3192" s="452" t="s">
        <v>11192</v>
      </c>
      <c r="N3192" s="452">
        <v>0</v>
      </c>
      <c r="O3192" s="452">
        <v>355</v>
      </c>
    </row>
    <row r="3193" spans="2:15" x14ac:dyDescent="0.45">
      <c r="B3193" s="16" t="s">
        <v>17273</v>
      </c>
      <c r="C3193" s="426" t="s">
        <v>909</v>
      </c>
      <c r="D3193" s="16" t="s">
        <v>910</v>
      </c>
      <c r="E3193" s="448" t="s">
        <v>2594</v>
      </c>
      <c r="F3193" s="210" t="s">
        <v>2595</v>
      </c>
      <c r="G3193" s="448" t="s">
        <v>3596</v>
      </c>
      <c r="H3193" s="210" t="s">
        <v>11192</v>
      </c>
      <c r="I3193" s="210">
        <v>24</v>
      </c>
      <c r="J3193" s="210" t="s">
        <v>11192</v>
      </c>
      <c r="K3193" s="210">
        <v>472</v>
      </c>
      <c r="L3193" s="210">
        <v>22</v>
      </c>
      <c r="M3193" s="210">
        <v>39</v>
      </c>
      <c r="N3193" s="210">
        <v>0</v>
      </c>
      <c r="O3193" s="210">
        <v>571</v>
      </c>
    </row>
    <row r="3194" spans="2:15" x14ac:dyDescent="0.45">
      <c r="B3194" s="16" t="s">
        <v>17272</v>
      </c>
      <c r="C3194" s="426" t="s">
        <v>909</v>
      </c>
      <c r="D3194" s="16" t="s">
        <v>910</v>
      </c>
      <c r="E3194" s="448" t="s">
        <v>2594</v>
      </c>
      <c r="F3194" s="210" t="s">
        <v>2595</v>
      </c>
      <c r="G3194" s="448" t="s">
        <v>3595</v>
      </c>
      <c r="H3194" s="210" t="s">
        <v>11192</v>
      </c>
      <c r="I3194" s="210">
        <v>29</v>
      </c>
      <c r="J3194" s="210" t="s">
        <v>11192</v>
      </c>
      <c r="K3194" s="210">
        <v>477</v>
      </c>
      <c r="L3194" s="210">
        <v>30</v>
      </c>
      <c r="M3194" s="210">
        <v>45</v>
      </c>
      <c r="N3194" s="210">
        <v>0</v>
      </c>
      <c r="O3194" s="210">
        <v>598</v>
      </c>
    </row>
    <row r="3195" spans="2:15" x14ac:dyDescent="0.45">
      <c r="B3195" s="450" t="s">
        <v>17274</v>
      </c>
      <c r="C3195" s="449" t="s">
        <v>909</v>
      </c>
      <c r="D3195" s="450" t="s">
        <v>910</v>
      </c>
      <c r="E3195" s="451" t="s">
        <v>19405</v>
      </c>
      <c r="F3195" s="452" t="str">
        <f>F3194</f>
        <v>1942</v>
      </c>
      <c r="G3195" s="451" t="s">
        <v>3093</v>
      </c>
      <c r="H3195" s="452" t="s">
        <v>11192</v>
      </c>
      <c r="I3195" s="452">
        <v>53</v>
      </c>
      <c r="J3195" s="452" t="s">
        <v>11192</v>
      </c>
      <c r="K3195" s="452">
        <v>949</v>
      </c>
      <c r="L3195" s="452">
        <v>52</v>
      </c>
      <c r="M3195" s="452">
        <v>84</v>
      </c>
      <c r="N3195" s="452">
        <v>0</v>
      </c>
      <c r="O3195" s="452">
        <v>1169</v>
      </c>
    </row>
    <row r="3196" spans="2:15" x14ac:dyDescent="0.45">
      <c r="B3196" s="16" t="s">
        <v>17276</v>
      </c>
      <c r="C3196" s="426" t="s">
        <v>909</v>
      </c>
      <c r="D3196" s="16" t="s">
        <v>910</v>
      </c>
      <c r="E3196" s="448" t="s">
        <v>2596</v>
      </c>
      <c r="F3196" s="210" t="s">
        <v>2597</v>
      </c>
      <c r="G3196" s="448" t="s">
        <v>3596</v>
      </c>
      <c r="H3196" s="210">
        <v>0</v>
      </c>
      <c r="I3196" s="210">
        <v>15</v>
      </c>
      <c r="J3196" s="210">
        <v>13</v>
      </c>
      <c r="K3196" s="210">
        <v>249</v>
      </c>
      <c r="L3196" s="210">
        <v>21</v>
      </c>
      <c r="M3196" s="210">
        <v>20</v>
      </c>
      <c r="N3196" s="210">
        <v>0</v>
      </c>
      <c r="O3196" s="210">
        <v>318</v>
      </c>
    </row>
    <row r="3197" spans="2:15" x14ac:dyDescent="0.45">
      <c r="B3197" s="16" t="s">
        <v>17275</v>
      </c>
      <c r="C3197" s="426" t="s">
        <v>909</v>
      </c>
      <c r="D3197" s="16" t="s">
        <v>910</v>
      </c>
      <c r="E3197" s="448" t="s">
        <v>2596</v>
      </c>
      <c r="F3197" s="210" t="s">
        <v>2597</v>
      </c>
      <c r="G3197" s="448" t="s">
        <v>3595</v>
      </c>
      <c r="H3197" s="210" t="s">
        <v>11192</v>
      </c>
      <c r="I3197" s="210">
        <v>17</v>
      </c>
      <c r="J3197" s="210" t="s">
        <v>11192</v>
      </c>
      <c r="K3197" s="210">
        <v>226</v>
      </c>
      <c r="L3197" s="210">
        <v>25</v>
      </c>
      <c r="M3197" s="210">
        <v>22</v>
      </c>
      <c r="N3197" s="210">
        <v>0</v>
      </c>
      <c r="O3197" s="210">
        <v>300</v>
      </c>
    </row>
    <row r="3198" spans="2:15" x14ac:dyDescent="0.45">
      <c r="B3198" s="450" t="s">
        <v>17277</v>
      </c>
      <c r="C3198" s="449" t="s">
        <v>909</v>
      </c>
      <c r="D3198" s="450" t="s">
        <v>910</v>
      </c>
      <c r="E3198" s="451" t="s">
        <v>19406</v>
      </c>
      <c r="F3198" s="452" t="str">
        <f>F3197</f>
        <v>6625</v>
      </c>
      <c r="G3198" s="451" t="s">
        <v>3093</v>
      </c>
      <c r="H3198" s="452" t="s">
        <v>11192</v>
      </c>
      <c r="I3198" s="452">
        <v>32</v>
      </c>
      <c r="J3198" s="452" t="s">
        <v>11192</v>
      </c>
      <c r="K3198" s="452">
        <v>475</v>
      </c>
      <c r="L3198" s="452">
        <v>46</v>
      </c>
      <c r="M3198" s="452">
        <v>42</v>
      </c>
      <c r="N3198" s="452">
        <v>0</v>
      </c>
      <c r="O3198" s="452">
        <v>618</v>
      </c>
    </row>
    <row r="3199" spans="2:15" x14ac:dyDescent="0.45">
      <c r="B3199" s="16" t="s">
        <v>17279</v>
      </c>
      <c r="C3199" s="426" t="s">
        <v>13894</v>
      </c>
      <c r="D3199" s="16" t="s">
        <v>13895</v>
      </c>
      <c r="E3199" s="448" t="s">
        <v>13895</v>
      </c>
      <c r="F3199" s="210" t="s">
        <v>14050</v>
      </c>
      <c r="G3199" s="448" t="s">
        <v>3596</v>
      </c>
      <c r="H3199" s="210">
        <v>0</v>
      </c>
      <c r="I3199" s="210">
        <v>65</v>
      </c>
      <c r="J3199" s="210" t="s">
        <v>11192</v>
      </c>
      <c r="K3199" s="210">
        <v>0</v>
      </c>
      <c r="L3199" s="210">
        <v>0</v>
      </c>
      <c r="M3199" s="210" t="s">
        <v>11192</v>
      </c>
      <c r="N3199" s="210">
        <v>0</v>
      </c>
      <c r="O3199" s="210">
        <v>68</v>
      </c>
    </row>
    <row r="3200" spans="2:15" x14ac:dyDescent="0.45">
      <c r="B3200" s="16" t="s">
        <v>17278</v>
      </c>
      <c r="C3200" s="426" t="s">
        <v>13894</v>
      </c>
      <c r="D3200" s="16" t="s">
        <v>13895</v>
      </c>
      <c r="E3200" s="448" t="s">
        <v>13895</v>
      </c>
      <c r="F3200" s="210" t="s">
        <v>14050</v>
      </c>
      <c r="G3200" s="448" t="s">
        <v>3595</v>
      </c>
      <c r="H3200" s="210">
        <v>0</v>
      </c>
      <c r="I3200" s="210">
        <v>76</v>
      </c>
      <c r="J3200" s="210" t="s">
        <v>11192</v>
      </c>
      <c r="K3200" s="210" t="s">
        <v>11192</v>
      </c>
      <c r="L3200" s="210">
        <v>0</v>
      </c>
      <c r="M3200" s="210">
        <v>0</v>
      </c>
      <c r="N3200" s="210">
        <v>0</v>
      </c>
      <c r="O3200" s="210">
        <v>79</v>
      </c>
    </row>
    <row r="3201" spans="2:15" x14ac:dyDescent="0.45">
      <c r="B3201" s="450" t="s">
        <v>17280</v>
      </c>
      <c r="C3201" s="449" t="s">
        <v>13894</v>
      </c>
      <c r="D3201" s="450" t="s">
        <v>13895</v>
      </c>
      <c r="E3201" s="451" t="s">
        <v>19407</v>
      </c>
      <c r="F3201" s="452" t="str">
        <f>F3200</f>
        <v>7677</v>
      </c>
      <c r="G3201" s="451" t="s">
        <v>3093</v>
      </c>
      <c r="H3201" s="452">
        <v>0</v>
      </c>
      <c r="I3201" s="452">
        <v>141</v>
      </c>
      <c r="J3201" s="452" t="s">
        <v>11192</v>
      </c>
      <c r="K3201" s="452" t="s">
        <v>11192</v>
      </c>
      <c r="L3201" s="452">
        <v>0</v>
      </c>
      <c r="M3201" s="452" t="s">
        <v>11192</v>
      </c>
      <c r="N3201" s="452">
        <v>0</v>
      </c>
      <c r="O3201" s="452">
        <v>147</v>
      </c>
    </row>
    <row r="3202" spans="2:15" x14ac:dyDescent="0.45">
      <c r="B3202" s="16" t="s">
        <v>17282</v>
      </c>
      <c r="C3202" s="426" t="s">
        <v>911</v>
      </c>
      <c r="D3202" s="16" t="s">
        <v>912</v>
      </c>
      <c r="E3202" s="448" t="s">
        <v>2598</v>
      </c>
      <c r="F3202" s="210" t="s">
        <v>2599</v>
      </c>
      <c r="G3202" s="448" t="s">
        <v>3596</v>
      </c>
      <c r="H3202" s="210">
        <v>0</v>
      </c>
      <c r="I3202" s="210" t="s">
        <v>11192</v>
      </c>
      <c r="J3202" s="210">
        <v>0</v>
      </c>
      <c r="K3202" s="210">
        <v>57</v>
      </c>
      <c r="L3202" s="210" t="s">
        <v>11192</v>
      </c>
      <c r="M3202" s="210">
        <v>0</v>
      </c>
      <c r="N3202" s="210">
        <v>0</v>
      </c>
      <c r="O3202" s="210">
        <v>61</v>
      </c>
    </row>
    <row r="3203" spans="2:15" x14ac:dyDescent="0.45">
      <c r="B3203" s="16" t="s">
        <v>17281</v>
      </c>
      <c r="C3203" s="426" t="s">
        <v>911</v>
      </c>
      <c r="D3203" s="16" t="s">
        <v>912</v>
      </c>
      <c r="E3203" s="448" t="s">
        <v>2598</v>
      </c>
      <c r="F3203" s="210" t="s">
        <v>2599</v>
      </c>
      <c r="G3203" s="448" t="s">
        <v>3595</v>
      </c>
      <c r="H3203" s="210" t="s">
        <v>11192</v>
      </c>
      <c r="I3203" s="210" t="s">
        <v>11192</v>
      </c>
      <c r="J3203" s="210" t="s">
        <v>11192</v>
      </c>
      <c r="K3203" s="210">
        <v>41</v>
      </c>
      <c r="L3203" s="210" t="s">
        <v>11192</v>
      </c>
      <c r="M3203" s="210">
        <v>0</v>
      </c>
      <c r="N3203" s="210">
        <v>0</v>
      </c>
      <c r="O3203" s="210">
        <v>52</v>
      </c>
    </row>
    <row r="3204" spans="2:15" x14ac:dyDescent="0.45">
      <c r="B3204" s="450" t="s">
        <v>17283</v>
      </c>
      <c r="C3204" s="449" t="s">
        <v>911</v>
      </c>
      <c r="D3204" s="450" t="s">
        <v>912</v>
      </c>
      <c r="E3204" s="451" t="s">
        <v>19408</v>
      </c>
      <c r="F3204" s="452" t="str">
        <f>F3203</f>
        <v>3930</v>
      </c>
      <c r="G3204" s="451" t="s">
        <v>3093</v>
      </c>
      <c r="H3204" s="452" t="s">
        <v>11192</v>
      </c>
      <c r="I3204" s="452" t="s">
        <v>11192</v>
      </c>
      <c r="J3204" s="452" t="s">
        <v>11192</v>
      </c>
      <c r="K3204" s="452">
        <v>98</v>
      </c>
      <c r="L3204" s="452" t="s">
        <v>11192</v>
      </c>
      <c r="M3204" s="452">
        <v>0</v>
      </c>
      <c r="N3204" s="452">
        <v>0</v>
      </c>
      <c r="O3204" s="452">
        <v>113</v>
      </c>
    </row>
    <row r="3205" spans="2:15" x14ac:dyDescent="0.45">
      <c r="B3205" s="16" t="s">
        <v>17285</v>
      </c>
      <c r="C3205" s="426" t="s">
        <v>913</v>
      </c>
      <c r="D3205" s="16" t="s">
        <v>914</v>
      </c>
      <c r="E3205" s="448" t="s">
        <v>2600</v>
      </c>
      <c r="F3205" s="210" t="s">
        <v>2601</v>
      </c>
      <c r="G3205" s="448" t="s">
        <v>3596</v>
      </c>
      <c r="H3205" s="210">
        <v>0</v>
      </c>
      <c r="I3205" s="210">
        <v>0</v>
      </c>
      <c r="J3205" s="210" t="s">
        <v>11192</v>
      </c>
      <c r="K3205" s="210">
        <v>154</v>
      </c>
      <c r="L3205" s="210" t="s">
        <v>11192</v>
      </c>
      <c r="M3205" s="210" t="s">
        <v>11192</v>
      </c>
      <c r="N3205" s="210">
        <v>0</v>
      </c>
      <c r="O3205" s="210">
        <v>161</v>
      </c>
    </row>
    <row r="3206" spans="2:15" x14ac:dyDescent="0.45">
      <c r="B3206" s="16" t="s">
        <v>17284</v>
      </c>
      <c r="C3206" s="426" t="s">
        <v>913</v>
      </c>
      <c r="D3206" s="16" t="s">
        <v>914</v>
      </c>
      <c r="E3206" s="448" t="s">
        <v>2600</v>
      </c>
      <c r="F3206" s="210" t="s">
        <v>2601</v>
      </c>
      <c r="G3206" s="448" t="s">
        <v>3595</v>
      </c>
      <c r="H3206" s="210">
        <v>0</v>
      </c>
      <c r="I3206" s="210" t="s">
        <v>11192</v>
      </c>
      <c r="J3206" s="210" t="s">
        <v>11192</v>
      </c>
      <c r="K3206" s="210">
        <v>156</v>
      </c>
      <c r="L3206" s="210" t="s">
        <v>11192</v>
      </c>
      <c r="M3206" s="210">
        <v>0</v>
      </c>
      <c r="N3206" s="210">
        <v>0</v>
      </c>
      <c r="O3206" s="210">
        <v>162</v>
      </c>
    </row>
    <row r="3207" spans="2:15" x14ac:dyDescent="0.45">
      <c r="B3207" s="450" t="s">
        <v>17286</v>
      </c>
      <c r="C3207" s="449" t="s">
        <v>913</v>
      </c>
      <c r="D3207" s="450" t="s">
        <v>914</v>
      </c>
      <c r="E3207" s="451" t="s">
        <v>19409</v>
      </c>
      <c r="F3207" s="452" t="str">
        <f>F3206</f>
        <v>1992</v>
      </c>
      <c r="G3207" s="451" t="s">
        <v>3093</v>
      </c>
      <c r="H3207" s="452">
        <v>0</v>
      </c>
      <c r="I3207" s="452" t="s">
        <v>11192</v>
      </c>
      <c r="J3207" s="452" t="s">
        <v>11192</v>
      </c>
      <c r="K3207" s="452">
        <v>310</v>
      </c>
      <c r="L3207" s="452" t="s">
        <v>11192</v>
      </c>
      <c r="M3207" s="452" t="s">
        <v>11192</v>
      </c>
      <c r="N3207" s="452">
        <v>0</v>
      </c>
      <c r="O3207" s="452">
        <v>323</v>
      </c>
    </row>
    <row r="3208" spans="2:15" x14ac:dyDescent="0.45">
      <c r="B3208" s="16" t="s">
        <v>17288</v>
      </c>
      <c r="C3208" s="426" t="s">
        <v>913</v>
      </c>
      <c r="D3208" s="16" t="s">
        <v>914</v>
      </c>
      <c r="E3208" s="448" t="s">
        <v>2602</v>
      </c>
      <c r="F3208" s="210" t="s">
        <v>2603</v>
      </c>
      <c r="G3208" s="448" t="s">
        <v>3596</v>
      </c>
      <c r="H3208" s="210">
        <v>0</v>
      </c>
      <c r="I3208" s="210" t="s">
        <v>11192</v>
      </c>
      <c r="J3208" s="210" t="s">
        <v>11192</v>
      </c>
      <c r="K3208" s="210">
        <v>322</v>
      </c>
      <c r="L3208" s="210" t="s">
        <v>11192</v>
      </c>
      <c r="M3208" s="210">
        <v>0</v>
      </c>
      <c r="N3208" s="210">
        <v>0</v>
      </c>
      <c r="O3208" s="210">
        <v>337</v>
      </c>
    </row>
    <row r="3209" spans="2:15" x14ac:dyDescent="0.45">
      <c r="B3209" s="16" t="s">
        <v>17287</v>
      </c>
      <c r="C3209" s="426" t="s">
        <v>913</v>
      </c>
      <c r="D3209" s="16" t="s">
        <v>914</v>
      </c>
      <c r="E3209" s="448" t="s">
        <v>2602</v>
      </c>
      <c r="F3209" s="210" t="s">
        <v>2603</v>
      </c>
      <c r="G3209" s="448" t="s">
        <v>3595</v>
      </c>
      <c r="H3209" s="210">
        <v>0</v>
      </c>
      <c r="I3209" s="210" t="s">
        <v>11192</v>
      </c>
      <c r="J3209" s="210" t="s">
        <v>11192</v>
      </c>
      <c r="K3209" s="210">
        <v>293</v>
      </c>
      <c r="L3209" s="210" t="s">
        <v>11192</v>
      </c>
      <c r="M3209" s="210" t="s">
        <v>11192</v>
      </c>
      <c r="N3209" s="210">
        <v>0</v>
      </c>
      <c r="O3209" s="210">
        <v>306</v>
      </c>
    </row>
    <row r="3210" spans="2:15" x14ac:dyDescent="0.45">
      <c r="B3210" s="450" t="s">
        <v>17289</v>
      </c>
      <c r="C3210" s="449" t="s">
        <v>913</v>
      </c>
      <c r="D3210" s="450" t="s">
        <v>914</v>
      </c>
      <c r="E3210" s="451" t="s">
        <v>19410</v>
      </c>
      <c r="F3210" s="452" t="str">
        <f>F3209</f>
        <v>5169</v>
      </c>
      <c r="G3210" s="451" t="s">
        <v>3093</v>
      </c>
      <c r="H3210" s="452">
        <v>0</v>
      </c>
      <c r="I3210" s="452" t="s">
        <v>11192</v>
      </c>
      <c r="J3210" s="452" t="s">
        <v>11192</v>
      </c>
      <c r="K3210" s="452">
        <v>615</v>
      </c>
      <c r="L3210" s="452">
        <v>15</v>
      </c>
      <c r="M3210" s="452" t="s">
        <v>11192</v>
      </c>
      <c r="N3210" s="452">
        <v>0</v>
      </c>
      <c r="O3210" s="452">
        <v>643</v>
      </c>
    </row>
    <row r="3211" spans="2:15" x14ac:dyDescent="0.45">
      <c r="B3211" s="16" t="s">
        <v>17291</v>
      </c>
      <c r="C3211" s="426" t="s">
        <v>915</v>
      </c>
      <c r="D3211" s="16" t="s">
        <v>916</v>
      </c>
      <c r="E3211" s="448" t="s">
        <v>2604</v>
      </c>
      <c r="F3211" s="210" t="s">
        <v>2605</v>
      </c>
      <c r="G3211" s="448" t="s">
        <v>3596</v>
      </c>
      <c r="H3211" s="210">
        <v>0</v>
      </c>
      <c r="I3211" s="210">
        <v>13</v>
      </c>
      <c r="J3211" s="210">
        <v>31</v>
      </c>
      <c r="K3211" s="210">
        <v>86</v>
      </c>
      <c r="L3211" s="210">
        <v>20</v>
      </c>
      <c r="M3211" s="210" t="s">
        <v>11192</v>
      </c>
      <c r="N3211" s="210" t="s">
        <v>11192</v>
      </c>
      <c r="O3211" s="210">
        <v>157</v>
      </c>
    </row>
    <row r="3212" spans="2:15" x14ac:dyDescent="0.45">
      <c r="B3212" s="16" t="s">
        <v>17290</v>
      </c>
      <c r="C3212" s="426" t="s">
        <v>915</v>
      </c>
      <c r="D3212" s="16" t="s">
        <v>916</v>
      </c>
      <c r="E3212" s="448" t="s">
        <v>2604</v>
      </c>
      <c r="F3212" s="210" t="s">
        <v>2605</v>
      </c>
      <c r="G3212" s="448" t="s">
        <v>3595</v>
      </c>
      <c r="H3212" s="210">
        <v>0</v>
      </c>
      <c r="I3212" s="210" t="s">
        <v>11192</v>
      </c>
      <c r="J3212" s="210">
        <v>19</v>
      </c>
      <c r="K3212" s="210">
        <v>75</v>
      </c>
      <c r="L3212" s="210">
        <v>12</v>
      </c>
      <c r="M3212" s="210" t="s">
        <v>11192</v>
      </c>
      <c r="N3212" s="210">
        <v>0</v>
      </c>
      <c r="O3212" s="210">
        <v>111</v>
      </c>
    </row>
    <row r="3213" spans="2:15" x14ac:dyDescent="0.45">
      <c r="B3213" s="450" t="s">
        <v>17292</v>
      </c>
      <c r="C3213" s="449" t="s">
        <v>915</v>
      </c>
      <c r="D3213" s="450" t="s">
        <v>916</v>
      </c>
      <c r="E3213" s="451" t="s">
        <v>19411</v>
      </c>
      <c r="F3213" s="452" t="str">
        <f>F3212</f>
        <v>5365</v>
      </c>
      <c r="G3213" s="451" t="s">
        <v>3093</v>
      </c>
      <c r="H3213" s="452">
        <v>0</v>
      </c>
      <c r="I3213" s="452" t="s">
        <v>11192</v>
      </c>
      <c r="J3213" s="452">
        <v>50</v>
      </c>
      <c r="K3213" s="452">
        <v>161</v>
      </c>
      <c r="L3213" s="452">
        <v>32</v>
      </c>
      <c r="M3213" s="452" t="s">
        <v>11192</v>
      </c>
      <c r="N3213" s="452" t="s">
        <v>11192</v>
      </c>
      <c r="O3213" s="452">
        <v>268</v>
      </c>
    </row>
    <row r="3214" spans="2:15" x14ac:dyDescent="0.45">
      <c r="B3214" s="16" t="s">
        <v>17294</v>
      </c>
      <c r="C3214" s="426" t="s">
        <v>915</v>
      </c>
      <c r="D3214" s="16" t="s">
        <v>916</v>
      </c>
      <c r="E3214" s="448" t="s">
        <v>2606</v>
      </c>
      <c r="F3214" s="210" t="s">
        <v>2607</v>
      </c>
      <c r="G3214" s="448" t="s">
        <v>3596</v>
      </c>
      <c r="H3214" s="210">
        <v>0</v>
      </c>
      <c r="I3214" s="210" t="s">
        <v>11192</v>
      </c>
      <c r="J3214" s="210">
        <v>54</v>
      </c>
      <c r="K3214" s="210">
        <v>197</v>
      </c>
      <c r="L3214" s="210">
        <v>21</v>
      </c>
      <c r="M3214" s="210" t="s">
        <v>11192</v>
      </c>
      <c r="N3214" s="210">
        <v>0</v>
      </c>
      <c r="O3214" s="210">
        <v>287</v>
      </c>
    </row>
    <row r="3215" spans="2:15" x14ac:dyDescent="0.45">
      <c r="B3215" s="16" t="s">
        <v>17293</v>
      </c>
      <c r="C3215" s="426" t="s">
        <v>915</v>
      </c>
      <c r="D3215" s="16" t="s">
        <v>916</v>
      </c>
      <c r="E3215" s="448" t="s">
        <v>2606</v>
      </c>
      <c r="F3215" s="210" t="s">
        <v>2607</v>
      </c>
      <c r="G3215" s="448" t="s">
        <v>3595</v>
      </c>
      <c r="H3215" s="210">
        <v>0</v>
      </c>
      <c r="I3215" s="210" t="s">
        <v>11192</v>
      </c>
      <c r="J3215" s="210">
        <v>41</v>
      </c>
      <c r="K3215" s="210">
        <v>159</v>
      </c>
      <c r="L3215" s="210">
        <v>17</v>
      </c>
      <c r="M3215" s="210" t="s">
        <v>11192</v>
      </c>
      <c r="N3215" s="210">
        <v>0</v>
      </c>
      <c r="O3215" s="210">
        <v>236</v>
      </c>
    </row>
    <row r="3216" spans="2:15" x14ac:dyDescent="0.45">
      <c r="B3216" s="450" t="s">
        <v>17295</v>
      </c>
      <c r="C3216" s="449" t="s">
        <v>915</v>
      </c>
      <c r="D3216" s="450" t="s">
        <v>916</v>
      </c>
      <c r="E3216" s="451" t="s">
        <v>19412</v>
      </c>
      <c r="F3216" s="452" t="str">
        <f>F3215</f>
        <v>2833</v>
      </c>
      <c r="G3216" s="451" t="s">
        <v>3093</v>
      </c>
      <c r="H3216" s="452">
        <v>0</v>
      </c>
      <c r="I3216" s="452">
        <v>19</v>
      </c>
      <c r="J3216" s="452">
        <v>95</v>
      </c>
      <c r="K3216" s="452">
        <v>356</v>
      </c>
      <c r="L3216" s="452">
        <v>38</v>
      </c>
      <c r="M3216" s="452">
        <v>15</v>
      </c>
      <c r="N3216" s="452">
        <v>0</v>
      </c>
      <c r="O3216" s="452">
        <v>523</v>
      </c>
    </row>
    <row r="3217" spans="2:15" x14ac:dyDescent="0.45">
      <c r="B3217" s="16" t="s">
        <v>17297</v>
      </c>
      <c r="C3217" s="426" t="s">
        <v>917</v>
      </c>
      <c r="D3217" s="16" t="s">
        <v>918</v>
      </c>
      <c r="E3217" s="448" t="s">
        <v>2608</v>
      </c>
      <c r="F3217" s="210" t="s">
        <v>2609</v>
      </c>
      <c r="G3217" s="448" t="s">
        <v>3596</v>
      </c>
      <c r="H3217" s="210">
        <v>0</v>
      </c>
      <c r="I3217" s="210" t="s">
        <v>11192</v>
      </c>
      <c r="J3217" s="210">
        <v>0</v>
      </c>
      <c r="K3217" s="210">
        <v>61</v>
      </c>
      <c r="L3217" s="210" t="s">
        <v>11192</v>
      </c>
      <c r="M3217" s="210" t="s">
        <v>11192</v>
      </c>
      <c r="N3217" s="210">
        <v>0</v>
      </c>
      <c r="O3217" s="210">
        <v>65</v>
      </c>
    </row>
    <row r="3218" spans="2:15" x14ac:dyDescent="0.45">
      <c r="B3218" s="16" t="s">
        <v>17296</v>
      </c>
      <c r="C3218" s="426" t="s">
        <v>917</v>
      </c>
      <c r="D3218" s="16" t="s">
        <v>918</v>
      </c>
      <c r="E3218" s="448" t="s">
        <v>2608</v>
      </c>
      <c r="F3218" s="210" t="s">
        <v>2609</v>
      </c>
      <c r="G3218" s="448" t="s">
        <v>3595</v>
      </c>
      <c r="H3218" s="210">
        <v>0</v>
      </c>
      <c r="I3218" s="210">
        <v>0</v>
      </c>
      <c r="J3218" s="210">
        <v>0</v>
      </c>
      <c r="K3218" s="210">
        <v>56</v>
      </c>
      <c r="L3218" s="210">
        <v>0</v>
      </c>
      <c r="M3218" s="210">
        <v>0</v>
      </c>
      <c r="N3218" s="210">
        <v>0</v>
      </c>
      <c r="O3218" s="210">
        <v>56</v>
      </c>
    </row>
    <row r="3219" spans="2:15" x14ac:dyDescent="0.45">
      <c r="B3219" s="450" t="s">
        <v>17298</v>
      </c>
      <c r="C3219" s="449" t="s">
        <v>917</v>
      </c>
      <c r="D3219" s="450" t="s">
        <v>918</v>
      </c>
      <c r="E3219" s="451" t="s">
        <v>19413</v>
      </c>
      <c r="F3219" s="452" t="str">
        <f>F3218</f>
        <v>4002</v>
      </c>
      <c r="G3219" s="451" t="s">
        <v>3093</v>
      </c>
      <c r="H3219" s="452">
        <v>0</v>
      </c>
      <c r="I3219" s="452" t="s">
        <v>11192</v>
      </c>
      <c r="J3219" s="452">
        <v>0</v>
      </c>
      <c r="K3219" s="452">
        <v>117</v>
      </c>
      <c r="L3219" s="452" t="s">
        <v>11192</v>
      </c>
      <c r="M3219" s="452" t="s">
        <v>11192</v>
      </c>
      <c r="N3219" s="452">
        <v>0</v>
      </c>
      <c r="O3219" s="452">
        <v>121</v>
      </c>
    </row>
    <row r="3220" spans="2:15" x14ac:dyDescent="0.45">
      <c r="B3220" s="16" t="s">
        <v>17300</v>
      </c>
      <c r="C3220" s="426" t="s">
        <v>919</v>
      </c>
      <c r="D3220" s="16" t="s">
        <v>18275</v>
      </c>
      <c r="E3220" s="448" t="s">
        <v>18275</v>
      </c>
      <c r="F3220" s="210" t="s">
        <v>2610</v>
      </c>
      <c r="G3220" s="448" t="s">
        <v>3596</v>
      </c>
      <c r="H3220" s="210">
        <v>0</v>
      </c>
      <c r="I3220" s="210">
        <v>152</v>
      </c>
      <c r="J3220" s="210" t="s">
        <v>11192</v>
      </c>
      <c r="K3220" s="210">
        <v>0</v>
      </c>
      <c r="L3220" s="210" t="s">
        <v>11192</v>
      </c>
      <c r="M3220" s="210">
        <v>0</v>
      </c>
      <c r="N3220" s="210">
        <v>0</v>
      </c>
      <c r="O3220" s="210">
        <v>162</v>
      </c>
    </row>
    <row r="3221" spans="2:15" x14ac:dyDescent="0.45">
      <c r="B3221" s="16" t="s">
        <v>17299</v>
      </c>
      <c r="C3221" s="426" t="s">
        <v>919</v>
      </c>
      <c r="D3221" s="16" t="s">
        <v>18275</v>
      </c>
      <c r="E3221" s="448" t="s">
        <v>18275</v>
      </c>
      <c r="F3221" s="210" t="s">
        <v>2610</v>
      </c>
      <c r="G3221" s="448" t="s">
        <v>3595</v>
      </c>
      <c r="H3221" s="210">
        <v>0</v>
      </c>
      <c r="I3221" s="210">
        <v>135</v>
      </c>
      <c r="J3221" s="210" t="s">
        <v>11192</v>
      </c>
      <c r="K3221" s="210">
        <v>0</v>
      </c>
      <c r="L3221" s="210" t="s">
        <v>11192</v>
      </c>
      <c r="M3221" s="210">
        <v>0</v>
      </c>
      <c r="N3221" s="210">
        <v>0</v>
      </c>
      <c r="O3221" s="210">
        <v>138</v>
      </c>
    </row>
    <row r="3222" spans="2:15" x14ac:dyDescent="0.45">
      <c r="B3222" s="450" t="s">
        <v>17301</v>
      </c>
      <c r="C3222" s="449" t="s">
        <v>919</v>
      </c>
      <c r="D3222" s="450" t="s">
        <v>18275</v>
      </c>
      <c r="E3222" s="451" t="s">
        <v>19414</v>
      </c>
      <c r="F3222" s="452" t="str">
        <f>F3221</f>
        <v>8083</v>
      </c>
      <c r="G3222" s="451" t="s">
        <v>3093</v>
      </c>
      <c r="H3222" s="452">
        <v>0</v>
      </c>
      <c r="I3222" s="452">
        <v>287</v>
      </c>
      <c r="J3222" s="452" t="s">
        <v>11192</v>
      </c>
      <c r="K3222" s="452">
        <v>0</v>
      </c>
      <c r="L3222" s="452" t="s">
        <v>11192</v>
      </c>
      <c r="M3222" s="452">
        <v>0</v>
      </c>
      <c r="N3222" s="452">
        <v>0</v>
      </c>
      <c r="O3222" s="452">
        <v>300</v>
      </c>
    </row>
    <row r="3223" spans="2:15" x14ac:dyDescent="0.45">
      <c r="B3223" s="16" t="s">
        <v>17303</v>
      </c>
      <c r="C3223" s="426" t="s">
        <v>920</v>
      </c>
      <c r="D3223" s="16" t="s">
        <v>921</v>
      </c>
      <c r="E3223" s="448" t="s">
        <v>2611</v>
      </c>
      <c r="F3223" s="210" t="s">
        <v>2612</v>
      </c>
      <c r="G3223" s="448" t="s">
        <v>3596</v>
      </c>
      <c r="H3223" s="210">
        <v>0</v>
      </c>
      <c r="I3223" s="210">
        <v>0</v>
      </c>
      <c r="J3223" s="210">
        <v>18</v>
      </c>
      <c r="K3223" s="210">
        <v>113</v>
      </c>
      <c r="L3223" s="210" t="s">
        <v>11192</v>
      </c>
      <c r="M3223" s="210" t="s">
        <v>11192</v>
      </c>
      <c r="N3223" s="210">
        <v>0</v>
      </c>
      <c r="O3223" s="210">
        <v>149</v>
      </c>
    </row>
    <row r="3224" spans="2:15" x14ac:dyDescent="0.45">
      <c r="B3224" s="16" t="s">
        <v>17302</v>
      </c>
      <c r="C3224" s="426" t="s">
        <v>920</v>
      </c>
      <c r="D3224" s="16" t="s">
        <v>921</v>
      </c>
      <c r="E3224" s="448" t="s">
        <v>2611</v>
      </c>
      <c r="F3224" s="210" t="s">
        <v>2612</v>
      </c>
      <c r="G3224" s="448" t="s">
        <v>3595</v>
      </c>
      <c r="H3224" s="210">
        <v>0</v>
      </c>
      <c r="I3224" s="210" t="s">
        <v>11192</v>
      </c>
      <c r="J3224" s="210">
        <v>15</v>
      </c>
      <c r="K3224" s="210">
        <v>125</v>
      </c>
      <c r="L3224" s="210" t="s">
        <v>11192</v>
      </c>
      <c r="M3224" s="210" t="s">
        <v>11192</v>
      </c>
      <c r="N3224" s="210">
        <v>0</v>
      </c>
      <c r="O3224" s="210">
        <v>158</v>
      </c>
    </row>
    <row r="3225" spans="2:15" x14ac:dyDescent="0.45">
      <c r="B3225" s="450" t="s">
        <v>17304</v>
      </c>
      <c r="C3225" s="449" t="s">
        <v>920</v>
      </c>
      <c r="D3225" s="450" t="s">
        <v>921</v>
      </c>
      <c r="E3225" s="451" t="s">
        <v>19415</v>
      </c>
      <c r="F3225" s="452" t="str">
        <f>F3224</f>
        <v>7210</v>
      </c>
      <c r="G3225" s="451" t="s">
        <v>3093</v>
      </c>
      <c r="H3225" s="452">
        <v>0</v>
      </c>
      <c r="I3225" s="452" t="s">
        <v>11192</v>
      </c>
      <c r="J3225" s="452">
        <v>33</v>
      </c>
      <c r="K3225" s="452">
        <v>238</v>
      </c>
      <c r="L3225" s="452">
        <v>17</v>
      </c>
      <c r="M3225" s="452" t="s">
        <v>11192</v>
      </c>
      <c r="N3225" s="452">
        <v>0</v>
      </c>
      <c r="O3225" s="452">
        <v>307</v>
      </c>
    </row>
    <row r="3226" spans="2:15" x14ac:dyDescent="0.45">
      <c r="B3226" s="16" t="s">
        <v>17306</v>
      </c>
      <c r="C3226" s="426" t="s">
        <v>920</v>
      </c>
      <c r="D3226" s="16" t="s">
        <v>921</v>
      </c>
      <c r="E3226" s="448" t="s">
        <v>2613</v>
      </c>
      <c r="F3226" s="210" t="s">
        <v>2614</v>
      </c>
      <c r="G3226" s="448" t="s">
        <v>3596</v>
      </c>
      <c r="H3226" s="210">
        <v>0</v>
      </c>
      <c r="I3226" s="210" t="s">
        <v>11192</v>
      </c>
      <c r="J3226" s="210">
        <v>32</v>
      </c>
      <c r="K3226" s="210">
        <v>282</v>
      </c>
      <c r="L3226" s="210" t="s">
        <v>11192</v>
      </c>
      <c r="M3226" s="210">
        <v>19</v>
      </c>
      <c r="N3226" s="210">
        <v>0</v>
      </c>
      <c r="O3226" s="210">
        <v>350</v>
      </c>
    </row>
    <row r="3227" spans="2:15" x14ac:dyDescent="0.45">
      <c r="B3227" s="16" t="s">
        <v>17305</v>
      </c>
      <c r="C3227" s="426" t="s">
        <v>920</v>
      </c>
      <c r="D3227" s="16" t="s">
        <v>921</v>
      </c>
      <c r="E3227" s="448" t="s">
        <v>2613</v>
      </c>
      <c r="F3227" s="210" t="s">
        <v>2614</v>
      </c>
      <c r="G3227" s="448" t="s">
        <v>3595</v>
      </c>
      <c r="H3227" s="210" t="s">
        <v>11192</v>
      </c>
      <c r="I3227" s="210" t="s">
        <v>11192</v>
      </c>
      <c r="J3227" s="210">
        <v>36</v>
      </c>
      <c r="K3227" s="210">
        <v>313</v>
      </c>
      <c r="L3227" s="210" t="s">
        <v>11192</v>
      </c>
      <c r="M3227" s="210">
        <v>12</v>
      </c>
      <c r="N3227" s="210">
        <v>0</v>
      </c>
      <c r="O3227" s="210">
        <v>374</v>
      </c>
    </row>
    <row r="3228" spans="2:15" x14ac:dyDescent="0.45">
      <c r="B3228" s="450" t="s">
        <v>17307</v>
      </c>
      <c r="C3228" s="449" t="s">
        <v>920</v>
      </c>
      <c r="D3228" s="450" t="s">
        <v>921</v>
      </c>
      <c r="E3228" s="451" t="s">
        <v>19416</v>
      </c>
      <c r="F3228" s="452" t="str">
        <f>F3227</f>
        <v>5352</v>
      </c>
      <c r="G3228" s="451" t="s">
        <v>3093</v>
      </c>
      <c r="H3228" s="452" t="s">
        <v>11192</v>
      </c>
      <c r="I3228" s="452">
        <v>16</v>
      </c>
      <c r="J3228" s="452">
        <v>68</v>
      </c>
      <c r="K3228" s="452">
        <v>595</v>
      </c>
      <c r="L3228" s="452" t="s">
        <v>11192</v>
      </c>
      <c r="M3228" s="452">
        <v>31</v>
      </c>
      <c r="N3228" s="452">
        <v>0</v>
      </c>
      <c r="O3228" s="452">
        <v>724</v>
      </c>
    </row>
    <row r="3229" spans="2:15" x14ac:dyDescent="0.45">
      <c r="B3229" s="16" t="s">
        <v>17309</v>
      </c>
      <c r="C3229" s="426" t="s">
        <v>922</v>
      </c>
      <c r="D3229" s="16" t="s">
        <v>923</v>
      </c>
      <c r="E3229" s="448" t="s">
        <v>2615</v>
      </c>
      <c r="F3229" s="210" t="s">
        <v>2616</v>
      </c>
      <c r="G3229" s="448" t="s">
        <v>3596</v>
      </c>
      <c r="H3229" s="210">
        <v>0</v>
      </c>
      <c r="I3229" s="210" t="s">
        <v>11192</v>
      </c>
      <c r="J3229" s="210">
        <v>0</v>
      </c>
      <c r="K3229" s="210">
        <v>247</v>
      </c>
      <c r="L3229" s="210">
        <v>0</v>
      </c>
      <c r="M3229" s="210" t="s">
        <v>11192</v>
      </c>
      <c r="N3229" s="210">
        <v>0</v>
      </c>
      <c r="O3229" s="210">
        <v>254</v>
      </c>
    </row>
    <row r="3230" spans="2:15" x14ac:dyDescent="0.45">
      <c r="B3230" s="16" t="s">
        <v>17308</v>
      </c>
      <c r="C3230" s="426" t="s">
        <v>922</v>
      </c>
      <c r="D3230" s="16" t="s">
        <v>923</v>
      </c>
      <c r="E3230" s="448" t="s">
        <v>2615</v>
      </c>
      <c r="F3230" s="210" t="s">
        <v>2616</v>
      </c>
      <c r="G3230" s="448" t="s">
        <v>3595</v>
      </c>
      <c r="H3230" s="210">
        <v>0</v>
      </c>
      <c r="I3230" s="210" t="s">
        <v>11192</v>
      </c>
      <c r="J3230" s="210" t="s">
        <v>11192</v>
      </c>
      <c r="K3230" s="210">
        <v>213</v>
      </c>
      <c r="L3230" s="210">
        <v>0</v>
      </c>
      <c r="M3230" s="210" t="s">
        <v>11192</v>
      </c>
      <c r="N3230" s="210">
        <v>0</v>
      </c>
      <c r="O3230" s="210">
        <v>221</v>
      </c>
    </row>
    <row r="3231" spans="2:15" x14ac:dyDescent="0.45">
      <c r="B3231" s="450" t="s">
        <v>19797</v>
      </c>
      <c r="C3231" s="449" t="s">
        <v>922</v>
      </c>
      <c r="D3231" s="450" t="s">
        <v>923</v>
      </c>
      <c r="E3231" s="451" t="s">
        <v>19417</v>
      </c>
      <c r="F3231" s="452" t="str">
        <f>F3230</f>
        <v>0965</v>
      </c>
      <c r="G3231" s="451" t="s">
        <v>3093</v>
      </c>
      <c r="H3231" s="452">
        <v>0</v>
      </c>
      <c r="I3231" s="452" t="s">
        <v>11192</v>
      </c>
      <c r="J3231" s="452" t="s">
        <v>11192</v>
      </c>
      <c r="K3231" s="452">
        <v>460</v>
      </c>
      <c r="L3231" s="452">
        <v>0</v>
      </c>
      <c r="M3231" s="452" t="s">
        <v>11192</v>
      </c>
      <c r="N3231" s="452">
        <v>0</v>
      </c>
      <c r="O3231" s="452">
        <v>475</v>
      </c>
    </row>
    <row r="3232" spans="2:15" x14ac:dyDescent="0.45">
      <c r="B3232" s="16" t="s">
        <v>17311</v>
      </c>
      <c r="C3232" s="426" t="s">
        <v>924</v>
      </c>
      <c r="D3232" s="16" t="s">
        <v>925</v>
      </c>
      <c r="E3232" s="448" t="s">
        <v>925</v>
      </c>
      <c r="F3232" s="210" t="s">
        <v>2617</v>
      </c>
      <c r="G3232" s="448" t="s">
        <v>3596</v>
      </c>
      <c r="H3232" s="210">
        <v>0</v>
      </c>
      <c r="I3232" s="210">
        <v>41</v>
      </c>
      <c r="J3232" s="210">
        <v>21</v>
      </c>
      <c r="K3232" s="210">
        <v>86</v>
      </c>
      <c r="L3232" s="210">
        <v>13</v>
      </c>
      <c r="M3232" s="210">
        <v>72</v>
      </c>
      <c r="N3232" s="210">
        <v>0</v>
      </c>
      <c r="O3232" s="210">
        <v>233</v>
      </c>
    </row>
    <row r="3233" spans="2:15" x14ac:dyDescent="0.45">
      <c r="B3233" s="16" t="s">
        <v>17310</v>
      </c>
      <c r="C3233" s="426" t="s">
        <v>924</v>
      </c>
      <c r="D3233" s="16" t="s">
        <v>925</v>
      </c>
      <c r="E3233" s="448" t="s">
        <v>925</v>
      </c>
      <c r="F3233" s="210" t="s">
        <v>2617</v>
      </c>
      <c r="G3233" s="448" t="s">
        <v>3595</v>
      </c>
      <c r="H3233" s="210">
        <v>0</v>
      </c>
      <c r="I3233" s="210">
        <v>53</v>
      </c>
      <c r="J3233" s="210">
        <v>38</v>
      </c>
      <c r="K3233" s="210">
        <v>97</v>
      </c>
      <c r="L3233" s="210">
        <v>11</v>
      </c>
      <c r="M3233" s="210">
        <v>61</v>
      </c>
      <c r="N3233" s="210">
        <v>0</v>
      </c>
      <c r="O3233" s="210">
        <v>260</v>
      </c>
    </row>
    <row r="3234" spans="2:15" x14ac:dyDescent="0.45">
      <c r="B3234" s="450" t="s">
        <v>17312</v>
      </c>
      <c r="C3234" s="449" t="s">
        <v>924</v>
      </c>
      <c r="D3234" s="450" t="s">
        <v>925</v>
      </c>
      <c r="E3234" s="451" t="s">
        <v>19418</v>
      </c>
      <c r="F3234" s="452" t="str">
        <f>F3233</f>
        <v>7568</v>
      </c>
      <c r="G3234" s="451" t="s">
        <v>3093</v>
      </c>
      <c r="H3234" s="452">
        <v>0</v>
      </c>
      <c r="I3234" s="452">
        <v>94</v>
      </c>
      <c r="J3234" s="452">
        <v>59</v>
      </c>
      <c r="K3234" s="452">
        <v>183</v>
      </c>
      <c r="L3234" s="452">
        <v>24</v>
      </c>
      <c r="M3234" s="452">
        <v>133</v>
      </c>
      <c r="N3234" s="452">
        <v>0</v>
      </c>
      <c r="O3234" s="452">
        <v>493</v>
      </c>
    </row>
    <row r="3235" spans="2:15" x14ac:dyDescent="0.45">
      <c r="B3235" s="16" t="s">
        <v>17314</v>
      </c>
      <c r="C3235" s="426" t="s">
        <v>926</v>
      </c>
      <c r="D3235" s="16" t="s">
        <v>927</v>
      </c>
      <c r="E3235" s="448" t="s">
        <v>2618</v>
      </c>
      <c r="F3235" s="210" t="s">
        <v>2619</v>
      </c>
      <c r="G3235" s="448" t="s">
        <v>3596</v>
      </c>
      <c r="H3235" s="210">
        <v>0</v>
      </c>
      <c r="I3235" s="210" t="s">
        <v>11192</v>
      </c>
      <c r="J3235" s="210" t="s">
        <v>11192</v>
      </c>
      <c r="K3235" s="210">
        <v>48</v>
      </c>
      <c r="L3235" s="210" t="s">
        <v>11192</v>
      </c>
      <c r="M3235" s="210">
        <v>0</v>
      </c>
      <c r="N3235" s="210">
        <v>0</v>
      </c>
      <c r="O3235" s="210">
        <v>53</v>
      </c>
    </row>
    <row r="3236" spans="2:15" x14ac:dyDescent="0.45">
      <c r="B3236" s="16" t="s">
        <v>17313</v>
      </c>
      <c r="C3236" s="426" t="s">
        <v>926</v>
      </c>
      <c r="D3236" s="16" t="s">
        <v>927</v>
      </c>
      <c r="E3236" s="448" t="s">
        <v>2618</v>
      </c>
      <c r="F3236" s="210" t="s">
        <v>2619</v>
      </c>
      <c r="G3236" s="448" t="s">
        <v>3595</v>
      </c>
      <c r="H3236" s="210">
        <v>0</v>
      </c>
      <c r="I3236" s="210">
        <v>0</v>
      </c>
      <c r="J3236" s="210" t="s">
        <v>11192</v>
      </c>
      <c r="K3236" s="210">
        <v>42</v>
      </c>
      <c r="L3236" s="210" t="s">
        <v>11192</v>
      </c>
      <c r="M3236" s="210">
        <v>0</v>
      </c>
      <c r="N3236" s="210">
        <v>0</v>
      </c>
      <c r="O3236" s="210">
        <v>48</v>
      </c>
    </row>
    <row r="3237" spans="2:15" x14ac:dyDescent="0.45">
      <c r="B3237" s="450" t="s">
        <v>17315</v>
      </c>
      <c r="C3237" s="449" t="s">
        <v>926</v>
      </c>
      <c r="D3237" s="450" t="s">
        <v>927</v>
      </c>
      <c r="E3237" s="451" t="s">
        <v>19419</v>
      </c>
      <c r="F3237" s="452" t="str">
        <f>F3236</f>
        <v>3935</v>
      </c>
      <c r="G3237" s="451" t="s">
        <v>3093</v>
      </c>
      <c r="H3237" s="452">
        <v>0</v>
      </c>
      <c r="I3237" s="452" t="s">
        <v>11192</v>
      </c>
      <c r="J3237" s="452" t="s">
        <v>11192</v>
      </c>
      <c r="K3237" s="452">
        <v>90</v>
      </c>
      <c r="L3237" s="452" t="s">
        <v>11192</v>
      </c>
      <c r="M3237" s="452">
        <v>0</v>
      </c>
      <c r="N3237" s="452">
        <v>0</v>
      </c>
      <c r="O3237" s="452">
        <v>101</v>
      </c>
    </row>
    <row r="3238" spans="2:15" x14ac:dyDescent="0.45">
      <c r="B3238" s="16" t="s">
        <v>17317</v>
      </c>
      <c r="C3238" s="426" t="s">
        <v>926</v>
      </c>
      <c r="D3238" s="16" t="s">
        <v>927</v>
      </c>
      <c r="E3238" s="448" t="s">
        <v>2620</v>
      </c>
      <c r="F3238" s="210" t="s">
        <v>2621</v>
      </c>
      <c r="G3238" s="448" t="s">
        <v>3596</v>
      </c>
      <c r="H3238" s="210">
        <v>0</v>
      </c>
      <c r="I3238" s="210" t="s">
        <v>11192</v>
      </c>
      <c r="J3238" s="210">
        <v>19</v>
      </c>
      <c r="K3238" s="210">
        <v>212</v>
      </c>
      <c r="L3238" s="210" t="s">
        <v>11192</v>
      </c>
      <c r="M3238" s="210">
        <v>0</v>
      </c>
      <c r="N3238" s="210">
        <v>0</v>
      </c>
      <c r="O3238" s="210">
        <v>237</v>
      </c>
    </row>
    <row r="3239" spans="2:15" x14ac:dyDescent="0.45">
      <c r="B3239" s="16" t="s">
        <v>17316</v>
      </c>
      <c r="C3239" s="426" t="s">
        <v>926</v>
      </c>
      <c r="D3239" s="16" t="s">
        <v>927</v>
      </c>
      <c r="E3239" s="448" t="s">
        <v>2620</v>
      </c>
      <c r="F3239" s="210" t="s">
        <v>2621</v>
      </c>
      <c r="G3239" s="448" t="s">
        <v>3595</v>
      </c>
      <c r="H3239" s="210">
        <v>0</v>
      </c>
      <c r="I3239" s="210">
        <v>0</v>
      </c>
      <c r="J3239" s="210" t="s">
        <v>11192</v>
      </c>
      <c r="K3239" s="210">
        <v>208</v>
      </c>
      <c r="L3239" s="210" t="s">
        <v>11192</v>
      </c>
      <c r="M3239" s="210" t="s">
        <v>11192</v>
      </c>
      <c r="N3239" s="210">
        <v>0</v>
      </c>
      <c r="O3239" s="210">
        <v>228</v>
      </c>
    </row>
    <row r="3240" spans="2:15" x14ac:dyDescent="0.45">
      <c r="B3240" s="450" t="s">
        <v>17318</v>
      </c>
      <c r="C3240" s="449" t="s">
        <v>926</v>
      </c>
      <c r="D3240" s="450" t="s">
        <v>927</v>
      </c>
      <c r="E3240" s="451" t="s">
        <v>19420</v>
      </c>
      <c r="F3240" s="452" t="str">
        <f>F3239</f>
        <v>5264</v>
      </c>
      <c r="G3240" s="451" t="s">
        <v>3093</v>
      </c>
      <c r="H3240" s="452">
        <v>0</v>
      </c>
      <c r="I3240" s="452" t="s">
        <v>11192</v>
      </c>
      <c r="J3240" s="452" t="s">
        <v>11192</v>
      </c>
      <c r="K3240" s="452">
        <v>420</v>
      </c>
      <c r="L3240" s="452" t="s">
        <v>11192</v>
      </c>
      <c r="M3240" s="452" t="s">
        <v>11192</v>
      </c>
      <c r="N3240" s="452">
        <v>0</v>
      </c>
      <c r="O3240" s="452">
        <v>465</v>
      </c>
    </row>
    <row r="3241" spans="2:15" x14ac:dyDescent="0.45">
      <c r="B3241" s="16" t="s">
        <v>17320</v>
      </c>
      <c r="C3241" s="426" t="s">
        <v>928</v>
      </c>
      <c r="D3241" s="16" t="s">
        <v>929</v>
      </c>
      <c r="E3241" s="448" t="s">
        <v>2622</v>
      </c>
      <c r="F3241" s="210" t="s">
        <v>2623</v>
      </c>
      <c r="G3241" s="448" t="s">
        <v>3596</v>
      </c>
      <c r="H3241" s="210" t="s">
        <v>11192</v>
      </c>
      <c r="I3241" s="210">
        <v>11</v>
      </c>
      <c r="J3241" s="210">
        <v>42</v>
      </c>
      <c r="K3241" s="210">
        <v>260</v>
      </c>
      <c r="L3241" s="210" t="s">
        <v>11192</v>
      </c>
      <c r="M3241" s="210" t="s">
        <v>11192</v>
      </c>
      <c r="N3241" s="210">
        <v>0</v>
      </c>
      <c r="O3241" s="210">
        <v>319</v>
      </c>
    </row>
    <row r="3242" spans="2:15" x14ac:dyDescent="0.45">
      <c r="B3242" s="16" t="s">
        <v>17319</v>
      </c>
      <c r="C3242" s="426" t="s">
        <v>928</v>
      </c>
      <c r="D3242" s="16" t="s">
        <v>929</v>
      </c>
      <c r="E3242" s="448" t="s">
        <v>2622</v>
      </c>
      <c r="F3242" s="210" t="s">
        <v>2623</v>
      </c>
      <c r="G3242" s="448" t="s">
        <v>3595</v>
      </c>
      <c r="H3242" s="210">
        <v>0</v>
      </c>
      <c r="I3242" s="210">
        <v>12</v>
      </c>
      <c r="J3242" s="210">
        <v>40</v>
      </c>
      <c r="K3242" s="210">
        <v>265</v>
      </c>
      <c r="L3242" s="210" t="s">
        <v>11192</v>
      </c>
      <c r="M3242" s="210" t="s">
        <v>11192</v>
      </c>
      <c r="N3242" s="210">
        <v>0</v>
      </c>
      <c r="O3242" s="210">
        <v>324</v>
      </c>
    </row>
    <row r="3243" spans="2:15" x14ac:dyDescent="0.45">
      <c r="B3243" s="450" t="s">
        <v>19798</v>
      </c>
      <c r="C3243" s="449" t="s">
        <v>928</v>
      </c>
      <c r="D3243" s="450" t="s">
        <v>929</v>
      </c>
      <c r="E3243" s="451" t="s">
        <v>19421</v>
      </c>
      <c r="F3243" s="452" t="str">
        <f>F3242</f>
        <v>0864</v>
      </c>
      <c r="G3243" s="451" t="s">
        <v>3093</v>
      </c>
      <c r="H3243" s="452" t="s">
        <v>11192</v>
      </c>
      <c r="I3243" s="452">
        <v>23</v>
      </c>
      <c r="J3243" s="452">
        <v>82</v>
      </c>
      <c r="K3243" s="452">
        <v>525</v>
      </c>
      <c r="L3243" s="452" t="s">
        <v>11192</v>
      </c>
      <c r="M3243" s="452" t="s">
        <v>11192</v>
      </c>
      <c r="N3243" s="452">
        <v>0</v>
      </c>
      <c r="O3243" s="452">
        <v>643</v>
      </c>
    </row>
    <row r="3244" spans="2:15" x14ac:dyDescent="0.45">
      <c r="B3244" s="16" t="s">
        <v>17322</v>
      </c>
      <c r="C3244" s="426" t="s">
        <v>928</v>
      </c>
      <c r="D3244" s="16" t="s">
        <v>929</v>
      </c>
      <c r="E3244" s="448" t="s">
        <v>2624</v>
      </c>
      <c r="F3244" s="210" t="s">
        <v>2625</v>
      </c>
      <c r="G3244" s="448" t="s">
        <v>3596</v>
      </c>
      <c r="H3244" s="210">
        <v>0</v>
      </c>
      <c r="I3244" s="210" t="s">
        <v>11192</v>
      </c>
      <c r="J3244" s="210">
        <v>25</v>
      </c>
      <c r="K3244" s="210">
        <v>165</v>
      </c>
      <c r="L3244" s="210" t="s">
        <v>11192</v>
      </c>
      <c r="M3244" s="210" t="s">
        <v>11192</v>
      </c>
      <c r="N3244" s="210">
        <v>0</v>
      </c>
      <c r="O3244" s="210">
        <v>195</v>
      </c>
    </row>
    <row r="3245" spans="2:15" x14ac:dyDescent="0.45">
      <c r="B3245" s="16" t="s">
        <v>17321</v>
      </c>
      <c r="C3245" s="426" t="s">
        <v>928</v>
      </c>
      <c r="D3245" s="16" t="s">
        <v>929</v>
      </c>
      <c r="E3245" s="448" t="s">
        <v>2624</v>
      </c>
      <c r="F3245" s="210" t="s">
        <v>2625</v>
      </c>
      <c r="G3245" s="448" t="s">
        <v>3595</v>
      </c>
      <c r="H3245" s="210">
        <v>0</v>
      </c>
      <c r="I3245" s="210" t="s">
        <v>11192</v>
      </c>
      <c r="J3245" s="210">
        <v>16</v>
      </c>
      <c r="K3245" s="210">
        <v>117</v>
      </c>
      <c r="L3245" s="210" t="s">
        <v>11192</v>
      </c>
      <c r="M3245" s="210" t="s">
        <v>11192</v>
      </c>
      <c r="N3245" s="210" t="s">
        <v>11192</v>
      </c>
      <c r="O3245" s="210">
        <v>143</v>
      </c>
    </row>
    <row r="3246" spans="2:15" x14ac:dyDescent="0.45">
      <c r="B3246" s="450" t="s">
        <v>17323</v>
      </c>
      <c r="C3246" s="449" t="s">
        <v>928</v>
      </c>
      <c r="D3246" s="450" t="s">
        <v>929</v>
      </c>
      <c r="E3246" s="451" t="s">
        <v>19422</v>
      </c>
      <c r="F3246" s="452" t="str">
        <f>F3245</f>
        <v>6888</v>
      </c>
      <c r="G3246" s="451" t="s">
        <v>3093</v>
      </c>
      <c r="H3246" s="452">
        <v>0</v>
      </c>
      <c r="I3246" s="452" t="s">
        <v>11192</v>
      </c>
      <c r="J3246" s="452">
        <v>41</v>
      </c>
      <c r="K3246" s="452">
        <v>282</v>
      </c>
      <c r="L3246" s="452" t="s">
        <v>11192</v>
      </c>
      <c r="M3246" s="452" t="s">
        <v>11192</v>
      </c>
      <c r="N3246" s="452" t="s">
        <v>11192</v>
      </c>
      <c r="O3246" s="452">
        <v>338</v>
      </c>
    </row>
    <row r="3247" spans="2:15" x14ac:dyDescent="0.45">
      <c r="B3247" s="16" t="s">
        <v>17325</v>
      </c>
      <c r="C3247" s="426" t="s">
        <v>930</v>
      </c>
      <c r="D3247" s="16" t="s">
        <v>931</v>
      </c>
      <c r="E3247" s="448" t="s">
        <v>2626</v>
      </c>
      <c r="F3247" s="210" t="s">
        <v>2627</v>
      </c>
      <c r="G3247" s="448" t="s">
        <v>3596</v>
      </c>
      <c r="H3247" s="210">
        <v>0</v>
      </c>
      <c r="I3247" s="210">
        <v>49</v>
      </c>
      <c r="J3247" s="210">
        <v>72</v>
      </c>
      <c r="K3247" s="210">
        <v>113</v>
      </c>
      <c r="L3247" s="210" t="s">
        <v>11192</v>
      </c>
      <c r="M3247" s="210" t="s">
        <v>11192</v>
      </c>
      <c r="N3247" s="210" t="s">
        <v>11192</v>
      </c>
      <c r="O3247" s="210">
        <v>263</v>
      </c>
    </row>
    <row r="3248" spans="2:15" x14ac:dyDescent="0.45">
      <c r="B3248" s="16" t="s">
        <v>17324</v>
      </c>
      <c r="C3248" s="426" t="s">
        <v>930</v>
      </c>
      <c r="D3248" s="16" t="s">
        <v>931</v>
      </c>
      <c r="E3248" s="448" t="s">
        <v>2626</v>
      </c>
      <c r="F3248" s="210" t="s">
        <v>2627</v>
      </c>
      <c r="G3248" s="448" t="s">
        <v>3595</v>
      </c>
      <c r="H3248" s="210" t="s">
        <v>11192</v>
      </c>
      <c r="I3248" s="210">
        <v>37</v>
      </c>
      <c r="J3248" s="210">
        <v>78</v>
      </c>
      <c r="K3248" s="210">
        <v>95</v>
      </c>
      <c r="L3248" s="210" t="s">
        <v>11192</v>
      </c>
      <c r="M3248" s="210">
        <v>24</v>
      </c>
      <c r="N3248" s="210">
        <v>0</v>
      </c>
      <c r="O3248" s="210">
        <v>252</v>
      </c>
    </row>
    <row r="3249" spans="2:15" x14ac:dyDescent="0.45">
      <c r="B3249" s="450" t="s">
        <v>17326</v>
      </c>
      <c r="C3249" s="449" t="s">
        <v>930</v>
      </c>
      <c r="D3249" s="450" t="s">
        <v>931</v>
      </c>
      <c r="E3249" s="451" t="s">
        <v>19423</v>
      </c>
      <c r="F3249" s="452" t="str">
        <f>F3248</f>
        <v>7700</v>
      </c>
      <c r="G3249" s="451" t="s">
        <v>3093</v>
      </c>
      <c r="H3249" s="452" t="s">
        <v>11192</v>
      </c>
      <c r="I3249" s="452">
        <v>86</v>
      </c>
      <c r="J3249" s="452">
        <v>150</v>
      </c>
      <c r="K3249" s="452">
        <v>208</v>
      </c>
      <c r="L3249" s="452">
        <v>30</v>
      </c>
      <c r="M3249" s="452" t="s">
        <v>11192</v>
      </c>
      <c r="N3249" s="452" t="s">
        <v>11192</v>
      </c>
      <c r="O3249" s="452">
        <v>515</v>
      </c>
    </row>
    <row r="3250" spans="2:15" x14ac:dyDescent="0.45">
      <c r="B3250" s="16" t="s">
        <v>17328</v>
      </c>
      <c r="C3250" s="426" t="s">
        <v>930</v>
      </c>
      <c r="D3250" s="16" t="s">
        <v>931</v>
      </c>
      <c r="E3250" s="448" t="s">
        <v>2628</v>
      </c>
      <c r="F3250" s="210" t="s">
        <v>2629</v>
      </c>
      <c r="G3250" s="448" t="s">
        <v>3596</v>
      </c>
      <c r="H3250" s="210">
        <v>0</v>
      </c>
      <c r="I3250" s="210">
        <v>99</v>
      </c>
      <c r="J3250" s="210">
        <v>228</v>
      </c>
      <c r="K3250" s="210">
        <v>344</v>
      </c>
      <c r="L3250" s="210" t="s">
        <v>11192</v>
      </c>
      <c r="M3250" s="210">
        <v>77</v>
      </c>
      <c r="N3250" s="210" t="s">
        <v>11192</v>
      </c>
      <c r="O3250" s="210">
        <v>794</v>
      </c>
    </row>
    <row r="3251" spans="2:15" x14ac:dyDescent="0.45">
      <c r="B3251" s="16" t="s">
        <v>17327</v>
      </c>
      <c r="C3251" s="426" t="s">
        <v>930</v>
      </c>
      <c r="D3251" s="16" t="s">
        <v>931</v>
      </c>
      <c r="E3251" s="448" t="s">
        <v>2628</v>
      </c>
      <c r="F3251" s="210" t="s">
        <v>2629</v>
      </c>
      <c r="G3251" s="448" t="s">
        <v>3595</v>
      </c>
      <c r="H3251" s="210" t="s">
        <v>11192</v>
      </c>
      <c r="I3251" s="210">
        <v>83</v>
      </c>
      <c r="J3251" s="210">
        <v>217</v>
      </c>
      <c r="K3251" s="210">
        <v>328</v>
      </c>
      <c r="L3251" s="210">
        <v>36</v>
      </c>
      <c r="M3251" s="210">
        <v>47</v>
      </c>
      <c r="N3251" s="210" t="s">
        <v>11192</v>
      </c>
      <c r="O3251" s="210">
        <v>730</v>
      </c>
    </row>
    <row r="3252" spans="2:15" x14ac:dyDescent="0.45">
      <c r="B3252" s="450" t="s">
        <v>17329</v>
      </c>
      <c r="C3252" s="449" t="s">
        <v>930</v>
      </c>
      <c r="D3252" s="450" t="s">
        <v>931</v>
      </c>
      <c r="E3252" s="451" t="s">
        <v>19424</v>
      </c>
      <c r="F3252" s="452" t="str">
        <f>F3251</f>
        <v>6413</v>
      </c>
      <c r="G3252" s="451" t="s">
        <v>3093</v>
      </c>
      <c r="H3252" s="452" t="s">
        <v>11192</v>
      </c>
      <c r="I3252" s="452">
        <v>182</v>
      </c>
      <c r="J3252" s="452">
        <v>445</v>
      </c>
      <c r="K3252" s="452">
        <v>672</v>
      </c>
      <c r="L3252" s="452" t="s">
        <v>11192</v>
      </c>
      <c r="M3252" s="452">
        <v>124</v>
      </c>
      <c r="N3252" s="452" t="s">
        <v>11192</v>
      </c>
      <c r="O3252" s="452">
        <v>1524</v>
      </c>
    </row>
    <row r="3253" spans="2:15" x14ac:dyDescent="0.45">
      <c r="B3253" s="16" t="s">
        <v>17331</v>
      </c>
      <c r="C3253" s="426" t="s">
        <v>930</v>
      </c>
      <c r="D3253" s="16" t="s">
        <v>931</v>
      </c>
      <c r="E3253" s="448" t="s">
        <v>2630</v>
      </c>
      <c r="F3253" s="210" t="s">
        <v>2631</v>
      </c>
      <c r="G3253" s="448" t="s">
        <v>3596</v>
      </c>
      <c r="H3253" s="210" t="s">
        <v>11192</v>
      </c>
      <c r="I3253" s="210">
        <v>22</v>
      </c>
      <c r="J3253" s="210">
        <v>98</v>
      </c>
      <c r="K3253" s="210">
        <v>74</v>
      </c>
      <c r="L3253" s="210" t="s">
        <v>11192</v>
      </c>
      <c r="M3253" s="210">
        <v>13</v>
      </c>
      <c r="N3253" s="210">
        <v>0</v>
      </c>
      <c r="O3253" s="210">
        <v>219</v>
      </c>
    </row>
    <row r="3254" spans="2:15" x14ac:dyDescent="0.45">
      <c r="B3254" s="16" t="s">
        <v>17330</v>
      </c>
      <c r="C3254" s="426" t="s">
        <v>930</v>
      </c>
      <c r="D3254" s="16" t="s">
        <v>931</v>
      </c>
      <c r="E3254" s="448" t="s">
        <v>2630</v>
      </c>
      <c r="F3254" s="210" t="s">
        <v>2631</v>
      </c>
      <c r="G3254" s="448" t="s">
        <v>3595</v>
      </c>
      <c r="H3254" s="210">
        <v>0</v>
      </c>
      <c r="I3254" s="210">
        <v>30</v>
      </c>
      <c r="J3254" s="210">
        <v>78</v>
      </c>
      <c r="K3254" s="210">
        <v>54</v>
      </c>
      <c r="L3254" s="210">
        <v>12</v>
      </c>
      <c r="M3254" s="210" t="s">
        <v>11192</v>
      </c>
      <c r="N3254" s="210" t="s">
        <v>11192</v>
      </c>
      <c r="O3254" s="210">
        <v>183</v>
      </c>
    </row>
    <row r="3255" spans="2:15" x14ac:dyDescent="0.45">
      <c r="B3255" s="450" t="s">
        <v>17332</v>
      </c>
      <c r="C3255" s="449" t="s">
        <v>930</v>
      </c>
      <c r="D3255" s="450" t="s">
        <v>931</v>
      </c>
      <c r="E3255" s="451" t="s">
        <v>19425</v>
      </c>
      <c r="F3255" s="452" t="str">
        <f>F3254</f>
        <v>2487</v>
      </c>
      <c r="G3255" s="451" t="s">
        <v>3093</v>
      </c>
      <c r="H3255" s="452" t="s">
        <v>11192</v>
      </c>
      <c r="I3255" s="452">
        <v>52</v>
      </c>
      <c r="J3255" s="452">
        <v>176</v>
      </c>
      <c r="K3255" s="452">
        <v>128</v>
      </c>
      <c r="L3255" s="452" t="s">
        <v>11192</v>
      </c>
      <c r="M3255" s="452" t="s">
        <v>11192</v>
      </c>
      <c r="N3255" s="452" t="s">
        <v>11192</v>
      </c>
      <c r="O3255" s="452">
        <v>402</v>
      </c>
    </row>
    <row r="3256" spans="2:15" x14ac:dyDescent="0.45">
      <c r="B3256" s="16" t="s">
        <v>17334</v>
      </c>
      <c r="C3256" s="426" t="s">
        <v>930</v>
      </c>
      <c r="D3256" s="16" t="s">
        <v>931</v>
      </c>
      <c r="E3256" s="448" t="s">
        <v>2632</v>
      </c>
      <c r="F3256" s="210" t="s">
        <v>2633</v>
      </c>
      <c r="G3256" s="448" t="s">
        <v>3596</v>
      </c>
      <c r="H3256" s="210" t="s">
        <v>11192</v>
      </c>
      <c r="I3256" s="210">
        <v>72</v>
      </c>
      <c r="J3256" s="210">
        <v>195</v>
      </c>
      <c r="K3256" s="210">
        <v>318</v>
      </c>
      <c r="L3256" s="210">
        <v>29</v>
      </c>
      <c r="M3256" s="210" t="s">
        <v>11192</v>
      </c>
      <c r="N3256" s="210" t="s">
        <v>11192</v>
      </c>
      <c r="O3256" s="210">
        <v>626</v>
      </c>
    </row>
    <row r="3257" spans="2:15" x14ac:dyDescent="0.45">
      <c r="B3257" s="16" t="s">
        <v>17333</v>
      </c>
      <c r="C3257" s="426" t="s">
        <v>930</v>
      </c>
      <c r="D3257" s="16" t="s">
        <v>931</v>
      </c>
      <c r="E3257" s="448" t="s">
        <v>2632</v>
      </c>
      <c r="F3257" s="210" t="s">
        <v>2633</v>
      </c>
      <c r="G3257" s="448" t="s">
        <v>3595</v>
      </c>
      <c r="H3257" s="210" t="s">
        <v>11192</v>
      </c>
      <c r="I3257" s="210">
        <v>82</v>
      </c>
      <c r="J3257" s="210">
        <v>193</v>
      </c>
      <c r="K3257" s="210">
        <v>274</v>
      </c>
      <c r="L3257" s="210">
        <v>23</v>
      </c>
      <c r="M3257" s="210">
        <v>14</v>
      </c>
      <c r="N3257" s="210" t="s">
        <v>11192</v>
      </c>
      <c r="O3257" s="210">
        <v>592</v>
      </c>
    </row>
    <row r="3258" spans="2:15" x14ac:dyDescent="0.45">
      <c r="B3258" s="450" t="s">
        <v>17335</v>
      </c>
      <c r="C3258" s="449" t="s">
        <v>930</v>
      </c>
      <c r="D3258" s="450" t="s">
        <v>931</v>
      </c>
      <c r="E3258" s="451" t="s">
        <v>19426</v>
      </c>
      <c r="F3258" s="452" t="str">
        <f>F3257</f>
        <v>2489</v>
      </c>
      <c r="G3258" s="451" t="s">
        <v>3093</v>
      </c>
      <c r="H3258" s="452" t="s">
        <v>11192</v>
      </c>
      <c r="I3258" s="452">
        <v>154</v>
      </c>
      <c r="J3258" s="452">
        <v>388</v>
      </c>
      <c r="K3258" s="452">
        <v>592</v>
      </c>
      <c r="L3258" s="452">
        <v>52</v>
      </c>
      <c r="M3258" s="452" t="s">
        <v>11192</v>
      </c>
      <c r="N3258" s="452" t="s">
        <v>11192</v>
      </c>
      <c r="O3258" s="452">
        <v>1218</v>
      </c>
    </row>
    <row r="3259" spans="2:15" x14ac:dyDescent="0.45">
      <c r="B3259" s="16" t="s">
        <v>17337</v>
      </c>
      <c r="C3259" s="426" t="s">
        <v>930</v>
      </c>
      <c r="D3259" s="16" t="s">
        <v>931</v>
      </c>
      <c r="E3259" s="448" t="s">
        <v>2634</v>
      </c>
      <c r="F3259" s="210" t="s">
        <v>2635</v>
      </c>
      <c r="G3259" s="448" t="s">
        <v>3596</v>
      </c>
      <c r="H3259" s="210">
        <v>0</v>
      </c>
      <c r="I3259" s="210">
        <v>26</v>
      </c>
      <c r="J3259" s="210">
        <v>86</v>
      </c>
      <c r="K3259" s="210">
        <v>107</v>
      </c>
      <c r="L3259" s="210" t="s">
        <v>11192</v>
      </c>
      <c r="M3259" s="210" t="s">
        <v>11192</v>
      </c>
      <c r="N3259" s="210" t="s">
        <v>11192</v>
      </c>
      <c r="O3259" s="210">
        <v>233</v>
      </c>
    </row>
    <row r="3260" spans="2:15" x14ac:dyDescent="0.45">
      <c r="B3260" s="16" t="s">
        <v>17336</v>
      </c>
      <c r="C3260" s="426" t="s">
        <v>930</v>
      </c>
      <c r="D3260" s="16" t="s">
        <v>931</v>
      </c>
      <c r="E3260" s="448" t="s">
        <v>2634</v>
      </c>
      <c r="F3260" s="210" t="s">
        <v>2635</v>
      </c>
      <c r="G3260" s="448" t="s">
        <v>3595</v>
      </c>
      <c r="H3260" s="210">
        <v>0</v>
      </c>
      <c r="I3260" s="210">
        <v>28</v>
      </c>
      <c r="J3260" s="210">
        <v>66</v>
      </c>
      <c r="K3260" s="210">
        <v>119</v>
      </c>
      <c r="L3260" s="210" t="s">
        <v>11192</v>
      </c>
      <c r="M3260" s="210" t="s">
        <v>11192</v>
      </c>
      <c r="N3260" s="210">
        <v>0</v>
      </c>
      <c r="O3260" s="210">
        <v>235</v>
      </c>
    </row>
    <row r="3261" spans="2:15" x14ac:dyDescent="0.45">
      <c r="B3261" s="450" t="s">
        <v>17338</v>
      </c>
      <c r="C3261" s="449" t="s">
        <v>930</v>
      </c>
      <c r="D3261" s="450" t="s">
        <v>931</v>
      </c>
      <c r="E3261" s="451" t="s">
        <v>19427</v>
      </c>
      <c r="F3261" s="452" t="str">
        <f>F3260</f>
        <v>6791</v>
      </c>
      <c r="G3261" s="451" t="s">
        <v>3093</v>
      </c>
      <c r="H3261" s="452">
        <v>0</v>
      </c>
      <c r="I3261" s="452">
        <v>54</v>
      </c>
      <c r="J3261" s="452">
        <v>152</v>
      </c>
      <c r="K3261" s="452">
        <v>226</v>
      </c>
      <c r="L3261" s="452">
        <v>30</v>
      </c>
      <c r="M3261" s="452" t="s">
        <v>11192</v>
      </c>
      <c r="N3261" s="452" t="s">
        <v>11192</v>
      </c>
      <c r="O3261" s="452">
        <v>468</v>
      </c>
    </row>
    <row r="3262" spans="2:15" x14ac:dyDescent="0.45">
      <c r="B3262" s="16" t="s">
        <v>17340</v>
      </c>
      <c r="C3262" s="426" t="s">
        <v>932</v>
      </c>
      <c r="D3262" s="16" t="s">
        <v>933</v>
      </c>
      <c r="E3262" s="448" t="s">
        <v>2636</v>
      </c>
      <c r="F3262" s="210" t="s">
        <v>2637</v>
      </c>
      <c r="G3262" s="448" t="s">
        <v>3596</v>
      </c>
      <c r="H3262" s="210" t="s">
        <v>11192</v>
      </c>
      <c r="I3262" s="210" t="s">
        <v>11192</v>
      </c>
      <c r="J3262" s="210">
        <v>16</v>
      </c>
      <c r="K3262" s="210">
        <v>377</v>
      </c>
      <c r="L3262" s="210">
        <v>13</v>
      </c>
      <c r="M3262" s="210" t="s">
        <v>11192</v>
      </c>
      <c r="N3262" s="210">
        <v>0</v>
      </c>
      <c r="O3262" s="210">
        <v>418</v>
      </c>
    </row>
    <row r="3263" spans="2:15" x14ac:dyDescent="0.45">
      <c r="B3263" s="16" t="s">
        <v>17339</v>
      </c>
      <c r="C3263" s="426" t="s">
        <v>932</v>
      </c>
      <c r="D3263" s="16" t="s">
        <v>933</v>
      </c>
      <c r="E3263" s="448" t="s">
        <v>2636</v>
      </c>
      <c r="F3263" s="210" t="s">
        <v>2637</v>
      </c>
      <c r="G3263" s="448" t="s">
        <v>3595</v>
      </c>
      <c r="H3263" s="210">
        <v>0</v>
      </c>
      <c r="I3263" s="210" t="s">
        <v>11192</v>
      </c>
      <c r="J3263" s="210">
        <v>17</v>
      </c>
      <c r="K3263" s="210">
        <v>337</v>
      </c>
      <c r="L3263" s="210">
        <v>16</v>
      </c>
      <c r="M3263" s="210" t="s">
        <v>11192</v>
      </c>
      <c r="N3263" s="210">
        <v>0</v>
      </c>
      <c r="O3263" s="210">
        <v>377</v>
      </c>
    </row>
    <row r="3264" spans="2:15" x14ac:dyDescent="0.45">
      <c r="B3264" s="450" t="s">
        <v>17341</v>
      </c>
      <c r="C3264" s="449" t="s">
        <v>932</v>
      </c>
      <c r="D3264" s="450" t="s">
        <v>933</v>
      </c>
      <c r="E3264" s="451" t="s">
        <v>19428</v>
      </c>
      <c r="F3264" s="452" t="str">
        <f>F3263</f>
        <v>3969</v>
      </c>
      <c r="G3264" s="451" t="s">
        <v>3093</v>
      </c>
      <c r="H3264" s="452" t="s">
        <v>11192</v>
      </c>
      <c r="I3264" s="452" t="s">
        <v>11192</v>
      </c>
      <c r="J3264" s="452">
        <v>33</v>
      </c>
      <c r="K3264" s="452">
        <v>714</v>
      </c>
      <c r="L3264" s="452">
        <v>29</v>
      </c>
      <c r="M3264" s="452" t="s">
        <v>11192</v>
      </c>
      <c r="N3264" s="452">
        <v>0</v>
      </c>
      <c r="O3264" s="452">
        <v>795</v>
      </c>
    </row>
    <row r="3265" spans="2:15" x14ac:dyDescent="0.45">
      <c r="B3265" s="16" t="s">
        <v>17343</v>
      </c>
      <c r="C3265" s="426" t="s">
        <v>932</v>
      </c>
      <c r="D3265" s="16" t="s">
        <v>933</v>
      </c>
      <c r="E3265" s="448" t="s">
        <v>2638</v>
      </c>
      <c r="F3265" s="210" t="s">
        <v>2639</v>
      </c>
      <c r="G3265" s="448" t="s">
        <v>3596</v>
      </c>
      <c r="H3265" s="210">
        <v>0</v>
      </c>
      <c r="I3265" s="210" t="s">
        <v>11192</v>
      </c>
      <c r="J3265" s="210" t="s">
        <v>11192</v>
      </c>
      <c r="K3265" s="210">
        <v>191</v>
      </c>
      <c r="L3265" s="210">
        <v>11</v>
      </c>
      <c r="M3265" s="210" t="s">
        <v>11192</v>
      </c>
      <c r="N3265" s="210">
        <v>0</v>
      </c>
      <c r="O3265" s="210">
        <v>220</v>
      </c>
    </row>
    <row r="3266" spans="2:15" x14ac:dyDescent="0.45">
      <c r="B3266" s="16" t="s">
        <v>17342</v>
      </c>
      <c r="C3266" s="426" t="s">
        <v>932</v>
      </c>
      <c r="D3266" s="16" t="s">
        <v>933</v>
      </c>
      <c r="E3266" s="448" t="s">
        <v>2638</v>
      </c>
      <c r="F3266" s="210" t="s">
        <v>2639</v>
      </c>
      <c r="G3266" s="448" t="s">
        <v>3595</v>
      </c>
      <c r="H3266" s="210">
        <v>0</v>
      </c>
      <c r="I3266" s="210" t="s">
        <v>11192</v>
      </c>
      <c r="J3266" s="210" t="s">
        <v>11192</v>
      </c>
      <c r="K3266" s="210">
        <v>157</v>
      </c>
      <c r="L3266" s="210" t="s">
        <v>11192</v>
      </c>
      <c r="M3266" s="210" t="s">
        <v>11192</v>
      </c>
      <c r="N3266" s="210">
        <v>0</v>
      </c>
      <c r="O3266" s="210">
        <v>181</v>
      </c>
    </row>
    <row r="3267" spans="2:15" x14ac:dyDescent="0.45">
      <c r="B3267" s="450" t="s">
        <v>17344</v>
      </c>
      <c r="C3267" s="449" t="s">
        <v>932</v>
      </c>
      <c r="D3267" s="450" t="s">
        <v>933</v>
      </c>
      <c r="E3267" s="451" t="s">
        <v>19429</v>
      </c>
      <c r="F3267" s="452" t="str">
        <f>F3266</f>
        <v>6817</v>
      </c>
      <c r="G3267" s="451" t="s">
        <v>3093</v>
      </c>
      <c r="H3267" s="452">
        <v>0</v>
      </c>
      <c r="I3267" s="452" t="s">
        <v>11192</v>
      </c>
      <c r="J3267" s="452">
        <v>17</v>
      </c>
      <c r="K3267" s="452">
        <v>348</v>
      </c>
      <c r="L3267" s="452" t="s">
        <v>11192</v>
      </c>
      <c r="M3267" s="452" t="s">
        <v>11192</v>
      </c>
      <c r="N3267" s="452">
        <v>0</v>
      </c>
      <c r="O3267" s="452">
        <v>401</v>
      </c>
    </row>
    <row r="3268" spans="2:15" x14ac:dyDescent="0.45">
      <c r="B3268" s="16" t="s">
        <v>17346</v>
      </c>
      <c r="C3268" s="426" t="s">
        <v>934</v>
      </c>
      <c r="D3268" s="16" t="s">
        <v>935</v>
      </c>
      <c r="E3268" s="448" t="s">
        <v>14135</v>
      </c>
      <c r="F3268" s="210" t="s">
        <v>2640</v>
      </c>
      <c r="G3268" s="448" t="s">
        <v>3596</v>
      </c>
      <c r="H3268" s="210">
        <v>0</v>
      </c>
      <c r="I3268" s="210" t="s">
        <v>11192</v>
      </c>
      <c r="J3268" s="210" t="s">
        <v>11192</v>
      </c>
      <c r="K3268" s="210">
        <v>510</v>
      </c>
      <c r="L3268" s="210">
        <v>18</v>
      </c>
      <c r="M3268" s="210">
        <v>18</v>
      </c>
      <c r="N3268" s="210">
        <v>0</v>
      </c>
      <c r="O3268" s="210">
        <v>570</v>
      </c>
    </row>
    <row r="3269" spans="2:15" x14ac:dyDescent="0.45">
      <c r="B3269" s="16" t="s">
        <v>17345</v>
      </c>
      <c r="C3269" s="426" t="s">
        <v>934</v>
      </c>
      <c r="D3269" s="16" t="s">
        <v>935</v>
      </c>
      <c r="E3269" s="448" t="s">
        <v>14135</v>
      </c>
      <c r="F3269" s="210" t="s">
        <v>2640</v>
      </c>
      <c r="G3269" s="448" t="s">
        <v>3595</v>
      </c>
      <c r="H3269" s="210">
        <v>0</v>
      </c>
      <c r="I3269" s="210">
        <v>11</v>
      </c>
      <c r="J3269" s="210">
        <v>26</v>
      </c>
      <c r="K3269" s="210">
        <v>499</v>
      </c>
      <c r="L3269" s="210">
        <v>19</v>
      </c>
      <c r="M3269" s="210">
        <v>23</v>
      </c>
      <c r="N3269" s="210">
        <v>0</v>
      </c>
      <c r="O3269" s="210">
        <v>578</v>
      </c>
    </row>
    <row r="3270" spans="2:15" x14ac:dyDescent="0.45">
      <c r="B3270" s="450" t="s">
        <v>17347</v>
      </c>
      <c r="C3270" s="449" t="s">
        <v>934</v>
      </c>
      <c r="D3270" s="450" t="s">
        <v>935</v>
      </c>
      <c r="E3270" s="451" t="s">
        <v>19430</v>
      </c>
      <c r="F3270" s="452" t="str">
        <f>F3269</f>
        <v>5311</v>
      </c>
      <c r="G3270" s="451" t="s">
        <v>3093</v>
      </c>
      <c r="H3270" s="452">
        <v>0</v>
      </c>
      <c r="I3270" s="452" t="s">
        <v>11192</v>
      </c>
      <c r="J3270" s="452" t="s">
        <v>11192</v>
      </c>
      <c r="K3270" s="452">
        <v>1009</v>
      </c>
      <c r="L3270" s="452">
        <v>37</v>
      </c>
      <c r="M3270" s="452">
        <v>41</v>
      </c>
      <c r="N3270" s="452">
        <v>0</v>
      </c>
      <c r="O3270" s="452">
        <v>1148</v>
      </c>
    </row>
    <row r="3271" spans="2:15" x14ac:dyDescent="0.45">
      <c r="B3271" s="16" t="s">
        <v>17349</v>
      </c>
      <c r="C3271" s="426" t="s">
        <v>934</v>
      </c>
      <c r="D3271" s="16" t="s">
        <v>935</v>
      </c>
      <c r="E3271" s="448" t="s">
        <v>11127</v>
      </c>
      <c r="F3271" s="210" t="s">
        <v>11126</v>
      </c>
      <c r="G3271" s="448" t="s">
        <v>3596</v>
      </c>
      <c r="H3271" s="210">
        <v>0</v>
      </c>
      <c r="I3271" s="210">
        <v>26</v>
      </c>
      <c r="J3271" s="210">
        <v>29</v>
      </c>
      <c r="K3271" s="210">
        <v>1065</v>
      </c>
      <c r="L3271" s="210">
        <v>19</v>
      </c>
      <c r="M3271" s="210">
        <v>36</v>
      </c>
      <c r="N3271" s="210">
        <v>0</v>
      </c>
      <c r="O3271" s="210">
        <v>1175</v>
      </c>
    </row>
    <row r="3272" spans="2:15" x14ac:dyDescent="0.45">
      <c r="B3272" s="16" t="s">
        <v>17348</v>
      </c>
      <c r="C3272" s="426" t="s">
        <v>934</v>
      </c>
      <c r="D3272" s="16" t="s">
        <v>935</v>
      </c>
      <c r="E3272" s="448" t="s">
        <v>11127</v>
      </c>
      <c r="F3272" s="210" t="s">
        <v>11126</v>
      </c>
      <c r="G3272" s="448" t="s">
        <v>3595</v>
      </c>
      <c r="H3272" s="210" t="s">
        <v>11192</v>
      </c>
      <c r="I3272" s="210">
        <v>17</v>
      </c>
      <c r="J3272" s="210">
        <v>36</v>
      </c>
      <c r="K3272" s="210">
        <v>1046</v>
      </c>
      <c r="L3272" s="210">
        <v>26</v>
      </c>
      <c r="M3272" s="210">
        <v>38</v>
      </c>
      <c r="N3272" s="210" t="s">
        <v>11192</v>
      </c>
      <c r="O3272" s="210">
        <v>1166</v>
      </c>
    </row>
    <row r="3273" spans="2:15" x14ac:dyDescent="0.45">
      <c r="B3273" s="450" t="s">
        <v>17350</v>
      </c>
      <c r="C3273" s="449" t="s">
        <v>934</v>
      </c>
      <c r="D3273" s="450" t="s">
        <v>935</v>
      </c>
      <c r="E3273" s="451" t="s">
        <v>19431</v>
      </c>
      <c r="F3273" s="452" t="str">
        <f>F3272</f>
        <v>8318</v>
      </c>
      <c r="G3273" s="451" t="s">
        <v>3093</v>
      </c>
      <c r="H3273" s="452" t="s">
        <v>11192</v>
      </c>
      <c r="I3273" s="452">
        <v>43</v>
      </c>
      <c r="J3273" s="452">
        <v>65</v>
      </c>
      <c r="K3273" s="452">
        <v>2111</v>
      </c>
      <c r="L3273" s="452">
        <v>45</v>
      </c>
      <c r="M3273" s="452">
        <v>74</v>
      </c>
      <c r="N3273" s="452" t="s">
        <v>11192</v>
      </c>
      <c r="O3273" s="452">
        <v>2341</v>
      </c>
    </row>
    <row r="3274" spans="2:15" x14ac:dyDescent="0.45">
      <c r="B3274" s="16" t="s">
        <v>17352</v>
      </c>
      <c r="C3274" s="426" t="s">
        <v>936</v>
      </c>
      <c r="D3274" s="16" t="s">
        <v>937</v>
      </c>
      <c r="E3274" s="448" t="s">
        <v>2641</v>
      </c>
      <c r="F3274" s="210" t="s">
        <v>2642</v>
      </c>
      <c r="G3274" s="448" t="s">
        <v>3596</v>
      </c>
      <c r="H3274" s="210">
        <v>0</v>
      </c>
      <c r="I3274" s="210">
        <v>0</v>
      </c>
      <c r="J3274" s="210">
        <v>0</v>
      </c>
      <c r="K3274" s="210">
        <v>102</v>
      </c>
      <c r="L3274" s="210">
        <v>0</v>
      </c>
      <c r="M3274" s="210">
        <v>0</v>
      </c>
      <c r="N3274" s="210">
        <v>0</v>
      </c>
      <c r="O3274" s="210">
        <v>102</v>
      </c>
    </row>
    <row r="3275" spans="2:15" x14ac:dyDescent="0.45">
      <c r="B3275" s="16" t="s">
        <v>17351</v>
      </c>
      <c r="C3275" s="426" t="s">
        <v>936</v>
      </c>
      <c r="D3275" s="16" t="s">
        <v>937</v>
      </c>
      <c r="E3275" s="448" t="s">
        <v>2641</v>
      </c>
      <c r="F3275" s="210" t="s">
        <v>2642</v>
      </c>
      <c r="G3275" s="448" t="s">
        <v>3595</v>
      </c>
      <c r="H3275" s="210">
        <v>0</v>
      </c>
      <c r="I3275" s="210">
        <v>0</v>
      </c>
      <c r="J3275" s="210">
        <v>0</v>
      </c>
      <c r="K3275" s="210">
        <v>93</v>
      </c>
      <c r="L3275" s="210">
        <v>0</v>
      </c>
      <c r="M3275" s="210">
        <v>0</v>
      </c>
      <c r="N3275" s="210">
        <v>0</v>
      </c>
      <c r="O3275" s="210">
        <v>93</v>
      </c>
    </row>
    <row r="3276" spans="2:15" x14ac:dyDescent="0.45">
      <c r="B3276" s="450" t="s">
        <v>17353</v>
      </c>
      <c r="C3276" s="449" t="s">
        <v>936</v>
      </c>
      <c r="D3276" s="450" t="s">
        <v>937</v>
      </c>
      <c r="E3276" s="451" t="s">
        <v>19432</v>
      </c>
      <c r="F3276" s="452" t="str">
        <f>F3275</f>
        <v>4006</v>
      </c>
      <c r="G3276" s="451" t="s">
        <v>3093</v>
      </c>
      <c r="H3276" s="452">
        <v>0</v>
      </c>
      <c r="I3276" s="452">
        <v>0</v>
      </c>
      <c r="J3276" s="452">
        <v>0</v>
      </c>
      <c r="K3276" s="452">
        <v>195</v>
      </c>
      <c r="L3276" s="452">
        <v>0</v>
      </c>
      <c r="M3276" s="452">
        <v>0</v>
      </c>
      <c r="N3276" s="452">
        <v>0</v>
      </c>
      <c r="O3276" s="452">
        <v>195</v>
      </c>
    </row>
    <row r="3277" spans="2:15" x14ac:dyDescent="0.45">
      <c r="B3277" s="16" t="s">
        <v>17355</v>
      </c>
      <c r="C3277" s="426" t="s">
        <v>938</v>
      </c>
      <c r="D3277" s="16" t="s">
        <v>939</v>
      </c>
      <c r="E3277" s="448" t="s">
        <v>2643</v>
      </c>
      <c r="F3277" s="210" t="s">
        <v>2644</v>
      </c>
      <c r="G3277" s="448" t="s">
        <v>3596</v>
      </c>
      <c r="H3277" s="210">
        <v>0</v>
      </c>
      <c r="I3277" s="210" t="s">
        <v>11192</v>
      </c>
      <c r="J3277" s="210">
        <v>14</v>
      </c>
      <c r="K3277" s="210">
        <v>582</v>
      </c>
      <c r="L3277" s="210">
        <v>27</v>
      </c>
      <c r="M3277" s="210" t="s">
        <v>11192</v>
      </c>
      <c r="N3277" s="210">
        <v>0</v>
      </c>
      <c r="O3277" s="210">
        <v>640</v>
      </c>
    </row>
    <row r="3278" spans="2:15" x14ac:dyDescent="0.45">
      <c r="B3278" s="16" t="s">
        <v>17354</v>
      </c>
      <c r="C3278" s="426" t="s">
        <v>938</v>
      </c>
      <c r="D3278" s="16" t="s">
        <v>939</v>
      </c>
      <c r="E3278" s="448" t="s">
        <v>2643</v>
      </c>
      <c r="F3278" s="210" t="s">
        <v>2644</v>
      </c>
      <c r="G3278" s="448" t="s">
        <v>3595</v>
      </c>
      <c r="H3278" s="210">
        <v>0</v>
      </c>
      <c r="I3278" s="210" t="s">
        <v>11192</v>
      </c>
      <c r="J3278" s="210" t="s">
        <v>11192</v>
      </c>
      <c r="K3278" s="210">
        <v>556</v>
      </c>
      <c r="L3278" s="210">
        <v>20</v>
      </c>
      <c r="M3278" s="210">
        <v>13</v>
      </c>
      <c r="N3278" s="210">
        <v>0</v>
      </c>
      <c r="O3278" s="210">
        <v>606</v>
      </c>
    </row>
    <row r="3279" spans="2:15" x14ac:dyDescent="0.45">
      <c r="B3279" s="450" t="s">
        <v>19799</v>
      </c>
      <c r="C3279" s="449" t="s">
        <v>938</v>
      </c>
      <c r="D3279" s="450" t="s">
        <v>939</v>
      </c>
      <c r="E3279" s="451" t="s">
        <v>19433</v>
      </c>
      <c r="F3279" s="452" t="str">
        <f>F3278</f>
        <v>0460</v>
      </c>
      <c r="G3279" s="451" t="s">
        <v>3093</v>
      </c>
      <c r="H3279" s="452">
        <v>0</v>
      </c>
      <c r="I3279" s="452">
        <v>19</v>
      </c>
      <c r="J3279" s="452" t="s">
        <v>11192</v>
      </c>
      <c r="K3279" s="452">
        <v>1138</v>
      </c>
      <c r="L3279" s="452">
        <v>47</v>
      </c>
      <c r="M3279" s="452" t="s">
        <v>11192</v>
      </c>
      <c r="N3279" s="452">
        <v>0</v>
      </c>
      <c r="O3279" s="452">
        <v>1246</v>
      </c>
    </row>
    <row r="3280" spans="2:15" x14ac:dyDescent="0.45">
      <c r="B3280" s="16" t="s">
        <v>17357</v>
      </c>
      <c r="C3280" s="426" t="s">
        <v>938</v>
      </c>
      <c r="D3280" s="16" t="s">
        <v>939</v>
      </c>
      <c r="E3280" s="448" t="s">
        <v>2645</v>
      </c>
      <c r="F3280" s="210" t="s">
        <v>2646</v>
      </c>
      <c r="G3280" s="448" t="s">
        <v>3596</v>
      </c>
      <c r="H3280" s="210">
        <v>0</v>
      </c>
      <c r="I3280" s="210" t="s">
        <v>11192</v>
      </c>
      <c r="J3280" s="210">
        <v>11</v>
      </c>
      <c r="K3280" s="210">
        <v>273</v>
      </c>
      <c r="L3280" s="210">
        <v>15</v>
      </c>
      <c r="M3280" s="210" t="s">
        <v>11192</v>
      </c>
      <c r="N3280" s="210">
        <v>0</v>
      </c>
      <c r="O3280" s="210">
        <v>310</v>
      </c>
    </row>
    <row r="3281" spans="2:15" x14ac:dyDescent="0.45">
      <c r="B3281" s="16" t="s">
        <v>17356</v>
      </c>
      <c r="C3281" s="426" t="s">
        <v>938</v>
      </c>
      <c r="D3281" s="16" t="s">
        <v>939</v>
      </c>
      <c r="E3281" s="448" t="s">
        <v>2645</v>
      </c>
      <c r="F3281" s="210" t="s">
        <v>2646</v>
      </c>
      <c r="G3281" s="448" t="s">
        <v>3595</v>
      </c>
      <c r="H3281" s="210" t="s">
        <v>11192</v>
      </c>
      <c r="I3281" s="210" t="s">
        <v>11192</v>
      </c>
      <c r="J3281" s="210" t="s">
        <v>11192</v>
      </c>
      <c r="K3281" s="210">
        <v>276</v>
      </c>
      <c r="L3281" s="210" t="s">
        <v>11192</v>
      </c>
      <c r="M3281" s="210" t="s">
        <v>11192</v>
      </c>
      <c r="N3281" s="210">
        <v>0</v>
      </c>
      <c r="O3281" s="210">
        <v>295</v>
      </c>
    </row>
    <row r="3282" spans="2:15" x14ac:dyDescent="0.45">
      <c r="B3282" s="450" t="s">
        <v>17358</v>
      </c>
      <c r="C3282" s="449" t="s">
        <v>938</v>
      </c>
      <c r="D3282" s="450" t="s">
        <v>939</v>
      </c>
      <c r="E3282" s="451" t="s">
        <v>19434</v>
      </c>
      <c r="F3282" s="452" t="str">
        <f>F3281</f>
        <v>8002</v>
      </c>
      <c r="G3282" s="451" t="s">
        <v>3093</v>
      </c>
      <c r="H3282" s="452" t="s">
        <v>11192</v>
      </c>
      <c r="I3282" s="452" t="s">
        <v>11192</v>
      </c>
      <c r="J3282" s="452" t="s">
        <v>11192</v>
      </c>
      <c r="K3282" s="452">
        <v>549</v>
      </c>
      <c r="L3282" s="452" t="s">
        <v>11192</v>
      </c>
      <c r="M3282" s="452" t="s">
        <v>11192</v>
      </c>
      <c r="N3282" s="452">
        <v>0</v>
      </c>
      <c r="O3282" s="452">
        <v>605</v>
      </c>
    </row>
    <row r="3283" spans="2:15" x14ac:dyDescent="0.45">
      <c r="B3283" s="16" t="s">
        <v>17360</v>
      </c>
      <c r="C3283" s="426" t="s">
        <v>940</v>
      </c>
      <c r="D3283" s="16" t="s">
        <v>941</v>
      </c>
      <c r="E3283" s="448" t="s">
        <v>2647</v>
      </c>
      <c r="F3283" s="210" t="s">
        <v>2648</v>
      </c>
      <c r="G3283" s="448" t="s">
        <v>3596</v>
      </c>
      <c r="H3283" s="210" t="s">
        <v>11192</v>
      </c>
      <c r="I3283" s="210">
        <v>18</v>
      </c>
      <c r="J3283" s="210">
        <v>24</v>
      </c>
      <c r="K3283" s="210">
        <v>311</v>
      </c>
      <c r="L3283" s="210">
        <v>11</v>
      </c>
      <c r="M3283" s="210" t="s">
        <v>11192</v>
      </c>
      <c r="N3283" s="210" t="s">
        <v>11192</v>
      </c>
      <c r="O3283" s="210">
        <v>369</v>
      </c>
    </row>
    <row r="3284" spans="2:15" x14ac:dyDescent="0.45">
      <c r="B3284" s="16" t="s">
        <v>17359</v>
      </c>
      <c r="C3284" s="426" t="s">
        <v>940</v>
      </c>
      <c r="D3284" s="16" t="s">
        <v>941</v>
      </c>
      <c r="E3284" s="448" t="s">
        <v>2647</v>
      </c>
      <c r="F3284" s="210" t="s">
        <v>2648</v>
      </c>
      <c r="G3284" s="448" t="s">
        <v>3595</v>
      </c>
      <c r="H3284" s="210">
        <v>0</v>
      </c>
      <c r="I3284" s="210" t="s">
        <v>11192</v>
      </c>
      <c r="J3284" s="210">
        <v>32</v>
      </c>
      <c r="K3284" s="210">
        <v>274</v>
      </c>
      <c r="L3284" s="210" t="s">
        <v>11192</v>
      </c>
      <c r="M3284" s="210" t="s">
        <v>11192</v>
      </c>
      <c r="N3284" s="210" t="s">
        <v>11192</v>
      </c>
      <c r="O3284" s="210">
        <v>324</v>
      </c>
    </row>
    <row r="3285" spans="2:15" x14ac:dyDescent="0.45">
      <c r="B3285" s="450" t="s">
        <v>17361</v>
      </c>
      <c r="C3285" s="449" t="s">
        <v>940</v>
      </c>
      <c r="D3285" s="450" t="s">
        <v>941</v>
      </c>
      <c r="E3285" s="451" t="s">
        <v>19435</v>
      </c>
      <c r="F3285" s="452" t="str">
        <f>F3284</f>
        <v>7893</v>
      </c>
      <c r="G3285" s="451" t="s">
        <v>3093</v>
      </c>
      <c r="H3285" s="452" t="s">
        <v>11192</v>
      </c>
      <c r="I3285" s="452" t="s">
        <v>11192</v>
      </c>
      <c r="J3285" s="452">
        <v>56</v>
      </c>
      <c r="K3285" s="452">
        <v>585</v>
      </c>
      <c r="L3285" s="452" t="s">
        <v>11192</v>
      </c>
      <c r="M3285" s="452" t="s">
        <v>11192</v>
      </c>
      <c r="N3285" s="452" t="s">
        <v>11192</v>
      </c>
      <c r="O3285" s="452">
        <v>693</v>
      </c>
    </row>
    <row r="3286" spans="2:15" x14ac:dyDescent="0.45">
      <c r="B3286" s="16" t="s">
        <v>17363</v>
      </c>
      <c r="C3286" s="426" t="s">
        <v>940</v>
      </c>
      <c r="D3286" s="16" t="s">
        <v>941</v>
      </c>
      <c r="E3286" s="448" t="s">
        <v>2649</v>
      </c>
      <c r="F3286" s="210" t="s">
        <v>2650</v>
      </c>
      <c r="G3286" s="448" t="s">
        <v>3596</v>
      </c>
      <c r="H3286" s="210">
        <v>0</v>
      </c>
      <c r="I3286" s="210" t="s">
        <v>11192</v>
      </c>
      <c r="J3286" s="210">
        <v>18</v>
      </c>
      <c r="K3286" s="210">
        <v>157</v>
      </c>
      <c r="L3286" s="210" t="s">
        <v>11192</v>
      </c>
      <c r="M3286" s="210">
        <v>0</v>
      </c>
      <c r="N3286" s="210">
        <v>0</v>
      </c>
      <c r="O3286" s="210">
        <v>192</v>
      </c>
    </row>
    <row r="3287" spans="2:15" x14ac:dyDescent="0.45">
      <c r="B3287" s="16" t="s">
        <v>17362</v>
      </c>
      <c r="C3287" s="426" t="s">
        <v>940</v>
      </c>
      <c r="D3287" s="16" t="s">
        <v>941</v>
      </c>
      <c r="E3287" s="448" t="s">
        <v>2649</v>
      </c>
      <c r="F3287" s="210" t="s">
        <v>2650</v>
      </c>
      <c r="G3287" s="448" t="s">
        <v>3595</v>
      </c>
      <c r="H3287" s="210">
        <v>0</v>
      </c>
      <c r="I3287" s="210" t="s">
        <v>11192</v>
      </c>
      <c r="J3287" s="210">
        <v>15</v>
      </c>
      <c r="K3287" s="210">
        <v>142</v>
      </c>
      <c r="L3287" s="210" t="s">
        <v>11192</v>
      </c>
      <c r="M3287" s="210" t="s">
        <v>11192</v>
      </c>
      <c r="N3287" s="210">
        <v>0</v>
      </c>
      <c r="O3287" s="210">
        <v>169</v>
      </c>
    </row>
    <row r="3288" spans="2:15" x14ac:dyDescent="0.45">
      <c r="B3288" s="450" t="s">
        <v>17364</v>
      </c>
      <c r="C3288" s="449" t="s">
        <v>940</v>
      </c>
      <c r="D3288" s="450" t="s">
        <v>941</v>
      </c>
      <c r="E3288" s="451" t="s">
        <v>19436</v>
      </c>
      <c r="F3288" s="452" t="str">
        <f>F3287</f>
        <v>7892</v>
      </c>
      <c r="G3288" s="451" t="s">
        <v>3093</v>
      </c>
      <c r="H3288" s="452">
        <v>0</v>
      </c>
      <c r="I3288" s="452" t="s">
        <v>11192</v>
      </c>
      <c r="J3288" s="452">
        <v>33</v>
      </c>
      <c r="K3288" s="452">
        <v>299</v>
      </c>
      <c r="L3288" s="452" t="s">
        <v>11192</v>
      </c>
      <c r="M3288" s="452" t="s">
        <v>11192</v>
      </c>
      <c r="N3288" s="452">
        <v>0</v>
      </c>
      <c r="O3288" s="452">
        <v>361</v>
      </c>
    </row>
    <row r="3289" spans="2:15" x14ac:dyDescent="0.45">
      <c r="B3289" s="16" t="s">
        <v>17366</v>
      </c>
      <c r="C3289" s="426" t="s">
        <v>942</v>
      </c>
      <c r="D3289" s="16" t="s">
        <v>943</v>
      </c>
      <c r="E3289" s="448" t="s">
        <v>10981</v>
      </c>
      <c r="F3289" s="210" t="s">
        <v>11064</v>
      </c>
      <c r="G3289" s="448" t="s">
        <v>3596</v>
      </c>
      <c r="H3289" s="210">
        <v>0</v>
      </c>
      <c r="I3289" s="210">
        <v>0</v>
      </c>
      <c r="J3289" s="210">
        <v>0</v>
      </c>
      <c r="K3289" s="210" t="s">
        <v>11192</v>
      </c>
      <c r="L3289" s="210" t="s">
        <v>11192</v>
      </c>
      <c r="M3289" s="210">
        <v>0</v>
      </c>
      <c r="N3289" s="210">
        <v>0</v>
      </c>
      <c r="O3289" s="210">
        <v>43</v>
      </c>
    </row>
    <row r="3290" spans="2:15" x14ac:dyDescent="0.45">
      <c r="B3290" s="16" t="s">
        <v>17365</v>
      </c>
      <c r="C3290" s="426" t="s">
        <v>942</v>
      </c>
      <c r="D3290" s="16" t="s">
        <v>943</v>
      </c>
      <c r="E3290" s="448" t="s">
        <v>10981</v>
      </c>
      <c r="F3290" s="210" t="s">
        <v>11064</v>
      </c>
      <c r="G3290" s="448" t="s">
        <v>3595</v>
      </c>
      <c r="H3290" s="210">
        <v>0</v>
      </c>
      <c r="I3290" s="210" t="s">
        <v>11192</v>
      </c>
      <c r="J3290" s="210" t="s">
        <v>11192</v>
      </c>
      <c r="K3290" s="210" t="s">
        <v>11192</v>
      </c>
      <c r="L3290" s="210">
        <v>0</v>
      </c>
      <c r="M3290" s="210">
        <v>0</v>
      </c>
      <c r="N3290" s="210">
        <v>0</v>
      </c>
      <c r="O3290" s="210">
        <v>41</v>
      </c>
    </row>
    <row r="3291" spans="2:15" x14ac:dyDescent="0.45">
      <c r="B3291" s="450" t="s">
        <v>17367</v>
      </c>
      <c r="C3291" s="449" t="s">
        <v>942</v>
      </c>
      <c r="D3291" s="450" t="s">
        <v>943</v>
      </c>
      <c r="E3291" s="451" t="s">
        <v>19437</v>
      </c>
      <c r="F3291" s="452" t="str">
        <f>F3290</f>
        <v>6800</v>
      </c>
      <c r="G3291" s="451" t="s">
        <v>3093</v>
      </c>
      <c r="H3291" s="452">
        <v>0</v>
      </c>
      <c r="I3291" s="452" t="s">
        <v>11192</v>
      </c>
      <c r="J3291" s="452" t="s">
        <v>11192</v>
      </c>
      <c r="K3291" s="452" t="s">
        <v>11192</v>
      </c>
      <c r="L3291" s="452" t="s">
        <v>11192</v>
      </c>
      <c r="M3291" s="452">
        <v>0</v>
      </c>
      <c r="N3291" s="452">
        <v>0</v>
      </c>
      <c r="O3291" s="452">
        <v>84</v>
      </c>
    </row>
    <row r="3292" spans="2:15" x14ac:dyDescent="0.45">
      <c r="B3292" s="16" t="s">
        <v>17369</v>
      </c>
      <c r="C3292" s="426" t="s">
        <v>942</v>
      </c>
      <c r="D3292" s="16" t="s">
        <v>943</v>
      </c>
      <c r="E3292" s="448" t="s">
        <v>10982</v>
      </c>
      <c r="F3292" s="210" t="s">
        <v>11065</v>
      </c>
      <c r="G3292" s="448" t="s">
        <v>3596</v>
      </c>
      <c r="H3292" s="210">
        <v>0</v>
      </c>
      <c r="I3292" s="210">
        <v>0</v>
      </c>
      <c r="J3292" s="210" t="s">
        <v>11192</v>
      </c>
      <c r="K3292" s="210" t="s">
        <v>11192</v>
      </c>
      <c r="L3292" s="210">
        <v>0</v>
      </c>
      <c r="M3292" s="210">
        <v>0</v>
      </c>
      <c r="N3292" s="210">
        <v>0</v>
      </c>
      <c r="O3292" s="210">
        <v>24</v>
      </c>
    </row>
    <row r="3293" spans="2:15" x14ac:dyDescent="0.45">
      <c r="B3293" s="16" t="s">
        <v>17368</v>
      </c>
      <c r="C3293" s="426" t="s">
        <v>942</v>
      </c>
      <c r="D3293" s="16" t="s">
        <v>943</v>
      </c>
      <c r="E3293" s="448" t="s">
        <v>10982</v>
      </c>
      <c r="F3293" s="210" t="s">
        <v>11065</v>
      </c>
      <c r="G3293" s="448" t="s">
        <v>3595</v>
      </c>
      <c r="H3293" s="210">
        <v>0</v>
      </c>
      <c r="I3293" s="210">
        <v>0</v>
      </c>
      <c r="J3293" s="210">
        <v>0</v>
      </c>
      <c r="K3293" s="210" t="s">
        <v>11192</v>
      </c>
      <c r="L3293" s="210" t="s">
        <v>11192</v>
      </c>
      <c r="M3293" s="210">
        <v>0</v>
      </c>
      <c r="N3293" s="210">
        <v>0</v>
      </c>
      <c r="O3293" s="210">
        <v>17</v>
      </c>
    </row>
    <row r="3294" spans="2:15" x14ac:dyDescent="0.45">
      <c r="B3294" s="450" t="s">
        <v>17370</v>
      </c>
      <c r="C3294" s="449" t="s">
        <v>942</v>
      </c>
      <c r="D3294" s="450" t="s">
        <v>943</v>
      </c>
      <c r="E3294" s="451" t="s">
        <v>19438</v>
      </c>
      <c r="F3294" s="452" t="str">
        <f>F3293</f>
        <v>7398</v>
      </c>
      <c r="G3294" s="451" t="s">
        <v>3093</v>
      </c>
      <c r="H3294" s="452">
        <v>0</v>
      </c>
      <c r="I3294" s="452">
        <v>0</v>
      </c>
      <c r="J3294" s="452" t="s">
        <v>11192</v>
      </c>
      <c r="K3294" s="452" t="s">
        <v>11192</v>
      </c>
      <c r="L3294" s="452" t="s">
        <v>11192</v>
      </c>
      <c r="M3294" s="452">
        <v>0</v>
      </c>
      <c r="N3294" s="452">
        <v>0</v>
      </c>
      <c r="O3294" s="452">
        <v>41</v>
      </c>
    </row>
    <row r="3295" spans="2:15" x14ac:dyDescent="0.45">
      <c r="B3295" s="16" t="s">
        <v>17372</v>
      </c>
      <c r="C3295" s="426" t="s">
        <v>944</v>
      </c>
      <c r="D3295" s="16" t="s">
        <v>945</v>
      </c>
      <c r="E3295" s="448" t="s">
        <v>2651</v>
      </c>
      <c r="F3295" s="210" t="s">
        <v>2652</v>
      </c>
      <c r="G3295" s="448" t="s">
        <v>3596</v>
      </c>
      <c r="H3295" s="210">
        <v>0</v>
      </c>
      <c r="I3295" s="210">
        <v>59</v>
      </c>
      <c r="J3295" s="210" t="s">
        <v>11192</v>
      </c>
      <c r="K3295" s="210">
        <v>201</v>
      </c>
      <c r="L3295" s="210">
        <v>21</v>
      </c>
      <c r="M3295" s="210" t="s">
        <v>11192</v>
      </c>
      <c r="N3295" s="210">
        <v>0</v>
      </c>
      <c r="O3295" s="210">
        <v>289</v>
      </c>
    </row>
    <row r="3296" spans="2:15" x14ac:dyDescent="0.45">
      <c r="B3296" s="16" t="s">
        <v>17371</v>
      </c>
      <c r="C3296" s="426" t="s">
        <v>944</v>
      </c>
      <c r="D3296" s="16" t="s">
        <v>945</v>
      </c>
      <c r="E3296" s="448" t="s">
        <v>2651</v>
      </c>
      <c r="F3296" s="210" t="s">
        <v>2652</v>
      </c>
      <c r="G3296" s="448" t="s">
        <v>3595</v>
      </c>
      <c r="H3296" s="210">
        <v>0</v>
      </c>
      <c r="I3296" s="210">
        <v>54</v>
      </c>
      <c r="J3296" s="210" t="s">
        <v>11192</v>
      </c>
      <c r="K3296" s="210">
        <v>152</v>
      </c>
      <c r="L3296" s="210">
        <v>38</v>
      </c>
      <c r="M3296" s="210" t="s">
        <v>11192</v>
      </c>
      <c r="N3296" s="210">
        <v>0</v>
      </c>
      <c r="O3296" s="210">
        <v>247</v>
      </c>
    </row>
    <row r="3297" spans="2:15" x14ac:dyDescent="0.45">
      <c r="B3297" s="450" t="s">
        <v>17373</v>
      </c>
      <c r="C3297" s="449" t="s">
        <v>944</v>
      </c>
      <c r="D3297" s="450" t="s">
        <v>945</v>
      </c>
      <c r="E3297" s="451" t="s">
        <v>19439</v>
      </c>
      <c r="F3297" s="452" t="str">
        <f>F3296</f>
        <v>8093</v>
      </c>
      <c r="G3297" s="451" t="s">
        <v>3093</v>
      </c>
      <c r="H3297" s="452">
        <v>0</v>
      </c>
      <c r="I3297" s="452">
        <v>113</v>
      </c>
      <c r="J3297" s="452" t="s">
        <v>11192</v>
      </c>
      <c r="K3297" s="452">
        <v>353</v>
      </c>
      <c r="L3297" s="452">
        <v>59</v>
      </c>
      <c r="M3297" s="452" t="s">
        <v>11192</v>
      </c>
      <c r="N3297" s="452">
        <v>0</v>
      </c>
      <c r="O3297" s="452">
        <v>536</v>
      </c>
    </row>
    <row r="3298" spans="2:15" x14ac:dyDescent="0.45">
      <c r="B3298" s="16" t="s">
        <v>17375</v>
      </c>
      <c r="C3298" s="426" t="s">
        <v>944</v>
      </c>
      <c r="D3298" s="16" t="s">
        <v>945</v>
      </c>
      <c r="E3298" s="448" t="s">
        <v>2653</v>
      </c>
      <c r="F3298" s="210" t="s">
        <v>2654</v>
      </c>
      <c r="G3298" s="448" t="s">
        <v>3596</v>
      </c>
      <c r="H3298" s="210">
        <v>0</v>
      </c>
      <c r="I3298" s="210">
        <v>40</v>
      </c>
      <c r="J3298" s="210" t="s">
        <v>11192</v>
      </c>
      <c r="K3298" s="210">
        <v>98</v>
      </c>
      <c r="L3298" s="210" t="s">
        <v>11192</v>
      </c>
      <c r="M3298" s="210">
        <v>0</v>
      </c>
      <c r="N3298" s="210">
        <v>0</v>
      </c>
      <c r="O3298" s="210">
        <v>163</v>
      </c>
    </row>
    <row r="3299" spans="2:15" x14ac:dyDescent="0.45">
      <c r="B3299" s="16" t="s">
        <v>17374</v>
      </c>
      <c r="C3299" s="426" t="s">
        <v>944</v>
      </c>
      <c r="D3299" s="16" t="s">
        <v>945</v>
      </c>
      <c r="E3299" s="448" t="s">
        <v>2653</v>
      </c>
      <c r="F3299" s="210" t="s">
        <v>2654</v>
      </c>
      <c r="G3299" s="448" t="s">
        <v>3595</v>
      </c>
      <c r="H3299" s="210">
        <v>0</v>
      </c>
      <c r="I3299" s="210">
        <v>33</v>
      </c>
      <c r="J3299" s="210" t="s">
        <v>11192</v>
      </c>
      <c r="K3299" s="210">
        <v>100</v>
      </c>
      <c r="L3299" s="210" t="s">
        <v>11192</v>
      </c>
      <c r="M3299" s="210">
        <v>0</v>
      </c>
      <c r="N3299" s="210">
        <v>0</v>
      </c>
      <c r="O3299" s="210">
        <v>168</v>
      </c>
    </row>
    <row r="3300" spans="2:15" x14ac:dyDescent="0.45">
      <c r="B3300" s="450" t="s">
        <v>17376</v>
      </c>
      <c r="C3300" s="449" t="s">
        <v>944</v>
      </c>
      <c r="D3300" s="450" t="s">
        <v>945</v>
      </c>
      <c r="E3300" s="451" t="s">
        <v>19440</v>
      </c>
      <c r="F3300" s="452" t="str">
        <f>F3299</f>
        <v>8092</v>
      </c>
      <c r="G3300" s="451" t="s">
        <v>3093</v>
      </c>
      <c r="H3300" s="452">
        <v>0</v>
      </c>
      <c r="I3300" s="452">
        <v>73</v>
      </c>
      <c r="J3300" s="452" t="s">
        <v>11192</v>
      </c>
      <c r="K3300" s="452">
        <v>198</v>
      </c>
      <c r="L3300" s="452" t="s">
        <v>11192</v>
      </c>
      <c r="M3300" s="452">
        <v>0</v>
      </c>
      <c r="N3300" s="452">
        <v>0</v>
      </c>
      <c r="O3300" s="452">
        <v>331</v>
      </c>
    </row>
    <row r="3301" spans="2:15" x14ac:dyDescent="0.45">
      <c r="B3301" s="16" t="s">
        <v>17378</v>
      </c>
      <c r="C3301" s="426" t="s">
        <v>946</v>
      </c>
      <c r="D3301" s="16" t="s">
        <v>947</v>
      </c>
      <c r="E3301" s="448" t="s">
        <v>2655</v>
      </c>
      <c r="F3301" s="210" t="s">
        <v>2656</v>
      </c>
      <c r="G3301" s="448" t="s">
        <v>3596</v>
      </c>
      <c r="H3301" s="210">
        <v>0</v>
      </c>
      <c r="I3301" s="210" t="s">
        <v>11192</v>
      </c>
      <c r="J3301" s="210" t="s">
        <v>11192</v>
      </c>
      <c r="K3301" s="210">
        <v>83</v>
      </c>
      <c r="L3301" s="210" t="s">
        <v>11192</v>
      </c>
      <c r="M3301" s="210">
        <v>0</v>
      </c>
      <c r="N3301" s="210">
        <v>0</v>
      </c>
      <c r="O3301" s="210">
        <v>90</v>
      </c>
    </row>
    <row r="3302" spans="2:15" x14ac:dyDescent="0.45">
      <c r="B3302" s="16" t="s">
        <v>17377</v>
      </c>
      <c r="C3302" s="426" t="s">
        <v>946</v>
      </c>
      <c r="D3302" s="16" t="s">
        <v>947</v>
      </c>
      <c r="E3302" s="448" t="s">
        <v>2655</v>
      </c>
      <c r="F3302" s="210" t="s">
        <v>2656</v>
      </c>
      <c r="G3302" s="448" t="s">
        <v>3595</v>
      </c>
      <c r="H3302" s="210">
        <v>0</v>
      </c>
      <c r="I3302" s="210" t="s">
        <v>11192</v>
      </c>
      <c r="J3302" s="210" t="s">
        <v>11192</v>
      </c>
      <c r="K3302" s="210">
        <v>75</v>
      </c>
      <c r="L3302" s="210" t="s">
        <v>11192</v>
      </c>
      <c r="M3302" s="210" t="s">
        <v>11192</v>
      </c>
      <c r="N3302" s="210">
        <v>0</v>
      </c>
      <c r="O3302" s="210">
        <v>86</v>
      </c>
    </row>
    <row r="3303" spans="2:15" x14ac:dyDescent="0.45">
      <c r="B3303" s="450" t="s">
        <v>17379</v>
      </c>
      <c r="C3303" s="449" t="s">
        <v>946</v>
      </c>
      <c r="D3303" s="450" t="s">
        <v>947</v>
      </c>
      <c r="E3303" s="451" t="s">
        <v>19441</v>
      </c>
      <c r="F3303" s="452" t="str">
        <f>F3302</f>
        <v>7387</v>
      </c>
      <c r="G3303" s="451" t="s">
        <v>3093</v>
      </c>
      <c r="H3303" s="452">
        <v>0</v>
      </c>
      <c r="I3303" s="452" t="s">
        <v>11192</v>
      </c>
      <c r="J3303" s="452" t="s">
        <v>11192</v>
      </c>
      <c r="K3303" s="452">
        <v>158</v>
      </c>
      <c r="L3303" s="452" t="s">
        <v>11192</v>
      </c>
      <c r="M3303" s="452" t="s">
        <v>11192</v>
      </c>
      <c r="N3303" s="452">
        <v>0</v>
      </c>
      <c r="O3303" s="452">
        <v>176</v>
      </c>
    </row>
    <row r="3304" spans="2:15" x14ac:dyDescent="0.45">
      <c r="B3304" s="16" t="s">
        <v>17381</v>
      </c>
      <c r="C3304" s="426" t="s">
        <v>946</v>
      </c>
      <c r="D3304" s="16" t="s">
        <v>947</v>
      </c>
      <c r="E3304" s="448" t="s">
        <v>2657</v>
      </c>
      <c r="F3304" s="210" t="s">
        <v>2658</v>
      </c>
      <c r="G3304" s="448" t="s">
        <v>3596</v>
      </c>
      <c r="H3304" s="210">
        <v>0</v>
      </c>
      <c r="I3304" s="210" t="s">
        <v>11192</v>
      </c>
      <c r="J3304" s="210" t="s">
        <v>11192</v>
      </c>
      <c r="K3304" s="210">
        <v>185</v>
      </c>
      <c r="L3304" s="210" t="s">
        <v>11192</v>
      </c>
      <c r="M3304" s="210">
        <v>0</v>
      </c>
      <c r="N3304" s="210">
        <v>0</v>
      </c>
      <c r="O3304" s="210">
        <v>195</v>
      </c>
    </row>
    <row r="3305" spans="2:15" x14ac:dyDescent="0.45">
      <c r="B3305" s="16" t="s">
        <v>17380</v>
      </c>
      <c r="C3305" s="426" t="s">
        <v>946</v>
      </c>
      <c r="D3305" s="16" t="s">
        <v>947</v>
      </c>
      <c r="E3305" s="448" t="s">
        <v>2657</v>
      </c>
      <c r="F3305" s="210" t="s">
        <v>2658</v>
      </c>
      <c r="G3305" s="448" t="s">
        <v>3595</v>
      </c>
      <c r="H3305" s="210">
        <v>0</v>
      </c>
      <c r="I3305" s="210" t="s">
        <v>11192</v>
      </c>
      <c r="J3305" s="210" t="s">
        <v>11192</v>
      </c>
      <c r="K3305" s="210">
        <v>187</v>
      </c>
      <c r="L3305" s="210" t="s">
        <v>11192</v>
      </c>
      <c r="M3305" s="210" t="s">
        <v>11192</v>
      </c>
      <c r="N3305" s="210">
        <v>0</v>
      </c>
      <c r="O3305" s="210">
        <v>205</v>
      </c>
    </row>
    <row r="3306" spans="2:15" x14ac:dyDescent="0.45">
      <c r="B3306" s="450" t="s">
        <v>17382</v>
      </c>
      <c r="C3306" s="449" t="s">
        <v>946</v>
      </c>
      <c r="D3306" s="450" t="s">
        <v>947</v>
      </c>
      <c r="E3306" s="451" t="s">
        <v>19442</v>
      </c>
      <c r="F3306" s="452" t="str">
        <f>F3305</f>
        <v>3124</v>
      </c>
      <c r="G3306" s="451" t="s">
        <v>3093</v>
      </c>
      <c r="H3306" s="452">
        <v>0</v>
      </c>
      <c r="I3306" s="452">
        <v>13</v>
      </c>
      <c r="J3306" s="452" t="s">
        <v>11192</v>
      </c>
      <c r="K3306" s="452">
        <v>372</v>
      </c>
      <c r="L3306" s="452" t="s">
        <v>11192</v>
      </c>
      <c r="M3306" s="452" t="s">
        <v>11192</v>
      </c>
      <c r="N3306" s="452">
        <v>0</v>
      </c>
      <c r="O3306" s="452">
        <v>400</v>
      </c>
    </row>
    <row r="3307" spans="2:15" x14ac:dyDescent="0.45">
      <c r="B3307" s="16" t="s">
        <v>17384</v>
      </c>
      <c r="C3307" s="426" t="s">
        <v>948</v>
      </c>
      <c r="D3307" s="16" t="s">
        <v>949</v>
      </c>
      <c r="E3307" s="448" t="s">
        <v>2659</v>
      </c>
      <c r="F3307" s="210" t="s">
        <v>2660</v>
      </c>
      <c r="G3307" s="448" t="s">
        <v>3596</v>
      </c>
      <c r="H3307" s="210">
        <v>0</v>
      </c>
      <c r="I3307" s="210" t="s">
        <v>11192</v>
      </c>
      <c r="J3307" s="210">
        <v>121</v>
      </c>
      <c r="K3307" s="210">
        <v>98</v>
      </c>
      <c r="L3307" s="210" t="s">
        <v>11192</v>
      </c>
      <c r="M3307" s="210" t="s">
        <v>11192</v>
      </c>
      <c r="N3307" s="210">
        <v>0</v>
      </c>
      <c r="O3307" s="210">
        <v>230</v>
      </c>
    </row>
    <row r="3308" spans="2:15" x14ac:dyDescent="0.45">
      <c r="B3308" s="16" t="s">
        <v>17383</v>
      </c>
      <c r="C3308" s="426" t="s">
        <v>948</v>
      </c>
      <c r="D3308" s="16" t="s">
        <v>949</v>
      </c>
      <c r="E3308" s="448" t="s">
        <v>2659</v>
      </c>
      <c r="F3308" s="210" t="s">
        <v>2660</v>
      </c>
      <c r="G3308" s="448" t="s">
        <v>3595</v>
      </c>
      <c r="H3308" s="210">
        <v>0</v>
      </c>
      <c r="I3308" s="210" t="s">
        <v>11192</v>
      </c>
      <c r="J3308" s="210">
        <v>118</v>
      </c>
      <c r="K3308" s="210">
        <v>93</v>
      </c>
      <c r="L3308" s="210" t="s">
        <v>11192</v>
      </c>
      <c r="M3308" s="210" t="s">
        <v>11192</v>
      </c>
      <c r="N3308" s="210">
        <v>0</v>
      </c>
      <c r="O3308" s="210">
        <v>221</v>
      </c>
    </row>
    <row r="3309" spans="2:15" x14ac:dyDescent="0.45">
      <c r="B3309" s="450" t="s">
        <v>17385</v>
      </c>
      <c r="C3309" s="449" t="s">
        <v>948</v>
      </c>
      <c r="D3309" s="450" t="s">
        <v>949</v>
      </c>
      <c r="E3309" s="451" t="s">
        <v>19443</v>
      </c>
      <c r="F3309" s="452" t="str">
        <f>F3308</f>
        <v>3940</v>
      </c>
      <c r="G3309" s="451" t="s">
        <v>3093</v>
      </c>
      <c r="H3309" s="452">
        <v>0</v>
      </c>
      <c r="I3309" s="452">
        <v>13</v>
      </c>
      <c r="J3309" s="452">
        <v>239</v>
      </c>
      <c r="K3309" s="452">
        <v>191</v>
      </c>
      <c r="L3309" s="452" t="s">
        <v>11192</v>
      </c>
      <c r="M3309" s="452" t="s">
        <v>11192</v>
      </c>
      <c r="N3309" s="452">
        <v>0</v>
      </c>
      <c r="O3309" s="452">
        <v>451</v>
      </c>
    </row>
    <row r="3310" spans="2:15" x14ac:dyDescent="0.45">
      <c r="B3310" s="16" t="s">
        <v>17387</v>
      </c>
      <c r="C3310" s="426" t="s">
        <v>950</v>
      </c>
      <c r="D3310" s="16" t="s">
        <v>951</v>
      </c>
      <c r="E3310" s="448" t="s">
        <v>2661</v>
      </c>
      <c r="F3310" s="210" t="s">
        <v>2662</v>
      </c>
      <c r="G3310" s="448" t="s">
        <v>3596</v>
      </c>
      <c r="H3310" s="210">
        <v>0</v>
      </c>
      <c r="I3310" s="210" t="s">
        <v>11192</v>
      </c>
      <c r="J3310" s="210" t="s">
        <v>11192</v>
      </c>
      <c r="K3310" s="210">
        <v>248</v>
      </c>
      <c r="L3310" s="210" t="s">
        <v>11192</v>
      </c>
      <c r="M3310" s="210" t="s">
        <v>11192</v>
      </c>
      <c r="N3310" s="210">
        <v>0</v>
      </c>
      <c r="O3310" s="210">
        <v>259</v>
      </c>
    </row>
    <row r="3311" spans="2:15" x14ac:dyDescent="0.45">
      <c r="B3311" s="16" t="s">
        <v>17386</v>
      </c>
      <c r="C3311" s="426" t="s">
        <v>950</v>
      </c>
      <c r="D3311" s="16" t="s">
        <v>951</v>
      </c>
      <c r="E3311" s="448" t="s">
        <v>2661</v>
      </c>
      <c r="F3311" s="210" t="s">
        <v>2662</v>
      </c>
      <c r="G3311" s="448" t="s">
        <v>3595</v>
      </c>
      <c r="H3311" s="210" t="s">
        <v>11192</v>
      </c>
      <c r="I3311" s="210" t="s">
        <v>11192</v>
      </c>
      <c r="J3311" s="210" t="s">
        <v>11192</v>
      </c>
      <c r="K3311" s="210">
        <v>237</v>
      </c>
      <c r="L3311" s="210" t="s">
        <v>11192</v>
      </c>
      <c r="M3311" s="210">
        <v>0</v>
      </c>
      <c r="N3311" s="210">
        <v>0</v>
      </c>
      <c r="O3311" s="210">
        <v>253</v>
      </c>
    </row>
    <row r="3312" spans="2:15" x14ac:dyDescent="0.45">
      <c r="B3312" s="450" t="s">
        <v>17388</v>
      </c>
      <c r="C3312" s="449" t="s">
        <v>950</v>
      </c>
      <c r="D3312" s="450" t="s">
        <v>951</v>
      </c>
      <c r="E3312" s="451" t="s">
        <v>19444</v>
      </c>
      <c r="F3312" s="452" t="str">
        <f>F3311</f>
        <v>2708</v>
      </c>
      <c r="G3312" s="451" t="s">
        <v>3093</v>
      </c>
      <c r="H3312" s="452" t="s">
        <v>11192</v>
      </c>
      <c r="I3312" s="452" t="s">
        <v>11192</v>
      </c>
      <c r="J3312" s="452" t="s">
        <v>11192</v>
      </c>
      <c r="K3312" s="452">
        <v>485</v>
      </c>
      <c r="L3312" s="452">
        <v>14</v>
      </c>
      <c r="M3312" s="452" t="s">
        <v>11192</v>
      </c>
      <c r="N3312" s="452">
        <v>0</v>
      </c>
      <c r="O3312" s="452">
        <v>512</v>
      </c>
    </row>
    <row r="3313" spans="2:15" x14ac:dyDescent="0.45">
      <c r="B3313" s="16" t="s">
        <v>17390</v>
      </c>
      <c r="C3313" s="426" t="s">
        <v>952</v>
      </c>
      <c r="D3313" s="16" t="s">
        <v>953</v>
      </c>
      <c r="E3313" s="448" t="s">
        <v>2663</v>
      </c>
      <c r="F3313" s="210" t="s">
        <v>2664</v>
      </c>
      <c r="G3313" s="448" t="s">
        <v>3596</v>
      </c>
      <c r="H3313" s="210">
        <v>0</v>
      </c>
      <c r="I3313" s="210" t="s">
        <v>11192</v>
      </c>
      <c r="J3313" s="210">
        <v>59</v>
      </c>
      <c r="K3313" s="210">
        <v>350</v>
      </c>
      <c r="L3313" s="210">
        <v>29</v>
      </c>
      <c r="M3313" s="210" t="s">
        <v>11192</v>
      </c>
      <c r="N3313" s="210">
        <v>0</v>
      </c>
      <c r="O3313" s="210">
        <v>459</v>
      </c>
    </row>
    <row r="3314" spans="2:15" x14ac:dyDescent="0.45">
      <c r="B3314" s="16" t="s">
        <v>17389</v>
      </c>
      <c r="C3314" s="426" t="s">
        <v>952</v>
      </c>
      <c r="D3314" s="16" t="s">
        <v>953</v>
      </c>
      <c r="E3314" s="448" t="s">
        <v>2663</v>
      </c>
      <c r="F3314" s="210" t="s">
        <v>2664</v>
      </c>
      <c r="G3314" s="448" t="s">
        <v>3595</v>
      </c>
      <c r="H3314" s="210">
        <v>0</v>
      </c>
      <c r="I3314" s="210">
        <v>14</v>
      </c>
      <c r="J3314" s="210">
        <v>57</v>
      </c>
      <c r="K3314" s="210">
        <v>317</v>
      </c>
      <c r="L3314" s="210">
        <v>32</v>
      </c>
      <c r="M3314" s="210">
        <v>0</v>
      </c>
      <c r="N3314" s="210">
        <v>0</v>
      </c>
      <c r="O3314" s="210">
        <v>420</v>
      </c>
    </row>
    <row r="3315" spans="2:15" x14ac:dyDescent="0.45">
      <c r="B3315" s="450" t="s">
        <v>17391</v>
      </c>
      <c r="C3315" s="449" t="s">
        <v>952</v>
      </c>
      <c r="D3315" s="450" t="s">
        <v>953</v>
      </c>
      <c r="E3315" s="451" t="s">
        <v>19445</v>
      </c>
      <c r="F3315" s="452" t="str">
        <f>F3314</f>
        <v>3569</v>
      </c>
      <c r="G3315" s="451" t="s">
        <v>3093</v>
      </c>
      <c r="H3315" s="452">
        <v>0</v>
      </c>
      <c r="I3315" s="452" t="s">
        <v>11192</v>
      </c>
      <c r="J3315" s="452">
        <v>116</v>
      </c>
      <c r="K3315" s="452">
        <v>667</v>
      </c>
      <c r="L3315" s="452">
        <v>61</v>
      </c>
      <c r="M3315" s="452" t="s">
        <v>11192</v>
      </c>
      <c r="N3315" s="452">
        <v>0</v>
      </c>
      <c r="O3315" s="452">
        <v>879</v>
      </c>
    </row>
    <row r="3316" spans="2:15" x14ac:dyDescent="0.45">
      <c r="B3316" s="16" t="s">
        <v>17393</v>
      </c>
      <c r="C3316" s="426" t="s">
        <v>952</v>
      </c>
      <c r="D3316" s="16" t="s">
        <v>953</v>
      </c>
      <c r="E3316" s="448" t="s">
        <v>2665</v>
      </c>
      <c r="F3316" s="210" t="s">
        <v>13958</v>
      </c>
      <c r="G3316" s="448" t="s">
        <v>3596</v>
      </c>
      <c r="H3316" s="210">
        <v>0</v>
      </c>
      <c r="I3316" s="210" t="s">
        <v>11192</v>
      </c>
      <c r="J3316" s="210">
        <v>23</v>
      </c>
      <c r="K3316" s="210">
        <v>154</v>
      </c>
      <c r="L3316" s="210">
        <v>18</v>
      </c>
      <c r="M3316" s="210" t="s">
        <v>11192</v>
      </c>
      <c r="N3316" s="210">
        <v>0</v>
      </c>
      <c r="O3316" s="210">
        <v>204</v>
      </c>
    </row>
    <row r="3317" spans="2:15" x14ac:dyDescent="0.45">
      <c r="B3317" s="16" t="s">
        <v>17392</v>
      </c>
      <c r="C3317" s="426" t="s">
        <v>952</v>
      </c>
      <c r="D3317" s="16" t="s">
        <v>953</v>
      </c>
      <c r="E3317" s="448" t="s">
        <v>2665</v>
      </c>
      <c r="F3317" s="210" t="s">
        <v>13958</v>
      </c>
      <c r="G3317" s="448" t="s">
        <v>3595</v>
      </c>
      <c r="H3317" s="210">
        <v>0</v>
      </c>
      <c r="I3317" s="210" t="s">
        <v>11192</v>
      </c>
      <c r="J3317" s="210">
        <v>26</v>
      </c>
      <c r="K3317" s="210">
        <v>186</v>
      </c>
      <c r="L3317" s="210">
        <v>16</v>
      </c>
      <c r="M3317" s="210" t="s">
        <v>11192</v>
      </c>
      <c r="N3317" s="210">
        <v>0</v>
      </c>
      <c r="O3317" s="210">
        <v>235</v>
      </c>
    </row>
    <row r="3318" spans="2:15" x14ac:dyDescent="0.45">
      <c r="B3318" s="450" t="s">
        <v>17394</v>
      </c>
      <c r="C3318" s="449" t="s">
        <v>952</v>
      </c>
      <c r="D3318" s="450" t="s">
        <v>953</v>
      </c>
      <c r="E3318" s="451" t="s">
        <v>19446</v>
      </c>
      <c r="F3318" s="452" t="str">
        <f>F3317</f>
        <v>8372</v>
      </c>
      <c r="G3318" s="451" t="s">
        <v>3093</v>
      </c>
      <c r="H3318" s="452">
        <v>0</v>
      </c>
      <c r="I3318" s="452" t="s">
        <v>11192</v>
      </c>
      <c r="J3318" s="452">
        <v>49</v>
      </c>
      <c r="K3318" s="452">
        <v>340</v>
      </c>
      <c r="L3318" s="452">
        <v>34</v>
      </c>
      <c r="M3318" s="452" t="s">
        <v>11192</v>
      </c>
      <c r="N3318" s="452">
        <v>0</v>
      </c>
      <c r="O3318" s="452">
        <v>439</v>
      </c>
    </row>
    <row r="3319" spans="2:15" x14ac:dyDescent="0.45">
      <c r="B3319" s="16" t="s">
        <v>17396</v>
      </c>
      <c r="C3319" s="426" t="s">
        <v>954</v>
      </c>
      <c r="D3319" s="16" t="s">
        <v>955</v>
      </c>
      <c r="E3319" s="448" t="s">
        <v>2666</v>
      </c>
      <c r="F3319" s="210" t="s">
        <v>2667</v>
      </c>
      <c r="G3319" s="448" t="s">
        <v>3596</v>
      </c>
      <c r="H3319" s="210" t="s">
        <v>11192</v>
      </c>
      <c r="I3319" s="210">
        <v>12</v>
      </c>
      <c r="J3319" s="210">
        <v>15</v>
      </c>
      <c r="K3319" s="210">
        <v>210</v>
      </c>
      <c r="L3319" s="210" t="s">
        <v>11192</v>
      </c>
      <c r="M3319" s="210" t="s">
        <v>11192</v>
      </c>
      <c r="N3319" s="210" t="s">
        <v>11192</v>
      </c>
      <c r="O3319" s="210">
        <v>256</v>
      </c>
    </row>
    <row r="3320" spans="2:15" x14ac:dyDescent="0.45">
      <c r="B3320" s="16" t="s">
        <v>17395</v>
      </c>
      <c r="C3320" s="426" t="s">
        <v>954</v>
      </c>
      <c r="D3320" s="16" t="s">
        <v>955</v>
      </c>
      <c r="E3320" s="448" t="s">
        <v>2666</v>
      </c>
      <c r="F3320" s="210" t="s">
        <v>2667</v>
      </c>
      <c r="G3320" s="448" t="s">
        <v>3595</v>
      </c>
      <c r="H3320" s="210" t="s">
        <v>11192</v>
      </c>
      <c r="I3320" s="210">
        <v>15</v>
      </c>
      <c r="J3320" s="210">
        <v>20</v>
      </c>
      <c r="K3320" s="210">
        <v>242</v>
      </c>
      <c r="L3320" s="210" t="s">
        <v>11192</v>
      </c>
      <c r="M3320" s="210" t="s">
        <v>11192</v>
      </c>
      <c r="N3320" s="210">
        <v>0</v>
      </c>
      <c r="O3320" s="210">
        <v>289</v>
      </c>
    </row>
    <row r="3321" spans="2:15" x14ac:dyDescent="0.45">
      <c r="B3321" s="450" t="s">
        <v>17397</v>
      </c>
      <c r="C3321" s="449" t="s">
        <v>954</v>
      </c>
      <c r="D3321" s="450" t="s">
        <v>955</v>
      </c>
      <c r="E3321" s="451" t="s">
        <v>19447</v>
      </c>
      <c r="F3321" s="452" t="str">
        <f>F3320</f>
        <v>1729</v>
      </c>
      <c r="G3321" s="451" t="s">
        <v>3093</v>
      </c>
      <c r="H3321" s="452" t="s">
        <v>11192</v>
      </c>
      <c r="I3321" s="452">
        <v>27</v>
      </c>
      <c r="J3321" s="452">
        <v>35</v>
      </c>
      <c r="K3321" s="452">
        <v>452</v>
      </c>
      <c r="L3321" s="452">
        <v>19</v>
      </c>
      <c r="M3321" s="452" t="s">
        <v>11192</v>
      </c>
      <c r="N3321" s="452" t="s">
        <v>11192</v>
      </c>
      <c r="O3321" s="452">
        <v>545</v>
      </c>
    </row>
    <row r="3322" spans="2:15" x14ac:dyDescent="0.45">
      <c r="B3322" s="16" t="s">
        <v>17399</v>
      </c>
      <c r="C3322" s="426" t="s">
        <v>954</v>
      </c>
      <c r="D3322" s="16" t="s">
        <v>955</v>
      </c>
      <c r="E3322" s="448" t="s">
        <v>2668</v>
      </c>
      <c r="F3322" s="210" t="s">
        <v>2669</v>
      </c>
      <c r="G3322" s="448" t="s">
        <v>3596</v>
      </c>
      <c r="H3322" s="210" t="s">
        <v>11192</v>
      </c>
      <c r="I3322" s="210">
        <v>24</v>
      </c>
      <c r="J3322" s="210">
        <v>32</v>
      </c>
      <c r="K3322" s="210">
        <v>455</v>
      </c>
      <c r="L3322" s="210">
        <v>16</v>
      </c>
      <c r="M3322" s="210" t="s">
        <v>11192</v>
      </c>
      <c r="N3322" s="210" t="s">
        <v>11192</v>
      </c>
      <c r="O3322" s="210">
        <v>536</v>
      </c>
    </row>
    <row r="3323" spans="2:15" x14ac:dyDescent="0.45">
      <c r="B3323" s="16" t="s">
        <v>17398</v>
      </c>
      <c r="C3323" s="426" t="s">
        <v>954</v>
      </c>
      <c r="D3323" s="16" t="s">
        <v>955</v>
      </c>
      <c r="E3323" s="448" t="s">
        <v>2668</v>
      </c>
      <c r="F3323" s="210" t="s">
        <v>2669</v>
      </c>
      <c r="G3323" s="448" t="s">
        <v>3595</v>
      </c>
      <c r="H3323" s="210" t="s">
        <v>11192</v>
      </c>
      <c r="I3323" s="210">
        <v>19</v>
      </c>
      <c r="J3323" s="210">
        <v>32</v>
      </c>
      <c r="K3323" s="210">
        <v>449</v>
      </c>
      <c r="L3323" s="210">
        <v>15</v>
      </c>
      <c r="M3323" s="210" t="s">
        <v>11192</v>
      </c>
      <c r="N3323" s="210" t="s">
        <v>11192</v>
      </c>
      <c r="O3323" s="210">
        <v>530</v>
      </c>
    </row>
    <row r="3324" spans="2:15" x14ac:dyDescent="0.45">
      <c r="B3324" s="450" t="s">
        <v>17400</v>
      </c>
      <c r="C3324" s="449" t="s">
        <v>954</v>
      </c>
      <c r="D3324" s="450" t="s">
        <v>955</v>
      </c>
      <c r="E3324" s="451" t="s">
        <v>19448</v>
      </c>
      <c r="F3324" s="452" t="str">
        <f>F3323</f>
        <v>5221</v>
      </c>
      <c r="G3324" s="451" t="s">
        <v>3093</v>
      </c>
      <c r="H3324" s="452" t="s">
        <v>11192</v>
      </c>
      <c r="I3324" s="452">
        <v>43</v>
      </c>
      <c r="J3324" s="452">
        <v>64</v>
      </c>
      <c r="K3324" s="452">
        <v>904</v>
      </c>
      <c r="L3324" s="452">
        <v>31</v>
      </c>
      <c r="M3324" s="452">
        <v>16</v>
      </c>
      <c r="N3324" s="452" t="s">
        <v>11192</v>
      </c>
      <c r="O3324" s="452">
        <v>1066</v>
      </c>
    </row>
    <row r="3325" spans="2:15" x14ac:dyDescent="0.45">
      <c r="B3325" s="16" t="s">
        <v>17402</v>
      </c>
      <c r="C3325" s="426" t="s">
        <v>956</v>
      </c>
      <c r="D3325" s="16" t="s">
        <v>957</v>
      </c>
      <c r="E3325" s="448" t="s">
        <v>2670</v>
      </c>
      <c r="F3325" s="210" t="s">
        <v>2671</v>
      </c>
      <c r="G3325" s="448" t="s">
        <v>3596</v>
      </c>
      <c r="H3325" s="210" t="s">
        <v>11192</v>
      </c>
      <c r="I3325" s="210" t="s">
        <v>11192</v>
      </c>
      <c r="J3325" s="210" t="s">
        <v>11192</v>
      </c>
      <c r="K3325" s="210">
        <v>327</v>
      </c>
      <c r="L3325" s="210" t="s">
        <v>11192</v>
      </c>
      <c r="M3325" s="210" t="s">
        <v>11192</v>
      </c>
      <c r="N3325" s="210">
        <v>0</v>
      </c>
      <c r="O3325" s="210">
        <v>340</v>
      </c>
    </row>
    <row r="3326" spans="2:15" x14ac:dyDescent="0.45">
      <c r="B3326" s="16" t="s">
        <v>17401</v>
      </c>
      <c r="C3326" s="426" t="s">
        <v>956</v>
      </c>
      <c r="D3326" s="16" t="s">
        <v>957</v>
      </c>
      <c r="E3326" s="448" t="s">
        <v>2670</v>
      </c>
      <c r="F3326" s="210" t="s">
        <v>2671</v>
      </c>
      <c r="G3326" s="448" t="s">
        <v>3595</v>
      </c>
      <c r="H3326" s="210">
        <v>0</v>
      </c>
      <c r="I3326" s="210" t="s">
        <v>11192</v>
      </c>
      <c r="J3326" s="210" t="s">
        <v>11192</v>
      </c>
      <c r="K3326" s="210">
        <v>256</v>
      </c>
      <c r="L3326" s="210" t="s">
        <v>11192</v>
      </c>
      <c r="M3326" s="210" t="s">
        <v>11192</v>
      </c>
      <c r="N3326" s="210" t="s">
        <v>11192</v>
      </c>
      <c r="O3326" s="210">
        <v>271</v>
      </c>
    </row>
    <row r="3327" spans="2:15" x14ac:dyDescent="0.45">
      <c r="B3327" s="450" t="s">
        <v>17403</v>
      </c>
      <c r="C3327" s="449" t="s">
        <v>956</v>
      </c>
      <c r="D3327" s="450" t="s">
        <v>957</v>
      </c>
      <c r="E3327" s="451" t="s">
        <v>19449</v>
      </c>
      <c r="F3327" s="452" t="str">
        <f>F3326</f>
        <v>1172</v>
      </c>
      <c r="G3327" s="451" t="s">
        <v>3093</v>
      </c>
      <c r="H3327" s="452" t="s">
        <v>11192</v>
      </c>
      <c r="I3327" s="452" t="s">
        <v>11192</v>
      </c>
      <c r="J3327" s="452" t="s">
        <v>11192</v>
      </c>
      <c r="K3327" s="452">
        <v>583</v>
      </c>
      <c r="L3327" s="452" t="s">
        <v>11192</v>
      </c>
      <c r="M3327" s="452">
        <v>11</v>
      </c>
      <c r="N3327" s="452" t="s">
        <v>11192</v>
      </c>
      <c r="O3327" s="452">
        <v>611</v>
      </c>
    </row>
    <row r="3328" spans="2:15" x14ac:dyDescent="0.45">
      <c r="B3328" s="16" t="s">
        <v>17405</v>
      </c>
      <c r="C3328" s="426" t="s">
        <v>956</v>
      </c>
      <c r="D3328" s="16" t="s">
        <v>957</v>
      </c>
      <c r="E3328" s="448" t="s">
        <v>2672</v>
      </c>
      <c r="F3328" s="210" t="s">
        <v>2673</v>
      </c>
      <c r="G3328" s="448" t="s">
        <v>3596</v>
      </c>
      <c r="H3328" s="210">
        <v>0</v>
      </c>
      <c r="I3328" s="210">
        <v>0</v>
      </c>
      <c r="J3328" s="210" t="s">
        <v>11192</v>
      </c>
      <c r="K3328" s="210">
        <v>149</v>
      </c>
      <c r="L3328" s="210" t="s">
        <v>11192</v>
      </c>
      <c r="M3328" s="210" t="s">
        <v>11192</v>
      </c>
      <c r="N3328" s="210">
        <v>0</v>
      </c>
      <c r="O3328" s="210">
        <v>154</v>
      </c>
    </row>
    <row r="3329" spans="2:15" x14ac:dyDescent="0.45">
      <c r="B3329" s="16" t="s">
        <v>17404</v>
      </c>
      <c r="C3329" s="426" t="s">
        <v>956</v>
      </c>
      <c r="D3329" s="16" t="s">
        <v>957</v>
      </c>
      <c r="E3329" s="448" t="s">
        <v>2672</v>
      </c>
      <c r="F3329" s="210" t="s">
        <v>2673</v>
      </c>
      <c r="G3329" s="448" t="s">
        <v>3595</v>
      </c>
      <c r="H3329" s="210" t="s">
        <v>11192</v>
      </c>
      <c r="I3329" s="210" t="s">
        <v>11192</v>
      </c>
      <c r="J3329" s="210" t="s">
        <v>11192</v>
      </c>
      <c r="K3329" s="210">
        <v>136</v>
      </c>
      <c r="L3329" s="210" t="s">
        <v>11192</v>
      </c>
      <c r="M3329" s="210" t="s">
        <v>11192</v>
      </c>
      <c r="N3329" s="210">
        <v>0</v>
      </c>
      <c r="O3329" s="210">
        <v>148</v>
      </c>
    </row>
    <row r="3330" spans="2:15" x14ac:dyDescent="0.45">
      <c r="B3330" s="450" t="s">
        <v>17406</v>
      </c>
      <c r="C3330" s="449" t="s">
        <v>956</v>
      </c>
      <c r="D3330" s="450" t="s">
        <v>957</v>
      </c>
      <c r="E3330" s="451" t="s">
        <v>19450</v>
      </c>
      <c r="F3330" s="452" t="str">
        <f>F3329</f>
        <v>6647</v>
      </c>
      <c r="G3330" s="451" t="s">
        <v>3093</v>
      </c>
      <c r="H3330" s="452" t="s">
        <v>11192</v>
      </c>
      <c r="I3330" s="452" t="s">
        <v>11192</v>
      </c>
      <c r="J3330" s="452" t="s">
        <v>11192</v>
      </c>
      <c r="K3330" s="452">
        <v>285</v>
      </c>
      <c r="L3330" s="452" t="s">
        <v>11192</v>
      </c>
      <c r="M3330" s="452" t="s">
        <v>11192</v>
      </c>
      <c r="N3330" s="452">
        <v>0</v>
      </c>
      <c r="O3330" s="452">
        <v>302</v>
      </c>
    </row>
    <row r="3331" spans="2:15" x14ac:dyDescent="0.45">
      <c r="B3331" s="16" t="s">
        <v>17408</v>
      </c>
      <c r="C3331" s="426" t="s">
        <v>958</v>
      </c>
      <c r="D3331" s="16" t="s">
        <v>959</v>
      </c>
      <c r="E3331" s="448" t="s">
        <v>2674</v>
      </c>
      <c r="F3331" s="210" t="s">
        <v>2675</v>
      </c>
      <c r="G3331" s="448" t="s">
        <v>3596</v>
      </c>
      <c r="H3331" s="210">
        <v>0</v>
      </c>
      <c r="I3331" s="210" t="s">
        <v>11192</v>
      </c>
      <c r="J3331" s="210">
        <v>0</v>
      </c>
      <c r="K3331" s="210" t="s">
        <v>11192</v>
      </c>
      <c r="L3331" s="210">
        <v>0</v>
      </c>
      <c r="M3331" s="210">
        <v>0</v>
      </c>
      <c r="N3331" s="210">
        <v>0</v>
      </c>
      <c r="O3331" s="210">
        <v>189</v>
      </c>
    </row>
    <row r="3332" spans="2:15" x14ac:dyDescent="0.45">
      <c r="B3332" s="16" t="s">
        <v>17407</v>
      </c>
      <c r="C3332" s="426" t="s">
        <v>958</v>
      </c>
      <c r="D3332" s="16" t="s">
        <v>959</v>
      </c>
      <c r="E3332" s="448" t="s">
        <v>2674</v>
      </c>
      <c r="F3332" s="210" t="s">
        <v>2675</v>
      </c>
      <c r="G3332" s="448" t="s">
        <v>3595</v>
      </c>
      <c r="H3332" s="210">
        <v>0</v>
      </c>
      <c r="I3332" s="210" t="s">
        <v>11192</v>
      </c>
      <c r="J3332" s="210">
        <v>0</v>
      </c>
      <c r="K3332" s="210" t="s">
        <v>11192</v>
      </c>
      <c r="L3332" s="210">
        <v>0</v>
      </c>
      <c r="M3332" s="210">
        <v>0</v>
      </c>
      <c r="N3332" s="210">
        <v>0</v>
      </c>
      <c r="O3332" s="210">
        <v>168</v>
      </c>
    </row>
    <row r="3333" spans="2:15" x14ac:dyDescent="0.45">
      <c r="B3333" s="450" t="s">
        <v>17409</v>
      </c>
      <c r="C3333" s="449" t="s">
        <v>958</v>
      </c>
      <c r="D3333" s="450" t="s">
        <v>959</v>
      </c>
      <c r="E3333" s="451" t="s">
        <v>19451</v>
      </c>
      <c r="F3333" s="452" t="str">
        <f>F3332</f>
        <v>3117</v>
      </c>
      <c r="G3333" s="451" t="s">
        <v>3093</v>
      </c>
      <c r="H3333" s="452">
        <v>0</v>
      </c>
      <c r="I3333" s="452" t="s">
        <v>11192</v>
      </c>
      <c r="J3333" s="452">
        <v>0</v>
      </c>
      <c r="K3333" s="452" t="s">
        <v>11192</v>
      </c>
      <c r="L3333" s="452">
        <v>0</v>
      </c>
      <c r="M3333" s="452">
        <v>0</v>
      </c>
      <c r="N3333" s="452">
        <v>0</v>
      </c>
      <c r="O3333" s="452">
        <v>357</v>
      </c>
    </row>
    <row r="3334" spans="2:15" x14ac:dyDescent="0.45">
      <c r="B3334" s="16" t="s">
        <v>17411</v>
      </c>
      <c r="C3334" s="426" t="s">
        <v>960</v>
      </c>
      <c r="D3334" s="16" t="s">
        <v>961</v>
      </c>
      <c r="E3334" s="448" t="s">
        <v>2676</v>
      </c>
      <c r="F3334" s="210" t="s">
        <v>2677</v>
      </c>
      <c r="G3334" s="448" t="s">
        <v>3596</v>
      </c>
      <c r="H3334" s="210">
        <v>0</v>
      </c>
      <c r="I3334" s="210">
        <v>0</v>
      </c>
      <c r="J3334" s="210" t="s">
        <v>11192</v>
      </c>
      <c r="K3334" s="210">
        <v>122</v>
      </c>
      <c r="L3334" s="210" t="s">
        <v>11192</v>
      </c>
      <c r="M3334" s="210">
        <v>0</v>
      </c>
      <c r="N3334" s="210">
        <v>0</v>
      </c>
      <c r="O3334" s="210">
        <v>140</v>
      </c>
    </row>
    <row r="3335" spans="2:15" x14ac:dyDescent="0.45">
      <c r="B3335" s="16" t="s">
        <v>17410</v>
      </c>
      <c r="C3335" s="426" t="s">
        <v>960</v>
      </c>
      <c r="D3335" s="16" t="s">
        <v>961</v>
      </c>
      <c r="E3335" s="448" t="s">
        <v>2676</v>
      </c>
      <c r="F3335" s="210" t="s">
        <v>2677</v>
      </c>
      <c r="G3335" s="448" t="s">
        <v>3595</v>
      </c>
      <c r="H3335" s="210">
        <v>0</v>
      </c>
      <c r="I3335" s="210" t="s">
        <v>11192</v>
      </c>
      <c r="J3335" s="210">
        <v>13</v>
      </c>
      <c r="K3335" s="210">
        <v>120</v>
      </c>
      <c r="L3335" s="210" t="s">
        <v>11192</v>
      </c>
      <c r="M3335" s="210">
        <v>0</v>
      </c>
      <c r="N3335" s="210">
        <v>0</v>
      </c>
      <c r="O3335" s="210">
        <v>138</v>
      </c>
    </row>
    <row r="3336" spans="2:15" x14ac:dyDescent="0.45">
      <c r="B3336" s="450" t="s">
        <v>17412</v>
      </c>
      <c r="C3336" s="449" t="s">
        <v>960</v>
      </c>
      <c r="D3336" s="450" t="s">
        <v>961</v>
      </c>
      <c r="E3336" s="451" t="s">
        <v>19452</v>
      </c>
      <c r="F3336" s="452" t="str">
        <f>F3335</f>
        <v>2657</v>
      </c>
      <c r="G3336" s="451" t="s">
        <v>3093</v>
      </c>
      <c r="H3336" s="452">
        <v>0</v>
      </c>
      <c r="I3336" s="452" t="s">
        <v>11192</v>
      </c>
      <c r="J3336" s="452" t="s">
        <v>11192</v>
      </c>
      <c r="K3336" s="452">
        <v>242</v>
      </c>
      <c r="L3336" s="452" t="s">
        <v>11192</v>
      </c>
      <c r="M3336" s="452">
        <v>0</v>
      </c>
      <c r="N3336" s="452">
        <v>0</v>
      </c>
      <c r="O3336" s="452">
        <v>278</v>
      </c>
    </row>
    <row r="3337" spans="2:15" x14ac:dyDescent="0.45">
      <c r="B3337" s="16" t="s">
        <v>17414</v>
      </c>
      <c r="C3337" s="426" t="s">
        <v>960</v>
      </c>
      <c r="D3337" s="16" t="s">
        <v>961</v>
      </c>
      <c r="E3337" s="448" t="s">
        <v>2678</v>
      </c>
      <c r="F3337" s="210" t="s">
        <v>2679</v>
      </c>
      <c r="G3337" s="448" t="s">
        <v>3596</v>
      </c>
      <c r="H3337" s="210" t="s">
        <v>11192</v>
      </c>
      <c r="I3337" s="210" t="s">
        <v>11192</v>
      </c>
      <c r="J3337" s="210">
        <v>66</v>
      </c>
      <c r="K3337" s="210">
        <v>491</v>
      </c>
      <c r="L3337" s="210" t="s">
        <v>11192</v>
      </c>
      <c r="M3337" s="210" t="s">
        <v>11192</v>
      </c>
      <c r="N3337" s="210">
        <v>0</v>
      </c>
      <c r="O3337" s="210">
        <v>577</v>
      </c>
    </row>
    <row r="3338" spans="2:15" x14ac:dyDescent="0.45">
      <c r="B3338" s="16" t="s">
        <v>17413</v>
      </c>
      <c r="C3338" s="426" t="s">
        <v>960</v>
      </c>
      <c r="D3338" s="16" t="s">
        <v>961</v>
      </c>
      <c r="E3338" s="448" t="s">
        <v>2678</v>
      </c>
      <c r="F3338" s="210" t="s">
        <v>2679</v>
      </c>
      <c r="G3338" s="448" t="s">
        <v>3595</v>
      </c>
      <c r="H3338" s="210" t="s">
        <v>11192</v>
      </c>
      <c r="I3338" s="210">
        <v>16</v>
      </c>
      <c r="J3338" s="210">
        <v>40</v>
      </c>
      <c r="K3338" s="210">
        <v>451</v>
      </c>
      <c r="L3338" s="210" t="s">
        <v>11192</v>
      </c>
      <c r="M3338" s="210" t="s">
        <v>11192</v>
      </c>
      <c r="N3338" s="210" t="s">
        <v>11192</v>
      </c>
      <c r="O3338" s="210">
        <v>521</v>
      </c>
    </row>
    <row r="3339" spans="2:15" x14ac:dyDescent="0.45">
      <c r="B3339" s="450" t="s">
        <v>17415</v>
      </c>
      <c r="C3339" s="449" t="s">
        <v>960</v>
      </c>
      <c r="D3339" s="450" t="s">
        <v>961</v>
      </c>
      <c r="E3339" s="451" t="s">
        <v>19453</v>
      </c>
      <c r="F3339" s="452" t="str">
        <f>F3338</f>
        <v>2658</v>
      </c>
      <c r="G3339" s="451" t="s">
        <v>3093</v>
      </c>
      <c r="H3339" s="452" t="s">
        <v>11192</v>
      </c>
      <c r="I3339" s="452" t="s">
        <v>11192</v>
      </c>
      <c r="J3339" s="452">
        <v>106</v>
      </c>
      <c r="K3339" s="452">
        <v>942</v>
      </c>
      <c r="L3339" s="452">
        <v>14</v>
      </c>
      <c r="M3339" s="452" t="s">
        <v>11192</v>
      </c>
      <c r="N3339" s="452" t="s">
        <v>11192</v>
      </c>
      <c r="O3339" s="452">
        <v>1098</v>
      </c>
    </row>
    <row r="3340" spans="2:15" x14ac:dyDescent="0.45">
      <c r="B3340" s="16" t="s">
        <v>17417</v>
      </c>
      <c r="C3340" s="426" t="s">
        <v>960</v>
      </c>
      <c r="D3340" s="16" t="s">
        <v>961</v>
      </c>
      <c r="E3340" s="448" t="s">
        <v>2680</v>
      </c>
      <c r="F3340" s="210" t="s">
        <v>2681</v>
      </c>
      <c r="G3340" s="448" t="s">
        <v>3596</v>
      </c>
      <c r="H3340" s="210">
        <v>0</v>
      </c>
      <c r="I3340" s="210" t="s">
        <v>11192</v>
      </c>
      <c r="J3340" s="210" t="s">
        <v>11192</v>
      </c>
      <c r="K3340" s="210">
        <v>106</v>
      </c>
      <c r="L3340" s="210" t="s">
        <v>11192</v>
      </c>
      <c r="M3340" s="210">
        <v>0</v>
      </c>
      <c r="N3340" s="210">
        <v>0</v>
      </c>
      <c r="O3340" s="210">
        <v>115</v>
      </c>
    </row>
    <row r="3341" spans="2:15" x14ac:dyDescent="0.45">
      <c r="B3341" s="16" t="s">
        <v>17416</v>
      </c>
      <c r="C3341" s="426" t="s">
        <v>960</v>
      </c>
      <c r="D3341" s="16" t="s">
        <v>961</v>
      </c>
      <c r="E3341" s="448" t="s">
        <v>2680</v>
      </c>
      <c r="F3341" s="210" t="s">
        <v>2681</v>
      </c>
      <c r="G3341" s="448" t="s">
        <v>3595</v>
      </c>
      <c r="H3341" s="210">
        <v>0</v>
      </c>
      <c r="I3341" s="210" t="s">
        <v>11192</v>
      </c>
      <c r="J3341" s="210">
        <v>11</v>
      </c>
      <c r="K3341" s="210">
        <v>102</v>
      </c>
      <c r="L3341" s="210" t="s">
        <v>11192</v>
      </c>
      <c r="M3341" s="210" t="s">
        <v>11192</v>
      </c>
      <c r="N3341" s="210">
        <v>0</v>
      </c>
      <c r="O3341" s="210">
        <v>118</v>
      </c>
    </row>
    <row r="3342" spans="2:15" x14ac:dyDescent="0.45">
      <c r="B3342" s="450" t="s">
        <v>17418</v>
      </c>
      <c r="C3342" s="449" t="s">
        <v>960</v>
      </c>
      <c r="D3342" s="450" t="s">
        <v>961</v>
      </c>
      <c r="E3342" s="451" t="s">
        <v>19454</v>
      </c>
      <c r="F3342" s="452" t="str">
        <f>F3341</f>
        <v>5054</v>
      </c>
      <c r="G3342" s="451" t="s">
        <v>3093</v>
      </c>
      <c r="H3342" s="452">
        <v>0</v>
      </c>
      <c r="I3342" s="452" t="s">
        <v>11192</v>
      </c>
      <c r="J3342" s="452" t="s">
        <v>11192</v>
      </c>
      <c r="K3342" s="452">
        <v>208</v>
      </c>
      <c r="L3342" s="452" t="s">
        <v>11192</v>
      </c>
      <c r="M3342" s="452" t="s">
        <v>11192</v>
      </c>
      <c r="N3342" s="452">
        <v>0</v>
      </c>
      <c r="O3342" s="452">
        <v>233</v>
      </c>
    </row>
    <row r="3343" spans="2:15" x14ac:dyDescent="0.45">
      <c r="B3343" s="16" t="s">
        <v>17420</v>
      </c>
      <c r="C3343" s="426" t="s">
        <v>962</v>
      </c>
      <c r="D3343" s="16" t="s">
        <v>963</v>
      </c>
      <c r="E3343" s="448" t="s">
        <v>11067</v>
      </c>
      <c r="F3343" s="210" t="s">
        <v>11066</v>
      </c>
      <c r="G3343" s="448" t="s">
        <v>3596</v>
      </c>
      <c r="H3343" s="210">
        <v>0</v>
      </c>
      <c r="I3343" s="210" t="s">
        <v>11192</v>
      </c>
      <c r="J3343" s="210" t="s">
        <v>11192</v>
      </c>
      <c r="K3343" s="210">
        <v>447</v>
      </c>
      <c r="L3343" s="210" t="s">
        <v>11192</v>
      </c>
      <c r="M3343" s="210" t="s">
        <v>11192</v>
      </c>
      <c r="N3343" s="210" t="s">
        <v>11192</v>
      </c>
      <c r="O3343" s="210">
        <v>476</v>
      </c>
    </row>
    <row r="3344" spans="2:15" x14ac:dyDescent="0.45">
      <c r="B3344" s="16" t="s">
        <v>17419</v>
      </c>
      <c r="C3344" s="426" t="s">
        <v>962</v>
      </c>
      <c r="D3344" s="16" t="s">
        <v>963</v>
      </c>
      <c r="E3344" s="448" t="s">
        <v>11067</v>
      </c>
      <c r="F3344" s="210" t="s">
        <v>11066</v>
      </c>
      <c r="G3344" s="448" t="s">
        <v>3595</v>
      </c>
      <c r="H3344" s="210">
        <v>0</v>
      </c>
      <c r="I3344" s="210">
        <v>11</v>
      </c>
      <c r="J3344" s="210" t="s">
        <v>11192</v>
      </c>
      <c r="K3344" s="210">
        <v>424</v>
      </c>
      <c r="L3344" s="210" t="s">
        <v>11192</v>
      </c>
      <c r="M3344" s="210" t="s">
        <v>11192</v>
      </c>
      <c r="N3344" s="210">
        <v>0</v>
      </c>
      <c r="O3344" s="210">
        <v>462</v>
      </c>
    </row>
    <row r="3345" spans="2:15" x14ac:dyDescent="0.45">
      <c r="B3345" s="450" t="s">
        <v>17421</v>
      </c>
      <c r="C3345" s="449" t="s">
        <v>962</v>
      </c>
      <c r="D3345" s="450" t="s">
        <v>963</v>
      </c>
      <c r="E3345" s="451" t="s">
        <v>19455</v>
      </c>
      <c r="F3345" s="452" t="str">
        <f>F3344</f>
        <v>8274</v>
      </c>
      <c r="G3345" s="451" t="s">
        <v>3093</v>
      </c>
      <c r="H3345" s="452">
        <v>0</v>
      </c>
      <c r="I3345" s="452" t="s">
        <v>11192</v>
      </c>
      <c r="J3345" s="452">
        <v>18</v>
      </c>
      <c r="K3345" s="452">
        <v>871</v>
      </c>
      <c r="L3345" s="452">
        <v>17</v>
      </c>
      <c r="M3345" s="452">
        <v>16</v>
      </c>
      <c r="N3345" s="452" t="s">
        <v>11192</v>
      </c>
      <c r="O3345" s="452">
        <v>938</v>
      </c>
    </row>
    <row r="3346" spans="2:15" x14ac:dyDescent="0.45">
      <c r="B3346" s="16" t="s">
        <v>17423</v>
      </c>
      <c r="C3346" s="426" t="s">
        <v>964</v>
      </c>
      <c r="D3346" s="16" t="s">
        <v>965</v>
      </c>
      <c r="E3346" s="448" t="s">
        <v>2682</v>
      </c>
      <c r="F3346" s="210" t="s">
        <v>2683</v>
      </c>
      <c r="G3346" s="448" t="s">
        <v>3596</v>
      </c>
      <c r="H3346" s="210">
        <v>0</v>
      </c>
      <c r="I3346" s="210" t="s">
        <v>11192</v>
      </c>
      <c r="J3346" s="210">
        <v>36</v>
      </c>
      <c r="K3346" s="210">
        <v>188</v>
      </c>
      <c r="L3346" s="210">
        <v>0</v>
      </c>
      <c r="M3346" s="210">
        <v>23</v>
      </c>
      <c r="N3346" s="210" t="s">
        <v>11192</v>
      </c>
      <c r="O3346" s="210">
        <v>267</v>
      </c>
    </row>
    <row r="3347" spans="2:15" x14ac:dyDescent="0.45">
      <c r="B3347" s="16" t="s">
        <v>17422</v>
      </c>
      <c r="C3347" s="426" t="s">
        <v>964</v>
      </c>
      <c r="D3347" s="16" t="s">
        <v>965</v>
      </c>
      <c r="E3347" s="448" t="s">
        <v>2682</v>
      </c>
      <c r="F3347" s="210" t="s">
        <v>2683</v>
      </c>
      <c r="G3347" s="448" t="s">
        <v>3595</v>
      </c>
      <c r="H3347" s="210">
        <v>0</v>
      </c>
      <c r="I3347" s="210" t="s">
        <v>11192</v>
      </c>
      <c r="J3347" s="210">
        <v>42</v>
      </c>
      <c r="K3347" s="210">
        <v>155</v>
      </c>
      <c r="L3347" s="210" t="s">
        <v>11192</v>
      </c>
      <c r="M3347" s="210">
        <v>29</v>
      </c>
      <c r="N3347" s="210">
        <v>0</v>
      </c>
      <c r="O3347" s="210">
        <v>239</v>
      </c>
    </row>
    <row r="3348" spans="2:15" x14ac:dyDescent="0.45">
      <c r="B3348" s="450" t="s">
        <v>17424</v>
      </c>
      <c r="C3348" s="449" t="s">
        <v>964</v>
      </c>
      <c r="D3348" s="450" t="s">
        <v>965</v>
      </c>
      <c r="E3348" s="451" t="s">
        <v>19456</v>
      </c>
      <c r="F3348" s="452" t="str">
        <f>F3347</f>
        <v>8062</v>
      </c>
      <c r="G3348" s="451" t="s">
        <v>3093</v>
      </c>
      <c r="H3348" s="452">
        <v>0</v>
      </c>
      <c r="I3348" s="452" t="s">
        <v>11192</v>
      </c>
      <c r="J3348" s="452">
        <v>78</v>
      </c>
      <c r="K3348" s="452">
        <v>343</v>
      </c>
      <c r="L3348" s="452" t="s">
        <v>11192</v>
      </c>
      <c r="M3348" s="452">
        <v>52</v>
      </c>
      <c r="N3348" s="452" t="s">
        <v>11192</v>
      </c>
      <c r="O3348" s="452">
        <v>506</v>
      </c>
    </row>
    <row r="3349" spans="2:15" x14ac:dyDescent="0.45">
      <c r="B3349" s="16" t="s">
        <v>17426</v>
      </c>
      <c r="C3349" s="426" t="s">
        <v>964</v>
      </c>
      <c r="D3349" s="16" t="s">
        <v>965</v>
      </c>
      <c r="E3349" s="448" t="s">
        <v>2684</v>
      </c>
      <c r="F3349" s="210" t="s">
        <v>2685</v>
      </c>
      <c r="G3349" s="448" t="s">
        <v>3596</v>
      </c>
      <c r="H3349" s="210" t="s">
        <v>11192</v>
      </c>
      <c r="I3349" s="210" t="s">
        <v>11192</v>
      </c>
      <c r="J3349" s="210">
        <v>16</v>
      </c>
      <c r="K3349" s="210">
        <v>237</v>
      </c>
      <c r="L3349" s="210">
        <v>0</v>
      </c>
      <c r="M3349" s="210">
        <v>19</v>
      </c>
      <c r="N3349" s="210">
        <v>0</v>
      </c>
      <c r="O3349" s="210">
        <v>285</v>
      </c>
    </row>
    <row r="3350" spans="2:15" x14ac:dyDescent="0.45">
      <c r="B3350" s="16" t="s">
        <v>17425</v>
      </c>
      <c r="C3350" s="426" t="s">
        <v>964</v>
      </c>
      <c r="D3350" s="16" t="s">
        <v>965</v>
      </c>
      <c r="E3350" s="448" t="s">
        <v>2684</v>
      </c>
      <c r="F3350" s="210" t="s">
        <v>2685</v>
      </c>
      <c r="G3350" s="448" t="s">
        <v>3595</v>
      </c>
      <c r="H3350" s="210" t="s">
        <v>11192</v>
      </c>
      <c r="I3350" s="210" t="s">
        <v>11192</v>
      </c>
      <c r="J3350" s="210">
        <v>11</v>
      </c>
      <c r="K3350" s="210">
        <v>232</v>
      </c>
      <c r="L3350" s="210">
        <v>0</v>
      </c>
      <c r="M3350" s="210">
        <v>16</v>
      </c>
      <c r="N3350" s="210">
        <v>0</v>
      </c>
      <c r="O3350" s="210">
        <v>269</v>
      </c>
    </row>
    <row r="3351" spans="2:15" x14ac:dyDescent="0.45">
      <c r="B3351" s="450" t="s">
        <v>17427</v>
      </c>
      <c r="C3351" s="449" t="s">
        <v>964</v>
      </c>
      <c r="D3351" s="450" t="s">
        <v>965</v>
      </c>
      <c r="E3351" s="451" t="s">
        <v>19457</v>
      </c>
      <c r="F3351" s="452" t="str">
        <f>F3350</f>
        <v>4722</v>
      </c>
      <c r="G3351" s="451" t="s">
        <v>3093</v>
      </c>
      <c r="H3351" s="452" t="s">
        <v>11192</v>
      </c>
      <c r="I3351" s="452" t="s">
        <v>11192</v>
      </c>
      <c r="J3351" s="452">
        <v>27</v>
      </c>
      <c r="K3351" s="452">
        <v>469</v>
      </c>
      <c r="L3351" s="452">
        <v>0</v>
      </c>
      <c r="M3351" s="452">
        <v>35</v>
      </c>
      <c r="N3351" s="452">
        <v>0</v>
      </c>
      <c r="O3351" s="452">
        <v>554</v>
      </c>
    </row>
    <row r="3352" spans="2:15" x14ac:dyDescent="0.45">
      <c r="B3352" s="16" t="s">
        <v>17429</v>
      </c>
      <c r="C3352" s="426" t="s">
        <v>964</v>
      </c>
      <c r="D3352" s="16" t="s">
        <v>965</v>
      </c>
      <c r="E3352" s="448" t="s">
        <v>2686</v>
      </c>
      <c r="F3352" s="210" t="s">
        <v>2687</v>
      </c>
      <c r="G3352" s="448" t="s">
        <v>3596</v>
      </c>
      <c r="H3352" s="210" t="s">
        <v>11192</v>
      </c>
      <c r="I3352" s="210">
        <v>48</v>
      </c>
      <c r="J3352" s="210">
        <v>115</v>
      </c>
      <c r="K3352" s="210">
        <v>827</v>
      </c>
      <c r="L3352" s="210" t="s">
        <v>11192</v>
      </c>
      <c r="M3352" s="210">
        <v>69</v>
      </c>
      <c r="N3352" s="210">
        <v>0</v>
      </c>
      <c r="O3352" s="210">
        <v>1070</v>
      </c>
    </row>
    <row r="3353" spans="2:15" x14ac:dyDescent="0.45">
      <c r="B3353" s="16" t="s">
        <v>17428</v>
      </c>
      <c r="C3353" s="426" t="s">
        <v>964</v>
      </c>
      <c r="D3353" s="16" t="s">
        <v>965</v>
      </c>
      <c r="E3353" s="448" t="s">
        <v>2686</v>
      </c>
      <c r="F3353" s="210" t="s">
        <v>2687</v>
      </c>
      <c r="G3353" s="448" t="s">
        <v>3595</v>
      </c>
      <c r="H3353" s="210" t="s">
        <v>11192</v>
      </c>
      <c r="I3353" s="210">
        <v>38</v>
      </c>
      <c r="J3353" s="210">
        <v>87</v>
      </c>
      <c r="K3353" s="210">
        <v>801</v>
      </c>
      <c r="L3353" s="210" t="s">
        <v>11192</v>
      </c>
      <c r="M3353" s="210">
        <v>71</v>
      </c>
      <c r="N3353" s="210" t="s">
        <v>11192</v>
      </c>
      <c r="O3353" s="210">
        <v>1007</v>
      </c>
    </row>
    <row r="3354" spans="2:15" x14ac:dyDescent="0.45">
      <c r="B3354" s="450" t="s">
        <v>17430</v>
      </c>
      <c r="C3354" s="449" t="s">
        <v>964</v>
      </c>
      <c r="D3354" s="450" t="s">
        <v>965</v>
      </c>
      <c r="E3354" s="451" t="s">
        <v>19458</v>
      </c>
      <c r="F3354" s="452" t="str">
        <f>F3353</f>
        <v>3354</v>
      </c>
      <c r="G3354" s="451" t="s">
        <v>3093</v>
      </c>
      <c r="H3354" s="452" t="s">
        <v>11192</v>
      </c>
      <c r="I3354" s="452">
        <v>86</v>
      </c>
      <c r="J3354" s="452">
        <v>202</v>
      </c>
      <c r="K3354" s="452">
        <v>1628</v>
      </c>
      <c r="L3354" s="452">
        <v>13</v>
      </c>
      <c r="M3354" s="452">
        <v>140</v>
      </c>
      <c r="N3354" s="452" t="s">
        <v>11192</v>
      </c>
      <c r="O3354" s="452">
        <v>2077</v>
      </c>
    </row>
    <row r="3355" spans="2:15" x14ac:dyDescent="0.45">
      <c r="B3355" s="16" t="s">
        <v>17432</v>
      </c>
      <c r="C3355" s="426" t="s">
        <v>966</v>
      </c>
      <c r="D3355" s="16" t="s">
        <v>967</v>
      </c>
      <c r="E3355" s="448" t="s">
        <v>967</v>
      </c>
      <c r="F3355" s="210" t="s">
        <v>2688</v>
      </c>
      <c r="G3355" s="448" t="s">
        <v>3596</v>
      </c>
      <c r="H3355" s="210">
        <v>0</v>
      </c>
      <c r="I3355" s="210">
        <v>0</v>
      </c>
      <c r="J3355" s="210" t="s">
        <v>11192</v>
      </c>
      <c r="K3355" s="210">
        <v>13</v>
      </c>
      <c r="L3355" s="210">
        <v>0</v>
      </c>
      <c r="M3355" s="210" t="s">
        <v>11192</v>
      </c>
      <c r="N3355" s="210" t="s">
        <v>11192</v>
      </c>
      <c r="O3355" s="210">
        <v>19</v>
      </c>
    </row>
    <row r="3356" spans="2:15" x14ac:dyDescent="0.45">
      <c r="B3356" s="16" t="s">
        <v>17431</v>
      </c>
      <c r="C3356" s="426" t="s">
        <v>966</v>
      </c>
      <c r="D3356" s="16" t="s">
        <v>967</v>
      </c>
      <c r="E3356" s="448" t="s">
        <v>967</v>
      </c>
      <c r="F3356" s="210" t="s">
        <v>2688</v>
      </c>
      <c r="G3356" s="448" t="s">
        <v>3595</v>
      </c>
      <c r="H3356" s="210">
        <v>0</v>
      </c>
      <c r="I3356" s="210" t="s">
        <v>11192</v>
      </c>
      <c r="J3356" s="210" t="s">
        <v>11192</v>
      </c>
      <c r="K3356" s="210">
        <v>13</v>
      </c>
      <c r="L3356" s="210">
        <v>0</v>
      </c>
      <c r="M3356" s="210" t="s">
        <v>11192</v>
      </c>
      <c r="N3356" s="210" t="s">
        <v>11192</v>
      </c>
      <c r="O3356" s="210">
        <v>23</v>
      </c>
    </row>
    <row r="3357" spans="2:15" x14ac:dyDescent="0.45">
      <c r="B3357" s="450" t="s">
        <v>17433</v>
      </c>
      <c r="C3357" s="449" t="s">
        <v>966</v>
      </c>
      <c r="D3357" s="450" t="s">
        <v>967</v>
      </c>
      <c r="E3357" s="451" t="s">
        <v>19459</v>
      </c>
      <c r="F3357" s="452" t="str">
        <f>F3356</f>
        <v>7638</v>
      </c>
      <c r="G3357" s="451" t="s">
        <v>3093</v>
      </c>
      <c r="H3357" s="452">
        <v>0</v>
      </c>
      <c r="I3357" s="452" t="s">
        <v>11192</v>
      </c>
      <c r="J3357" s="452" t="s">
        <v>11192</v>
      </c>
      <c r="K3357" s="452">
        <v>26</v>
      </c>
      <c r="L3357" s="452">
        <v>0</v>
      </c>
      <c r="M3357" s="452" t="s">
        <v>11192</v>
      </c>
      <c r="N3357" s="452" t="s">
        <v>11192</v>
      </c>
      <c r="O3357" s="452">
        <v>42</v>
      </c>
    </row>
    <row r="3358" spans="2:15" x14ac:dyDescent="0.45">
      <c r="B3358" s="16" t="s">
        <v>18214</v>
      </c>
      <c r="C3358" s="426" t="s">
        <v>968</v>
      </c>
      <c r="D3358" s="16" t="s">
        <v>969</v>
      </c>
      <c r="E3358" s="448" t="s">
        <v>18162</v>
      </c>
      <c r="F3358" s="210" t="s">
        <v>18161</v>
      </c>
      <c r="G3358" s="448" t="s">
        <v>3596</v>
      </c>
      <c r="H3358" s="210">
        <v>0</v>
      </c>
      <c r="I3358" s="210">
        <v>19</v>
      </c>
      <c r="J3358" s="210" t="s">
        <v>11192</v>
      </c>
      <c r="K3358" s="210">
        <v>207</v>
      </c>
      <c r="L3358" s="210">
        <v>23</v>
      </c>
      <c r="M3358" s="210" t="s">
        <v>11192</v>
      </c>
      <c r="N3358" s="210">
        <v>0</v>
      </c>
      <c r="O3358" s="210">
        <v>256</v>
      </c>
    </row>
    <row r="3359" spans="2:15" x14ac:dyDescent="0.45">
      <c r="B3359" s="16" t="s">
        <v>18213</v>
      </c>
      <c r="C3359" s="426" t="s">
        <v>968</v>
      </c>
      <c r="D3359" s="16" t="s">
        <v>969</v>
      </c>
      <c r="E3359" s="448" t="s">
        <v>18162</v>
      </c>
      <c r="F3359" s="210" t="s">
        <v>18161</v>
      </c>
      <c r="G3359" s="448" t="s">
        <v>3595</v>
      </c>
      <c r="H3359" s="210">
        <v>0</v>
      </c>
      <c r="I3359" s="210" t="s">
        <v>11192</v>
      </c>
      <c r="J3359" s="210" t="s">
        <v>11192</v>
      </c>
      <c r="K3359" s="210">
        <v>205</v>
      </c>
      <c r="L3359" s="210">
        <v>16</v>
      </c>
      <c r="M3359" s="210">
        <v>0</v>
      </c>
      <c r="N3359" s="210">
        <v>0</v>
      </c>
      <c r="O3359" s="210">
        <v>235</v>
      </c>
    </row>
    <row r="3360" spans="2:15" x14ac:dyDescent="0.45">
      <c r="B3360" s="450" t="s">
        <v>18200</v>
      </c>
      <c r="C3360" s="449" t="s">
        <v>968</v>
      </c>
      <c r="D3360" s="450" t="s">
        <v>969</v>
      </c>
      <c r="E3360" s="451" t="s">
        <v>19460</v>
      </c>
      <c r="F3360" s="452" t="str">
        <f>F3359</f>
        <v>8459</v>
      </c>
      <c r="G3360" s="451" t="s">
        <v>3093</v>
      </c>
      <c r="H3360" s="452">
        <v>0</v>
      </c>
      <c r="I3360" s="452" t="s">
        <v>11192</v>
      </c>
      <c r="J3360" s="452" t="s">
        <v>11192</v>
      </c>
      <c r="K3360" s="452">
        <v>412</v>
      </c>
      <c r="L3360" s="452">
        <v>39</v>
      </c>
      <c r="M3360" s="452" t="s">
        <v>11192</v>
      </c>
      <c r="N3360" s="452">
        <v>0</v>
      </c>
      <c r="O3360" s="452">
        <v>491</v>
      </c>
    </row>
    <row r="3361" spans="2:15" x14ac:dyDescent="0.45">
      <c r="B3361" s="16" t="s">
        <v>18216</v>
      </c>
      <c r="C3361" s="426" t="s">
        <v>968</v>
      </c>
      <c r="D3361" s="16" t="s">
        <v>969</v>
      </c>
      <c r="E3361" s="448" t="s">
        <v>18165</v>
      </c>
      <c r="F3361" s="210" t="s">
        <v>18164</v>
      </c>
      <c r="G3361" s="448" t="s">
        <v>3596</v>
      </c>
      <c r="H3361" s="210">
        <v>0</v>
      </c>
      <c r="I3361" s="210" t="s">
        <v>11192</v>
      </c>
      <c r="J3361" s="210" t="s">
        <v>11192</v>
      </c>
      <c r="K3361" s="210">
        <v>99</v>
      </c>
      <c r="L3361" s="210" t="s">
        <v>11192</v>
      </c>
      <c r="M3361" s="210">
        <v>0</v>
      </c>
      <c r="N3361" s="210">
        <v>0</v>
      </c>
      <c r="O3361" s="210">
        <v>118</v>
      </c>
    </row>
    <row r="3362" spans="2:15" x14ac:dyDescent="0.45">
      <c r="B3362" s="16" t="s">
        <v>18215</v>
      </c>
      <c r="C3362" s="426" t="s">
        <v>968</v>
      </c>
      <c r="D3362" s="16" t="s">
        <v>969</v>
      </c>
      <c r="E3362" s="448" t="s">
        <v>18165</v>
      </c>
      <c r="F3362" s="210" t="s">
        <v>18164</v>
      </c>
      <c r="G3362" s="448" t="s">
        <v>3595</v>
      </c>
      <c r="H3362" s="210">
        <v>0</v>
      </c>
      <c r="I3362" s="210" t="s">
        <v>11192</v>
      </c>
      <c r="J3362" s="210" t="s">
        <v>11192</v>
      </c>
      <c r="K3362" s="210">
        <v>87</v>
      </c>
      <c r="L3362" s="210">
        <v>12</v>
      </c>
      <c r="M3362" s="210">
        <v>0</v>
      </c>
      <c r="N3362" s="210">
        <v>0</v>
      </c>
      <c r="O3362" s="210">
        <v>109</v>
      </c>
    </row>
    <row r="3363" spans="2:15" x14ac:dyDescent="0.45">
      <c r="B3363" s="450" t="s">
        <v>18201</v>
      </c>
      <c r="C3363" s="449" t="s">
        <v>968</v>
      </c>
      <c r="D3363" s="450" t="s">
        <v>969</v>
      </c>
      <c r="E3363" s="451" t="s">
        <v>19461</v>
      </c>
      <c r="F3363" s="452" t="str">
        <f>F3362</f>
        <v>8460</v>
      </c>
      <c r="G3363" s="451" t="s">
        <v>3093</v>
      </c>
      <c r="H3363" s="452">
        <v>0</v>
      </c>
      <c r="I3363" s="452" t="s">
        <v>11192</v>
      </c>
      <c r="J3363" s="452" t="s">
        <v>11192</v>
      </c>
      <c r="K3363" s="452">
        <v>186</v>
      </c>
      <c r="L3363" s="452" t="s">
        <v>11192</v>
      </c>
      <c r="M3363" s="452">
        <v>0</v>
      </c>
      <c r="N3363" s="452">
        <v>0</v>
      </c>
      <c r="O3363" s="452">
        <v>227</v>
      </c>
    </row>
    <row r="3364" spans="2:15" x14ac:dyDescent="0.45">
      <c r="B3364" s="16" t="s">
        <v>17435</v>
      </c>
      <c r="C3364" s="426" t="s">
        <v>970</v>
      </c>
      <c r="D3364" s="16" t="s">
        <v>971</v>
      </c>
      <c r="E3364" s="448" t="s">
        <v>2689</v>
      </c>
      <c r="F3364" s="210" t="s">
        <v>2690</v>
      </c>
      <c r="G3364" s="448" t="s">
        <v>3596</v>
      </c>
      <c r="H3364" s="210" t="s">
        <v>11192</v>
      </c>
      <c r="I3364" s="210">
        <v>0</v>
      </c>
      <c r="J3364" s="210" t="s">
        <v>11192</v>
      </c>
      <c r="K3364" s="210" t="s">
        <v>11192</v>
      </c>
      <c r="L3364" s="210" t="s">
        <v>11192</v>
      </c>
      <c r="M3364" s="210" t="s">
        <v>11192</v>
      </c>
      <c r="N3364" s="210">
        <v>0</v>
      </c>
      <c r="O3364" s="210">
        <v>393</v>
      </c>
    </row>
    <row r="3365" spans="2:15" x14ac:dyDescent="0.45">
      <c r="B3365" s="16" t="s">
        <v>17434</v>
      </c>
      <c r="C3365" s="426" t="s">
        <v>970</v>
      </c>
      <c r="D3365" s="16" t="s">
        <v>971</v>
      </c>
      <c r="E3365" s="448" t="s">
        <v>2689</v>
      </c>
      <c r="F3365" s="210" t="s">
        <v>2690</v>
      </c>
      <c r="G3365" s="448" t="s">
        <v>3595</v>
      </c>
      <c r="H3365" s="210" t="s">
        <v>11192</v>
      </c>
      <c r="I3365" s="210">
        <v>0</v>
      </c>
      <c r="J3365" s="210" t="s">
        <v>11192</v>
      </c>
      <c r="K3365" s="210">
        <v>353</v>
      </c>
      <c r="L3365" s="210">
        <v>0</v>
      </c>
      <c r="M3365" s="210" t="s">
        <v>11192</v>
      </c>
      <c r="N3365" s="210">
        <v>0</v>
      </c>
      <c r="O3365" s="210">
        <v>358</v>
      </c>
    </row>
    <row r="3366" spans="2:15" x14ac:dyDescent="0.45">
      <c r="B3366" s="450" t="s">
        <v>17436</v>
      </c>
      <c r="C3366" s="449" t="s">
        <v>970</v>
      </c>
      <c r="D3366" s="450" t="s">
        <v>971</v>
      </c>
      <c r="E3366" s="451" t="s">
        <v>19462</v>
      </c>
      <c r="F3366" s="452" t="str">
        <f>F3365</f>
        <v>1177</v>
      </c>
      <c r="G3366" s="451" t="s">
        <v>3093</v>
      </c>
      <c r="H3366" s="452" t="s">
        <v>11192</v>
      </c>
      <c r="I3366" s="452">
        <v>0</v>
      </c>
      <c r="J3366" s="452" t="s">
        <v>11192</v>
      </c>
      <c r="K3366" s="452" t="s">
        <v>11192</v>
      </c>
      <c r="L3366" s="452" t="s">
        <v>11192</v>
      </c>
      <c r="M3366" s="452" t="s">
        <v>11192</v>
      </c>
      <c r="N3366" s="452">
        <v>0</v>
      </c>
      <c r="O3366" s="452">
        <v>751</v>
      </c>
    </row>
    <row r="3367" spans="2:15" x14ac:dyDescent="0.45">
      <c r="B3367" s="16" t="s">
        <v>17438</v>
      </c>
      <c r="C3367" s="426" t="s">
        <v>970</v>
      </c>
      <c r="D3367" s="16" t="s">
        <v>971</v>
      </c>
      <c r="E3367" s="448" t="s">
        <v>2691</v>
      </c>
      <c r="F3367" s="210" t="s">
        <v>2692</v>
      </c>
      <c r="G3367" s="448" t="s">
        <v>3596</v>
      </c>
      <c r="H3367" s="210">
        <v>0</v>
      </c>
      <c r="I3367" s="210" t="s">
        <v>11192</v>
      </c>
      <c r="J3367" s="210">
        <v>0</v>
      </c>
      <c r="K3367" s="210" t="s">
        <v>11192</v>
      </c>
      <c r="L3367" s="210" t="s">
        <v>11192</v>
      </c>
      <c r="M3367" s="210">
        <v>0</v>
      </c>
      <c r="N3367" s="210">
        <v>0</v>
      </c>
      <c r="O3367" s="210">
        <v>170</v>
      </c>
    </row>
    <row r="3368" spans="2:15" x14ac:dyDescent="0.45">
      <c r="B3368" s="16" t="s">
        <v>17437</v>
      </c>
      <c r="C3368" s="426" t="s">
        <v>970</v>
      </c>
      <c r="D3368" s="16" t="s">
        <v>971</v>
      </c>
      <c r="E3368" s="448" t="s">
        <v>2691</v>
      </c>
      <c r="F3368" s="210" t="s">
        <v>2692</v>
      </c>
      <c r="G3368" s="448" t="s">
        <v>3595</v>
      </c>
      <c r="H3368" s="210">
        <v>0</v>
      </c>
      <c r="I3368" s="210">
        <v>0</v>
      </c>
      <c r="J3368" s="210" t="s">
        <v>11192</v>
      </c>
      <c r="K3368" s="210">
        <v>150</v>
      </c>
      <c r="L3368" s="210" t="s">
        <v>11192</v>
      </c>
      <c r="M3368" s="210">
        <v>0</v>
      </c>
      <c r="N3368" s="210">
        <v>0</v>
      </c>
      <c r="O3368" s="210">
        <v>154</v>
      </c>
    </row>
    <row r="3369" spans="2:15" x14ac:dyDescent="0.45">
      <c r="B3369" s="450" t="s">
        <v>17439</v>
      </c>
      <c r="C3369" s="449" t="s">
        <v>970</v>
      </c>
      <c r="D3369" s="450" t="s">
        <v>971</v>
      </c>
      <c r="E3369" s="451" t="s">
        <v>19463</v>
      </c>
      <c r="F3369" s="452" t="str">
        <f>F3368</f>
        <v>7460</v>
      </c>
      <c r="G3369" s="451" t="s">
        <v>3093</v>
      </c>
      <c r="H3369" s="452">
        <v>0</v>
      </c>
      <c r="I3369" s="452" t="s">
        <v>11192</v>
      </c>
      <c r="J3369" s="452" t="s">
        <v>11192</v>
      </c>
      <c r="K3369" s="452" t="s">
        <v>11192</v>
      </c>
      <c r="L3369" s="452" t="s">
        <v>11192</v>
      </c>
      <c r="M3369" s="452">
        <v>0</v>
      </c>
      <c r="N3369" s="452">
        <v>0</v>
      </c>
      <c r="O3369" s="452">
        <v>324</v>
      </c>
    </row>
    <row r="3370" spans="2:15" x14ac:dyDescent="0.45">
      <c r="B3370" s="16" t="s">
        <v>17441</v>
      </c>
      <c r="C3370" s="426" t="s">
        <v>972</v>
      </c>
      <c r="D3370" s="16" t="s">
        <v>973</v>
      </c>
      <c r="E3370" s="448" t="s">
        <v>2693</v>
      </c>
      <c r="F3370" s="210" t="s">
        <v>2694</v>
      </c>
      <c r="G3370" s="448" t="s">
        <v>3596</v>
      </c>
      <c r="H3370" s="210" t="s">
        <v>11192</v>
      </c>
      <c r="I3370" s="210" t="s">
        <v>11192</v>
      </c>
      <c r="J3370" s="210" t="s">
        <v>11192</v>
      </c>
      <c r="K3370" s="210">
        <v>350</v>
      </c>
      <c r="L3370" s="210">
        <v>13</v>
      </c>
      <c r="M3370" s="210" t="s">
        <v>11192</v>
      </c>
      <c r="N3370" s="210">
        <v>0</v>
      </c>
      <c r="O3370" s="210">
        <v>380</v>
      </c>
    </row>
    <row r="3371" spans="2:15" x14ac:dyDescent="0.45">
      <c r="B3371" s="16" t="s">
        <v>17440</v>
      </c>
      <c r="C3371" s="426" t="s">
        <v>972</v>
      </c>
      <c r="D3371" s="16" t="s">
        <v>973</v>
      </c>
      <c r="E3371" s="448" t="s">
        <v>2693</v>
      </c>
      <c r="F3371" s="210" t="s">
        <v>2694</v>
      </c>
      <c r="G3371" s="448" t="s">
        <v>3595</v>
      </c>
      <c r="H3371" s="210">
        <v>0</v>
      </c>
      <c r="I3371" s="210" t="s">
        <v>11192</v>
      </c>
      <c r="J3371" s="210" t="s">
        <v>11192</v>
      </c>
      <c r="K3371" s="210">
        <v>307</v>
      </c>
      <c r="L3371" s="210" t="s">
        <v>11192</v>
      </c>
      <c r="M3371" s="210">
        <v>0</v>
      </c>
      <c r="N3371" s="210">
        <v>0</v>
      </c>
      <c r="O3371" s="210">
        <v>332</v>
      </c>
    </row>
    <row r="3372" spans="2:15" x14ac:dyDescent="0.45">
      <c r="B3372" s="450" t="s">
        <v>17442</v>
      </c>
      <c r="C3372" s="449" t="s">
        <v>972</v>
      </c>
      <c r="D3372" s="450" t="s">
        <v>973</v>
      </c>
      <c r="E3372" s="451" t="s">
        <v>19464</v>
      </c>
      <c r="F3372" s="452" t="str">
        <f>F3371</f>
        <v>4602</v>
      </c>
      <c r="G3372" s="451" t="s">
        <v>3093</v>
      </c>
      <c r="H3372" s="452" t="s">
        <v>11192</v>
      </c>
      <c r="I3372" s="452">
        <v>20</v>
      </c>
      <c r="J3372" s="452" t="s">
        <v>11192</v>
      </c>
      <c r="K3372" s="452">
        <v>657</v>
      </c>
      <c r="L3372" s="452" t="s">
        <v>11192</v>
      </c>
      <c r="M3372" s="452" t="s">
        <v>11192</v>
      </c>
      <c r="N3372" s="452">
        <v>0</v>
      </c>
      <c r="O3372" s="452">
        <v>712</v>
      </c>
    </row>
    <row r="3373" spans="2:15" x14ac:dyDescent="0.45">
      <c r="B3373" s="16" t="s">
        <v>17444</v>
      </c>
      <c r="C3373" s="426" t="s">
        <v>972</v>
      </c>
      <c r="D3373" s="16" t="s">
        <v>973</v>
      </c>
      <c r="E3373" s="448" t="s">
        <v>13397</v>
      </c>
      <c r="F3373" s="210" t="s">
        <v>2695</v>
      </c>
      <c r="G3373" s="448" t="s">
        <v>3596</v>
      </c>
      <c r="H3373" s="210" t="s">
        <v>11192</v>
      </c>
      <c r="I3373" s="210" t="s">
        <v>11192</v>
      </c>
      <c r="J3373" s="210" t="s">
        <v>11192</v>
      </c>
      <c r="K3373" s="210">
        <v>194</v>
      </c>
      <c r="L3373" s="210" t="s">
        <v>11192</v>
      </c>
      <c r="M3373" s="210" t="s">
        <v>11192</v>
      </c>
      <c r="N3373" s="210">
        <v>0</v>
      </c>
      <c r="O3373" s="210">
        <v>213</v>
      </c>
    </row>
    <row r="3374" spans="2:15" x14ac:dyDescent="0.45">
      <c r="B3374" s="16" t="s">
        <v>17443</v>
      </c>
      <c r="C3374" s="426" t="s">
        <v>972</v>
      </c>
      <c r="D3374" s="16" t="s">
        <v>973</v>
      </c>
      <c r="E3374" s="448" t="s">
        <v>13397</v>
      </c>
      <c r="F3374" s="210" t="s">
        <v>2695</v>
      </c>
      <c r="G3374" s="448" t="s">
        <v>3595</v>
      </c>
      <c r="H3374" s="210" t="s">
        <v>11192</v>
      </c>
      <c r="I3374" s="210" t="s">
        <v>11192</v>
      </c>
      <c r="J3374" s="210" t="s">
        <v>11192</v>
      </c>
      <c r="K3374" s="210">
        <v>167</v>
      </c>
      <c r="L3374" s="210" t="s">
        <v>11192</v>
      </c>
      <c r="M3374" s="210" t="s">
        <v>11192</v>
      </c>
      <c r="N3374" s="210" t="s">
        <v>11192</v>
      </c>
      <c r="O3374" s="210">
        <v>180</v>
      </c>
    </row>
    <row r="3375" spans="2:15" x14ac:dyDescent="0.45">
      <c r="B3375" s="450" t="s">
        <v>17445</v>
      </c>
      <c r="C3375" s="449" t="s">
        <v>972</v>
      </c>
      <c r="D3375" s="450" t="s">
        <v>973</v>
      </c>
      <c r="E3375" s="451" t="s">
        <v>19465</v>
      </c>
      <c r="F3375" s="452" t="str">
        <f>F3374</f>
        <v>7699</v>
      </c>
      <c r="G3375" s="451" t="s">
        <v>3093</v>
      </c>
      <c r="H3375" s="452" t="s">
        <v>11192</v>
      </c>
      <c r="I3375" s="452" t="s">
        <v>11192</v>
      </c>
      <c r="J3375" s="452" t="s">
        <v>11192</v>
      </c>
      <c r="K3375" s="452">
        <v>361</v>
      </c>
      <c r="L3375" s="452" t="s">
        <v>11192</v>
      </c>
      <c r="M3375" s="452" t="s">
        <v>11192</v>
      </c>
      <c r="N3375" s="452" t="s">
        <v>11192</v>
      </c>
      <c r="O3375" s="452">
        <v>393</v>
      </c>
    </row>
    <row r="3376" spans="2:15" x14ac:dyDescent="0.45">
      <c r="B3376" s="16" t="s">
        <v>17447</v>
      </c>
      <c r="C3376" s="426" t="s">
        <v>974</v>
      </c>
      <c r="D3376" s="16" t="s">
        <v>975</v>
      </c>
      <c r="E3376" s="448" t="s">
        <v>2696</v>
      </c>
      <c r="F3376" s="210" t="s">
        <v>2697</v>
      </c>
      <c r="G3376" s="448" t="s">
        <v>3596</v>
      </c>
      <c r="H3376" s="210" t="s">
        <v>11192</v>
      </c>
      <c r="I3376" s="210" t="s">
        <v>11192</v>
      </c>
      <c r="J3376" s="210" t="s">
        <v>11192</v>
      </c>
      <c r="K3376" s="210">
        <v>213</v>
      </c>
      <c r="L3376" s="210">
        <v>15</v>
      </c>
      <c r="M3376" s="210">
        <v>56</v>
      </c>
      <c r="N3376" s="210">
        <v>0</v>
      </c>
      <c r="O3376" s="210">
        <v>295</v>
      </c>
    </row>
    <row r="3377" spans="2:15" x14ac:dyDescent="0.45">
      <c r="B3377" s="16" t="s">
        <v>17446</v>
      </c>
      <c r="C3377" s="426" t="s">
        <v>974</v>
      </c>
      <c r="D3377" s="16" t="s">
        <v>975</v>
      </c>
      <c r="E3377" s="448" t="s">
        <v>2696</v>
      </c>
      <c r="F3377" s="210" t="s">
        <v>2697</v>
      </c>
      <c r="G3377" s="448" t="s">
        <v>3595</v>
      </c>
      <c r="H3377" s="210">
        <v>0</v>
      </c>
      <c r="I3377" s="210" t="s">
        <v>11192</v>
      </c>
      <c r="J3377" s="210" t="s">
        <v>11192</v>
      </c>
      <c r="K3377" s="210">
        <v>207</v>
      </c>
      <c r="L3377" s="210">
        <v>17</v>
      </c>
      <c r="M3377" s="210">
        <v>54</v>
      </c>
      <c r="N3377" s="210">
        <v>0</v>
      </c>
      <c r="O3377" s="210">
        <v>286</v>
      </c>
    </row>
    <row r="3378" spans="2:15" x14ac:dyDescent="0.45">
      <c r="B3378" s="450" t="s">
        <v>17448</v>
      </c>
      <c r="C3378" s="449" t="s">
        <v>974</v>
      </c>
      <c r="D3378" s="450" t="s">
        <v>975</v>
      </c>
      <c r="E3378" s="451" t="s">
        <v>19466</v>
      </c>
      <c r="F3378" s="452" t="str">
        <f>F3377</f>
        <v>7490</v>
      </c>
      <c r="G3378" s="451" t="s">
        <v>3093</v>
      </c>
      <c r="H3378" s="452" t="s">
        <v>11192</v>
      </c>
      <c r="I3378" s="452" t="s">
        <v>11192</v>
      </c>
      <c r="J3378" s="452" t="s">
        <v>11192</v>
      </c>
      <c r="K3378" s="452">
        <v>420</v>
      </c>
      <c r="L3378" s="452">
        <v>32</v>
      </c>
      <c r="M3378" s="452">
        <v>110</v>
      </c>
      <c r="N3378" s="452">
        <v>0</v>
      </c>
      <c r="O3378" s="452">
        <v>581</v>
      </c>
    </row>
    <row r="3379" spans="2:15" x14ac:dyDescent="0.45">
      <c r="B3379" s="16" t="s">
        <v>17450</v>
      </c>
      <c r="C3379" s="426" t="s">
        <v>974</v>
      </c>
      <c r="D3379" s="16" t="s">
        <v>975</v>
      </c>
      <c r="E3379" s="448" t="s">
        <v>2698</v>
      </c>
      <c r="F3379" s="210" t="s">
        <v>2699</v>
      </c>
      <c r="G3379" s="448" t="s">
        <v>3596</v>
      </c>
      <c r="H3379" s="210" t="s">
        <v>11192</v>
      </c>
      <c r="I3379" s="210">
        <v>13</v>
      </c>
      <c r="J3379" s="210" t="s">
        <v>11192</v>
      </c>
      <c r="K3379" s="210">
        <v>458</v>
      </c>
      <c r="L3379" s="210">
        <v>13</v>
      </c>
      <c r="M3379" s="210">
        <v>74</v>
      </c>
      <c r="N3379" s="210">
        <v>0</v>
      </c>
      <c r="O3379" s="210">
        <v>572</v>
      </c>
    </row>
    <row r="3380" spans="2:15" x14ac:dyDescent="0.45">
      <c r="B3380" s="16" t="s">
        <v>17449</v>
      </c>
      <c r="C3380" s="426" t="s">
        <v>974</v>
      </c>
      <c r="D3380" s="16" t="s">
        <v>975</v>
      </c>
      <c r="E3380" s="448" t="s">
        <v>2698</v>
      </c>
      <c r="F3380" s="210" t="s">
        <v>2699</v>
      </c>
      <c r="G3380" s="448" t="s">
        <v>3595</v>
      </c>
      <c r="H3380" s="210" t="s">
        <v>11192</v>
      </c>
      <c r="I3380" s="210" t="s">
        <v>11192</v>
      </c>
      <c r="J3380" s="210" t="s">
        <v>11192</v>
      </c>
      <c r="K3380" s="210">
        <v>377</v>
      </c>
      <c r="L3380" s="210">
        <v>19</v>
      </c>
      <c r="M3380" s="210">
        <v>95</v>
      </c>
      <c r="N3380" s="210">
        <v>0</v>
      </c>
      <c r="O3380" s="210">
        <v>504</v>
      </c>
    </row>
    <row r="3381" spans="2:15" x14ac:dyDescent="0.45">
      <c r="B3381" s="450" t="s">
        <v>19800</v>
      </c>
      <c r="C3381" s="449" t="s">
        <v>974</v>
      </c>
      <c r="D3381" s="450" t="s">
        <v>975</v>
      </c>
      <c r="E3381" s="451" t="s">
        <v>19467</v>
      </c>
      <c r="F3381" s="452" t="str">
        <f>F3380</f>
        <v>0470</v>
      </c>
      <c r="G3381" s="451" t="s">
        <v>3093</v>
      </c>
      <c r="H3381" s="452" t="s">
        <v>11192</v>
      </c>
      <c r="I3381" s="452" t="s">
        <v>11192</v>
      </c>
      <c r="J3381" s="452">
        <v>19</v>
      </c>
      <c r="K3381" s="452">
        <v>835</v>
      </c>
      <c r="L3381" s="452">
        <v>32</v>
      </c>
      <c r="M3381" s="452">
        <v>169</v>
      </c>
      <c r="N3381" s="452">
        <v>0</v>
      </c>
      <c r="O3381" s="452">
        <v>1076</v>
      </c>
    </row>
    <row r="3382" spans="2:15" x14ac:dyDescent="0.45">
      <c r="B3382" s="16" t="s">
        <v>17452</v>
      </c>
      <c r="C3382" s="426" t="s">
        <v>976</v>
      </c>
      <c r="D3382" s="16" t="s">
        <v>977</v>
      </c>
      <c r="E3382" s="448" t="s">
        <v>2700</v>
      </c>
      <c r="F3382" s="210" t="s">
        <v>2701</v>
      </c>
      <c r="G3382" s="448" t="s">
        <v>3596</v>
      </c>
      <c r="H3382" s="210" t="s">
        <v>11192</v>
      </c>
      <c r="I3382" s="210" t="s">
        <v>11192</v>
      </c>
      <c r="J3382" s="210" t="s">
        <v>11192</v>
      </c>
      <c r="K3382" s="210">
        <v>337</v>
      </c>
      <c r="L3382" s="210">
        <v>17</v>
      </c>
      <c r="M3382" s="210" t="s">
        <v>11192</v>
      </c>
      <c r="N3382" s="210">
        <v>0</v>
      </c>
      <c r="O3382" s="210">
        <v>374</v>
      </c>
    </row>
    <row r="3383" spans="2:15" x14ac:dyDescent="0.45">
      <c r="B3383" s="16" t="s">
        <v>17451</v>
      </c>
      <c r="C3383" s="426" t="s">
        <v>976</v>
      </c>
      <c r="D3383" s="16" t="s">
        <v>977</v>
      </c>
      <c r="E3383" s="448" t="s">
        <v>2700</v>
      </c>
      <c r="F3383" s="210" t="s">
        <v>2701</v>
      </c>
      <c r="G3383" s="448" t="s">
        <v>3595</v>
      </c>
      <c r="H3383" s="210">
        <v>0</v>
      </c>
      <c r="I3383" s="210" t="s">
        <v>11192</v>
      </c>
      <c r="J3383" s="210" t="s">
        <v>11192</v>
      </c>
      <c r="K3383" s="210">
        <v>278</v>
      </c>
      <c r="L3383" s="210" t="s">
        <v>11192</v>
      </c>
      <c r="M3383" s="210" t="s">
        <v>11192</v>
      </c>
      <c r="N3383" s="210" t="s">
        <v>11192</v>
      </c>
      <c r="O3383" s="210">
        <v>307</v>
      </c>
    </row>
    <row r="3384" spans="2:15" x14ac:dyDescent="0.45">
      <c r="B3384" s="450" t="s">
        <v>17453</v>
      </c>
      <c r="C3384" s="449" t="s">
        <v>976</v>
      </c>
      <c r="D3384" s="450" t="s">
        <v>977</v>
      </c>
      <c r="E3384" s="451" t="s">
        <v>19468</v>
      </c>
      <c r="F3384" s="452" t="str">
        <f>F3383</f>
        <v>6328</v>
      </c>
      <c r="G3384" s="451" t="s">
        <v>3093</v>
      </c>
      <c r="H3384" s="452" t="s">
        <v>11192</v>
      </c>
      <c r="I3384" s="452" t="s">
        <v>11192</v>
      </c>
      <c r="J3384" s="452">
        <v>13</v>
      </c>
      <c r="K3384" s="452">
        <v>615</v>
      </c>
      <c r="L3384" s="452" t="s">
        <v>11192</v>
      </c>
      <c r="M3384" s="452">
        <v>14</v>
      </c>
      <c r="N3384" s="452" t="s">
        <v>11192</v>
      </c>
      <c r="O3384" s="452">
        <v>681</v>
      </c>
    </row>
    <row r="3385" spans="2:15" x14ac:dyDescent="0.45">
      <c r="B3385" s="16" t="s">
        <v>17455</v>
      </c>
      <c r="C3385" s="426" t="s">
        <v>976</v>
      </c>
      <c r="D3385" s="16" t="s">
        <v>977</v>
      </c>
      <c r="E3385" s="448" t="s">
        <v>2702</v>
      </c>
      <c r="F3385" s="210" t="s">
        <v>2703</v>
      </c>
      <c r="G3385" s="448" t="s">
        <v>3596</v>
      </c>
      <c r="H3385" s="210">
        <v>0</v>
      </c>
      <c r="I3385" s="210" t="s">
        <v>11192</v>
      </c>
      <c r="J3385" s="210" t="s">
        <v>11192</v>
      </c>
      <c r="K3385" s="210">
        <v>166</v>
      </c>
      <c r="L3385" s="210">
        <v>16</v>
      </c>
      <c r="M3385" s="210" t="s">
        <v>11192</v>
      </c>
      <c r="N3385" s="210">
        <v>0</v>
      </c>
      <c r="O3385" s="210">
        <v>191</v>
      </c>
    </row>
    <row r="3386" spans="2:15" x14ac:dyDescent="0.45">
      <c r="B3386" s="16" t="s">
        <v>17454</v>
      </c>
      <c r="C3386" s="426" t="s">
        <v>976</v>
      </c>
      <c r="D3386" s="16" t="s">
        <v>977</v>
      </c>
      <c r="E3386" s="448" t="s">
        <v>2702</v>
      </c>
      <c r="F3386" s="210" t="s">
        <v>2703</v>
      </c>
      <c r="G3386" s="448" t="s">
        <v>3595</v>
      </c>
      <c r="H3386" s="210">
        <v>0</v>
      </c>
      <c r="I3386" s="210" t="s">
        <v>11192</v>
      </c>
      <c r="J3386" s="210" t="s">
        <v>11192</v>
      </c>
      <c r="K3386" s="210">
        <v>135</v>
      </c>
      <c r="L3386" s="210" t="s">
        <v>11192</v>
      </c>
      <c r="M3386" s="210" t="s">
        <v>11192</v>
      </c>
      <c r="N3386" s="210">
        <v>0</v>
      </c>
      <c r="O3386" s="210">
        <v>149</v>
      </c>
    </row>
    <row r="3387" spans="2:15" x14ac:dyDescent="0.45">
      <c r="B3387" s="450" t="s">
        <v>17456</v>
      </c>
      <c r="C3387" s="449" t="s">
        <v>976</v>
      </c>
      <c r="D3387" s="450" t="s">
        <v>977</v>
      </c>
      <c r="E3387" s="451" t="s">
        <v>19469</v>
      </c>
      <c r="F3387" s="452" t="str">
        <f>F3386</f>
        <v>7611</v>
      </c>
      <c r="G3387" s="451" t="s">
        <v>3093</v>
      </c>
      <c r="H3387" s="452">
        <v>0</v>
      </c>
      <c r="I3387" s="452" t="s">
        <v>11192</v>
      </c>
      <c r="J3387" s="452" t="s">
        <v>11192</v>
      </c>
      <c r="K3387" s="452">
        <v>301</v>
      </c>
      <c r="L3387" s="452" t="s">
        <v>11192</v>
      </c>
      <c r="M3387" s="452" t="s">
        <v>11192</v>
      </c>
      <c r="N3387" s="452">
        <v>0</v>
      </c>
      <c r="O3387" s="452">
        <v>340</v>
      </c>
    </row>
    <row r="3388" spans="2:15" x14ac:dyDescent="0.45">
      <c r="B3388" s="16" t="s">
        <v>17458</v>
      </c>
      <c r="C3388" s="426" t="s">
        <v>978</v>
      </c>
      <c r="D3388" s="16" t="s">
        <v>979</v>
      </c>
      <c r="E3388" s="448" t="s">
        <v>2704</v>
      </c>
      <c r="F3388" s="210" t="s">
        <v>2705</v>
      </c>
      <c r="G3388" s="448" t="s">
        <v>3596</v>
      </c>
      <c r="H3388" s="210">
        <v>0</v>
      </c>
      <c r="I3388" s="210" t="s">
        <v>11192</v>
      </c>
      <c r="J3388" s="210" t="s">
        <v>11192</v>
      </c>
      <c r="K3388" s="210">
        <v>128</v>
      </c>
      <c r="L3388" s="210" t="s">
        <v>11192</v>
      </c>
      <c r="M3388" s="210" t="s">
        <v>11192</v>
      </c>
      <c r="N3388" s="210" t="s">
        <v>11192</v>
      </c>
      <c r="O3388" s="210">
        <v>148</v>
      </c>
    </row>
    <row r="3389" spans="2:15" x14ac:dyDescent="0.45">
      <c r="B3389" s="16" t="s">
        <v>17457</v>
      </c>
      <c r="C3389" s="426" t="s">
        <v>978</v>
      </c>
      <c r="D3389" s="16" t="s">
        <v>979</v>
      </c>
      <c r="E3389" s="448" t="s">
        <v>2704</v>
      </c>
      <c r="F3389" s="210" t="s">
        <v>2705</v>
      </c>
      <c r="G3389" s="448" t="s">
        <v>3595</v>
      </c>
      <c r="H3389" s="210">
        <v>0</v>
      </c>
      <c r="I3389" s="210" t="s">
        <v>11192</v>
      </c>
      <c r="J3389" s="210" t="s">
        <v>11192</v>
      </c>
      <c r="K3389" s="210">
        <v>128</v>
      </c>
      <c r="L3389" s="210" t="s">
        <v>11192</v>
      </c>
      <c r="M3389" s="210" t="s">
        <v>11192</v>
      </c>
      <c r="N3389" s="210">
        <v>0</v>
      </c>
      <c r="O3389" s="210">
        <v>140</v>
      </c>
    </row>
    <row r="3390" spans="2:15" x14ac:dyDescent="0.45">
      <c r="B3390" s="450" t="s">
        <v>17459</v>
      </c>
      <c r="C3390" s="449" t="s">
        <v>978</v>
      </c>
      <c r="D3390" s="450" t="s">
        <v>979</v>
      </c>
      <c r="E3390" s="451" t="s">
        <v>19470</v>
      </c>
      <c r="F3390" s="452" t="str">
        <f>F3389</f>
        <v>6906</v>
      </c>
      <c r="G3390" s="451" t="s">
        <v>3093</v>
      </c>
      <c r="H3390" s="452">
        <v>0</v>
      </c>
      <c r="I3390" s="452">
        <v>12</v>
      </c>
      <c r="J3390" s="452" t="s">
        <v>11192</v>
      </c>
      <c r="K3390" s="452">
        <v>256</v>
      </c>
      <c r="L3390" s="452" t="s">
        <v>11192</v>
      </c>
      <c r="M3390" s="452" t="s">
        <v>11192</v>
      </c>
      <c r="N3390" s="452" t="s">
        <v>11192</v>
      </c>
      <c r="O3390" s="452">
        <v>288</v>
      </c>
    </row>
    <row r="3391" spans="2:15" x14ac:dyDescent="0.45">
      <c r="B3391" s="16" t="s">
        <v>17461</v>
      </c>
      <c r="C3391" s="426" t="s">
        <v>978</v>
      </c>
      <c r="D3391" s="16" t="s">
        <v>979</v>
      </c>
      <c r="E3391" s="448" t="s">
        <v>2706</v>
      </c>
      <c r="F3391" s="210" t="s">
        <v>2707</v>
      </c>
      <c r="G3391" s="448" t="s">
        <v>3596</v>
      </c>
      <c r="H3391" s="210">
        <v>0</v>
      </c>
      <c r="I3391" s="210" t="s">
        <v>11192</v>
      </c>
      <c r="J3391" s="210" t="s">
        <v>11192</v>
      </c>
      <c r="K3391" s="210">
        <v>273</v>
      </c>
      <c r="L3391" s="210" t="s">
        <v>11192</v>
      </c>
      <c r="M3391" s="210" t="s">
        <v>11192</v>
      </c>
      <c r="N3391" s="210" t="s">
        <v>11192</v>
      </c>
      <c r="O3391" s="210">
        <v>294</v>
      </c>
    </row>
    <row r="3392" spans="2:15" x14ac:dyDescent="0.45">
      <c r="B3392" s="16" t="s">
        <v>17460</v>
      </c>
      <c r="C3392" s="426" t="s">
        <v>978</v>
      </c>
      <c r="D3392" s="16" t="s">
        <v>979</v>
      </c>
      <c r="E3392" s="448" t="s">
        <v>2706</v>
      </c>
      <c r="F3392" s="210" t="s">
        <v>2707</v>
      </c>
      <c r="G3392" s="448" t="s">
        <v>3595</v>
      </c>
      <c r="H3392" s="210">
        <v>0</v>
      </c>
      <c r="I3392" s="210">
        <v>13</v>
      </c>
      <c r="J3392" s="210" t="s">
        <v>11192</v>
      </c>
      <c r="K3392" s="210">
        <v>241</v>
      </c>
      <c r="L3392" s="210" t="s">
        <v>11192</v>
      </c>
      <c r="M3392" s="210" t="s">
        <v>11192</v>
      </c>
      <c r="N3392" s="210" t="s">
        <v>11192</v>
      </c>
      <c r="O3392" s="210">
        <v>266</v>
      </c>
    </row>
    <row r="3393" spans="2:15" x14ac:dyDescent="0.45">
      <c r="B3393" s="450" t="s">
        <v>19801</v>
      </c>
      <c r="C3393" s="449" t="s">
        <v>978</v>
      </c>
      <c r="D3393" s="450" t="s">
        <v>979</v>
      </c>
      <c r="E3393" s="451" t="s">
        <v>19471</v>
      </c>
      <c r="F3393" s="452" t="str">
        <f>F3392</f>
        <v>0467</v>
      </c>
      <c r="G3393" s="451" t="s">
        <v>3093</v>
      </c>
      <c r="H3393" s="452">
        <v>0</v>
      </c>
      <c r="I3393" s="452" t="s">
        <v>11192</v>
      </c>
      <c r="J3393" s="452" t="s">
        <v>11192</v>
      </c>
      <c r="K3393" s="452">
        <v>514</v>
      </c>
      <c r="L3393" s="452">
        <v>12</v>
      </c>
      <c r="M3393" s="452" t="s">
        <v>11192</v>
      </c>
      <c r="N3393" s="452" t="s">
        <v>11192</v>
      </c>
      <c r="O3393" s="452">
        <v>560</v>
      </c>
    </row>
    <row r="3394" spans="2:15" x14ac:dyDescent="0.45">
      <c r="B3394" s="16" t="s">
        <v>17463</v>
      </c>
      <c r="C3394" s="426" t="s">
        <v>980</v>
      </c>
      <c r="D3394" s="16" t="s">
        <v>981</v>
      </c>
      <c r="E3394" s="448" t="s">
        <v>2708</v>
      </c>
      <c r="F3394" s="210" t="s">
        <v>2709</v>
      </c>
      <c r="G3394" s="448" t="s">
        <v>3596</v>
      </c>
      <c r="H3394" s="210">
        <v>0</v>
      </c>
      <c r="I3394" s="210" t="s">
        <v>11192</v>
      </c>
      <c r="J3394" s="210">
        <v>0</v>
      </c>
      <c r="K3394" s="210">
        <v>179</v>
      </c>
      <c r="L3394" s="210" t="s">
        <v>11192</v>
      </c>
      <c r="M3394" s="210">
        <v>0</v>
      </c>
      <c r="N3394" s="210">
        <v>0</v>
      </c>
      <c r="O3394" s="210">
        <v>182</v>
      </c>
    </row>
    <row r="3395" spans="2:15" x14ac:dyDescent="0.45">
      <c r="B3395" s="16" t="s">
        <v>17462</v>
      </c>
      <c r="C3395" s="426" t="s">
        <v>980</v>
      </c>
      <c r="D3395" s="16" t="s">
        <v>981</v>
      </c>
      <c r="E3395" s="448" t="s">
        <v>2708</v>
      </c>
      <c r="F3395" s="210" t="s">
        <v>2709</v>
      </c>
      <c r="G3395" s="448" t="s">
        <v>3595</v>
      </c>
      <c r="H3395" s="210">
        <v>0</v>
      </c>
      <c r="I3395" s="210">
        <v>0</v>
      </c>
      <c r="J3395" s="210">
        <v>0</v>
      </c>
      <c r="K3395" s="210" t="s">
        <v>11192</v>
      </c>
      <c r="L3395" s="210" t="s">
        <v>11192</v>
      </c>
      <c r="M3395" s="210">
        <v>0</v>
      </c>
      <c r="N3395" s="210">
        <v>0</v>
      </c>
      <c r="O3395" s="210">
        <v>138</v>
      </c>
    </row>
    <row r="3396" spans="2:15" x14ac:dyDescent="0.45">
      <c r="B3396" s="450" t="s">
        <v>19802</v>
      </c>
      <c r="C3396" s="449" t="s">
        <v>980</v>
      </c>
      <c r="D3396" s="450" t="s">
        <v>981</v>
      </c>
      <c r="E3396" s="451" t="s">
        <v>19472</v>
      </c>
      <c r="F3396" s="452" t="str">
        <f>F3395</f>
        <v>0714</v>
      </c>
      <c r="G3396" s="451" t="s">
        <v>3093</v>
      </c>
      <c r="H3396" s="452">
        <v>0</v>
      </c>
      <c r="I3396" s="452" t="s">
        <v>11192</v>
      </c>
      <c r="J3396" s="452">
        <v>0</v>
      </c>
      <c r="K3396" s="452" t="s">
        <v>11192</v>
      </c>
      <c r="L3396" s="452" t="s">
        <v>11192</v>
      </c>
      <c r="M3396" s="452">
        <v>0</v>
      </c>
      <c r="N3396" s="452">
        <v>0</v>
      </c>
      <c r="O3396" s="452">
        <v>320</v>
      </c>
    </row>
    <row r="3397" spans="2:15" x14ac:dyDescent="0.45">
      <c r="B3397" s="16" t="s">
        <v>17465</v>
      </c>
      <c r="C3397" s="426" t="s">
        <v>980</v>
      </c>
      <c r="D3397" s="16" t="s">
        <v>981</v>
      </c>
      <c r="E3397" s="448" t="s">
        <v>2710</v>
      </c>
      <c r="F3397" s="210" t="s">
        <v>2711</v>
      </c>
      <c r="G3397" s="448" t="s">
        <v>3596</v>
      </c>
      <c r="H3397" s="210">
        <v>0</v>
      </c>
      <c r="I3397" s="210">
        <v>0</v>
      </c>
      <c r="J3397" s="210">
        <v>0</v>
      </c>
      <c r="K3397" s="210" t="s">
        <v>11192</v>
      </c>
      <c r="L3397" s="210" t="s">
        <v>11192</v>
      </c>
      <c r="M3397" s="210">
        <v>0</v>
      </c>
      <c r="N3397" s="210">
        <v>0</v>
      </c>
      <c r="O3397" s="210">
        <v>82</v>
      </c>
    </row>
    <row r="3398" spans="2:15" x14ac:dyDescent="0.45">
      <c r="B3398" s="16" t="s">
        <v>17464</v>
      </c>
      <c r="C3398" s="426" t="s">
        <v>980</v>
      </c>
      <c r="D3398" s="16" t="s">
        <v>981</v>
      </c>
      <c r="E3398" s="448" t="s">
        <v>2710</v>
      </c>
      <c r="F3398" s="210" t="s">
        <v>2711</v>
      </c>
      <c r="G3398" s="448" t="s">
        <v>3595</v>
      </c>
      <c r="H3398" s="210">
        <v>0</v>
      </c>
      <c r="I3398" s="210">
        <v>0</v>
      </c>
      <c r="J3398" s="210">
        <v>0</v>
      </c>
      <c r="K3398" s="210" t="s">
        <v>11192</v>
      </c>
      <c r="L3398" s="210" t="s">
        <v>11192</v>
      </c>
      <c r="M3398" s="210">
        <v>0</v>
      </c>
      <c r="N3398" s="210">
        <v>0</v>
      </c>
      <c r="O3398" s="210">
        <v>68</v>
      </c>
    </row>
    <row r="3399" spans="2:15" x14ac:dyDescent="0.45">
      <c r="B3399" s="450" t="s">
        <v>17466</v>
      </c>
      <c r="C3399" s="449" t="s">
        <v>980</v>
      </c>
      <c r="D3399" s="450" t="s">
        <v>981</v>
      </c>
      <c r="E3399" s="451" t="s">
        <v>19473</v>
      </c>
      <c r="F3399" s="452" t="str">
        <f>F3398</f>
        <v>6937</v>
      </c>
      <c r="G3399" s="451" t="s">
        <v>3093</v>
      </c>
      <c r="H3399" s="452">
        <v>0</v>
      </c>
      <c r="I3399" s="452">
        <v>0</v>
      </c>
      <c r="J3399" s="452">
        <v>0</v>
      </c>
      <c r="K3399" s="452" t="s">
        <v>11192</v>
      </c>
      <c r="L3399" s="452" t="s">
        <v>11192</v>
      </c>
      <c r="M3399" s="452">
        <v>0</v>
      </c>
      <c r="N3399" s="452">
        <v>0</v>
      </c>
      <c r="O3399" s="452">
        <v>150</v>
      </c>
    </row>
    <row r="3400" spans="2:15" x14ac:dyDescent="0.45">
      <c r="B3400" s="16" t="s">
        <v>17468</v>
      </c>
      <c r="C3400" s="426" t="s">
        <v>982</v>
      </c>
      <c r="D3400" s="16" t="s">
        <v>983</v>
      </c>
      <c r="E3400" s="448" t="s">
        <v>18293</v>
      </c>
      <c r="F3400" s="210" t="s">
        <v>2712</v>
      </c>
      <c r="G3400" s="448" t="s">
        <v>3596</v>
      </c>
      <c r="H3400" s="210">
        <v>0</v>
      </c>
      <c r="I3400" s="210">
        <v>14</v>
      </c>
      <c r="J3400" s="210">
        <v>17</v>
      </c>
      <c r="K3400" s="210">
        <v>304</v>
      </c>
      <c r="L3400" s="210" t="s">
        <v>11192</v>
      </c>
      <c r="M3400" s="210" t="s">
        <v>11192</v>
      </c>
      <c r="N3400" s="210">
        <v>0</v>
      </c>
      <c r="O3400" s="210">
        <v>344</v>
      </c>
    </row>
    <row r="3401" spans="2:15" x14ac:dyDescent="0.45">
      <c r="B3401" s="16" t="s">
        <v>17467</v>
      </c>
      <c r="C3401" s="426" t="s">
        <v>982</v>
      </c>
      <c r="D3401" s="16" t="s">
        <v>983</v>
      </c>
      <c r="E3401" s="448" t="s">
        <v>18293</v>
      </c>
      <c r="F3401" s="210" t="s">
        <v>2712</v>
      </c>
      <c r="G3401" s="448" t="s">
        <v>3595</v>
      </c>
      <c r="H3401" s="210" t="s">
        <v>11192</v>
      </c>
      <c r="I3401" s="210">
        <v>13</v>
      </c>
      <c r="J3401" s="210">
        <v>20</v>
      </c>
      <c r="K3401" s="210">
        <v>292</v>
      </c>
      <c r="L3401" s="210">
        <v>13</v>
      </c>
      <c r="M3401" s="210" t="s">
        <v>11192</v>
      </c>
      <c r="N3401" s="210" t="s">
        <v>11192</v>
      </c>
      <c r="O3401" s="210">
        <v>348</v>
      </c>
    </row>
    <row r="3402" spans="2:15" x14ac:dyDescent="0.45">
      <c r="B3402" s="450" t="s">
        <v>17469</v>
      </c>
      <c r="C3402" s="449" t="s">
        <v>982</v>
      </c>
      <c r="D3402" s="450" t="s">
        <v>983</v>
      </c>
      <c r="E3402" s="451" t="s">
        <v>19474</v>
      </c>
      <c r="F3402" s="452" t="str">
        <f>F3401</f>
        <v>6641</v>
      </c>
      <c r="G3402" s="451" t="s">
        <v>3093</v>
      </c>
      <c r="H3402" s="452" t="s">
        <v>11192</v>
      </c>
      <c r="I3402" s="452">
        <v>27</v>
      </c>
      <c r="J3402" s="452">
        <v>37</v>
      </c>
      <c r="K3402" s="452">
        <v>596</v>
      </c>
      <c r="L3402" s="452" t="s">
        <v>11192</v>
      </c>
      <c r="M3402" s="452">
        <v>13</v>
      </c>
      <c r="N3402" s="452" t="s">
        <v>11192</v>
      </c>
      <c r="O3402" s="452">
        <v>692</v>
      </c>
    </row>
    <row r="3403" spans="2:15" x14ac:dyDescent="0.45">
      <c r="B3403" s="16" t="s">
        <v>17471</v>
      </c>
      <c r="C3403" s="426" t="s">
        <v>982</v>
      </c>
      <c r="D3403" s="16" t="s">
        <v>983</v>
      </c>
      <c r="E3403" s="448" t="s">
        <v>2713</v>
      </c>
      <c r="F3403" s="210" t="s">
        <v>2714</v>
      </c>
      <c r="G3403" s="448" t="s">
        <v>3596</v>
      </c>
      <c r="H3403" s="210">
        <v>0</v>
      </c>
      <c r="I3403" s="210">
        <v>23</v>
      </c>
      <c r="J3403" s="210">
        <v>39</v>
      </c>
      <c r="K3403" s="210">
        <v>572</v>
      </c>
      <c r="L3403" s="210">
        <v>23</v>
      </c>
      <c r="M3403" s="210" t="s">
        <v>11192</v>
      </c>
      <c r="N3403" s="210" t="s">
        <v>11192</v>
      </c>
      <c r="O3403" s="210">
        <v>678</v>
      </c>
    </row>
    <row r="3404" spans="2:15" x14ac:dyDescent="0.45">
      <c r="B3404" s="16" t="s">
        <v>17470</v>
      </c>
      <c r="C3404" s="426" t="s">
        <v>982</v>
      </c>
      <c r="D3404" s="16" t="s">
        <v>983</v>
      </c>
      <c r="E3404" s="448" t="s">
        <v>2713</v>
      </c>
      <c r="F3404" s="210" t="s">
        <v>2714</v>
      </c>
      <c r="G3404" s="448" t="s">
        <v>3595</v>
      </c>
      <c r="H3404" s="210">
        <v>0</v>
      </c>
      <c r="I3404" s="210" t="s">
        <v>11192</v>
      </c>
      <c r="J3404" s="210">
        <v>24</v>
      </c>
      <c r="K3404" s="210">
        <v>509</v>
      </c>
      <c r="L3404" s="210" t="s">
        <v>11192</v>
      </c>
      <c r="M3404" s="210" t="s">
        <v>11192</v>
      </c>
      <c r="N3404" s="210">
        <v>0</v>
      </c>
      <c r="O3404" s="210">
        <v>583</v>
      </c>
    </row>
    <row r="3405" spans="2:15" x14ac:dyDescent="0.45">
      <c r="B3405" s="450" t="s">
        <v>17472</v>
      </c>
      <c r="C3405" s="449" t="s">
        <v>982</v>
      </c>
      <c r="D3405" s="450" t="s">
        <v>983</v>
      </c>
      <c r="E3405" s="451" t="s">
        <v>19475</v>
      </c>
      <c r="F3405" s="452" t="str">
        <f>F3404</f>
        <v>4608</v>
      </c>
      <c r="G3405" s="451" t="s">
        <v>3093</v>
      </c>
      <c r="H3405" s="452">
        <v>0</v>
      </c>
      <c r="I3405" s="452" t="s">
        <v>11192</v>
      </c>
      <c r="J3405" s="452">
        <v>63</v>
      </c>
      <c r="K3405" s="452">
        <v>1081</v>
      </c>
      <c r="L3405" s="452" t="s">
        <v>11192</v>
      </c>
      <c r="M3405" s="452" t="s">
        <v>11192</v>
      </c>
      <c r="N3405" s="452" t="s">
        <v>11192</v>
      </c>
      <c r="O3405" s="452">
        <v>1261</v>
      </c>
    </row>
    <row r="3406" spans="2:15" x14ac:dyDescent="0.45">
      <c r="B3406" s="16" t="s">
        <v>17474</v>
      </c>
      <c r="C3406" s="426" t="s">
        <v>984</v>
      </c>
      <c r="D3406" s="16" t="s">
        <v>985</v>
      </c>
      <c r="E3406" s="448" t="s">
        <v>2715</v>
      </c>
      <c r="F3406" s="210" t="s">
        <v>2716</v>
      </c>
      <c r="G3406" s="448" t="s">
        <v>3596</v>
      </c>
      <c r="H3406" s="210">
        <v>0</v>
      </c>
      <c r="I3406" s="210">
        <v>11</v>
      </c>
      <c r="J3406" s="210" t="s">
        <v>11192</v>
      </c>
      <c r="K3406" s="210">
        <v>255</v>
      </c>
      <c r="L3406" s="210" t="s">
        <v>11192</v>
      </c>
      <c r="M3406" s="210" t="s">
        <v>11192</v>
      </c>
      <c r="N3406" s="210" t="s">
        <v>11192</v>
      </c>
      <c r="O3406" s="210">
        <v>290</v>
      </c>
    </row>
    <row r="3407" spans="2:15" x14ac:dyDescent="0.45">
      <c r="B3407" s="16" t="s">
        <v>17473</v>
      </c>
      <c r="C3407" s="426" t="s">
        <v>984</v>
      </c>
      <c r="D3407" s="16" t="s">
        <v>985</v>
      </c>
      <c r="E3407" s="448" t="s">
        <v>2715</v>
      </c>
      <c r="F3407" s="210" t="s">
        <v>2716</v>
      </c>
      <c r="G3407" s="448" t="s">
        <v>3595</v>
      </c>
      <c r="H3407" s="210">
        <v>0</v>
      </c>
      <c r="I3407" s="210" t="s">
        <v>11192</v>
      </c>
      <c r="J3407" s="210" t="s">
        <v>11192</v>
      </c>
      <c r="K3407" s="210">
        <v>258</v>
      </c>
      <c r="L3407" s="210">
        <v>12</v>
      </c>
      <c r="M3407" s="210" t="s">
        <v>11192</v>
      </c>
      <c r="N3407" s="210">
        <v>0</v>
      </c>
      <c r="O3407" s="210">
        <v>288</v>
      </c>
    </row>
    <row r="3408" spans="2:15" x14ac:dyDescent="0.45">
      <c r="B3408" s="450" t="s">
        <v>17475</v>
      </c>
      <c r="C3408" s="449" t="s">
        <v>984</v>
      </c>
      <c r="D3408" s="450" t="s">
        <v>985</v>
      </c>
      <c r="E3408" s="451" t="s">
        <v>19476</v>
      </c>
      <c r="F3408" s="452" t="str">
        <f>F3407</f>
        <v>3056</v>
      </c>
      <c r="G3408" s="451" t="s">
        <v>3093</v>
      </c>
      <c r="H3408" s="452">
        <v>0</v>
      </c>
      <c r="I3408" s="452" t="s">
        <v>11192</v>
      </c>
      <c r="J3408" s="452" t="s">
        <v>11192</v>
      </c>
      <c r="K3408" s="452">
        <v>513</v>
      </c>
      <c r="L3408" s="452" t="s">
        <v>11192</v>
      </c>
      <c r="M3408" s="452">
        <v>15</v>
      </c>
      <c r="N3408" s="452" t="s">
        <v>11192</v>
      </c>
      <c r="O3408" s="452">
        <v>578</v>
      </c>
    </row>
    <row r="3409" spans="2:15" x14ac:dyDescent="0.45">
      <c r="B3409" s="16" t="s">
        <v>17477</v>
      </c>
      <c r="C3409" s="426" t="s">
        <v>986</v>
      </c>
      <c r="D3409" s="16" t="s">
        <v>987</v>
      </c>
      <c r="E3409" s="448" t="s">
        <v>2717</v>
      </c>
      <c r="F3409" s="210" t="s">
        <v>2718</v>
      </c>
      <c r="G3409" s="448" t="s">
        <v>3596</v>
      </c>
      <c r="H3409" s="210">
        <v>0</v>
      </c>
      <c r="I3409" s="210">
        <v>570</v>
      </c>
      <c r="J3409" s="210">
        <v>18</v>
      </c>
      <c r="K3409" s="210">
        <v>110</v>
      </c>
      <c r="L3409" s="210" t="s">
        <v>11192</v>
      </c>
      <c r="M3409" s="210" t="s">
        <v>11192</v>
      </c>
      <c r="N3409" s="210">
        <v>0</v>
      </c>
      <c r="O3409" s="210">
        <v>725</v>
      </c>
    </row>
    <row r="3410" spans="2:15" x14ac:dyDescent="0.45">
      <c r="B3410" s="16" t="s">
        <v>17476</v>
      </c>
      <c r="C3410" s="426" t="s">
        <v>986</v>
      </c>
      <c r="D3410" s="16" t="s">
        <v>987</v>
      </c>
      <c r="E3410" s="448" t="s">
        <v>2717</v>
      </c>
      <c r="F3410" s="210" t="s">
        <v>2718</v>
      </c>
      <c r="G3410" s="448" t="s">
        <v>3595</v>
      </c>
      <c r="H3410" s="210">
        <v>0</v>
      </c>
      <c r="I3410" s="210">
        <v>466</v>
      </c>
      <c r="J3410" s="210">
        <v>23</v>
      </c>
      <c r="K3410" s="210">
        <v>92</v>
      </c>
      <c r="L3410" s="210">
        <v>18</v>
      </c>
      <c r="M3410" s="210" t="s">
        <v>11192</v>
      </c>
      <c r="N3410" s="210" t="s">
        <v>11192</v>
      </c>
      <c r="O3410" s="210">
        <v>611</v>
      </c>
    </row>
    <row r="3411" spans="2:15" x14ac:dyDescent="0.45">
      <c r="B3411" s="450" t="s">
        <v>17478</v>
      </c>
      <c r="C3411" s="449" t="s">
        <v>986</v>
      </c>
      <c r="D3411" s="450" t="s">
        <v>987</v>
      </c>
      <c r="E3411" s="451" t="s">
        <v>19477</v>
      </c>
      <c r="F3411" s="452" t="str">
        <f>F3410</f>
        <v>6516</v>
      </c>
      <c r="G3411" s="451" t="s">
        <v>3093</v>
      </c>
      <c r="H3411" s="452">
        <v>0</v>
      </c>
      <c r="I3411" s="452">
        <v>1036</v>
      </c>
      <c r="J3411" s="452">
        <v>41</v>
      </c>
      <c r="K3411" s="452">
        <v>202</v>
      </c>
      <c r="L3411" s="452" t="s">
        <v>11192</v>
      </c>
      <c r="M3411" s="452" t="s">
        <v>11192</v>
      </c>
      <c r="N3411" s="452" t="s">
        <v>11192</v>
      </c>
      <c r="O3411" s="452">
        <v>1336</v>
      </c>
    </row>
    <row r="3412" spans="2:15" x14ac:dyDescent="0.45">
      <c r="B3412" s="16" t="s">
        <v>17480</v>
      </c>
      <c r="C3412" s="426" t="s">
        <v>986</v>
      </c>
      <c r="D3412" s="16" t="s">
        <v>987</v>
      </c>
      <c r="E3412" s="448" t="s">
        <v>2719</v>
      </c>
      <c r="F3412" s="210" t="s">
        <v>2720</v>
      </c>
      <c r="G3412" s="448" t="s">
        <v>3596</v>
      </c>
      <c r="H3412" s="210">
        <v>0</v>
      </c>
      <c r="I3412" s="210">
        <v>60</v>
      </c>
      <c r="J3412" s="210" t="s">
        <v>11192</v>
      </c>
      <c r="K3412" s="210">
        <v>20</v>
      </c>
      <c r="L3412" s="210" t="s">
        <v>11192</v>
      </c>
      <c r="M3412" s="210">
        <v>0</v>
      </c>
      <c r="N3412" s="210">
        <v>0</v>
      </c>
      <c r="O3412" s="210">
        <v>87</v>
      </c>
    </row>
    <row r="3413" spans="2:15" x14ac:dyDescent="0.45">
      <c r="B3413" s="16" t="s">
        <v>17479</v>
      </c>
      <c r="C3413" s="426" t="s">
        <v>986</v>
      </c>
      <c r="D3413" s="16" t="s">
        <v>987</v>
      </c>
      <c r="E3413" s="448" t="s">
        <v>2719</v>
      </c>
      <c r="F3413" s="210" t="s">
        <v>2720</v>
      </c>
      <c r="G3413" s="448" t="s">
        <v>3595</v>
      </c>
      <c r="H3413" s="210">
        <v>0</v>
      </c>
      <c r="I3413" s="210">
        <v>58</v>
      </c>
      <c r="J3413" s="210" t="s">
        <v>11192</v>
      </c>
      <c r="K3413" s="210" t="s">
        <v>11192</v>
      </c>
      <c r="L3413" s="210" t="s">
        <v>11192</v>
      </c>
      <c r="M3413" s="210" t="s">
        <v>11192</v>
      </c>
      <c r="N3413" s="210">
        <v>0</v>
      </c>
      <c r="O3413" s="210">
        <v>73</v>
      </c>
    </row>
    <row r="3414" spans="2:15" x14ac:dyDescent="0.45">
      <c r="B3414" s="450" t="s">
        <v>17481</v>
      </c>
      <c r="C3414" s="449" t="s">
        <v>986</v>
      </c>
      <c r="D3414" s="450" t="s">
        <v>987</v>
      </c>
      <c r="E3414" s="451" t="s">
        <v>19478</v>
      </c>
      <c r="F3414" s="452" t="str">
        <f>F3413</f>
        <v>1861</v>
      </c>
      <c r="G3414" s="451" t="s">
        <v>3093</v>
      </c>
      <c r="H3414" s="452">
        <v>0</v>
      </c>
      <c r="I3414" s="452">
        <v>118</v>
      </c>
      <c r="J3414" s="452" t="s">
        <v>11192</v>
      </c>
      <c r="K3414" s="452" t="s">
        <v>11192</v>
      </c>
      <c r="L3414" s="452" t="s">
        <v>11192</v>
      </c>
      <c r="M3414" s="452" t="s">
        <v>11192</v>
      </c>
      <c r="N3414" s="452">
        <v>0</v>
      </c>
      <c r="O3414" s="452">
        <v>160</v>
      </c>
    </row>
    <row r="3415" spans="2:15" x14ac:dyDescent="0.45">
      <c r="B3415" s="16" t="s">
        <v>17483</v>
      </c>
      <c r="C3415" s="426" t="s">
        <v>986</v>
      </c>
      <c r="D3415" s="16" t="s">
        <v>987</v>
      </c>
      <c r="E3415" s="448" t="s">
        <v>2721</v>
      </c>
      <c r="F3415" s="210" t="s">
        <v>2722</v>
      </c>
      <c r="G3415" s="448" t="s">
        <v>3596</v>
      </c>
      <c r="H3415" s="210">
        <v>0</v>
      </c>
      <c r="I3415" s="210">
        <v>83</v>
      </c>
      <c r="J3415" s="210" t="s">
        <v>11192</v>
      </c>
      <c r="K3415" s="210">
        <v>13</v>
      </c>
      <c r="L3415" s="210" t="s">
        <v>11192</v>
      </c>
      <c r="M3415" s="210" t="s">
        <v>11192</v>
      </c>
      <c r="N3415" s="210">
        <v>0</v>
      </c>
      <c r="O3415" s="210">
        <v>109</v>
      </c>
    </row>
    <row r="3416" spans="2:15" x14ac:dyDescent="0.45">
      <c r="B3416" s="16" t="s">
        <v>17482</v>
      </c>
      <c r="C3416" s="426" t="s">
        <v>986</v>
      </c>
      <c r="D3416" s="16" t="s">
        <v>987</v>
      </c>
      <c r="E3416" s="448" t="s">
        <v>2721</v>
      </c>
      <c r="F3416" s="210" t="s">
        <v>2722</v>
      </c>
      <c r="G3416" s="448" t="s">
        <v>3595</v>
      </c>
      <c r="H3416" s="210">
        <v>0</v>
      </c>
      <c r="I3416" s="210">
        <v>53</v>
      </c>
      <c r="J3416" s="210" t="s">
        <v>11192</v>
      </c>
      <c r="K3416" s="210" t="s">
        <v>11192</v>
      </c>
      <c r="L3416" s="210" t="s">
        <v>11192</v>
      </c>
      <c r="M3416" s="210" t="s">
        <v>11192</v>
      </c>
      <c r="N3416" s="210">
        <v>0</v>
      </c>
      <c r="O3416" s="210">
        <v>74</v>
      </c>
    </row>
    <row r="3417" spans="2:15" x14ac:dyDescent="0.45">
      <c r="B3417" s="450" t="s">
        <v>17484</v>
      </c>
      <c r="C3417" s="449" t="s">
        <v>986</v>
      </c>
      <c r="D3417" s="450" t="s">
        <v>987</v>
      </c>
      <c r="E3417" s="451" t="s">
        <v>19479</v>
      </c>
      <c r="F3417" s="452" t="str">
        <f>F3416</f>
        <v>6505</v>
      </c>
      <c r="G3417" s="451" t="s">
        <v>3093</v>
      </c>
      <c r="H3417" s="452">
        <v>0</v>
      </c>
      <c r="I3417" s="452">
        <v>136</v>
      </c>
      <c r="J3417" s="452" t="s">
        <v>11192</v>
      </c>
      <c r="K3417" s="452" t="s">
        <v>11192</v>
      </c>
      <c r="L3417" s="452" t="s">
        <v>11192</v>
      </c>
      <c r="M3417" s="452" t="s">
        <v>11192</v>
      </c>
      <c r="N3417" s="452">
        <v>0</v>
      </c>
      <c r="O3417" s="452">
        <v>183</v>
      </c>
    </row>
    <row r="3418" spans="2:15" x14ac:dyDescent="0.45">
      <c r="B3418" s="16" t="s">
        <v>17486</v>
      </c>
      <c r="C3418" s="426" t="s">
        <v>986</v>
      </c>
      <c r="D3418" s="16" t="s">
        <v>987</v>
      </c>
      <c r="E3418" s="448" t="s">
        <v>2723</v>
      </c>
      <c r="F3418" s="210" t="s">
        <v>2724</v>
      </c>
      <c r="G3418" s="448" t="s">
        <v>3596</v>
      </c>
      <c r="H3418" s="210">
        <v>0</v>
      </c>
      <c r="I3418" s="210">
        <v>75</v>
      </c>
      <c r="J3418" s="210" t="s">
        <v>11192</v>
      </c>
      <c r="K3418" s="210">
        <v>11</v>
      </c>
      <c r="L3418" s="210" t="s">
        <v>11192</v>
      </c>
      <c r="M3418" s="210" t="s">
        <v>11192</v>
      </c>
      <c r="N3418" s="210">
        <v>0</v>
      </c>
      <c r="O3418" s="210">
        <v>99</v>
      </c>
    </row>
    <row r="3419" spans="2:15" x14ac:dyDescent="0.45">
      <c r="B3419" s="16" t="s">
        <v>17485</v>
      </c>
      <c r="C3419" s="426" t="s">
        <v>986</v>
      </c>
      <c r="D3419" s="16" t="s">
        <v>987</v>
      </c>
      <c r="E3419" s="448" t="s">
        <v>2723</v>
      </c>
      <c r="F3419" s="210" t="s">
        <v>2724</v>
      </c>
      <c r="G3419" s="448" t="s">
        <v>3595</v>
      </c>
      <c r="H3419" s="210">
        <v>0</v>
      </c>
      <c r="I3419" s="210">
        <v>86</v>
      </c>
      <c r="J3419" s="210" t="s">
        <v>11192</v>
      </c>
      <c r="K3419" s="210" t="s">
        <v>11192</v>
      </c>
      <c r="L3419" s="210" t="s">
        <v>11192</v>
      </c>
      <c r="M3419" s="210" t="s">
        <v>11192</v>
      </c>
      <c r="N3419" s="210">
        <v>0</v>
      </c>
      <c r="O3419" s="210">
        <v>108</v>
      </c>
    </row>
    <row r="3420" spans="2:15" x14ac:dyDescent="0.45">
      <c r="B3420" s="450" t="s">
        <v>17487</v>
      </c>
      <c r="C3420" s="449" t="s">
        <v>986</v>
      </c>
      <c r="D3420" s="450" t="s">
        <v>987</v>
      </c>
      <c r="E3420" s="451" t="s">
        <v>19480</v>
      </c>
      <c r="F3420" s="452" t="str">
        <f>F3419</f>
        <v>6501</v>
      </c>
      <c r="G3420" s="451" t="s">
        <v>3093</v>
      </c>
      <c r="H3420" s="452">
        <v>0</v>
      </c>
      <c r="I3420" s="452">
        <v>161</v>
      </c>
      <c r="J3420" s="452">
        <v>11</v>
      </c>
      <c r="K3420" s="452" t="s">
        <v>11192</v>
      </c>
      <c r="L3420" s="452" t="s">
        <v>11192</v>
      </c>
      <c r="M3420" s="452" t="s">
        <v>11192</v>
      </c>
      <c r="N3420" s="452">
        <v>0</v>
      </c>
      <c r="O3420" s="452">
        <v>207</v>
      </c>
    </row>
    <row r="3421" spans="2:15" x14ac:dyDescent="0.45">
      <c r="B3421" s="16" t="s">
        <v>17489</v>
      </c>
      <c r="C3421" s="426" t="s">
        <v>986</v>
      </c>
      <c r="D3421" s="16" t="s">
        <v>987</v>
      </c>
      <c r="E3421" s="448" t="s">
        <v>2725</v>
      </c>
      <c r="F3421" s="210" t="s">
        <v>2726</v>
      </c>
      <c r="G3421" s="448" t="s">
        <v>3596</v>
      </c>
      <c r="H3421" s="210">
        <v>0</v>
      </c>
      <c r="I3421" s="210">
        <v>62</v>
      </c>
      <c r="J3421" s="210" t="s">
        <v>11192</v>
      </c>
      <c r="K3421" s="210" t="s">
        <v>11192</v>
      </c>
      <c r="L3421" s="210" t="s">
        <v>11192</v>
      </c>
      <c r="M3421" s="210">
        <v>0</v>
      </c>
      <c r="N3421" s="210">
        <v>0</v>
      </c>
      <c r="O3421" s="210">
        <v>76</v>
      </c>
    </row>
    <row r="3422" spans="2:15" x14ac:dyDescent="0.45">
      <c r="B3422" s="16" t="s">
        <v>17488</v>
      </c>
      <c r="C3422" s="426" t="s">
        <v>986</v>
      </c>
      <c r="D3422" s="16" t="s">
        <v>987</v>
      </c>
      <c r="E3422" s="448" t="s">
        <v>2725</v>
      </c>
      <c r="F3422" s="210" t="s">
        <v>2726</v>
      </c>
      <c r="G3422" s="448" t="s">
        <v>3595</v>
      </c>
      <c r="H3422" s="210">
        <v>0</v>
      </c>
      <c r="I3422" s="210">
        <v>68</v>
      </c>
      <c r="J3422" s="210" t="s">
        <v>11192</v>
      </c>
      <c r="K3422" s="210" t="s">
        <v>11192</v>
      </c>
      <c r="L3422" s="210" t="s">
        <v>11192</v>
      </c>
      <c r="M3422" s="210" t="s">
        <v>11192</v>
      </c>
      <c r="N3422" s="210">
        <v>0</v>
      </c>
      <c r="O3422" s="210">
        <v>81</v>
      </c>
    </row>
    <row r="3423" spans="2:15" x14ac:dyDescent="0.45">
      <c r="B3423" s="450" t="s">
        <v>17490</v>
      </c>
      <c r="C3423" s="449" t="s">
        <v>986</v>
      </c>
      <c r="D3423" s="450" t="s">
        <v>987</v>
      </c>
      <c r="E3423" s="451" t="s">
        <v>19481</v>
      </c>
      <c r="F3423" s="452" t="str">
        <f>F3422</f>
        <v>1943</v>
      </c>
      <c r="G3423" s="451" t="s">
        <v>3093</v>
      </c>
      <c r="H3423" s="452">
        <v>0</v>
      </c>
      <c r="I3423" s="452">
        <v>130</v>
      </c>
      <c r="J3423" s="452" t="s">
        <v>11192</v>
      </c>
      <c r="K3423" s="452">
        <v>12</v>
      </c>
      <c r="L3423" s="452" t="s">
        <v>11192</v>
      </c>
      <c r="M3423" s="452" t="s">
        <v>11192</v>
      </c>
      <c r="N3423" s="452">
        <v>0</v>
      </c>
      <c r="O3423" s="452">
        <v>157</v>
      </c>
    </row>
    <row r="3424" spans="2:15" x14ac:dyDescent="0.45">
      <c r="B3424" s="16" t="s">
        <v>17492</v>
      </c>
      <c r="C3424" s="426" t="s">
        <v>988</v>
      </c>
      <c r="D3424" s="16" t="s">
        <v>989</v>
      </c>
      <c r="E3424" s="448" t="s">
        <v>2727</v>
      </c>
      <c r="F3424" s="210" t="s">
        <v>2728</v>
      </c>
      <c r="G3424" s="448" t="s">
        <v>3596</v>
      </c>
      <c r="H3424" s="210">
        <v>0</v>
      </c>
      <c r="I3424" s="210" t="s">
        <v>11192</v>
      </c>
      <c r="J3424" s="210">
        <v>0</v>
      </c>
      <c r="K3424" s="210" t="s">
        <v>11192</v>
      </c>
      <c r="L3424" s="210" t="s">
        <v>11192</v>
      </c>
      <c r="M3424" s="210">
        <v>0</v>
      </c>
      <c r="N3424" s="210">
        <v>0</v>
      </c>
      <c r="O3424" s="210">
        <v>142</v>
      </c>
    </row>
    <row r="3425" spans="2:15" x14ac:dyDescent="0.45">
      <c r="B3425" s="16" t="s">
        <v>17491</v>
      </c>
      <c r="C3425" s="426" t="s">
        <v>988</v>
      </c>
      <c r="D3425" s="16" t="s">
        <v>989</v>
      </c>
      <c r="E3425" s="448" t="s">
        <v>2727</v>
      </c>
      <c r="F3425" s="210" t="s">
        <v>2728</v>
      </c>
      <c r="G3425" s="448" t="s">
        <v>3595</v>
      </c>
      <c r="H3425" s="210">
        <v>0</v>
      </c>
      <c r="I3425" s="210" t="s">
        <v>11192</v>
      </c>
      <c r="J3425" s="210" t="s">
        <v>11192</v>
      </c>
      <c r="K3425" s="210" t="s">
        <v>11192</v>
      </c>
      <c r="L3425" s="210">
        <v>0</v>
      </c>
      <c r="M3425" s="210">
        <v>0</v>
      </c>
      <c r="N3425" s="210">
        <v>0</v>
      </c>
      <c r="O3425" s="210">
        <v>129</v>
      </c>
    </row>
    <row r="3426" spans="2:15" x14ac:dyDescent="0.45">
      <c r="B3426" s="450" t="s">
        <v>17493</v>
      </c>
      <c r="C3426" s="449" t="s">
        <v>988</v>
      </c>
      <c r="D3426" s="450" t="s">
        <v>989</v>
      </c>
      <c r="E3426" s="451" t="s">
        <v>19482</v>
      </c>
      <c r="F3426" s="452" t="str">
        <f>F3425</f>
        <v>2284</v>
      </c>
      <c r="G3426" s="451" t="s">
        <v>3093</v>
      </c>
      <c r="H3426" s="452">
        <v>0</v>
      </c>
      <c r="I3426" s="452" t="s">
        <v>11192</v>
      </c>
      <c r="J3426" s="452" t="s">
        <v>11192</v>
      </c>
      <c r="K3426" s="452">
        <v>267</v>
      </c>
      <c r="L3426" s="452" t="s">
        <v>11192</v>
      </c>
      <c r="M3426" s="452">
        <v>0</v>
      </c>
      <c r="N3426" s="452">
        <v>0</v>
      </c>
      <c r="O3426" s="452">
        <v>271</v>
      </c>
    </row>
    <row r="3427" spans="2:15" x14ac:dyDescent="0.45">
      <c r="B3427" s="16" t="s">
        <v>17495</v>
      </c>
      <c r="C3427" s="426" t="s">
        <v>990</v>
      </c>
      <c r="D3427" s="16" t="s">
        <v>991</v>
      </c>
      <c r="E3427" s="448" t="s">
        <v>2729</v>
      </c>
      <c r="F3427" s="210" t="s">
        <v>2730</v>
      </c>
      <c r="G3427" s="448" t="s">
        <v>3596</v>
      </c>
      <c r="H3427" s="210">
        <v>0</v>
      </c>
      <c r="I3427" s="210">
        <v>0</v>
      </c>
      <c r="J3427" s="210" t="s">
        <v>11192</v>
      </c>
      <c r="K3427" s="210">
        <v>199</v>
      </c>
      <c r="L3427" s="210" t="s">
        <v>11192</v>
      </c>
      <c r="M3427" s="210" t="s">
        <v>11192</v>
      </c>
      <c r="N3427" s="210">
        <v>0</v>
      </c>
      <c r="O3427" s="210">
        <v>206</v>
      </c>
    </row>
    <row r="3428" spans="2:15" x14ac:dyDescent="0.45">
      <c r="B3428" s="16" t="s">
        <v>17494</v>
      </c>
      <c r="C3428" s="426" t="s">
        <v>990</v>
      </c>
      <c r="D3428" s="16" t="s">
        <v>991</v>
      </c>
      <c r="E3428" s="448" t="s">
        <v>2729</v>
      </c>
      <c r="F3428" s="210" t="s">
        <v>2730</v>
      </c>
      <c r="G3428" s="448" t="s">
        <v>3595</v>
      </c>
      <c r="H3428" s="210" t="s">
        <v>11192</v>
      </c>
      <c r="I3428" s="210" t="s">
        <v>11192</v>
      </c>
      <c r="J3428" s="210" t="s">
        <v>11192</v>
      </c>
      <c r="K3428" s="210">
        <v>169</v>
      </c>
      <c r="L3428" s="210" t="s">
        <v>11192</v>
      </c>
      <c r="M3428" s="210">
        <v>0</v>
      </c>
      <c r="N3428" s="210">
        <v>0</v>
      </c>
      <c r="O3428" s="210">
        <v>181</v>
      </c>
    </row>
    <row r="3429" spans="2:15" x14ac:dyDescent="0.45">
      <c r="B3429" s="450" t="s">
        <v>17496</v>
      </c>
      <c r="C3429" s="449" t="s">
        <v>990</v>
      </c>
      <c r="D3429" s="450" t="s">
        <v>991</v>
      </c>
      <c r="E3429" s="451" t="s">
        <v>19483</v>
      </c>
      <c r="F3429" s="452" t="str">
        <f>F3428</f>
        <v>1627</v>
      </c>
      <c r="G3429" s="451" t="s">
        <v>3093</v>
      </c>
      <c r="H3429" s="452" t="s">
        <v>11192</v>
      </c>
      <c r="I3429" s="452" t="s">
        <v>11192</v>
      </c>
      <c r="J3429" s="452" t="s">
        <v>11192</v>
      </c>
      <c r="K3429" s="452">
        <v>368</v>
      </c>
      <c r="L3429" s="452" t="s">
        <v>11192</v>
      </c>
      <c r="M3429" s="452" t="s">
        <v>11192</v>
      </c>
      <c r="N3429" s="452">
        <v>0</v>
      </c>
      <c r="O3429" s="452">
        <v>387</v>
      </c>
    </row>
    <row r="3430" spans="2:15" x14ac:dyDescent="0.45">
      <c r="B3430" s="16" t="s">
        <v>17498</v>
      </c>
      <c r="C3430" s="426" t="s">
        <v>990</v>
      </c>
      <c r="D3430" s="16" t="s">
        <v>991</v>
      </c>
      <c r="E3430" s="448" t="s">
        <v>2731</v>
      </c>
      <c r="F3430" s="210" t="s">
        <v>2732</v>
      </c>
      <c r="G3430" s="448" t="s">
        <v>3596</v>
      </c>
      <c r="H3430" s="210">
        <v>0</v>
      </c>
      <c r="I3430" s="210" t="s">
        <v>11192</v>
      </c>
      <c r="J3430" s="210" t="s">
        <v>11192</v>
      </c>
      <c r="K3430" s="210">
        <v>109</v>
      </c>
      <c r="L3430" s="210">
        <v>0</v>
      </c>
      <c r="M3430" s="210" t="s">
        <v>11192</v>
      </c>
      <c r="N3430" s="210">
        <v>0</v>
      </c>
      <c r="O3430" s="210">
        <v>114</v>
      </c>
    </row>
    <row r="3431" spans="2:15" x14ac:dyDescent="0.45">
      <c r="B3431" s="16" t="s">
        <v>17497</v>
      </c>
      <c r="C3431" s="426" t="s">
        <v>990</v>
      </c>
      <c r="D3431" s="16" t="s">
        <v>991</v>
      </c>
      <c r="E3431" s="448" t="s">
        <v>2731</v>
      </c>
      <c r="F3431" s="210" t="s">
        <v>2732</v>
      </c>
      <c r="G3431" s="448" t="s">
        <v>3595</v>
      </c>
      <c r="H3431" s="210">
        <v>0</v>
      </c>
      <c r="I3431" s="210">
        <v>0</v>
      </c>
      <c r="J3431" s="210" t="s">
        <v>11192</v>
      </c>
      <c r="K3431" s="210">
        <v>107</v>
      </c>
      <c r="L3431" s="210" t="s">
        <v>11192</v>
      </c>
      <c r="M3431" s="210" t="s">
        <v>11192</v>
      </c>
      <c r="N3431" s="210">
        <v>0</v>
      </c>
      <c r="O3431" s="210">
        <v>114</v>
      </c>
    </row>
    <row r="3432" spans="2:15" x14ac:dyDescent="0.45">
      <c r="B3432" s="450" t="s">
        <v>17499</v>
      </c>
      <c r="C3432" s="449" t="s">
        <v>990</v>
      </c>
      <c r="D3432" s="450" t="s">
        <v>991</v>
      </c>
      <c r="E3432" s="451" t="s">
        <v>19484</v>
      </c>
      <c r="F3432" s="452" t="str">
        <f>F3431</f>
        <v>7668</v>
      </c>
      <c r="G3432" s="451" t="s">
        <v>3093</v>
      </c>
      <c r="H3432" s="452">
        <v>0</v>
      </c>
      <c r="I3432" s="452" t="s">
        <v>11192</v>
      </c>
      <c r="J3432" s="452" t="s">
        <v>11192</v>
      </c>
      <c r="K3432" s="452">
        <v>216</v>
      </c>
      <c r="L3432" s="452" t="s">
        <v>11192</v>
      </c>
      <c r="M3432" s="452" t="s">
        <v>11192</v>
      </c>
      <c r="N3432" s="452">
        <v>0</v>
      </c>
      <c r="O3432" s="452">
        <v>228</v>
      </c>
    </row>
    <row r="3433" spans="2:15" x14ac:dyDescent="0.45">
      <c r="B3433" s="16" t="s">
        <v>17501</v>
      </c>
      <c r="C3433" s="426" t="s">
        <v>992</v>
      </c>
      <c r="D3433" s="16" t="s">
        <v>993</v>
      </c>
      <c r="E3433" s="448" t="s">
        <v>2733</v>
      </c>
      <c r="F3433" s="210" t="s">
        <v>2734</v>
      </c>
      <c r="G3433" s="448" t="s">
        <v>3596</v>
      </c>
      <c r="H3433" s="210">
        <v>0</v>
      </c>
      <c r="I3433" s="210" t="s">
        <v>11192</v>
      </c>
      <c r="J3433" s="210" t="s">
        <v>11192</v>
      </c>
      <c r="K3433" s="210">
        <v>168</v>
      </c>
      <c r="L3433" s="210" t="s">
        <v>11192</v>
      </c>
      <c r="M3433" s="210" t="s">
        <v>11192</v>
      </c>
      <c r="N3433" s="210">
        <v>0</v>
      </c>
      <c r="O3433" s="210">
        <v>180</v>
      </c>
    </row>
    <row r="3434" spans="2:15" x14ac:dyDescent="0.45">
      <c r="B3434" s="16" t="s">
        <v>17500</v>
      </c>
      <c r="C3434" s="426" t="s">
        <v>992</v>
      </c>
      <c r="D3434" s="16" t="s">
        <v>993</v>
      </c>
      <c r="E3434" s="448" t="s">
        <v>2733</v>
      </c>
      <c r="F3434" s="210" t="s">
        <v>2734</v>
      </c>
      <c r="G3434" s="448" t="s">
        <v>3595</v>
      </c>
      <c r="H3434" s="210" t="s">
        <v>11192</v>
      </c>
      <c r="I3434" s="210" t="s">
        <v>11192</v>
      </c>
      <c r="J3434" s="210" t="s">
        <v>11192</v>
      </c>
      <c r="K3434" s="210">
        <v>132</v>
      </c>
      <c r="L3434" s="210" t="s">
        <v>11192</v>
      </c>
      <c r="M3434" s="210" t="s">
        <v>11192</v>
      </c>
      <c r="N3434" s="210">
        <v>0</v>
      </c>
      <c r="O3434" s="210">
        <v>140</v>
      </c>
    </row>
    <row r="3435" spans="2:15" x14ac:dyDescent="0.45">
      <c r="B3435" s="450" t="s">
        <v>17502</v>
      </c>
      <c r="C3435" s="449" t="s">
        <v>992</v>
      </c>
      <c r="D3435" s="450" t="s">
        <v>993</v>
      </c>
      <c r="E3435" s="451" t="s">
        <v>19485</v>
      </c>
      <c r="F3435" s="452" t="str">
        <f>F3434</f>
        <v>2253</v>
      </c>
      <c r="G3435" s="451" t="s">
        <v>3093</v>
      </c>
      <c r="H3435" s="452" t="s">
        <v>11192</v>
      </c>
      <c r="I3435" s="452" t="s">
        <v>11192</v>
      </c>
      <c r="J3435" s="452" t="s">
        <v>11192</v>
      </c>
      <c r="K3435" s="452">
        <v>300</v>
      </c>
      <c r="L3435" s="452" t="s">
        <v>11192</v>
      </c>
      <c r="M3435" s="452" t="s">
        <v>11192</v>
      </c>
      <c r="N3435" s="452">
        <v>0</v>
      </c>
      <c r="O3435" s="452">
        <v>320</v>
      </c>
    </row>
    <row r="3436" spans="2:15" x14ac:dyDescent="0.45">
      <c r="B3436" s="16" t="s">
        <v>17504</v>
      </c>
      <c r="C3436" s="426" t="s">
        <v>994</v>
      </c>
      <c r="D3436" s="16" t="s">
        <v>995</v>
      </c>
      <c r="E3436" s="448" t="s">
        <v>2735</v>
      </c>
      <c r="F3436" s="210" t="s">
        <v>2736</v>
      </c>
      <c r="G3436" s="448" t="s">
        <v>3596</v>
      </c>
      <c r="H3436" s="210">
        <v>0</v>
      </c>
      <c r="I3436" s="210" t="s">
        <v>11192</v>
      </c>
      <c r="J3436" s="210" t="s">
        <v>11192</v>
      </c>
      <c r="K3436" s="210">
        <v>286</v>
      </c>
      <c r="L3436" s="210">
        <v>0</v>
      </c>
      <c r="M3436" s="210">
        <v>0</v>
      </c>
      <c r="N3436" s="210">
        <v>0</v>
      </c>
      <c r="O3436" s="210">
        <v>295</v>
      </c>
    </row>
    <row r="3437" spans="2:15" x14ac:dyDescent="0.45">
      <c r="B3437" s="16" t="s">
        <v>17503</v>
      </c>
      <c r="C3437" s="426" t="s">
        <v>994</v>
      </c>
      <c r="D3437" s="16" t="s">
        <v>995</v>
      </c>
      <c r="E3437" s="448" t="s">
        <v>2735</v>
      </c>
      <c r="F3437" s="210" t="s">
        <v>2736</v>
      </c>
      <c r="G3437" s="448" t="s">
        <v>3595</v>
      </c>
      <c r="H3437" s="210">
        <v>0</v>
      </c>
      <c r="I3437" s="210" t="s">
        <v>11192</v>
      </c>
      <c r="J3437" s="210" t="s">
        <v>11192</v>
      </c>
      <c r="K3437" s="210">
        <v>239</v>
      </c>
      <c r="L3437" s="210">
        <v>0</v>
      </c>
      <c r="M3437" s="210" t="s">
        <v>11192</v>
      </c>
      <c r="N3437" s="210">
        <v>0</v>
      </c>
      <c r="O3437" s="210">
        <v>247</v>
      </c>
    </row>
    <row r="3438" spans="2:15" x14ac:dyDescent="0.45">
      <c r="B3438" s="450" t="s">
        <v>17505</v>
      </c>
      <c r="C3438" s="449" t="s">
        <v>994</v>
      </c>
      <c r="D3438" s="450" t="s">
        <v>995</v>
      </c>
      <c r="E3438" s="451" t="s">
        <v>19486</v>
      </c>
      <c r="F3438" s="452" t="str">
        <f>F3437</f>
        <v>2313</v>
      </c>
      <c r="G3438" s="451" t="s">
        <v>3093</v>
      </c>
      <c r="H3438" s="452">
        <v>0</v>
      </c>
      <c r="I3438" s="452" t="s">
        <v>11192</v>
      </c>
      <c r="J3438" s="452" t="s">
        <v>11192</v>
      </c>
      <c r="K3438" s="452">
        <v>525</v>
      </c>
      <c r="L3438" s="452">
        <v>0</v>
      </c>
      <c r="M3438" s="452" t="s">
        <v>11192</v>
      </c>
      <c r="N3438" s="452">
        <v>0</v>
      </c>
      <c r="O3438" s="452">
        <v>542</v>
      </c>
    </row>
    <row r="3439" spans="2:15" x14ac:dyDescent="0.45">
      <c r="B3439" s="16" t="s">
        <v>17507</v>
      </c>
      <c r="C3439" s="426" t="s">
        <v>996</v>
      </c>
      <c r="D3439" s="16" t="s">
        <v>997</v>
      </c>
      <c r="E3439" s="448" t="s">
        <v>2737</v>
      </c>
      <c r="F3439" s="210" t="s">
        <v>2738</v>
      </c>
      <c r="G3439" s="448" t="s">
        <v>3596</v>
      </c>
      <c r="H3439" s="210">
        <v>0</v>
      </c>
      <c r="I3439" s="210" t="s">
        <v>11192</v>
      </c>
      <c r="J3439" s="210">
        <v>14</v>
      </c>
      <c r="K3439" s="210">
        <v>216</v>
      </c>
      <c r="L3439" s="210" t="s">
        <v>11192</v>
      </c>
      <c r="M3439" s="210">
        <v>18</v>
      </c>
      <c r="N3439" s="210">
        <v>0</v>
      </c>
      <c r="O3439" s="210">
        <v>253</v>
      </c>
    </row>
    <row r="3440" spans="2:15" x14ac:dyDescent="0.45">
      <c r="B3440" s="16" t="s">
        <v>17506</v>
      </c>
      <c r="C3440" s="426" t="s">
        <v>996</v>
      </c>
      <c r="D3440" s="16" t="s">
        <v>997</v>
      </c>
      <c r="E3440" s="448" t="s">
        <v>2737</v>
      </c>
      <c r="F3440" s="210" t="s">
        <v>2738</v>
      </c>
      <c r="G3440" s="448" t="s">
        <v>3595</v>
      </c>
      <c r="H3440" s="210">
        <v>0</v>
      </c>
      <c r="I3440" s="210" t="s">
        <v>11192</v>
      </c>
      <c r="J3440" s="210">
        <v>21</v>
      </c>
      <c r="K3440" s="210">
        <v>224</v>
      </c>
      <c r="L3440" s="210" t="s">
        <v>11192</v>
      </c>
      <c r="M3440" s="210">
        <v>18</v>
      </c>
      <c r="N3440" s="210" t="s">
        <v>11192</v>
      </c>
      <c r="O3440" s="210">
        <v>271</v>
      </c>
    </row>
    <row r="3441" spans="2:15" x14ac:dyDescent="0.45">
      <c r="B3441" s="450" t="s">
        <v>17508</v>
      </c>
      <c r="C3441" s="449" t="s">
        <v>996</v>
      </c>
      <c r="D3441" s="450" t="s">
        <v>997</v>
      </c>
      <c r="E3441" s="451" t="s">
        <v>19487</v>
      </c>
      <c r="F3441" s="452" t="str">
        <f>F3440</f>
        <v>4808</v>
      </c>
      <c r="G3441" s="451" t="s">
        <v>3093</v>
      </c>
      <c r="H3441" s="452">
        <v>0</v>
      </c>
      <c r="I3441" s="452" t="s">
        <v>11192</v>
      </c>
      <c r="J3441" s="452">
        <v>35</v>
      </c>
      <c r="K3441" s="452">
        <v>440</v>
      </c>
      <c r="L3441" s="452" t="s">
        <v>11192</v>
      </c>
      <c r="M3441" s="452">
        <v>36</v>
      </c>
      <c r="N3441" s="452" t="s">
        <v>11192</v>
      </c>
      <c r="O3441" s="452">
        <v>524</v>
      </c>
    </row>
    <row r="3442" spans="2:15" x14ac:dyDescent="0.45">
      <c r="B3442" s="16" t="s">
        <v>17510</v>
      </c>
      <c r="C3442" s="426" t="s">
        <v>996</v>
      </c>
      <c r="D3442" s="16" t="s">
        <v>997</v>
      </c>
      <c r="E3442" s="448" t="s">
        <v>2739</v>
      </c>
      <c r="F3442" s="210" t="s">
        <v>2740</v>
      </c>
      <c r="G3442" s="448" t="s">
        <v>3596</v>
      </c>
      <c r="H3442" s="210" t="s">
        <v>11192</v>
      </c>
      <c r="I3442" s="210" t="s">
        <v>11192</v>
      </c>
      <c r="J3442" s="210">
        <v>35</v>
      </c>
      <c r="K3442" s="210">
        <v>453</v>
      </c>
      <c r="L3442" s="210" t="s">
        <v>11192</v>
      </c>
      <c r="M3442" s="210">
        <v>24</v>
      </c>
      <c r="N3442" s="210">
        <v>0</v>
      </c>
      <c r="O3442" s="210">
        <v>530</v>
      </c>
    </row>
    <row r="3443" spans="2:15" x14ac:dyDescent="0.45">
      <c r="B3443" s="16" t="s">
        <v>17509</v>
      </c>
      <c r="C3443" s="426" t="s">
        <v>996</v>
      </c>
      <c r="D3443" s="16" t="s">
        <v>997</v>
      </c>
      <c r="E3443" s="448" t="s">
        <v>2739</v>
      </c>
      <c r="F3443" s="210" t="s">
        <v>2740</v>
      </c>
      <c r="G3443" s="448" t="s">
        <v>3595</v>
      </c>
      <c r="H3443" s="210">
        <v>0</v>
      </c>
      <c r="I3443" s="210" t="s">
        <v>11192</v>
      </c>
      <c r="J3443" s="210">
        <v>32</v>
      </c>
      <c r="K3443" s="210">
        <v>464</v>
      </c>
      <c r="L3443" s="210" t="s">
        <v>11192</v>
      </c>
      <c r="M3443" s="210">
        <v>34</v>
      </c>
      <c r="N3443" s="210">
        <v>0</v>
      </c>
      <c r="O3443" s="210">
        <v>552</v>
      </c>
    </row>
    <row r="3444" spans="2:15" x14ac:dyDescent="0.45">
      <c r="B3444" s="450" t="s">
        <v>17511</v>
      </c>
      <c r="C3444" s="449" t="s">
        <v>996</v>
      </c>
      <c r="D3444" s="450" t="s">
        <v>997</v>
      </c>
      <c r="E3444" s="451" t="s">
        <v>19488</v>
      </c>
      <c r="F3444" s="452" t="str">
        <f>F3443</f>
        <v>2839</v>
      </c>
      <c r="G3444" s="451" t="s">
        <v>3093</v>
      </c>
      <c r="H3444" s="452" t="s">
        <v>11192</v>
      </c>
      <c r="I3444" s="452">
        <v>24</v>
      </c>
      <c r="J3444" s="452">
        <v>67</v>
      </c>
      <c r="K3444" s="452">
        <v>917</v>
      </c>
      <c r="L3444" s="452" t="s">
        <v>11192</v>
      </c>
      <c r="M3444" s="452">
        <v>58</v>
      </c>
      <c r="N3444" s="452">
        <v>0</v>
      </c>
      <c r="O3444" s="452">
        <v>1082</v>
      </c>
    </row>
    <row r="3445" spans="2:15" x14ac:dyDescent="0.45">
      <c r="B3445" s="16" t="s">
        <v>17513</v>
      </c>
      <c r="C3445" s="426" t="s">
        <v>998</v>
      </c>
      <c r="D3445" s="16" t="s">
        <v>999</v>
      </c>
      <c r="E3445" s="448" t="s">
        <v>11128</v>
      </c>
      <c r="F3445" s="210" t="s">
        <v>2741</v>
      </c>
      <c r="G3445" s="448" t="s">
        <v>3596</v>
      </c>
      <c r="H3445" s="210">
        <v>0</v>
      </c>
      <c r="I3445" s="210" t="s">
        <v>11192</v>
      </c>
      <c r="J3445" s="210" t="s">
        <v>11192</v>
      </c>
      <c r="K3445" s="210" t="s">
        <v>11192</v>
      </c>
      <c r="L3445" s="210" t="s">
        <v>11192</v>
      </c>
      <c r="M3445" s="210">
        <v>0</v>
      </c>
      <c r="N3445" s="210">
        <v>0</v>
      </c>
      <c r="O3445" s="210">
        <v>147</v>
      </c>
    </row>
    <row r="3446" spans="2:15" x14ac:dyDescent="0.45">
      <c r="B3446" s="16" t="s">
        <v>17512</v>
      </c>
      <c r="C3446" s="426" t="s">
        <v>998</v>
      </c>
      <c r="D3446" s="16" t="s">
        <v>999</v>
      </c>
      <c r="E3446" s="448" t="s">
        <v>11128</v>
      </c>
      <c r="F3446" s="210" t="s">
        <v>2741</v>
      </c>
      <c r="G3446" s="448" t="s">
        <v>3595</v>
      </c>
      <c r="H3446" s="210">
        <v>0</v>
      </c>
      <c r="I3446" s="210">
        <v>0</v>
      </c>
      <c r="J3446" s="210" t="s">
        <v>11192</v>
      </c>
      <c r="K3446" s="210" t="s">
        <v>11192</v>
      </c>
      <c r="L3446" s="210" t="s">
        <v>11192</v>
      </c>
      <c r="M3446" s="210">
        <v>0</v>
      </c>
      <c r="N3446" s="210">
        <v>0</v>
      </c>
      <c r="O3446" s="210">
        <v>136</v>
      </c>
    </row>
    <row r="3447" spans="2:15" x14ac:dyDescent="0.45">
      <c r="B3447" s="450" t="s">
        <v>17514</v>
      </c>
      <c r="C3447" s="449" t="s">
        <v>998</v>
      </c>
      <c r="D3447" s="450" t="s">
        <v>999</v>
      </c>
      <c r="E3447" s="451" t="s">
        <v>19489</v>
      </c>
      <c r="F3447" s="452" t="str">
        <f>F3446</f>
        <v>4064</v>
      </c>
      <c r="G3447" s="451" t="s">
        <v>3093</v>
      </c>
      <c r="H3447" s="452">
        <v>0</v>
      </c>
      <c r="I3447" s="452" t="s">
        <v>11192</v>
      </c>
      <c r="J3447" s="452" t="s">
        <v>11192</v>
      </c>
      <c r="K3447" s="452">
        <v>278</v>
      </c>
      <c r="L3447" s="452" t="s">
        <v>11192</v>
      </c>
      <c r="M3447" s="452">
        <v>0</v>
      </c>
      <c r="N3447" s="452">
        <v>0</v>
      </c>
      <c r="O3447" s="452">
        <v>283</v>
      </c>
    </row>
    <row r="3448" spans="2:15" x14ac:dyDescent="0.45">
      <c r="B3448" s="16" t="s">
        <v>17516</v>
      </c>
      <c r="C3448" s="426" t="s">
        <v>998</v>
      </c>
      <c r="D3448" s="16" t="s">
        <v>999</v>
      </c>
      <c r="E3448" s="448" t="s">
        <v>11129</v>
      </c>
      <c r="F3448" s="210" t="s">
        <v>2742</v>
      </c>
      <c r="G3448" s="448" t="s">
        <v>3596</v>
      </c>
      <c r="H3448" s="210" t="s">
        <v>11192</v>
      </c>
      <c r="I3448" s="210" t="s">
        <v>11192</v>
      </c>
      <c r="J3448" s="210" t="s">
        <v>11192</v>
      </c>
      <c r="K3448" s="210">
        <v>279</v>
      </c>
      <c r="L3448" s="210" t="s">
        <v>11192</v>
      </c>
      <c r="M3448" s="210" t="s">
        <v>11192</v>
      </c>
      <c r="N3448" s="210">
        <v>0</v>
      </c>
      <c r="O3448" s="210">
        <v>293</v>
      </c>
    </row>
    <row r="3449" spans="2:15" x14ac:dyDescent="0.45">
      <c r="B3449" s="16" t="s">
        <v>17515</v>
      </c>
      <c r="C3449" s="426" t="s">
        <v>998</v>
      </c>
      <c r="D3449" s="16" t="s">
        <v>999</v>
      </c>
      <c r="E3449" s="448" t="s">
        <v>11129</v>
      </c>
      <c r="F3449" s="210" t="s">
        <v>2742</v>
      </c>
      <c r="G3449" s="448" t="s">
        <v>3595</v>
      </c>
      <c r="H3449" s="210">
        <v>0</v>
      </c>
      <c r="I3449" s="210" t="s">
        <v>11192</v>
      </c>
      <c r="J3449" s="210" t="s">
        <v>11192</v>
      </c>
      <c r="K3449" s="210">
        <v>242</v>
      </c>
      <c r="L3449" s="210" t="s">
        <v>11192</v>
      </c>
      <c r="M3449" s="210" t="s">
        <v>11192</v>
      </c>
      <c r="N3449" s="210">
        <v>0</v>
      </c>
      <c r="O3449" s="210">
        <v>258</v>
      </c>
    </row>
    <row r="3450" spans="2:15" x14ac:dyDescent="0.45">
      <c r="B3450" s="450" t="s">
        <v>17517</v>
      </c>
      <c r="C3450" s="449" t="s">
        <v>998</v>
      </c>
      <c r="D3450" s="450" t="s">
        <v>999</v>
      </c>
      <c r="E3450" s="451" t="s">
        <v>19490</v>
      </c>
      <c r="F3450" s="452" t="str">
        <f>F3449</f>
        <v>4068</v>
      </c>
      <c r="G3450" s="451" t="s">
        <v>3093</v>
      </c>
      <c r="H3450" s="452" t="s">
        <v>11192</v>
      </c>
      <c r="I3450" s="452" t="s">
        <v>11192</v>
      </c>
      <c r="J3450" s="452">
        <v>12</v>
      </c>
      <c r="K3450" s="452">
        <v>521</v>
      </c>
      <c r="L3450" s="452" t="s">
        <v>11192</v>
      </c>
      <c r="M3450" s="452" t="s">
        <v>11192</v>
      </c>
      <c r="N3450" s="452">
        <v>0</v>
      </c>
      <c r="O3450" s="452">
        <v>551</v>
      </c>
    </row>
    <row r="3451" spans="2:15" x14ac:dyDescent="0.45">
      <c r="B3451" s="16" t="s">
        <v>17519</v>
      </c>
      <c r="C3451" s="426" t="s">
        <v>1000</v>
      </c>
      <c r="D3451" s="16" t="s">
        <v>1001</v>
      </c>
      <c r="E3451" s="448" t="s">
        <v>2558</v>
      </c>
      <c r="F3451" s="210" t="s">
        <v>2743</v>
      </c>
      <c r="G3451" s="448" t="s">
        <v>3596</v>
      </c>
      <c r="H3451" s="210">
        <v>0</v>
      </c>
      <c r="I3451" s="210" t="s">
        <v>11192</v>
      </c>
      <c r="J3451" s="210" t="s">
        <v>11192</v>
      </c>
      <c r="K3451" s="210">
        <v>224</v>
      </c>
      <c r="L3451" s="210" t="s">
        <v>11192</v>
      </c>
      <c r="M3451" s="210" t="s">
        <v>11192</v>
      </c>
      <c r="N3451" s="210">
        <v>0</v>
      </c>
      <c r="O3451" s="210">
        <v>246</v>
      </c>
    </row>
    <row r="3452" spans="2:15" x14ac:dyDescent="0.45">
      <c r="B3452" s="16" t="s">
        <v>17518</v>
      </c>
      <c r="C3452" s="426" t="s">
        <v>1000</v>
      </c>
      <c r="D3452" s="16" t="s">
        <v>1001</v>
      </c>
      <c r="E3452" s="448" t="s">
        <v>2558</v>
      </c>
      <c r="F3452" s="210" t="s">
        <v>2743</v>
      </c>
      <c r="G3452" s="448" t="s">
        <v>3595</v>
      </c>
      <c r="H3452" s="210" t="s">
        <v>11192</v>
      </c>
      <c r="I3452" s="210" t="s">
        <v>11192</v>
      </c>
      <c r="J3452" s="210" t="s">
        <v>11192</v>
      </c>
      <c r="K3452" s="210">
        <v>198</v>
      </c>
      <c r="L3452" s="210" t="s">
        <v>11192</v>
      </c>
      <c r="M3452" s="210" t="s">
        <v>11192</v>
      </c>
      <c r="N3452" s="210">
        <v>0</v>
      </c>
      <c r="O3452" s="210">
        <v>219</v>
      </c>
    </row>
    <row r="3453" spans="2:15" x14ac:dyDescent="0.45">
      <c r="B3453" s="450" t="s">
        <v>17520</v>
      </c>
      <c r="C3453" s="449" t="s">
        <v>1000</v>
      </c>
      <c r="D3453" s="450" t="s">
        <v>1001</v>
      </c>
      <c r="E3453" s="451" t="s">
        <v>19381</v>
      </c>
      <c r="F3453" s="452" t="str">
        <f>F3452</f>
        <v>6286</v>
      </c>
      <c r="G3453" s="451" t="s">
        <v>3093</v>
      </c>
      <c r="H3453" s="452" t="s">
        <v>11192</v>
      </c>
      <c r="I3453" s="452">
        <v>16</v>
      </c>
      <c r="J3453" s="452">
        <v>17</v>
      </c>
      <c r="K3453" s="452">
        <v>422</v>
      </c>
      <c r="L3453" s="452" t="s">
        <v>11192</v>
      </c>
      <c r="M3453" s="452" t="s">
        <v>11192</v>
      </c>
      <c r="N3453" s="452">
        <v>0</v>
      </c>
      <c r="O3453" s="452">
        <v>465</v>
      </c>
    </row>
    <row r="3454" spans="2:15" x14ac:dyDescent="0.45">
      <c r="B3454" s="16" t="s">
        <v>17522</v>
      </c>
      <c r="C3454" s="426" t="s">
        <v>1000</v>
      </c>
      <c r="D3454" s="16" t="s">
        <v>1001</v>
      </c>
      <c r="E3454" s="448" t="s">
        <v>2744</v>
      </c>
      <c r="F3454" s="210" t="s">
        <v>2745</v>
      </c>
      <c r="G3454" s="448" t="s">
        <v>3596</v>
      </c>
      <c r="H3454" s="210">
        <v>0</v>
      </c>
      <c r="I3454" s="210">
        <v>28</v>
      </c>
      <c r="J3454" s="210">
        <v>23</v>
      </c>
      <c r="K3454" s="210">
        <v>428</v>
      </c>
      <c r="L3454" s="210" t="s">
        <v>11192</v>
      </c>
      <c r="M3454" s="210" t="s">
        <v>11192</v>
      </c>
      <c r="N3454" s="210" t="s">
        <v>11192</v>
      </c>
      <c r="O3454" s="210">
        <v>492</v>
      </c>
    </row>
    <row r="3455" spans="2:15" x14ac:dyDescent="0.45">
      <c r="B3455" s="16" t="s">
        <v>17521</v>
      </c>
      <c r="C3455" s="426" t="s">
        <v>1000</v>
      </c>
      <c r="D3455" s="16" t="s">
        <v>1001</v>
      </c>
      <c r="E3455" s="448" t="s">
        <v>2744</v>
      </c>
      <c r="F3455" s="210" t="s">
        <v>2745</v>
      </c>
      <c r="G3455" s="448" t="s">
        <v>3595</v>
      </c>
      <c r="H3455" s="210" t="s">
        <v>11192</v>
      </c>
      <c r="I3455" s="210">
        <v>17</v>
      </c>
      <c r="J3455" s="210">
        <v>17</v>
      </c>
      <c r="K3455" s="210">
        <v>433</v>
      </c>
      <c r="L3455" s="210" t="s">
        <v>11192</v>
      </c>
      <c r="M3455" s="210" t="s">
        <v>11192</v>
      </c>
      <c r="N3455" s="210">
        <v>0</v>
      </c>
      <c r="O3455" s="210">
        <v>479</v>
      </c>
    </row>
    <row r="3456" spans="2:15" x14ac:dyDescent="0.45">
      <c r="B3456" s="450" t="s">
        <v>17523</v>
      </c>
      <c r="C3456" s="449" t="s">
        <v>1000</v>
      </c>
      <c r="D3456" s="450" t="s">
        <v>1001</v>
      </c>
      <c r="E3456" s="451" t="s">
        <v>19491</v>
      </c>
      <c r="F3456" s="452" t="str">
        <f>F3455</f>
        <v>4614</v>
      </c>
      <c r="G3456" s="451" t="s">
        <v>3093</v>
      </c>
      <c r="H3456" s="452" t="s">
        <v>11192</v>
      </c>
      <c r="I3456" s="452">
        <v>45</v>
      </c>
      <c r="J3456" s="452">
        <v>40</v>
      </c>
      <c r="K3456" s="452">
        <v>861</v>
      </c>
      <c r="L3456" s="452" t="s">
        <v>11192</v>
      </c>
      <c r="M3456" s="452">
        <v>12</v>
      </c>
      <c r="N3456" s="452" t="s">
        <v>11192</v>
      </c>
      <c r="O3456" s="452">
        <v>971</v>
      </c>
    </row>
    <row r="3457" spans="2:15" x14ac:dyDescent="0.45">
      <c r="B3457" s="16" t="s">
        <v>17525</v>
      </c>
      <c r="C3457" s="426" t="s">
        <v>1002</v>
      </c>
      <c r="D3457" s="16" t="s">
        <v>1003</v>
      </c>
      <c r="E3457" s="448" t="s">
        <v>2746</v>
      </c>
      <c r="F3457" s="210" t="s">
        <v>2747</v>
      </c>
      <c r="G3457" s="448" t="s">
        <v>3596</v>
      </c>
      <c r="H3457" s="210">
        <v>0</v>
      </c>
      <c r="I3457" s="210" t="s">
        <v>11192</v>
      </c>
      <c r="J3457" s="210" t="s">
        <v>11192</v>
      </c>
      <c r="K3457" s="210">
        <v>136</v>
      </c>
      <c r="L3457" s="210" t="s">
        <v>11192</v>
      </c>
      <c r="M3457" s="210">
        <v>0</v>
      </c>
      <c r="N3457" s="210">
        <v>0</v>
      </c>
      <c r="O3457" s="210">
        <v>146</v>
      </c>
    </row>
    <row r="3458" spans="2:15" x14ac:dyDescent="0.45">
      <c r="B3458" s="16" t="s">
        <v>17524</v>
      </c>
      <c r="C3458" s="426" t="s">
        <v>1002</v>
      </c>
      <c r="D3458" s="16" t="s">
        <v>1003</v>
      </c>
      <c r="E3458" s="448" t="s">
        <v>2746</v>
      </c>
      <c r="F3458" s="210" t="s">
        <v>2747</v>
      </c>
      <c r="G3458" s="448" t="s">
        <v>3595</v>
      </c>
      <c r="H3458" s="210">
        <v>0</v>
      </c>
      <c r="I3458" s="210">
        <v>0</v>
      </c>
      <c r="J3458" s="210">
        <v>0</v>
      </c>
      <c r="K3458" s="210" t="s">
        <v>11192</v>
      </c>
      <c r="L3458" s="210" t="s">
        <v>11192</v>
      </c>
      <c r="M3458" s="210">
        <v>0</v>
      </c>
      <c r="N3458" s="210">
        <v>0</v>
      </c>
      <c r="O3458" s="210">
        <v>165</v>
      </c>
    </row>
    <row r="3459" spans="2:15" x14ac:dyDescent="0.45">
      <c r="B3459" s="450" t="s">
        <v>17526</v>
      </c>
      <c r="C3459" s="449" t="s">
        <v>1002</v>
      </c>
      <c r="D3459" s="450" t="s">
        <v>1003</v>
      </c>
      <c r="E3459" s="451" t="s">
        <v>19492</v>
      </c>
      <c r="F3459" s="452" t="str">
        <f>F3458</f>
        <v>8102</v>
      </c>
      <c r="G3459" s="451" t="s">
        <v>3093</v>
      </c>
      <c r="H3459" s="452">
        <v>0</v>
      </c>
      <c r="I3459" s="452" t="s">
        <v>11192</v>
      </c>
      <c r="J3459" s="452" t="s">
        <v>11192</v>
      </c>
      <c r="K3459" s="452" t="s">
        <v>11192</v>
      </c>
      <c r="L3459" s="452">
        <v>13</v>
      </c>
      <c r="M3459" s="452">
        <v>0</v>
      </c>
      <c r="N3459" s="452">
        <v>0</v>
      </c>
      <c r="O3459" s="452">
        <v>311</v>
      </c>
    </row>
    <row r="3460" spans="2:15" x14ac:dyDescent="0.45">
      <c r="B3460" s="16" t="s">
        <v>17528</v>
      </c>
      <c r="C3460" s="426" t="s">
        <v>1002</v>
      </c>
      <c r="D3460" s="16" t="s">
        <v>1003</v>
      </c>
      <c r="E3460" s="448" t="s">
        <v>2748</v>
      </c>
      <c r="F3460" s="210" t="s">
        <v>2749</v>
      </c>
      <c r="G3460" s="448" t="s">
        <v>3596</v>
      </c>
      <c r="H3460" s="210">
        <v>0</v>
      </c>
      <c r="I3460" s="210" t="s">
        <v>11192</v>
      </c>
      <c r="J3460" s="210" t="s">
        <v>11192</v>
      </c>
      <c r="K3460" s="210">
        <v>255</v>
      </c>
      <c r="L3460" s="210" t="s">
        <v>11192</v>
      </c>
      <c r="M3460" s="210" t="s">
        <v>11192</v>
      </c>
      <c r="N3460" s="210" t="s">
        <v>11192</v>
      </c>
      <c r="O3460" s="210">
        <v>273</v>
      </c>
    </row>
    <row r="3461" spans="2:15" x14ac:dyDescent="0.45">
      <c r="B3461" s="16" t="s">
        <v>17527</v>
      </c>
      <c r="C3461" s="426" t="s">
        <v>1002</v>
      </c>
      <c r="D3461" s="16" t="s">
        <v>1003</v>
      </c>
      <c r="E3461" s="448" t="s">
        <v>2748</v>
      </c>
      <c r="F3461" s="210" t="s">
        <v>2749</v>
      </c>
      <c r="G3461" s="448" t="s">
        <v>3595</v>
      </c>
      <c r="H3461" s="210">
        <v>0</v>
      </c>
      <c r="I3461" s="210" t="s">
        <v>11192</v>
      </c>
      <c r="J3461" s="210">
        <v>0</v>
      </c>
      <c r="K3461" s="210">
        <v>275</v>
      </c>
      <c r="L3461" s="210" t="s">
        <v>11192</v>
      </c>
      <c r="M3461" s="210" t="s">
        <v>11192</v>
      </c>
      <c r="N3461" s="210">
        <v>0</v>
      </c>
      <c r="O3461" s="210">
        <v>281</v>
      </c>
    </row>
    <row r="3462" spans="2:15" x14ac:dyDescent="0.45">
      <c r="B3462" s="450" t="s">
        <v>17529</v>
      </c>
      <c r="C3462" s="449" t="s">
        <v>1002</v>
      </c>
      <c r="D3462" s="450" t="s">
        <v>1003</v>
      </c>
      <c r="E3462" s="451" t="s">
        <v>19493</v>
      </c>
      <c r="F3462" s="452" t="str">
        <f>F3461</f>
        <v>6191</v>
      </c>
      <c r="G3462" s="451" t="s">
        <v>3093</v>
      </c>
      <c r="H3462" s="452">
        <v>0</v>
      </c>
      <c r="I3462" s="452" t="s">
        <v>11192</v>
      </c>
      <c r="J3462" s="452" t="s">
        <v>11192</v>
      </c>
      <c r="K3462" s="452">
        <v>530</v>
      </c>
      <c r="L3462" s="452" t="s">
        <v>11192</v>
      </c>
      <c r="M3462" s="452" t="s">
        <v>11192</v>
      </c>
      <c r="N3462" s="452" t="s">
        <v>11192</v>
      </c>
      <c r="O3462" s="452">
        <v>554</v>
      </c>
    </row>
    <row r="3463" spans="2:15" x14ac:dyDescent="0.45">
      <c r="B3463" s="16" t="s">
        <v>17531</v>
      </c>
      <c r="C3463" s="426" t="s">
        <v>1004</v>
      </c>
      <c r="D3463" s="16" t="s">
        <v>1005</v>
      </c>
      <c r="E3463" s="448" t="s">
        <v>1005</v>
      </c>
      <c r="F3463" s="210" t="s">
        <v>2750</v>
      </c>
      <c r="G3463" s="448" t="s">
        <v>3596</v>
      </c>
      <c r="H3463" s="210">
        <v>0</v>
      </c>
      <c r="I3463" s="210" t="s">
        <v>11192</v>
      </c>
      <c r="J3463" s="210" t="s">
        <v>11192</v>
      </c>
      <c r="K3463" s="210" t="s">
        <v>11192</v>
      </c>
      <c r="L3463" s="210">
        <v>0</v>
      </c>
      <c r="M3463" s="210">
        <v>0</v>
      </c>
      <c r="N3463" s="210">
        <v>0</v>
      </c>
      <c r="O3463" s="210">
        <v>40</v>
      </c>
    </row>
    <row r="3464" spans="2:15" x14ac:dyDescent="0.45">
      <c r="B3464" s="16" t="s">
        <v>17530</v>
      </c>
      <c r="C3464" s="426" t="s">
        <v>1004</v>
      </c>
      <c r="D3464" s="16" t="s">
        <v>1005</v>
      </c>
      <c r="E3464" s="448" t="s">
        <v>1005</v>
      </c>
      <c r="F3464" s="210" t="s">
        <v>2750</v>
      </c>
      <c r="G3464" s="448" t="s">
        <v>3595</v>
      </c>
      <c r="H3464" s="210">
        <v>0</v>
      </c>
      <c r="I3464" s="210">
        <v>50</v>
      </c>
      <c r="J3464" s="210">
        <v>0</v>
      </c>
      <c r="K3464" s="210">
        <v>0</v>
      </c>
      <c r="L3464" s="210">
        <v>0</v>
      </c>
      <c r="M3464" s="210">
        <v>0</v>
      </c>
      <c r="N3464" s="210">
        <v>0</v>
      </c>
      <c r="O3464" s="210">
        <v>50</v>
      </c>
    </row>
    <row r="3465" spans="2:15" x14ac:dyDescent="0.45">
      <c r="B3465" s="450" t="s">
        <v>17532</v>
      </c>
      <c r="C3465" s="449" t="s">
        <v>1004</v>
      </c>
      <c r="D3465" s="450" t="s">
        <v>1005</v>
      </c>
      <c r="E3465" s="451" t="s">
        <v>19494</v>
      </c>
      <c r="F3465" s="452" t="str">
        <f>F3464</f>
        <v>7960</v>
      </c>
      <c r="G3465" s="451" t="s">
        <v>3093</v>
      </c>
      <c r="H3465" s="452">
        <v>0</v>
      </c>
      <c r="I3465" s="452" t="s">
        <v>11192</v>
      </c>
      <c r="J3465" s="452" t="s">
        <v>11192</v>
      </c>
      <c r="K3465" s="452" t="s">
        <v>11192</v>
      </c>
      <c r="L3465" s="452">
        <v>0</v>
      </c>
      <c r="M3465" s="452">
        <v>0</v>
      </c>
      <c r="N3465" s="452">
        <v>0</v>
      </c>
      <c r="O3465" s="452">
        <v>90</v>
      </c>
    </row>
    <row r="3466" spans="2:15" x14ac:dyDescent="0.45">
      <c r="B3466" s="16" t="s">
        <v>17534</v>
      </c>
      <c r="C3466" s="426" t="s">
        <v>1006</v>
      </c>
      <c r="D3466" s="16" t="s">
        <v>1007</v>
      </c>
      <c r="E3466" s="448" t="s">
        <v>1007</v>
      </c>
      <c r="F3466" s="210" t="s">
        <v>2751</v>
      </c>
      <c r="G3466" s="448" t="s">
        <v>3596</v>
      </c>
      <c r="H3466" s="210">
        <v>0</v>
      </c>
      <c r="I3466" s="210" t="s">
        <v>11192</v>
      </c>
      <c r="J3466" s="210" t="s">
        <v>11192</v>
      </c>
      <c r="K3466" s="210">
        <v>13</v>
      </c>
      <c r="L3466" s="210" t="s">
        <v>11192</v>
      </c>
      <c r="M3466" s="210">
        <v>0</v>
      </c>
      <c r="N3466" s="210">
        <v>0</v>
      </c>
      <c r="O3466" s="210">
        <v>26</v>
      </c>
    </row>
    <row r="3467" spans="2:15" x14ac:dyDescent="0.45">
      <c r="B3467" s="16" t="s">
        <v>17533</v>
      </c>
      <c r="C3467" s="426" t="s">
        <v>1006</v>
      </c>
      <c r="D3467" s="16" t="s">
        <v>1007</v>
      </c>
      <c r="E3467" s="448" t="s">
        <v>1007</v>
      </c>
      <c r="F3467" s="210" t="s">
        <v>2751</v>
      </c>
      <c r="G3467" s="448" t="s">
        <v>3595</v>
      </c>
      <c r="H3467" s="210" t="s">
        <v>11192</v>
      </c>
      <c r="I3467" s="210" t="s">
        <v>11192</v>
      </c>
      <c r="J3467" s="210">
        <v>0</v>
      </c>
      <c r="K3467" s="210" t="s">
        <v>11192</v>
      </c>
      <c r="L3467" s="210" t="s">
        <v>11192</v>
      </c>
      <c r="M3467" s="210">
        <v>0</v>
      </c>
      <c r="N3467" s="210">
        <v>0</v>
      </c>
      <c r="O3467" s="210" t="s">
        <v>11192</v>
      </c>
    </row>
    <row r="3468" spans="2:15" x14ac:dyDescent="0.45">
      <c r="B3468" s="450" t="s">
        <v>17535</v>
      </c>
      <c r="C3468" s="449" t="s">
        <v>1006</v>
      </c>
      <c r="D3468" s="450" t="s">
        <v>1007</v>
      </c>
      <c r="E3468" s="451" t="s">
        <v>19495</v>
      </c>
      <c r="F3468" s="452" t="str">
        <f>F3467</f>
        <v>7648</v>
      </c>
      <c r="G3468" s="451" t="s">
        <v>3093</v>
      </c>
      <c r="H3468" s="452" t="s">
        <v>11192</v>
      </c>
      <c r="I3468" s="452" t="s">
        <v>11192</v>
      </c>
      <c r="J3468" s="452" t="s">
        <v>11192</v>
      </c>
      <c r="K3468" s="452" t="s">
        <v>11192</v>
      </c>
      <c r="L3468" s="452" t="s">
        <v>11192</v>
      </c>
      <c r="M3468" s="452">
        <v>0</v>
      </c>
      <c r="N3468" s="452">
        <v>0</v>
      </c>
      <c r="O3468" s="452" t="s">
        <v>11192</v>
      </c>
    </row>
    <row r="3469" spans="2:15" x14ac:dyDescent="0.45">
      <c r="B3469" s="16" t="s">
        <v>17537</v>
      </c>
      <c r="C3469" s="426" t="s">
        <v>1008</v>
      </c>
      <c r="D3469" s="16" t="s">
        <v>1009</v>
      </c>
      <c r="E3469" s="448" t="s">
        <v>1726</v>
      </c>
      <c r="F3469" s="210" t="s">
        <v>2752</v>
      </c>
      <c r="G3469" s="448" t="s">
        <v>3596</v>
      </c>
      <c r="H3469" s="210">
        <v>0</v>
      </c>
      <c r="I3469" s="210" t="s">
        <v>11192</v>
      </c>
      <c r="J3469" s="210" t="s">
        <v>11192</v>
      </c>
      <c r="K3469" s="210">
        <v>288</v>
      </c>
      <c r="L3469" s="210" t="s">
        <v>11192</v>
      </c>
      <c r="M3469" s="210">
        <v>0</v>
      </c>
      <c r="N3469" s="210">
        <v>0</v>
      </c>
      <c r="O3469" s="210">
        <v>301</v>
      </c>
    </row>
    <row r="3470" spans="2:15" x14ac:dyDescent="0.45">
      <c r="B3470" s="16" t="s">
        <v>17536</v>
      </c>
      <c r="C3470" s="426" t="s">
        <v>1008</v>
      </c>
      <c r="D3470" s="16" t="s">
        <v>1009</v>
      </c>
      <c r="E3470" s="448" t="s">
        <v>1726</v>
      </c>
      <c r="F3470" s="210" t="s">
        <v>2752</v>
      </c>
      <c r="G3470" s="448" t="s">
        <v>3595</v>
      </c>
      <c r="H3470" s="210">
        <v>0</v>
      </c>
      <c r="I3470" s="210" t="s">
        <v>11192</v>
      </c>
      <c r="J3470" s="210" t="s">
        <v>11192</v>
      </c>
      <c r="K3470" s="210">
        <v>252</v>
      </c>
      <c r="L3470" s="210" t="s">
        <v>11192</v>
      </c>
      <c r="M3470" s="210">
        <v>0</v>
      </c>
      <c r="N3470" s="210">
        <v>0</v>
      </c>
      <c r="O3470" s="210">
        <v>260</v>
      </c>
    </row>
    <row r="3471" spans="2:15" x14ac:dyDescent="0.45">
      <c r="B3471" s="450" t="s">
        <v>19803</v>
      </c>
      <c r="C3471" s="449" t="s">
        <v>1008</v>
      </c>
      <c r="D3471" s="450" t="s">
        <v>1009</v>
      </c>
      <c r="E3471" s="451" t="s">
        <v>19153</v>
      </c>
      <c r="F3471" s="452" t="str">
        <f>F3470</f>
        <v>0941</v>
      </c>
      <c r="G3471" s="451" t="s">
        <v>3093</v>
      </c>
      <c r="H3471" s="452">
        <v>0</v>
      </c>
      <c r="I3471" s="452" t="s">
        <v>11192</v>
      </c>
      <c r="J3471" s="452" t="s">
        <v>11192</v>
      </c>
      <c r="K3471" s="452">
        <v>540</v>
      </c>
      <c r="L3471" s="452">
        <v>12</v>
      </c>
      <c r="M3471" s="452">
        <v>0</v>
      </c>
      <c r="N3471" s="452">
        <v>0</v>
      </c>
      <c r="O3471" s="452">
        <v>561</v>
      </c>
    </row>
    <row r="3472" spans="2:15" x14ac:dyDescent="0.45">
      <c r="B3472" s="16" t="s">
        <v>17539</v>
      </c>
      <c r="C3472" s="426" t="s">
        <v>1008</v>
      </c>
      <c r="D3472" s="16" t="s">
        <v>1009</v>
      </c>
      <c r="E3472" s="448" t="s">
        <v>2753</v>
      </c>
      <c r="F3472" s="210" t="s">
        <v>2754</v>
      </c>
      <c r="G3472" s="448" t="s">
        <v>3596</v>
      </c>
      <c r="H3472" s="210">
        <v>0</v>
      </c>
      <c r="I3472" s="210" t="s">
        <v>11192</v>
      </c>
      <c r="J3472" s="210" t="s">
        <v>11192</v>
      </c>
      <c r="K3472" s="210">
        <v>132</v>
      </c>
      <c r="L3472" s="210" t="s">
        <v>11192</v>
      </c>
      <c r="M3472" s="210">
        <v>0</v>
      </c>
      <c r="N3472" s="210">
        <v>0</v>
      </c>
      <c r="O3472" s="210">
        <v>139</v>
      </c>
    </row>
    <row r="3473" spans="2:15" x14ac:dyDescent="0.45">
      <c r="B3473" s="16" t="s">
        <v>17538</v>
      </c>
      <c r="C3473" s="426" t="s">
        <v>1008</v>
      </c>
      <c r="D3473" s="16" t="s">
        <v>1009</v>
      </c>
      <c r="E3473" s="448" t="s">
        <v>2753</v>
      </c>
      <c r="F3473" s="210" t="s">
        <v>2754</v>
      </c>
      <c r="G3473" s="448" t="s">
        <v>3595</v>
      </c>
      <c r="H3473" s="210">
        <v>0</v>
      </c>
      <c r="I3473" s="210" t="s">
        <v>11192</v>
      </c>
      <c r="J3473" s="210" t="s">
        <v>11192</v>
      </c>
      <c r="K3473" s="210">
        <v>124</v>
      </c>
      <c r="L3473" s="210" t="s">
        <v>11192</v>
      </c>
      <c r="M3473" s="210">
        <v>0</v>
      </c>
      <c r="N3473" s="210">
        <v>0</v>
      </c>
      <c r="O3473" s="210">
        <v>130</v>
      </c>
    </row>
    <row r="3474" spans="2:15" x14ac:dyDescent="0.45">
      <c r="B3474" s="450" t="s">
        <v>17540</v>
      </c>
      <c r="C3474" s="449" t="s">
        <v>1008</v>
      </c>
      <c r="D3474" s="450" t="s">
        <v>1009</v>
      </c>
      <c r="E3474" s="451" t="s">
        <v>19496</v>
      </c>
      <c r="F3474" s="452" t="str">
        <f>F3473</f>
        <v>5130</v>
      </c>
      <c r="G3474" s="451" t="s">
        <v>3093</v>
      </c>
      <c r="H3474" s="452">
        <v>0</v>
      </c>
      <c r="I3474" s="452" t="s">
        <v>11192</v>
      </c>
      <c r="J3474" s="452" t="s">
        <v>11192</v>
      </c>
      <c r="K3474" s="452">
        <v>256</v>
      </c>
      <c r="L3474" s="452" t="s">
        <v>11192</v>
      </c>
      <c r="M3474" s="452">
        <v>0</v>
      </c>
      <c r="N3474" s="452">
        <v>0</v>
      </c>
      <c r="O3474" s="452">
        <v>269</v>
      </c>
    </row>
    <row r="3475" spans="2:15" x14ac:dyDescent="0.45">
      <c r="B3475" s="16" t="s">
        <v>17542</v>
      </c>
      <c r="C3475" s="426" t="s">
        <v>1010</v>
      </c>
      <c r="D3475" s="16" t="s">
        <v>1011</v>
      </c>
      <c r="E3475" s="448" t="s">
        <v>11068</v>
      </c>
      <c r="F3475" s="210" t="s">
        <v>2757</v>
      </c>
      <c r="G3475" s="448" t="s">
        <v>3596</v>
      </c>
      <c r="H3475" s="210">
        <v>0</v>
      </c>
      <c r="I3475" s="210">
        <v>30</v>
      </c>
      <c r="J3475" s="210">
        <v>33</v>
      </c>
      <c r="K3475" s="210">
        <v>520</v>
      </c>
      <c r="L3475" s="210">
        <v>26</v>
      </c>
      <c r="M3475" s="210" t="s">
        <v>11192</v>
      </c>
      <c r="N3475" s="210" t="s">
        <v>11192</v>
      </c>
      <c r="O3475" s="210">
        <v>613</v>
      </c>
    </row>
    <row r="3476" spans="2:15" x14ac:dyDescent="0.45">
      <c r="B3476" s="16" t="s">
        <v>17541</v>
      </c>
      <c r="C3476" s="426" t="s">
        <v>1010</v>
      </c>
      <c r="D3476" s="16" t="s">
        <v>1011</v>
      </c>
      <c r="E3476" s="448" t="s">
        <v>11068</v>
      </c>
      <c r="F3476" s="210" t="s">
        <v>2757</v>
      </c>
      <c r="G3476" s="448" t="s">
        <v>3595</v>
      </c>
      <c r="H3476" s="210">
        <v>0</v>
      </c>
      <c r="I3476" s="210">
        <v>29</v>
      </c>
      <c r="J3476" s="210">
        <v>33</v>
      </c>
      <c r="K3476" s="210">
        <v>466</v>
      </c>
      <c r="L3476" s="210">
        <v>13</v>
      </c>
      <c r="M3476" s="210">
        <v>13</v>
      </c>
      <c r="N3476" s="210">
        <v>0</v>
      </c>
      <c r="O3476" s="210">
        <v>554</v>
      </c>
    </row>
    <row r="3477" spans="2:15" x14ac:dyDescent="0.45">
      <c r="B3477" s="450" t="s">
        <v>17543</v>
      </c>
      <c r="C3477" s="449" t="s">
        <v>1010</v>
      </c>
      <c r="D3477" s="450" t="s">
        <v>1011</v>
      </c>
      <c r="E3477" s="451" t="s">
        <v>19497</v>
      </c>
      <c r="F3477" s="452" t="str">
        <f>F3476</f>
        <v>4623</v>
      </c>
      <c r="G3477" s="451" t="s">
        <v>3093</v>
      </c>
      <c r="H3477" s="452">
        <v>0</v>
      </c>
      <c r="I3477" s="452">
        <v>59</v>
      </c>
      <c r="J3477" s="452">
        <v>66</v>
      </c>
      <c r="K3477" s="452">
        <v>986</v>
      </c>
      <c r="L3477" s="452">
        <v>39</v>
      </c>
      <c r="M3477" s="452" t="s">
        <v>11192</v>
      </c>
      <c r="N3477" s="452" t="s">
        <v>11192</v>
      </c>
      <c r="O3477" s="452">
        <v>1167</v>
      </c>
    </row>
    <row r="3478" spans="2:15" x14ac:dyDescent="0.45">
      <c r="B3478" s="16" t="s">
        <v>17545</v>
      </c>
      <c r="C3478" s="426" t="s">
        <v>1010</v>
      </c>
      <c r="D3478" s="16" t="s">
        <v>1011</v>
      </c>
      <c r="E3478" s="448" t="s">
        <v>2755</v>
      </c>
      <c r="F3478" s="210" t="s">
        <v>2756</v>
      </c>
      <c r="G3478" s="448" t="s">
        <v>3596</v>
      </c>
      <c r="H3478" s="210">
        <v>0</v>
      </c>
      <c r="I3478" s="210">
        <v>14</v>
      </c>
      <c r="J3478" s="210">
        <v>28</v>
      </c>
      <c r="K3478" s="210">
        <v>287</v>
      </c>
      <c r="L3478" s="210" t="s">
        <v>11192</v>
      </c>
      <c r="M3478" s="210" t="s">
        <v>11192</v>
      </c>
      <c r="N3478" s="210">
        <v>0</v>
      </c>
      <c r="O3478" s="210">
        <v>345</v>
      </c>
    </row>
    <row r="3479" spans="2:15" x14ac:dyDescent="0.45">
      <c r="B3479" s="16" t="s">
        <v>17544</v>
      </c>
      <c r="C3479" s="426" t="s">
        <v>1010</v>
      </c>
      <c r="D3479" s="16" t="s">
        <v>1011</v>
      </c>
      <c r="E3479" s="448" t="s">
        <v>2755</v>
      </c>
      <c r="F3479" s="210" t="s">
        <v>2756</v>
      </c>
      <c r="G3479" s="448" t="s">
        <v>3595</v>
      </c>
      <c r="H3479" s="210">
        <v>0</v>
      </c>
      <c r="I3479" s="210">
        <v>19</v>
      </c>
      <c r="J3479" s="210">
        <v>20</v>
      </c>
      <c r="K3479" s="210">
        <v>251</v>
      </c>
      <c r="L3479" s="210" t="s">
        <v>11192</v>
      </c>
      <c r="M3479" s="210">
        <v>0</v>
      </c>
      <c r="N3479" s="210" t="s">
        <v>11192</v>
      </c>
      <c r="O3479" s="210">
        <v>303</v>
      </c>
    </row>
    <row r="3480" spans="2:15" x14ac:dyDescent="0.45">
      <c r="B3480" s="450" t="s">
        <v>17546</v>
      </c>
      <c r="C3480" s="449" t="s">
        <v>1010</v>
      </c>
      <c r="D3480" s="450" t="s">
        <v>1011</v>
      </c>
      <c r="E3480" s="451" t="s">
        <v>19498</v>
      </c>
      <c r="F3480" s="452" t="str">
        <f>F3479</f>
        <v>6725</v>
      </c>
      <c r="G3480" s="451" t="s">
        <v>3093</v>
      </c>
      <c r="H3480" s="452">
        <v>0</v>
      </c>
      <c r="I3480" s="452">
        <v>33</v>
      </c>
      <c r="J3480" s="452">
        <v>48</v>
      </c>
      <c r="K3480" s="452">
        <v>538</v>
      </c>
      <c r="L3480" s="452">
        <v>25</v>
      </c>
      <c r="M3480" s="452" t="s">
        <v>11192</v>
      </c>
      <c r="N3480" s="452" t="s">
        <v>11192</v>
      </c>
      <c r="O3480" s="452">
        <v>648</v>
      </c>
    </row>
    <row r="3481" spans="2:15" x14ac:dyDescent="0.45">
      <c r="B3481" s="16" t="s">
        <v>17548</v>
      </c>
      <c r="C3481" s="426" t="s">
        <v>1012</v>
      </c>
      <c r="D3481" s="16" t="s">
        <v>1013</v>
      </c>
      <c r="E3481" s="448" t="s">
        <v>2758</v>
      </c>
      <c r="F3481" s="210" t="s">
        <v>2759</v>
      </c>
      <c r="G3481" s="448" t="s">
        <v>3596</v>
      </c>
      <c r="H3481" s="210">
        <v>0</v>
      </c>
      <c r="I3481" s="210">
        <v>20</v>
      </c>
      <c r="J3481" s="210" t="s">
        <v>11192</v>
      </c>
      <c r="K3481" s="210">
        <v>272</v>
      </c>
      <c r="L3481" s="210" t="s">
        <v>11192</v>
      </c>
      <c r="M3481" s="210">
        <v>25</v>
      </c>
      <c r="N3481" s="210">
        <v>0</v>
      </c>
      <c r="O3481" s="210">
        <v>342</v>
      </c>
    </row>
    <row r="3482" spans="2:15" x14ac:dyDescent="0.45">
      <c r="B3482" s="16" t="s">
        <v>17547</v>
      </c>
      <c r="C3482" s="426" t="s">
        <v>1012</v>
      </c>
      <c r="D3482" s="16" t="s">
        <v>1013</v>
      </c>
      <c r="E3482" s="448" t="s">
        <v>2758</v>
      </c>
      <c r="F3482" s="210" t="s">
        <v>2759</v>
      </c>
      <c r="G3482" s="448" t="s">
        <v>3595</v>
      </c>
      <c r="H3482" s="210">
        <v>0</v>
      </c>
      <c r="I3482" s="210">
        <v>18</v>
      </c>
      <c r="J3482" s="210" t="s">
        <v>11192</v>
      </c>
      <c r="K3482" s="210">
        <v>240</v>
      </c>
      <c r="L3482" s="210" t="s">
        <v>11192</v>
      </c>
      <c r="M3482" s="210">
        <v>25</v>
      </c>
      <c r="N3482" s="210">
        <v>0</v>
      </c>
      <c r="O3482" s="210">
        <v>301</v>
      </c>
    </row>
    <row r="3483" spans="2:15" x14ac:dyDescent="0.45">
      <c r="B3483" s="450" t="s">
        <v>17549</v>
      </c>
      <c r="C3483" s="449" t="s">
        <v>1012</v>
      </c>
      <c r="D3483" s="450" t="s">
        <v>1013</v>
      </c>
      <c r="E3483" s="451" t="s">
        <v>19499</v>
      </c>
      <c r="F3483" s="452" t="str">
        <f>F3482</f>
        <v>1949</v>
      </c>
      <c r="G3483" s="451" t="s">
        <v>3093</v>
      </c>
      <c r="H3483" s="452">
        <v>0</v>
      </c>
      <c r="I3483" s="452">
        <v>38</v>
      </c>
      <c r="J3483" s="452">
        <v>21</v>
      </c>
      <c r="K3483" s="452">
        <v>512</v>
      </c>
      <c r="L3483" s="452">
        <v>22</v>
      </c>
      <c r="M3483" s="452">
        <v>50</v>
      </c>
      <c r="N3483" s="452">
        <v>0</v>
      </c>
      <c r="O3483" s="452">
        <v>643</v>
      </c>
    </row>
    <row r="3484" spans="2:15" x14ac:dyDescent="0.45">
      <c r="B3484" s="16" t="s">
        <v>17551</v>
      </c>
      <c r="C3484" s="426" t="s">
        <v>1012</v>
      </c>
      <c r="D3484" s="16" t="s">
        <v>1013</v>
      </c>
      <c r="E3484" s="448" t="s">
        <v>2760</v>
      </c>
      <c r="F3484" s="210" t="s">
        <v>2761</v>
      </c>
      <c r="G3484" s="448" t="s">
        <v>3596</v>
      </c>
      <c r="H3484" s="210">
        <v>0</v>
      </c>
      <c r="I3484" s="210">
        <v>41</v>
      </c>
      <c r="J3484" s="210">
        <v>20</v>
      </c>
      <c r="K3484" s="210">
        <v>566</v>
      </c>
      <c r="L3484" s="210">
        <v>14</v>
      </c>
      <c r="M3484" s="210">
        <v>57</v>
      </c>
      <c r="N3484" s="210">
        <v>0</v>
      </c>
      <c r="O3484" s="210">
        <v>698</v>
      </c>
    </row>
    <row r="3485" spans="2:15" x14ac:dyDescent="0.45">
      <c r="B3485" s="16" t="s">
        <v>17550</v>
      </c>
      <c r="C3485" s="426" t="s">
        <v>1012</v>
      </c>
      <c r="D3485" s="16" t="s">
        <v>1013</v>
      </c>
      <c r="E3485" s="448" t="s">
        <v>2760</v>
      </c>
      <c r="F3485" s="210" t="s">
        <v>2761</v>
      </c>
      <c r="G3485" s="448" t="s">
        <v>3595</v>
      </c>
      <c r="H3485" s="210" t="s">
        <v>11192</v>
      </c>
      <c r="I3485" s="210">
        <v>42</v>
      </c>
      <c r="J3485" s="210">
        <v>20</v>
      </c>
      <c r="K3485" s="210">
        <v>510</v>
      </c>
      <c r="L3485" s="210">
        <v>20</v>
      </c>
      <c r="M3485" s="210">
        <v>45</v>
      </c>
      <c r="N3485" s="210" t="s">
        <v>11192</v>
      </c>
      <c r="O3485" s="210">
        <v>640</v>
      </c>
    </row>
    <row r="3486" spans="2:15" x14ac:dyDescent="0.45">
      <c r="B3486" s="450" t="s">
        <v>17552</v>
      </c>
      <c r="C3486" s="449" t="s">
        <v>1012</v>
      </c>
      <c r="D3486" s="450" t="s">
        <v>1013</v>
      </c>
      <c r="E3486" s="451" t="s">
        <v>19500</v>
      </c>
      <c r="F3486" s="452" t="str">
        <f>F3485</f>
        <v>1950</v>
      </c>
      <c r="G3486" s="451" t="s">
        <v>3093</v>
      </c>
      <c r="H3486" s="452" t="s">
        <v>11192</v>
      </c>
      <c r="I3486" s="452">
        <v>83</v>
      </c>
      <c r="J3486" s="452">
        <v>40</v>
      </c>
      <c r="K3486" s="452">
        <v>1076</v>
      </c>
      <c r="L3486" s="452">
        <v>34</v>
      </c>
      <c r="M3486" s="452">
        <v>102</v>
      </c>
      <c r="N3486" s="452" t="s">
        <v>11192</v>
      </c>
      <c r="O3486" s="452">
        <v>1338</v>
      </c>
    </row>
    <row r="3487" spans="2:15" x14ac:dyDescent="0.45">
      <c r="B3487" s="16" t="s">
        <v>17554</v>
      </c>
      <c r="C3487" s="426" t="s">
        <v>1014</v>
      </c>
      <c r="D3487" s="16" t="s">
        <v>1015</v>
      </c>
      <c r="E3487" s="448" t="s">
        <v>2762</v>
      </c>
      <c r="F3487" s="210" t="s">
        <v>2763</v>
      </c>
      <c r="G3487" s="448" t="s">
        <v>3596</v>
      </c>
      <c r="H3487" s="210">
        <v>0</v>
      </c>
      <c r="I3487" s="210">
        <v>40</v>
      </c>
      <c r="J3487" s="210">
        <v>29</v>
      </c>
      <c r="K3487" s="210">
        <v>275</v>
      </c>
      <c r="L3487" s="210" t="s">
        <v>11192</v>
      </c>
      <c r="M3487" s="210">
        <v>16</v>
      </c>
      <c r="N3487" s="210" t="s">
        <v>11192</v>
      </c>
      <c r="O3487" s="210">
        <v>375</v>
      </c>
    </row>
    <row r="3488" spans="2:15" x14ac:dyDescent="0.45">
      <c r="B3488" s="16" t="s">
        <v>17553</v>
      </c>
      <c r="C3488" s="426" t="s">
        <v>1014</v>
      </c>
      <c r="D3488" s="16" t="s">
        <v>1015</v>
      </c>
      <c r="E3488" s="448" t="s">
        <v>2762</v>
      </c>
      <c r="F3488" s="210" t="s">
        <v>2763</v>
      </c>
      <c r="G3488" s="448" t="s">
        <v>3595</v>
      </c>
      <c r="H3488" s="210" t="s">
        <v>11192</v>
      </c>
      <c r="I3488" s="210">
        <v>41</v>
      </c>
      <c r="J3488" s="210" t="s">
        <v>11192</v>
      </c>
      <c r="K3488" s="210">
        <v>267</v>
      </c>
      <c r="L3488" s="210" t="s">
        <v>11192</v>
      </c>
      <c r="M3488" s="210">
        <v>17</v>
      </c>
      <c r="N3488" s="210">
        <v>0</v>
      </c>
      <c r="O3488" s="210">
        <v>358</v>
      </c>
    </row>
    <row r="3489" spans="2:15" x14ac:dyDescent="0.45">
      <c r="B3489" s="450" t="s">
        <v>17555</v>
      </c>
      <c r="C3489" s="449" t="s">
        <v>1014</v>
      </c>
      <c r="D3489" s="450" t="s">
        <v>1015</v>
      </c>
      <c r="E3489" s="451" t="s">
        <v>19501</v>
      </c>
      <c r="F3489" s="452" t="str">
        <f>F3488</f>
        <v>3376</v>
      </c>
      <c r="G3489" s="451" t="s">
        <v>3093</v>
      </c>
      <c r="H3489" s="452" t="s">
        <v>11192</v>
      </c>
      <c r="I3489" s="452">
        <v>81</v>
      </c>
      <c r="J3489" s="452" t="s">
        <v>11192</v>
      </c>
      <c r="K3489" s="452">
        <v>542</v>
      </c>
      <c r="L3489" s="452" t="s">
        <v>11192</v>
      </c>
      <c r="M3489" s="452">
        <v>33</v>
      </c>
      <c r="N3489" s="452" t="s">
        <v>11192</v>
      </c>
      <c r="O3489" s="452">
        <v>733</v>
      </c>
    </row>
    <row r="3490" spans="2:15" x14ac:dyDescent="0.45">
      <c r="B3490" s="16" t="s">
        <v>17557</v>
      </c>
      <c r="C3490" s="426" t="s">
        <v>1014</v>
      </c>
      <c r="D3490" s="16" t="s">
        <v>1015</v>
      </c>
      <c r="E3490" s="448" t="s">
        <v>2764</v>
      </c>
      <c r="F3490" s="210" t="s">
        <v>2765</v>
      </c>
      <c r="G3490" s="448" t="s">
        <v>3596</v>
      </c>
      <c r="H3490" s="210">
        <v>0</v>
      </c>
      <c r="I3490" s="210">
        <v>22</v>
      </c>
      <c r="J3490" s="210" t="s">
        <v>11192</v>
      </c>
      <c r="K3490" s="210">
        <v>172</v>
      </c>
      <c r="L3490" s="210">
        <v>13</v>
      </c>
      <c r="M3490" s="210" t="s">
        <v>11192</v>
      </c>
      <c r="N3490" s="210">
        <v>0</v>
      </c>
      <c r="O3490" s="210">
        <v>223</v>
      </c>
    </row>
    <row r="3491" spans="2:15" x14ac:dyDescent="0.45">
      <c r="B3491" s="16" t="s">
        <v>17556</v>
      </c>
      <c r="C3491" s="426" t="s">
        <v>1014</v>
      </c>
      <c r="D3491" s="16" t="s">
        <v>1015</v>
      </c>
      <c r="E3491" s="448" t="s">
        <v>2764</v>
      </c>
      <c r="F3491" s="210" t="s">
        <v>2765</v>
      </c>
      <c r="G3491" s="448" t="s">
        <v>3595</v>
      </c>
      <c r="H3491" s="210">
        <v>0</v>
      </c>
      <c r="I3491" s="210">
        <v>24</v>
      </c>
      <c r="J3491" s="210">
        <v>21</v>
      </c>
      <c r="K3491" s="210">
        <v>136</v>
      </c>
      <c r="L3491" s="210" t="s">
        <v>11192</v>
      </c>
      <c r="M3491" s="210" t="s">
        <v>11192</v>
      </c>
      <c r="N3491" s="210">
        <v>0</v>
      </c>
      <c r="O3491" s="210">
        <v>199</v>
      </c>
    </row>
    <row r="3492" spans="2:15" x14ac:dyDescent="0.45">
      <c r="B3492" s="450" t="s">
        <v>17558</v>
      </c>
      <c r="C3492" s="449" t="s">
        <v>1014</v>
      </c>
      <c r="D3492" s="450" t="s">
        <v>1015</v>
      </c>
      <c r="E3492" s="451" t="s">
        <v>19502</v>
      </c>
      <c r="F3492" s="452" t="str">
        <f>F3491</f>
        <v>3375</v>
      </c>
      <c r="G3492" s="451" t="s">
        <v>3093</v>
      </c>
      <c r="H3492" s="452">
        <v>0</v>
      </c>
      <c r="I3492" s="452">
        <v>46</v>
      </c>
      <c r="J3492" s="452" t="s">
        <v>11192</v>
      </c>
      <c r="K3492" s="452">
        <v>308</v>
      </c>
      <c r="L3492" s="452" t="s">
        <v>11192</v>
      </c>
      <c r="M3492" s="452">
        <v>12</v>
      </c>
      <c r="N3492" s="452">
        <v>0</v>
      </c>
      <c r="O3492" s="452">
        <v>422</v>
      </c>
    </row>
    <row r="3493" spans="2:15" x14ac:dyDescent="0.45">
      <c r="B3493" s="16" t="s">
        <v>17560</v>
      </c>
      <c r="C3493" s="426" t="s">
        <v>1016</v>
      </c>
      <c r="D3493" s="16" t="s">
        <v>1017</v>
      </c>
      <c r="E3493" s="448" t="s">
        <v>2766</v>
      </c>
      <c r="F3493" s="210" t="s">
        <v>2767</v>
      </c>
      <c r="G3493" s="448" t="s">
        <v>3596</v>
      </c>
      <c r="H3493" s="210">
        <v>0</v>
      </c>
      <c r="I3493" s="210">
        <v>20</v>
      </c>
      <c r="J3493" s="210">
        <v>20</v>
      </c>
      <c r="K3493" s="210">
        <v>230</v>
      </c>
      <c r="L3493" s="210">
        <v>26</v>
      </c>
      <c r="M3493" s="210">
        <v>32</v>
      </c>
      <c r="N3493" s="210">
        <v>0</v>
      </c>
      <c r="O3493" s="210">
        <v>328</v>
      </c>
    </row>
    <row r="3494" spans="2:15" x14ac:dyDescent="0.45">
      <c r="B3494" s="16" t="s">
        <v>17559</v>
      </c>
      <c r="C3494" s="426" t="s">
        <v>1016</v>
      </c>
      <c r="D3494" s="16" t="s">
        <v>1017</v>
      </c>
      <c r="E3494" s="448" t="s">
        <v>2766</v>
      </c>
      <c r="F3494" s="210" t="s">
        <v>2767</v>
      </c>
      <c r="G3494" s="448" t="s">
        <v>3595</v>
      </c>
      <c r="H3494" s="210">
        <v>0</v>
      </c>
      <c r="I3494" s="210">
        <v>18</v>
      </c>
      <c r="J3494" s="210">
        <v>17</v>
      </c>
      <c r="K3494" s="210">
        <v>219</v>
      </c>
      <c r="L3494" s="210">
        <v>21</v>
      </c>
      <c r="M3494" s="210">
        <v>41</v>
      </c>
      <c r="N3494" s="210">
        <v>0</v>
      </c>
      <c r="O3494" s="210">
        <v>316</v>
      </c>
    </row>
    <row r="3495" spans="2:15" x14ac:dyDescent="0.45">
      <c r="B3495" s="450" t="s">
        <v>17561</v>
      </c>
      <c r="C3495" s="449" t="s">
        <v>1016</v>
      </c>
      <c r="D3495" s="450" t="s">
        <v>1017</v>
      </c>
      <c r="E3495" s="451" t="s">
        <v>19503</v>
      </c>
      <c r="F3495" s="452" t="str">
        <f>F3494</f>
        <v>7817</v>
      </c>
      <c r="G3495" s="451" t="s">
        <v>3093</v>
      </c>
      <c r="H3495" s="452">
        <v>0</v>
      </c>
      <c r="I3495" s="452">
        <v>38</v>
      </c>
      <c r="J3495" s="452">
        <v>37</v>
      </c>
      <c r="K3495" s="452">
        <v>449</v>
      </c>
      <c r="L3495" s="452">
        <v>47</v>
      </c>
      <c r="M3495" s="452">
        <v>73</v>
      </c>
      <c r="N3495" s="452">
        <v>0</v>
      </c>
      <c r="O3495" s="452">
        <v>644</v>
      </c>
    </row>
    <row r="3496" spans="2:15" x14ac:dyDescent="0.45">
      <c r="B3496" s="16" t="s">
        <v>17563</v>
      </c>
      <c r="C3496" s="426" t="s">
        <v>1016</v>
      </c>
      <c r="D3496" s="16" t="s">
        <v>1017</v>
      </c>
      <c r="E3496" s="448" t="s">
        <v>2768</v>
      </c>
      <c r="F3496" s="210" t="s">
        <v>2769</v>
      </c>
      <c r="G3496" s="448" t="s">
        <v>3596</v>
      </c>
      <c r="H3496" s="210" t="s">
        <v>11192</v>
      </c>
      <c r="I3496" s="210" t="s">
        <v>11192</v>
      </c>
      <c r="J3496" s="210">
        <v>18</v>
      </c>
      <c r="K3496" s="210">
        <v>257</v>
      </c>
      <c r="L3496" s="210">
        <v>14</v>
      </c>
      <c r="M3496" s="210">
        <v>39</v>
      </c>
      <c r="N3496" s="210">
        <v>0</v>
      </c>
      <c r="O3496" s="210">
        <v>342</v>
      </c>
    </row>
    <row r="3497" spans="2:15" x14ac:dyDescent="0.45">
      <c r="B3497" s="16" t="s">
        <v>17562</v>
      </c>
      <c r="C3497" s="426" t="s">
        <v>1016</v>
      </c>
      <c r="D3497" s="16" t="s">
        <v>1017</v>
      </c>
      <c r="E3497" s="448" t="s">
        <v>2768</v>
      </c>
      <c r="F3497" s="210" t="s">
        <v>2769</v>
      </c>
      <c r="G3497" s="448" t="s">
        <v>3595</v>
      </c>
      <c r="H3497" s="210">
        <v>0</v>
      </c>
      <c r="I3497" s="210" t="s">
        <v>11192</v>
      </c>
      <c r="J3497" s="210" t="s">
        <v>11192</v>
      </c>
      <c r="K3497" s="210">
        <v>235</v>
      </c>
      <c r="L3497" s="210">
        <v>20</v>
      </c>
      <c r="M3497" s="210">
        <v>24</v>
      </c>
      <c r="N3497" s="210">
        <v>0</v>
      </c>
      <c r="O3497" s="210">
        <v>299</v>
      </c>
    </row>
    <row r="3498" spans="2:15" x14ac:dyDescent="0.45">
      <c r="B3498" s="450" t="s">
        <v>17564</v>
      </c>
      <c r="C3498" s="449" t="s">
        <v>1016</v>
      </c>
      <c r="D3498" s="450" t="s">
        <v>1017</v>
      </c>
      <c r="E3498" s="451" t="s">
        <v>19504</v>
      </c>
      <c r="F3498" s="452" t="str">
        <f>F3497</f>
        <v>7818</v>
      </c>
      <c r="G3498" s="451" t="s">
        <v>3093</v>
      </c>
      <c r="H3498" s="452" t="s">
        <v>11192</v>
      </c>
      <c r="I3498" s="452" t="s">
        <v>11192</v>
      </c>
      <c r="J3498" s="452" t="s">
        <v>11192</v>
      </c>
      <c r="K3498" s="452">
        <v>492</v>
      </c>
      <c r="L3498" s="452">
        <v>34</v>
      </c>
      <c r="M3498" s="452">
        <v>63</v>
      </c>
      <c r="N3498" s="452">
        <v>0</v>
      </c>
      <c r="O3498" s="452">
        <v>641</v>
      </c>
    </row>
    <row r="3499" spans="2:15" x14ac:dyDescent="0.45">
      <c r="B3499" s="16" t="s">
        <v>17566</v>
      </c>
      <c r="C3499" s="426" t="s">
        <v>1016</v>
      </c>
      <c r="D3499" s="16" t="s">
        <v>1017</v>
      </c>
      <c r="E3499" s="448" t="s">
        <v>11130</v>
      </c>
      <c r="F3499" s="210" t="s">
        <v>2770</v>
      </c>
      <c r="G3499" s="448" t="s">
        <v>3596</v>
      </c>
      <c r="H3499" s="210">
        <v>0</v>
      </c>
      <c r="I3499" s="210">
        <v>62</v>
      </c>
      <c r="J3499" s="210">
        <v>58</v>
      </c>
      <c r="K3499" s="210">
        <v>1006</v>
      </c>
      <c r="L3499" s="210">
        <v>61</v>
      </c>
      <c r="M3499" s="210">
        <v>99</v>
      </c>
      <c r="N3499" s="210">
        <v>0</v>
      </c>
      <c r="O3499" s="210">
        <v>1286</v>
      </c>
    </row>
    <row r="3500" spans="2:15" x14ac:dyDescent="0.45">
      <c r="B3500" s="16" t="s">
        <v>17565</v>
      </c>
      <c r="C3500" s="426" t="s">
        <v>1016</v>
      </c>
      <c r="D3500" s="16" t="s">
        <v>1017</v>
      </c>
      <c r="E3500" s="448" t="s">
        <v>11130</v>
      </c>
      <c r="F3500" s="210" t="s">
        <v>2770</v>
      </c>
      <c r="G3500" s="448" t="s">
        <v>3595</v>
      </c>
      <c r="H3500" s="210">
        <v>0</v>
      </c>
      <c r="I3500" s="210">
        <v>59</v>
      </c>
      <c r="J3500" s="210">
        <v>56</v>
      </c>
      <c r="K3500" s="210">
        <v>998</v>
      </c>
      <c r="L3500" s="210">
        <v>77</v>
      </c>
      <c r="M3500" s="210">
        <v>108</v>
      </c>
      <c r="N3500" s="210">
        <v>0</v>
      </c>
      <c r="O3500" s="210">
        <v>1298</v>
      </c>
    </row>
    <row r="3501" spans="2:15" x14ac:dyDescent="0.45">
      <c r="B3501" s="450" t="s">
        <v>17567</v>
      </c>
      <c r="C3501" s="449" t="s">
        <v>1016</v>
      </c>
      <c r="D3501" s="450" t="s">
        <v>1017</v>
      </c>
      <c r="E3501" s="451" t="s">
        <v>19505</v>
      </c>
      <c r="F3501" s="452" t="str">
        <f>F3500</f>
        <v>3367</v>
      </c>
      <c r="G3501" s="451" t="s">
        <v>3093</v>
      </c>
      <c r="H3501" s="452">
        <v>0</v>
      </c>
      <c r="I3501" s="452">
        <v>121</v>
      </c>
      <c r="J3501" s="452">
        <v>114</v>
      </c>
      <c r="K3501" s="452">
        <v>2004</v>
      </c>
      <c r="L3501" s="452">
        <v>138</v>
      </c>
      <c r="M3501" s="452">
        <v>207</v>
      </c>
      <c r="N3501" s="452">
        <v>0</v>
      </c>
      <c r="O3501" s="452">
        <v>2584</v>
      </c>
    </row>
    <row r="3502" spans="2:15" x14ac:dyDescent="0.45">
      <c r="B3502" s="16" t="s">
        <v>17569</v>
      </c>
      <c r="C3502" s="426" t="s">
        <v>1018</v>
      </c>
      <c r="D3502" s="16" t="s">
        <v>1019</v>
      </c>
      <c r="E3502" s="448" t="s">
        <v>2771</v>
      </c>
      <c r="F3502" s="210" t="s">
        <v>2772</v>
      </c>
      <c r="G3502" s="448" t="s">
        <v>3596</v>
      </c>
      <c r="H3502" s="210">
        <v>0</v>
      </c>
      <c r="I3502" s="210" t="s">
        <v>11192</v>
      </c>
      <c r="J3502" s="210" t="s">
        <v>11192</v>
      </c>
      <c r="K3502" s="210">
        <v>206</v>
      </c>
      <c r="L3502" s="210">
        <v>14</v>
      </c>
      <c r="M3502" s="210">
        <v>22</v>
      </c>
      <c r="N3502" s="210">
        <v>0</v>
      </c>
      <c r="O3502" s="210">
        <v>256</v>
      </c>
    </row>
    <row r="3503" spans="2:15" x14ac:dyDescent="0.45">
      <c r="B3503" s="16" t="s">
        <v>17568</v>
      </c>
      <c r="C3503" s="426" t="s">
        <v>1018</v>
      </c>
      <c r="D3503" s="16" t="s">
        <v>1019</v>
      </c>
      <c r="E3503" s="448" t="s">
        <v>2771</v>
      </c>
      <c r="F3503" s="210" t="s">
        <v>2772</v>
      </c>
      <c r="G3503" s="448" t="s">
        <v>3595</v>
      </c>
      <c r="H3503" s="210" t="s">
        <v>11192</v>
      </c>
      <c r="I3503" s="210">
        <v>14</v>
      </c>
      <c r="J3503" s="210" t="s">
        <v>11192</v>
      </c>
      <c r="K3503" s="210">
        <v>211</v>
      </c>
      <c r="L3503" s="210">
        <v>15</v>
      </c>
      <c r="M3503" s="210">
        <v>17</v>
      </c>
      <c r="N3503" s="210">
        <v>0</v>
      </c>
      <c r="O3503" s="210">
        <v>271</v>
      </c>
    </row>
    <row r="3504" spans="2:15" x14ac:dyDescent="0.45">
      <c r="B3504" s="450" t="s">
        <v>17570</v>
      </c>
      <c r="C3504" s="449" t="s">
        <v>1018</v>
      </c>
      <c r="D3504" s="450" t="s">
        <v>1019</v>
      </c>
      <c r="E3504" s="451" t="s">
        <v>19506</v>
      </c>
      <c r="F3504" s="452" t="str">
        <f>F3503</f>
        <v>7426</v>
      </c>
      <c r="G3504" s="451" t="s">
        <v>3093</v>
      </c>
      <c r="H3504" s="452" t="s">
        <v>11192</v>
      </c>
      <c r="I3504" s="452" t="s">
        <v>11192</v>
      </c>
      <c r="J3504" s="452" t="s">
        <v>11192</v>
      </c>
      <c r="K3504" s="452">
        <v>417</v>
      </c>
      <c r="L3504" s="452">
        <v>29</v>
      </c>
      <c r="M3504" s="452">
        <v>39</v>
      </c>
      <c r="N3504" s="452">
        <v>0</v>
      </c>
      <c r="O3504" s="452">
        <v>527</v>
      </c>
    </row>
    <row r="3505" spans="2:15" x14ac:dyDescent="0.45">
      <c r="B3505" s="16" t="s">
        <v>17572</v>
      </c>
      <c r="C3505" s="426" t="s">
        <v>1018</v>
      </c>
      <c r="D3505" s="16" t="s">
        <v>1019</v>
      </c>
      <c r="E3505" s="448" t="s">
        <v>2773</v>
      </c>
      <c r="F3505" s="210" t="s">
        <v>2774</v>
      </c>
      <c r="G3505" s="448" t="s">
        <v>3596</v>
      </c>
      <c r="H3505" s="210">
        <v>0</v>
      </c>
      <c r="I3505" s="210" t="s">
        <v>11192</v>
      </c>
      <c r="J3505" s="210" t="s">
        <v>11192</v>
      </c>
      <c r="K3505" s="210">
        <v>205</v>
      </c>
      <c r="L3505" s="210">
        <v>16</v>
      </c>
      <c r="M3505" s="210">
        <v>16</v>
      </c>
      <c r="N3505" s="210">
        <v>0</v>
      </c>
      <c r="O3505" s="210">
        <v>252</v>
      </c>
    </row>
    <row r="3506" spans="2:15" x14ac:dyDescent="0.45">
      <c r="B3506" s="16" t="s">
        <v>17571</v>
      </c>
      <c r="C3506" s="426" t="s">
        <v>1018</v>
      </c>
      <c r="D3506" s="16" t="s">
        <v>1019</v>
      </c>
      <c r="E3506" s="448" t="s">
        <v>2773</v>
      </c>
      <c r="F3506" s="210" t="s">
        <v>2774</v>
      </c>
      <c r="G3506" s="448" t="s">
        <v>3595</v>
      </c>
      <c r="H3506" s="210">
        <v>0</v>
      </c>
      <c r="I3506" s="210" t="s">
        <v>11192</v>
      </c>
      <c r="J3506" s="210">
        <v>15</v>
      </c>
      <c r="K3506" s="210">
        <v>198</v>
      </c>
      <c r="L3506" s="210">
        <v>25</v>
      </c>
      <c r="M3506" s="210">
        <v>25</v>
      </c>
      <c r="N3506" s="210" t="s">
        <v>11192</v>
      </c>
      <c r="O3506" s="210">
        <v>275</v>
      </c>
    </row>
    <row r="3507" spans="2:15" x14ac:dyDescent="0.45">
      <c r="B3507" s="450" t="s">
        <v>17573</v>
      </c>
      <c r="C3507" s="449" t="s">
        <v>1018</v>
      </c>
      <c r="D3507" s="450" t="s">
        <v>1019</v>
      </c>
      <c r="E3507" s="451" t="s">
        <v>19507</v>
      </c>
      <c r="F3507" s="452" t="str">
        <f>F3506</f>
        <v>6234</v>
      </c>
      <c r="G3507" s="451" t="s">
        <v>3093</v>
      </c>
      <c r="H3507" s="452">
        <v>0</v>
      </c>
      <c r="I3507" s="452" t="s">
        <v>11192</v>
      </c>
      <c r="J3507" s="452" t="s">
        <v>11192</v>
      </c>
      <c r="K3507" s="452">
        <v>403</v>
      </c>
      <c r="L3507" s="452">
        <v>41</v>
      </c>
      <c r="M3507" s="452">
        <v>41</v>
      </c>
      <c r="N3507" s="452" t="s">
        <v>11192</v>
      </c>
      <c r="O3507" s="452">
        <v>527</v>
      </c>
    </row>
    <row r="3508" spans="2:15" x14ac:dyDescent="0.45">
      <c r="B3508" s="16" t="s">
        <v>17575</v>
      </c>
      <c r="C3508" s="426" t="s">
        <v>1018</v>
      </c>
      <c r="D3508" s="16" t="s">
        <v>1019</v>
      </c>
      <c r="E3508" s="448" t="s">
        <v>2775</v>
      </c>
      <c r="F3508" s="210" t="s">
        <v>2776</v>
      </c>
      <c r="G3508" s="448" t="s">
        <v>3596</v>
      </c>
      <c r="H3508" s="210" t="s">
        <v>11192</v>
      </c>
      <c r="I3508" s="210">
        <v>41</v>
      </c>
      <c r="J3508" s="210">
        <v>53</v>
      </c>
      <c r="K3508" s="210">
        <v>942</v>
      </c>
      <c r="L3508" s="210">
        <v>82</v>
      </c>
      <c r="M3508" s="210">
        <v>87</v>
      </c>
      <c r="N3508" s="210" t="s">
        <v>11192</v>
      </c>
      <c r="O3508" s="210">
        <v>1208</v>
      </c>
    </row>
    <row r="3509" spans="2:15" x14ac:dyDescent="0.45">
      <c r="B3509" s="16" t="s">
        <v>17574</v>
      </c>
      <c r="C3509" s="426" t="s">
        <v>1018</v>
      </c>
      <c r="D3509" s="16" t="s">
        <v>1019</v>
      </c>
      <c r="E3509" s="448" t="s">
        <v>2775</v>
      </c>
      <c r="F3509" s="210" t="s">
        <v>2776</v>
      </c>
      <c r="G3509" s="448" t="s">
        <v>3595</v>
      </c>
      <c r="H3509" s="210" t="s">
        <v>11192</v>
      </c>
      <c r="I3509" s="210" t="s">
        <v>11192</v>
      </c>
      <c r="J3509" s="210">
        <v>45</v>
      </c>
      <c r="K3509" s="210">
        <v>919</v>
      </c>
      <c r="L3509" s="210">
        <v>70</v>
      </c>
      <c r="M3509" s="210">
        <v>98</v>
      </c>
      <c r="N3509" s="210">
        <v>0</v>
      </c>
      <c r="O3509" s="210">
        <v>1162</v>
      </c>
    </row>
    <row r="3510" spans="2:15" x14ac:dyDescent="0.45">
      <c r="B3510" s="450" t="s">
        <v>17576</v>
      </c>
      <c r="C3510" s="449" t="s">
        <v>1018</v>
      </c>
      <c r="D3510" s="450" t="s">
        <v>1019</v>
      </c>
      <c r="E3510" s="451" t="s">
        <v>19508</v>
      </c>
      <c r="F3510" s="452" t="str">
        <f>F3509</f>
        <v>1364</v>
      </c>
      <c r="G3510" s="451" t="s">
        <v>3093</v>
      </c>
      <c r="H3510" s="452" t="s">
        <v>11192</v>
      </c>
      <c r="I3510" s="452" t="s">
        <v>11192</v>
      </c>
      <c r="J3510" s="452">
        <v>98</v>
      </c>
      <c r="K3510" s="452">
        <v>1861</v>
      </c>
      <c r="L3510" s="452">
        <v>152</v>
      </c>
      <c r="M3510" s="452">
        <v>185</v>
      </c>
      <c r="N3510" s="452" t="s">
        <v>11192</v>
      </c>
      <c r="O3510" s="452">
        <v>2370</v>
      </c>
    </row>
    <row r="3511" spans="2:15" x14ac:dyDescent="0.45">
      <c r="B3511" s="16" t="s">
        <v>17578</v>
      </c>
      <c r="C3511" s="426" t="s">
        <v>1020</v>
      </c>
      <c r="D3511" s="16" t="s">
        <v>1021</v>
      </c>
      <c r="E3511" s="448" t="s">
        <v>2777</v>
      </c>
      <c r="F3511" s="210" t="s">
        <v>2778</v>
      </c>
      <c r="G3511" s="448" t="s">
        <v>3596</v>
      </c>
      <c r="H3511" s="210">
        <v>0</v>
      </c>
      <c r="I3511" s="210">
        <v>44</v>
      </c>
      <c r="J3511" s="210">
        <v>0</v>
      </c>
      <c r="K3511" s="210">
        <v>54</v>
      </c>
      <c r="L3511" s="210" t="s">
        <v>11192</v>
      </c>
      <c r="M3511" s="210" t="s">
        <v>11192</v>
      </c>
      <c r="N3511" s="210">
        <v>0</v>
      </c>
      <c r="O3511" s="210">
        <v>112</v>
      </c>
    </row>
    <row r="3512" spans="2:15" x14ac:dyDescent="0.45">
      <c r="B3512" s="16" t="s">
        <v>17577</v>
      </c>
      <c r="C3512" s="426" t="s">
        <v>1020</v>
      </c>
      <c r="D3512" s="16" t="s">
        <v>1021</v>
      </c>
      <c r="E3512" s="448" t="s">
        <v>2777</v>
      </c>
      <c r="F3512" s="210" t="s">
        <v>2778</v>
      </c>
      <c r="G3512" s="448" t="s">
        <v>3595</v>
      </c>
      <c r="H3512" s="210">
        <v>0</v>
      </c>
      <c r="I3512" s="210" t="s">
        <v>11192</v>
      </c>
      <c r="J3512" s="210">
        <v>0</v>
      </c>
      <c r="K3512" s="210">
        <v>44</v>
      </c>
      <c r="L3512" s="210" t="s">
        <v>11192</v>
      </c>
      <c r="M3512" s="210">
        <v>0</v>
      </c>
      <c r="N3512" s="210">
        <v>0</v>
      </c>
      <c r="O3512" s="210">
        <v>77</v>
      </c>
    </row>
    <row r="3513" spans="2:15" x14ac:dyDescent="0.45">
      <c r="B3513" s="450" t="s">
        <v>19804</v>
      </c>
      <c r="C3513" s="449" t="s">
        <v>1020</v>
      </c>
      <c r="D3513" s="450" t="s">
        <v>1021</v>
      </c>
      <c r="E3513" s="451" t="s">
        <v>19509</v>
      </c>
      <c r="F3513" s="452" t="str">
        <f>F3512</f>
        <v>0260</v>
      </c>
      <c r="G3513" s="451" t="s">
        <v>3093</v>
      </c>
      <c r="H3513" s="452">
        <v>0</v>
      </c>
      <c r="I3513" s="452" t="s">
        <v>11192</v>
      </c>
      <c r="J3513" s="452">
        <v>0</v>
      </c>
      <c r="K3513" s="452">
        <v>98</v>
      </c>
      <c r="L3513" s="452" t="s">
        <v>11192</v>
      </c>
      <c r="M3513" s="452" t="s">
        <v>11192</v>
      </c>
      <c r="N3513" s="452">
        <v>0</v>
      </c>
      <c r="O3513" s="452">
        <v>189</v>
      </c>
    </row>
    <row r="3514" spans="2:15" x14ac:dyDescent="0.45">
      <c r="B3514" s="16" t="s">
        <v>17580</v>
      </c>
      <c r="C3514" s="426" t="s">
        <v>1020</v>
      </c>
      <c r="D3514" s="16" t="s">
        <v>1021</v>
      </c>
      <c r="E3514" s="448" t="s">
        <v>2779</v>
      </c>
      <c r="F3514" s="210" t="s">
        <v>2780</v>
      </c>
      <c r="G3514" s="448" t="s">
        <v>3596</v>
      </c>
      <c r="H3514" s="210">
        <v>0</v>
      </c>
      <c r="I3514" s="210">
        <v>76</v>
      </c>
      <c r="J3514" s="210" t="s">
        <v>11192</v>
      </c>
      <c r="K3514" s="210">
        <v>105</v>
      </c>
      <c r="L3514" s="210">
        <v>16</v>
      </c>
      <c r="M3514" s="210" t="s">
        <v>11192</v>
      </c>
      <c r="N3514" s="210">
        <v>0</v>
      </c>
      <c r="O3514" s="210">
        <v>203</v>
      </c>
    </row>
    <row r="3515" spans="2:15" x14ac:dyDescent="0.45">
      <c r="B3515" s="16" t="s">
        <v>17579</v>
      </c>
      <c r="C3515" s="426" t="s">
        <v>1020</v>
      </c>
      <c r="D3515" s="16" t="s">
        <v>1021</v>
      </c>
      <c r="E3515" s="448" t="s">
        <v>2779</v>
      </c>
      <c r="F3515" s="210" t="s">
        <v>2780</v>
      </c>
      <c r="G3515" s="448" t="s">
        <v>3595</v>
      </c>
      <c r="H3515" s="210">
        <v>0</v>
      </c>
      <c r="I3515" s="210">
        <v>62</v>
      </c>
      <c r="J3515" s="210" t="s">
        <v>11192</v>
      </c>
      <c r="K3515" s="210">
        <v>117</v>
      </c>
      <c r="L3515" s="210">
        <v>14</v>
      </c>
      <c r="M3515" s="210" t="s">
        <v>11192</v>
      </c>
      <c r="N3515" s="210">
        <v>0</v>
      </c>
      <c r="O3515" s="210">
        <v>199</v>
      </c>
    </row>
    <row r="3516" spans="2:15" x14ac:dyDescent="0.45">
      <c r="B3516" s="450" t="s">
        <v>19805</v>
      </c>
      <c r="C3516" s="449" t="s">
        <v>1020</v>
      </c>
      <c r="D3516" s="450" t="s">
        <v>1021</v>
      </c>
      <c r="E3516" s="451" t="s">
        <v>19510</v>
      </c>
      <c r="F3516" s="452" t="str">
        <f>F3515</f>
        <v>0196</v>
      </c>
      <c r="G3516" s="451" t="s">
        <v>3093</v>
      </c>
      <c r="H3516" s="452">
        <v>0</v>
      </c>
      <c r="I3516" s="452">
        <v>138</v>
      </c>
      <c r="J3516" s="452" t="s">
        <v>11192</v>
      </c>
      <c r="K3516" s="452">
        <v>222</v>
      </c>
      <c r="L3516" s="452">
        <v>30</v>
      </c>
      <c r="M3516" s="452" t="s">
        <v>11192</v>
      </c>
      <c r="N3516" s="452">
        <v>0</v>
      </c>
      <c r="O3516" s="452">
        <v>402</v>
      </c>
    </row>
    <row r="3517" spans="2:15" x14ac:dyDescent="0.45">
      <c r="B3517" s="16" t="s">
        <v>17582</v>
      </c>
      <c r="C3517" s="426" t="s">
        <v>1022</v>
      </c>
      <c r="D3517" s="16" t="s">
        <v>1023</v>
      </c>
      <c r="E3517" s="448" t="s">
        <v>2781</v>
      </c>
      <c r="F3517" s="210" t="s">
        <v>2782</v>
      </c>
      <c r="G3517" s="448" t="s">
        <v>3596</v>
      </c>
      <c r="H3517" s="210">
        <v>0</v>
      </c>
      <c r="I3517" s="210">
        <v>166</v>
      </c>
      <c r="J3517" s="210">
        <v>81</v>
      </c>
      <c r="K3517" s="210">
        <v>38</v>
      </c>
      <c r="L3517" s="210">
        <v>17</v>
      </c>
      <c r="M3517" s="210">
        <v>0</v>
      </c>
      <c r="N3517" s="210">
        <v>0</v>
      </c>
      <c r="O3517" s="210">
        <v>302</v>
      </c>
    </row>
    <row r="3518" spans="2:15" x14ac:dyDescent="0.45">
      <c r="B3518" s="16" t="s">
        <v>17581</v>
      </c>
      <c r="C3518" s="426" t="s">
        <v>1022</v>
      </c>
      <c r="D3518" s="16" t="s">
        <v>1023</v>
      </c>
      <c r="E3518" s="448" t="s">
        <v>2781</v>
      </c>
      <c r="F3518" s="210" t="s">
        <v>2782</v>
      </c>
      <c r="G3518" s="448" t="s">
        <v>3595</v>
      </c>
      <c r="H3518" s="210">
        <v>0</v>
      </c>
      <c r="I3518" s="210">
        <v>135</v>
      </c>
      <c r="J3518" s="210">
        <v>76</v>
      </c>
      <c r="K3518" s="210">
        <v>42</v>
      </c>
      <c r="L3518" s="210">
        <v>17</v>
      </c>
      <c r="M3518" s="210">
        <v>0</v>
      </c>
      <c r="N3518" s="210">
        <v>0</v>
      </c>
      <c r="O3518" s="210">
        <v>270</v>
      </c>
    </row>
    <row r="3519" spans="2:15" x14ac:dyDescent="0.45">
      <c r="B3519" s="450" t="s">
        <v>17583</v>
      </c>
      <c r="C3519" s="449" t="s">
        <v>1022</v>
      </c>
      <c r="D3519" s="450" t="s">
        <v>1023</v>
      </c>
      <c r="E3519" s="451" t="s">
        <v>19511</v>
      </c>
      <c r="F3519" s="452" t="str">
        <f>F3518</f>
        <v>1801</v>
      </c>
      <c r="G3519" s="451" t="s">
        <v>3093</v>
      </c>
      <c r="H3519" s="452">
        <v>0</v>
      </c>
      <c r="I3519" s="452">
        <v>301</v>
      </c>
      <c r="J3519" s="452">
        <v>157</v>
      </c>
      <c r="K3519" s="452">
        <v>80</v>
      </c>
      <c r="L3519" s="452">
        <v>34</v>
      </c>
      <c r="M3519" s="452">
        <v>0</v>
      </c>
      <c r="N3519" s="452">
        <v>0</v>
      </c>
      <c r="O3519" s="452">
        <v>572</v>
      </c>
    </row>
    <row r="3520" spans="2:15" x14ac:dyDescent="0.45">
      <c r="B3520" s="16" t="s">
        <v>17585</v>
      </c>
      <c r="C3520" s="426" t="s">
        <v>1024</v>
      </c>
      <c r="D3520" s="16" t="s">
        <v>1025</v>
      </c>
      <c r="E3520" s="448" t="s">
        <v>13960</v>
      </c>
      <c r="F3520" s="210" t="s">
        <v>2783</v>
      </c>
      <c r="G3520" s="448" t="s">
        <v>3596</v>
      </c>
      <c r="H3520" s="210">
        <v>0</v>
      </c>
      <c r="I3520" s="210">
        <v>135</v>
      </c>
      <c r="J3520" s="210" t="s">
        <v>11192</v>
      </c>
      <c r="K3520" s="210">
        <v>78</v>
      </c>
      <c r="L3520" s="210" t="s">
        <v>11192</v>
      </c>
      <c r="M3520" s="210">
        <v>0</v>
      </c>
      <c r="N3520" s="210">
        <v>0</v>
      </c>
      <c r="O3520" s="210">
        <v>248</v>
      </c>
    </row>
    <row r="3521" spans="2:15" x14ac:dyDescent="0.45">
      <c r="B3521" s="16" t="s">
        <v>17584</v>
      </c>
      <c r="C3521" s="426" t="s">
        <v>1024</v>
      </c>
      <c r="D3521" s="16" t="s">
        <v>1025</v>
      </c>
      <c r="E3521" s="448" t="s">
        <v>13960</v>
      </c>
      <c r="F3521" s="210" t="s">
        <v>2783</v>
      </c>
      <c r="G3521" s="448" t="s">
        <v>3595</v>
      </c>
      <c r="H3521" s="210">
        <v>0</v>
      </c>
      <c r="I3521" s="210">
        <v>143</v>
      </c>
      <c r="J3521" s="210" t="s">
        <v>11192</v>
      </c>
      <c r="K3521" s="210">
        <v>63</v>
      </c>
      <c r="L3521" s="210" t="s">
        <v>11192</v>
      </c>
      <c r="M3521" s="210">
        <v>0</v>
      </c>
      <c r="N3521" s="210">
        <v>0</v>
      </c>
      <c r="O3521" s="210">
        <v>246</v>
      </c>
    </row>
    <row r="3522" spans="2:15" x14ac:dyDescent="0.45">
      <c r="B3522" s="450" t="s">
        <v>19806</v>
      </c>
      <c r="C3522" s="449" t="s">
        <v>1024</v>
      </c>
      <c r="D3522" s="450" t="s">
        <v>1025</v>
      </c>
      <c r="E3522" s="451" t="s">
        <v>19512</v>
      </c>
      <c r="F3522" s="452" t="str">
        <f>F3521</f>
        <v>0477</v>
      </c>
      <c r="G3522" s="451" t="s">
        <v>3093</v>
      </c>
      <c r="H3522" s="452">
        <v>0</v>
      </c>
      <c r="I3522" s="452">
        <v>278</v>
      </c>
      <c r="J3522" s="452">
        <v>11</v>
      </c>
      <c r="K3522" s="452">
        <v>141</v>
      </c>
      <c r="L3522" s="452">
        <v>64</v>
      </c>
      <c r="M3522" s="452">
        <v>0</v>
      </c>
      <c r="N3522" s="452">
        <v>0</v>
      </c>
      <c r="O3522" s="452">
        <v>494</v>
      </c>
    </row>
    <row r="3523" spans="2:15" x14ac:dyDescent="0.45">
      <c r="B3523" s="16" t="s">
        <v>17587</v>
      </c>
      <c r="C3523" s="426" t="s">
        <v>1026</v>
      </c>
      <c r="D3523" s="16" t="s">
        <v>1027</v>
      </c>
      <c r="E3523" s="448" t="s">
        <v>2784</v>
      </c>
      <c r="F3523" s="210" t="s">
        <v>2785</v>
      </c>
      <c r="G3523" s="448" t="s">
        <v>3596</v>
      </c>
      <c r="H3523" s="210" t="s">
        <v>11192</v>
      </c>
      <c r="I3523" s="210">
        <v>136</v>
      </c>
      <c r="J3523" s="210">
        <v>134</v>
      </c>
      <c r="K3523" s="210">
        <v>320</v>
      </c>
      <c r="L3523" s="210">
        <v>19</v>
      </c>
      <c r="M3523" s="210">
        <v>19</v>
      </c>
      <c r="N3523" s="210" t="s">
        <v>11192</v>
      </c>
      <c r="O3523" s="210">
        <v>632</v>
      </c>
    </row>
    <row r="3524" spans="2:15" x14ac:dyDescent="0.45">
      <c r="B3524" s="16" t="s">
        <v>17586</v>
      </c>
      <c r="C3524" s="426" t="s">
        <v>1026</v>
      </c>
      <c r="D3524" s="16" t="s">
        <v>1027</v>
      </c>
      <c r="E3524" s="448" t="s">
        <v>2784</v>
      </c>
      <c r="F3524" s="210" t="s">
        <v>2785</v>
      </c>
      <c r="G3524" s="448" t="s">
        <v>3595</v>
      </c>
      <c r="H3524" s="210" t="s">
        <v>11192</v>
      </c>
      <c r="I3524" s="210">
        <v>107</v>
      </c>
      <c r="J3524" s="210">
        <v>147</v>
      </c>
      <c r="K3524" s="210">
        <v>325</v>
      </c>
      <c r="L3524" s="210" t="s">
        <v>11192</v>
      </c>
      <c r="M3524" s="210">
        <v>24</v>
      </c>
      <c r="N3524" s="210">
        <v>0</v>
      </c>
      <c r="O3524" s="210">
        <v>618</v>
      </c>
    </row>
    <row r="3525" spans="2:15" x14ac:dyDescent="0.45">
      <c r="B3525" s="450" t="s">
        <v>17588</v>
      </c>
      <c r="C3525" s="449" t="s">
        <v>1026</v>
      </c>
      <c r="D3525" s="450" t="s">
        <v>1027</v>
      </c>
      <c r="E3525" s="451" t="s">
        <v>19513</v>
      </c>
      <c r="F3525" s="452" t="str">
        <f>F3524</f>
        <v>3224</v>
      </c>
      <c r="G3525" s="451" t="s">
        <v>3093</v>
      </c>
      <c r="H3525" s="452" t="s">
        <v>11192</v>
      </c>
      <c r="I3525" s="452">
        <v>243</v>
      </c>
      <c r="J3525" s="452">
        <v>281</v>
      </c>
      <c r="K3525" s="452">
        <v>645</v>
      </c>
      <c r="L3525" s="452" t="s">
        <v>11192</v>
      </c>
      <c r="M3525" s="452">
        <v>43</v>
      </c>
      <c r="N3525" s="452" t="s">
        <v>11192</v>
      </c>
      <c r="O3525" s="452">
        <v>1250</v>
      </c>
    </row>
    <row r="3526" spans="2:15" x14ac:dyDescent="0.45">
      <c r="B3526" s="16" t="s">
        <v>17590</v>
      </c>
      <c r="C3526" s="426" t="s">
        <v>1026</v>
      </c>
      <c r="D3526" s="16" t="s">
        <v>1027</v>
      </c>
      <c r="E3526" s="448" t="s">
        <v>2786</v>
      </c>
      <c r="F3526" s="210" t="s">
        <v>2787</v>
      </c>
      <c r="G3526" s="448" t="s">
        <v>3596</v>
      </c>
      <c r="H3526" s="210" t="s">
        <v>11192</v>
      </c>
      <c r="I3526" s="210">
        <v>96</v>
      </c>
      <c r="J3526" s="210">
        <v>101</v>
      </c>
      <c r="K3526" s="210">
        <v>208</v>
      </c>
      <c r="L3526" s="210" t="s">
        <v>11192</v>
      </c>
      <c r="M3526" s="210">
        <v>17</v>
      </c>
      <c r="N3526" s="210">
        <v>0</v>
      </c>
      <c r="O3526" s="210">
        <v>436</v>
      </c>
    </row>
    <row r="3527" spans="2:15" x14ac:dyDescent="0.45">
      <c r="B3527" s="16" t="s">
        <v>17589</v>
      </c>
      <c r="C3527" s="426" t="s">
        <v>1026</v>
      </c>
      <c r="D3527" s="16" t="s">
        <v>1027</v>
      </c>
      <c r="E3527" s="448" t="s">
        <v>2786</v>
      </c>
      <c r="F3527" s="210" t="s">
        <v>2787</v>
      </c>
      <c r="G3527" s="448" t="s">
        <v>3595</v>
      </c>
      <c r="H3527" s="210" t="s">
        <v>11192</v>
      </c>
      <c r="I3527" s="210">
        <v>62</v>
      </c>
      <c r="J3527" s="210">
        <v>103</v>
      </c>
      <c r="K3527" s="210">
        <v>171</v>
      </c>
      <c r="L3527" s="210">
        <v>21</v>
      </c>
      <c r="M3527" s="210" t="s">
        <v>11192</v>
      </c>
      <c r="N3527" s="210">
        <v>0</v>
      </c>
      <c r="O3527" s="210">
        <v>373</v>
      </c>
    </row>
    <row r="3528" spans="2:15" x14ac:dyDescent="0.45">
      <c r="B3528" s="450" t="s">
        <v>17591</v>
      </c>
      <c r="C3528" s="449" t="s">
        <v>1026</v>
      </c>
      <c r="D3528" s="450" t="s">
        <v>1027</v>
      </c>
      <c r="E3528" s="451" t="s">
        <v>19514</v>
      </c>
      <c r="F3528" s="452" t="str">
        <f>F3527</f>
        <v>7593</v>
      </c>
      <c r="G3528" s="451" t="s">
        <v>3093</v>
      </c>
      <c r="H3528" s="452" t="s">
        <v>11192</v>
      </c>
      <c r="I3528" s="452">
        <v>158</v>
      </c>
      <c r="J3528" s="452">
        <v>204</v>
      </c>
      <c r="K3528" s="452">
        <v>379</v>
      </c>
      <c r="L3528" s="452" t="s">
        <v>11192</v>
      </c>
      <c r="M3528" s="452" t="s">
        <v>11192</v>
      </c>
      <c r="N3528" s="452">
        <v>0</v>
      </c>
      <c r="O3528" s="452">
        <v>809</v>
      </c>
    </row>
    <row r="3529" spans="2:15" x14ac:dyDescent="0.45">
      <c r="B3529" s="16" t="s">
        <v>17593</v>
      </c>
      <c r="C3529" s="426" t="s">
        <v>1026</v>
      </c>
      <c r="D3529" s="16" t="s">
        <v>1027</v>
      </c>
      <c r="E3529" s="448" t="s">
        <v>2788</v>
      </c>
      <c r="F3529" s="210" t="s">
        <v>2789</v>
      </c>
      <c r="G3529" s="448" t="s">
        <v>3596</v>
      </c>
      <c r="H3529" s="210" t="s">
        <v>11192</v>
      </c>
      <c r="I3529" s="210">
        <v>45</v>
      </c>
      <c r="J3529" s="210">
        <v>60</v>
      </c>
      <c r="K3529" s="210">
        <v>91</v>
      </c>
      <c r="L3529" s="210">
        <v>11</v>
      </c>
      <c r="M3529" s="210" t="s">
        <v>11192</v>
      </c>
      <c r="N3529" s="210">
        <v>0</v>
      </c>
      <c r="O3529" s="210">
        <v>218</v>
      </c>
    </row>
    <row r="3530" spans="2:15" x14ac:dyDescent="0.45">
      <c r="B3530" s="16" t="s">
        <v>17592</v>
      </c>
      <c r="C3530" s="426" t="s">
        <v>1026</v>
      </c>
      <c r="D3530" s="16" t="s">
        <v>1027</v>
      </c>
      <c r="E3530" s="448" t="s">
        <v>2788</v>
      </c>
      <c r="F3530" s="210" t="s">
        <v>2789</v>
      </c>
      <c r="G3530" s="448" t="s">
        <v>3595</v>
      </c>
      <c r="H3530" s="210">
        <v>0</v>
      </c>
      <c r="I3530" s="210">
        <v>35</v>
      </c>
      <c r="J3530" s="210">
        <v>49</v>
      </c>
      <c r="K3530" s="210">
        <v>91</v>
      </c>
      <c r="L3530" s="210" t="s">
        <v>11192</v>
      </c>
      <c r="M3530" s="210" t="s">
        <v>11192</v>
      </c>
      <c r="N3530" s="210">
        <v>0</v>
      </c>
      <c r="O3530" s="210">
        <v>188</v>
      </c>
    </row>
    <row r="3531" spans="2:15" x14ac:dyDescent="0.45">
      <c r="B3531" s="450" t="s">
        <v>17594</v>
      </c>
      <c r="C3531" s="449" t="s">
        <v>1026</v>
      </c>
      <c r="D3531" s="450" t="s">
        <v>1027</v>
      </c>
      <c r="E3531" s="451" t="s">
        <v>19515</v>
      </c>
      <c r="F3531" s="452" t="str">
        <f>F3530</f>
        <v>7839</v>
      </c>
      <c r="G3531" s="451" t="s">
        <v>3093</v>
      </c>
      <c r="H3531" s="452" t="s">
        <v>11192</v>
      </c>
      <c r="I3531" s="452">
        <v>80</v>
      </c>
      <c r="J3531" s="452">
        <v>109</v>
      </c>
      <c r="K3531" s="452">
        <v>182</v>
      </c>
      <c r="L3531" s="452" t="s">
        <v>11192</v>
      </c>
      <c r="M3531" s="452" t="s">
        <v>11192</v>
      </c>
      <c r="N3531" s="452">
        <v>0</v>
      </c>
      <c r="O3531" s="452">
        <v>406</v>
      </c>
    </row>
    <row r="3532" spans="2:15" x14ac:dyDescent="0.45">
      <c r="B3532" s="16" t="s">
        <v>17596</v>
      </c>
      <c r="C3532" s="426" t="s">
        <v>1028</v>
      </c>
      <c r="D3532" s="16" t="s">
        <v>1029</v>
      </c>
      <c r="E3532" s="448" t="s">
        <v>1029</v>
      </c>
      <c r="F3532" s="210" t="s">
        <v>2790</v>
      </c>
      <c r="G3532" s="448" t="s">
        <v>3596</v>
      </c>
      <c r="H3532" s="210">
        <v>0</v>
      </c>
      <c r="I3532" s="210">
        <v>0</v>
      </c>
      <c r="J3532" s="210" t="s">
        <v>11192</v>
      </c>
      <c r="K3532" s="210">
        <v>124</v>
      </c>
      <c r="L3532" s="210" t="s">
        <v>11192</v>
      </c>
      <c r="M3532" s="210">
        <v>0</v>
      </c>
      <c r="N3532" s="210">
        <v>0</v>
      </c>
      <c r="O3532" s="210">
        <v>128</v>
      </c>
    </row>
    <row r="3533" spans="2:15" x14ac:dyDescent="0.45">
      <c r="B3533" s="16" t="s">
        <v>17595</v>
      </c>
      <c r="C3533" s="426" t="s">
        <v>1028</v>
      </c>
      <c r="D3533" s="16" t="s">
        <v>1029</v>
      </c>
      <c r="E3533" s="448" t="s">
        <v>1029</v>
      </c>
      <c r="F3533" s="210" t="s">
        <v>2790</v>
      </c>
      <c r="G3533" s="448" t="s">
        <v>3595</v>
      </c>
      <c r="H3533" s="210">
        <v>0</v>
      </c>
      <c r="I3533" s="210">
        <v>0</v>
      </c>
      <c r="J3533" s="210">
        <v>0</v>
      </c>
      <c r="K3533" s="210" t="s">
        <v>11192</v>
      </c>
      <c r="L3533" s="210" t="s">
        <v>11192</v>
      </c>
      <c r="M3533" s="210">
        <v>0</v>
      </c>
      <c r="N3533" s="210">
        <v>0</v>
      </c>
      <c r="O3533" s="210">
        <v>101</v>
      </c>
    </row>
    <row r="3534" spans="2:15" x14ac:dyDescent="0.45">
      <c r="B3534" s="450" t="s">
        <v>17597</v>
      </c>
      <c r="C3534" s="449" t="s">
        <v>1028</v>
      </c>
      <c r="D3534" s="450" t="s">
        <v>1029</v>
      </c>
      <c r="E3534" s="451" t="s">
        <v>19516</v>
      </c>
      <c r="F3534" s="452" t="str">
        <f>F3533</f>
        <v>7635</v>
      </c>
      <c r="G3534" s="451" t="s">
        <v>3093</v>
      </c>
      <c r="H3534" s="452">
        <v>0</v>
      </c>
      <c r="I3534" s="452">
        <v>0</v>
      </c>
      <c r="J3534" s="452" t="s">
        <v>11192</v>
      </c>
      <c r="K3534" s="452" t="s">
        <v>11192</v>
      </c>
      <c r="L3534" s="452" t="s">
        <v>11192</v>
      </c>
      <c r="M3534" s="452">
        <v>0</v>
      </c>
      <c r="N3534" s="452">
        <v>0</v>
      </c>
      <c r="O3534" s="452">
        <v>229</v>
      </c>
    </row>
    <row r="3535" spans="2:15" x14ac:dyDescent="0.45">
      <c r="B3535" s="16" t="s">
        <v>17599</v>
      </c>
      <c r="C3535" s="426" t="s">
        <v>1030</v>
      </c>
      <c r="D3535" s="16" t="s">
        <v>1031</v>
      </c>
      <c r="E3535" s="448" t="s">
        <v>2791</v>
      </c>
      <c r="F3535" s="210" t="s">
        <v>2792</v>
      </c>
      <c r="G3535" s="448" t="s">
        <v>3596</v>
      </c>
      <c r="H3535" s="210">
        <v>0</v>
      </c>
      <c r="I3535" s="210" t="s">
        <v>11192</v>
      </c>
      <c r="J3535" s="210">
        <v>0</v>
      </c>
      <c r="K3535" s="210">
        <v>131</v>
      </c>
      <c r="L3535" s="210" t="s">
        <v>11192</v>
      </c>
      <c r="M3535" s="210" t="s">
        <v>11192</v>
      </c>
      <c r="N3535" s="210">
        <v>0</v>
      </c>
      <c r="O3535" s="210">
        <v>138</v>
      </c>
    </row>
    <row r="3536" spans="2:15" x14ac:dyDescent="0.45">
      <c r="B3536" s="16" t="s">
        <v>17598</v>
      </c>
      <c r="C3536" s="426" t="s">
        <v>1030</v>
      </c>
      <c r="D3536" s="16" t="s">
        <v>1031</v>
      </c>
      <c r="E3536" s="448" t="s">
        <v>2791</v>
      </c>
      <c r="F3536" s="210" t="s">
        <v>2792</v>
      </c>
      <c r="G3536" s="448" t="s">
        <v>3595</v>
      </c>
      <c r="H3536" s="210" t="s">
        <v>11192</v>
      </c>
      <c r="I3536" s="210" t="s">
        <v>11192</v>
      </c>
      <c r="J3536" s="210" t="s">
        <v>11192</v>
      </c>
      <c r="K3536" s="210">
        <v>123</v>
      </c>
      <c r="L3536" s="210" t="s">
        <v>11192</v>
      </c>
      <c r="M3536" s="210" t="s">
        <v>11192</v>
      </c>
      <c r="N3536" s="210">
        <v>0</v>
      </c>
      <c r="O3536" s="210">
        <v>130</v>
      </c>
    </row>
    <row r="3537" spans="2:15" x14ac:dyDescent="0.45">
      <c r="B3537" s="450" t="s">
        <v>17600</v>
      </c>
      <c r="C3537" s="449" t="s">
        <v>1030</v>
      </c>
      <c r="D3537" s="450" t="s">
        <v>1031</v>
      </c>
      <c r="E3537" s="451" t="s">
        <v>19517</v>
      </c>
      <c r="F3537" s="452" t="str">
        <f>F3536</f>
        <v>4030</v>
      </c>
      <c r="G3537" s="451" t="s">
        <v>3093</v>
      </c>
      <c r="H3537" s="452" t="s">
        <v>11192</v>
      </c>
      <c r="I3537" s="452" t="s">
        <v>11192</v>
      </c>
      <c r="J3537" s="452" t="s">
        <v>11192</v>
      </c>
      <c r="K3537" s="452">
        <v>254</v>
      </c>
      <c r="L3537" s="452" t="s">
        <v>11192</v>
      </c>
      <c r="M3537" s="452" t="s">
        <v>11192</v>
      </c>
      <c r="N3537" s="452">
        <v>0</v>
      </c>
      <c r="O3537" s="452">
        <v>268</v>
      </c>
    </row>
    <row r="3538" spans="2:15" x14ac:dyDescent="0.45">
      <c r="B3538" s="16" t="s">
        <v>17602</v>
      </c>
      <c r="C3538" s="426" t="s">
        <v>1032</v>
      </c>
      <c r="D3538" s="16" t="s">
        <v>1033</v>
      </c>
      <c r="E3538" s="448" t="s">
        <v>1033</v>
      </c>
      <c r="F3538" s="210" t="s">
        <v>2793</v>
      </c>
      <c r="G3538" s="448" t="s">
        <v>3596</v>
      </c>
      <c r="H3538" s="210" t="s">
        <v>11192</v>
      </c>
      <c r="I3538" s="210" t="s">
        <v>11192</v>
      </c>
      <c r="J3538" s="210" t="s">
        <v>11192</v>
      </c>
      <c r="K3538" s="210">
        <v>34</v>
      </c>
      <c r="L3538" s="210" t="s">
        <v>11192</v>
      </c>
      <c r="M3538" s="210">
        <v>0</v>
      </c>
      <c r="N3538" s="210">
        <v>0</v>
      </c>
      <c r="O3538" s="210">
        <v>41</v>
      </c>
    </row>
    <row r="3539" spans="2:15" x14ac:dyDescent="0.45">
      <c r="B3539" s="16" t="s">
        <v>17601</v>
      </c>
      <c r="C3539" s="426" t="s">
        <v>1032</v>
      </c>
      <c r="D3539" s="16" t="s">
        <v>1033</v>
      </c>
      <c r="E3539" s="448" t="s">
        <v>1033</v>
      </c>
      <c r="F3539" s="210" t="s">
        <v>2793</v>
      </c>
      <c r="G3539" s="448" t="s">
        <v>3595</v>
      </c>
      <c r="H3539" s="210">
        <v>0</v>
      </c>
      <c r="I3539" s="210" t="s">
        <v>11192</v>
      </c>
      <c r="J3539" s="210" t="s">
        <v>11192</v>
      </c>
      <c r="K3539" s="210">
        <v>56</v>
      </c>
      <c r="L3539" s="210" t="s">
        <v>11192</v>
      </c>
      <c r="M3539" s="210">
        <v>0</v>
      </c>
      <c r="N3539" s="210">
        <v>0</v>
      </c>
      <c r="O3539" s="210">
        <v>67</v>
      </c>
    </row>
    <row r="3540" spans="2:15" x14ac:dyDescent="0.45">
      <c r="B3540" s="450" t="s">
        <v>17603</v>
      </c>
      <c r="C3540" s="449" t="s">
        <v>1032</v>
      </c>
      <c r="D3540" s="450" t="s">
        <v>1033</v>
      </c>
      <c r="E3540" s="451" t="s">
        <v>19518</v>
      </c>
      <c r="F3540" s="452" t="str">
        <f>F3539</f>
        <v>7567</v>
      </c>
      <c r="G3540" s="451" t="s">
        <v>3093</v>
      </c>
      <c r="H3540" s="452" t="s">
        <v>11192</v>
      </c>
      <c r="I3540" s="452" t="s">
        <v>11192</v>
      </c>
      <c r="J3540" s="452" t="s">
        <v>11192</v>
      </c>
      <c r="K3540" s="452">
        <v>90</v>
      </c>
      <c r="L3540" s="452" t="s">
        <v>11192</v>
      </c>
      <c r="M3540" s="452">
        <v>0</v>
      </c>
      <c r="N3540" s="452">
        <v>0</v>
      </c>
      <c r="O3540" s="452">
        <v>108</v>
      </c>
    </row>
    <row r="3541" spans="2:15" x14ac:dyDescent="0.45">
      <c r="B3541" s="16" t="s">
        <v>17605</v>
      </c>
      <c r="C3541" s="426" t="s">
        <v>1034</v>
      </c>
      <c r="D3541" s="16" t="s">
        <v>1035</v>
      </c>
      <c r="E3541" s="448" t="s">
        <v>2794</v>
      </c>
      <c r="F3541" s="210" t="s">
        <v>2795</v>
      </c>
      <c r="G3541" s="448" t="s">
        <v>3596</v>
      </c>
      <c r="H3541" s="210">
        <v>0</v>
      </c>
      <c r="I3541" s="210">
        <v>0</v>
      </c>
      <c r="J3541" s="210" t="s">
        <v>11192</v>
      </c>
      <c r="K3541" s="210">
        <v>155</v>
      </c>
      <c r="L3541" s="210" t="s">
        <v>11192</v>
      </c>
      <c r="M3541" s="210" t="s">
        <v>11192</v>
      </c>
      <c r="N3541" s="210">
        <v>0</v>
      </c>
      <c r="O3541" s="210">
        <v>159</v>
      </c>
    </row>
    <row r="3542" spans="2:15" x14ac:dyDescent="0.45">
      <c r="B3542" s="16" t="s">
        <v>17604</v>
      </c>
      <c r="C3542" s="426" t="s">
        <v>1034</v>
      </c>
      <c r="D3542" s="16" t="s">
        <v>1035</v>
      </c>
      <c r="E3542" s="448" t="s">
        <v>2794</v>
      </c>
      <c r="F3542" s="210" t="s">
        <v>2795</v>
      </c>
      <c r="G3542" s="448" t="s">
        <v>3595</v>
      </c>
      <c r="H3542" s="210" t="s">
        <v>11192</v>
      </c>
      <c r="I3542" s="210" t="s">
        <v>11192</v>
      </c>
      <c r="J3542" s="210" t="s">
        <v>11192</v>
      </c>
      <c r="K3542" s="210">
        <v>153</v>
      </c>
      <c r="L3542" s="210">
        <v>0</v>
      </c>
      <c r="M3542" s="210">
        <v>0</v>
      </c>
      <c r="N3542" s="210">
        <v>0</v>
      </c>
      <c r="O3542" s="210">
        <v>158</v>
      </c>
    </row>
    <row r="3543" spans="2:15" x14ac:dyDescent="0.45">
      <c r="B3543" s="450" t="s">
        <v>17606</v>
      </c>
      <c r="C3543" s="449" t="s">
        <v>1034</v>
      </c>
      <c r="D3543" s="450" t="s">
        <v>1035</v>
      </c>
      <c r="E3543" s="451" t="s">
        <v>19519</v>
      </c>
      <c r="F3543" s="452" t="str">
        <f>F3542</f>
        <v>4054</v>
      </c>
      <c r="G3543" s="451" t="s">
        <v>3093</v>
      </c>
      <c r="H3543" s="452" t="s">
        <v>11192</v>
      </c>
      <c r="I3543" s="452" t="s">
        <v>11192</v>
      </c>
      <c r="J3543" s="452" t="s">
        <v>11192</v>
      </c>
      <c r="K3543" s="452">
        <v>308</v>
      </c>
      <c r="L3543" s="452" t="s">
        <v>11192</v>
      </c>
      <c r="M3543" s="452" t="s">
        <v>11192</v>
      </c>
      <c r="N3543" s="452">
        <v>0</v>
      </c>
      <c r="O3543" s="452">
        <v>317</v>
      </c>
    </row>
    <row r="3544" spans="2:15" x14ac:dyDescent="0.45">
      <c r="B3544" s="16" t="s">
        <v>17608</v>
      </c>
      <c r="C3544" s="426" t="s">
        <v>1036</v>
      </c>
      <c r="D3544" s="16" t="s">
        <v>1037</v>
      </c>
      <c r="E3544" s="448" t="s">
        <v>2796</v>
      </c>
      <c r="F3544" s="210" t="s">
        <v>2797</v>
      </c>
      <c r="G3544" s="448" t="s">
        <v>3596</v>
      </c>
      <c r="H3544" s="210" t="s">
        <v>11192</v>
      </c>
      <c r="I3544" s="210">
        <v>157</v>
      </c>
      <c r="J3544" s="210">
        <v>50</v>
      </c>
      <c r="K3544" s="210">
        <v>60</v>
      </c>
      <c r="L3544" s="210" t="s">
        <v>11192</v>
      </c>
      <c r="M3544" s="210">
        <v>59</v>
      </c>
      <c r="N3544" s="210">
        <v>0</v>
      </c>
      <c r="O3544" s="210">
        <v>361</v>
      </c>
    </row>
    <row r="3545" spans="2:15" x14ac:dyDescent="0.45">
      <c r="B3545" s="16" t="s">
        <v>17607</v>
      </c>
      <c r="C3545" s="426" t="s">
        <v>1036</v>
      </c>
      <c r="D3545" s="16" t="s">
        <v>1037</v>
      </c>
      <c r="E3545" s="448" t="s">
        <v>2796</v>
      </c>
      <c r="F3545" s="210" t="s">
        <v>2797</v>
      </c>
      <c r="G3545" s="448" t="s">
        <v>3595</v>
      </c>
      <c r="H3545" s="210" t="s">
        <v>11192</v>
      </c>
      <c r="I3545" s="210">
        <v>152</v>
      </c>
      <c r="J3545" s="210">
        <v>47</v>
      </c>
      <c r="K3545" s="210">
        <v>81</v>
      </c>
      <c r="L3545" s="210">
        <v>24</v>
      </c>
      <c r="M3545" s="210">
        <v>47</v>
      </c>
      <c r="N3545" s="210" t="s">
        <v>11192</v>
      </c>
      <c r="O3545" s="210">
        <v>354</v>
      </c>
    </row>
    <row r="3546" spans="2:15" x14ac:dyDescent="0.45">
      <c r="B3546" s="450" t="s">
        <v>17609</v>
      </c>
      <c r="C3546" s="449" t="s">
        <v>1036</v>
      </c>
      <c r="D3546" s="450" t="s">
        <v>1037</v>
      </c>
      <c r="E3546" s="451" t="s">
        <v>19520</v>
      </c>
      <c r="F3546" s="452" t="str">
        <f>F3545</f>
        <v>1806</v>
      </c>
      <c r="G3546" s="451" t="s">
        <v>3093</v>
      </c>
      <c r="H3546" s="452" t="s">
        <v>11192</v>
      </c>
      <c r="I3546" s="452">
        <v>309</v>
      </c>
      <c r="J3546" s="452">
        <v>97</v>
      </c>
      <c r="K3546" s="452">
        <v>141</v>
      </c>
      <c r="L3546" s="452" t="s">
        <v>11192</v>
      </c>
      <c r="M3546" s="452">
        <v>106</v>
      </c>
      <c r="N3546" s="452" t="s">
        <v>11192</v>
      </c>
      <c r="O3546" s="452">
        <v>715</v>
      </c>
    </row>
    <row r="3547" spans="2:15" x14ac:dyDescent="0.45">
      <c r="B3547" s="16" t="s">
        <v>17611</v>
      </c>
      <c r="C3547" s="426" t="s">
        <v>1036</v>
      </c>
      <c r="D3547" s="16" t="s">
        <v>1037</v>
      </c>
      <c r="E3547" s="448" t="s">
        <v>2798</v>
      </c>
      <c r="F3547" s="210" t="s">
        <v>2799</v>
      </c>
      <c r="G3547" s="448" t="s">
        <v>3596</v>
      </c>
      <c r="H3547" s="210" t="s">
        <v>11192</v>
      </c>
      <c r="I3547" s="210">
        <v>93</v>
      </c>
      <c r="J3547" s="210">
        <v>32</v>
      </c>
      <c r="K3547" s="210">
        <v>52</v>
      </c>
      <c r="L3547" s="210">
        <v>20</v>
      </c>
      <c r="M3547" s="210">
        <v>35</v>
      </c>
      <c r="N3547" s="210" t="s">
        <v>11192</v>
      </c>
      <c r="O3547" s="210">
        <v>235</v>
      </c>
    </row>
    <row r="3548" spans="2:15" x14ac:dyDescent="0.45">
      <c r="B3548" s="16" t="s">
        <v>17610</v>
      </c>
      <c r="C3548" s="426" t="s">
        <v>1036</v>
      </c>
      <c r="D3548" s="16" t="s">
        <v>1037</v>
      </c>
      <c r="E3548" s="448" t="s">
        <v>2798</v>
      </c>
      <c r="F3548" s="210" t="s">
        <v>2799</v>
      </c>
      <c r="G3548" s="448" t="s">
        <v>3595</v>
      </c>
      <c r="H3548" s="210">
        <v>0</v>
      </c>
      <c r="I3548" s="210">
        <v>84</v>
      </c>
      <c r="J3548" s="210">
        <v>34</v>
      </c>
      <c r="K3548" s="210">
        <v>54</v>
      </c>
      <c r="L3548" s="210" t="s">
        <v>11192</v>
      </c>
      <c r="M3548" s="210">
        <v>33</v>
      </c>
      <c r="N3548" s="210" t="s">
        <v>11192</v>
      </c>
      <c r="O3548" s="210">
        <v>225</v>
      </c>
    </row>
    <row r="3549" spans="2:15" x14ac:dyDescent="0.45">
      <c r="B3549" s="450" t="s">
        <v>17612</v>
      </c>
      <c r="C3549" s="449" t="s">
        <v>1036</v>
      </c>
      <c r="D3549" s="450" t="s">
        <v>1037</v>
      </c>
      <c r="E3549" s="451" t="s">
        <v>19521</v>
      </c>
      <c r="F3549" s="452" t="str">
        <f>F3548</f>
        <v>1805</v>
      </c>
      <c r="G3549" s="451" t="s">
        <v>3093</v>
      </c>
      <c r="H3549" s="452" t="s">
        <v>11192</v>
      </c>
      <c r="I3549" s="452">
        <v>177</v>
      </c>
      <c r="J3549" s="452">
        <v>66</v>
      </c>
      <c r="K3549" s="452">
        <v>106</v>
      </c>
      <c r="L3549" s="452" t="s">
        <v>11192</v>
      </c>
      <c r="M3549" s="452">
        <v>68</v>
      </c>
      <c r="N3549" s="452" t="s">
        <v>11192</v>
      </c>
      <c r="O3549" s="452">
        <v>460</v>
      </c>
    </row>
    <row r="3550" spans="2:15" x14ac:dyDescent="0.45">
      <c r="B3550" s="16" t="s">
        <v>17614</v>
      </c>
      <c r="C3550" s="426" t="s">
        <v>1038</v>
      </c>
      <c r="D3550" s="16" t="s">
        <v>1039</v>
      </c>
      <c r="E3550" s="448" t="s">
        <v>2800</v>
      </c>
      <c r="F3550" s="210" t="s">
        <v>2801</v>
      </c>
      <c r="G3550" s="448" t="s">
        <v>3596</v>
      </c>
      <c r="H3550" s="210" t="s">
        <v>11192</v>
      </c>
      <c r="I3550" s="210">
        <v>0</v>
      </c>
      <c r="J3550" s="210" t="s">
        <v>11192</v>
      </c>
      <c r="K3550" s="210">
        <v>223</v>
      </c>
      <c r="L3550" s="210" t="s">
        <v>11192</v>
      </c>
      <c r="M3550" s="210">
        <v>0</v>
      </c>
      <c r="N3550" s="210">
        <v>0</v>
      </c>
      <c r="O3550" s="210">
        <v>250</v>
      </c>
    </row>
    <row r="3551" spans="2:15" x14ac:dyDescent="0.45">
      <c r="B3551" s="16" t="s">
        <v>17613</v>
      </c>
      <c r="C3551" s="426" t="s">
        <v>1038</v>
      </c>
      <c r="D3551" s="16" t="s">
        <v>1039</v>
      </c>
      <c r="E3551" s="448" t="s">
        <v>2800</v>
      </c>
      <c r="F3551" s="210" t="s">
        <v>2801</v>
      </c>
      <c r="G3551" s="448" t="s">
        <v>3595</v>
      </c>
      <c r="H3551" s="210">
        <v>0</v>
      </c>
      <c r="I3551" s="210" t="s">
        <v>11192</v>
      </c>
      <c r="J3551" s="210" t="s">
        <v>11192</v>
      </c>
      <c r="K3551" s="210">
        <v>196</v>
      </c>
      <c r="L3551" s="210" t="s">
        <v>11192</v>
      </c>
      <c r="M3551" s="210" t="s">
        <v>11192</v>
      </c>
      <c r="N3551" s="210" t="s">
        <v>11192</v>
      </c>
      <c r="O3551" s="210">
        <v>217</v>
      </c>
    </row>
    <row r="3552" spans="2:15" x14ac:dyDescent="0.45">
      <c r="B3552" s="450" t="s">
        <v>17615</v>
      </c>
      <c r="C3552" s="449" t="s">
        <v>1038</v>
      </c>
      <c r="D3552" s="450" t="s">
        <v>1039</v>
      </c>
      <c r="E3552" s="451" t="s">
        <v>19522</v>
      </c>
      <c r="F3552" s="452" t="str">
        <f>F3551</f>
        <v>3589</v>
      </c>
      <c r="G3552" s="451" t="s">
        <v>3093</v>
      </c>
      <c r="H3552" s="452" t="s">
        <v>11192</v>
      </c>
      <c r="I3552" s="452" t="s">
        <v>11192</v>
      </c>
      <c r="J3552" s="452" t="s">
        <v>11192</v>
      </c>
      <c r="K3552" s="452">
        <v>419</v>
      </c>
      <c r="L3552" s="452" t="s">
        <v>11192</v>
      </c>
      <c r="M3552" s="452" t="s">
        <v>11192</v>
      </c>
      <c r="N3552" s="452" t="s">
        <v>11192</v>
      </c>
      <c r="O3552" s="452">
        <v>467</v>
      </c>
    </row>
    <row r="3553" spans="2:15" x14ac:dyDescent="0.45">
      <c r="B3553" s="16" t="s">
        <v>17617</v>
      </c>
      <c r="C3553" s="426" t="s">
        <v>1038</v>
      </c>
      <c r="D3553" s="16" t="s">
        <v>1039</v>
      </c>
      <c r="E3553" s="448" t="s">
        <v>2802</v>
      </c>
      <c r="F3553" s="210" t="s">
        <v>2803</v>
      </c>
      <c r="G3553" s="448" t="s">
        <v>3596</v>
      </c>
      <c r="H3553" s="210">
        <v>0</v>
      </c>
      <c r="I3553" s="210" t="s">
        <v>11192</v>
      </c>
      <c r="J3553" s="210" t="s">
        <v>11192</v>
      </c>
      <c r="K3553" s="210">
        <v>122</v>
      </c>
      <c r="L3553" s="210" t="s">
        <v>11192</v>
      </c>
      <c r="M3553" s="210">
        <v>0</v>
      </c>
      <c r="N3553" s="210" t="s">
        <v>11192</v>
      </c>
      <c r="O3553" s="210">
        <v>136</v>
      </c>
    </row>
    <row r="3554" spans="2:15" x14ac:dyDescent="0.45">
      <c r="B3554" s="16" t="s">
        <v>17616</v>
      </c>
      <c r="C3554" s="426" t="s">
        <v>1038</v>
      </c>
      <c r="D3554" s="16" t="s">
        <v>1039</v>
      </c>
      <c r="E3554" s="448" t="s">
        <v>2802</v>
      </c>
      <c r="F3554" s="210" t="s">
        <v>2803</v>
      </c>
      <c r="G3554" s="448" t="s">
        <v>3595</v>
      </c>
      <c r="H3554" s="210" t="s">
        <v>11192</v>
      </c>
      <c r="I3554" s="210">
        <v>0</v>
      </c>
      <c r="J3554" s="210" t="s">
        <v>11192</v>
      </c>
      <c r="K3554" s="210">
        <v>114</v>
      </c>
      <c r="L3554" s="210" t="s">
        <v>11192</v>
      </c>
      <c r="M3554" s="210" t="s">
        <v>11192</v>
      </c>
      <c r="N3554" s="210">
        <v>0</v>
      </c>
      <c r="O3554" s="210">
        <v>128</v>
      </c>
    </row>
    <row r="3555" spans="2:15" x14ac:dyDescent="0.45">
      <c r="B3555" s="450" t="s">
        <v>17618</v>
      </c>
      <c r="C3555" s="449" t="s">
        <v>1038</v>
      </c>
      <c r="D3555" s="450" t="s">
        <v>1039</v>
      </c>
      <c r="E3555" s="451" t="s">
        <v>19523</v>
      </c>
      <c r="F3555" s="452" t="str">
        <f>F3554</f>
        <v>7367</v>
      </c>
      <c r="G3555" s="451" t="s">
        <v>3093</v>
      </c>
      <c r="H3555" s="452" t="s">
        <v>11192</v>
      </c>
      <c r="I3555" s="452" t="s">
        <v>11192</v>
      </c>
      <c r="J3555" s="452">
        <v>14</v>
      </c>
      <c r="K3555" s="452">
        <v>236</v>
      </c>
      <c r="L3555" s="452" t="s">
        <v>11192</v>
      </c>
      <c r="M3555" s="452" t="s">
        <v>11192</v>
      </c>
      <c r="N3555" s="452" t="s">
        <v>11192</v>
      </c>
      <c r="O3555" s="452">
        <v>264</v>
      </c>
    </row>
    <row r="3556" spans="2:15" x14ac:dyDescent="0.45">
      <c r="B3556" s="16" t="s">
        <v>17620</v>
      </c>
      <c r="C3556" s="426" t="s">
        <v>1040</v>
      </c>
      <c r="D3556" s="16" t="s">
        <v>18276</v>
      </c>
      <c r="E3556" s="448" t="s">
        <v>18276</v>
      </c>
      <c r="F3556" s="210" t="s">
        <v>2804</v>
      </c>
      <c r="G3556" s="448" t="s">
        <v>3596</v>
      </c>
      <c r="H3556" s="210" t="s">
        <v>11192</v>
      </c>
      <c r="I3556" s="210">
        <v>96</v>
      </c>
      <c r="J3556" s="210">
        <v>65</v>
      </c>
      <c r="K3556" s="210">
        <v>59</v>
      </c>
      <c r="L3556" s="210">
        <v>16</v>
      </c>
      <c r="M3556" s="210" t="s">
        <v>11192</v>
      </c>
      <c r="N3556" s="210" t="s">
        <v>11192</v>
      </c>
      <c r="O3556" s="210">
        <v>246</v>
      </c>
    </row>
    <row r="3557" spans="2:15" x14ac:dyDescent="0.45">
      <c r="B3557" s="16" t="s">
        <v>17619</v>
      </c>
      <c r="C3557" s="426" t="s">
        <v>1040</v>
      </c>
      <c r="D3557" s="16" t="s">
        <v>18276</v>
      </c>
      <c r="E3557" s="448" t="s">
        <v>18276</v>
      </c>
      <c r="F3557" s="210" t="s">
        <v>2804</v>
      </c>
      <c r="G3557" s="448" t="s">
        <v>3595</v>
      </c>
      <c r="H3557" s="210">
        <v>0</v>
      </c>
      <c r="I3557" s="210">
        <v>110</v>
      </c>
      <c r="J3557" s="210">
        <v>63</v>
      </c>
      <c r="K3557" s="210">
        <v>73</v>
      </c>
      <c r="L3557" s="210" t="s">
        <v>11192</v>
      </c>
      <c r="M3557" s="210" t="s">
        <v>11192</v>
      </c>
      <c r="N3557" s="210">
        <v>0</v>
      </c>
      <c r="O3557" s="210">
        <v>270</v>
      </c>
    </row>
    <row r="3558" spans="2:15" x14ac:dyDescent="0.45">
      <c r="B3558" s="450" t="s">
        <v>17621</v>
      </c>
      <c r="C3558" s="449" t="s">
        <v>1040</v>
      </c>
      <c r="D3558" s="450" t="s">
        <v>18276</v>
      </c>
      <c r="E3558" s="451" t="s">
        <v>19524</v>
      </c>
      <c r="F3558" s="452" t="str">
        <f>F3557</f>
        <v>8126</v>
      </c>
      <c r="G3558" s="451" t="s">
        <v>3093</v>
      </c>
      <c r="H3558" s="452" t="s">
        <v>11192</v>
      </c>
      <c r="I3558" s="452">
        <v>206</v>
      </c>
      <c r="J3558" s="452">
        <v>128</v>
      </c>
      <c r="K3558" s="452">
        <v>132</v>
      </c>
      <c r="L3558" s="452" t="s">
        <v>11192</v>
      </c>
      <c r="M3558" s="452" t="s">
        <v>11192</v>
      </c>
      <c r="N3558" s="452" t="s">
        <v>11192</v>
      </c>
      <c r="O3558" s="452">
        <v>516</v>
      </c>
    </row>
    <row r="3559" spans="2:15" x14ac:dyDescent="0.45">
      <c r="B3559" s="16" t="s">
        <v>17623</v>
      </c>
      <c r="C3559" s="426" t="s">
        <v>1041</v>
      </c>
      <c r="D3559" s="16" t="s">
        <v>1042</v>
      </c>
      <c r="E3559" s="448" t="s">
        <v>2805</v>
      </c>
      <c r="F3559" s="210" t="s">
        <v>2806</v>
      </c>
      <c r="G3559" s="448" t="s">
        <v>3596</v>
      </c>
      <c r="H3559" s="210">
        <v>0</v>
      </c>
      <c r="I3559" s="210" t="s">
        <v>11192</v>
      </c>
      <c r="J3559" s="210">
        <v>16</v>
      </c>
      <c r="K3559" s="210">
        <v>149</v>
      </c>
      <c r="L3559" s="210" t="s">
        <v>11192</v>
      </c>
      <c r="M3559" s="210" t="s">
        <v>11192</v>
      </c>
      <c r="N3559" s="210" t="s">
        <v>11192</v>
      </c>
      <c r="O3559" s="210">
        <v>171</v>
      </c>
    </row>
    <row r="3560" spans="2:15" x14ac:dyDescent="0.45">
      <c r="B3560" s="16" t="s">
        <v>17622</v>
      </c>
      <c r="C3560" s="426" t="s">
        <v>1041</v>
      </c>
      <c r="D3560" s="16" t="s">
        <v>1042</v>
      </c>
      <c r="E3560" s="448" t="s">
        <v>2805</v>
      </c>
      <c r="F3560" s="210" t="s">
        <v>2806</v>
      </c>
      <c r="G3560" s="448" t="s">
        <v>3595</v>
      </c>
      <c r="H3560" s="210" t="s">
        <v>11192</v>
      </c>
      <c r="I3560" s="210" t="s">
        <v>11192</v>
      </c>
      <c r="J3560" s="210">
        <v>14</v>
      </c>
      <c r="K3560" s="210">
        <v>153</v>
      </c>
      <c r="L3560" s="210" t="s">
        <v>11192</v>
      </c>
      <c r="M3560" s="210" t="s">
        <v>11192</v>
      </c>
      <c r="N3560" s="210">
        <v>0</v>
      </c>
      <c r="O3560" s="210">
        <v>177</v>
      </c>
    </row>
    <row r="3561" spans="2:15" x14ac:dyDescent="0.45">
      <c r="B3561" s="450" t="s">
        <v>17624</v>
      </c>
      <c r="C3561" s="449" t="s">
        <v>1041</v>
      </c>
      <c r="D3561" s="450" t="s">
        <v>1042</v>
      </c>
      <c r="E3561" s="451" t="s">
        <v>19525</v>
      </c>
      <c r="F3561" s="452" t="str">
        <f>F3560</f>
        <v>7662</v>
      </c>
      <c r="G3561" s="451" t="s">
        <v>3093</v>
      </c>
      <c r="H3561" s="452" t="s">
        <v>11192</v>
      </c>
      <c r="I3561" s="452" t="s">
        <v>11192</v>
      </c>
      <c r="J3561" s="452">
        <v>30</v>
      </c>
      <c r="K3561" s="452">
        <v>302</v>
      </c>
      <c r="L3561" s="452" t="s">
        <v>11192</v>
      </c>
      <c r="M3561" s="452" t="s">
        <v>11192</v>
      </c>
      <c r="N3561" s="452" t="s">
        <v>11192</v>
      </c>
      <c r="O3561" s="452">
        <v>348</v>
      </c>
    </row>
    <row r="3562" spans="2:15" x14ac:dyDescent="0.45">
      <c r="B3562" s="16" t="s">
        <v>17626</v>
      </c>
      <c r="C3562" s="426" t="s">
        <v>1041</v>
      </c>
      <c r="D3562" s="16" t="s">
        <v>1042</v>
      </c>
      <c r="E3562" s="448" t="s">
        <v>2807</v>
      </c>
      <c r="F3562" s="210" t="s">
        <v>2808</v>
      </c>
      <c r="G3562" s="448" t="s">
        <v>3596</v>
      </c>
      <c r="H3562" s="210">
        <v>0</v>
      </c>
      <c r="I3562" s="210" t="s">
        <v>11192</v>
      </c>
      <c r="J3562" s="210">
        <v>33</v>
      </c>
      <c r="K3562" s="210">
        <v>328</v>
      </c>
      <c r="L3562" s="210" t="s">
        <v>11192</v>
      </c>
      <c r="M3562" s="210">
        <v>0</v>
      </c>
      <c r="N3562" s="210">
        <v>0</v>
      </c>
      <c r="O3562" s="210">
        <v>368</v>
      </c>
    </row>
    <row r="3563" spans="2:15" x14ac:dyDescent="0.45">
      <c r="B3563" s="16" t="s">
        <v>17625</v>
      </c>
      <c r="C3563" s="426" t="s">
        <v>1041</v>
      </c>
      <c r="D3563" s="16" t="s">
        <v>1042</v>
      </c>
      <c r="E3563" s="448" t="s">
        <v>2807</v>
      </c>
      <c r="F3563" s="210" t="s">
        <v>2808</v>
      </c>
      <c r="G3563" s="448" t="s">
        <v>3595</v>
      </c>
      <c r="H3563" s="210">
        <v>0</v>
      </c>
      <c r="I3563" s="210" t="s">
        <v>11192</v>
      </c>
      <c r="J3563" s="210">
        <v>24</v>
      </c>
      <c r="K3563" s="210">
        <v>300</v>
      </c>
      <c r="L3563" s="210">
        <v>0</v>
      </c>
      <c r="M3563" s="210" t="s">
        <v>11192</v>
      </c>
      <c r="N3563" s="210">
        <v>0</v>
      </c>
      <c r="O3563" s="210">
        <v>332</v>
      </c>
    </row>
    <row r="3564" spans="2:15" x14ac:dyDescent="0.45">
      <c r="B3564" s="450" t="s">
        <v>17627</v>
      </c>
      <c r="C3564" s="449" t="s">
        <v>1041</v>
      </c>
      <c r="D3564" s="450" t="s">
        <v>1042</v>
      </c>
      <c r="E3564" s="451" t="s">
        <v>19526</v>
      </c>
      <c r="F3564" s="452" t="str">
        <f>F3563</f>
        <v>5070</v>
      </c>
      <c r="G3564" s="451" t="s">
        <v>3093</v>
      </c>
      <c r="H3564" s="452">
        <v>0</v>
      </c>
      <c r="I3564" s="452" t="s">
        <v>11192</v>
      </c>
      <c r="J3564" s="452">
        <v>57</v>
      </c>
      <c r="K3564" s="452">
        <v>628</v>
      </c>
      <c r="L3564" s="452" t="s">
        <v>11192</v>
      </c>
      <c r="M3564" s="452" t="s">
        <v>11192</v>
      </c>
      <c r="N3564" s="452">
        <v>0</v>
      </c>
      <c r="O3564" s="452">
        <v>700</v>
      </c>
    </row>
    <row r="3565" spans="2:15" x14ac:dyDescent="0.45">
      <c r="B3565" s="16" t="s">
        <v>17629</v>
      </c>
      <c r="C3565" s="426" t="s">
        <v>13896</v>
      </c>
      <c r="D3565" s="16" t="s">
        <v>13897</v>
      </c>
      <c r="E3565" s="448" t="s">
        <v>13897</v>
      </c>
      <c r="F3565" s="210" t="s">
        <v>13963</v>
      </c>
      <c r="G3565" s="448" t="s">
        <v>3596</v>
      </c>
      <c r="H3565" s="210" t="s">
        <v>11192</v>
      </c>
      <c r="I3565" s="210">
        <v>244</v>
      </c>
      <c r="J3565" s="210">
        <v>13</v>
      </c>
      <c r="K3565" s="210" t="s">
        <v>11192</v>
      </c>
      <c r="L3565" s="210" t="s">
        <v>11192</v>
      </c>
      <c r="M3565" s="210" t="s">
        <v>11192</v>
      </c>
      <c r="N3565" s="210">
        <v>0</v>
      </c>
      <c r="O3565" s="210">
        <v>277</v>
      </c>
    </row>
    <row r="3566" spans="2:15" x14ac:dyDescent="0.45">
      <c r="B3566" s="16" t="s">
        <v>17628</v>
      </c>
      <c r="C3566" s="426" t="s">
        <v>13896</v>
      </c>
      <c r="D3566" s="16" t="s">
        <v>13897</v>
      </c>
      <c r="E3566" s="448" t="s">
        <v>13897</v>
      </c>
      <c r="F3566" s="210" t="s">
        <v>13963</v>
      </c>
      <c r="G3566" s="448" t="s">
        <v>3595</v>
      </c>
      <c r="H3566" s="210">
        <v>0</v>
      </c>
      <c r="I3566" s="210">
        <v>229</v>
      </c>
      <c r="J3566" s="210">
        <v>14</v>
      </c>
      <c r="K3566" s="210">
        <v>0</v>
      </c>
      <c r="L3566" s="210" t="s">
        <v>11192</v>
      </c>
      <c r="M3566" s="210" t="s">
        <v>11192</v>
      </c>
      <c r="N3566" s="210" t="s">
        <v>11192</v>
      </c>
      <c r="O3566" s="210">
        <v>249</v>
      </c>
    </row>
    <row r="3567" spans="2:15" x14ac:dyDescent="0.45">
      <c r="B3567" s="450" t="s">
        <v>17630</v>
      </c>
      <c r="C3567" s="449" t="s">
        <v>13896</v>
      </c>
      <c r="D3567" s="450" t="s">
        <v>13897</v>
      </c>
      <c r="E3567" s="451" t="s">
        <v>19527</v>
      </c>
      <c r="F3567" s="452" t="str">
        <f>F3566</f>
        <v>8359</v>
      </c>
      <c r="G3567" s="451" t="s">
        <v>3093</v>
      </c>
      <c r="H3567" s="452" t="s">
        <v>11192</v>
      </c>
      <c r="I3567" s="452">
        <v>473</v>
      </c>
      <c r="J3567" s="452">
        <v>27</v>
      </c>
      <c r="K3567" s="452" t="s">
        <v>11192</v>
      </c>
      <c r="L3567" s="452">
        <v>14</v>
      </c>
      <c r="M3567" s="452" t="s">
        <v>11192</v>
      </c>
      <c r="N3567" s="452" t="s">
        <v>11192</v>
      </c>
      <c r="O3567" s="452">
        <v>526</v>
      </c>
    </row>
    <row r="3568" spans="2:15" x14ac:dyDescent="0.45">
      <c r="B3568" s="16" t="s">
        <v>17632</v>
      </c>
      <c r="C3568" s="426" t="s">
        <v>22</v>
      </c>
      <c r="D3568" s="16" t="s">
        <v>14100</v>
      </c>
      <c r="E3568" s="448" t="s">
        <v>14100</v>
      </c>
      <c r="F3568" s="210" t="s">
        <v>1221</v>
      </c>
      <c r="G3568" s="448" t="s">
        <v>3596</v>
      </c>
      <c r="H3568" s="210" t="s">
        <v>11192</v>
      </c>
      <c r="I3568" s="210">
        <v>50</v>
      </c>
      <c r="J3568" s="210">
        <v>0</v>
      </c>
      <c r="K3568" s="210">
        <v>12</v>
      </c>
      <c r="L3568" s="210" t="s">
        <v>11192</v>
      </c>
      <c r="M3568" s="210">
        <v>0</v>
      </c>
      <c r="N3568" s="210">
        <v>0</v>
      </c>
      <c r="O3568" s="210">
        <v>65</v>
      </c>
    </row>
    <row r="3569" spans="2:15" x14ac:dyDescent="0.45">
      <c r="B3569" s="16" t="s">
        <v>17631</v>
      </c>
      <c r="C3569" s="426" t="s">
        <v>22</v>
      </c>
      <c r="D3569" s="16" t="s">
        <v>14100</v>
      </c>
      <c r="E3569" s="448" t="s">
        <v>14100</v>
      </c>
      <c r="F3569" s="210" t="s">
        <v>1221</v>
      </c>
      <c r="G3569" s="448" t="s">
        <v>3595</v>
      </c>
      <c r="H3569" s="210">
        <v>0</v>
      </c>
      <c r="I3569" s="210">
        <v>44</v>
      </c>
      <c r="J3569" s="210">
        <v>0</v>
      </c>
      <c r="K3569" s="210" t="s">
        <v>11192</v>
      </c>
      <c r="L3569" s="210" t="s">
        <v>11192</v>
      </c>
      <c r="M3569" s="210">
        <v>0</v>
      </c>
      <c r="N3569" s="210">
        <v>0</v>
      </c>
      <c r="O3569" s="210">
        <v>49</v>
      </c>
    </row>
    <row r="3570" spans="2:15" x14ac:dyDescent="0.45">
      <c r="B3570" s="450" t="s">
        <v>17633</v>
      </c>
      <c r="C3570" s="449" t="s">
        <v>22</v>
      </c>
      <c r="D3570" s="450" t="s">
        <v>14100</v>
      </c>
      <c r="E3570" s="451" t="s">
        <v>19528</v>
      </c>
      <c r="F3570" s="452" t="str">
        <f>F3569</f>
        <v>7846</v>
      </c>
      <c r="G3570" s="451" t="s">
        <v>3093</v>
      </c>
      <c r="H3570" s="452" t="s">
        <v>11192</v>
      </c>
      <c r="I3570" s="452">
        <v>94</v>
      </c>
      <c r="J3570" s="452">
        <v>0</v>
      </c>
      <c r="K3570" s="452" t="s">
        <v>11192</v>
      </c>
      <c r="L3570" s="452" t="s">
        <v>11192</v>
      </c>
      <c r="M3570" s="452">
        <v>0</v>
      </c>
      <c r="N3570" s="452">
        <v>0</v>
      </c>
      <c r="O3570" s="452">
        <v>114</v>
      </c>
    </row>
    <row r="3571" spans="2:15" x14ac:dyDescent="0.45">
      <c r="B3571" s="16" t="s">
        <v>17635</v>
      </c>
      <c r="C3571" s="426" t="s">
        <v>3561</v>
      </c>
      <c r="D3571" s="16" t="s">
        <v>11263</v>
      </c>
      <c r="E3571" s="448" t="s">
        <v>11263</v>
      </c>
      <c r="F3571" s="210" t="s">
        <v>3448</v>
      </c>
      <c r="G3571" s="448" t="s">
        <v>3596</v>
      </c>
      <c r="H3571" s="210">
        <v>0</v>
      </c>
      <c r="I3571" s="210">
        <v>63</v>
      </c>
      <c r="J3571" s="210">
        <v>44</v>
      </c>
      <c r="K3571" s="210" t="s">
        <v>11192</v>
      </c>
      <c r="L3571" s="210" t="s">
        <v>11192</v>
      </c>
      <c r="M3571" s="210" t="s">
        <v>11192</v>
      </c>
      <c r="N3571" s="210">
        <v>0</v>
      </c>
      <c r="O3571" s="210">
        <v>118</v>
      </c>
    </row>
    <row r="3572" spans="2:15" x14ac:dyDescent="0.45">
      <c r="B3572" s="16" t="s">
        <v>17634</v>
      </c>
      <c r="C3572" s="426" t="s">
        <v>3561</v>
      </c>
      <c r="D3572" s="16" t="s">
        <v>11263</v>
      </c>
      <c r="E3572" s="448" t="s">
        <v>11263</v>
      </c>
      <c r="F3572" s="210" t="s">
        <v>3448</v>
      </c>
      <c r="G3572" s="448" t="s">
        <v>3595</v>
      </c>
      <c r="H3572" s="210">
        <v>0</v>
      </c>
      <c r="I3572" s="210">
        <v>74</v>
      </c>
      <c r="J3572" s="210">
        <v>31</v>
      </c>
      <c r="K3572" s="210" t="s">
        <v>11192</v>
      </c>
      <c r="L3572" s="210" t="s">
        <v>11192</v>
      </c>
      <c r="M3572" s="210" t="s">
        <v>11192</v>
      </c>
      <c r="N3572" s="210">
        <v>0</v>
      </c>
      <c r="O3572" s="210">
        <v>114</v>
      </c>
    </row>
    <row r="3573" spans="2:15" x14ac:dyDescent="0.45">
      <c r="B3573" s="450" t="s">
        <v>17636</v>
      </c>
      <c r="C3573" s="449" t="s">
        <v>3561</v>
      </c>
      <c r="D3573" s="450" t="s">
        <v>11263</v>
      </c>
      <c r="E3573" s="451" t="s">
        <v>19529</v>
      </c>
      <c r="F3573" s="452" t="str">
        <f>F3572</f>
        <v>8252</v>
      </c>
      <c r="G3573" s="451" t="s">
        <v>3093</v>
      </c>
      <c r="H3573" s="452">
        <v>0</v>
      </c>
      <c r="I3573" s="452">
        <v>137</v>
      </c>
      <c r="J3573" s="452">
        <v>75</v>
      </c>
      <c r="K3573" s="452" t="s">
        <v>11192</v>
      </c>
      <c r="L3573" s="452">
        <v>13</v>
      </c>
      <c r="M3573" s="452" t="s">
        <v>11192</v>
      </c>
      <c r="N3573" s="452">
        <v>0</v>
      </c>
      <c r="O3573" s="452">
        <v>232</v>
      </c>
    </row>
    <row r="3574" spans="2:15" x14ac:dyDescent="0.45">
      <c r="B3574" s="16" t="s">
        <v>17638</v>
      </c>
      <c r="C3574" s="426" t="s">
        <v>1043</v>
      </c>
      <c r="D3574" s="16" t="s">
        <v>1044</v>
      </c>
      <c r="E3574" s="448" t="s">
        <v>1044</v>
      </c>
      <c r="F3574" s="210" t="s">
        <v>2809</v>
      </c>
      <c r="G3574" s="448" t="s">
        <v>3596</v>
      </c>
      <c r="H3574" s="210">
        <v>0</v>
      </c>
      <c r="I3574" s="210">
        <v>0</v>
      </c>
      <c r="J3574" s="210" t="s">
        <v>11192</v>
      </c>
      <c r="K3574" s="210" t="s">
        <v>11192</v>
      </c>
      <c r="L3574" s="210">
        <v>0</v>
      </c>
      <c r="M3574" s="210" t="s">
        <v>11192</v>
      </c>
      <c r="N3574" s="210" t="s">
        <v>11192</v>
      </c>
      <c r="O3574" s="210">
        <v>62</v>
      </c>
    </row>
    <row r="3575" spans="2:15" x14ac:dyDescent="0.45">
      <c r="B3575" s="16" t="s">
        <v>17637</v>
      </c>
      <c r="C3575" s="426" t="s">
        <v>1043</v>
      </c>
      <c r="D3575" s="16" t="s">
        <v>1044</v>
      </c>
      <c r="E3575" s="448" t="s">
        <v>1044</v>
      </c>
      <c r="F3575" s="210" t="s">
        <v>2809</v>
      </c>
      <c r="G3575" s="448" t="s">
        <v>3595</v>
      </c>
      <c r="H3575" s="210">
        <v>0</v>
      </c>
      <c r="I3575" s="210">
        <v>0</v>
      </c>
      <c r="J3575" s="210" t="s">
        <v>11192</v>
      </c>
      <c r="K3575" s="210">
        <v>65</v>
      </c>
      <c r="L3575" s="210" t="s">
        <v>11192</v>
      </c>
      <c r="M3575" s="210" t="s">
        <v>11192</v>
      </c>
      <c r="N3575" s="210" t="s">
        <v>11192</v>
      </c>
      <c r="O3575" s="210">
        <v>75</v>
      </c>
    </row>
    <row r="3576" spans="2:15" x14ac:dyDescent="0.45">
      <c r="B3576" s="450" t="s">
        <v>17639</v>
      </c>
      <c r="C3576" s="449" t="s">
        <v>1043</v>
      </c>
      <c r="D3576" s="450" t="s">
        <v>1044</v>
      </c>
      <c r="E3576" s="451" t="s">
        <v>19530</v>
      </c>
      <c r="F3576" s="452" t="str">
        <f>F3575</f>
        <v>7833</v>
      </c>
      <c r="G3576" s="451" t="s">
        <v>3093</v>
      </c>
      <c r="H3576" s="452">
        <v>0</v>
      </c>
      <c r="I3576" s="452">
        <v>0</v>
      </c>
      <c r="J3576" s="452" t="s">
        <v>11192</v>
      </c>
      <c r="K3576" s="452" t="s">
        <v>11192</v>
      </c>
      <c r="L3576" s="452" t="s">
        <v>11192</v>
      </c>
      <c r="M3576" s="452" t="s">
        <v>11192</v>
      </c>
      <c r="N3576" s="452" t="s">
        <v>11192</v>
      </c>
      <c r="O3576" s="452">
        <v>137</v>
      </c>
    </row>
    <row r="3577" spans="2:15" x14ac:dyDescent="0.45">
      <c r="B3577" s="16" t="s">
        <v>18218</v>
      </c>
      <c r="C3577" s="426" t="s">
        <v>1045</v>
      </c>
      <c r="D3577" s="16" t="s">
        <v>1046</v>
      </c>
      <c r="E3577" s="448" t="s">
        <v>18167</v>
      </c>
      <c r="F3577" s="210" t="s">
        <v>18166</v>
      </c>
      <c r="G3577" s="448" t="s">
        <v>3596</v>
      </c>
      <c r="H3577" s="210">
        <v>0</v>
      </c>
      <c r="I3577" s="210">
        <v>0</v>
      </c>
      <c r="J3577" s="210">
        <v>0</v>
      </c>
      <c r="K3577" s="210" t="s">
        <v>11192</v>
      </c>
      <c r="L3577" s="210">
        <v>0</v>
      </c>
      <c r="M3577" s="210">
        <v>0</v>
      </c>
      <c r="N3577" s="210">
        <v>0</v>
      </c>
      <c r="O3577" s="210" t="s">
        <v>11192</v>
      </c>
    </row>
    <row r="3578" spans="2:15" x14ac:dyDescent="0.45">
      <c r="B3578" s="16" t="s">
        <v>18217</v>
      </c>
      <c r="C3578" s="426" t="s">
        <v>1045</v>
      </c>
      <c r="D3578" s="16" t="s">
        <v>1046</v>
      </c>
      <c r="E3578" s="448" t="s">
        <v>18167</v>
      </c>
      <c r="F3578" s="210" t="s">
        <v>18166</v>
      </c>
      <c r="G3578" s="448" t="s">
        <v>3595</v>
      </c>
      <c r="H3578" s="210">
        <v>0</v>
      </c>
      <c r="I3578" s="210">
        <v>0</v>
      </c>
      <c r="J3578" s="210">
        <v>0</v>
      </c>
      <c r="K3578" s="210" t="s">
        <v>11192</v>
      </c>
      <c r="L3578" s="210">
        <v>0</v>
      </c>
      <c r="M3578" s="210">
        <v>0</v>
      </c>
      <c r="N3578" s="210">
        <v>0</v>
      </c>
      <c r="O3578" s="210" t="s">
        <v>11192</v>
      </c>
    </row>
    <row r="3579" spans="2:15" x14ac:dyDescent="0.45">
      <c r="B3579" s="450" t="s">
        <v>18202</v>
      </c>
      <c r="C3579" s="449" t="s">
        <v>1045</v>
      </c>
      <c r="D3579" s="450" t="s">
        <v>1046</v>
      </c>
      <c r="E3579" s="451" t="s">
        <v>19531</v>
      </c>
      <c r="F3579" s="452" t="str">
        <f>F3578</f>
        <v>6168</v>
      </c>
      <c r="G3579" s="451" t="s">
        <v>3093</v>
      </c>
      <c r="H3579" s="452" t="s">
        <v>11192</v>
      </c>
      <c r="I3579" s="452" t="s">
        <v>11192</v>
      </c>
      <c r="J3579" s="452" t="s">
        <v>11192</v>
      </c>
      <c r="K3579" s="452" t="s">
        <v>11192</v>
      </c>
      <c r="L3579" s="452" t="s">
        <v>11192</v>
      </c>
      <c r="M3579" s="452" t="s">
        <v>11192</v>
      </c>
      <c r="N3579" s="452" t="s">
        <v>11192</v>
      </c>
      <c r="O3579" s="452" t="s">
        <v>11192</v>
      </c>
    </row>
    <row r="3580" spans="2:15" x14ac:dyDescent="0.45">
      <c r="B3580" s="16" t="s">
        <v>17641</v>
      </c>
      <c r="C3580" s="426" t="s">
        <v>1045</v>
      </c>
      <c r="D3580" s="16" t="s">
        <v>1046</v>
      </c>
      <c r="E3580" s="448" t="s">
        <v>2810</v>
      </c>
      <c r="F3580" s="210" t="s">
        <v>2811</v>
      </c>
      <c r="G3580" s="448" t="s">
        <v>3596</v>
      </c>
      <c r="H3580" s="210">
        <v>0</v>
      </c>
      <c r="I3580" s="210" t="s">
        <v>11192</v>
      </c>
      <c r="J3580" s="210" t="s">
        <v>11192</v>
      </c>
      <c r="K3580" s="210">
        <v>135</v>
      </c>
      <c r="L3580" s="210" t="s">
        <v>11192</v>
      </c>
      <c r="M3580" s="210" t="s">
        <v>11192</v>
      </c>
      <c r="N3580" s="210">
        <v>0</v>
      </c>
      <c r="O3580" s="210">
        <v>148</v>
      </c>
    </row>
    <row r="3581" spans="2:15" x14ac:dyDescent="0.45">
      <c r="B3581" s="16" t="s">
        <v>17640</v>
      </c>
      <c r="C3581" s="426" t="s">
        <v>1045</v>
      </c>
      <c r="D3581" s="16" t="s">
        <v>1046</v>
      </c>
      <c r="E3581" s="448" t="s">
        <v>2810</v>
      </c>
      <c r="F3581" s="210" t="s">
        <v>2811</v>
      </c>
      <c r="G3581" s="448" t="s">
        <v>3595</v>
      </c>
      <c r="H3581" s="210" t="s">
        <v>11192</v>
      </c>
      <c r="I3581" s="210" t="s">
        <v>11192</v>
      </c>
      <c r="J3581" s="210" t="s">
        <v>11192</v>
      </c>
      <c r="K3581" s="210">
        <v>147</v>
      </c>
      <c r="L3581" s="210" t="s">
        <v>11192</v>
      </c>
      <c r="M3581" s="210" t="s">
        <v>11192</v>
      </c>
      <c r="N3581" s="210">
        <v>0</v>
      </c>
      <c r="O3581" s="210">
        <v>158</v>
      </c>
    </row>
    <row r="3582" spans="2:15" x14ac:dyDescent="0.45">
      <c r="B3582" s="450" t="s">
        <v>17642</v>
      </c>
      <c r="C3582" s="449" t="s">
        <v>1045</v>
      </c>
      <c r="D3582" s="450" t="s">
        <v>1046</v>
      </c>
      <c r="E3582" s="451" t="s">
        <v>19532</v>
      </c>
      <c r="F3582" s="452" t="str">
        <f>F3581</f>
        <v>7601</v>
      </c>
      <c r="G3582" s="451" t="s">
        <v>3093</v>
      </c>
      <c r="H3582" s="452" t="s">
        <v>11192</v>
      </c>
      <c r="I3582" s="452" t="s">
        <v>11192</v>
      </c>
      <c r="J3582" s="452" t="s">
        <v>11192</v>
      </c>
      <c r="K3582" s="452">
        <v>282</v>
      </c>
      <c r="L3582" s="452">
        <v>14</v>
      </c>
      <c r="M3582" s="452" t="s">
        <v>11192</v>
      </c>
      <c r="N3582" s="452">
        <v>0</v>
      </c>
      <c r="O3582" s="452">
        <v>306</v>
      </c>
    </row>
    <row r="3583" spans="2:15" x14ac:dyDescent="0.45">
      <c r="B3583" s="16" t="s">
        <v>17644</v>
      </c>
      <c r="C3583" s="426" t="s">
        <v>1045</v>
      </c>
      <c r="D3583" s="16" t="s">
        <v>1046</v>
      </c>
      <c r="E3583" s="448" t="s">
        <v>2812</v>
      </c>
      <c r="F3583" s="210" t="s">
        <v>2813</v>
      </c>
      <c r="G3583" s="448" t="s">
        <v>3596</v>
      </c>
      <c r="H3583" s="210" t="s">
        <v>11192</v>
      </c>
      <c r="I3583" s="210" t="s">
        <v>11192</v>
      </c>
      <c r="J3583" s="210" t="s">
        <v>11192</v>
      </c>
      <c r="K3583" s="210">
        <v>269</v>
      </c>
      <c r="L3583" s="210" t="s">
        <v>11192</v>
      </c>
      <c r="M3583" s="210" t="s">
        <v>11192</v>
      </c>
      <c r="N3583" s="210">
        <v>0</v>
      </c>
      <c r="O3583" s="210">
        <v>289</v>
      </c>
    </row>
    <row r="3584" spans="2:15" x14ac:dyDescent="0.45">
      <c r="B3584" s="16" t="s">
        <v>17643</v>
      </c>
      <c r="C3584" s="426" t="s">
        <v>1045</v>
      </c>
      <c r="D3584" s="16" t="s">
        <v>1046</v>
      </c>
      <c r="E3584" s="448" t="s">
        <v>2812</v>
      </c>
      <c r="F3584" s="210" t="s">
        <v>2813</v>
      </c>
      <c r="G3584" s="448" t="s">
        <v>3595</v>
      </c>
      <c r="H3584" s="210">
        <v>0</v>
      </c>
      <c r="I3584" s="210" t="s">
        <v>11192</v>
      </c>
      <c r="J3584" s="210" t="s">
        <v>11192</v>
      </c>
      <c r="K3584" s="210">
        <v>225</v>
      </c>
      <c r="L3584" s="210" t="s">
        <v>11192</v>
      </c>
      <c r="M3584" s="210" t="s">
        <v>11192</v>
      </c>
      <c r="N3584" s="210">
        <v>0</v>
      </c>
      <c r="O3584" s="210">
        <v>238</v>
      </c>
    </row>
    <row r="3585" spans="2:15" x14ac:dyDescent="0.45">
      <c r="B3585" s="450" t="s">
        <v>17645</v>
      </c>
      <c r="C3585" s="449" t="s">
        <v>1045</v>
      </c>
      <c r="D3585" s="450" t="s">
        <v>1046</v>
      </c>
      <c r="E3585" s="451" t="s">
        <v>19533</v>
      </c>
      <c r="F3585" s="452" t="str">
        <f>F3584</f>
        <v>1668</v>
      </c>
      <c r="G3585" s="451" t="s">
        <v>3093</v>
      </c>
      <c r="H3585" s="452" t="s">
        <v>11192</v>
      </c>
      <c r="I3585" s="452" t="s">
        <v>11192</v>
      </c>
      <c r="J3585" s="452">
        <v>13</v>
      </c>
      <c r="K3585" s="452">
        <v>494</v>
      </c>
      <c r="L3585" s="452">
        <v>11</v>
      </c>
      <c r="M3585" s="452" t="s">
        <v>11192</v>
      </c>
      <c r="N3585" s="452">
        <v>0</v>
      </c>
      <c r="O3585" s="452">
        <v>527</v>
      </c>
    </row>
    <row r="3586" spans="2:15" x14ac:dyDescent="0.45">
      <c r="B3586" s="16" t="s">
        <v>17647</v>
      </c>
      <c r="C3586" s="426" t="s">
        <v>1047</v>
      </c>
      <c r="D3586" s="16" t="s">
        <v>1048</v>
      </c>
      <c r="E3586" s="448" t="s">
        <v>2814</v>
      </c>
      <c r="F3586" s="210" t="s">
        <v>2815</v>
      </c>
      <c r="G3586" s="448" t="s">
        <v>3596</v>
      </c>
      <c r="H3586" s="210">
        <v>0</v>
      </c>
      <c r="I3586" s="210" t="s">
        <v>11192</v>
      </c>
      <c r="J3586" s="210" t="s">
        <v>11192</v>
      </c>
      <c r="K3586" s="210">
        <v>313</v>
      </c>
      <c r="L3586" s="210" t="s">
        <v>11192</v>
      </c>
      <c r="M3586" s="210" t="s">
        <v>11192</v>
      </c>
      <c r="N3586" s="210">
        <v>0</v>
      </c>
      <c r="O3586" s="210">
        <v>325</v>
      </c>
    </row>
    <row r="3587" spans="2:15" x14ac:dyDescent="0.45">
      <c r="B3587" s="16" t="s">
        <v>17646</v>
      </c>
      <c r="C3587" s="426" t="s">
        <v>1047</v>
      </c>
      <c r="D3587" s="16" t="s">
        <v>1048</v>
      </c>
      <c r="E3587" s="448" t="s">
        <v>2814</v>
      </c>
      <c r="F3587" s="210" t="s">
        <v>2815</v>
      </c>
      <c r="G3587" s="448" t="s">
        <v>3595</v>
      </c>
      <c r="H3587" s="210">
        <v>0</v>
      </c>
      <c r="I3587" s="210" t="s">
        <v>11192</v>
      </c>
      <c r="J3587" s="210" t="s">
        <v>11192</v>
      </c>
      <c r="K3587" s="210">
        <v>334</v>
      </c>
      <c r="L3587" s="210" t="s">
        <v>11192</v>
      </c>
      <c r="M3587" s="210" t="s">
        <v>11192</v>
      </c>
      <c r="N3587" s="210">
        <v>0</v>
      </c>
      <c r="O3587" s="210">
        <v>349</v>
      </c>
    </row>
    <row r="3588" spans="2:15" x14ac:dyDescent="0.45">
      <c r="B3588" s="450" t="s">
        <v>17648</v>
      </c>
      <c r="C3588" s="449" t="s">
        <v>1047</v>
      </c>
      <c r="D3588" s="450" t="s">
        <v>1048</v>
      </c>
      <c r="E3588" s="451" t="s">
        <v>19534</v>
      </c>
      <c r="F3588" s="452" t="str">
        <f>F3587</f>
        <v>5208</v>
      </c>
      <c r="G3588" s="451" t="s">
        <v>3093</v>
      </c>
      <c r="H3588" s="452">
        <v>0</v>
      </c>
      <c r="I3588" s="452" t="s">
        <v>11192</v>
      </c>
      <c r="J3588" s="452">
        <v>12</v>
      </c>
      <c r="K3588" s="452">
        <v>647</v>
      </c>
      <c r="L3588" s="452" t="s">
        <v>11192</v>
      </c>
      <c r="M3588" s="452" t="s">
        <v>11192</v>
      </c>
      <c r="N3588" s="452">
        <v>0</v>
      </c>
      <c r="O3588" s="452">
        <v>674</v>
      </c>
    </row>
    <row r="3589" spans="2:15" x14ac:dyDescent="0.45">
      <c r="B3589" s="16" t="s">
        <v>17650</v>
      </c>
      <c r="C3589" s="426" t="s">
        <v>1049</v>
      </c>
      <c r="D3589" s="16" t="s">
        <v>1050</v>
      </c>
      <c r="E3589" s="448" t="s">
        <v>2816</v>
      </c>
      <c r="F3589" s="210" t="s">
        <v>2817</v>
      </c>
      <c r="G3589" s="448" t="s">
        <v>3596</v>
      </c>
      <c r="H3589" s="210">
        <v>0</v>
      </c>
      <c r="I3589" s="210">
        <v>24</v>
      </c>
      <c r="J3589" s="210">
        <v>42</v>
      </c>
      <c r="K3589" s="210">
        <v>779</v>
      </c>
      <c r="L3589" s="210">
        <v>42</v>
      </c>
      <c r="M3589" s="210">
        <v>288</v>
      </c>
      <c r="N3589" s="210">
        <v>0</v>
      </c>
      <c r="O3589" s="210">
        <v>1175</v>
      </c>
    </row>
    <row r="3590" spans="2:15" x14ac:dyDescent="0.45">
      <c r="B3590" s="16" t="s">
        <v>17649</v>
      </c>
      <c r="C3590" s="426" t="s">
        <v>1049</v>
      </c>
      <c r="D3590" s="16" t="s">
        <v>1050</v>
      </c>
      <c r="E3590" s="448" t="s">
        <v>2816</v>
      </c>
      <c r="F3590" s="210" t="s">
        <v>2817</v>
      </c>
      <c r="G3590" s="448" t="s">
        <v>3595</v>
      </c>
      <c r="H3590" s="210" t="s">
        <v>11192</v>
      </c>
      <c r="I3590" s="210" t="s">
        <v>11192</v>
      </c>
      <c r="J3590" s="210">
        <v>43</v>
      </c>
      <c r="K3590" s="210">
        <v>765</v>
      </c>
      <c r="L3590" s="210">
        <v>36</v>
      </c>
      <c r="M3590" s="210">
        <v>265</v>
      </c>
      <c r="N3590" s="210" t="s">
        <v>11192</v>
      </c>
      <c r="O3590" s="210">
        <v>1143</v>
      </c>
    </row>
    <row r="3591" spans="2:15" x14ac:dyDescent="0.45">
      <c r="B3591" s="450" t="s">
        <v>17651</v>
      </c>
      <c r="C3591" s="449" t="s">
        <v>1049</v>
      </c>
      <c r="D3591" s="450" t="s">
        <v>1050</v>
      </c>
      <c r="E3591" s="451" t="s">
        <v>19535</v>
      </c>
      <c r="F3591" s="452" t="str">
        <f>F3590</f>
        <v>1423</v>
      </c>
      <c r="G3591" s="451" t="s">
        <v>3093</v>
      </c>
      <c r="H3591" s="452" t="s">
        <v>11192</v>
      </c>
      <c r="I3591" s="452" t="s">
        <v>11192</v>
      </c>
      <c r="J3591" s="452">
        <v>85</v>
      </c>
      <c r="K3591" s="452">
        <v>1544</v>
      </c>
      <c r="L3591" s="452">
        <v>78</v>
      </c>
      <c r="M3591" s="452">
        <v>553</v>
      </c>
      <c r="N3591" s="452" t="s">
        <v>11192</v>
      </c>
      <c r="O3591" s="452">
        <v>2318</v>
      </c>
    </row>
    <row r="3592" spans="2:15" x14ac:dyDescent="0.45">
      <c r="B3592" s="16" t="s">
        <v>17653</v>
      </c>
      <c r="C3592" s="426" t="s">
        <v>1049</v>
      </c>
      <c r="D3592" s="16" t="s">
        <v>1050</v>
      </c>
      <c r="E3592" s="448" t="s">
        <v>2818</v>
      </c>
      <c r="F3592" s="210" t="s">
        <v>2819</v>
      </c>
      <c r="G3592" s="448" t="s">
        <v>3596</v>
      </c>
      <c r="H3592" s="210">
        <v>0</v>
      </c>
      <c r="I3592" s="210" t="s">
        <v>11192</v>
      </c>
      <c r="J3592" s="210" t="s">
        <v>11192</v>
      </c>
      <c r="K3592" s="210">
        <v>164</v>
      </c>
      <c r="L3592" s="210">
        <v>20</v>
      </c>
      <c r="M3592" s="210">
        <v>74</v>
      </c>
      <c r="N3592" s="210">
        <v>0</v>
      </c>
      <c r="O3592" s="210">
        <v>267</v>
      </c>
    </row>
    <row r="3593" spans="2:15" x14ac:dyDescent="0.45">
      <c r="B3593" s="16" t="s">
        <v>17652</v>
      </c>
      <c r="C3593" s="426" t="s">
        <v>1049</v>
      </c>
      <c r="D3593" s="16" t="s">
        <v>1050</v>
      </c>
      <c r="E3593" s="448" t="s">
        <v>2818</v>
      </c>
      <c r="F3593" s="210" t="s">
        <v>2819</v>
      </c>
      <c r="G3593" s="448" t="s">
        <v>3595</v>
      </c>
      <c r="H3593" s="210">
        <v>0</v>
      </c>
      <c r="I3593" s="210" t="s">
        <v>11192</v>
      </c>
      <c r="J3593" s="210" t="s">
        <v>11192</v>
      </c>
      <c r="K3593" s="210">
        <v>188</v>
      </c>
      <c r="L3593" s="210">
        <v>23</v>
      </c>
      <c r="M3593" s="210">
        <v>66</v>
      </c>
      <c r="N3593" s="210">
        <v>0</v>
      </c>
      <c r="O3593" s="210">
        <v>293</v>
      </c>
    </row>
    <row r="3594" spans="2:15" x14ac:dyDescent="0.45">
      <c r="B3594" s="450" t="s">
        <v>17654</v>
      </c>
      <c r="C3594" s="449" t="s">
        <v>1049</v>
      </c>
      <c r="D3594" s="450" t="s">
        <v>1050</v>
      </c>
      <c r="E3594" s="451" t="s">
        <v>19536</v>
      </c>
      <c r="F3594" s="452" t="str">
        <f>F3593</f>
        <v>1421</v>
      </c>
      <c r="G3594" s="451" t="s">
        <v>3093</v>
      </c>
      <c r="H3594" s="452">
        <v>0</v>
      </c>
      <c r="I3594" s="452" t="s">
        <v>11192</v>
      </c>
      <c r="J3594" s="452" t="s">
        <v>11192</v>
      </c>
      <c r="K3594" s="452">
        <v>352</v>
      </c>
      <c r="L3594" s="452">
        <v>43</v>
      </c>
      <c r="M3594" s="452">
        <v>140</v>
      </c>
      <c r="N3594" s="452">
        <v>0</v>
      </c>
      <c r="O3594" s="452">
        <v>560</v>
      </c>
    </row>
    <row r="3595" spans="2:15" x14ac:dyDescent="0.45">
      <c r="B3595" s="16" t="s">
        <v>17656</v>
      </c>
      <c r="C3595" s="426" t="s">
        <v>1049</v>
      </c>
      <c r="D3595" s="16" t="s">
        <v>1050</v>
      </c>
      <c r="E3595" s="448" t="s">
        <v>2820</v>
      </c>
      <c r="F3595" s="210" t="s">
        <v>2821</v>
      </c>
      <c r="G3595" s="448" t="s">
        <v>3596</v>
      </c>
      <c r="H3595" s="210">
        <v>0</v>
      </c>
      <c r="I3595" s="210">
        <v>11</v>
      </c>
      <c r="J3595" s="210">
        <v>16</v>
      </c>
      <c r="K3595" s="210">
        <v>186</v>
      </c>
      <c r="L3595" s="210">
        <v>14</v>
      </c>
      <c r="M3595" s="210">
        <v>81</v>
      </c>
      <c r="N3595" s="210">
        <v>0</v>
      </c>
      <c r="O3595" s="210">
        <v>308</v>
      </c>
    </row>
    <row r="3596" spans="2:15" x14ac:dyDescent="0.45">
      <c r="B3596" s="16" t="s">
        <v>17655</v>
      </c>
      <c r="C3596" s="426" t="s">
        <v>1049</v>
      </c>
      <c r="D3596" s="16" t="s">
        <v>1050</v>
      </c>
      <c r="E3596" s="448" t="s">
        <v>2820</v>
      </c>
      <c r="F3596" s="210" t="s">
        <v>2821</v>
      </c>
      <c r="G3596" s="448" t="s">
        <v>3595</v>
      </c>
      <c r="H3596" s="210" t="s">
        <v>11192</v>
      </c>
      <c r="I3596" s="210">
        <v>12</v>
      </c>
      <c r="J3596" s="210" t="s">
        <v>11192</v>
      </c>
      <c r="K3596" s="210">
        <v>164</v>
      </c>
      <c r="L3596" s="210">
        <v>19</v>
      </c>
      <c r="M3596" s="210">
        <v>95</v>
      </c>
      <c r="N3596" s="210">
        <v>0</v>
      </c>
      <c r="O3596" s="210">
        <v>299</v>
      </c>
    </row>
    <row r="3597" spans="2:15" x14ac:dyDescent="0.45">
      <c r="B3597" s="450" t="s">
        <v>17657</v>
      </c>
      <c r="C3597" s="449" t="s">
        <v>1049</v>
      </c>
      <c r="D3597" s="450" t="s">
        <v>1050</v>
      </c>
      <c r="E3597" s="451" t="s">
        <v>19537</v>
      </c>
      <c r="F3597" s="452" t="str">
        <f>F3596</f>
        <v>4689</v>
      </c>
      <c r="G3597" s="451" t="s">
        <v>3093</v>
      </c>
      <c r="H3597" s="452" t="s">
        <v>11192</v>
      </c>
      <c r="I3597" s="452" t="s">
        <v>11192</v>
      </c>
      <c r="J3597" s="452" t="s">
        <v>11192</v>
      </c>
      <c r="K3597" s="452">
        <v>350</v>
      </c>
      <c r="L3597" s="452">
        <v>33</v>
      </c>
      <c r="M3597" s="452">
        <v>176</v>
      </c>
      <c r="N3597" s="452">
        <v>0</v>
      </c>
      <c r="O3597" s="452">
        <v>607</v>
      </c>
    </row>
    <row r="3598" spans="2:15" x14ac:dyDescent="0.45">
      <c r="B3598" s="16" t="s">
        <v>17659</v>
      </c>
      <c r="C3598" s="426" t="s">
        <v>1051</v>
      </c>
      <c r="D3598" s="16" t="s">
        <v>1052</v>
      </c>
      <c r="E3598" s="448" t="s">
        <v>2822</v>
      </c>
      <c r="F3598" s="210" t="s">
        <v>2823</v>
      </c>
      <c r="G3598" s="448" t="s">
        <v>3596</v>
      </c>
      <c r="H3598" s="210" t="s">
        <v>11192</v>
      </c>
      <c r="I3598" s="210" t="s">
        <v>11192</v>
      </c>
      <c r="J3598" s="210" t="s">
        <v>11192</v>
      </c>
      <c r="K3598" s="210">
        <v>243</v>
      </c>
      <c r="L3598" s="210">
        <v>14</v>
      </c>
      <c r="M3598" s="210" t="s">
        <v>11192</v>
      </c>
      <c r="N3598" s="210">
        <v>0</v>
      </c>
      <c r="O3598" s="210">
        <v>272</v>
      </c>
    </row>
    <row r="3599" spans="2:15" x14ac:dyDescent="0.45">
      <c r="B3599" s="16" t="s">
        <v>17658</v>
      </c>
      <c r="C3599" s="426" t="s">
        <v>1051</v>
      </c>
      <c r="D3599" s="16" t="s">
        <v>1052</v>
      </c>
      <c r="E3599" s="448" t="s">
        <v>2822</v>
      </c>
      <c r="F3599" s="210" t="s">
        <v>2823</v>
      </c>
      <c r="G3599" s="448" t="s">
        <v>3595</v>
      </c>
      <c r="H3599" s="210">
        <v>0</v>
      </c>
      <c r="I3599" s="210" t="s">
        <v>11192</v>
      </c>
      <c r="J3599" s="210" t="s">
        <v>11192</v>
      </c>
      <c r="K3599" s="210">
        <v>214</v>
      </c>
      <c r="L3599" s="210">
        <v>18</v>
      </c>
      <c r="M3599" s="210" t="s">
        <v>11192</v>
      </c>
      <c r="N3599" s="210">
        <v>0</v>
      </c>
      <c r="O3599" s="210">
        <v>244</v>
      </c>
    </row>
    <row r="3600" spans="2:15" x14ac:dyDescent="0.45">
      <c r="B3600" s="450" t="s">
        <v>17660</v>
      </c>
      <c r="C3600" s="449" t="s">
        <v>1051</v>
      </c>
      <c r="D3600" s="450" t="s">
        <v>1052</v>
      </c>
      <c r="E3600" s="451" t="s">
        <v>19538</v>
      </c>
      <c r="F3600" s="452" t="str">
        <f>F3599</f>
        <v>6638</v>
      </c>
      <c r="G3600" s="451" t="s">
        <v>3093</v>
      </c>
      <c r="H3600" s="452" t="s">
        <v>11192</v>
      </c>
      <c r="I3600" s="452" t="s">
        <v>11192</v>
      </c>
      <c r="J3600" s="452" t="s">
        <v>11192</v>
      </c>
      <c r="K3600" s="452">
        <v>457</v>
      </c>
      <c r="L3600" s="452">
        <v>32</v>
      </c>
      <c r="M3600" s="452" t="s">
        <v>11192</v>
      </c>
      <c r="N3600" s="452">
        <v>0</v>
      </c>
      <c r="O3600" s="452">
        <v>516</v>
      </c>
    </row>
    <row r="3601" spans="2:15" x14ac:dyDescent="0.45">
      <c r="B3601" s="16" t="s">
        <v>17662</v>
      </c>
      <c r="C3601" s="426" t="s">
        <v>1051</v>
      </c>
      <c r="D3601" s="16" t="s">
        <v>1052</v>
      </c>
      <c r="E3601" s="448" t="s">
        <v>2824</v>
      </c>
      <c r="F3601" s="210" t="s">
        <v>2825</v>
      </c>
      <c r="G3601" s="448" t="s">
        <v>3596</v>
      </c>
      <c r="H3601" s="210" t="s">
        <v>11192</v>
      </c>
      <c r="I3601" s="210" t="s">
        <v>11192</v>
      </c>
      <c r="J3601" s="210" t="s">
        <v>11192</v>
      </c>
      <c r="K3601" s="210">
        <v>462</v>
      </c>
      <c r="L3601" s="210">
        <v>17</v>
      </c>
      <c r="M3601" s="210" t="s">
        <v>11192</v>
      </c>
      <c r="N3601" s="210" t="s">
        <v>11192</v>
      </c>
      <c r="O3601" s="210">
        <v>502</v>
      </c>
    </row>
    <row r="3602" spans="2:15" x14ac:dyDescent="0.45">
      <c r="B3602" s="16" t="s">
        <v>17661</v>
      </c>
      <c r="C3602" s="426" t="s">
        <v>1051</v>
      </c>
      <c r="D3602" s="16" t="s">
        <v>1052</v>
      </c>
      <c r="E3602" s="448" t="s">
        <v>2824</v>
      </c>
      <c r="F3602" s="210" t="s">
        <v>2825</v>
      </c>
      <c r="G3602" s="448" t="s">
        <v>3595</v>
      </c>
      <c r="H3602" s="210">
        <v>0</v>
      </c>
      <c r="I3602" s="210" t="s">
        <v>11192</v>
      </c>
      <c r="J3602" s="210">
        <v>13</v>
      </c>
      <c r="K3602" s="210">
        <v>484</v>
      </c>
      <c r="L3602" s="210">
        <v>25</v>
      </c>
      <c r="M3602" s="210" t="s">
        <v>11192</v>
      </c>
      <c r="N3602" s="210">
        <v>0</v>
      </c>
      <c r="O3602" s="210">
        <v>538</v>
      </c>
    </row>
    <row r="3603" spans="2:15" x14ac:dyDescent="0.45">
      <c r="B3603" s="450" t="s">
        <v>17663</v>
      </c>
      <c r="C3603" s="449" t="s">
        <v>1051</v>
      </c>
      <c r="D3603" s="450" t="s">
        <v>1052</v>
      </c>
      <c r="E3603" s="451" t="s">
        <v>19539</v>
      </c>
      <c r="F3603" s="452" t="str">
        <f>F3602</f>
        <v>6012</v>
      </c>
      <c r="G3603" s="451" t="s">
        <v>3093</v>
      </c>
      <c r="H3603" s="452" t="s">
        <v>11192</v>
      </c>
      <c r="I3603" s="452" t="s">
        <v>11192</v>
      </c>
      <c r="J3603" s="452" t="s">
        <v>11192</v>
      </c>
      <c r="K3603" s="452">
        <v>946</v>
      </c>
      <c r="L3603" s="452">
        <v>42</v>
      </c>
      <c r="M3603" s="452">
        <v>16</v>
      </c>
      <c r="N3603" s="452" t="s">
        <v>11192</v>
      </c>
      <c r="O3603" s="452">
        <v>1040</v>
      </c>
    </row>
    <row r="3604" spans="2:15" x14ac:dyDescent="0.45">
      <c r="B3604" s="16" t="s">
        <v>17665</v>
      </c>
      <c r="C3604" s="426" t="s">
        <v>1053</v>
      </c>
      <c r="D3604" s="16" t="s">
        <v>1054</v>
      </c>
      <c r="E3604" s="448" t="s">
        <v>2826</v>
      </c>
      <c r="F3604" s="210" t="s">
        <v>2827</v>
      </c>
      <c r="G3604" s="448" t="s">
        <v>3596</v>
      </c>
      <c r="H3604" s="210" t="s">
        <v>11192</v>
      </c>
      <c r="I3604" s="210">
        <v>0</v>
      </c>
      <c r="J3604" s="210" t="s">
        <v>11192</v>
      </c>
      <c r="K3604" s="210">
        <v>208</v>
      </c>
      <c r="L3604" s="210" t="s">
        <v>11192</v>
      </c>
      <c r="M3604" s="210">
        <v>0</v>
      </c>
      <c r="N3604" s="210" t="s">
        <v>11192</v>
      </c>
      <c r="O3604" s="210">
        <v>220</v>
      </c>
    </row>
    <row r="3605" spans="2:15" x14ac:dyDescent="0.45">
      <c r="B3605" s="16" t="s">
        <v>17664</v>
      </c>
      <c r="C3605" s="426" t="s">
        <v>1053</v>
      </c>
      <c r="D3605" s="16" t="s">
        <v>1054</v>
      </c>
      <c r="E3605" s="448" t="s">
        <v>2826</v>
      </c>
      <c r="F3605" s="210" t="s">
        <v>2827</v>
      </c>
      <c r="G3605" s="448" t="s">
        <v>3595</v>
      </c>
      <c r="H3605" s="210" t="s">
        <v>11192</v>
      </c>
      <c r="I3605" s="210" t="s">
        <v>11192</v>
      </c>
      <c r="J3605" s="210" t="s">
        <v>11192</v>
      </c>
      <c r="K3605" s="210">
        <v>189</v>
      </c>
      <c r="L3605" s="210" t="s">
        <v>11192</v>
      </c>
      <c r="M3605" s="210" t="s">
        <v>11192</v>
      </c>
      <c r="N3605" s="210" t="s">
        <v>11192</v>
      </c>
      <c r="O3605" s="210">
        <v>201</v>
      </c>
    </row>
    <row r="3606" spans="2:15" x14ac:dyDescent="0.45">
      <c r="B3606" s="450" t="s">
        <v>17666</v>
      </c>
      <c r="C3606" s="449" t="s">
        <v>1053</v>
      </c>
      <c r="D3606" s="450" t="s">
        <v>1054</v>
      </c>
      <c r="E3606" s="451" t="s">
        <v>19540</v>
      </c>
      <c r="F3606" s="452" t="str">
        <f>F3605</f>
        <v>3957</v>
      </c>
      <c r="G3606" s="451" t="s">
        <v>3093</v>
      </c>
      <c r="H3606" s="452" t="s">
        <v>11192</v>
      </c>
      <c r="I3606" s="452" t="s">
        <v>11192</v>
      </c>
      <c r="J3606" s="452" t="s">
        <v>11192</v>
      </c>
      <c r="K3606" s="452">
        <v>397</v>
      </c>
      <c r="L3606" s="452" t="s">
        <v>11192</v>
      </c>
      <c r="M3606" s="452" t="s">
        <v>11192</v>
      </c>
      <c r="N3606" s="452" t="s">
        <v>11192</v>
      </c>
      <c r="O3606" s="452">
        <v>421</v>
      </c>
    </row>
    <row r="3607" spans="2:15" x14ac:dyDescent="0.45">
      <c r="B3607" s="16" t="s">
        <v>17668</v>
      </c>
      <c r="C3607" s="426" t="s">
        <v>1055</v>
      </c>
      <c r="D3607" s="16" t="s">
        <v>1056</v>
      </c>
      <c r="E3607" s="448" t="s">
        <v>2828</v>
      </c>
      <c r="F3607" s="210" t="s">
        <v>2829</v>
      </c>
      <c r="G3607" s="448" t="s">
        <v>3596</v>
      </c>
      <c r="H3607" s="210" t="s">
        <v>11192</v>
      </c>
      <c r="I3607" s="210" t="s">
        <v>11192</v>
      </c>
      <c r="J3607" s="210" t="s">
        <v>11192</v>
      </c>
      <c r="K3607" s="210">
        <v>307</v>
      </c>
      <c r="L3607" s="210" t="s">
        <v>11192</v>
      </c>
      <c r="M3607" s="210" t="s">
        <v>11192</v>
      </c>
      <c r="N3607" s="210">
        <v>0</v>
      </c>
      <c r="O3607" s="210">
        <v>323</v>
      </c>
    </row>
    <row r="3608" spans="2:15" x14ac:dyDescent="0.45">
      <c r="B3608" s="16" t="s">
        <v>17667</v>
      </c>
      <c r="C3608" s="426" t="s">
        <v>1055</v>
      </c>
      <c r="D3608" s="16" t="s">
        <v>1056</v>
      </c>
      <c r="E3608" s="448" t="s">
        <v>2828</v>
      </c>
      <c r="F3608" s="210" t="s">
        <v>2829</v>
      </c>
      <c r="G3608" s="448" t="s">
        <v>3595</v>
      </c>
      <c r="H3608" s="210" t="s">
        <v>11192</v>
      </c>
      <c r="I3608" s="210" t="s">
        <v>11192</v>
      </c>
      <c r="J3608" s="210" t="s">
        <v>11192</v>
      </c>
      <c r="K3608" s="210">
        <v>292</v>
      </c>
      <c r="L3608" s="210" t="s">
        <v>11192</v>
      </c>
      <c r="M3608" s="210" t="s">
        <v>11192</v>
      </c>
      <c r="N3608" s="210">
        <v>0</v>
      </c>
      <c r="O3608" s="210">
        <v>309</v>
      </c>
    </row>
    <row r="3609" spans="2:15" x14ac:dyDescent="0.45">
      <c r="B3609" s="450" t="s">
        <v>17669</v>
      </c>
      <c r="C3609" s="449" t="s">
        <v>1055</v>
      </c>
      <c r="D3609" s="450" t="s">
        <v>1056</v>
      </c>
      <c r="E3609" s="451" t="s">
        <v>19541</v>
      </c>
      <c r="F3609" s="452" t="str">
        <f>F3608</f>
        <v>1000</v>
      </c>
      <c r="G3609" s="451" t="s">
        <v>3093</v>
      </c>
      <c r="H3609" s="452" t="s">
        <v>11192</v>
      </c>
      <c r="I3609" s="452" t="s">
        <v>11192</v>
      </c>
      <c r="J3609" s="452" t="s">
        <v>11192</v>
      </c>
      <c r="K3609" s="452">
        <v>599</v>
      </c>
      <c r="L3609" s="452" t="s">
        <v>11192</v>
      </c>
      <c r="M3609" s="452" t="s">
        <v>11192</v>
      </c>
      <c r="N3609" s="452">
        <v>0</v>
      </c>
      <c r="O3609" s="452">
        <v>632</v>
      </c>
    </row>
    <row r="3610" spans="2:15" x14ac:dyDescent="0.45">
      <c r="B3610" s="16" t="s">
        <v>17671</v>
      </c>
      <c r="C3610" s="426" t="s">
        <v>1057</v>
      </c>
      <c r="D3610" s="16" t="s">
        <v>1058</v>
      </c>
      <c r="E3610" s="448" t="s">
        <v>2830</v>
      </c>
      <c r="F3610" s="210" t="s">
        <v>2831</v>
      </c>
      <c r="G3610" s="448" t="s">
        <v>3596</v>
      </c>
      <c r="H3610" s="210">
        <v>0</v>
      </c>
      <c r="I3610" s="210" t="s">
        <v>11192</v>
      </c>
      <c r="J3610" s="210">
        <v>41</v>
      </c>
      <c r="K3610" s="210">
        <v>293</v>
      </c>
      <c r="L3610" s="210" t="s">
        <v>11192</v>
      </c>
      <c r="M3610" s="210" t="s">
        <v>11192</v>
      </c>
      <c r="N3610" s="210">
        <v>0</v>
      </c>
      <c r="O3610" s="210">
        <v>344</v>
      </c>
    </row>
    <row r="3611" spans="2:15" x14ac:dyDescent="0.45">
      <c r="B3611" s="16" t="s">
        <v>17670</v>
      </c>
      <c r="C3611" s="426" t="s">
        <v>1057</v>
      </c>
      <c r="D3611" s="16" t="s">
        <v>1058</v>
      </c>
      <c r="E3611" s="448" t="s">
        <v>2830</v>
      </c>
      <c r="F3611" s="210" t="s">
        <v>2831</v>
      </c>
      <c r="G3611" s="448" t="s">
        <v>3595</v>
      </c>
      <c r="H3611" s="210">
        <v>0</v>
      </c>
      <c r="I3611" s="210" t="s">
        <v>11192</v>
      </c>
      <c r="J3611" s="210">
        <v>44</v>
      </c>
      <c r="K3611" s="210">
        <v>249</v>
      </c>
      <c r="L3611" s="210" t="s">
        <v>11192</v>
      </c>
      <c r="M3611" s="210" t="s">
        <v>11192</v>
      </c>
      <c r="N3611" s="210">
        <v>0</v>
      </c>
      <c r="O3611" s="210">
        <v>306</v>
      </c>
    </row>
    <row r="3612" spans="2:15" x14ac:dyDescent="0.45">
      <c r="B3612" s="450" t="s">
        <v>17672</v>
      </c>
      <c r="C3612" s="449" t="s">
        <v>1057</v>
      </c>
      <c r="D3612" s="450" t="s">
        <v>1058</v>
      </c>
      <c r="E3612" s="451" t="s">
        <v>19542</v>
      </c>
      <c r="F3612" s="452" t="str">
        <f>F3611</f>
        <v>4670</v>
      </c>
      <c r="G3612" s="451" t="s">
        <v>3093</v>
      </c>
      <c r="H3612" s="452">
        <v>0</v>
      </c>
      <c r="I3612" s="452" t="s">
        <v>11192</v>
      </c>
      <c r="J3612" s="452">
        <v>85</v>
      </c>
      <c r="K3612" s="452">
        <v>542</v>
      </c>
      <c r="L3612" s="452">
        <v>11</v>
      </c>
      <c r="M3612" s="452" t="s">
        <v>11192</v>
      </c>
      <c r="N3612" s="452">
        <v>0</v>
      </c>
      <c r="O3612" s="452">
        <v>650</v>
      </c>
    </row>
    <row r="3613" spans="2:15" x14ac:dyDescent="0.45">
      <c r="B3613" s="16" t="s">
        <v>17674</v>
      </c>
      <c r="C3613" s="426" t="s">
        <v>1059</v>
      </c>
      <c r="D3613" s="16" t="s">
        <v>1060</v>
      </c>
      <c r="E3613" s="448" t="s">
        <v>2832</v>
      </c>
      <c r="F3613" s="210" t="s">
        <v>2833</v>
      </c>
      <c r="G3613" s="448" t="s">
        <v>3596</v>
      </c>
      <c r="H3613" s="210">
        <v>0</v>
      </c>
      <c r="I3613" s="210" t="s">
        <v>11192</v>
      </c>
      <c r="J3613" s="210" t="s">
        <v>11192</v>
      </c>
      <c r="K3613" s="210">
        <v>448</v>
      </c>
      <c r="L3613" s="210">
        <v>17</v>
      </c>
      <c r="M3613" s="210" t="s">
        <v>11192</v>
      </c>
      <c r="N3613" s="210" t="s">
        <v>11192</v>
      </c>
      <c r="O3613" s="210">
        <v>479</v>
      </c>
    </row>
    <row r="3614" spans="2:15" x14ac:dyDescent="0.45">
      <c r="B3614" s="16" t="s">
        <v>17673</v>
      </c>
      <c r="C3614" s="426" t="s">
        <v>1059</v>
      </c>
      <c r="D3614" s="16" t="s">
        <v>1060</v>
      </c>
      <c r="E3614" s="448" t="s">
        <v>2832</v>
      </c>
      <c r="F3614" s="210" t="s">
        <v>2833</v>
      </c>
      <c r="G3614" s="448" t="s">
        <v>3595</v>
      </c>
      <c r="H3614" s="210" t="s">
        <v>11192</v>
      </c>
      <c r="I3614" s="210" t="s">
        <v>11192</v>
      </c>
      <c r="J3614" s="210" t="s">
        <v>11192</v>
      </c>
      <c r="K3614" s="210">
        <v>421</v>
      </c>
      <c r="L3614" s="210">
        <v>14</v>
      </c>
      <c r="M3614" s="210" t="s">
        <v>11192</v>
      </c>
      <c r="N3614" s="210">
        <v>0</v>
      </c>
      <c r="O3614" s="210">
        <v>442</v>
      </c>
    </row>
    <row r="3615" spans="2:15" x14ac:dyDescent="0.45">
      <c r="B3615" s="450" t="s">
        <v>17675</v>
      </c>
      <c r="C3615" s="449" t="s">
        <v>1059</v>
      </c>
      <c r="D3615" s="450" t="s">
        <v>1060</v>
      </c>
      <c r="E3615" s="451" t="s">
        <v>19543</v>
      </c>
      <c r="F3615" s="452" t="str">
        <f>F3614</f>
        <v>5271</v>
      </c>
      <c r="G3615" s="451" t="s">
        <v>3093</v>
      </c>
      <c r="H3615" s="452" t="s">
        <v>11192</v>
      </c>
      <c r="I3615" s="452" t="s">
        <v>11192</v>
      </c>
      <c r="J3615" s="452" t="s">
        <v>11192</v>
      </c>
      <c r="K3615" s="452">
        <v>869</v>
      </c>
      <c r="L3615" s="452">
        <v>31</v>
      </c>
      <c r="M3615" s="452" t="s">
        <v>11192</v>
      </c>
      <c r="N3615" s="452" t="s">
        <v>11192</v>
      </c>
      <c r="O3615" s="452">
        <v>921</v>
      </c>
    </row>
    <row r="3616" spans="2:15" x14ac:dyDescent="0.45">
      <c r="B3616" s="16" t="s">
        <v>17677</v>
      </c>
      <c r="C3616" s="426" t="s">
        <v>1059</v>
      </c>
      <c r="D3616" s="16" t="s">
        <v>1060</v>
      </c>
      <c r="E3616" s="448" t="s">
        <v>14138</v>
      </c>
      <c r="F3616" s="210" t="s">
        <v>14137</v>
      </c>
      <c r="G3616" s="448" t="s">
        <v>3596</v>
      </c>
      <c r="H3616" s="210">
        <v>0</v>
      </c>
      <c r="I3616" s="210">
        <v>0</v>
      </c>
      <c r="J3616" s="210" t="s">
        <v>11192</v>
      </c>
      <c r="K3616" s="210">
        <v>73</v>
      </c>
      <c r="L3616" s="210" t="s">
        <v>11192</v>
      </c>
      <c r="M3616" s="210">
        <v>0</v>
      </c>
      <c r="N3616" s="210">
        <v>0</v>
      </c>
      <c r="O3616" s="210">
        <v>77</v>
      </c>
    </row>
    <row r="3617" spans="2:15" x14ac:dyDescent="0.45">
      <c r="B3617" s="16" t="s">
        <v>17676</v>
      </c>
      <c r="C3617" s="426" t="s">
        <v>1059</v>
      </c>
      <c r="D3617" s="16" t="s">
        <v>1060</v>
      </c>
      <c r="E3617" s="448" t="s">
        <v>14138</v>
      </c>
      <c r="F3617" s="210" t="s">
        <v>14137</v>
      </c>
      <c r="G3617" s="448" t="s">
        <v>3595</v>
      </c>
      <c r="H3617" s="210">
        <v>0</v>
      </c>
      <c r="I3617" s="210">
        <v>0</v>
      </c>
      <c r="J3617" s="210">
        <v>0</v>
      </c>
      <c r="K3617" s="210">
        <v>78</v>
      </c>
      <c r="L3617" s="210" t="s">
        <v>11192</v>
      </c>
      <c r="M3617" s="210">
        <v>0</v>
      </c>
      <c r="N3617" s="210" t="s">
        <v>11192</v>
      </c>
      <c r="O3617" s="210">
        <v>83</v>
      </c>
    </row>
    <row r="3618" spans="2:15" x14ac:dyDescent="0.45">
      <c r="B3618" s="450" t="s">
        <v>17678</v>
      </c>
      <c r="C3618" s="449" t="s">
        <v>1059</v>
      </c>
      <c r="D3618" s="450" t="s">
        <v>1060</v>
      </c>
      <c r="E3618" s="451" t="s">
        <v>19544</v>
      </c>
      <c r="F3618" s="452" t="str">
        <f>F3617</f>
        <v>8444</v>
      </c>
      <c r="G3618" s="451" t="s">
        <v>3093</v>
      </c>
      <c r="H3618" s="452">
        <v>0</v>
      </c>
      <c r="I3618" s="452">
        <v>0</v>
      </c>
      <c r="J3618" s="452" t="s">
        <v>11192</v>
      </c>
      <c r="K3618" s="452">
        <v>151</v>
      </c>
      <c r="L3618" s="452" t="s">
        <v>11192</v>
      </c>
      <c r="M3618" s="452">
        <v>0</v>
      </c>
      <c r="N3618" s="452" t="s">
        <v>11192</v>
      </c>
      <c r="O3618" s="452">
        <v>160</v>
      </c>
    </row>
    <row r="3619" spans="2:15" x14ac:dyDescent="0.45">
      <c r="B3619" s="16" t="s">
        <v>17680</v>
      </c>
      <c r="C3619" s="426" t="s">
        <v>1061</v>
      </c>
      <c r="D3619" s="16" t="s">
        <v>1062</v>
      </c>
      <c r="E3619" s="448" t="s">
        <v>2834</v>
      </c>
      <c r="F3619" s="210" t="s">
        <v>2835</v>
      </c>
      <c r="G3619" s="448" t="s">
        <v>3596</v>
      </c>
      <c r="H3619" s="210">
        <v>0</v>
      </c>
      <c r="I3619" s="210">
        <v>0</v>
      </c>
      <c r="J3619" s="210" t="s">
        <v>11192</v>
      </c>
      <c r="K3619" s="210" t="s">
        <v>11192</v>
      </c>
      <c r="L3619" s="210">
        <v>0</v>
      </c>
      <c r="M3619" s="210">
        <v>0</v>
      </c>
      <c r="N3619" s="210">
        <v>0</v>
      </c>
      <c r="O3619" s="210">
        <v>72</v>
      </c>
    </row>
    <row r="3620" spans="2:15" x14ac:dyDescent="0.45">
      <c r="B3620" s="16" t="s">
        <v>17679</v>
      </c>
      <c r="C3620" s="426" t="s">
        <v>1061</v>
      </c>
      <c r="D3620" s="16" t="s">
        <v>1062</v>
      </c>
      <c r="E3620" s="448" t="s">
        <v>2834</v>
      </c>
      <c r="F3620" s="210" t="s">
        <v>2835</v>
      </c>
      <c r="G3620" s="448" t="s">
        <v>3595</v>
      </c>
      <c r="H3620" s="210">
        <v>0</v>
      </c>
      <c r="I3620" s="210">
        <v>0</v>
      </c>
      <c r="J3620" s="210" t="s">
        <v>11192</v>
      </c>
      <c r="K3620" s="210" t="s">
        <v>11192</v>
      </c>
      <c r="L3620" s="210">
        <v>0</v>
      </c>
      <c r="M3620" s="210">
        <v>0</v>
      </c>
      <c r="N3620" s="210">
        <v>0</v>
      </c>
      <c r="O3620" s="210">
        <v>59</v>
      </c>
    </row>
    <row r="3621" spans="2:15" x14ac:dyDescent="0.45">
      <c r="B3621" s="450" t="s">
        <v>17681</v>
      </c>
      <c r="C3621" s="449" t="s">
        <v>1061</v>
      </c>
      <c r="D3621" s="450" t="s">
        <v>1062</v>
      </c>
      <c r="E3621" s="451" t="s">
        <v>19545</v>
      </c>
      <c r="F3621" s="452" t="str">
        <f>F3620</f>
        <v>6216</v>
      </c>
      <c r="G3621" s="451" t="s">
        <v>3093</v>
      </c>
      <c r="H3621" s="452">
        <v>0</v>
      </c>
      <c r="I3621" s="452">
        <v>0</v>
      </c>
      <c r="J3621" s="452" t="s">
        <v>11192</v>
      </c>
      <c r="K3621" s="452" t="s">
        <v>11192</v>
      </c>
      <c r="L3621" s="452">
        <v>0</v>
      </c>
      <c r="M3621" s="452">
        <v>0</v>
      </c>
      <c r="N3621" s="452">
        <v>0</v>
      </c>
      <c r="O3621" s="452">
        <v>131</v>
      </c>
    </row>
    <row r="3622" spans="2:15" x14ac:dyDescent="0.45">
      <c r="B3622" s="16" t="s">
        <v>17683</v>
      </c>
      <c r="C3622" s="426" t="s">
        <v>1063</v>
      </c>
      <c r="D3622" s="16" t="s">
        <v>1064</v>
      </c>
      <c r="E3622" s="448" t="s">
        <v>2836</v>
      </c>
      <c r="F3622" s="210" t="s">
        <v>2837</v>
      </c>
      <c r="G3622" s="448" t="s">
        <v>3596</v>
      </c>
      <c r="H3622" s="210" t="s">
        <v>11192</v>
      </c>
      <c r="I3622" s="210" t="s">
        <v>11192</v>
      </c>
      <c r="J3622" s="210">
        <v>12</v>
      </c>
      <c r="K3622" s="210">
        <v>356</v>
      </c>
      <c r="L3622" s="210" t="s">
        <v>11192</v>
      </c>
      <c r="M3622" s="210" t="s">
        <v>11192</v>
      </c>
      <c r="N3622" s="210">
        <v>0</v>
      </c>
      <c r="O3622" s="210">
        <v>385</v>
      </c>
    </row>
    <row r="3623" spans="2:15" x14ac:dyDescent="0.45">
      <c r="B3623" s="16" t="s">
        <v>17682</v>
      </c>
      <c r="C3623" s="426" t="s">
        <v>1063</v>
      </c>
      <c r="D3623" s="16" t="s">
        <v>1064</v>
      </c>
      <c r="E3623" s="448" t="s">
        <v>2836</v>
      </c>
      <c r="F3623" s="210" t="s">
        <v>2837</v>
      </c>
      <c r="G3623" s="448" t="s">
        <v>3595</v>
      </c>
      <c r="H3623" s="210" t="s">
        <v>11192</v>
      </c>
      <c r="I3623" s="210" t="s">
        <v>11192</v>
      </c>
      <c r="J3623" s="210">
        <v>11</v>
      </c>
      <c r="K3623" s="210">
        <v>296</v>
      </c>
      <c r="L3623" s="210" t="s">
        <v>11192</v>
      </c>
      <c r="M3623" s="210" t="s">
        <v>11192</v>
      </c>
      <c r="N3623" s="210" t="s">
        <v>11192</v>
      </c>
      <c r="O3623" s="210">
        <v>328</v>
      </c>
    </row>
    <row r="3624" spans="2:15" x14ac:dyDescent="0.45">
      <c r="B3624" s="450" t="s">
        <v>17684</v>
      </c>
      <c r="C3624" s="449" t="s">
        <v>1063</v>
      </c>
      <c r="D3624" s="450" t="s">
        <v>1064</v>
      </c>
      <c r="E3624" s="451" t="s">
        <v>19546</v>
      </c>
      <c r="F3624" s="452" t="str">
        <f>F3623</f>
        <v>6280</v>
      </c>
      <c r="G3624" s="451" t="s">
        <v>3093</v>
      </c>
      <c r="H3624" s="452" t="s">
        <v>11192</v>
      </c>
      <c r="I3624" s="452" t="s">
        <v>11192</v>
      </c>
      <c r="J3624" s="452">
        <v>23</v>
      </c>
      <c r="K3624" s="452">
        <v>652</v>
      </c>
      <c r="L3624" s="452">
        <v>19</v>
      </c>
      <c r="M3624" s="452" t="s">
        <v>11192</v>
      </c>
      <c r="N3624" s="452" t="s">
        <v>11192</v>
      </c>
      <c r="O3624" s="452">
        <v>713</v>
      </c>
    </row>
    <row r="3625" spans="2:15" x14ac:dyDescent="0.45">
      <c r="B3625" s="16" t="s">
        <v>17686</v>
      </c>
      <c r="C3625" s="426" t="s">
        <v>1063</v>
      </c>
      <c r="D3625" s="16" t="s">
        <v>1064</v>
      </c>
      <c r="E3625" s="448" t="s">
        <v>2838</v>
      </c>
      <c r="F3625" s="210" t="s">
        <v>2839</v>
      </c>
      <c r="G3625" s="448" t="s">
        <v>3596</v>
      </c>
      <c r="H3625" s="210">
        <v>0</v>
      </c>
      <c r="I3625" s="210" t="s">
        <v>11192</v>
      </c>
      <c r="J3625" s="210" t="s">
        <v>11192</v>
      </c>
      <c r="K3625" s="210">
        <v>180</v>
      </c>
      <c r="L3625" s="210" t="s">
        <v>11192</v>
      </c>
      <c r="M3625" s="210">
        <v>0</v>
      </c>
      <c r="N3625" s="210">
        <v>0</v>
      </c>
      <c r="O3625" s="210">
        <v>192</v>
      </c>
    </row>
    <row r="3626" spans="2:15" x14ac:dyDescent="0.45">
      <c r="B3626" s="16" t="s">
        <v>17685</v>
      </c>
      <c r="C3626" s="426" t="s">
        <v>1063</v>
      </c>
      <c r="D3626" s="16" t="s">
        <v>1064</v>
      </c>
      <c r="E3626" s="448" t="s">
        <v>2838</v>
      </c>
      <c r="F3626" s="210" t="s">
        <v>2839</v>
      </c>
      <c r="G3626" s="448" t="s">
        <v>3595</v>
      </c>
      <c r="H3626" s="210">
        <v>0</v>
      </c>
      <c r="I3626" s="210" t="s">
        <v>11192</v>
      </c>
      <c r="J3626" s="210" t="s">
        <v>11192</v>
      </c>
      <c r="K3626" s="210">
        <v>186</v>
      </c>
      <c r="L3626" s="210" t="s">
        <v>11192</v>
      </c>
      <c r="M3626" s="210" t="s">
        <v>11192</v>
      </c>
      <c r="N3626" s="210">
        <v>0</v>
      </c>
      <c r="O3626" s="210">
        <v>202</v>
      </c>
    </row>
    <row r="3627" spans="2:15" x14ac:dyDescent="0.45">
      <c r="B3627" s="450" t="s">
        <v>17687</v>
      </c>
      <c r="C3627" s="449" t="s">
        <v>1063</v>
      </c>
      <c r="D3627" s="450" t="s">
        <v>1064</v>
      </c>
      <c r="E3627" s="451" t="s">
        <v>19547</v>
      </c>
      <c r="F3627" s="452" t="str">
        <f>F3626</f>
        <v>6281</v>
      </c>
      <c r="G3627" s="451" t="s">
        <v>3093</v>
      </c>
      <c r="H3627" s="452">
        <v>0</v>
      </c>
      <c r="I3627" s="452" t="s">
        <v>11192</v>
      </c>
      <c r="J3627" s="452" t="s">
        <v>11192</v>
      </c>
      <c r="K3627" s="452">
        <v>366</v>
      </c>
      <c r="L3627" s="452">
        <v>17</v>
      </c>
      <c r="M3627" s="452" t="s">
        <v>11192</v>
      </c>
      <c r="N3627" s="452">
        <v>0</v>
      </c>
      <c r="O3627" s="452">
        <v>394</v>
      </c>
    </row>
    <row r="3628" spans="2:15" x14ac:dyDescent="0.45">
      <c r="B3628" s="16" t="s">
        <v>17689</v>
      </c>
      <c r="C3628" s="426" t="s">
        <v>1065</v>
      </c>
      <c r="D3628" s="16" t="s">
        <v>1066</v>
      </c>
      <c r="E3628" s="448" t="s">
        <v>2840</v>
      </c>
      <c r="F3628" s="210" t="s">
        <v>2841</v>
      </c>
      <c r="G3628" s="448" t="s">
        <v>3596</v>
      </c>
      <c r="H3628" s="210">
        <v>0</v>
      </c>
      <c r="I3628" s="210" t="s">
        <v>11192</v>
      </c>
      <c r="J3628" s="210" t="s">
        <v>11192</v>
      </c>
      <c r="K3628" s="210">
        <v>125</v>
      </c>
      <c r="L3628" s="210" t="s">
        <v>11192</v>
      </c>
      <c r="M3628" s="210">
        <v>0</v>
      </c>
      <c r="N3628" s="210">
        <v>0</v>
      </c>
      <c r="O3628" s="210">
        <v>131</v>
      </c>
    </row>
    <row r="3629" spans="2:15" x14ac:dyDescent="0.45">
      <c r="B3629" s="16" t="s">
        <v>17688</v>
      </c>
      <c r="C3629" s="426" t="s">
        <v>1065</v>
      </c>
      <c r="D3629" s="16" t="s">
        <v>1066</v>
      </c>
      <c r="E3629" s="448" t="s">
        <v>2840</v>
      </c>
      <c r="F3629" s="210" t="s">
        <v>2841</v>
      </c>
      <c r="G3629" s="448" t="s">
        <v>3595</v>
      </c>
      <c r="H3629" s="210">
        <v>0</v>
      </c>
      <c r="I3629" s="210">
        <v>0</v>
      </c>
      <c r="J3629" s="210" t="s">
        <v>11192</v>
      </c>
      <c r="K3629" s="210" t="s">
        <v>11192</v>
      </c>
      <c r="L3629" s="210">
        <v>0</v>
      </c>
      <c r="M3629" s="210">
        <v>0</v>
      </c>
      <c r="N3629" s="210">
        <v>0</v>
      </c>
      <c r="O3629" s="210">
        <v>140</v>
      </c>
    </row>
    <row r="3630" spans="2:15" x14ac:dyDescent="0.45">
      <c r="B3630" s="450" t="s">
        <v>19807</v>
      </c>
      <c r="C3630" s="449" t="s">
        <v>1065</v>
      </c>
      <c r="D3630" s="450" t="s">
        <v>1066</v>
      </c>
      <c r="E3630" s="451" t="s">
        <v>19548</v>
      </c>
      <c r="F3630" s="452" t="str">
        <f>F3629</f>
        <v>0753</v>
      </c>
      <c r="G3630" s="451" t="s">
        <v>3093</v>
      </c>
      <c r="H3630" s="452">
        <v>0</v>
      </c>
      <c r="I3630" s="452" t="s">
        <v>11192</v>
      </c>
      <c r="J3630" s="452" t="s">
        <v>11192</v>
      </c>
      <c r="K3630" s="452" t="s">
        <v>11192</v>
      </c>
      <c r="L3630" s="452" t="s">
        <v>11192</v>
      </c>
      <c r="M3630" s="452">
        <v>0</v>
      </c>
      <c r="N3630" s="452">
        <v>0</v>
      </c>
      <c r="O3630" s="452">
        <v>271</v>
      </c>
    </row>
    <row r="3631" spans="2:15" x14ac:dyDescent="0.45">
      <c r="B3631" s="16" t="s">
        <v>17691</v>
      </c>
      <c r="C3631" s="426" t="s">
        <v>1065</v>
      </c>
      <c r="D3631" s="16" t="s">
        <v>1066</v>
      </c>
      <c r="E3631" s="448" t="s">
        <v>14054</v>
      </c>
      <c r="F3631" s="210" t="s">
        <v>14053</v>
      </c>
      <c r="G3631" s="448" t="s">
        <v>3596</v>
      </c>
      <c r="H3631" s="210">
        <v>0</v>
      </c>
      <c r="I3631" s="210">
        <v>0</v>
      </c>
      <c r="J3631" s="210">
        <v>0</v>
      </c>
      <c r="K3631" s="210" t="s">
        <v>11192</v>
      </c>
      <c r="L3631" s="210" t="s">
        <v>11192</v>
      </c>
      <c r="M3631" s="210">
        <v>0</v>
      </c>
      <c r="N3631" s="210">
        <v>0</v>
      </c>
      <c r="O3631" s="210">
        <v>87</v>
      </c>
    </row>
    <row r="3632" spans="2:15" x14ac:dyDescent="0.45">
      <c r="B3632" s="16" t="s">
        <v>17690</v>
      </c>
      <c r="C3632" s="426" t="s">
        <v>1065</v>
      </c>
      <c r="D3632" s="16" t="s">
        <v>1066</v>
      </c>
      <c r="E3632" s="448" t="s">
        <v>14054</v>
      </c>
      <c r="F3632" s="210" t="s">
        <v>14053</v>
      </c>
      <c r="G3632" s="448" t="s">
        <v>3595</v>
      </c>
      <c r="H3632" s="210">
        <v>0</v>
      </c>
      <c r="I3632" s="210">
        <v>0</v>
      </c>
      <c r="J3632" s="210">
        <v>0</v>
      </c>
      <c r="K3632" s="210" t="s">
        <v>11192</v>
      </c>
      <c r="L3632" s="210" t="s">
        <v>11192</v>
      </c>
      <c r="M3632" s="210">
        <v>0</v>
      </c>
      <c r="N3632" s="210">
        <v>0</v>
      </c>
      <c r="O3632" s="210">
        <v>63</v>
      </c>
    </row>
    <row r="3633" spans="2:15" x14ac:dyDescent="0.45">
      <c r="B3633" s="450" t="s">
        <v>17692</v>
      </c>
      <c r="C3633" s="449" t="s">
        <v>1065</v>
      </c>
      <c r="D3633" s="450" t="s">
        <v>1066</v>
      </c>
      <c r="E3633" s="451" t="s">
        <v>19549</v>
      </c>
      <c r="F3633" s="452" t="str">
        <f>F3632</f>
        <v>8411</v>
      </c>
      <c r="G3633" s="451" t="s">
        <v>3093</v>
      </c>
      <c r="H3633" s="452">
        <v>0</v>
      </c>
      <c r="I3633" s="452">
        <v>0</v>
      </c>
      <c r="J3633" s="452">
        <v>0</v>
      </c>
      <c r="K3633" s="452" t="s">
        <v>11192</v>
      </c>
      <c r="L3633" s="452" t="s">
        <v>11192</v>
      </c>
      <c r="M3633" s="452">
        <v>0</v>
      </c>
      <c r="N3633" s="452">
        <v>0</v>
      </c>
      <c r="O3633" s="452">
        <v>150</v>
      </c>
    </row>
    <row r="3634" spans="2:15" x14ac:dyDescent="0.45">
      <c r="B3634" s="16" t="s">
        <v>17694</v>
      </c>
      <c r="C3634" s="426" t="s">
        <v>1067</v>
      </c>
      <c r="D3634" s="16" t="s">
        <v>1068</v>
      </c>
      <c r="E3634" s="448" t="s">
        <v>2842</v>
      </c>
      <c r="F3634" s="210" t="s">
        <v>2843</v>
      </c>
      <c r="G3634" s="448" t="s">
        <v>3596</v>
      </c>
      <c r="H3634" s="210">
        <v>0</v>
      </c>
      <c r="I3634" s="210" t="s">
        <v>11192</v>
      </c>
      <c r="J3634" s="210">
        <v>14</v>
      </c>
      <c r="K3634" s="210">
        <v>449</v>
      </c>
      <c r="L3634" s="210" t="s">
        <v>11192</v>
      </c>
      <c r="M3634" s="210" t="s">
        <v>11192</v>
      </c>
      <c r="N3634" s="210">
        <v>0</v>
      </c>
      <c r="O3634" s="210">
        <v>487</v>
      </c>
    </row>
    <row r="3635" spans="2:15" x14ac:dyDescent="0.45">
      <c r="B3635" s="16" t="s">
        <v>17693</v>
      </c>
      <c r="C3635" s="426" t="s">
        <v>1067</v>
      </c>
      <c r="D3635" s="16" t="s">
        <v>1068</v>
      </c>
      <c r="E3635" s="448" t="s">
        <v>2842</v>
      </c>
      <c r="F3635" s="210" t="s">
        <v>2843</v>
      </c>
      <c r="G3635" s="448" t="s">
        <v>3595</v>
      </c>
      <c r="H3635" s="210" t="s">
        <v>11192</v>
      </c>
      <c r="I3635" s="210" t="s">
        <v>11192</v>
      </c>
      <c r="J3635" s="210">
        <v>24</v>
      </c>
      <c r="K3635" s="210">
        <v>471</v>
      </c>
      <c r="L3635" s="210" t="s">
        <v>11192</v>
      </c>
      <c r="M3635" s="210" t="s">
        <v>11192</v>
      </c>
      <c r="N3635" s="210">
        <v>0</v>
      </c>
      <c r="O3635" s="210">
        <v>521</v>
      </c>
    </row>
    <row r="3636" spans="2:15" x14ac:dyDescent="0.45">
      <c r="B3636" s="450" t="s">
        <v>19808</v>
      </c>
      <c r="C3636" s="449" t="s">
        <v>1067</v>
      </c>
      <c r="D3636" s="450" t="s">
        <v>1068</v>
      </c>
      <c r="E3636" s="451" t="s">
        <v>19550</v>
      </c>
      <c r="F3636" s="452" t="str">
        <f>F3635</f>
        <v>0873</v>
      </c>
      <c r="G3636" s="451" t="s">
        <v>3093</v>
      </c>
      <c r="H3636" s="452" t="s">
        <v>11192</v>
      </c>
      <c r="I3636" s="452" t="s">
        <v>11192</v>
      </c>
      <c r="J3636" s="452">
        <v>38</v>
      </c>
      <c r="K3636" s="452">
        <v>920</v>
      </c>
      <c r="L3636" s="452" t="s">
        <v>11192</v>
      </c>
      <c r="M3636" s="452">
        <v>17</v>
      </c>
      <c r="N3636" s="452">
        <v>0</v>
      </c>
      <c r="O3636" s="452">
        <v>1008</v>
      </c>
    </row>
    <row r="3637" spans="2:15" x14ac:dyDescent="0.45">
      <c r="B3637" s="16" t="s">
        <v>17696</v>
      </c>
      <c r="C3637" s="426" t="s">
        <v>1067</v>
      </c>
      <c r="D3637" s="16" t="s">
        <v>1068</v>
      </c>
      <c r="E3637" s="448" t="s">
        <v>2844</v>
      </c>
      <c r="F3637" s="210" t="s">
        <v>2845</v>
      </c>
      <c r="G3637" s="448" t="s">
        <v>3596</v>
      </c>
      <c r="H3637" s="210" t="s">
        <v>11192</v>
      </c>
      <c r="I3637" s="210" t="s">
        <v>11192</v>
      </c>
      <c r="J3637" s="210">
        <v>12</v>
      </c>
      <c r="K3637" s="210">
        <v>203</v>
      </c>
      <c r="L3637" s="210">
        <v>12</v>
      </c>
      <c r="M3637" s="210" t="s">
        <v>11192</v>
      </c>
      <c r="N3637" s="210">
        <v>0</v>
      </c>
      <c r="O3637" s="210">
        <v>237</v>
      </c>
    </row>
    <row r="3638" spans="2:15" x14ac:dyDescent="0.45">
      <c r="B3638" s="16" t="s">
        <v>17695</v>
      </c>
      <c r="C3638" s="426" t="s">
        <v>1067</v>
      </c>
      <c r="D3638" s="16" t="s">
        <v>1068</v>
      </c>
      <c r="E3638" s="448" t="s">
        <v>2844</v>
      </c>
      <c r="F3638" s="210" t="s">
        <v>2845</v>
      </c>
      <c r="G3638" s="448" t="s">
        <v>3595</v>
      </c>
      <c r="H3638" s="210" t="s">
        <v>11192</v>
      </c>
      <c r="I3638" s="210" t="s">
        <v>11192</v>
      </c>
      <c r="J3638" s="210">
        <v>11</v>
      </c>
      <c r="K3638" s="210">
        <v>226</v>
      </c>
      <c r="L3638" s="210">
        <v>12</v>
      </c>
      <c r="M3638" s="210" t="s">
        <v>11192</v>
      </c>
      <c r="N3638" s="210">
        <v>0</v>
      </c>
      <c r="O3638" s="210">
        <v>254</v>
      </c>
    </row>
    <row r="3639" spans="2:15" x14ac:dyDescent="0.45">
      <c r="B3639" s="450" t="s">
        <v>17697</v>
      </c>
      <c r="C3639" s="449" t="s">
        <v>1067</v>
      </c>
      <c r="D3639" s="450" t="s">
        <v>1068</v>
      </c>
      <c r="E3639" s="451" t="s">
        <v>19551</v>
      </c>
      <c r="F3639" s="452" t="str">
        <f>F3638</f>
        <v>7328</v>
      </c>
      <c r="G3639" s="451" t="s">
        <v>3093</v>
      </c>
      <c r="H3639" s="452" t="s">
        <v>11192</v>
      </c>
      <c r="I3639" s="452" t="s">
        <v>11192</v>
      </c>
      <c r="J3639" s="452">
        <v>23</v>
      </c>
      <c r="K3639" s="452">
        <v>429</v>
      </c>
      <c r="L3639" s="452">
        <v>24</v>
      </c>
      <c r="M3639" s="452" t="s">
        <v>11192</v>
      </c>
      <c r="N3639" s="452">
        <v>0</v>
      </c>
      <c r="O3639" s="452">
        <v>491</v>
      </c>
    </row>
    <row r="3640" spans="2:15" x14ac:dyDescent="0.45">
      <c r="B3640" s="16" t="s">
        <v>17699</v>
      </c>
      <c r="C3640" s="426" t="s">
        <v>1069</v>
      </c>
      <c r="D3640" s="16" t="s">
        <v>1070</v>
      </c>
      <c r="E3640" s="448" t="s">
        <v>2846</v>
      </c>
      <c r="F3640" s="210" t="s">
        <v>2847</v>
      </c>
      <c r="G3640" s="448" t="s">
        <v>3596</v>
      </c>
      <c r="H3640" s="210" t="s">
        <v>11192</v>
      </c>
      <c r="I3640" s="210" t="s">
        <v>11192</v>
      </c>
      <c r="J3640" s="210" t="s">
        <v>11192</v>
      </c>
      <c r="K3640" s="210">
        <v>253</v>
      </c>
      <c r="L3640" s="210" t="s">
        <v>11192</v>
      </c>
      <c r="M3640" s="210">
        <v>0</v>
      </c>
      <c r="N3640" s="210">
        <v>0</v>
      </c>
      <c r="O3640" s="210">
        <v>271</v>
      </c>
    </row>
    <row r="3641" spans="2:15" x14ac:dyDescent="0.45">
      <c r="B3641" s="16" t="s">
        <v>17698</v>
      </c>
      <c r="C3641" s="426" t="s">
        <v>1069</v>
      </c>
      <c r="D3641" s="16" t="s">
        <v>1070</v>
      </c>
      <c r="E3641" s="448" t="s">
        <v>2846</v>
      </c>
      <c r="F3641" s="210" t="s">
        <v>2847</v>
      </c>
      <c r="G3641" s="448" t="s">
        <v>3595</v>
      </c>
      <c r="H3641" s="210" t="s">
        <v>11192</v>
      </c>
      <c r="I3641" s="210" t="s">
        <v>11192</v>
      </c>
      <c r="J3641" s="210" t="s">
        <v>11192</v>
      </c>
      <c r="K3641" s="210">
        <v>259</v>
      </c>
      <c r="L3641" s="210" t="s">
        <v>11192</v>
      </c>
      <c r="M3641" s="210" t="s">
        <v>11192</v>
      </c>
      <c r="N3641" s="210" t="s">
        <v>11192</v>
      </c>
      <c r="O3641" s="210">
        <v>279</v>
      </c>
    </row>
    <row r="3642" spans="2:15" x14ac:dyDescent="0.45">
      <c r="B3642" s="450" t="s">
        <v>19809</v>
      </c>
      <c r="C3642" s="449" t="s">
        <v>1069</v>
      </c>
      <c r="D3642" s="450" t="s">
        <v>1070</v>
      </c>
      <c r="E3642" s="451" t="s">
        <v>19552</v>
      </c>
      <c r="F3642" s="452" t="str">
        <f>F3641</f>
        <v>0949</v>
      </c>
      <c r="G3642" s="451" t="s">
        <v>3093</v>
      </c>
      <c r="H3642" s="452" t="s">
        <v>11192</v>
      </c>
      <c r="I3642" s="452">
        <v>11</v>
      </c>
      <c r="J3642" s="452">
        <v>11</v>
      </c>
      <c r="K3642" s="452">
        <v>512</v>
      </c>
      <c r="L3642" s="452" t="s">
        <v>11192</v>
      </c>
      <c r="M3642" s="452" t="s">
        <v>11192</v>
      </c>
      <c r="N3642" s="452" t="s">
        <v>11192</v>
      </c>
      <c r="O3642" s="452">
        <v>550</v>
      </c>
    </row>
    <row r="3643" spans="2:15" x14ac:dyDescent="0.45">
      <c r="B3643" s="16" t="s">
        <v>17701</v>
      </c>
      <c r="C3643" s="426" t="s">
        <v>1069</v>
      </c>
      <c r="D3643" s="16" t="s">
        <v>1070</v>
      </c>
      <c r="E3643" s="448" t="s">
        <v>2848</v>
      </c>
      <c r="F3643" s="210" t="s">
        <v>2849</v>
      </c>
      <c r="G3643" s="448" t="s">
        <v>3596</v>
      </c>
      <c r="H3643" s="210" t="s">
        <v>11192</v>
      </c>
      <c r="I3643" s="210" t="s">
        <v>11192</v>
      </c>
      <c r="J3643" s="210" t="s">
        <v>11192</v>
      </c>
      <c r="K3643" s="210">
        <v>124</v>
      </c>
      <c r="L3643" s="210" t="s">
        <v>11192</v>
      </c>
      <c r="M3643" s="210">
        <v>0</v>
      </c>
      <c r="N3643" s="210">
        <v>0</v>
      </c>
      <c r="O3643" s="210">
        <v>129</v>
      </c>
    </row>
    <row r="3644" spans="2:15" x14ac:dyDescent="0.45">
      <c r="B3644" s="16" t="s">
        <v>17700</v>
      </c>
      <c r="C3644" s="426" t="s">
        <v>1069</v>
      </c>
      <c r="D3644" s="16" t="s">
        <v>1070</v>
      </c>
      <c r="E3644" s="448" t="s">
        <v>2848</v>
      </c>
      <c r="F3644" s="210" t="s">
        <v>2849</v>
      </c>
      <c r="G3644" s="448" t="s">
        <v>3595</v>
      </c>
      <c r="H3644" s="210" t="s">
        <v>11192</v>
      </c>
      <c r="I3644" s="210" t="s">
        <v>11192</v>
      </c>
      <c r="J3644" s="210">
        <v>0</v>
      </c>
      <c r="K3644" s="210">
        <v>120</v>
      </c>
      <c r="L3644" s="210" t="s">
        <v>11192</v>
      </c>
      <c r="M3644" s="210" t="s">
        <v>11192</v>
      </c>
      <c r="N3644" s="210">
        <v>0</v>
      </c>
      <c r="O3644" s="210">
        <v>126</v>
      </c>
    </row>
    <row r="3645" spans="2:15" x14ac:dyDescent="0.45">
      <c r="B3645" s="450" t="s">
        <v>17702</v>
      </c>
      <c r="C3645" s="449" t="s">
        <v>1069</v>
      </c>
      <c r="D3645" s="450" t="s">
        <v>1070</v>
      </c>
      <c r="E3645" s="451" t="s">
        <v>19553</v>
      </c>
      <c r="F3645" s="452" t="str">
        <f>F3644</f>
        <v>7518</v>
      </c>
      <c r="G3645" s="451" t="s">
        <v>3093</v>
      </c>
      <c r="H3645" s="452" t="s">
        <v>11192</v>
      </c>
      <c r="I3645" s="452" t="s">
        <v>11192</v>
      </c>
      <c r="J3645" s="452" t="s">
        <v>11192</v>
      </c>
      <c r="K3645" s="452">
        <v>244</v>
      </c>
      <c r="L3645" s="452" t="s">
        <v>11192</v>
      </c>
      <c r="M3645" s="452" t="s">
        <v>11192</v>
      </c>
      <c r="N3645" s="452">
        <v>0</v>
      </c>
      <c r="O3645" s="452">
        <v>255</v>
      </c>
    </row>
    <row r="3646" spans="2:15" x14ac:dyDescent="0.45">
      <c r="B3646" s="16" t="s">
        <v>17704</v>
      </c>
      <c r="C3646" s="426" t="s">
        <v>1071</v>
      </c>
      <c r="D3646" s="16" t="s">
        <v>1072</v>
      </c>
      <c r="E3646" s="448" t="s">
        <v>2850</v>
      </c>
      <c r="F3646" s="210" t="s">
        <v>2851</v>
      </c>
      <c r="G3646" s="448" t="s">
        <v>3596</v>
      </c>
      <c r="H3646" s="210">
        <v>0</v>
      </c>
      <c r="I3646" s="210">
        <v>13</v>
      </c>
      <c r="J3646" s="210" t="s">
        <v>11192</v>
      </c>
      <c r="K3646" s="210">
        <v>95</v>
      </c>
      <c r="L3646" s="210" t="s">
        <v>11192</v>
      </c>
      <c r="M3646" s="210" t="s">
        <v>11192</v>
      </c>
      <c r="N3646" s="210">
        <v>0</v>
      </c>
      <c r="O3646" s="210">
        <v>112</v>
      </c>
    </row>
    <row r="3647" spans="2:15" x14ac:dyDescent="0.45">
      <c r="B3647" s="16" t="s">
        <v>17703</v>
      </c>
      <c r="C3647" s="426" t="s">
        <v>1071</v>
      </c>
      <c r="D3647" s="16" t="s">
        <v>1072</v>
      </c>
      <c r="E3647" s="448" t="s">
        <v>2850</v>
      </c>
      <c r="F3647" s="210" t="s">
        <v>2851</v>
      </c>
      <c r="G3647" s="448" t="s">
        <v>3595</v>
      </c>
      <c r="H3647" s="210">
        <v>0</v>
      </c>
      <c r="I3647" s="210" t="s">
        <v>11192</v>
      </c>
      <c r="J3647" s="210">
        <v>0</v>
      </c>
      <c r="K3647" s="210">
        <v>81</v>
      </c>
      <c r="L3647" s="210" t="s">
        <v>11192</v>
      </c>
      <c r="M3647" s="210">
        <v>0</v>
      </c>
      <c r="N3647" s="210">
        <v>0</v>
      </c>
      <c r="O3647" s="210">
        <v>91</v>
      </c>
    </row>
    <row r="3648" spans="2:15" x14ac:dyDescent="0.45">
      <c r="B3648" s="450" t="s">
        <v>17705</v>
      </c>
      <c r="C3648" s="449" t="s">
        <v>1071</v>
      </c>
      <c r="D3648" s="450" t="s">
        <v>1072</v>
      </c>
      <c r="E3648" s="451" t="s">
        <v>19554</v>
      </c>
      <c r="F3648" s="452" t="str">
        <f>F3647</f>
        <v>2712</v>
      </c>
      <c r="G3648" s="451" t="s">
        <v>3093</v>
      </c>
      <c r="H3648" s="452">
        <v>0</v>
      </c>
      <c r="I3648" s="452" t="s">
        <v>11192</v>
      </c>
      <c r="J3648" s="452" t="s">
        <v>11192</v>
      </c>
      <c r="K3648" s="452">
        <v>176</v>
      </c>
      <c r="L3648" s="452" t="s">
        <v>11192</v>
      </c>
      <c r="M3648" s="452" t="s">
        <v>11192</v>
      </c>
      <c r="N3648" s="452">
        <v>0</v>
      </c>
      <c r="O3648" s="452">
        <v>203</v>
      </c>
    </row>
    <row r="3649" spans="2:15" x14ac:dyDescent="0.45">
      <c r="B3649" s="16" t="s">
        <v>17707</v>
      </c>
      <c r="C3649" s="426" t="s">
        <v>1071</v>
      </c>
      <c r="D3649" s="16" t="s">
        <v>1072</v>
      </c>
      <c r="E3649" s="448" t="s">
        <v>2852</v>
      </c>
      <c r="F3649" s="210" t="s">
        <v>2853</v>
      </c>
      <c r="G3649" s="448" t="s">
        <v>3596</v>
      </c>
      <c r="H3649" s="210" t="s">
        <v>11192</v>
      </c>
      <c r="I3649" s="210" t="s">
        <v>11192</v>
      </c>
      <c r="J3649" s="210">
        <v>0</v>
      </c>
      <c r="K3649" s="210">
        <v>46</v>
      </c>
      <c r="L3649" s="210" t="s">
        <v>11192</v>
      </c>
      <c r="M3649" s="210">
        <v>0</v>
      </c>
      <c r="N3649" s="210">
        <v>0</v>
      </c>
      <c r="O3649" s="210">
        <v>53</v>
      </c>
    </row>
    <row r="3650" spans="2:15" x14ac:dyDescent="0.45">
      <c r="B3650" s="16" t="s">
        <v>17706</v>
      </c>
      <c r="C3650" s="426" t="s">
        <v>1071</v>
      </c>
      <c r="D3650" s="16" t="s">
        <v>1072</v>
      </c>
      <c r="E3650" s="448" t="s">
        <v>2852</v>
      </c>
      <c r="F3650" s="210" t="s">
        <v>2853</v>
      </c>
      <c r="G3650" s="448" t="s">
        <v>3595</v>
      </c>
      <c r="H3650" s="210">
        <v>0</v>
      </c>
      <c r="I3650" s="210" t="s">
        <v>11192</v>
      </c>
      <c r="J3650" s="210">
        <v>0</v>
      </c>
      <c r="K3650" s="210" t="s">
        <v>11192</v>
      </c>
      <c r="L3650" s="210">
        <v>0</v>
      </c>
      <c r="M3650" s="210">
        <v>0</v>
      </c>
      <c r="N3650" s="210">
        <v>0</v>
      </c>
      <c r="O3650" s="210">
        <v>57</v>
      </c>
    </row>
    <row r="3651" spans="2:15" x14ac:dyDescent="0.45">
      <c r="B3651" s="450" t="s">
        <v>17708</v>
      </c>
      <c r="C3651" s="449" t="s">
        <v>1071</v>
      </c>
      <c r="D3651" s="450" t="s">
        <v>1072</v>
      </c>
      <c r="E3651" s="451" t="s">
        <v>19555</v>
      </c>
      <c r="F3651" s="452" t="str">
        <f>F3650</f>
        <v>7083</v>
      </c>
      <c r="G3651" s="451" t="s">
        <v>3093</v>
      </c>
      <c r="H3651" s="452" t="s">
        <v>11192</v>
      </c>
      <c r="I3651" s="452" t="s">
        <v>11192</v>
      </c>
      <c r="J3651" s="452">
        <v>0</v>
      </c>
      <c r="K3651" s="452" t="s">
        <v>11192</v>
      </c>
      <c r="L3651" s="452" t="s">
        <v>11192</v>
      </c>
      <c r="M3651" s="452">
        <v>0</v>
      </c>
      <c r="N3651" s="452">
        <v>0</v>
      </c>
      <c r="O3651" s="452">
        <v>110</v>
      </c>
    </row>
    <row r="3652" spans="2:15" x14ac:dyDescent="0.45">
      <c r="B3652" s="16" t="s">
        <v>17710</v>
      </c>
      <c r="C3652" s="426" t="s">
        <v>1073</v>
      </c>
      <c r="D3652" s="16" t="s">
        <v>1074</v>
      </c>
      <c r="E3652" s="448" t="s">
        <v>2854</v>
      </c>
      <c r="F3652" s="210" t="s">
        <v>2855</v>
      </c>
      <c r="G3652" s="448" t="s">
        <v>3596</v>
      </c>
      <c r="H3652" s="210">
        <v>0</v>
      </c>
      <c r="I3652" s="210">
        <v>0</v>
      </c>
      <c r="J3652" s="210" t="s">
        <v>11192</v>
      </c>
      <c r="K3652" s="210">
        <v>152</v>
      </c>
      <c r="L3652" s="210">
        <v>0</v>
      </c>
      <c r="M3652" s="210" t="s">
        <v>11192</v>
      </c>
      <c r="N3652" s="210">
        <v>0</v>
      </c>
      <c r="O3652" s="210">
        <v>155</v>
      </c>
    </row>
    <row r="3653" spans="2:15" x14ac:dyDescent="0.45">
      <c r="B3653" s="16" t="s">
        <v>17709</v>
      </c>
      <c r="C3653" s="426" t="s">
        <v>1073</v>
      </c>
      <c r="D3653" s="16" t="s">
        <v>1074</v>
      </c>
      <c r="E3653" s="448" t="s">
        <v>2854</v>
      </c>
      <c r="F3653" s="210" t="s">
        <v>2855</v>
      </c>
      <c r="G3653" s="448" t="s">
        <v>3595</v>
      </c>
      <c r="H3653" s="210">
        <v>0</v>
      </c>
      <c r="I3653" s="210" t="s">
        <v>11192</v>
      </c>
      <c r="J3653" s="210" t="s">
        <v>11192</v>
      </c>
      <c r="K3653" s="210">
        <v>151</v>
      </c>
      <c r="L3653" s="210" t="s">
        <v>11192</v>
      </c>
      <c r="M3653" s="210">
        <v>0</v>
      </c>
      <c r="N3653" s="210">
        <v>0</v>
      </c>
      <c r="O3653" s="210">
        <v>156</v>
      </c>
    </row>
    <row r="3654" spans="2:15" x14ac:dyDescent="0.45">
      <c r="B3654" s="450" t="s">
        <v>17711</v>
      </c>
      <c r="C3654" s="449" t="s">
        <v>1073</v>
      </c>
      <c r="D3654" s="450" t="s">
        <v>1074</v>
      </c>
      <c r="E3654" s="451" t="s">
        <v>19556</v>
      </c>
      <c r="F3654" s="452" t="str">
        <f>F3653</f>
        <v>2075</v>
      </c>
      <c r="G3654" s="451" t="s">
        <v>3093</v>
      </c>
      <c r="H3654" s="452">
        <v>0</v>
      </c>
      <c r="I3654" s="452" t="s">
        <v>11192</v>
      </c>
      <c r="J3654" s="452" t="s">
        <v>11192</v>
      </c>
      <c r="K3654" s="452">
        <v>303</v>
      </c>
      <c r="L3654" s="452" t="s">
        <v>11192</v>
      </c>
      <c r="M3654" s="452" t="s">
        <v>11192</v>
      </c>
      <c r="N3654" s="452">
        <v>0</v>
      </c>
      <c r="O3654" s="452">
        <v>311</v>
      </c>
    </row>
    <row r="3655" spans="2:15" x14ac:dyDescent="0.45">
      <c r="B3655" s="16" t="s">
        <v>17713</v>
      </c>
      <c r="C3655" s="426" t="s">
        <v>1073</v>
      </c>
      <c r="D3655" s="16" t="s">
        <v>1074</v>
      </c>
      <c r="E3655" s="448" t="s">
        <v>2856</v>
      </c>
      <c r="F3655" s="210" t="s">
        <v>2857</v>
      </c>
      <c r="G3655" s="448" t="s">
        <v>3596</v>
      </c>
      <c r="H3655" s="210">
        <v>0</v>
      </c>
      <c r="I3655" s="210">
        <v>0</v>
      </c>
      <c r="J3655" s="210">
        <v>0</v>
      </c>
      <c r="K3655" s="210" t="s">
        <v>11192</v>
      </c>
      <c r="L3655" s="210">
        <v>0</v>
      </c>
      <c r="M3655" s="210" t="s">
        <v>11192</v>
      </c>
      <c r="N3655" s="210">
        <v>0</v>
      </c>
      <c r="O3655" s="210">
        <v>87</v>
      </c>
    </row>
    <row r="3656" spans="2:15" x14ac:dyDescent="0.45">
      <c r="B3656" s="16" t="s">
        <v>17712</v>
      </c>
      <c r="C3656" s="426" t="s">
        <v>1073</v>
      </c>
      <c r="D3656" s="16" t="s">
        <v>1074</v>
      </c>
      <c r="E3656" s="448" t="s">
        <v>2856</v>
      </c>
      <c r="F3656" s="210" t="s">
        <v>2857</v>
      </c>
      <c r="G3656" s="448" t="s">
        <v>3595</v>
      </c>
      <c r="H3656" s="210">
        <v>0</v>
      </c>
      <c r="I3656" s="210">
        <v>0</v>
      </c>
      <c r="J3656" s="210" t="s">
        <v>11192</v>
      </c>
      <c r="K3656" s="210" t="s">
        <v>11192</v>
      </c>
      <c r="L3656" s="210" t="s">
        <v>11192</v>
      </c>
      <c r="M3656" s="210">
        <v>0</v>
      </c>
      <c r="N3656" s="210">
        <v>0</v>
      </c>
      <c r="O3656" s="210">
        <v>97</v>
      </c>
    </row>
    <row r="3657" spans="2:15" x14ac:dyDescent="0.45">
      <c r="B3657" s="450" t="s">
        <v>17714</v>
      </c>
      <c r="C3657" s="449" t="s">
        <v>1073</v>
      </c>
      <c r="D3657" s="450" t="s">
        <v>1074</v>
      </c>
      <c r="E3657" s="451" t="s">
        <v>19557</v>
      </c>
      <c r="F3657" s="452" t="str">
        <f>F3656</f>
        <v>7289</v>
      </c>
      <c r="G3657" s="451" t="s">
        <v>3093</v>
      </c>
      <c r="H3657" s="452">
        <v>0</v>
      </c>
      <c r="I3657" s="452">
        <v>0</v>
      </c>
      <c r="J3657" s="452" t="s">
        <v>11192</v>
      </c>
      <c r="K3657" s="452" t="s">
        <v>11192</v>
      </c>
      <c r="L3657" s="452" t="s">
        <v>11192</v>
      </c>
      <c r="M3657" s="452" t="s">
        <v>11192</v>
      </c>
      <c r="N3657" s="452">
        <v>0</v>
      </c>
      <c r="O3657" s="452">
        <v>184</v>
      </c>
    </row>
    <row r="3658" spans="2:15" x14ac:dyDescent="0.45">
      <c r="B3658" s="16" t="s">
        <v>17716</v>
      </c>
      <c r="C3658" s="426" t="s">
        <v>1075</v>
      </c>
      <c r="D3658" s="16" t="s">
        <v>1076</v>
      </c>
      <c r="E3658" s="448" t="s">
        <v>2858</v>
      </c>
      <c r="F3658" s="210" t="s">
        <v>2859</v>
      </c>
      <c r="G3658" s="448" t="s">
        <v>3596</v>
      </c>
      <c r="H3658" s="210">
        <v>0</v>
      </c>
      <c r="I3658" s="210" t="s">
        <v>11192</v>
      </c>
      <c r="J3658" s="210" t="s">
        <v>11192</v>
      </c>
      <c r="K3658" s="210">
        <v>120</v>
      </c>
      <c r="L3658" s="210" t="s">
        <v>11192</v>
      </c>
      <c r="M3658" s="210">
        <v>0</v>
      </c>
      <c r="N3658" s="210">
        <v>0</v>
      </c>
      <c r="O3658" s="210">
        <v>124</v>
      </c>
    </row>
    <row r="3659" spans="2:15" x14ac:dyDescent="0.45">
      <c r="B3659" s="16" t="s">
        <v>17715</v>
      </c>
      <c r="C3659" s="426" t="s">
        <v>1075</v>
      </c>
      <c r="D3659" s="16" t="s">
        <v>1076</v>
      </c>
      <c r="E3659" s="448" t="s">
        <v>2858</v>
      </c>
      <c r="F3659" s="210" t="s">
        <v>2859</v>
      </c>
      <c r="G3659" s="448" t="s">
        <v>3595</v>
      </c>
      <c r="H3659" s="210" t="s">
        <v>11192</v>
      </c>
      <c r="I3659" s="210" t="s">
        <v>11192</v>
      </c>
      <c r="J3659" s="210" t="s">
        <v>11192</v>
      </c>
      <c r="K3659" s="210">
        <v>134</v>
      </c>
      <c r="L3659" s="210">
        <v>0</v>
      </c>
      <c r="M3659" s="210">
        <v>0</v>
      </c>
      <c r="N3659" s="210">
        <v>0</v>
      </c>
      <c r="O3659" s="210">
        <v>139</v>
      </c>
    </row>
    <row r="3660" spans="2:15" x14ac:dyDescent="0.45">
      <c r="B3660" s="450" t="s">
        <v>17717</v>
      </c>
      <c r="C3660" s="449" t="s">
        <v>1075</v>
      </c>
      <c r="D3660" s="450" t="s">
        <v>1076</v>
      </c>
      <c r="E3660" s="451" t="s">
        <v>19558</v>
      </c>
      <c r="F3660" s="452" t="str">
        <f>F3659</f>
        <v>1501</v>
      </c>
      <c r="G3660" s="451" t="s">
        <v>3093</v>
      </c>
      <c r="H3660" s="452" t="s">
        <v>11192</v>
      </c>
      <c r="I3660" s="452" t="s">
        <v>11192</v>
      </c>
      <c r="J3660" s="452" t="s">
        <v>11192</v>
      </c>
      <c r="K3660" s="452">
        <v>254</v>
      </c>
      <c r="L3660" s="452" t="s">
        <v>11192</v>
      </c>
      <c r="M3660" s="452">
        <v>0</v>
      </c>
      <c r="N3660" s="452">
        <v>0</v>
      </c>
      <c r="O3660" s="452">
        <v>263</v>
      </c>
    </row>
    <row r="3661" spans="2:15" x14ac:dyDescent="0.45">
      <c r="B3661" s="16" t="s">
        <v>17719</v>
      </c>
      <c r="C3661" s="426" t="s">
        <v>1077</v>
      </c>
      <c r="D3661" s="16" t="s">
        <v>1078</v>
      </c>
      <c r="E3661" s="448" t="s">
        <v>2860</v>
      </c>
      <c r="F3661" s="210" t="s">
        <v>2861</v>
      </c>
      <c r="G3661" s="448" t="s">
        <v>3596</v>
      </c>
      <c r="H3661" s="210">
        <v>0</v>
      </c>
      <c r="I3661" s="210">
        <v>0</v>
      </c>
      <c r="J3661" s="210">
        <v>0</v>
      </c>
      <c r="K3661" s="210" t="s">
        <v>11192</v>
      </c>
      <c r="L3661" s="210" t="s">
        <v>11192</v>
      </c>
      <c r="M3661" s="210">
        <v>0</v>
      </c>
      <c r="N3661" s="210">
        <v>0</v>
      </c>
      <c r="O3661" s="210">
        <v>49</v>
      </c>
    </row>
    <row r="3662" spans="2:15" x14ac:dyDescent="0.45">
      <c r="B3662" s="16" t="s">
        <v>17718</v>
      </c>
      <c r="C3662" s="426" t="s">
        <v>1077</v>
      </c>
      <c r="D3662" s="16" t="s">
        <v>1078</v>
      </c>
      <c r="E3662" s="448" t="s">
        <v>2860</v>
      </c>
      <c r="F3662" s="210" t="s">
        <v>2861</v>
      </c>
      <c r="G3662" s="448" t="s">
        <v>3595</v>
      </c>
      <c r="H3662" s="210" t="s">
        <v>11192</v>
      </c>
      <c r="I3662" s="210">
        <v>0</v>
      </c>
      <c r="J3662" s="210">
        <v>0</v>
      </c>
      <c r="K3662" s="210" t="s">
        <v>11192</v>
      </c>
      <c r="L3662" s="210" t="s">
        <v>11192</v>
      </c>
      <c r="M3662" s="210">
        <v>0</v>
      </c>
      <c r="N3662" s="210">
        <v>0</v>
      </c>
      <c r="O3662" s="210">
        <v>46</v>
      </c>
    </row>
    <row r="3663" spans="2:15" x14ac:dyDescent="0.45">
      <c r="B3663" s="450" t="s">
        <v>17720</v>
      </c>
      <c r="C3663" s="449" t="s">
        <v>1077</v>
      </c>
      <c r="D3663" s="450" t="s">
        <v>1078</v>
      </c>
      <c r="E3663" s="451" t="s">
        <v>19559</v>
      </c>
      <c r="F3663" s="452" t="str">
        <f>F3662</f>
        <v>6933</v>
      </c>
      <c r="G3663" s="451" t="s">
        <v>3093</v>
      </c>
      <c r="H3663" s="452" t="s">
        <v>11192</v>
      </c>
      <c r="I3663" s="452">
        <v>0</v>
      </c>
      <c r="J3663" s="452">
        <v>0</v>
      </c>
      <c r="K3663" s="452">
        <v>92</v>
      </c>
      <c r="L3663" s="452" t="s">
        <v>11192</v>
      </c>
      <c r="M3663" s="452">
        <v>0</v>
      </c>
      <c r="N3663" s="452">
        <v>0</v>
      </c>
      <c r="O3663" s="452">
        <v>95</v>
      </c>
    </row>
    <row r="3664" spans="2:15" x14ac:dyDescent="0.45">
      <c r="B3664" s="16" t="s">
        <v>17722</v>
      </c>
      <c r="C3664" s="426" t="s">
        <v>1077</v>
      </c>
      <c r="D3664" s="16" t="s">
        <v>1078</v>
      </c>
      <c r="E3664" s="448" t="s">
        <v>2862</v>
      </c>
      <c r="F3664" s="210" t="s">
        <v>2863</v>
      </c>
      <c r="G3664" s="448" t="s">
        <v>3596</v>
      </c>
      <c r="H3664" s="210">
        <v>0</v>
      </c>
      <c r="I3664" s="210" t="s">
        <v>11192</v>
      </c>
      <c r="J3664" s="210" t="s">
        <v>11192</v>
      </c>
      <c r="K3664" s="210">
        <v>54</v>
      </c>
      <c r="L3664" s="210" t="s">
        <v>11192</v>
      </c>
      <c r="M3664" s="210">
        <v>0</v>
      </c>
      <c r="N3664" s="210" t="s">
        <v>11192</v>
      </c>
      <c r="O3664" s="210">
        <v>75</v>
      </c>
    </row>
    <row r="3665" spans="2:15" x14ac:dyDescent="0.45">
      <c r="B3665" s="16" t="s">
        <v>17721</v>
      </c>
      <c r="C3665" s="426" t="s">
        <v>1077</v>
      </c>
      <c r="D3665" s="16" t="s">
        <v>1078</v>
      </c>
      <c r="E3665" s="448" t="s">
        <v>2862</v>
      </c>
      <c r="F3665" s="210" t="s">
        <v>2863</v>
      </c>
      <c r="G3665" s="448" t="s">
        <v>3595</v>
      </c>
      <c r="H3665" s="210">
        <v>0</v>
      </c>
      <c r="I3665" s="210" t="s">
        <v>11192</v>
      </c>
      <c r="J3665" s="210" t="s">
        <v>11192</v>
      </c>
      <c r="K3665" s="210">
        <v>66</v>
      </c>
      <c r="L3665" s="210" t="s">
        <v>11192</v>
      </c>
      <c r="M3665" s="210">
        <v>0</v>
      </c>
      <c r="N3665" s="210" t="s">
        <v>11192</v>
      </c>
      <c r="O3665" s="210">
        <v>83</v>
      </c>
    </row>
    <row r="3666" spans="2:15" x14ac:dyDescent="0.45">
      <c r="B3666" s="450" t="s">
        <v>17723</v>
      </c>
      <c r="C3666" s="449" t="s">
        <v>1077</v>
      </c>
      <c r="D3666" s="450" t="s">
        <v>1078</v>
      </c>
      <c r="E3666" s="451" t="s">
        <v>19560</v>
      </c>
      <c r="F3666" s="452" t="str">
        <f>F3665</f>
        <v>2182</v>
      </c>
      <c r="G3666" s="451" t="s">
        <v>3093</v>
      </c>
      <c r="H3666" s="452">
        <v>0</v>
      </c>
      <c r="I3666" s="452">
        <v>20</v>
      </c>
      <c r="J3666" s="452" t="s">
        <v>11192</v>
      </c>
      <c r="K3666" s="452">
        <v>120</v>
      </c>
      <c r="L3666" s="452" t="s">
        <v>11192</v>
      </c>
      <c r="M3666" s="452">
        <v>0</v>
      </c>
      <c r="N3666" s="452" t="s">
        <v>11192</v>
      </c>
      <c r="O3666" s="452">
        <v>158</v>
      </c>
    </row>
    <row r="3667" spans="2:15" x14ac:dyDescent="0.45">
      <c r="B3667" s="16" t="s">
        <v>19810</v>
      </c>
      <c r="C3667" s="426" t="s">
        <v>1077</v>
      </c>
      <c r="D3667" s="16" t="s">
        <v>1078</v>
      </c>
      <c r="E3667" s="448" t="s">
        <v>18294</v>
      </c>
      <c r="F3667" s="210" t="s">
        <v>18243</v>
      </c>
      <c r="G3667" s="448" t="s">
        <v>3596</v>
      </c>
      <c r="H3667" s="210">
        <v>0</v>
      </c>
      <c r="I3667" s="210">
        <v>0</v>
      </c>
      <c r="J3667" s="210">
        <v>0</v>
      </c>
      <c r="K3667" s="210">
        <v>0</v>
      </c>
      <c r="L3667" s="210" t="s">
        <v>11192</v>
      </c>
      <c r="M3667" s="210">
        <v>0</v>
      </c>
      <c r="N3667" s="210">
        <v>0</v>
      </c>
      <c r="O3667" s="210" t="s">
        <v>11192</v>
      </c>
    </row>
    <row r="3668" spans="2:15" x14ac:dyDescent="0.45">
      <c r="B3668" s="16" t="s">
        <v>19811</v>
      </c>
      <c r="C3668" s="426" t="s">
        <v>1077</v>
      </c>
      <c r="D3668" s="16" t="s">
        <v>1078</v>
      </c>
      <c r="E3668" s="448" t="s">
        <v>18294</v>
      </c>
      <c r="F3668" s="210" t="s">
        <v>18243</v>
      </c>
      <c r="G3668" s="448" t="s">
        <v>3595</v>
      </c>
      <c r="H3668" s="210">
        <v>0</v>
      </c>
      <c r="I3668" s="210" t="s">
        <v>11192</v>
      </c>
      <c r="J3668" s="210">
        <v>0</v>
      </c>
      <c r="K3668" s="210">
        <v>0</v>
      </c>
      <c r="L3668" s="210">
        <v>0</v>
      </c>
      <c r="M3668" s="210">
        <v>0</v>
      </c>
      <c r="N3668" s="210">
        <v>0</v>
      </c>
      <c r="O3668" s="210" t="s">
        <v>11192</v>
      </c>
    </row>
    <row r="3669" spans="2:15" x14ac:dyDescent="0.45">
      <c r="B3669" s="450" t="s">
        <v>19812</v>
      </c>
      <c r="C3669" s="449" t="s">
        <v>1077</v>
      </c>
      <c r="D3669" s="450" t="s">
        <v>1078</v>
      </c>
      <c r="E3669" s="451" t="s">
        <v>19561</v>
      </c>
      <c r="F3669" s="452" t="str">
        <f>F3668</f>
        <v>7933</v>
      </c>
      <c r="G3669" s="451" t="s">
        <v>3093</v>
      </c>
      <c r="H3669" s="452">
        <v>0</v>
      </c>
      <c r="I3669" s="452" t="s">
        <v>11192</v>
      </c>
      <c r="J3669" s="452">
        <v>0</v>
      </c>
      <c r="K3669" s="452">
        <v>0</v>
      </c>
      <c r="L3669" s="452" t="s">
        <v>11192</v>
      </c>
      <c r="M3669" s="452">
        <v>0</v>
      </c>
      <c r="N3669" s="452">
        <v>0</v>
      </c>
      <c r="O3669" s="452" t="s">
        <v>11192</v>
      </c>
    </row>
    <row r="3670" spans="2:15" x14ac:dyDescent="0.45">
      <c r="B3670" s="16" t="s">
        <v>17725</v>
      </c>
      <c r="C3670" s="426" t="s">
        <v>1077</v>
      </c>
      <c r="D3670" s="16" t="s">
        <v>1078</v>
      </c>
      <c r="E3670" s="448" t="s">
        <v>2864</v>
      </c>
      <c r="F3670" s="210" t="s">
        <v>2865</v>
      </c>
      <c r="G3670" s="448" t="s">
        <v>3596</v>
      </c>
      <c r="H3670" s="210">
        <v>0</v>
      </c>
      <c r="I3670" s="210">
        <v>15</v>
      </c>
      <c r="J3670" s="210" t="s">
        <v>11192</v>
      </c>
      <c r="K3670" s="210">
        <v>39</v>
      </c>
      <c r="L3670" s="210" t="s">
        <v>11192</v>
      </c>
      <c r="M3670" s="210">
        <v>0</v>
      </c>
      <c r="N3670" s="210">
        <v>0</v>
      </c>
      <c r="O3670" s="210">
        <v>63</v>
      </c>
    </row>
    <row r="3671" spans="2:15" x14ac:dyDescent="0.45">
      <c r="B3671" s="16" t="s">
        <v>17724</v>
      </c>
      <c r="C3671" s="426" t="s">
        <v>1077</v>
      </c>
      <c r="D3671" s="16" t="s">
        <v>1078</v>
      </c>
      <c r="E3671" s="448" t="s">
        <v>2864</v>
      </c>
      <c r="F3671" s="210" t="s">
        <v>2865</v>
      </c>
      <c r="G3671" s="448" t="s">
        <v>3595</v>
      </c>
      <c r="H3671" s="210">
        <v>0</v>
      </c>
      <c r="I3671" s="210">
        <v>19</v>
      </c>
      <c r="J3671" s="210" t="s">
        <v>11192</v>
      </c>
      <c r="K3671" s="210">
        <v>37</v>
      </c>
      <c r="L3671" s="210" t="s">
        <v>11192</v>
      </c>
      <c r="M3671" s="210">
        <v>0</v>
      </c>
      <c r="N3671" s="210" t="s">
        <v>11192</v>
      </c>
      <c r="O3671" s="210">
        <v>66</v>
      </c>
    </row>
    <row r="3672" spans="2:15" x14ac:dyDescent="0.45">
      <c r="B3672" s="450" t="s">
        <v>17726</v>
      </c>
      <c r="C3672" s="449" t="s">
        <v>1077</v>
      </c>
      <c r="D3672" s="450" t="s">
        <v>1078</v>
      </c>
      <c r="E3672" s="451" t="s">
        <v>19562</v>
      </c>
      <c r="F3672" s="452" t="str">
        <f>F3671</f>
        <v>7934</v>
      </c>
      <c r="G3672" s="451" t="s">
        <v>3093</v>
      </c>
      <c r="H3672" s="452">
        <v>0</v>
      </c>
      <c r="I3672" s="452">
        <v>34</v>
      </c>
      <c r="J3672" s="452" t="s">
        <v>11192</v>
      </c>
      <c r="K3672" s="452">
        <v>76</v>
      </c>
      <c r="L3672" s="452">
        <v>15</v>
      </c>
      <c r="M3672" s="452">
        <v>0</v>
      </c>
      <c r="N3672" s="452" t="s">
        <v>11192</v>
      </c>
      <c r="O3672" s="452">
        <v>129</v>
      </c>
    </row>
    <row r="3673" spans="2:15" x14ac:dyDescent="0.45">
      <c r="B3673" s="16" t="s">
        <v>17728</v>
      </c>
      <c r="C3673" s="426" t="s">
        <v>1077</v>
      </c>
      <c r="D3673" s="16" t="s">
        <v>1078</v>
      </c>
      <c r="E3673" s="448" t="s">
        <v>2866</v>
      </c>
      <c r="F3673" s="210" t="s">
        <v>2867</v>
      </c>
      <c r="G3673" s="448" t="s">
        <v>3596</v>
      </c>
      <c r="H3673" s="210" t="s">
        <v>11192</v>
      </c>
      <c r="I3673" s="210">
        <v>38</v>
      </c>
      <c r="J3673" s="210" t="s">
        <v>11192</v>
      </c>
      <c r="K3673" s="210">
        <v>287</v>
      </c>
      <c r="L3673" s="210">
        <v>13</v>
      </c>
      <c r="M3673" s="210">
        <v>0</v>
      </c>
      <c r="N3673" s="210" t="s">
        <v>11192</v>
      </c>
      <c r="O3673" s="210">
        <v>346</v>
      </c>
    </row>
    <row r="3674" spans="2:15" x14ac:dyDescent="0.45">
      <c r="B3674" s="16" t="s">
        <v>17727</v>
      </c>
      <c r="C3674" s="426" t="s">
        <v>1077</v>
      </c>
      <c r="D3674" s="16" t="s">
        <v>1078</v>
      </c>
      <c r="E3674" s="448" t="s">
        <v>2866</v>
      </c>
      <c r="F3674" s="210" t="s">
        <v>2867</v>
      </c>
      <c r="G3674" s="448" t="s">
        <v>3595</v>
      </c>
      <c r="H3674" s="210">
        <v>0</v>
      </c>
      <c r="I3674" s="210">
        <v>66</v>
      </c>
      <c r="J3674" s="210" t="s">
        <v>11192</v>
      </c>
      <c r="K3674" s="210">
        <v>282</v>
      </c>
      <c r="L3674" s="210">
        <v>27</v>
      </c>
      <c r="M3674" s="210" t="s">
        <v>11192</v>
      </c>
      <c r="N3674" s="210" t="s">
        <v>11192</v>
      </c>
      <c r="O3674" s="210">
        <v>387</v>
      </c>
    </row>
    <row r="3675" spans="2:15" x14ac:dyDescent="0.45">
      <c r="B3675" s="450" t="s">
        <v>17729</v>
      </c>
      <c r="C3675" s="449" t="s">
        <v>1077</v>
      </c>
      <c r="D3675" s="450" t="s">
        <v>1078</v>
      </c>
      <c r="E3675" s="451" t="s">
        <v>19563</v>
      </c>
      <c r="F3675" s="452" t="str">
        <f>F3674</f>
        <v>2184</v>
      </c>
      <c r="G3675" s="451" t="s">
        <v>3093</v>
      </c>
      <c r="H3675" s="452" t="s">
        <v>11192</v>
      </c>
      <c r="I3675" s="452">
        <v>104</v>
      </c>
      <c r="J3675" s="452" t="s">
        <v>11192</v>
      </c>
      <c r="K3675" s="452">
        <v>569</v>
      </c>
      <c r="L3675" s="452">
        <v>40</v>
      </c>
      <c r="M3675" s="452" t="s">
        <v>11192</v>
      </c>
      <c r="N3675" s="452" t="s">
        <v>11192</v>
      </c>
      <c r="O3675" s="452">
        <v>733</v>
      </c>
    </row>
    <row r="3676" spans="2:15" x14ac:dyDescent="0.45">
      <c r="B3676" s="16" t="s">
        <v>17731</v>
      </c>
      <c r="C3676" s="426" t="s">
        <v>1079</v>
      </c>
      <c r="D3676" s="16" t="s">
        <v>1080</v>
      </c>
      <c r="E3676" s="448" t="s">
        <v>2868</v>
      </c>
      <c r="F3676" s="210" t="s">
        <v>2869</v>
      </c>
      <c r="G3676" s="448" t="s">
        <v>3596</v>
      </c>
      <c r="H3676" s="210">
        <v>0</v>
      </c>
      <c r="I3676" s="210" t="s">
        <v>11192</v>
      </c>
      <c r="J3676" s="210">
        <v>21</v>
      </c>
      <c r="K3676" s="210">
        <v>270</v>
      </c>
      <c r="L3676" s="210" t="s">
        <v>11192</v>
      </c>
      <c r="M3676" s="210">
        <v>70</v>
      </c>
      <c r="N3676" s="210" t="s">
        <v>11192</v>
      </c>
      <c r="O3676" s="210">
        <v>370</v>
      </c>
    </row>
    <row r="3677" spans="2:15" x14ac:dyDescent="0.45">
      <c r="B3677" s="16" t="s">
        <v>17730</v>
      </c>
      <c r="C3677" s="426" t="s">
        <v>1079</v>
      </c>
      <c r="D3677" s="16" t="s">
        <v>1080</v>
      </c>
      <c r="E3677" s="448" t="s">
        <v>2868</v>
      </c>
      <c r="F3677" s="210" t="s">
        <v>2869</v>
      </c>
      <c r="G3677" s="448" t="s">
        <v>3595</v>
      </c>
      <c r="H3677" s="210" t="s">
        <v>11192</v>
      </c>
      <c r="I3677" s="210" t="s">
        <v>11192</v>
      </c>
      <c r="J3677" s="210" t="s">
        <v>11192</v>
      </c>
      <c r="K3677" s="210">
        <v>237</v>
      </c>
      <c r="L3677" s="210">
        <v>11</v>
      </c>
      <c r="M3677" s="210">
        <v>42</v>
      </c>
      <c r="N3677" s="210" t="s">
        <v>11192</v>
      </c>
      <c r="O3677" s="210">
        <v>304</v>
      </c>
    </row>
    <row r="3678" spans="2:15" x14ac:dyDescent="0.45">
      <c r="B3678" s="450" t="s">
        <v>17732</v>
      </c>
      <c r="C3678" s="449" t="s">
        <v>1079</v>
      </c>
      <c r="D3678" s="450" t="s">
        <v>1080</v>
      </c>
      <c r="E3678" s="451" t="s">
        <v>19564</v>
      </c>
      <c r="F3678" s="452" t="str">
        <f>F3677</f>
        <v>6719</v>
      </c>
      <c r="G3678" s="451" t="s">
        <v>3093</v>
      </c>
      <c r="H3678" s="452" t="s">
        <v>11192</v>
      </c>
      <c r="I3678" s="452" t="s">
        <v>11192</v>
      </c>
      <c r="J3678" s="452" t="s">
        <v>11192</v>
      </c>
      <c r="K3678" s="452">
        <v>507</v>
      </c>
      <c r="L3678" s="452" t="s">
        <v>11192</v>
      </c>
      <c r="M3678" s="452">
        <v>112</v>
      </c>
      <c r="N3678" s="452" t="s">
        <v>11192</v>
      </c>
      <c r="O3678" s="452">
        <v>674</v>
      </c>
    </row>
    <row r="3679" spans="2:15" x14ac:dyDescent="0.45">
      <c r="B3679" s="16" t="s">
        <v>17734</v>
      </c>
      <c r="C3679" s="426" t="s">
        <v>1079</v>
      </c>
      <c r="D3679" s="16" t="s">
        <v>1080</v>
      </c>
      <c r="E3679" s="448" t="s">
        <v>2870</v>
      </c>
      <c r="F3679" s="210" t="s">
        <v>2871</v>
      </c>
      <c r="G3679" s="448" t="s">
        <v>3596</v>
      </c>
      <c r="H3679" s="210">
        <v>0</v>
      </c>
      <c r="I3679" s="210" t="s">
        <v>11192</v>
      </c>
      <c r="J3679" s="210">
        <v>24</v>
      </c>
      <c r="K3679" s="210">
        <v>533</v>
      </c>
      <c r="L3679" s="210">
        <v>11</v>
      </c>
      <c r="M3679" s="210">
        <v>75</v>
      </c>
      <c r="N3679" s="210" t="s">
        <v>11192</v>
      </c>
      <c r="O3679" s="210">
        <v>651</v>
      </c>
    </row>
    <row r="3680" spans="2:15" x14ac:dyDescent="0.45">
      <c r="B3680" s="16" t="s">
        <v>17733</v>
      </c>
      <c r="C3680" s="426" t="s">
        <v>1079</v>
      </c>
      <c r="D3680" s="16" t="s">
        <v>1080</v>
      </c>
      <c r="E3680" s="448" t="s">
        <v>2870</v>
      </c>
      <c r="F3680" s="210" t="s">
        <v>2871</v>
      </c>
      <c r="G3680" s="448" t="s">
        <v>3595</v>
      </c>
      <c r="H3680" s="210" t="s">
        <v>11192</v>
      </c>
      <c r="I3680" s="210" t="s">
        <v>11192</v>
      </c>
      <c r="J3680" s="210">
        <v>32</v>
      </c>
      <c r="K3680" s="210">
        <v>527</v>
      </c>
      <c r="L3680" s="210">
        <v>17</v>
      </c>
      <c r="M3680" s="210">
        <v>99</v>
      </c>
      <c r="N3680" s="210" t="s">
        <v>11192</v>
      </c>
      <c r="O3680" s="210">
        <v>683</v>
      </c>
    </row>
    <row r="3681" spans="2:15" x14ac:dyDescent="0.45">
      <c r="B3681" s="450" t="s">
        <v>17735</v>
      </c>
      <c r="C3681" s="449" t="s">
        <v>1079</v>
      </c>
      <c r="D3681" s="450" t="s">
        <v>1080</v>
      </c>
      <c r="E3681" s="451" t="s">
        <v>19565</v>
      </c>
      <c r="F3681" s="452" t="str">
        <f>F3680</f>
        <v>1443</v>
      </c>
      <c r="G3681" s="451" t="s">
        <v>3093</v>
      </c>
      <c r="H3681" s="452" t="s">
        <v>11192</v>
      </c>
      <c r="I3681" s="452">
        <v>12</v>
      </c>
      <c r="J3681" s="452">
        <v>56</v>
      </c>
      <c r="K3681" s="452">
        <v>1060</v>
      </c>
      <c r="L3681" s="452">
        <v>28</v>
      </c>
      <c r="M3681" s="452">
        <v>174</v>
      </c>
      <c r="N3681" s="452" t="s">
        <v>11192</v>
      </c>
      <c r="O3681" s="452">
        <v>1334</v>
      </c>
    </row>
    <row r="3682" spans="2:15" x14ac:dyDescent="0.45">
      <c r="B3682" s="16" t="s">
        <v>17737</v>
      </c>
      <c r="C3682" s="426" t="s">
        <v>1081</v>
      </c>
      <c r="D3682" s="16" t="s">
        <v>1082</v>
      </c>
      <c r="E3682" s="448" t="s">
        <v>2872</v>
      </c>
      <c r="F3682" s="210" t="s">
        <v>2873</v>
      </c>
      <c r="G3682" s="448" t="s">
        <v>3596</v>
      </c>
      <c r="H3682" s="210">
        <v>0</v>
      </c>
      <c r="I3682" s="210" t="s">
        <v>11192</v>
      </c>
      <c r="J3682" s="210" t="s">
        <v>11192</v>
      </c>
      <c r="K3682" s="210">
        <v>217</v>
      </c>
      <c r="L3682" s="210" t="s">
        <v>11192</v>
      </c>
      <c r="M3682" s="210" t="s">
        <v>11192</v>
      </c>
      <c r="N3682" s="210">
        <v>0</v>
      </c>
      <c r="O3682" s="210">
        <v>224</v>
      </c>
    </row>
    <row r="3683" spans="2:15" x14ac:dyDescent="0.45">
      <c r="B3683" s="16" t="s">
        <v>17736</v>
      </c>
      <c r="C3683" s="426" t="s">
        <v>1081</v>
      </c>
      <c r="D3683" s="16" t="s">
        <v>1082</v>
      </c>
      <c r="E3683" s="448" t="s">
        <v>2872</v>
      </c>
      <c r="F3683" s="210" t="s">
        <v>2873</v>
      </c>
      <c r="G3683" s="448" t="s">
        <v>3595</v>
      </c>
      <c r="H3683" s="210">
        <v>0</v>
      </c>
      <c r="I3683" s="210" t="s">
        <v>11192</v>
      </c>
      <c r="J3683" s="210">
        <v>0</v>
      </c>
      <c r="K3683" s="210">
        <v>231</v>
      </c>
      <c r="L3683" s="210" t="s">
        <v>11192</v>
      </c>
      <c r="M3683" s="210" t="s">
        <v>11192</v>
      </c>
      <c r="N3683" s="210" t="s">
        <v>11192</v>
      </c>
      <c r="O3683" s="210">
        <v>239</v>
      </c>
    </row>
    <row r="3684" spans="2:15" x14ac:dyDescent="0.45">
      <c r="B3684" s="450" t="s">
        <v>17738</v>
      </c>
      <c r="C3684" s="449" t="s">
        <v>1081</v>
      </c>
      <c r="D3684" s="450" t="s">
        <v>1082</v>
      </c>
      <c r="E3684" s="451" t="s">
        <v>19566</v>
      </c>
      <c r="F3684" s="452" t="str">
        <f>F3683</f>
        <v>2358</v>
      </c>
      <c r="G3684" s="451" t="s">
        <v>3093</v>
      </c>
      <c r="H3684" s="452">
        <v>0</v>
      </c>
      <c r="I3684" s="452" t="s">
        <v>11192</v>
      </c>
      <c r="J3684" s="452" t="s">
        <v>11192</v>
      </c>
      <c r="K3684" s="452">
        <v>448</v>
      </c>
      <c r="L3684" s="452" t="s">
        <v>11192</v>
      </c>
      <c r="M3684" s="452" t="s">
        <v>11192</v>
      </c>
      <c r="N3684" s="452" t="s">
        <v>11192</v>
      </c>
      <c r="O3684" s="452">
        <v>463</v>
      </c>
    </row>
    <row r="3685" spans="2:15" x14ac:dyDescent="0.45">
      <c r="B3685" s="16" t="s">
        <v>17740</v>
      </c>
      <c r="C3685" s="426" t="s">
        <v>10991</v>
      </c>
      <c r="D3685" s="16" t="s">
        <v>10992</v>
      </c>
      <c r="E3685" s="448" t="s">
        <v>10992</v>
      </c>
      <c r="F3685" s="210" t="s">
        <v>11069</v>
      </c>
      <c r="G3685" s="448" t="s">
        <v>3596</v>
      </c>
      <c r="H3685" s="210">
        <v>0</v>
      </c>
      <c r="I3685" s="210">
        <v>41</v>
      </c>
      <c r="J3685" s="210" t="s">
        <v>11192</v>
      </c>
      <c r="K3685" s="210">
        <v>0</v>
      </c>
      <c r="L3685" s="210" t="s">
        <v>11192</v>
      </c>
      <c r="M3685" s="210" t="s">
        <v>11192</v>
      </c>
      <c r="N3685" s="210">
        <v>0</v>
      </c>
      <c r="O3685" s="210">
        <v>45</v>
      </c>
    </row>
    <row r="3686" spans="2:15" x14ac:dyDescent="0.45">
      <c r="B3686" s="16" t="s">
        <v>17739</v>
      </c>
      <c r="C3686" s="426" t="s">
        <v>10991</v>
      </c>
      <c r="D3686" s="16" t="s">
        <v>10992</v>
      </c>
      <c r="E3686" s="448" t="s">
        <v>10992</v>
      </c>
      <c r="F3686" s="210" t="s">
        <v>11069</v>
      </c>
      <c r="G3686" s="448" t="s">
        <v>3595</v>
      </c>
      <c r="H3686" s="210">
        <v>0</v>
      </c>
      <c r="I3686" s="210" t="s">
        <v>11192</v>
      </c>
      <c r="J3686" s="210">
        <v>0</v>
      </c>
      <c r="K3686" s="210">
        <v>0</v>
      </c>
      <c r="L3686" s="210" t="s">
        <v>11192</v>
      </c>
      <c r="M3686" s="210" t="s">
        <v>11192</v>
      </c>
      <c r="N3686" s="210">
        <v>0</v>
      </c>
      <c r="O3686" s="210">
        <v>61</v>
      </c>
    </row>
    <row r="3687" spans="2:15" x14ac:dyDescent="0.45">
      <c r="B3687" s="450" t="s">
        <v>17741</v>
      </c>
      <c r="C3687" s="449" t="s">
        <v>10991</v>
      </c>
      <c r="D3687" s="450" t="s">
        <v>10992</v>
      </c>
      <c r="E3687" s="451" t="s">
        <v>19567</v>
      </c>
      <c r="F3687" s="452" t="str">
        <f>F3686</f>
        <v>8287</v>
      </c>
      <c r="G3687" s="451" t="s">
        <v>3093</v>
      </c>
      <c r="H3687" s="452">
        <v>0</v>
      </c>
      <c r="I3687" s="452" t="s">
        <v>11192</v>
      </c>
      <c r="J3687" s="452" t="s">
        <v>11192</v>
      </c>
      <c r="K3687" s="452">
        <v>0</v>
      </c>
      <c r="L3687" s="452" t="s">
        <v>11192</v>
      </c>
      <c r="M3687" s="452" t="s">
        <v>11192</v>
      </c>
      <c r="N3687" s="452">
        <v>0</v>
      </c>
      <c r="O3687" s="452">
        <v>106</v>
      </c>
    </row>
    <row r="3688" spans="2:15" x14ac:dyDescent="0.45">
      <c r="B3688" s="16" t="s">
        <v>17743</v>
      </c>
      <c r="C3688" s="426" t="s">
        <v>1083</v>
      </c>
      <c r="D3688" s="16" t="s">
        <v>18277</v>
      </c>
      <c r="E3688" s="448" t="s">
        <v>18277</v>
      </c>
      <c r="F3688" s="210" t="s">
        <v>11070</v>
      </c>
      <c r="G3688" s="448" t="s">
        <v>3596</v>
      </c>
      <c r="H3688" s="210">
        <v>0</v>
      </c>
      <c r="I3688" s="210">
        <v>236</v>
      </c>
      <c r="J3688" s="210">
        <v>11</v>
      </c>
      <c r="K3688" s="210" t="s">
        <v>11192</v>
      </c>
      <c r="L3688" s="210" t="s">
        <v>11192</v>
      </c>
      <c r="M3688" s="210" t="s">
        <v>11192</v>
      </c>
      <c r="N3688" s="210">
        <v>0</v>
      </c>
      <c r="O3688" s="210">
        <v>261</v>
      </c>
    </row>
    <row r="3689" spans="2:15" x14ac:dyDescent="0.45">
      <c r="B3689" s="16" t="s">
        <v>17742</v>
      </c>
      <c r="C3689" s="426" t="s">
        <v>1083</v>
      </c>
      <c r="D3689" s="16" t="s">
        <v>18277</v>
      </c>
      <c r="E3689" s="448" t="s">
        <v>18277</v>
      </c>
      <c r="F3689" s="210" t="s">
        <v>11070</v>
      </c>
      <c r="G3689" s="448" t="s">
        <v>3595</v>
      </c>
      <c r="H3689" s="210">
        <v>0</v>
      </c>
      <c r="I3689" s="210">
        <v>269</v>
      </c>
      <c r="J3689" s="210">
        <v>16</v>
      </c>
      <c r="K3689" s="210" t="s">
        <v>11192</v>
      </c>
      <c r="L3689" s="210" t="s">
        <v>11192</v>
      </c>
      <c r="M3689" s="210" t="s">
        <v>11192</v>
      </c>
      <c r="N3689" s="210">
        <v>0</v>
      </c>
      <c r="O3689" s="210">
        <v>298</v>
      </c>
    </row>
    <row r="3690" spans="2:15" x14ac:dyDescent="0.45">
      <c r="B3690" s="450" t="s">
        <v>17744</v>
      </c>
      <c r="C3690" s="449" t="s">
        <v>1083</v>
      </c>
      <c r="D3690" s="450" t="s">
        <v>18277</v>
      </c>
      <c r="E3690" s="451" t="s">
        <v>19568</v>
      </c>
      <c r="F3690" s="452" t="str">
        <f>F3689</f>
        <v>8195</v>
      </c>
      <c r="G3690" s="451" t="s">
        <v>3093</v>
      </c>
      <c r="H3690" s="452">
        <v>0</v>
      </c>
      <c r="I3690" s="452">
        <v>505</v>
      </c>
      <c r="J3690" s="452">
        <v>27</v>
      </c>
      <c r="K3690" s="452" t="s">
        <v>11192</v>
      </c>
      <c r="L3690" s="452" t="s">
        <v>11192</v>
      </c>
      <c r="M3690" s="452">
        <v>14</v>
      </c>
      <c r="N3690" s="452">
        <v>0</v>
      </c>
      <c r="O3690" s="452">
        <v>559</v>
      </c>
    </row>
    <row r="3691" spans="2:15" x14ac:dyDescent="0.45">
      <c r="B3691" s="16" t="s">
        <v>17746</v>
      </c>
      <c r="C3691" s="426" t="s">
        <v>3562</v>
      </c>
      <c r="D3691" s="16" t="s">
        <v>18278</v>
      </c>
      <c r="E3691" s="448" t="s">
        <v>18278</v>
      </c>
      <c r="F3691" s="210" t="s">
        <v>11071</v>
      </c>
      <c r="G3691" s="448" t="s">
        <v>3596</v>
      </c>
      <c r="H3691" s="210">
        <v>0</v>
      </c>
      <c r="I3691" s="210">
        <v>27</v>
      </c>
      <c r="J3691" s="210">
        <v>43</v>
      </c>
      <c r="K3691" s="210" t="s">
        <v>11192</v>
      </c>
      <c r="L3691" s="210" t="s">
        <v>11192</v>
      </c>
      <c r="M3691" s="210" t="s">
        <v>11192</v>
      </c>
      <c r="N3691" s="210">
        <v>0</v>
      </c>
      <c r="O3691" s="210">
        <v>85</v>
      </c>
    </row>
    <row r="3692" spans="2:15" x14ac:dyDescent="0.45">
      <c r="B3692" s="16" t="s">
        <v>17745</v>
      </c>
      <c r="C3692" s="426" t="s">
        <v>3562</v>
      </c>
      <c r="D3692" s="16" t="s">
        <v>18278</v>
      </c>
      <c r="E3692" s="448" t="s">
        <v>18278</v>
      </c>
      <c r="F3692" s="210" t="s">
        <v>11071</v>
      </c>
      <c r="G3692" s="448" t="s">
        <v>3595</v>
      </c>
      <c r="H3692" s="210">
        <v>0</v>
      </c>
      <c r="I3692" s="210" t="s">
        <v>11192</v>
      </c>
      <c r="J3692" s="210">
        <v>35</v>
      </c>
      <c r="K3692" s="210">
        <v>0</v>
      </c>
      <c r="L3692" s="210">
        <v>0</v>
      </c>
      <c r="M3692" s="210" t="s">
        <v>11192</v>
      </c>
      <c r="N3692" s="210">
        <v>0</v>
      </c>
      <c r="O3692" s="210">
        <v>78</v>
      </c>
    </row>
    <row r="3693" spans="2:15" x14ac:dyDescent="0.45">
      <c r="B3693" s="450" t="s">
        <v>17747</v>
      </c>
      <c r="C3693" s="449" t="s">
        <v>3562</v>
      </c>
      <c r="D3693" s="450" t="s">
        <v>18278</v>
      </c>
      <c r="E3693" s="451" t="s">
        <v>19569</v>
      </c>
      <c r="F3693" s="452" t="str">
        <f>F3692</f>
        <v>8251</v>
      </c>
      <c r="G3693" s="451" t="s">
        <v>3093</v>
      </c>
      <c r="H3693" s="452">
        <v>0</v>
      </c>
      <c r="I3693" s="452" t="s">
        <v>11192</v>
      </c>
      <c r="J3693" s="452">
        <v>78</v>
      </c>
      <c r="K3693" s="452" t="s">
        <v>11192</v>
      </c>
      <c r="L3693" s="452" t="s">
        <v>11192</v>
      </c>
      <c r="M3693" s="452" t="s">
        <v>11192</v>
      </c>
      <c r="N3693" s="452">
        <v>0</v>
      </c>
      <c r="O3693" s="452">
        <v>163</v>
      </c>
    </row>
    <row r="3694" spans="2:15" x14ac:dyDescent="0.45">
      <c r="B3694" s="16" t="s">
        <v>17749</v>
      </c>
      <c r="C3694" s="426" t="s">
        <v>1084</v>
      </c>
      <c r="D3694" s="16" t="s">
        <v>18279</v>
      </c>
      <c r="E3694" s="448" t="s">
        <v>18279</v>
      </c>
      <c r="F3694" s="210" t="s">
        <v>11072</v>
      </c>
      <c r="G3694" s="448" t="s">
        <v>3596</v>
      </c>
      <c r="H3694" s="210">
        <v>0</v>
      </c>
      <c r="I3694" s="210" t="s">
        <v>11192</v>
      </c>
      <c r="J3694" s="210" t="s">
        <v>11192</v>
      </c>
      <c r="K3694" s="210">
        <v>0</v>
      </c>
      <c r="L3694" s="210">
        <v>0</v>
      </c>
      <c r="M3694" s="210">
        <v>0</v>
      </c>
      <c r="N3694" s="210">
        <v>0</v>
      </c>
      <c r="O3694" s="210">
        <v>54</v>
      </c>
    </row>
    <row r="3695" spans="2:15" x14ac:dyDescent="0.45">
      <c r="B3695" s="16" t="s">
        <v>17748</v>
      </c>
      <c r="C3695" s="426" t="s">
        <v>1084</v>
      </c>
      <c r="D3695" s="16" t="s">
        <v>18279</v>
      </c>
      <c r="E3695" s="448" t="s">
        <v>18279</v>
      </c>
      <c r="F3695" s="210" t="s">
        <v>11072</v>
      </c>
      <c r="G3695" s="448" t="s">
        <v>3595</v>
      </c>
      <c r="H3695" s="210">
        <v>0</v>
      </c>
      <c r="I3695" s="210" t="s">
        <v>11192</v>
      </c>
      <c r="J3695" s="210" t="s">
        <v>11192</v>
      </c>
      <c r="K3695" s="210">
        <v>0</v>
      </c>
      <c r="L3695" s="210">
        <v>0</v>
      </c>
      <c r="M3695" s="210">
        <v>0</v>
      </c>
      <c r="N3695" s="210">
        <v>0</v>
      </c>
      <c r="O3695" s="210">
        <v>74</v>
      </c>
    </row>
    <row r="3696" spans="2:15" x14ac:dyDescent="0.45">
      <c r="B3696" s="450" t="s">
        <v>17750</v>
      </c>
      <c r="C3696" s="449" t="s">
        <v>1084</v>
      </c>
      <c r="D3696" s="450" t="s">
        <v>18279</v>
      </c>
      <c r="E3696" s="451" t="s">
        <v>19570</v>
      </c>
      <c r="F3696" s="452" t="str">
        <f>F3695</f>
        <v>8146</v>
      </c>
      <c r="G3696" s="451" t="s">
        <v>3093</v>
      </c>
      <c r="H3696" s="452">
        <v>0</v>
      </c>
      <c r="I3696" s="452" t="s">
        <v>11192</v>
      </c>
      <c r="J3696" s="452" t="s">
        <v>11192</v>
      </c>
      <c r="K3696" s="452">
        <v>0</v>
      </c>
      <c r="L3696" s="452">
        <v>0</v>
      </c>
      <c r="M3696" s="452">
        <v>0</v>
      </c>
      <c r="N3696" s="452">
        <v>0</v>
      </c>
      <c r="O3696" s="452">
        <v>128</v>
      </c>
    </row>
    <row r="3697" spans="2:15" x14ac:dyDescent="0.45">
      <c r="B3697" s="16" t="s">
        <v>17752</v>
      </c>
      <c r="C3697" s="426" t="s">
        <v>1085</v>
      </c>
      <c r="D3697" s="16" t="s">
        <v>1086</v>
      </c>
      <c r="E3697" s="448" t="s">
        <v>1086</v>
      </c>
      <c r="F3697" s="210" t="s">
        <v>11073</v>
      </c>
      <c r="G3697" s="448" t="s">
        <v>3596</v>
      </c>
      <c r="H3697" s="210">
        <v>0</v>
      </c>
      <c r="I3697" s="210" t="s">
        <v>11192</v>
      </c>
      <c r="J3697" s="210" t="s">
        <v>11192</v>
      </c>
      <c r="K3697" s="210">
        <v>0</v>
      </c>
      <c r="L3697" s="210">
        <v>0</v>
      </c>
      <c r="M3697" s="210">
        <v>0</v>
      </c>
      <c r="N3697" s="210">
        <v>0</v>
      </c>
      <c r="O3697" s="210">
        <v>76</v>
      </c>
    </row>
    <row r="3698" spans="2:15" x14ac:dyDescent="0.45">
      <c r="B3698" s="16" t="s">
        <v>17751</v>
      </c>
      <c r="C3698" s="426" t="s">
        <v>1085</v>
      </c>
      <c r="D3698" s="16" t="s">
        <v>1086</v>
      </c>
      <c r="E3698" s="448" t="s">
        <v>1086</v>
      </c>
      <c r="F3698" s="210" t="s">
        <v>11073</v>
      </c>
      <c r="G3698" s="448" t="s">
        <v>3595</v>
      </c>
      <c r="H3698" s="210">
        <v>0</v>
      </c>
      <c r="I3698" s="210" t="s">
        <v>11192</v>
      </c>
      <c r="J3698" s="210" t="s">
        <v>11192</v>
      </c>
      <c r="K3698" s="210">
        <v>0</v>
      </c>
      <c r="L3698" s="210" t="s">
        <v>11192</v>
      </c>
      <c r="M3698" s="210">
        <v>0</v>
      </c>
      <c r="N3698" s="210">
        <v>0</v>
      </c>
      <c r="O3698" s="210">
        <v>77</v>
      </c>
    </row>
    <row r="3699" spans="2:15" x14ac:dyDescent="0.45">
      <c r="B3699" s="450" t="s">
        <v>17753</v>
      </c>
      <c r="C3699" s="449" t="s">
        <v>1085</v>
      </c>
      <c r="D3699" s="450" t="s">
        <v>1086</v>
      </c>
      <c r="E3699" s="451" t="s">
        <v>19571</v>
      </c>
      <c r="F3699" s="452" t="str">
        <f>F3698</f>
        <v>7580</v>
      </c>
      <c r="G3699" s="451" t="s">
        <v>3093</v>
      </c>
      <c r="H3699" s="452">
        <v>0</v>
      </c>
      <c r="I3699" s="452">
        <v>145</v>
      </c>
      <c r="J3699" s="452" t="s">
        <v>11192</v>
      </c>
      <c r="K3699" s="452">
        <v>0</v>
      </c>
      <c r="L3699" s="452" t="s">
        <v>11192</v>
      </c>
      <c r="M3699" s="452">
        <v>0</v>
      </c>
      <c r="N3699" s="452">
        <v>0</v>
      </c>
      <c r="O3699" s="452">
        <v>153</v>
      </c>
    </row>
    <row r="3700" spans="2:15" x14ac:dyDescent="0.45">
      <c r="B3700" s="16" t="s">
        <v>17755</v>
      </c>
      <c r="C3700" s="426" t="s">
        <v>1087</v>
      </c>
      <c r="D3700" s="16" t="s">
        <v>18280</v>
      </c>
      <c r="E3700" s="448" t="s">
        <v>18280</v>
      </c>
      <c r="F3700" s="210" t="s">
        <v>11074</v>
      </c>
      <c r="G3700" s="448" t="s">
        <v>3596</v>
      </c>
      <c r="H3700" s="210">
        <v>0</v>
      </c>
      <c r="I3700" s="210">
        <v>62</v>
      </c>
      <c r="J3700" s="210" t="s">
        <v>11192</v>
      </c>
      <c r="K3700" s="210" t="s">
        <v>11192</v>
      </c>
      <c r="L3700" s="210" t="s">
        <v>11192</v>
      </c>
      <c r="M3700" s="210">
        <v>19</v>
      </c>
      <c r="N3700" s="210">
        <v>0</v>
      </c>
      <c r="O3700" s="210">
        <v>94</v>
      </c>
    </row>
    <row r="3701" spans="2:15" x14ac:dyDescent="0.45">
      <c r="B3701" s="16" t="s">
        <v>17754</v>
      </c>
      <c r="C3701" s="426" t="s">
        <v>1087</v>
      </c>
      <c r="D3701" s="16" t="s">
        <v>18280</v>
      </c>
      <c r="E3701" s="448" t="s">
        <v>18280</v>
      </c>
      <c r="F3701" s="210" t="s">
        <v>11074</v>
      </c>
      <c r="G3701" s="448" t="s">
        <v>3595</v>
      </c>
      <c r="H3701" s="210">
        <v>0</v>
      </c>
      <c r="I3701" s="210">
        <v>41</v>
      </c>
      <c r="J3701" s="210" t="s">
        <v>11192</v>
      </c>
      <c r="K3701" s="210" t="s">
        <v>11192</v>
      </c>
      <c r="L3701" s="210">
        <v>0</v>
      </c>
      <c r="M3701" s="210">
        <v>14</v>
      </c>
      <c r="N3701" s="210">
        <v>0</v>
      </c>
      <c r="O3701" s="210">
        <v>58</v>
      </c>
    </row>
    <row r="3702" spans="2:15" x14ac:dyDescent="0.45">
      <c r="B3702" s="450" t="s">
        <v>17756</v>
      </c>
      <c r="C3702" s="449" t="s">
        <v>1087</v>
      </c>
      <c r="D3702" s="450" t="s">
        <v>18280</v>
      </c>
      <c r="E3702" s="451" t="s">
        <v>19572</v>
      </c>
      <c r="F3702" s="452" t="str">
        <f>F3701</f>
        <v>8196</v>
      </c>
      <c r="G3702" s="451" t="s">
        <v>3093</v>
      </c>
      <c r="H3702" s="452">
        <v>0</v>
      </c>
      <c r="I3702" s="452">
        <v>103</v>
      </c>
      <c r="J3702" s="452">
        <v>11</v>
      </c>
      <c r="K3702" s="452" t="s">
        <v>11192</v>
      </c>
      <c r="L3702" s="452" t="s">
        <v>11192</v>
      </c>
      <c r="M3702" s="452">
        <v>33</v>
      </c>
      <c r="N3702" s="452">
        <v>0</v>
      </c>
      <c r="O3702" s="452">
        <v>152</v>
      </c>
    </row>
    <row r="3703" spans="2:15" x14ac:dyDescent="0.45">
      <c r="B3703" s="16" t="s">
        <v>17758</v>
      </c>
      <c r="C3703" s="426" t="s">
        <v>1088</v>
      </c>
      <c r="D3703" s="16" t="s">
        <v>1089</v>
      </c>
      <c r="E3703" s="448" t="s">
        <v>11243</v>
      </c>
      <c r="F3703" s="210" t="s">
        <v>11242</v>
      </c>
      <c r="G3703" s="448" t="s">
        <v>3596</v>
      </c>
      <c r="H3703" s="210">
        <v>0</v>
      </c>
      <c r="I3703" s="210" t="s">
        <v>11192</v>
      </c>
      <c r="J3703" s="210">
        <v>78</v>
      </c>
      <c r="K3703" s="210">
        <v>181</v>
      </c>
      <c r="L3703" s="210" t="s">
        <v>11192</v>
      </c>
      <c r="M3703" s="210" t="s">
        <v>11192</v>
      </c>
      <c r="N3703" s="210" t="s">
        <v>11192</v>
      </c>
      <c r="O3703" s="210">
        <v>269</v>
      </c>
    </row>
    <row r="3704" spans="2:15" x14ac:dyDescent="0.45">
      <c r="B3704" s="16" t="s">
        <v>17757</v>
      </c>
      <c r="C3704" s="426" t="s">
        <v>1088</v>
      </c>
      <c r="D3704" s="16" t="s">
        <v>1089</v>
      </c>
      <c r="E3704" s="448" t="s">
        <v>11243</v>
      </c>
      <c r="F3704" s="210" t="s">
        <v>11242</v>
      </c>
      <c r="G3704" s="448" t="s">
        <v>3595</v>
      </c>
      <c r="H3704" s="210">
        <v>0</v>
      </c>
      <c r="I3704" s="210" t="s">
        <v>11192</v>
      </c>
      <c r="J3704" s="210">
        <v>66</v>
      </c>
      <c r="K3704" s="210">
        <v>175</v>
      </c>
      <c r="L3704" s="210" t="s">
        <v>11192</v>
      </c>
      <c r="M3704" s="210" t="s">
        <v>11192</v>
      </c>
      <c r="N3704" s="210" t="s">
        <v>11192</v>
      </c>
      <c r="O3704" s="210">
        <v>253</v>
      </c>
    </row>
    <row r="3705" spans="2:15" x14ac:dyDescent="0.45">
      <c r="B3705" s="450" t="s">
        <v>19813</v>
      </c>
      <c r="C3705" s="449" t="s">
        <v>1088</v>
      </c>
      <c r="D3705" s="450" t="s">
        <v>1089</v>
      </c>
      <c r="E3705" s="451" t="s">
        <v>19573</v>
      </c>
      <c r="F3705" s="452" t="str">
        <f>F3704</f>
        <v>0021</v>
      </c>
      <c r="G3705" s="451" t="s">
        <v>3093</v>
      </c>
      <c r="H3705" s="452">
        <v>0</v>
      </c>
      <c r="I3705" s="452" t="s">
        <v>11192</v>
      </c>
      <c r="J3705" s="452">
        <v>144</v>
      </c>
      <c r="K3705" s="452">
        <v>356</v>
      </c>
      <c r="L3705" s="452" t="s">
        <v>11192</v>
      </c>
      <c r="M3705" s="452" t="s">
        <v>11192</v>
      </c>
      <c r="N3705" s="452" t="s">
        <v>11192</v>
      </c>
      <c r="O3705" s="452">
        <v>522</v>
      </c>
    </row>
    <row r="3706" spans="2:15" x14ac:dyDescent="0.45">
      <c r="B3706" s="16" t="s">
        <v>17760</v>
      </c>
      <c r="C3706" s="426" t="s">
        <v>1088</v>
      </c>
      <c r="D3706" s="16" t="s">
        <v>1089</v>
      </c>
      <c r="E3706" s="448" t="s">
        <v>2874</v>
      </c>
      <c r="F3706" s="210" t="s">
        <v>2875</v>
      </c>
      <c r="G3706" s="448" t="s">
        <v>3596</v>
      </c>
      <c r="H3706" s="210">
        <v>0</v>
      </c>
      <c r="I3706" s="210">
        <v>0</v>
      </c>
      <c r="J3706" s="210">
        <v>42</v>
      </c>
      <c r="K3706" s="210">
        <v>94</v>
      </c>
      <c r="L3706" s="210">
        <v>0</v>
      </c>
      <c r="M3706" s="210">
        <v>0</v>
      </c>
      <c r="N3706" s="210">
        <v>0</v>
      </c>
      <c r="O3706" s="210">
        <v>136</v>
      </c>
    </row>
    <row r="3707" spans="2:15" x14ac:dyDescent="0.45">
      <c r="B3707" s="16" t="s">
        <v>17759</v>
      </c>
      <c r="C3707" s="426" t="s">
        <v>1088</v>
      </c>
      <c r="D3707" s="16" t="s">
        <v>1089</v>
      </c>
      <c r="E3707" s="448" t="s">
        <v>2874</v>
      </c>
      <c r="F3707" s="210" t="s">
        <v>2875</v>
      </c>
      <c r="G3707" s="448" t="s">
        <v>3595</v>
      </c>
      <c r="H3707" s="210">
        <v>0</v>
      </c>
      <c r="I3707" s="210" t="s">
        <v>11192</v>
      </c>
      <c r="J3707" s="210">
        <v>41</v>
      </c>
      <c r="K3707" s="210">
        <v>90</v>
      </c>
      <c r="L3707" s="210" t="s">
        <v>11192</v>
      </c>
      <c r="M3707" s="210">
        <v>0</v>
      </c>
      <c r="N3707" s="210">
        <v>0</v>
      </c>
      <c r="O3707" s="210">
        <v>134</v>
      </c>
    </row>
    <row r="3708" spans="2:15" x14ac:dyDescent="0.45">
      <c r="B3708" s="450" t="s">
        <v>17761</v>
      </c>
      <c r="C3708" s="449" t="s">
        <v>1088</v>
      </c>
      <c r="D3708" s="450" t="s">
        <v>1089</v>
      </c>
      <c r="E3708" s="451" t="s">
        <v>19574</v>
      </c>
      <c r="F3708" s="452" t="str">
        <f>F3707</f>
        <v>7437</v>
      </c>
      <c r="G3708" s="451" t="s">
        <v>3093</v>
      </c>
      <c r="H3708" s="452">
        <v>0</v>
      </c>
      <c r="I3708" s="452" t="s">
        <v>11192</v>
      </c>
      <c r="J3708" s="452">
        <v>83</v>
      </c>
      <c r="K3708" s="452">
        <v>184</v>
      </c>
      <c r="L3708" s="452" t="s">
        <v>11192</v>
      </c>
      <c r="M3708" s="452">
        <v>0</v>
      </c>
      <c r="N3708" s="452">
        <v>0</v>
      </c>
      <c r="O3708" s="452">
        <v>270</v>
      </c>
    </row>
    <row r="3709" spans="2:15" x14ac:dyDescent="0.45">
      <c r="B3709" s="16" t="s">
        <v>17763</v>
      </c>
      <c r="C3709" s="426" t="s">
        <v>1090</v>
      </c>
      <c r="D3709" s="16" t="s">
        <v>1091</v>
      </c>
      <c r="E3709" s="448" t="s">
        <v>2876</v>
      </c>
      <c r="F3709" s="210" t="s">
        <v>2877</v>
      </c>
      <c r="G3709" s="448" t="s">
        <v>3596</v>
      </c>
      <c r="H3709" s="210" t="s">
        <v>11192</v>
      </c>
      <c r="I3709" s="210">
        <v>301</v>
      </c>
      <c r="J3709" s="210">
        <v>73</v>
      </c>
      <c r="K3709" s="210">
        <v>25</v>
      </c>
      <c r="L3709" s="210" t="s">
        <v>11192</v>
      </c>
      <c r="M3709" s="210">
        <v>125</v>
      </c>
      <c r="N3709" s="210">
        <v>0</v>
      </c>
      <c r="O3709" s="210">
        <v>530</v>
      </c>
    </row>
    <row r="3710" spans="2:15" x14ac:dyDescent="0.45">
      <c r="B3710" s="16" t="s">
        <v>17762</v>
      </c>
      <c r="C3710" s="426" t="s">
        <v>1090</v>
      </c>
      <c r="D3710" s="16" t="s">
        <v>1091</v>
      </c>
      <c r="E3710" s="448" t="s">
        <v>2876</v>
      </c>
      <c r="F3710" s="210" t="s">
        <v>2877</v>
      </c>
      <c r="G3710" s="448" t="s">
        <v>3595</v>
      </c>
      <c r="H3710" s="210">
        <v>0</v>
      </c>
      <c r="I3710" s="210">
        <v>284</v>
      </c>
      <c r="J3710" s="210">
        <v>73</v>
      </c>
      <c r="K3710" s="210">
        <v>24</v>
      </c>
      <c r="L3710" s="210" t="s">
        <v>11192</v>
      </c>
      <c r="M3710" s="210">
        <v>111</v>
      </c>
      <c r="N3710" s="210" t="s">
        <v>11192</v>
      </c>
      <c r="O3710" s="210">
        <v>505</v>
      </c>
    </row>
    <row r="3711" spans="2:15" x14ac:dyDescent="0.45">
      <c r="B3711" s="450" t="s">
        <v>17764</v>
      </c>
      <c r="C3711" s="449" t="s">
        <v>1090</v>
      </c>
      <c r="D3711" s="450" t="s">
        <v>1091</v>
      </c>
      <c r="E3711" s="451" t="s">
        <v>19575</v>
      </c>
      <c r="F3711" s="452" t="str">
        <f>F3710</f>
        <v>1970</v>
      </c>
      <c r="G3711" s="451" t="s">
        <v>3093</v>
      </c>
      <c r="H3711" s="452" t="s">
        <v>11192</v>
      </c>
      <c r="I3711" s="452">
        <v>585</v>
      </c>
      <c r="J3711" s="452">
        <v>146</v>
      </c>
      <c r="K3711" s="452">
        <v>49</v>
      </c>
      <c r="L3711" s="452">
        <v>15</v>
      </c>
      <c r="M3711" s="452">
        <v>236</v>
      </c>
      <c r="N3711" s="452" t="s">
        <v>11192</v>
      </c>
      <c r="O3711" s="452">
        <v>1035</v>
      </c>
    </row>
    <row r="3712" spans="2:15" x14ac:dyDescent="0.45">
      <c r="B3712" s="16" t="s">
        <v>17766</v>
      </c>
      <c r="C3712" s="426" t="s">
        <v>1090</v>
      </c>
      <c r="D3712" s="16" t="s">
        <v>1091</v>
      </c>
      <c r="E3712" s="448" t="s">
        <v>2878</v>
      </c>
      <c r="F3712" s="210" t="s">
        <v>2879</v>
      </c>
      <c r="G3712" s="448" t="s">
        <v>3596</v>
      </c>
      <c r="H3712" s="210">
        <v>0</v>
      </c>
      <c r="I3712" s="210">
        <v>202</v>
      </c>
      <c r="J3712" s="210">
        <v>29</v>
      </c>
      <c r="K3712" s="210">
        <v>216</v>
      </c>
      <c r="L3712" s="210">
        <v>27</v>
      </c>
      <c r="M3712" s="210">
        <v>28</v>
      </c>
      <c r="N3712" s="210">
        <v>0</v>
      </c>
      <c r="O3712" s="210">
        <v>502</v>
      </c>
    </row>
    <row r="3713" spans="2:15" x14ac:dyDescent="0.45">
      <c r="B3713" s="16" t="s">
        <v>17765</v>
      </c>
      <c r="C3713" s="426" t="s">
        <v>1090</v>
      </c>
      <c r="D3713" s="16" t="s">
        <v>1091</v>
      </c>
      <c r="E3713" s="448" t="s">
        <v>2878</v>
      </c>
      <c r="F3713" s="210" t="s">
        <v>2879</v>
      </c>
      <c r="G3713" s="448" t="s">
        <v>3595</v>
      </c>
      <c r="H3713" s="210">
        <v>0</v>
      </c>
      <c r="I3713" s="210">
        <v>174</v>
      </c>
      <c r="J3713" s="210">
        <v>26</v>
      </c>
      <c r="K3713" s="210">
        <v>184</v>
      </c>
      <c r="L3713" s="210">
        <v>16</v>
      </c>
      <c r="M3713" s="210">
        <v>27</v>
      </c>
      <c r="N3713" s="210">
        <v>0</v>
      </c>
      <c r="O3713" s="210">
        <v>427</v>
      </c>
    </row>
    <row r="3714" spans="2:15" x14ac:dyDescent="0.45">
      <c r="B3714" s="450" t="s">
        <v>17767</v>
      </c>
      <c r="C3714" s="449" t="s">
        <v>1090</v>
      </c>
      <c r="D3714" s="450" t="s">
        <v>1091</v>
      </c>
      <c r="E3714" s="451" t="s">
        <v>19576</v>
      </c>
      <c r="F3714" s="452" t="str">
        <f>F3713</f>
        <v>1971</v>
      </c>
      <c r="G3714" s="451" t="s">
        <v>3093</v>
      </c>
      <c r="H3714" s="452">
        <v>0</v>
      </c>
      <c r="I3714" s="452">
        <v>376</v>
      </c>
      <c r="J3714" s="452">
        <v>55</v>
      </c>
      <c r="K3714" s="452">
        <v>400</v>
      </c>
      <c r="L3714" s="452">
        <v>43</v>
      </c>
      <c r="M3714" s="452">
        <v>55</v>
      </c>
      <c r="N3714" s="452">
        <v>0</v>
      </c>
      <c r="O3714" s="452">
        <v>929</v>
      </c>
    </row>
    <row r="3715" spans="2:15" x14ac:dyDescent="0.45">
      <c r="B3715" s="16" t="s">
        <v>17769</v>
      </c>
      <c r="C3715" s="426" t="s">
        <v>1090</v>
      </c>
      <c r="D3715" s="16" t="s">
        <v>1091</v>
      </c>
      <c r="E3715" s="448" t="s">
        <v>2880</v>
      </c>
      <c r="F3715" s="210" t="s">
        <v>2881</v>
      </c>
      <c r="G3715" s="448" t="s">
        <v>3596</v>
      </c>
      <c r="H3715" s="210" t="s">
        <v>11192</v>
      </c>
      <c r="I3715" s="210">
        <v>989</v>
      </c>
      <c r="J3715" s="210">
        <v>216</v>
      </c>
      <c r="K3715" s="210">
        <v>422</v>
      </c>
      <c r="L3715" s="210" t="s">
        <v>11192</v>
      </c>
      <c r="M3715" s="210">
        <v>320</v>
      </c>
      <c r="N3715" s="210">
        <v>0</v>
      </c>
      <c r="O3715" s="210">
        <v>2004</v>
      </c>
    </row>
    <row r="3716" spans="2:15" x14ac:dyDescent="0.45">
      <c r="B3716" s="16" t="s">
        <v>17768</v>
      </c>
      <c r="C3716" s="426" t="s">
        <v>1090</v>
      </c>
      <c r="D3716" s="16" t="s">
        <v>1091</v>
      </c>
      <c r="E3716" s="448" t="s">
        <v>2880</v>
      </c>
      <c r="F3716" s="210" t="s">
        <v>2881</v>
      </c>
      <c r="G3716" s="448" t="s">
        <v>3595</v>
      </c>
      <c r="H3716" s="210" t="s">
        <v>11192</v>
      </c>
      <c r="I3716" s="210">
        <v>933</v>
      </c>
      <c r="J3716" s="210">
        <v>183</v>
      </c>
      <c r="K3716" s="210">
        <v>394</v>
      </c>
      <c r="L3716" s="210" t="s">
        <v>11192</v>
      </c>
      <c r="M3716" s="210">
        <v>295</v>
      </c>
      <c r="N3716" s="210">
        <v>0</v>
      </c>
      <c r="O3716" s="210">
        <v>1851</v>
      </c>
    </row>
    <row r="3717" spans="2:15" x14ac:dyDescent="0.45">
      <c r="B3717" s="450" t="s">
        <v>17770</v>
      </c>
      <c r="C3717" s="449" t="s">
        <v>1090</v>
      </c>
      <c r="D3717" s="450" t="s">
        <v>1091</v>
      </c>
      <c r="E3717" s="451" t="s">
        <v>19577</v>
      </c>
      <c r="F3717" s="452" t="str">
        <f>F3716</f>
        <v>1972</v>
      </c>
      <c r="G3717" s="451" t="s">
        <v>3093</v>
      </c>
      <c r="H3717" s="452" t="s">
        <v>11192</v>
      </c>
      <c r="I3717" s="452">
        <v>1922</v>
      </c>
      <c r="J3717" s="452">
        <v>399</v>
      </c>
      <c r="K3717" s="452">
        <v>816</v>
      </c>
      <c r="L3717" s="452" t="s">
        <v>11192</v>
      </c>
      <c r="M3717" s="452">
        <v>615</v>
      </c>
      <c r="N3717" s="452">
        <v>0</v>
      </c>
      <c r="O3717" s="452">
        <v>3855</v>
      </c>
    </row>
    <row r="3718" spans="2:15" x14ac:dyDescent="0.45">
      <c r="B3718" s="16" t="s">
        <v>17772</v>
      </c>
      <c r="C3718" s="426" t="s">
        <v>1092</v>
      </c>
      <c r="D3718" s="16" t="s">
        <v>1093</v>
      </c>
      <c r="E3718" s="448" t="s">
        <v>2882</v>
      </c>
      <c r="F3718" s="210" t="s">
        <v>2883</v>
      </c>
      <c r="G3718" s="448" t="s">
        <v>3596</v>
      </c>
      <c r="H3718" s="210" t="s">
        <v>11192</v>
      </c>
      <c r="I3718" s="210" t="s">
        <v>11192</v>
      </c>
      <c r="J3718" s="210" t="s">
        <v>11192</v>
      </c>
      <c r="K3718" s="210">
        <v>159</v>
      </c>
      <c r="L3718" s="210" t="s">
        <v>11192</v>
      </c>
      <c r="M3718" s="210">
        <v>0</v>
      </c>
      <c r="N3718" s="210">
        <v>0</v>
      </c>
      <c r="O3718" s="210">
        <v>174</v>
      </c>
    </row>
    <row r="3719" spans="2:15" x14ac:dyDescent="0.45">
      <c r="B3719" s="16" t="s">
        <v>17771</v>
      </c>
      <c r="C3719" s="426" t="s">
        <v>1092</v>
      </c>
      <c r="D3719" s="16" t="s">
        <v>1093</v>
      </c>
      <c r="E3719" s="448" t="s">
        <v>2882</v>
      </c>
      <c r="F3719" s="210" t="s">
        <v>2883</v>
      </c>
      <c r="G3719" s="448" t="s">
        <v>3595</v>
      </c>
      <c r="H3719" s="210">
        <v>0</v>
      </c>
      <c r="I3719" s="210" t="s">
        <v>11192</v>
      </c>
      <c r="J3719" s="210" t="s">
        <v>11192</v>
      </c>
      <c r="K3719" s="210">
        <v>174</v>
      </c>
      <c r="L3719" s="210">
        <v>0</v>
      </c>
      <c r="M3719" s="210" t="s">
        <v>11192</v>
      </c>
      <c r="N3719" s="210">
        <v>0</v>
      </c>
      <c r="O3719" s="210">
        <v>188</v>
      </c>
    </row>
    <row r="3720" spans="2:15" x14ac:dyDescent="0.45">
      <c r="B3720" s="450" t="s">
        <v>17773</v>
      </c>
      <c r="C3720" s="449" t="s">
        <v>1092</v>
      </c>
      <c r="D3720" s="450" t="s">
        <v>1093</v>
      </c>
      <c r="E3720" s="451" t="s">
        <v>19578</v>
      </c>
      <c r="F3720" s="452" t="str">
        <f>F3719</f>
        <v>6340</v>
      </c>
      <c r="G3720" s="451" t="s">
        <v>3093</v>
      </c>
      <c r="H3720" s="452" t="s">
        <v>11192</v>
      </c>
      <c r="I3720" s="452" t="s">
        <v>11192</v>
      </c>
      <c r="J3720" s="452">
        <v>17</v>
      </c>
      <c r="K3720" s="452">
        <v>333</v>
      </c>
      <c r="L3720" s="452" t="s">
        <v>11192</v>
      </c>
      <c r="M3720" s="452" t="s">
        <v>11192</v>
      </c>
      <c r="N3720" s="452">
        <v>0</v>
      </c>
      <c r="O3720" s="452">
        <v>362</v>
      </c>
    </row>
    <row r="3721" spans="2:15" x14ac:dyDescent="0.45">
      <c r="B3721" s="16" t="s">
        <v>17775</v>
      </c>
      <c r="C3721" s="426" t="s">
        <v>1092</v>
      </c>
      <c r="D3721" s="16" t="s">
        <v>1093</v>
      </c>
      <c r="E3721" s="448" t="s">
        <v>2884</v>
      </c>
      <c r="F3721" s="210" t="s">
        <v>2885</v>
      </c>
      <c r="G3721" s="448" t="s">
        <v>3596</v>
      </c>
      <c r="H3721" s="210">
        <v>0</v>
      </c>
      <c r="I3721" s="210" t="s">
        <v>11192</v>
      </c>
      <c r="J3721" s="210" t="s">
        <v>11192</v>
      </c>
      <c r="K3721" s="210">
        <v>78</v>
      </c>
      <c r="L3721" s="210" t="s">
        <v>11192</v>
      </c>
      <c r="M3721" s="210" t="s">
        <v>11192</v>
      </c>
      <c r="N3721" s="210">
        <v>0</v>
      </c>
      <c r="O3721" s="210">
        <v>90</v>
      </c>
    </row>
    <row r="3722" spans="2:15" x14ac:dyDescent="0.45">
      <c r="B3722" s="16" t="s">
        <v>17774</v>
      </c>
      <c r="C3722" s="426" t="s">
        <v>1092</v>
      </c>
      <c r="D3722" s="16" t="s">
        <v>1093</v>
      </c>
      <c r="E3722" s="448" t="s">
        <v>2884</v>
      </c>
      <c r="F3722" s="210" t="s">
        <v>2885</v>
      </c>
      <c r="G3722" s="448" t="s">
        <v>3595</v>
      </c>
      <c r="H3722" s="210">
        <v>0</v>
      </c>
      <c r="I3722" s="210" t="s">
        <v>11192</v>
      </c>
      <c r="J3722" s="210" t="s">
        <v>11192</v>
      </c>
      <c r="K3722" s="210">
        <v>74</v>
      </c>
      <c r="L3722" s="210" t="s">
        <v>11192</v>
      </c>
      <c r="M3722" s="210">
        <v>0</v>
      </c>
      <c r="N3722" s="210">
        <v>0</v>
      </c>
      <c r="O3722" s="210">
        <v>78</v>
      </c>
    </row>
    <row r="3723" spans="2:15" x14ac:dyDescent="0.45">
      <c r="B3723" s="450" t="s">
        <v>17776</v>
      </c>
      <c r="C3723" s="449" t="s">
        <v>1092</v>
      </c>
      <c r="D3723" s="450" t="s">
        <v>1093</v>
      </c>
      <c r="E3723" s="451" t="s">
        <v>19579</v>
      </c>
      <c r="F3723" s="452" t="str">
        <f>F3722</f>
        <v>6339</v>
      </c>
      <c r="G3723" s="451" t="s">
        <v>3093</v>
      </c>
      <c r="H3723" s="452">
        <v>0</v>
      </c>
      <c r="I3723" s="452" t="s">
        <v>11192</v>
      </c>
      <c r="J3723" s="452" t="s">
        <v>11192</v>
      </c>
      <c r="K3723" s="452">
        <v>152</v>
      </c>
      <c r="L3723" s="452" t="s">
        <v>11192</v>
      </c>
      <c r="M3723" s="452" t="s">
        <v>11192</v>
      </c>
      <c r="N3723" s="452">
        <v>0</v>
      </c>
      <c r="O3723" s="452">
        <v>168</v>
      </c>
    </row>
    <row r="3724" spans="2:15" x14ac:dyDescent="0.45">
      <c r="B3724" s="16" t="s">
        <v>17778</v>
      </c>
      <c r="C3724" s="426" t="s">
        <v>1094</v>
      </c>
      <c r="D3724" s="16" t="s">
        <v>1095</v>
      </c>
      <c r="E3724" s="448" t="s">
        <v>2886</v>
      </c>
      <c r="F3724" s="210" t="s">
        <v>2887</v>
      </c>
      <c r="G3724" s="448" t="s">
        <v>3596</v>
      </c>
      <c r="H3724" s="210">
        <v>0</v>
      </c>
      <c r="I3724" s="210">
        <v>23</v>
      </c>
      <c r="J3724" s="210" t="s">
        <v>11192</v>
      </c>
      <c r="K3724" s="210">
        <v>249</v>
      </c>
      <c r="L3724" s="210" t="s">
        <v>11192</v>
      </c>
      <c r="M3724" s="210">
        <v>26</v>
      </c>
      <c r="N3724" s="210">
        <v>0</v>
      </c>
      <c r="O3724" s="210">
        <v>322</v>
      </c>
    </row>
    <row r="3725" spans="2:15" x14ac:dyDescent="0.45">
      <c r="B3725" s="16" t="s">
        <v>17777</v>
      </c>
      <c r="C3725" s="426" t="s">
        <v>1094</v>
      </c>
      <c r="D3725" s="16" t="s">
        <v>1095</v>
      </c>
      <c r="E3725" s="448" t="s">
        <v>2886</v>
      </c>
      <c r="F3725" s="210" t="s">
        <v>2887</v>
      </c>
      <c r="G3725" s="448" t="s">
        <v>3595</v>
      </c>
      <c r="H3725" s="210">
        <v>0</v>
      </c>
      <c r="I3725" s="210">
        <v>31</v>
      </c>
      <c r="J3725" s="210">
        <v>17</v>
      </c>
      <c r="K3725" s="210">
        <v>237</v>
      </c>
      <c r="L3725" s="210">
        <v>14</v>
      </c>
      <c r="M3725" s="210">
        <v>25</v>
      </c>
      <c r="N3725" s="210">
        <v>0</v>
      </c>
      <c r="O3725" s="210">
        <v>324</v>
      </c>
    </row>
    <row r="3726" spans="2:15" x14ac:dyDescent="0.45">
      <c r="B3726" s="450" t="s">
        <v>17779</v>
      </c>
      <c r="C3726" s="449" t="s">
        <v>1094</v>
      </c>
      <c r="D3726" s="450" t="s">
        <v>1095</v>
      </c>
      <c r="E3726" s="451" t="s">
        <v>19580</v>
      </c>
      <c r="F3726" s="452" t="str">
        <f>F3725</f>
        <v>4943</v>
      </c>
      <c r="G3726" s="451" t="s">
        <v>3093</v>
      </c>
      <c r="H3726" s="452">
        <v>0</v>
      </c>
      <c r="I3726" s="452">
        <v>54</v>
      </c>
      <c r="J3726" s="452" t="s">
        <v>11192</v>
      </c>
      <c r="K3726" s="452">
        <v>486</v>
      </c>
      <c r="L3726" s="452" t="s">
        <v>11192</v>
      </c>
      <c r="M3726" s="452">
        <v>51</v>
      </c>
      <c r="N3726" s="452">
        <v>0</v>
      </c>
      <c r="O3726" s="452">
        <v>646</v>
      </c>
    </row>
    <row r="3727" spans="2:15" x14ac:dyDescent="0.45">
      <c r="B3727" s="16" t="s">
        <v>17781</v>
      </c>
      <c r="C3727" s="426" t="s">
        <v>1094</v>
      </c>
      <c r="D3727" s="16" t="s">
        <v>1095</v>
      </c>
      <c r="E3727" s="448" t="s">
        <v>2888</v>
      </c>
      <c r="F3727" s="210" t="s">
        <v>2889</v>
      </c>
      <c r="G3727" s="448" t="s">
        <v>3596</v>
      </c>
      <c r="H3727" s="210" t="s">
        <v>11192</v>
      </c>
      <c r="I3727" s="210">
        <v>63</v>
      </c>
      <c r="J3727" s="210">
        <v>36</v>
      </c>
      <c r="K3727" s="210">
        <v>508</v>
      </c>
      <c r="L3727" s="210" t="s">
        <v>11192</v>
      </c>
      <c r="M3727" s="210">
        <v>71</v>
      </c>
      <c r="N3727" s="210">
        <v>0</v>
      </c>
      <c r="O3727" s="210">
        <v>703</v>
      </c>
    </row>
    <row r="3728" spans="2:15" x14ac:dyDescent="0.45">
      <c r="B3728" s="16" t="s">
        <v>17780</v>
      </c>
      <c r="C3728" s="426" t="s">
        <v>1094</v>
      </c>
      <c r="D3728" s="16" t="s">
        <v>1095</v>
      </c>
      <c r="E3728" s="448" t="s">
        <v>2888</v>
      </c>
      <c r="F3728" s="210" t="s">
        <v>2889</v>
      </c>
      <c r="G3728" s="448" t="s">
        <v>3595</v>
      </c>
      <c r="H3728" s="210" t="s">
        <v>11192</v>
      </c>
      <c r="I3728" s="210">
        <v>42</v>
      </c>
      <c r="J3728" s="210" t="s">
        <v>11192</v>
      </c>
      <c r="K3728" s="210">
        <v>465</v>
      </c>
      <c r="L3728" s="210">
        <v>31</v>
      </c>
      <c r="M3728" s="210">
        <v>73</v>
      </c>
      <c r="N3728" s="210">
        <v>0</v>
      </c>
      <c r="O3728" s="210">
        <v>628</v>
      </c>
    </row>
    <row r="3729" spans="2:15" x14ac:dyDescent="0.45">
      <c r="B3729" s="450" t="s">
        <v>17782</v>
      </c>
      <c r="C3729" s="449" t="s">
        <v>1094</v>
      </c>
      <c r="D3729" s="450" t="s">
        <v>1095</v>
      </c>
      <c r="E3729" s="451" t="s">
        <v>19581</v>
      </c>
      <c r="F3729" s="452" t="str">
        <f>F3728</f>
        <v>5078</v>
      </c>
      <c r="G3729" s="451" t="s">
        <v>3093</v>
      </c>
      <c r="H3729" s="452" t="s">
        <v>11192</v>
      </c>
      <c r="I3729" s="452">
        <v>105</v>
      </c>
      <c r="J3729" s="452" t="s">
        <v>11192</v>
      </c>
      <c r="K3729" s="452">
        <v>973</v>
      </c>
      <c r="L3729" s="452" t="s">
        <v>11192</v>
      </c>
      <c r="M3729" s="452">
        <v>144</v>
      </c>
      <c r="N3729" s="452">
        <v>0</v>
      </c>
      <c r="O3729" s="452">
        <v>1331</v>
      </c>
    </row>
    <row r="3730" spans="2:15" x14ac:dyDescent="0.45">
      <c r="B3730" s="16" t="s">
        <v>17784</v>
      </c>
      <c r="C3730" s="426" t="s">
        <v>1096</v>
      </c>
      <c r="D3730" s="16" t="s">
        <v>1097</v>
      </c>
      <c r="E3730" s="448" t="s">
        <v>2890</v>
      </c>
      <c r="F3730" s="210" t="s">
        <v>2891</v>
      </c>
      <c r="G3730" s="448" t="s">
        <v>3596</v>
      </c>
      <c r="H3730" s="210" t="s">
        <v>11192</v>
      </c>
      <c r="I3730" s="210">
        <v>87</v>
      </c>
      <c r="J3730" s="210">
        <v>82</v>
      </c>
      <c r="K3730" s="210">
        <v>346</v>
      </c>
      <c r="L3730" s="210" t="s">
        <v>11192</v>
      </c>
      <c r="M3730" s="210">
        <v>93</v>
      </c>
      <c r="N3730" s="210">
        <v>0</v>
      </c>
      <c r="O3730" s="210">
        <v>638</v>
      </c>
    </row>
    <row r="3731" spans="2:15" x14ac:dyDescent="0.45">
      <c r="B3731" s="16" t="s">
        <v>17783</v>
      </c>
      <c r="C3731" s="426" t="s">
        <v>1096</v>
      </c>
      <c r="D3731" s="16" t="s">
        <v>1097</v>
      </c>
      <c r="E3731" s="448" t="s">
        <v>2890</v>
      </c>
      <c r="F3731" s="210" t="s">
        <v>2891</v>
      </c>
      <c r="G3731" s="448" t="s">
        <v>3595</v>
      </c>
      <c r="H3731" s="210" t="s">
        <v>11192</v>
      </c>
      <c r="I3731" s="210">
        <v>83</v>
      </c>
      <c r="J3731" s="210">
        <v>72</v>
      </c>
      <c r="K3731" s="210">
        <v>322</v>
      </c>
      <c r="L3731" s="210" t="s">
        <v>11192</v>
      </c>
      <c r="M3731" s="210">
        <v>82</v>
      </c>
      <c r="N3731" s="210">
        <v>0</v>
      </c>
      <c r="O3731" s="210">
        <v>600</v>
      </c>
    </row>
    <row r="3732" spans="2:15" x14ac:dyDescent="0.45">
      <c r="B3732" s="450" t="s">
        <v>17785</v>
      </c>
      <c r="C3732" s="449" t="s">
        <v>1096</v>
      </c>
      <c r="D3732" s="450" t="s">
        <v>1097</v>
      </c>
      <c r="E3732" s="451" t="s">
        <v>19582</v>
      </c>
      <c r="F3732" s="452" t="str">
        <f>F3731</f>
        <v>3395</v>
      </c>
      <c r="G3732" s="451" t="s">
        <v>3093</v>
      </c>
      <c r="H3732" s="452" t="s">
        <v>11192</v>
      </c>
      <c r="I3732" s="452">
        <v>170</v>
      </c>
      <c r="J3732" s="452">
        <v>154</v>
      </c>
      <c r="K3732" s="452">
        <v>668</v>
      </c>
      <c r="L3732" s="452" t="s">
        <v>11192</v>
      </c>
      <c r="M3732" s="452">
        <v>175</v>
      </c>
      <c r="N3732" s="452">
        <v>0</v>
      </c>
      <c r="O3732" s="452">
        <v>1238</v>
      </c>
    </row>
    <row r="3733" spans="2:15" x14ac:dyDescent="0.45">
      <c r="B3733" s="16" t="s">
        <v>17787</v>
      </c>
      <c r="C3733" s="426" t="s">
        <v>1096</v>
      </c>
      <c r="D3733" s="16" t="s">
        <v>1097</v>
      </c>
      <c r="E3733" s="448" t="s">
        <v>2892</v>
      </c>
      <c r="F3733" s="210" t="s">
        <v>2893</v>
      </c>
      <c r="G3733" s="448" t="s">
        <v>3596</v>
      </c>
      <c r="H3733" s="210">
        <v>0</v>
      </c>
      <c r="I3733" s="210">
        <v>39</v>
      </c>
      <c r="J3733" s="210">
        <v>47</v>
      </c>
      <c r="K3733" s="210">
        <v>177</v>
      </c>
      <c r="L3733" s="210">
        <v>27</v>
      </c>
      <c r="M3733" s="210">
        <v>50</v>
      </c>
      <c r="N3733" s="210">
        <v>0</v>
      </c>
      <c r="O3733" s="210">
        <v>340</v>
      </c>
    </row>
    <row r="3734" spans="2:15" x14ac:dyDescent="0.45">
      <c r="B3734" s="16" t="s">
        <v>17786</v>
      </c>
      <c r="C3734" s="426" t="s">
        <v>1096</v>
      </c>
      <c r="D3734" s="16" t="s">
        <v>1097</v>
      </c>
      <c r="E3734" s="448" t="s">
        <v>2892</v>
      </c>
      <c r="F3734" s="210" t="s">
        <v>2893</v>
      </c>
      <c r="G3734" s="448" t="s">
        <v>3595</v>
      </c>
      <c r="H3734" s="210">
        <v>0</v>
      </c>
      <c r="I3734" s="210">
        <v>44</v>
      </c>
      <c r="J3734" s="210">
        <v>52</v>
      </c>
      <c r="K3734" s="210">
        <v>145</v>
      </c>
      <c r="L3734" s="210">
        <v>17</v>
      </c>
      <c r="M3734" s="210">
        <v>53</v>
      </c>
      <c r="N3734" s="210">
        <v>0</v>
      </c>
      <c r="O3734" s="210">
        <v>311</v>
      </c>
    </row>
    <row r="3735" spans="2:15" x14ac:dyDescent="0.45">
      <c r="B3735" s="450" t="s">
        <v>17788</v>
      </c>
      <c r="C3735" s="449" t="s">
        <v>1096</v>
      </c>
      <c r="D3735" s="450" t="s">
        <v>1097</v>
      </c>
      <c r="E3735" s="451" t="s">
        <v>19583</v>
      </c>
      <c r="F3735" s="452" t="str">
        <f>F3734</f>
        <v>3394</v>
      </c>
      <c r="G3735" s="451" t="s">
        <v>3093</v>
      </c>
      <c r="H3735" s="452">
        <v>0</v>
      </c>
      <c r="I3735" s="452">
        <v>83</v>
      </c>
      <c r="J3735" s="452">
        <v>99</v>
      </c>
      <c r="K3735" s="452">
        <v>322</v>
      </c>
      <c r="L3735" s="452">
        <v>44</v>
      </c>
      <c r="M3735" s="452">
        <v>103</v>
      </c>
      <c r="N3735" s="452">
        <v>0</v>
      </c>
      <c r="O3735" s="452">
        <v>651</v>
      </c>
    </row>
    <row r="3736" spans="2:15" x14ac:dyDescent="0.45">
      <c r="B3736" s="16" t="s">
        <v>17790</v>
      </c>
      <c r="C3736" s="426" t="s">
        <v>1098</v>
      </c>
      <c r="D3736" s="16" t="s">
        <v>1099</v>
      </c>
      <c r="E3736" s="448" t="s">
        <v>2894</v>
      </c>
      <c r="F3736" s="210" t="s">
        <v>2895</v>
      </c>
      <c r="G3736" s="448" t="s">
        <v>3596</v>
      </c>
      <c r="H3736" s="210">
        <v>0</v>
      </c>
      <c r="I3736" s="210">
        <v>65</v>
      </c>
      <c r="J3736" s="210">
        <v>48</v>
      </c>
      <c r="K3736" s="210">
        <v>361</v>
      </c>
      <c r="L3736" s="210">
        <v>24</v>
      </c>
      <c r="M3736" s="210" t="s">
        <v>11192</v>
      </c>
      <c r="N3736" s="210" t="s">
        <v>11192</v>
      </c>
      <c r="O3736" s="210">
        <v>511</v>
      </c>
    </row>
    <row r="3737" spans="2:15" x14ac:dyDescent="0.45">
      <c r="B3737" s="16" t="s">
        <v>17789</v>
      </c>
      <c r="C3737" s="426" t="s">
        <v>1098</v>
      </c>
      <c r="D3737" s="16" t="s">
        <v>1099</v>
      </c>
      <c r="E3737" s="448" t="s">
        <v>2894</v>
      </c>
      <c r="F3737" s="210" t="s">
        <v>2895</v>
      </c>
      <c r="G3737" s="448" t="s">
        <v>3595</v>
      </c>
      <c r="H3737" s="210">
        <v>0</v>
      </c>
      <c r="I3737" s="210">
        <v>38</v>
      </c>
      <c r="J3737" s="210">
        <v>34</v>
      </c>
      <c r="K3737" s="210">
        <v>309</v>
      </c>
      <c r="L3737" s="210" t="s">
        <v>11192</v>
      </c>
      <c r="M3737" s="210" t="s">
        <v>11192</v>
      </c>
      <c r="N3737" s="210" t="s">
        <v>11192</v>
      </c>
      <c r="O3737" s="210">
        <v>428</v>
      </c>
    </row>
    <row r="3738" spans="2:15" x14ac:dyDescent="0.45">
      <c r="B3738" s="450" t="s">
        <v>17791</v>
      </c>
      <c r="C3738" s="449" t="s">
        <v>1098</v>
      </c>
      <c r="D3738" s="450" t="s">
        <v>1099</v>
      </c>
      <c r="E3738" s="451" t="s">
        <v>19584</v>
      </c>
      <c r="F3738" s="452" t="str">
        <f>F3737</f>
        <v>3401</v>
      </c>
      <c r="G3738" s="451" t="s">
        <v>3093</v>
      </c>
      <c r="H3738" s="452">
        <v>0</v>
      </c>
      <c r="I3738" s="452">
        <v>103</v>
      </c>
      <c r="J3738" s="452">
        <v>82</v>
      </c>
      <c r="K3738" s="452">
        <v>670</v>
      </c>
      <c r="L3738" s="452" t="s">
        <v>11192</v>
      </c>
      <c r="M3738" s="452" t="s">
        <v>11192</v>
      </c>
      <c r="N3738" s="452" t="s">
        <v>11192</v>
      </c>
      <c r="O3738" s="452">
        <v>939</v>
      </c>
    </row>
    <row r="3739" spans="2:15" x14ac:dyDescent="0.45">
      <c r="B3739" s="16" t="s">
        <v>17793</v>
      </c>
      <c r="C3739" s="426" t="s">
        <v>1098</v>
      </c>
      <c r="D3739" s="16" t="s">
        <v>1099</v>
      </c>
      <c r="E3739" s="448" t="s">
        <v>2896</v>
      </c>
      <c r="F3739" s="210" t="s">
        <v>2897</v>
      </c>
      <c r="G3739" s="448" t="s">
        <v>3596</v>
      </c>
      <c r="H3739" s="210" t="s">
        <v>11192</v>
      </c>
      <c r="I3739" s="210">
        <v>25</v>
      </c>
      <c r="J3739" s="210">
        <v>29</v>
      </c>
      <c r="K3739" s="210">
        <v>182</v>
      </c>
      <c r="L3739" s="210">
        <v>15</v>
      </c>
      <c r="M3739" s="210" t="s">
        <v>11192</v>
      </c>
      <c r="N3739" s="210">
        <v>0</v>
      </c>
      <c r="O3739" s="210">
        <v>264</v>
      </c>
    </row>
    <row r="3740" spans="2:15" x14ac:dyDescent="0.45">
      <c r="B3740" s="16" t="s">
        <v>17792</v>
      </c>
      <c r="C3740" s="426" t="s">
        <v>1098</v>
      </c>
      <c r="D3740" s="16" t="s">
        <v>1099</v>
      </c>
      <c r="E3740" s="448" t="s">
        <v>2896</v>
      </c>
      <c r="F3740" s="210" t="s">
        <v>2897</v>
      </c>
      <c r="G3740" s="448" t="s">
        <v>3595</v>
      </c>
      <c r="H3740" s="210">
        <v>0</v>
      </c>
      <c r="I3740" s="210">
        <v>28</v>
      </c>
      <c r="J3740" s="210">
        <v>33</v>
      </c>
      <c r="K3740" s="210">
        <v>169</v>
      </c>
      <c r="L3740" s="210" t="s">
        <v>11192</v>
      </c>
      <c r="M3740" s="210" t="s">
        <v>11192</v>
      </c>
      <c r="N3740" s="210">
        <v>0</v>
      </c>
      <c r="O3740" s="210">
        <v>245</v>
      </c>
    </row>
    <row r="3741" spans="2:15" x14ac:dyDescent="0.45">
      <c r="B3741" s="450" t="s">
        <v>17794</v>
      </c>
      <c r="C3741" s="449" t="s">
        <v>1098</v>
      </c>
      <c r="D3741" s="450" t="s">
        <v>1099</v>
      </c>
      <c r="E3741" s="451" t="s">
        <v>19585</v>
      </c>
      <c r="F3741" s="452" t="str">
        <f>F3740</f>
        <v>5249</v>
      </c>
      <c r="G3741" s="451" t="s">
        <v>3093</v>
      </c>
      <c r="H3741" s="452" t="s">
        <v>11192</v>
      </c>
      <c r="I3741" s="452">
        <v>53</v>
      </c>
      <c r="J3741" s="452">
        <v>62</v>
      </c>
      <c r="K3741" s="452">
        <v>351</v>
      </c>
      <c r="L3741" s="452" t="s">
        <v>11192</v>
      </c>
      <c r="M3741" s="452" t="s">
        <v>11192</v>
      </c>
      <c r="N3741" s="452">
        <v>0</v>
      </c>
      <c r="O3741" s="452">
        <v>509</v>
      </c>
    </row>
    <row r="3742" spans="2:15" x14ac:dyDescent="0.45">
      <c r="B3742" s="16" t="s">
        <v>17796</v>
      </c>
      <c r="C3742" s="426" t="s">
        <v>1100</v>
      </c>
      <c r="D3742" s="16" t="s">
        <v>1101</v>
      </c>
      <c r="E3742" s="448" t="s">
        <v>2898</v>
      </c>
      <c r="F3742" s="210" t="s">
        <v>2899</v>
      </c>
      <c r="G3742" s="448" t="s">
        <v>3596</v>
      </c>
      <c r="H3742" s="210" t="s">
        <v>11192</v>
      </c>
      <c r="I3742" s="210" t="s">
        <v>11192</v>
      </c>
      <c r="J3742" s="210">
        <v>37</v>
      </c>
      <c r="K3742" s="210">
        <v>472</v>
      </c>
      <c r="L3742" s="210" t="s">
        <v>11192</v>
      </c>
      <c r="M3742" s="210">
        <v>17</v>
      </c>
      <c r="N3742" s="210">
        <v>0</v>
      </c>
      <c r="O3742" s="210">
        <v>547</v>
      </c>
    </row>
    <row r="3743" spans="2:15" x14ac:dyDescent="0.45">
      <c r="B3743" s="16" t="s">
        <v>17795</v>
      </c>
      <c r="C3743" s="426" t="s">
        <v>1100</v>
      </c>
      <c r="D3743" s="16" t="s">
        <v>1101</v>
      </c>
      <c r="E3743" s="448" t="s">
        <v>2898</v>
      </c>
      <c r="F3743" s="210" t="s">
        <v>2899</v>
      </c>
      <c r="G3743" s="448" t="s">
        <v>3595</v>
      </c>
      <c r="H3743" s="210" t="s">
        <v>11192</v>
      </c>
      <c r="I3743" s="210">
        <v>12</v>
      </c>
      <c r="J3743" s="210">
        <v>35</v>
      </c>
      <c r="K3743" s="210">
        <v>422</v>
      </c>
      <c r="L3743" s="210" t="s">
        <v>11192</v>
      </c>
      <c r="M3743" s="210" t="s">
        <v>11192</v>
      </c>
      <c r="N3743" s="210">
        <v>0</v>
      </c>
      <c r="O3743" s="210">
        <v>485</v>
      </c>
    </row>
    <row r="3744" spans="2:15" x14ac:dyDescent="0.45">
      <c r="B3744" s="450" t="s">
        <v>17797</v>
      </c>
      <c r="C3744" s="449" t="s">
        <v>1100</v>
      </c>
      <c r="D3744" s="450" t="s">
        <v>1101</v>
      </c>
      <c r="E3744" s="451" t="s">
        <v>19586</v>
      </c>
      <c r="F3744" s="452" t="str">
        <f>F3743</f>
        <v>5081</v>
      </c>
      <c r="G3744" s="451" t="s">
        <v>3093</v>
      </c>
      <c r="H3744" s="452" t="s">
        <v>11192</v>
      </c>
      <c r="I3744" s="452" t="s">
        <v>11192</v>
      </c>
      <c r="J3744" s="452">
        <v>72</v>
      </c>
      <c r="K3744" s="452">
        <v>894</v>
      </c>
      <c r="L3744" s="452" t="s">
        <v>11192</v>
      </c>
      <c r="M3744" s="452" t="s">
        <v>11192</v>
      </c>
      <c r="N3744" s="452">
        <v>0</v>
      </c>
      <c r="O3744" s="452">
        <v>1032</v>
      </c>
    </row>
    <row r="3745" spans="2:15" x14ac:dyDescent="0.45">
      <c r="B3745" s="16" t="s">
        <v>17799</v>
      </c>
      <c r="C3745" s="426" t="s">
        <v>1100</v>
      </c>
      <c r="D3745" s="16" t="s">
        <v>1101</v>
      </c>
      <c r="E3745" s="448" t="s">
        <v>2900</v>
      </c>
      <c r="F3745" s="210" t="s">
        <v>2901</v>
      </c>
      <c r="G3745" s="448" t="s">
        <v>3596</v>
      </c>
      <c r="H3745" s="210">
        <v>0</v>
      </c>
      <c r="I3745" s="210" t="s">
        <v>11192</v>
      </c>
      <c r="J3745" s="210">
        <v>16</v>
      </c>
      <c r="K3745" s="210">
        <v>229</v>
      </c>
      <c r="L3745" s="210" t="s">
        <v>11192</v>
      </c>
      <c r="M3745" s="210" t="s">
        <v>11192</v>
      </c>
      <c r="N3745" s="210">
        <v>0</v>
      </c>
      <c r="O3745" s="210">
        <v>268</v>
      </c>
    </row>
    <row r="3746" spans="2:15" x14ac:dyDescent="0.45">
      <c r="B3746" s="16" t="s">
        <v>17798</v>
      </c>
      <c r="C3746" s="426" t="s">
        <v>1100</v>
      </c>
      <c r="D3746" s="16" t="s">
        <v>1101</v>
      </c>
      <c r="E3746" s="448" t="s">
        <v>2900</v>
      </c>
      <c r="F3746" s="210" t="s">
        <v>2901</v>
      </c>
      <c r="G3746" s="448" t="s">
        <v>3595</v>
      </c>
      <c r="H3746" s="210">
        <v>0</v>
      </c>
      <c r="I3746" s="210" t="s">
        <v>11192</v>
      </c>
      <c r="J3746" s="210">
        <v>19</v>
      </c>
      <c r="K3746" s="210">
        <v>235</v>
      </c>
      <c r="L3746" s="210" t="s">
        <v>11192</v>
      </c>
      <c r="M3746" s="210" t="s">
        <v>11192</v>
      </c>
      <c r="N3746" s="210">
        <v>0</v>
      </c>
      <c r="O3746" s="210">
        <v>273</v>
      </c>
    </row>
    <row r="3747" spans="2:15" x14ac:dyDescent="0.45">
      <c r="B3747" s="450" t="s">
        <v>17800</v>
      </c>
      <c r="C3747" s="449" t="s">
        <v>1100</v>
      </c>
      <c r="D3747" s="450" t="s">
        <v>1101</v>
      </c>
      <c r="E3747" s="451" t="s">
        <v>19587</v>
      </c>
      <c r="F3747" s="452" t="str">
        <f>F3746</f>
        <v>3406</v>
      </c>
      <c r="G3747" s="451" t="s">
        <v>3093</v>
      </c>
      <c r="H3747" s="452">
        <v>0</v>
      </c>
      <c r="I3747" s="452">
        <v>13</v>
      </c>
      <c r="J3747" s="452">
        <v>35</v>
      </c>
      <c r="K3747" s="452">
        <v>464</v>
      </c>
      <c r="L3747" s="452">
        <v>14</v>
      </c>
      <c r="M3747" s="452">
        <v>15</v>
      </c>
      <c r="N3747" s="452">
        <v>0</v>
      </c>
      <c r="O3747" s="452">
        <v>541</v>
      </c>
    </row>
    <row r="3748" spans="2:15" x14ac:dyDescent="0.45">
      <c r="B3748" s="16" t="s">
        <v>17802</v>
      </c>
      <c r="C3748" s="426" t="s">
        <v>1102</v>
      </c>
      <c r="D3748" s="16" t="s">
        <v>1103</v>
      </c>
      <c r="E3748" s="448" t="s">
        <v>2902</v>
      </c>
      <c r="F3748" s="210" t="s">
        <v>2903</v>
      </c>
      <c r="G3748" s="448" t="s">
        <v>3596</v>
      </c>
      <c r="H3748" s="210" t="s">
        <v>11192</v>
      </c>
      <c r="I3748" s="210" t="s">
        <v>11192</v>
      </c>
      <c r="J3748" s="210" t="s">
        <v>11192</v>
      </c>
      <c r="K3748" s="210">
        <v>265</v>
      </c>
      <c r="L3748" s="210" t="s">
        <v>11192</v>
      </c>
      <c r="M3748" s="210">
        <v>44</v>
      </c>
      <c r="N3748" s="210">
        <v>0</v>
      </c>
      <c r="O3748" s="210">
        <v>329</v>
      </c>
    </row>
    <row r="3749" spans="2:15" x14ac:dyDescent="0.45">
      <c r="B3749" s="16" t="s">
        <v>17801</v>
      </c>
      <c r="C3749" s="426" t="s">
        <v>1102</v>
      </c>
      <c r="D3749" s="16" t="s">
        <v>1103</v>
      </c>
      <c r="E3749" s="448" t="s">
        <v>2902</v>
      </c>
      <c r="F3749" s="210" t="s">
        <v>2903</v>
      </c>
      <c r="G3749" s="448" t="s">
        <v>3595</v>
      </c>
      <c r="H3749" s="210" t="s">
        <v>11192</v>
      </c>
      <c r="I3749" s="210" t="s">
        <v>11192</v>
      </c>
      <c r="J3749" s="210" t="s">
        <v>11192</v>
      </c>
      <c r="K3749" s="210">
        <v>236</v>
      </c>
      <c r="L3749" s="210" t="s">
        <v>11192</v>
      </c>
      <c r="M3749" s="210">
        <v>38</v>
      </c>
      <c r="N3749" s="210">
        <v>0</v>
      </c>
      <c r="O3749" s="210">
        <v>299</v>
      </c>
    </row>
    <row r="3750" spans="2:15" x14ac:dyDescent="0.45">
      <c r="B3750" s="450" t="s">
        <v>19814</v>
      </c>
      <c r="C3750" s="449" t="s">
        <v>1102</v>
      </c>
      <c r="D3750" s="450" t="s">
        <v>1103</v>
      </c>
      <c r="E3750" s="451" t="s">
        <v>19588</v>
      </c>
      <c r="F3750" s="452" t="str">
        <f>F3749</f>
        <v>0491</v>
      </c>
      <c r="G3750" s="451" t="s">
        <v>3093</v>
      </c>
      <c r="H3750" s="452" t="s">
        <v>11192</v>
      </c>
      <c r="I3750" s="452" t="s">
        <v>11192</v>
      </c>
      <c r="J3750" s="452" t="s">
        <v>11192</v>
      </c>
      <c r="K3750" s="452">
        <v>501</v>
      </c>
      <c r="L3750" s="452">
        <v>18</v>
      </c>
      <c r="M3750" s="452">
        <v>82</v>
      </c>
      <c r="N3750" s="452">
        <v>0</v>
      </c>
      <c r="O3750" s="452">
        <v>628</v>
      </c>
    </row>
    <row r="3751" spans="2:15" x14ac:dyDescent="0.45">
      <c r="B3751" s="16" t="s">
        <v>17804</v>
      </c>
      <c r="C3751" s="426" t="s">
        <v>1102</v>
      </c>
      <c r="D3751" s="16" t="s">
        <v>1103</v>
      </c>
      <c r="E3751" s="448" t="s">
        <v>2904</v>
      </c>
      <c r="F3751" s="210" t="s">
        <v>2905</v>
      </c>
      <c r="G3751" s="448" t="s">
        <v>3596</v>
      </c>
      <c r="H3751" s="210" t="s">
        <v>11192</v>
      </c>
      <c r="I3751" s="210" t="s">
        <v>11192</v>
      </c>
      <c r="J3751" s="210">
        <v>14</v>
      </c>
      <c r="K3751" s="210">
        <v>603</v>
      </c>
      <c r="L3751" s="210">
        <v>16</v>
      </c>
      <c r="M3751" s="210">
        <v>94</v>
      </c>
      <c r="N3751" s="210" t="s">
        <v>11192</v>
      </c>
      <c r="O3751" s="210">
        <v>738</v>
      </c>
    </row>
    <row r="3752" spans="2:15" x14ac:dyDescent="0.45">
      <c r="B3752" s="16" t="s">
        <v>17803</v>
      </c>
      <c r="C3752" s="426" t="s">
        <v>1102</v>
      </c>
      <c r="D3752" s="16" t="s">
        <v>1103</v>
      </c>
      <c r="E3752" s="448" t="s">
        <v>2904</v>
      </c>
      <c r="F3752" s="210" t="s">
        <v>2905</v>
      </c>
      <c r="G3752" s="448" t="s">
        <v>3595</v>
      </c>
      <c r="H3752" s="210" t="s">
        <v>11192</v>
      </c>
      <c r="I3752" s="210" t="s">
        <v>11192</v>
      </c>
      <c r="J3752" s="210">
        <v>21</v>
      </c>
      <c r="K3752" s="210">
        <v>495</v>
      </c>
      <c r="L3752" s="210">
        <v>20</v>
      </c>
      <c r="M3752" s="210">
        <v>82</v>
      </c>
      <c r="N3752" s="210" t="s">
        <v>11192</v>
      </c>
      <c r="O3752" s="210">
        <v>629</v>
      </c>
    </row>
    <row r="3753" spans="2:15" x14ac:dyDescent="0.45">
      <c r="B3753" s="450" t="s">
        <v>19815</v>
      </c>
      <c r="C3753" s="449" t="s">
        <v>1102</v>
      </c>
      <c r="D3753" s="450" t="s">
        <v>1103</v>
      </c>
      <c r="E3753" s="451" t="s">
        <v>19589</v>
      </c>
      <c r="F3753" s="452" t="str">
        <f>F3752</f>
        <v>0492</v>
      </c>
      <c r="G3753" s="451" t="s">
        <v>3093</v>
      </c>
      <c r="H3753" s="452" t="s">
        <v>11192</v>
      </c>
      <c r="I3753" s="452">
        <v>17</v>
      </c>
      <c r="J3753" s="452">
        <v>35</v>
      </c>
      <c r="K3753" s="452">
        <v>1098</v>
      </c>
      <c r="L3753" s="452">
        <v>36</v>
      </c>
      <c r="M3753" s="452">
        <v>176</v>
      </c>
      <c r="N3753" s="452" t="s">
        <v>11192</v>
      </c>
      <c r="O3753" s="452">
        <v>1367</v>
      </c>
    </row>
    <row r="3754" spans="2:15" x14ac:dyDescent="0.45">
      <c r="B3754" s="16" t="s">
        <v>17806</v>
      </c>
      <c r="C3754" s="426" t="s">
        <v>737</v>
      </c>
      <c r="D3754" s="16" t="s">
        <v>10989</v>
      </c>
      <c r="E3754" s="448" t="s">
        <v>10989</v>
      </c>
      <c r="F3754" s="210" t="s">
        <v>2340</v>
      </c>
      <c r="G3754" s="448" t="s">
        <v>3596</v>
      </c>
      <c r="H3754" s="210">
        <v>0</v>
      </c>
      <c r="I3754" s="210">
        <v>134</v>
      </c>
      <c r="J3754" s="210" t="s">
        <v>11192</v>
      </c>
      <c r="K3754" s="210">
        <v>0</v>
      </c>
      <c r="L3754" s="210" t="s">
        <v>11192</v>
      </c>
      <c r="M3754" s="210">
        <v>0</v>
      </c>
      <c r="N3754" s="210">
        <v>0</v>
      </c>
      <c r="O3754" s="210">
        <v>141</v>
      </c>
    </row>
    <row r="3755" spans="2:15" x14ac:dyDescent="0.45">
      <c r="B3755" s="16" t="s">
        <v>17805</v>
      </c>
      <c r="C3755" s="426" t="s">
        <v>737</v>
      </c>
      <c r="D3755" s="16" t="s">
        <v>10989</v>
      </c>
      <c r="E3755" s="448" t="s">
        <v>10989</v>
      </c>
      <c r="F3755" s="210" t="s">
        <v>2340</v>
      </c>
      <c r="G3755" s="448" t="s">
        <v>3595</v>
      </c>
      <c r="H3755" s="210">
        <v>0</v>
      </c>
      <c r="I3755" s="210">
        <v>121</v>
      </c>
      <c r="J3755" s="210" t="s">
        <v>11192</v>
      </c>
      <c r="K3755" s="210">
        <v>0</v>
      </c>
      <c r="L3755" s="210" t="s">
        <v>11192</v>
      </c>
      <c r="M3755" s="210">
        <v>0</v>
      </c>
      <c r="N3755" s="210">
        <v>0</v>
      </c>
      <c r="O3755" s="210">
        <v>127</v>
      </c>
    </row>
    <row r="3756" spans="2:15" x14ac:dyDescent="0.45">
      <c r="B3756" s="450" t="s">
        <v>17807</v>
      </c>
      <c r="C3756" s="449" t="s">
        <v>737</v>
      </c>
      <c r="D3756" s="450" t="s">
        <v>10989</v>
      </c>
      <c r="E3756" s="451" t="s">
        <v>19590</v>
      </c>
      <c r="F3756" s="452" t="str">
        <f>F3755</f>
        <v>7562</v>
      </c>
      <c r="G3756" s="451" t="s">
        <v>3093</v>
      </c>
      <c r="H3756" s="452">
        <v>0</v>
      </c>
      <c r="I3756" s="452">
        <v>255</v>
      </c>
      <c r="J3756" s="452" t="s">
        <v>11192</v>
      </c>
      <c r="K3756" s="452">
        <v>0</v>
      </c>
      <c r="L3756" s="452" t="s">
        <v>11192</v>
      </c>
      <c r="M3756" s="452">
        <v>0</v>
      </c>
      <c r="N3756" s="452">
        <v>0</v>
      </c>
      <c r="O3756" s="452">
        <v>268</v>
      </c>
    </row>
    <row r="3757" spans="2:15" x14ac:dyDescent="0.45">
      <c r="B3757" s="16" t="s">
        <v>17809</v>
      </c>
      <c r="C3757" s="426" t="s">
        <v>1104</v>
      </c>
      <c r="D3757" s="16" t="s">
        <v>1105</v>
      </c>
      <c r="E3757" s="448" t="s">
        <v>2906</v>
      </c>
      <c r="F3757" s="210" t="s">
        <v>2907</v>
      </c>
      <c r="G3757" s="448" t="s">
        <v>3596</v>
      </c>
      <c r="H3757" s="210">
        <v>0</v>
      </c>
      <c r="I3757" s="210" t="s">
        <v>11192</v>
      </c>
      <c r="J3757" s="210" t="s">
        <v>11192</v>
      </c>
      <c r="K3757" s="210">
        <v>203</v>
      </c>
      <c r="L3757" s="210" t="s">
        <v>11192</v>
      </c>
      <c r="M3757" s="210">
        <v>0</v>
      </c>
      <c r="N3757" s="210">
        <v>0</v>
      </c>
      <c r="O3757" s="210">
        <v>209</v>
      </c>
    </row>
    <row r="3758" spans="2:15" x14ac:dyDescent="0.45">
      <c r="B3758" s="16" t="s">
        <v>17808</v>
      </c>
      <c r="C3758" s="426" t="s">
        <v>1104</v>
      </c>
      <c r="D3758" s="16" t="s">
        <v>1105</v>
      </c>
      <c r="E3758" s="448" t="s">
        <v>2906</v>
      </c>
      <c r="F3758" s="210" t="s">
        <v>2907</v>
      </c>
      <c r="G3758" s="448" t="s">
        <v>3595</v>
      </c>
      <c r="H3758" s="210">
        <v>0</v>
      </c>
      <c r="I3758" s="210" t="s">
        <v>11192</v>
      </c>
      <c r="J3758" s="210" t="s">
        <v>11192</v>
      </c>
      <c r="K3758" s="210">
        <v>168</v>
      </c>
      <c r="L3758" s="210" t="s">
        <v>11192</v>
      </c>
      <c r="M3758" s="210">
        <v>0</v>
      </c>
      <c r="N3758" s="210">
        <v>0</v>
      </c>
      <c r="O3758" s="210">
        <v>177</v>
      </c>
    </row>
    <row r="3759" spans="2:15" x14ac:dyDescent="0.45">
      <c r="B3759" s="450" t="s">
        <v>17810</v>
      </c>
      <c r="C3759" s="449" t="s">
        <v>1104</v>
      </c>
      <c r="D3759" s="450" t="s">
        <v>1105</v>
      </c>
      <c r="E3759" s="451" t="s">
        <v>19591</v>
      </c>
      <c r="F3759" s="452" t="str">
        <f>F3758</f>
        <v>4126</v>
      </c>
      <c r="G3759" s="451" t="s">
        <v>3093</v>
      </c>
      <c r="H3759" s="452">
        <v>0</v>
      </c>
      <c r="I3759" s="452" t="s">
        <v>11192</v>
      </c>
      <c r="J3759" s="452" t="s">
        <v>11192</v>
      </c>
      <c r="K3759" s="452">
        <v>371</v>
      </c>
      <c r="L3759" s="452" t="s">
        <v>11192</v>
      </c>
      <c r="M3759" s="452">
        <v>0</v>
      </c>
      <c r="N3759" s="452">
        <v>0</v>
      </c>
      <c r="O3759" s="452">
        <v>386</v>
      </c>
    </row>
    <row r="3760" spans="2:15" x14ac:dyDescent="0.45">
      <c r="B3760" s="16" t="s">
        <v>17812</v>
      </c>
      <c r="C3760" s="426" t="s">
        <v>1106</v>
      </c>
      <c r="D3760" s="16" t="s">
        <v>1107</v>
      </c>
      <c r="E3760" s="448" t="s">
        <v>2908</v>
      </c>
      <c r="F3760" s="210" t="s">
        <v>2909</v>
      </c>
      <c r="G3760" s="448" t="s">
        <v>3596</v>
      </c>
      <c r="H3760" s="210">
        <v>0</v>
      </c>
      <c r="I3760" s="210">
        <v>19</v>
      </c>
      <c r="J3760" s="210">
        <v>22</v>
      </c>
      <c r="K3760" s="210">
        <v>347</v>
      </c>
      <c r="L3760" s="210" t="s">
        <v>11192</v>
      </c>
      <c r="M3760" s="210" t="s">
        <v>11192</v>
      </c>
      <c r="N3760" s="210">
        <v>0</v>
      </c>
      <c r="O3760" s="210">
        <v>402</v>
      </c>
    </row>
    <row r="3761" spans="2:15" x14ac:dyDescent="0.45">
      <c r="B3761" s="16" t="s">
        <v>17811</v>
      </c>
      <c r="C3761" s="426" t="s">
        <v>1106</v>
      </c>
      <c r="D3761" s="16" t="s">
        <v>1107</v>
      </c>
      <c r="E3761" s="448" t="s">
        <v>2908</v>
      </c>
      <c r="F3761" s="210" t="s">
        <v>2909</v>
      </c>
      <c r="G3761" s="448" t="s">
        <v>3595</v>
      </c>
      <c r="H3761" s="210" t="s">
        <v>11192</v>
      </c>
      <c r="I3761" s="210" t="s">
        <v>11192</v>
      </c>
      <c r="J3761" s="210">
        <v>15</v>
      </c>
      <c r="K3761" s="210">
        <v>316</v>
      </c>
      <c r="L3761" s="210" t="s">
        <v>11192</v>
      </c>
      <c r="M3761" s="210" t="s">
        <v>11192</v>
      </c>
      <c r="N3761" s="210">
        <v>0</v>
      </c>
      <c r="O3761" s="210">
        <v>345</v>
      </c>
    </row>
    <row r="3762" spans="2:15" x14ac:dyDescent="0.45">
      <c r="B3762" s="450" t="s">
        <v>17813</v>
      </c>
      <c r="C3762" s="449" t="s">
        <v>1106</v>
      </c>
      <c r="D3762" s="450" t="s">
        <v>1107</v>
      </c>
      <c r="E3762" s="451" t="s">
        <v>19592</v>
      </c>
      <c r="F3762" s="452" t="str">
        <f>F3761</f>
        <v>6775</v>
      </c>
      <c r="G3762" s="451" t="s">
        <v>3093</v>
      </c>
      <c r="H3762" s="452" t="s">
        <v>11192</v>
      </c>
      <c r="I3762" s="452" t="s">
        <v>11192</v>
      </c>
      <c r="J3762" s="452">
        <v>37</v>
      </c>
      <c r="K3762" s="452">
        <v>663</v>
      </c>
      <c r="L3762" s="452">
        <v>12</v>
      </c>
      <c r="M3762" s="452" t="s">
        <v>11192</v>
      </c>
      <c r="N3762" s="452">
        <v>0</v>
      </c>
      <c r="O3762" s="452">
        <v>747</v>
      </c>
    </row>
    <row r="3763" spans="2:15" x14ac:dyDescent="0.45">
      <c r="B3763" s="16" t="s">
        <v>17815</v>
      </c>
      <c r="C3763" s="426" t="s">
        <v>1106</v>
      </c>
      <c r="D3763" s="16" t="s">
        <v>1107</v>
      </c>
      <c r="E3763" s="448" t="s">
        <v>2910</v>
      </c>
      <c r="F3763" s="210" t="s">
        <v>2911</v>
      </c>
      <c r="G3763" s="448" t="s">
        <v>3596</v>
      </c>
      <c r="H3763" s="210" t="s">
        <v>11192</v>
      </c>
      <c r="I3763" s="210" t="s">
        <v>11192</v>
      </c>
      <c r="J3763" s="210">
        <v>19</v>
      </c>
      <c r="K3763" s="210">
        <v>157</v>
      </c>
      <c r="L3763" s="210" t="s">
        <v>11192</v>
      </c>
      <c r="M3763" s="210" t="s">
        <v>11192</v>
      </c>
      <c r="N3763" s="210">
        <v>0</v>
      </c>
      <c r="O3763" s="210">
        <v>194</v>
      </c>
    </row>
    <row r="3764" spans="2:15" x14ac:dyDescent="0.45">
      <c r="B3764" s="16" t="s">
        <v>17814</v>
      </c>
      <c r="C3764" s="426" t="s">
        <v>1106</v>
      </c>
      <c r="D3764" s="16" t="s">
        <v>1107</v>
      </c>
      <c r="E3764" s="448" t="s">
        <v>2910</v>
      </c>
      <c r="F3764" s="210" t="s">
        <v>2911</v>
      </c>
      <c r="G3764" s="448" t="s">
        <v>3595</v>
      </c>
      <c r="H3764" s="210">
        <v>0</v>
      </c>
      <c r="I3764" s="210">
        <v>14</v>
      </c>
      <c r="J3764" s="210">
        <v>11</v>
      </c>
      <c r="K3764" s="210">
        <v>159</v>
      </c>
      <c r="L3764" s="210" t="s">
        <v>11192</v>
      </c>
      <c r="M3764" s="210" t="s">
        <v>11192</v>
      </c>
      <c r="N3764" s="210">
        <v>0</v>
      </c>
      <c r="O3764" s="210">
        <v>191</v>
      </c>
    </row>
    <row r="3765" spans="2:15" x14ac:dyDescent="0.45">
      <c r="B3765" s="450" t="s">
        <v>17816</v>
      </c>
      <c r="C3765" s="449" t="s">
        <v>1106</v>
      </c>
      <c r="D3765" s="450" t="s">
        <v>1107</v>
      </c>
      <c r="E3765" s="451" t="s">
        <v>19593</v>
      </c>
      <c r="F3765" s="452" t="str">
        <f>F3764</f>
        <v>7283</v>
      </c>
      <c r="G3765" s="451" t="s">
        <v>3093</v>
      </c>
      <c r="H3765" s="452" t="s">
        <v>11192</v>
      </c>
      <c r="I3765" s="452" t="s">
        <v>11192</v>
      </c>
      <c r="J3765" s="452">
        <v>30</v>
      </c>
      <c r="K3765" s="452">
        <v>316</v>
      </c>
      <c r="L3765" s="452" t="s">
        <v>11192</v>
      </c>
      <c r="M3765" s="452" t="s">
        <v>11192</v>
      </c>
      <c r="N3765" s="452">
        <v>0</v>
      </c>
      <c r="O3765" s="452">
        <v>385</v>
      </c>
    </row>
    <row r="3766" spans="2:15" x14ac:dyDescent="0.45">
      <c r="B3766" s="16" t="s">
        <v>17818</v>
      </c>
      <c r="C3766" s="426" t="s">
        <v>14101</v>
      </c>
      <c r="D3766" s="16" t="s">
        <v>18281</v>
      </c>
      <c r="E3766" s="448" t="s">
        <v>18281</v>
      </c>
      <c r="F3766" s="210" t="s">
        <v>14140</v>
      </c>
      <c r="G3766" s="448" t="s">
        <v>3596</v>
      </c>
      <c r="H3766" s="210">
        <v>0</v>
      </c>
      <c r="I3766" s="210">
        <v>35</v>
      </c>
      <c r="J3766" s="210">
        <v>0</v>
      </c>
      <c r="K3766" s="210" t="s">
        <v>11192</v>
      </c>
      <c r="L3766" s="210">
        <v>0</v>
      </c>
      <c r="M3766" s="210" t="s">
        <v>11192</v>
      </c>
      <c r="N3766" s="210">
        <v>0</v>
      </c>
      <c r="O3766" s="210">
        <v>38</v>
      </c>
    </row>
    <row r="3767" spans="2:15" x14ac:dyDescent="0.45">
      <c r="B3767" s="16" t="s">
        <v>17817</v>
      </c>
      <c r="C3767" s="426" t="s">
        <v>14101</v>
      </c>
      <c r="D3767" s="16" t="s">
        <v>18281</v>
      </c>
      <c r="E3767" s="448" t="s">
        <v>18281</v>
      </c>
      <c r="F3767" s="210" t="s">
        <v>14140</v>
      </c>
      <c r="G3767" s="448" t="s">
        <v>3595</v>
      </c>
      <c r="H3767" s="210">
        <v>0</v>
      </c>
      <c r="I3767" s="210">
        <v>30</v>
      </c>
      <c r="J3767" s="210" t="s">
        <v>11192</v>
      </c>
      <c r="K3767" s="210">
        <v>0</v>
      </c>
      <c r="L3767" s="210">
        <v>0</v>
      </c>
      <c r="M3767" s="210" t="s">
        <v>11192</v>
      </c>
      <c r="N3767" s="210">
        <v>0</v>
      </c>
      <c r="O3767" s="210">
        <v>34</v>
      </c>
    </row>
    <row r="3768" spans="2:15" x14ac:dyDescent="0.45">
      <c r="B3768" s="450" t="s">
        <v>17819</v>
      </c>
      <c r="C3768" s="449" t="s">
        <v>14101</v>
      </c>
      <c r="D3768" s="450" t="s">
        <v>18281</v>
      </c>
      <c r="E3768" s="451" t="s">
        <v>19594</v>
      </c>
      <c r="F3768" s="452" t="str">
        <f>F3767</f>
        <v>8338</v>
      </c>
      <c r="G3768" s="451" t="s">
        <v>3093</v>
      </c>
      <c r="H3768" s="452">
        <v>0</v>
      </c>
      <c r="I3768" s="452">
        <v>65</v>
      </c>
      <c r="J3768" s="452" t="s">
        <v>11192</v>
      </c>
      <c r="K3768" s="452" t="s">
        <v>11192</v>
      </c>
      <c r="L3768" s="452">
        <v>0</v>
      </c>
      <c r="M3768" s="452" t="s">
        <v>11192</v>
      </c>
      <c r="N3768" s="452">
        <v>0</v>
      </c>
      <c r="O3768" s="452">
        <v>72</v>
      </c>
    </row>
    <row r="3769" spans="2:15" x14ac:dyDescent="0.45">
      <c r="B3769" s="16" t="s">
        <v>17821</v>
      </c>
      <c r="C3769" s="426" t="s">
        <v>1108</v>
      </c>
      <c r="D3769" s="16" t="s">
        <v>1109</v>
      </c>
      <c r="E3769" s="448" t="s">
        <v>2912</v>
      </c>
      <c r="F3769" s="210" t="s">
        <v>2913</v>
      </c>
      <c r="G3769" s="448" t="s">
        <v>3596</v>
      </c>
      <c r="H3769" s="210">
        <v>0</v>
      </c>
      <c r="I3769" s="210" t="s">
        <v>11192</v>
      </c>
      <c r="J3769" s="210">
        <v>39</v>
      </c>
      <c r="K3769" s="210">
        <v>455</v>
      </c>
      <c r="L3769" s="210">
        <v>13</v>
      </c>
      <c r="M3769" s="210" t="s">
        <v>11192</v>
      </c>
      <c r="N3769" s="210">
        <v>0</v>
      </c>
      <c r="O3769" s="210">
        <v>521</v>
      </c>
    </row>
    <row r="3770" spans="2:15" x14ac:dyDescent="0.45">
      <c r="B3770" s="16" t="s">
        <v>17820</v>
      </c>
      <c r="C3770" s="426" t="s">
        <v>1108</v>
      </c>
      <c r="D3770" s="16" t="s">
        <v>1109</v>
      </c>
      <c r="E3770" s="448" t="s">
        <v>2912</v>
      </c>
      <c r="F3770" s="210" t="s">
        <v>2913</v>
      </c>
      <c r="G3770" s="448" t="s">
        <v>3595</v>
      </c>
      <c r="H3770" s="210">
        <v>0</v>
      </c>
      <c r="I3770" s="210" t="s">
        <v>11192</v>
      </c>
      <c r="J3770" s="210">
        <v>48</v>
      </c>
      <c r="K3770" s="210">
        <v>408</v>
      </c>
      <c r="L3770" s="210">
        <v>14</v>
      </c>
      <c r="M3770" s="210" t="s">
        <v>11192</v>
      </c>
      <c r="N3770" s="210" t="s">
        <v>11192</v>
      </c>
      <c r="O3770" s="210">
        <v>484</v>
      </c>
    </row>
    <row r="3771" spans="2:15" x14ac:dyDescent="0.45">
      <c r="B3771" s="450" t="s">
        <v>17822</v>
      </c>
      <c r="C3771" s="449" t="s">
        <v>1108</v>
      </c>
      <c r="D3771" s="450" t="s">
        <v>1109</v>
      </c>
      <c r="E3771" s="451" t="s">
        <v>19595</v>
      </c>
      <c r="F3771" s="452" t="str">
        <f>F3770</f>
        <v>4310</v>
      </c>
      <c r="G3771" s="451" t="s">
        <v>3093</v>
      </c>
      <c r="H3771" s="452">
        <v>0</v>
      </c>
      <c r="I3771" s="452">
        <v>17</v>
      </c>
      <c r="J3771" s="452">
        <v>87</v>
      </c>
      <c r="K3771" s="452">
        <v>863</v>
      </c>
      <c r="L3771" s="452">
        <v>27</v>
      </c>
      <c r="M3771" s="452" t="s">
        <v>11192</v>
      </c>
      <c r="N3771" s="452" t="s">
        <v>11192</v>
      </c>
      <c r="O3771" s="452">
        <v>1005</v>
      </c>
    </row>
    <row r="3772" spans="2:15" x14ac:dyDescent="0.45">
      <c r="B3772" s="16" t="s">
        <v>17824</v>
      </c>
      <c r="C3772" s="426" t="s">
        <v>1108</v>
      </c>
      <c r="D3772" s="16" t="s">
        <v>1109</v>
      </c>
      <c r="E3772" s="448" t="s">
        <v>2914</v>
      </c>
      <c r="F3772" s="210" t="s">
        <v>2915</v>
      </c>
      <c r="G3772" s="448" t="s">
        <v>3596</v>
      </c>
      <c r="H3772" s="210" t="s">
        <v>11192</v>
      </c>
      <c r="I3772" s="210" t="s">
        <v>11192</v>
      </c>
      <c r="J3772" s="210">
        <v>30</v>
      </c>
      <c r="K3772" s="210">
        <v>215</v>
      </c>
      <c r="L3772" s="210" t="s">
        <v>11192</v>
      </c>
      <c r="M3772" s="210" t="s">
        <v>11192</v>
      </c>
      <c r="N3772" s="210" t="s">
        <v>11192</v>
      </c>
      <c r="O3772" s="210">
        <v>263</v>
      </c>
    </row>
    <row r="3773" spans="2:15" x14ac:dyDescent="0.45">
      <c r="B3773" s="16" t="s">
        <v>17823</v>
      </c>
      <c r="C3773" s="426" t="s">
        <v>1108</v>
      </c>
      <c r="D3773" s="16" t="s">
        <v>1109</v>
      </c>
      <c r="E3773" s="448" t="s">
        <v>2914</v>
      </c>
      <c r="F3773" s="210" t="s">
        <v>2915</v>
      </c>
      <c r="G3773" s="448" t="s">
        <v>3595</v>
      </c>
      <c r="H3773" s="210">
        <v>0</v>
      </c>
      <c r="I3773" s="210" t="s">
        <v>11192</v>
      </c>
      <c r="J3773" s="210">
        <v>17</v>
      </c>
      <c r="K3773" s="210">
        <v>168</v>
      </c>
      <c r="L3773" s="210" t="s">
        <v>11192</v>
      </c>
      <c r="M3773" s="210" t="s">
        <v>11192</v>
      </c>
      <c r="N3773" s="210">
        <v>0</v>
      </c>
      <c r="O3773" s="210">
        <v>200</v>
      </c>
    </row>
    <row r="3774" spans="2:15" x14ac:dyDescent="0.45">
      <c r="B3774" s="450" t="s">
        <v>17825</v>
      </c>
      <c r="C3774" s="449" t="s">
        <v>1108</v>
      </c>
      <c r="D3774" s="450" t="s">
        <v>1109</v>
      </c>
      <c r="E3774" s="451" t="s">
        <v>19596</v>
      </c>
      <c r="F3774" s="452" t="str">
        <f>F3773</f>
        <v>6956</v>
      </c>
      <c r="G3774" s="451" t="s">
        <v>3093</v>
      </c>
      <c r="H3774" s="452" t="s">
        <v>11192</v>
      </c>
      <c r="I3774" s="452" t="s">
        <v>11192</v>
      </c>
      <c r="J3774" s="452">
        <v>47</v>
      </c>
      <c r="K3774" s="452">
        <v>383</v>
      </c>
      <c r="L3774" s="452">
        <v>16</v>
      </c>
      <c r="M3774" s="452" t="s">
        <v>11192</v>
      </c>
      <c r="N3774" s="452" t="s">
        <v>11192</v>
      </c>
      <c r="O3774" s="452">
        <v>463</v>
      </c>
    </row>
    <row r="3775" spans="2:15" x14ac:dyDescent="0.45">
      <c r="B3775" s="16" t="s">
        <v>17827</v>
      </c>
      <c r="C3775" s="426" t="s">
        <v>1110</v>
      </c>
      <c r="D3775" s="16" t="s">
        <v>1111</v>
      </c>
      <c r="E3775" s="448" t="s">
        <v>2916</v>
      </c>
      <c r="F3775" s="210" t="s">
        <v>2917</v>
      </c>
      <c r="G3775" s="448" t="s">
        <v>3596</v>
      </c>
      <c r="H3775" s="210">
        <v>0</v>
      </c>
      <c r="I3775" s="210">
        <v>51</v>
      </c>
      <c r="J3775" s="210">
        <v>30</v>
      </c>
      <c r="K3775" s="210">
        <v>486</v>
      </c>
      <c r="L3775" s="210">
        <v>36</v>
      </c>
      <c r="M3775" s="210">
        <v>71</v>
      </c>
      <c r="N3775" s="210">
        <v>0</v>
      </c>
      <c r="O3775" s="210">
        <v>674</v>
      </c>
    </row>
    <row r="3776" spans="2:15" x14ac:dyDescent="0.45">
      <c r="B3776" s="16" t="s">
        <v>17826</v>
      </c>
      <c r="C3776" s="426" t="s">
        <v>1110</v>
      </c>
      <c r="D3776" s="16" t="s">
        <v>1111</v>
      </c>
      <c r="E3776" s="448" t="s">
        <v>2916</v>
      </c>
      <c r="F3776" s="210" t="s">
        <v>2917</v>
      </c>
      <c r="G3776" s="448" t="s">
        <v>3595</v>
      </c>
      <c r="H3776" s="210">
        <v>0</v>
      </c>
      <c r="I3776" s="210">
        <v>57</v>
      </c>
      <c r="J3776" s="210">
        <v>24</v>
      </c>
      <c r="K3776" s="210">
        <v>395</v>
      </c>
      <c r="L3776" s="210">
        <v>41</v>
      </c>
      <c r="M3776" s="210">
        <v>52</v>
      </c>
      <c r="N3776" s="210">
        <v>0</v>
      </c>
      <c r="O3776" s="210">
        <v>569</v>
      </c>
    </row>
    <row r="3777" spans="2:15" x14ac:dyDescent="0.45">
      <c r="B3777" s="450" t="s">
        <v>17828</v>
      </c>
      <c r="C3777" s="449" t="s">
        <v>1110</v>
      </c>
      <c r="D3777" s="450" t="s">
        <v>1111</v>
      </c>
      <c r="E3777" s="451" t="s">
        <v>19597</v>
      </c>
      <c r="F3777" s="452" t="str">
        <f>F3776</f>
        <v>5287</v>
      </c>
      <c r="G3777" s="451" t="s">
        <v>3093</v>
      </c>
      <c r="H3777" s="452">
        <v>0</v>
      </c>
      <c r="I3777" s="452">
        <v>108</v>
      </c>
      <c r="J3777" s="452">
        <v>54</v>
      </c>
      <c r="K3777" s="452">
        <v>881</v>
      </c>
      <c r="L3777" s="452">
        <v>77</v>
      </c>
      <c r="M3777" s="452">
        <v>123</v>
      </c>
      <c r="N3777" s="452">
        <v>0</v>
      </c>
      <c r="O3777" s="452">
        <v>1243</v>
      </c>
    </row>
    <row r="3778" spans="2:15" x14ac:dyDescent="0.45">
      <c r="B3778" s="16" t="s">
        <v>17830</v>
      </c>
      <c r="C3778" s="426" t="s">
        <v>1110</v>
      </c>
      <c r="D3778" s="16" t="s">
        <v>1111</v>
      </c>
      <c r="E3778" s="448" t="s">
        <v>2918</v>
      </c>
      <c r="F3778" s="210" t="s">
        <v>2919</v>
      </c>
      <c r="G3778" s="448" t="s">
        <v>3596</v>
      </c>
      <c r="H3778" s="210" t="s">
        <v>11192</v>
      </c>
      <c r="I3778" s="210">
        <v>20</v>
      </c>
      <c r="J3778" s="210" t="s">
        <v>11192</v>
      </c>
      <c r="K3778" s="210">
        <v>215</v>
      </c>
      <c r="L3778" s="210">
        <v>23</v>
      </c>
      <c r="M3778" s="210">
        <v>23</v>
      </c>
      <c r="N3778" s="210">
        <v>0</v>
      </c>
      <c r="O3778" s="210">
        <v>296</v>
      </c>
    </row>
    <row r="3779" spans="2:15" x14ac:dyDescent="0.45">
      <c r="B3779" s="16" t="s">
        <v>17829</v>
      </c>
      <c r="C3779" s="426" t="s">
        <v>1110</v>
      </c>
      <c r="D3779" s="16" t="s">
        <v>1111</v>
      </c>
      <c r="E3779" s="448" t="s">
        <v>2918</v>
      </c>
      <c r="F3779" s="210" t="s">
        <v>2919</v>
      </c>
      <c r="G3779" s="448" t="s">
        <v>3595</v>
      </c>
      <c r="H3779" s="210">
        <v>0</v>
      </c>
      <c r="I3779" s="210">
        <v>25</v>
      </c>
      <c r="J3779" s="210">
        <v>12</v>
      </c>
      <c r="K3779" s="210">
        <v>179</v>
      </c>
      <c r="L3779" s="210">
        <v>16</v>
      </c>
      <c r="M3779" s="210">
        <v>25</v>
      </c>
      <c r="N3779" s="210">
        <v>0</v>
      </c>
      <c r="O3779" s="210">
        <v>257</v>
      </c>
    </row>
    <row r="3780" spans="2:15" x14ac:dyDescent="0.45">
      <c r="B3780" s="450" t="s">
        <v>17831</v>
      </c>
      <c r="C3780" s="449" t="s">
        <v>1110</v>
      </c>
      <c r="D3780" s="450" t="s">
        <v>1111</v>
      </c>
      <c r="E3780" s="451" t="s">
        <v>19598</v>
      </c>
      <c r="F3780" s="452" t="str">
        <f>F3779</f>
        <v>1908</v>
      </c>
      <c r="G3780" s="451" t="s">
        <v>3093</v>
      </c>
      <c r="H3780" s="452" t="s">
        <v>11192</v>
      </c>
      <c r="I3780" s="452">
        <v>45</v>
      </c>
      <c r="J3780" s="452" t="s">
        <v>11192</v>
      </c>
      <c r="K3780" s="452">
        <v>394</v>
      </c>
      <c r="L3780" s="452">
        <v>39</v>
      </c>
      <c r="M3780" s="452">
        <v>48</v>
      </c>
      <c r="N3780" s="452">
        <v>0</v>
      </c>
      <c r="O3780" s="452">
        <v>553</v>
      </c>
    </row>
    <row r="3781" spans="2:15" x14ac:dyDescent="0.45">
      <c r="B3781" s="16" t="s">
        <v>17833</v>
      </c>
      <c r="C3781" s="426" t="s">
        <v>1112</v>
      </c>
      <c r="D3781" s="16" t="s">
        <v>1113</v>
      </c>
      <c r="E3781" s="448" t="s">
        <v>2920</v>
      </c>
      <c r="F3781" s="210" t="s">
        <v>2921</v>
      </c>
      <c r="G3781" s="448" t="s">
        <v>3596</v>
      </c>
      <c r="H3781" s="210">
        <v>0</v>
      </c>
      <c r="I3781" s="210" t="s">
        <v>11192</v>
      </c>
      <c r="J3781" s="210">
        <v>0</v>
      </c>
      <c r="K3781" s="210">
        <v>174</v>
      </c>
      <c r="L3781" s="210" t="s">
        <v>11192</v>
      </c>
      <c r="M3781" s="210">
        <v>0</v>
      </c>
      <c r="N3781" s="210">
        <v>0</v>
      </c>
      <c r="O3781" s="210">
        <v>183</v>
      </c>
    </row>
    <row r="3782" spans="2:15" x14ac:dyDescent="0.45">
      <c r="B3782" s="16" t="s">
        <v>17832</v>
      </c>
      <c r="C3782" s="426" t="s">
        <v>1112</v>
      </c>
      <c r="D3782" s="16" t="s">
        <v>1113</v>
      </c>
      <c r="E3782" s="448" t="s">
        <v>2920</v>
      </c>
      <c r="F3782" s="210" t="s">
        <v>2921</v>
      </c>
      <c r="G3782" s="448" t="s">
        <v>3595</v>
      </c>
      <c r="H3782" s="210">
        <v>0</v>
      </c>
      <c r="I3782" s="210" t="s">
        <v>11192</v>
      </c>
      <c r="J3782" s="210">
        <v>0</v>
      </c>
      <c r="K3782" s="210">
        <v>172</v>
      </c>
      <c r="L3782" s="210" t="s">
        <v>11192</v>
      </c>
      <c r="M3782" s="210" t="s">
        <v>11192</v>
      </c>
      <c r="N3782" s="210">
        <v>0</v>
      </c>
      <c r="O3782" s="210">
        <v>182</v>
      </c>
    </row>
    <row r="3783" spans="2:15" x14ac:dyDescent="0.45">
      <c r="B3783" s="450" t="s">
        <v>17834</v>
      </c>
      <c r="C3783" s="449" t="s">
        <v>1112</v>
      </c>
      <c r="D3783" s="450" t="s">
        <v>1113</v>
      </c>
      <c r="E3783" s="451" t="s">
        <v>19599</v>
      </c>
      <c r="F3783" s="452" t="str">
        <f>F3782</f>
        <v>4148</v>
      </c>
      <c r="G3783" s="451" t="s">
        <v>3093</v>
      </c>
      <c r="H3783" s="452">
        <v>0</v>
      </c>
      <c r="I3783" s="452" t="s">
        <v>11192</v>
      </c>
      <c r="J3783" s="452">
        <v>0</v>
      </c>
      <c r="K3783" s="452">
        <v>346</v>
      </c>
      <c r="L3783" s="452">
        <v>15</v>
      </c>
      <c r="M3783" s="452" t="s">
        <v>11192</v>
      </c>
      <c r="N3783" s="452">
        <v>0</v>
      </c>
      <c r="O3783" s="452">
        <v>365</v>
      </c>
    </row>
    <row r="3784" spans="2:15" x14ac:dyDescent="0.45">
      <c r="B3784" s="16" t="s">
        <v>17836</v>
      </c>
      <c r="C3784" s="426" t="s">
        <v>1112</v>
      </c>
      <c r="D3784" s="16" t="s">
        <v>1113</v>
      </c>
      <c r="E3784" s="448" t="s">
        <v>2922</v>
      </c>
      <c r="F3784" s="210" t="s">
        <v>2923</v>
      </c>
      <c r="G3784" s="448" t="s">
        <v>3596</v>
      </c>
      <c r="H3784" s="210" t="s">
        <v>11192</v>
      </c>
      <c r="I3784" s="210" t="s">
        <v>11192</v>
      </c>
      <c r="J3784" s="210" t="s">
        <v>11192</v>
      </c>
      <c r="K3784" s="210">
        <v>198</v>
      </c>
      <c r="L3784" s="210" t="s">
        <v>11192</v>
      </c>
      <c r="M3784" s="210" t="s">
        <v>11192</v>
      </c>
      <c r="N3784" s="210">
        <v>0</v>
      </c>
      <c r="O3784" s="210">
        <v>205</v>
      </c>
    </row>
    <row r="3785" spans="2:15" x14ac:dyDescent="0.45">
      <c r="B3785" s="16" t="s">
        <v>17835</v>
      </c>
      <c r="C3785" s="426" t="s">
        <v>1112</v>
      </c>
      <c r="D3785" s="16" t="s">
        <v>1113</v>
      </c>
      <c r="E3785" s="448" t="s">
        <v>2922</v>
      </c>
      <c r="F3785" s="210" t="s">
        <v>2923</v>
      </c>
      <c r="G3785" s="448" t="s">
        <v>3595</v>
      </c>
      <c r="H3785" s="210">
        <v>0</v>
      </c>
      <c r="I3785" s="210">
        <v>0</v>
      </c>
      <c r="J3785" s="210">
        <v>0</v>
      </c>
      <c r="K3785" s="210">
        <v>183</v>
      </c>
      <c r="L3785" s="210" t="s">
        <v>11192</v>
      </c>
      <c r="M3785" s="210" t="s">
        <v>11192</v>
      </c>
      <c r="N3785" s="210">
        <v>0</v>
      </c>
      <c r="O3785" s="210">
        <v>187</v>
      </c>
    </row>
    <row r="3786" spans="2:15" x14ac:dyDescent="0.45">
      <c r="B3786" s="450" t="s">
        <v>17837</v>
      </c>
      <c r="C3786" s="449" t="s">
        <v>1112</v>
      </c>
      <c r="D3786" s="450" t="s">
        <v>1113</v>
      </c>
      <c r="E3786" s="451" t="s">
        <v>19600</v>
      </c>
      <c r="F3786" s="452" t="str">
        <f>F3785</f>
        <v>4143</v>
      </c>
      <c r="G3786" s="451" t="s">
        <v>3093</v>
      </c>
      <c r="H3786" s="452" t="s">
        <v>11192</v>
      </c>
      <c r="I3786" s="452" t="s">
        <v>11192</v>
      </c>
      <c r="J3786" s="452" t="s">
        <v>11192</v>
      </c>
      <c r="K3786" s="452">
        <v>381</v>
      </c>
      <c r="L3786" s="452" t="s">
        <v>11192</v>
      </c>
      <c r="M3786" s="452" t="s">
        <v>11192</v>
      </c>
      <c r="N3786" s="452">
        <v>0</v>
      </c>
      <c r="O3786" s="452">
        <v>392</v>
      </c>
    </row>
    <row r="3787" spans="2:15" x14ac:dyDescent="0.45">
      <c r="B3787" s="16" t="s">
        <v>17839</v>
      </c>
      <c r="C3787" s="426" t="s">
        <v>1112</v>
      </c>
      <c r="D3787" s="16" t="s">
        <v>1113</v>
      </c>
      <c r="E3787" s="448" t="s">
        <v>2924</v>
      </c>
      <c r="F3787" s="210" t="s">
        <v>2925</v>
      </c>
      <c r="G3787" s="448" t="s">
        <v>3596</v>
      </c>
      <c r="H3787" s="210">
        <v>0</v>
      </c>
      <c r="I3787" s="210">
        <v>0</v>
      </c>
      <c r="J3787" s="210" t="s">
        <v>11192</v>
      </c>
      <c r="K3787" s="210">
        <v>117</v>
      </c>
      <c r="L3787" s="210" t="s">
        <v>11192</v>
      </c>
      <c r="M3787" s="210" t="s">
        <v>11192</v>
      </c>
      <c r="N3787" s="210">
        <v>0</v>
      </c>
      <c r="O3787" s="210">
        <v>121</v>
      </c>
    </row>
    <row r="3788" spans="2:15" x14ac:dyDescent="0.45">
      <c r="B3788" s="16" t="s">
        <v>17838</v>
      </c>
      <c r="C3788" s="426" t="s">
        <v>1112</v>
      </c>
      <c r="D3788" s="16" t="s">
        <v>1113</v>
      </c>
      <c r="E3788" s="448" t="s">
        <v>2924</v>
      </c>
      <c r="F3788" s="210" t="s">
        <v>2925</v>
      </c>
      <c r="G3788" s="448" t="s">
        <v>3595</v>
      </c>
      <c r="H3788" s="210">
        <v>0</v>
      </c>
      <c r="I3788" s="210">
        <v>0</v>
      </c>
      <c r="J3788" s="210">
        <v>0</v>
      </c>
      <c r="K3788" s="210" t="s">
        <v>11192</v>
      </c>
      <c r="L3788" s="210" t="s">
        <v>11192</v>
      </c>
      <c r="M3788" s="210">
        <v>0</v>
      </c>
      <c r="N3788" s="210">
        <v>0</v>
      </c>
      <c r="O3788" s="210">
        <v>105</v>
      </c>
    </row>
    <row r="3789" spans="2:15" x14ac:dyDescent="0.45">
      <c r="B3789" s="450" t="s">
        <v>17840</v>
      </c>
      <c r="C3789" s="449" t="s">
        <v>1112</v>
      </c>
      <c r="D3789" s="450" t="s">
        <v>1113</v>
      </c>
      <c r="E3789" s="451" t="s">
        <v>19601</v>
      </c>
      <c r="F3789" s="452" t="str">
        <f>F3788</f>
        <v>4146</v>
      </c>
      <c r="G3789" s="451" t="s">
        <v>3093</v>
      </c>
      <c r="H3789" s="452">
        <v>0</v>
      </c>
      <c r="I3789" s="452">
        <v>0</v>
      </c>
      <c r="J3789" s="452" t="s">
        <v>11192</v>
      </c>
      <c r="K3789" s="452" t="s">
        <v>11192</v>
      </c>
      <c r="L3789" s="452" t="s">
        <v>11192</v>
      </c>
      <c r="M3789" s="452" t="s">
        <v>11192</v>
      </c>
      <c r="N3789" s="452">
        <v>0</v>
      </c>
      <c r="O3789" s="452">
        <v>226</v>
      </c>
    </row>
    <row r="3790" spans="2:15" x14ac:dyDescent="0.45">
      <c r="B3790" s="16" t="s">
        <v>17842</v>
      </c>
      <c r="C3790" s="426" t="s">
        <v>1112</v>
      </c>
      <c r="D3790" s="16" t="s">
        <v>1113</v>
      </c>
      <c r="E3790" s="448" t="s">
        <v>2926</v>
      </c>
      <c r="F3790" s="210" t="s">
        <v>2927</v>
      </c>
      <c r="G3790" s="448" t="s">
        <v>3596</v>
      </c>
      <c r="H3790" s="210">
        <v>0</v>
      </c>
      <c r="I3790" s="210" t="s">
        <v>11192</v>
      </c>
      <c r="J3790" s="210" t="s">
        <v>11192</v>
      </c>
      <c r="K3790" s="210">
        <v>345</v>
      </c>
      <c r="L3790" s="210" t="s">
        <v>11192</v>
      </c>
      <c r="M3790" s="210" t="s">
        <v>11192</v>
      </c>
      <c r="N3790" s="210">
        <v>0</v>
      </c>
      <c r="O3790" s="210">
        <v>362</v>
      </c>
    </row>
    <row r="3791" spans="2:15" x14ac:dyDescent="0.45">
      <c r="B3791" s="16" t="s">
        <v>17841</v>
      </c>
      <c r="C3791" s="426" t="s">
        <v>1112</v>
      </c>
      <c r="D3791" s="16" t="s">
        <v>1113</v>
      </c>
      <c r="E3791" s="448" t="s">
        <v>2926</v>
      </c>
      <c r="F3791" s="210" t="s">
        <v>2927</v>
      </c>
      <c r="G3791" s="448" t="s">
        <v>3595</v>
      </c>
      <c r="H3791" s="210" t="s">
        <v>11192</v>
      </c>
      <c r="I3791" s="210" t="s">
        <v>11192</v>
      </c>
      <c r="J3791" s="210" t="s">
        <v>11192</v>
      </c>
      <c r="K3791" s="210">
        <v>298</v>
      </c>
      <c r="L3791" s="210" t="s">
        <v>11192</v>
      </c>
      <c r="M3791" s="210" t="s">
        <v>11192</v>
      </c>
      <c r="N3791" s="210">
        <v>0</v>
      </c>
      <c r="O3791" s="210">
        <v>314</v>
      </c>
    </row>
    <row r="3792" spans="2:15" x14ac:dyDescent="0.45">
      <c r="B3792" s="450" t="s">
        <v>17843</v>
      </c>
      <c r="C3792" s="449" t="s">
        <v>1112</v>
      </c>
      <c r="D3792" s="450" t="s">
        <v>1113</v>
      </c>
      <c r="E3792" s="451" t="s">
        <v>19602</v>
      </c>
      <c r="F3792" s="452" t="str">
        <f>F3791</f>
        <v>4149</v>
      </c>
      <c r="G3792" s="451" t="s">
        <v>3093</v>
      </c>
      <c r="H3792" s="452" t="s">
        <v>11192</v>
      </c>
      <c r="I3792" s="452" t="s">
        <v>11192</v>
      </c>
      <c r="J3792" s="452" t="s">
        <v>11192</v>
      </c>
      <c r="K3792" s="452">
        <v>643</v>
      </c>
      <c r="L3792" s="452">
        <v>13</v>
      </c>
      <c r="M3792" s="452" t="s">
        <v>11192</v>
      </c>
      <c r="N3792" s="452">
        <v>0</v>
      </c>
      <c r="O3792" s="452">
        <v>676</v>
      </c>
    </row>
    <row r="3793" spans="2:15" x14ac:dyDescent="0.45">
      <c r="B3793" s="16" t="s">
        <v>17845</v>
      </c>
      <c r="C3793" s="426" t="s">
        <v>1112</v>
      </c>
      <c r="D3793" s="16" t="s">
        <v>1113</v>
      </c>
      <c r="E3793" s="448" t="s">
        <v>18168</v>
      </c>
      <c r="F3793" s="210" t="s">
        <v>2928</v>
      </c>
      <c r="G3793" s="448" t="s">
        <v>3596</v>
      </c>
      <c r="H3793" s="210">
        <v>0</v>
      </c>
      <c r="I3793" s="210" t="s">
        <v>11192</v>
      </c>
      <c r="J3793" s="210" t="s">
        <v>11192</v>
      </c>
      <c r="K3793" s="210">
        <v>176</v>
      </c>
      <c r="L3793" s="210" t="s">
        <v>11192</v>
      </c>
      <c r="M3793" s="210">
        <v>0</v>
      </c>
      <c r="N3793" s="210">
        <v>0</v>
      </c>
      <c r="O3793" s="210">
        <v>183</v>
      </c>
    </row>
    <row r="3794" spans="2:15" x14ac:dyDescent="0.45">
      <c r="B3794" s="16" t="s">
        <v>17844</v>
      </c>
      <c r="C3794" s="426" t="s">
        <v>1112</v>
      </c>
      <c r="D3794" s="16" t="s">
        <v>1113</v>
      </c>
      <c r="E3794" s="448" t="s">
        <v>18168</v>
      </c>
      <c r="F3794" s="210" t="s">
        <v>2928</v>
      </c>
      <c r="G3794" s="448" t="s">
        <v>3595</v>
      </c>
      <c r="H3794" s="210">
        <v>0</v>
      </c>
      <c r="I3794" s="210">
        <v>0</v>
      </c>
      <c r="J3794" s="210">
        <v>0</v>
      </c>
      <c r="K3794" s="210">
        <v>149</v>
      </c>
      <c r="L3794" s="210" t="s">
        <v>11192</v>
      </c>
      <c r="M3794" s="210" t="s">
        <v>11192</v>
      </c>
      <c r="N3794" s="210">
        <v>0</v>
      </c>
      <c r="O3794" s="210">
        <v>152</v>
      </c>
    </row>
    <row r="3795" spans="2:15" x14ac:dyDescent="0.45">
      <c r="B3795" s="450" t="s">
        <v>17846</v>
      </c>
      <c r="C3795" s="449" t="s">
        <v>1112</v>
      </c>
      <c r="D3795" s="450" t="s">
        <v>1113</v>
      </c>
      <c r="E3795" s="451" t="s">
        <v>19603</v>
      </c>
      <c r="F3795" s="452" t="str">
        <f>F3794</f>
        <v>4135</v>
      </c>
      <c r="G3795" s="451" t="s">
        <v>3093</v>
      </c>
      <c r="H3795" s="452">
        <v>0</v>
      </c>
      <c r="I3795" s="452" t="s">
        <v>11192</v>
      </c>
      <c r="J3795" s="452" t="s">
        <v>11192</v>
      </c>
      <c r="K3795" s="452">
        <v>325</v>
      </c>
      <c r="L3795" s="452" t="s">
        <v>11192</v>
      </c>
      <c r="M3795" s="452" t="s">
        <v>11192</v>
      </c>
      <c r="N3795" s="452">
        <v>0</v>
      </c>
      <c r="O3795" s="452">
        <v>335</v>
      </c>
    </row>
    <row r="3796" spans="2:15" x14ac:dyDescent="0.45">
      <c r="B3796" s="16" t="s">
        <v>17848</v>
      </c>
      <c r="C3796" s="426" t="s">
        <v>1114</v>
      </c>
      <c r="D3796" s="16" t="s">
        <v>1115</v>
      </c>
      <c r="E3796" s="448" t="s">
        <v>2929</v>
      </c>
      <c r="F3796" s="210" t="s">
        <v>2930</v>
      </c>
      <c r="G3796" s="448" t="s">
        <v>3596</v>
      </c>
      <c r="H3796" s="210" t="s">
        <v>11192</v>
      </c>
      <c r="I3796" s="210" t="s">
        <v>11192</v>
      </c>
      <c r="J3796" s="210">
        <v>0</v>
      </c>
      <c r="K3796" s="210">
        <v>245</v>
      </c>
      <c r="L3796" s="210" t="s">
        <v>11192</v>
      </c>
      <c r="M3796" s="210">
        <v>0</v>
      </c>
      <c r="N3796" s="210">
        <v>0</v>
      </c>
      <c r="O3796" s="210">
        <v>255</v>
      </c>
    </row>
    <row r="3797" spans="2:15" x14ac:dyDescent="0.45">
      <c r="B3797" s="16" t="s">
        <v>17847</v>
      </c>
      <c r="C3797" s="426" t="s">
        <v>1114</v>
      </c>
      <c r="D3797" s="16" t="s">
        <v>1115</v>
      </c>
      <c r="E3797" s="448" t="s">
        <v>2929</v>
      </c>
      <c r="F3797" s="210" t="s">
        <v>2930</v>
      </c>
      <c r="G3797" s="448" t="s">
        <v>3595</v>
      </c>
      <c r="H3797" s="210">
        <v>0</v>
      </c>
      <c r="I3797" s="210" t="s">
        <v>11192</v>
      </c>
      <c r="J3797" s="210" t="s">
        <v>11192</v>
      </c>
      <c r="K3797" s="210">
        <v>236</v>
      </c>
      <c r="L3797" s="210" t="s">
        <v>11192</v>
      </c>
      <c r="M3797" s="210" t="s">
        <v>11192</v>
      </c>
      <c r="N3797" s="210">
        <v>0</v>
      </c>
      <c r="O3797" s="210">
        <v>245</v>
      </c>
    </row>
    <row r="3798" spans="2:15" x14ac:dyDescent="0.45">
      <c r="B3798" s="450" t="s">
        <v>17849</v>
      </c>
      <c r="C3798" s="449" t="s">
        <v>1114</v>
      </c>
      <c r="D3798" s="450" t="s">
        <v>1115</v>
      </c>
      <c r="E3798" s="451" t="s">
        <v>19604</v>
      </c>
      <c r="F3798" s="452" t="str">
        <f>F3797</f>
        <v>5103</v>
      </c>
      <c r="G3798" s="451" t="s">
        <v>3093</v>
      </c>
      <c r="H3798" s="452" t="s">
        <v>11192</v>
      </c>
      <c r="I3798" s="452" t="s">
        <v>11192</v>
      </c>
      <c r="J3798" s="452" t="s">
        <v>11192</v>
      </c>
      <c r="K3798" s="452">
        <v>481</v>
      </c>
      <c r="L3798" s="452" t="s">
        <v>11192</v>
      </c>
      <c r="M3798" s="452" t="s">
        <v>11192</v>
      </c>
      <c r="N3798" s="452">
        <v>0</v>
      </c>
      <c r="O3798" s="452">
        <v>500</v>
      </c>
    </row>
    <row r="3799" spans="2:15" x14ac:dyDescent="0.45">
      <c r="B3799" s="16" t="s">
        <v>17851</v>
      </c>
      <c r="C3799" s="426" t="s">
        <v>1114</v>
      </c>
      <c r="D3799" s="16" t="s">
        <v>1115</v>
      </c>
      <c r="E3799" s="448" t="s">
        <v>2931</v>
      </c>
      <c r="F3799" s="210" t="s">
        <v>2932</v>
      </c>
      <c r="G3799" s="448" t="s">
        <v>3596</v>
      </c>
      <c r="H3799" s="210">
        <v>0</v>
      </c>
      <c r="I3799" s="210" t="s">
        <v>11192</v>
      </c>
      <c r="J3799" s="210" t="s">
        <v>11192</v>
      </c>
      <c r="K3799" s="210">
        <v>124</v>
      </c>
      <c r="L3799" s="210">
        <v>0</v>
      </c>
      <c r="M3799" s="210">
        <v>0</v>
      </c>
      <c r="N3799" s="210">
        <v>0</v>
      </c>
      <c r="O3799" s="210">
        <v>128</v>
      </c>
    </row>
    <row r="3800" spans="2:15" x14ac:dyDescent="0.45">
      <c r="B3800" s="16" t="s">
        <v>17850</v>
      </c>
      <c r="C3800" s="426" t="s">
        <v>1114</v>
      </c>
      <c r="D3800" s="16" t="s">
        <v>1115</v>
      </c>
      <c r="E3800" s="448" t="s">
        <v>2931</v>
      </c>
      <c r="F3800" s="210" t="s">
        <v>2932</v>
      </c>
      <c r="G3800" s="448" t="s">
        <v>3595</v>
      </c>
      <c r="H3800" s="210" t="s">
        <v>11192</v>
      </c>
      <c r="I3800" s="210" t="s">
        <v>11192</v>
      </c>
      <c r="J3800" s="210" t="s">
        <v>11192</v>
      </c>
      <c r="K3800" s="210">
        <v>100</v>
      </c>
      <c r="L3800" s="210" t="s">
        <v>11192</v>
      </c>
      <c r="M3800" s="210">
        <v>0</v>
      </c>
      <c r="N3800" s="210">
        <v>0</v>
      </c>
      <c r="O3800" s="210">
        <v>105</v>
      </c>
    </row>
    <row r="3801" spans="2:15" x14ac:dyDescent="0.45">
      <c r="B3801" s="450" t="s">
        <v>17852</v>
      </c>
      <c r="C3801" s="449" t="s">
        <v>1114</v>
      </c>
      <c r="D3801" s="450" t="s">
        <v>1115</v>
      </c>
      <c r="E3801" s="451" t="s">
        <v>19605</v>
      </c>
      <c r="F3801" s="452" t="str">
        <f>F3800</f>
        <v>3575</v>
      </c>
      <c r="G3801" s="451" t="s">
        <v>3093</v>
      </c>
      <c r="H3801" s="452" t="s">
        <v>11192</v>
      </c>
      <c r="I3801" s="452" t="s">
        <v>11192</v>
      </c>
      <c r="J3801" s="452" t="s">
        <v>11192</v>
      </c>
      <c r="K3801" s="452">
        <v>224</v>
      </c>
      <c r="L3801" s="452" t="s">
        <v>11192</v>
      </c>
      <c r="M3801" s="452">
        <v>0</v>
      </c>
      <c r="N3801" s="452">
        <v>0</v>
      </c>
      <c r="O3801" s="452">
        <v>233</v>
      </c>
    </row>
    <row r="3802" spans="2:15" x14ac:dyDescent="0.45">
      <c r="B3802" s="16" t="s">
        <v>17854</v>
      </c>
      <c r="C3802" s="426" t="s">
        <v>1116</v>
      </c>
      <c r="D3802" s="16" t="s">
        <v>1117</v>
      </c>
      <c r="E3802" s="448" t="s">
        <v>2933</v>
      </c>
      <c r="F3802" s="210" t="s">
        <v>2934</v>
      </c>
      <c r="G3802" s="448" t="s">
        <v>3596</v>
      </c>
      <c r="H3802" s="210">
        <v>0</v>
      </c>
      <c r="I3802" s="210" t="s">
        <v>11192</v>
      </c>
      <c r="J3802" s="210">
        <v>34</v>
      </c>
      <c r="K3802" s="210">
        <v>268</v>
      </c>
      <c r="L3802" s="210">
        <v>16</v>
      </c>
      <c r="M3802" s="210" t="s">
        <v>11192</v>
      </c>
      <c r="N3802" s="210" t="s">
        <v>11192</v>
      </c>
      <c r="O3802" s="210">
        <v>333</v>
      </c>
    </row>
    <row r="3803" spans="2:15" x14ac:dyDescent="0.45">
      <c r="B3803" s="16" t="s">
        <v>17853</v>
      </c>
      <c r="C3803" s="426" t="s">
        <v>1116</v>
      </c>
      <c r="D3803" s="16" t="s">
        <v>1117</v>
      </c>
      <c r="E3803" s="448" t="s">
        <v>2933</v>
      </c>
      <c r="F3803" s="210" t="s">
        <v>2934</v>
      </c>
      <c r="G3803" s="448" t="s">
        <v>3595</v>
      </c>
      <c r="H3803" s="210">
        <v>0</v>
      </c>
      <c r="I3803" s="210" t="s">
        <v>11192</v>
      </c>
      <c r="J3803" s="210">
        <v>25</v>
      </c>
      <c r="K3803" s="210">
        <v>260</v>
      </c>
      <c r="L3803" s="210" t="s">
        <v>11192</v>
      </c>
      <c r="M3803" s="210">
        <v>14</v>
      </c>
      <c r="N3803" s="210">
        <v>0</v>
      </c>
      <c r="O3803" s="210">
        <v>311</v>
      </c>
    </row>
    <row r="3804" spans="2:15" x14ac:dyDescent="0.45">
      <c r="B3804" s="450" t="s">
        <v>17855</v>
      </c>
      <c r="C3804" s="449" t="s">
        <v>1116</v>
      </c>
      <c r="D3804" s="450" t="s">
        <v>1117</v>
      </c>
      <c r="E3804" s="451" t="s">
        <v>19606</v>
      </c>
      <c r="F3804" s="452" t="str">
        <f>F3803</f>
        <v>5336</v>
      </c>
      <c r="G3804" s="451" t="s">
        <v>3093</v>
      </c>
      <c r="H3804" s="452">
        <v>0</v>
      </c>
      <c r="I3804" s="452" t="s">
        <v>11192</v>
      </c>
      <c r="J3804" s="452">
        <v>59</v>
      </c>
      <c r="K3804" s="452">
        <v>528</v>
      </c>
      <c r="L3804" s="452" t="s">
        <v>11192</v>
      </c>
      <c r="M3804" s="452" t="s">
        <v>11192</v>
      </c>
      <c r="N3804" s="452" t="s">
        <v>11192</v>
      </c>
      <c r="O3804" s="452">
        <v>644</v>
      </c>
    </row>
    <row r="3805" spans="2:15" x14ac:dyDescent="0.45">
      <c r="B3805" s="16" t="s">
        <v>17857</v>
      </c>
      <c r="C3805" s="426" t="s">
        <v>1116</v>
      </c>
      <c r="D3805" s="16" t="s">
        <v>1117</v>
      </c>
      <c r="E3805" s="448" t="s">
        <v>2935</v>
      </c>
      <c r="F3805" s="210" t="s">
        <v>2936</v>
      </c>
      <c r="G3805" s="448" t="s">
        <v>3596</v>
      </c>
      <c r="H3805" s="210" t="s">
        <v>11192</v>
      </c>
      <c r="I3805" s="210">
        <v>12</v>
      </c>
      <c r="J3805" s="210">
        <v>43</v>
      </c>
      <c r="K3805" s="210">
        <v>570</v>
      </c>
      <c r="L3805" s="210">
        <v>15</v>
      </c>
      <c r="M3805" s="210" t="s">
        <v>11192</v>
      </c>
      <c r="N3805" s="210" t="s">
        <v>11192</v>
      </c>
      <c r="O3805" s="210">
        <v>652</v>
      </c>
    </row>
    <row r="3806" spans="2:15" x14ac:dyDescent="0.45">
      <c r="B3806" s="16" t="s">
        <v>17856</v>
      </c>
      <c r="C3806" s="426" t="s">
        <v>1116</v>
      </c>
      <c r="D3806" s="16" t="s">
        <v>1117</v>
      </c>
      <c r="E3806" s="448" t="s">
        <v>2935</v>
      </c>
      <c r="F3806" s="210" t="s">
        <v>2936</v>
      </c>
      <c r="G3806" s="448" t="s">
        <v>3595</v>
      </c>
      <c r="H3806" s="210" t="s">
        <v>11192</v>
      </c>
      <c r="I3806" s="210" t="s">
        <v>11192</v>
      </c>
      <c r="J3806" s="210">
        <v>53</v>
      </c>
      <c r="K3806" s="210">
        <v>530</v>
      </c>
      <c r="L3806" s="210">
        <v>14</v>
      </c>
      <c r="M3806" s="210">
        <v>22</v>
      </c>
      <c r="N3806" s="210">
        <v>0</v>
      </c>
      <c r="O3806" s="210">
        <v>631</v>
      </c>
    </row>
    <row r="3807" spans="2:15" x14ac:dyDescent="0.45">
      <c r="B3807" s="450" t="s">
        <v>17858</v>
      </c>
      <c r="C3807" s="449" t="s">
        <v>1116</v>
      </c>
      <c r="D3807" s="450" t="s">
        <v>1117</v>
      </c>
      <c r="E3807" s="451" t="s">
        <v>19607</v>
      </c>
      <c r="F3807" s="452" t="str">
        <f>F3806</f>
        <v>2663</v>
      </c>
      <c r="G3807" s="451" t="s">
        <v>3093</v>
      </c>
      <c r="H3807" s="452" t="s">
        <v>11192</v>
      </c>
      <c r="I3807" s="452" t="s">
        <v>11192</v>
      </c>
      <c r="J3807" s="452">
        <v>96</v>
      </c>
      <c r="K3807" s="452">
        <v>1100</v>
      </c>
      <c r="L3807" s="452">
        <v>29</v>
      </c>
      <c r="M3807" s="452" t="s">
        <v>11192</v>
      </c>
      <c r="N3807" s="452" t="s">
        <v>11192</v>
      </c>
      <c r="O3807" s="452">
        <v>1283</v>
      </c>
    </row>
    <row r="3808" spans="2:15" x14ac:dyDescent="0.45">
      <c r="B3808" s="16" t="s">
        <v>17860</v>
      </c>
      <c r="C3808" s="426" t="s">
        <v>1118</v>
      </c>
      <c r="D3808" s="16" t="s">
        <v>1119</v>
      </c>
      <c r="E3808" s="448" t="s">
        <v>2937</v>
      </c>
      <c r="F3808" s="210" t="s">
        <v>2938</v>
      </c>
      <c r="G3808" s="448" t="s">
        <v>3596</v>
      </c>
      <c r="H3808" s="210">
        <v>0</v>
      </c>
      <c r="I3808" s="210">
        <v>58</v>
      </c>
      <c r="J3808" s="210" t="s">
        <v>11192</v>
      </c>
      <c r="K3808" s="210">
        <v>115</v>
      </c>
      <c r="L3808" s="210">
        <v>29</v>
      </c>
      <c r="M3808" s="210" t="s">
        <v>11192</v>
      </c>
      <c r="N3808" s="210">
        <v>0</v>
      </c>
      <c r="O3808" s="210">
        <v>214</v>
      </c>
    </row>
    <row r="3809" spans="2:15" x14ac:dyDescent="0.45">
      <c r="B3809" s="16" t="s">
        <v>17859</v>
      </c>
      <c r="C3809" s="426" t="s">
        <v>1118</v>
      </c>
      <c r="D3809" s="16" t="s">
        <v>1119</v>
      </c>
      <c r="E3809" s="448" t="s">
        <v>2937</v>
      </c>
      <c r="F3809" s="210" t="s">
        <v>2938</v>
      </c>
      <c r="G3809" s="448" t="s">
        <v>3595</v>
      </c>
      <c r="H3809" s="210">
        <v>0</v>
      </c>
      <c r="I3809" s="210">
        <v>59</v>
      </c>
      <c r="J3809" s="210" t="s">
        <v>11192</v>
      </c>
      <c r="K3809" s="210">
        <v>100</v>
      </c>
      <c r="L3809" s="210">
        <v>35</v>
      </c>
      <c r="M3809" s="210" t="s">
        <v>11192</v>
      </c>
      <c r="N3809" s="210">
        <v>0</v>
      </c>
      <c r="O3809" s="210">
        <v>208</v>
      </c>
    </row>
    <row r="3810" spans="2:15" x14ac:dyDescent="0.45">
      <c r="B3810" s="450" t="s">
        <v>17861</v>
      </c>
      <c r="C3810" s="449" t="s">
        <v>1118</v>
      </c>
      <c r="D3810" s="450" t="s">
        <v>1119</v>
      </c>
      <c r="E3810" s="451" t="s">
        <v>19608</v>
      </c>
      <c r="F3810" s="452" t="str">
        <f>F3809</f>
        <v>4286</v>
      </c>
      <c r="G3810" s="451" t="s">
        <v>3093</v>
      </c>
      <c r="H3810" s="452">
        <v>0</v>
      </c>
      <c r="I3810" s="452">
        <v>117</v>
      </c>
      <c r="J3810" s="452" t="s">
        <v>11192</v>
      </c>
      <c r="K3810" s="452">
        <v>215</v>
      </c>
      <c r="L3810" s="452">
        <v>64</v>
      </c>
      <c r="M3810" s="452" t="s">
        <v>11192</v>
      </c>
      <c r="N3810" s="452">
        <v>0</v>
      </c>
      <c r="O3810" s="452">
        <v>422</v>
      </c>
    </row>
    <row r="3811" spans="2:15" x14ac:dyDescent="0.45">
      <c r="B3811" s="16" t="s">
        <v>17863</v>
      </c>
      <c r="C3811" s="426" t="s">
        <v>1118</v>
      </c>
      <c r="D3811" s="16" t="s">
        <v>1119</v>
      </c>
      <c r="E3811" s="448" t="s">
        <v>3413</v>
      </c>
      <c r="F3811" s="210" t="s">
        <v>2939</v>
      </c>
      <c r="G3811" s="448" t="s">
        <v>3596</v>
      </c>
      <c r="H3811" s="210">
        <v>0</v>
      </c>
      <c r="I3811" s="210" t="s">
        <v>11192</v>
      </c>
      <c r="J3811" s="210" t="s">
        <v>11192</v>
      </c>
      <c r="K3811" s="210">
        <v>50</v>
      </c>
      <c r="L3811" s="210">
        <v>23</v>
      </c>
      <c r="M3811" s="210">
        <v>0</v>
      </c>
      <c r="N3811" s="210">
        <v>0</v>
      </c>
      <c r="O3811" s="210">
        <v>98</v>
      </c>
    </row>
    <row r="3812" spans="2:15" x14ac:dyDescent="0.45">
      <c r="B3812" s="16" t="s">
        <v>17862</v>
      </c>
      <c r="C3812" s="426" t="s">
        <v>1118</v>
      </c>
      <c r="D3812" s="16" t="s">
        <v>1119</v>
      </c>
      <c r="E3812" s="448" t="s">
        <v>3413</v>
      </c>
      <c r="F3812" s="210" t="s">
        <v>2939</v>
      </c>
      <c r="G3812" s="448" t="s">
        <v>3595</v>
      </c>
      <c r="H3812" s="210">
        <v>0</v>
      </c>
      <c r="I3812" s="210">
        <v>24</v>
      </c>
      <c r="J3812" s="210" t="s">
        <v>11192</v>
      </c>
      <c r="K3812" s="210">
        <v>36</v>
      </c>
      <c r="L3812" s="210">
        <v>18</v>
      </c>
      <c r="M3812" s="210" t="s">
        <v>11192</v>
      </c>
      <c r="N3812" s="210">
        <v>0</v>
      </c>
      <c r="O3812" s="210">
        <v>84</v>
      </c>
    </row>
    <row r="3813" spans="2:15" x14ac:dyDescent="0.45">
      <c r="B3813" s="450" t="s">
        <v>17864</v>
      </c>
      <c r="C3813" s="449" t="s">
        <v>1118</v>
      </c>
      <c r="D3813" s="450" t="s">
        <v>1119</v>
      </c>
      <c r="E3813" s="451" t="s">
        <v>19609</v>
      </c>
      <c r="F3813" s="452" t="str">
        <f>F3812</f>
        <v>6912</v>
      </c>
      <c r="G3813" s="451" t="s">
        <v>3093</v>
      </c>
      <c r="H3813" s="452">
        <v>0</v>
      </c>
      <c r="I3813" s="452" t="s">
        <v>11192</v>
      </c>
      <c r="J3813" s="452" t="s">
        <v>11192</v>
      </c>
      <c r="K3813" s="452">
        <v>86</v>
      </c>
      <c r="L3813" s="452">
        <v>41</v>
      </c>
      <c r="M3813" s="452" t="s">
        <v>11192</v>
      </c>
      <c r="N3813" s="452">
        <v>0</v>
      </c>
      <c r="O3813" s="452">
        <v>182</v>
      </c>
    </row>
    <row r="3814" spans="2:15" x14ac:dyDescent="0.45">
      <c r="B3814" s="16" t="s">
        <v>17866</v>
      </c>
      <c r="C3814" s="426" t="s">
        <v>1120</v>
      </c>
      <c r="D3814" s="16" t="s">
        <v>1121</v>
      </c>
      <c r="E3814" s="448" t="s">
        <v>2940</v>
      </c>
      <c r="F3814" s="210" t="s">
        <v>2941</v>
      </c>
      <c r="G3814" s="448" t="s">
        <v>3596</v>
      </c>
      <c r="H3814" s="210">
        <v>0</v>
      </c>
      <c r="I3814" s="210" t="s">
        <v>11192</v>
      </c>
      <c r="J3814" s="210" t="s">
        <v>11192</v>
      </c>
      <c r="K3814" s="210">
        <v>228</v>
      </c>
      <c r="L3814" s="210" t="s">
        <v>11192</v>
      </c>
      <c r="M3814" s="210">
        <v>0</v>
      </c>
      <c r="N3814" s="210">
        <v>0</v>
      </c>
      <c r="O3814" s="210">
        <v>239</v>
      </c>
    </row>
    <row r="3815" spans="2:15" x14ac:dyDescent="0.45">
      <c r="B3815" s="16" t="s">
        <v>17865</v>
      </c>
      <c r="C3815" s="426" t="s">
        <v>1120</v>
      </c>
      <c r="D3815" s="16" t="s">
        <v>1121</v>
      </c>
      <c r="E3815" s="448" t="s">
        <v>2940</v>
      </c>
      <c r="F3815" s="210" t="s">
        <v>2941</v>
      </c>
      <c r="G3815" s="448" t="s">
        <v>3595</v>
      </c>
      <c r="H3815" s="210">
        <v>0</v>
      </c>
      <c r="I3815" s="210" t="s">
        <v>11192</v>
      </c>
      <c r="J3815" s="210" t="s">
        <v>11192</v>
      </c>
      <c r="K3815" s="210">
        <v>162</v>
      </c>
      <c r="L3815" s="210" t="s">
        <v>11192</v>
      </c>
      <c r="M3815" s="210">
        <v>0</v>
      </c>
      <c r="N3815" s="210">
        <v>0</v>
      </c>
      <c r="O3815" s="210">
        <v>173</v>
      </c>
    </row>
    <row r="3816" spans="2:15" x14ac:dyDescent="0.45">
      <c r="B3816" s="450" t="s">
        <v>17867</v>
      </c>
      <c r="C3816" s="449" t="s">
        <v>1120</v>
      </c>
      <c r="D3816" s="450" t="s">
        <v>1121</v>
      </c>
      <c r="E3816" s="451" t="s">
        <v>19610</v>
      </c>
      <c r="F3816" s="452" t="str">
        <f>F3815</f>
        <v>6148</v>
      </c>
      <c r="G3816" s="451" t="s">
        <v>3093</v>
      </c>
      <c r="H3816" s="452">
        <v>0</v>
      </c>
      <c r="I3816" s="452" t="s">
        <v>11192</v>
      </c>
      <c r="J3816" s="452" t="s">
        <v>11192</v>
      </c>
      <c r="K3816" s="452">
        <v>390</v>
      </c>
      <c r="L3816" s="452" t="s">
        <v>11192</v>
      </c>
      <c r="M3816" s="452">
        <v>0</v>
      </c>
      <c r="N3816" s="452">
        <v>0</v>
      </c>
      <c r="O3816" s="452">
        <v>412</v>
      </c>
    </row>
    <row r="3817" spans="2:15" x14ac:dyDescent="0.45">
      <c r="B3817" s="16" t="s">
        <v>17869</v>
      </c>
      <c r="C3817" s="426" t="s">
        <v>1120</v>
      </c>
      <c r="D3817" s="16" t="s">
        <v>1121</v>
      </c>
      <c r="E3817" s="448" t="s">
        <v>2942</v>
      </c>
      <c r="F3817" s="210" t="s">
        <v>2943</v>
      </c>
      <c r="G3817" s="448" t="s">
        <v>3596</v>
      </c>
      <c r="H3817" s="210">
        <v>0</v>
      </c>
      <c r="I3817" s="210" t="s">
        <v>11192</v>
      </c>
      <c r="J3817" s="210">
        <v>0</v>
      </c>
      <c r="K3817" s="210">
        <v>86</v>
      </c>
      <c r="L3817" s="210" t="s">
        <v>11192</v>
      </c>
      <c r="M3817" s="210">
        <v>0</v>
      </c>
      <c r="N3817" s="210">
        <v>0</v>
      </c>
      <c r="O3817" s="210">
        <v>93</v>
      </c>
    </row>
    <row r="3818" spans="2:15" x14ac:dyDescent="0.45">
      <c r="B3818" s="16" t="s">
        <v>17868</v>
      </c>
      <c r="C3818" s="426" t="s">
        <v>1120</v>
      </c>
      <c r="D3818" s="16" t="s">
        <v>1121</v>
      </c>
      <c r="E3818" s="448" t="s">
        <v>2942</v>
      </c>
      <c r="F3818" s="210" t="s">
        <v>2943</v>
      </c>
      <c r="G3818" s="448" t="s">
        <v>3595</v>
      </c>
      <c r="H3818" s="210" t="s">
        <v>11192</v>
      </c>
      <c r="I3818" s="210" t="s">
        <v>11192</v>
      </c>
      <c r="J3818" s="210" t="s">
        <v>11192</v>
      </c>
      <c r="K3818" s="210">
        <v>109</v>
      </c>
      <c r="L3818" s="210" t="s">
        <v>11192</v>
      </c>
      <c r="M3818" s="210">
        <v>0</v>
      </c>
      <c r="N3818" s="210">
        <v>0</v>
      </c>
      <c r="O3818" s="210">
        <v>116</v>
      </c>
    </row>
    <row r="3819" spans="2:15" x14ac:dyDescent="0.45">
      <c r="B3819" s="450" t="s">
        <v>17870</v>
      </c>
      <c r="C3819" s="449" t="s">
        <v>1120</v>
      </c>
      <c r="D3819" s="450" t="s">
        <v>1121</v>
      </c>
      <c r="E3819" s="451" t="s">
        <v>19611</v>
      </c>
      <c r="F3819" s="452" t="str">
        <f>F3818</f>
        <v>6654</v>
      </c>
      <c r="G3819" s="451" t="s">
        <v>3093</v>
      </c>
      <c r="H3819" s="452" t="s">
        <v>11192</v>
      </c>
      <c r="I3819" s="452" t="s">
        <v>11192</v>
      </c>
      <c r="J3819" s="452" t="s">
        <v>11192</v>
      </c>
      <c r="K3819" s="452">
        <v>195</v>
      </c>
      <c r="L3819" s="452" t="s">
        <v>11192</v>
      </c>
      <c r="M3819" s="452">
        <v>0</v>
      </c>
      <c r="N3819" s="452">
        <v>0</v>
      </c>
      <c r="O3819" s="452">
        <v>209</v>
      </c>
    </row>
    <row r="3820" spans="2:15" x14ac:dyDescent="0.45">
      <c r="B3820" s="16" t="s">
        <v>17872</v>
      </c>
      <c r="C3820" s="426" t="s">
        <v>1122</v>
      </c>
      <c r="D3820" s="16" t="s">
        <v>1123</v>
      </c>
      <c r="E3820" s="448" t="s">
        <v>2944</v>
      </c>
      <c r="F3820" s="210" t="s">
        <v>2945</v>
      </c>
      <c r="G3820" s="448" t="s">
        <v>3596</v>
      </c>
      <c r="H3820" s="210">
        <v>0</v>
      </c>
      <c r="I3820" s="210" t="s">
        <v>11192</v>
      </c>
      <c r="J3820" s="210" t="s">
        <v>11192</v>
      </c>
      <c r="K3820" s="210">
        <v>31</v>
      </c>
      <c r="L3820" s="210" t="s">
        <v>11192</v>
      </c>
      <c r="M3820" s="210">
        <v>0</v>
      </c>
      <c r="N3820" s="210">
        <v>0</v>
      </c>
      <c r="O3820" s="210">
        <v>36</v>
      </c>
    </row>
    <row r="3821" spans="2:15" x14ac:dyDescent="0.45">
      <c r="B3821" s="16" t="s">
        <v>17871</v>
      </c>
      <c r="C3821" s="426" t="s">
        <v>1122</v>
      </c>
      <c r="D3821" s="16" t="s">
        <v>1123</v>
      </c>
      <c r="E3821" s="448" t="s">
        <v>2944</v>
      </c>
      <c r="F3821" s="210" t="s">
        <v>2945</v>
      </c>
      <c r="G3821" s="448" t="s">
        <v>3595</v>
      </c>
      <c r="H3821" s="210">
        <v>0</v>
      </c>
      <c r="I3821" s="210">
        <v>0</v>
      </c>
      <c r="J3821" s="210" t="s">
        <v>11192</v>
      </c>
      <c r="K3821" s="210">
        <v>32</v>
      </c>
      <c r="L3821" s="210" t="s">
        <v>11192</v>
      </c>
      <c r="M3821" s="210">
        <v>0</v>
      </c>
      <c r="N3821" s="210">
        <v>0</v>
      </c>
      <c r="O3821" s="210">
        <v>36</v>
      </c>
    </row>
    <row r="3822" spans="2:15" x14ac:dyDescent="0.45">
      <c r="B3822" s="450" t="s">
        <v>17873</v>
      </c>
      <c r="C3822" s="449" t="s">
        <v>1122</v>
      </c>
      <c r="D3822" s="450" t="s">
        <v>1123</v>
      </c>
      <c r="E3822" s="451" t="s">
        <v>19612</v>
      </c>
      <c r="F3822" s="452" t="str">
        <f>F3821</f>
        <v>6424</v>
      </c>
      <c r="G3822" s="451" t="s">
        <v>3093</v>
      </c>
      <c r="H3822" s="452">
        <v>0</v>
      </c>
      <c r="I3822" s="452" t="s">
        <v>11192</v>
      </c>
      <c r="J3822" s="452" t="s">
        <v>11192</v>
      </c>
      <c r="K3822" s="452">
        <v>63</v>
      </c>
      <c r="L3822" s="452" t="s">
        <v>11192</v>
      </c>
      <c r="M3822" s="452">
        <v>0</v>
      </c>
      <c r="N3822" s="452">
        <v>0</v>
      </c>
      <c r="O3822" s="452">
        <v>72</v>
      </c>
    </row>
    <row r="3823" spans="2:15" x14ac:dyDescent="0.45">
      <c r="B3823" s="16" t="s">
        <v>17875</v>
      </c>
      <c r="C3823" s="426" t="s">
        <v>1122</v>
      </c>
      <c r="D3823" s="16" t="s">
        <v>1123</v>
      </c>
      <c r="E3823" s="448" t="s">
        <v>2946</v>
      </c>
      <c r="F3823" s="210" t="s">
        <v>2947</v>
      </c>
      <c r="G3823" s="448" t="s">
        <v>3596</v>
      </c>
      <c r="H3823" s="210">
        <v>0</v>
      </c>
      <c r="I3823" s="210" t="s">
        <v>11192</v>
      </c>
      <c r="J3823" s="210">
        <v>12</v>
      </c>
      <c r="K3823" s="210">
        <v>351</v>
      </c>
      <c r="L3823" s="210" t="s">
        <v>11192</v>
      </c>
      <c r="M3823" s="210" t="s">
        <v>11192</v>
      </c>
      <c r="N3823" s="210">
        <v>0</v>
      </c>
      <c r="O3823" s="210">
        <v>371</v>
      </c>
    </row>
    <row r="3824" spans="2:15" x14ac:dyDescent="0.45">
      <c r="B3824" s="16" t="s">
        <v>17874</v>
      </c>
      <c r="C3824" s="426" t="s">
        <v>1122</v>
      </c>
      <c r="D3824" s="16" t="s">
        <v>1123</v>
      </c>
      <c r="E3824" s="448" t="s">
        <v>2946</v>
      </c>
      <c r="F3824" s="210" t="s">
        <v>2947</v>
      </c>
      <c r="G3824" s="448" t="s">
        <v>3595</v>
      </c>
      <c r="H3824" s="210">
        <v>0</v>
      </c>
      <c r="I3824" s="210" t="s">
        <v>11192</v>
      </c>
      <c r="J3824" s="210" t="s">
        <v>11192</v>
      </c>
      <c r="K3824" s="210">
        <v>331</v>
      </c>
      <c r="L3824" s="210" t="s">
        <v>11192</v>
      </c>
      <c r="M3824" s="210" t="s">
        <v>11192</v>
      </c>
      <c r="N3824" s="210" t="s">
        <v>11192</v>
      </c>
      <c r="O3824" s="210">
        <v>355</v>
      </c>
    </row>
    <row r="3825" spans="2:15" x14ac:dyDescent="0.45">
      <c r="B3825" s="450" t="s">
        <v>17876</v>
      </c>
      <c r="C3825" s="449" t="s">
        <v>1122</v>
      </c>
      <c r="D3825" s="450" t="s">
        <v>1123</v>
      </c>
      <c r="E3825" s="451" t="s">
        <v>19613</v>
      </c>
      <c r="F3825" s="452" t="str">
        <f>F3824</f>
        <v>4295</v>
      </c>
      <c r="G3825" s="451" t="s">
        <v>3093</v>
      </c>
      <c r="H3825" s="452">
        <v>0</v>
      </c>
      <c r="I3825" s="452" t="s">
        <v>11192</v>
      </c>
      <c r="J3825" s="452" t="s">
        <v>11192</v>
      </c>
      <c r="K3825" s="452">
        <v>682</v>
      </c>
      <c r="L3825" s="452" t="s">
        <v>11192</v>
      </c>
      <c r="M3825" s="452" t="s">
        <v>11192</v>
      </c>
      <c r="N3825" s="452" t="s">
        <v>11192</v>
      </c>
      <c r="O3825" s="452">
        <v>726</v>
      </c>
    </row>
    <row r="3826" spans="2:15" x14ac:dyDescent="0.45">
      <c r="B3826" s="16" t="s">
        <v>17878</v>
      </c>
      <c r="C3826" s="426" t="s">
        <v>1122</v>
      </c>
      <c r="D3826" s="16" t="s">
        <v>1123</v>
      </c>
      <c r="E3826" s="448" t="s">
        <v>2948</v>
      </c>
      <c r="F3826" s="210" t="s">
        <v>2949</v>
      </c>
      <c r="G3826" s="448" t="s">
        <v>3596</v>
      </c>
      <c r="H3826" s="210">
        <v>0</v>
      </c>
      <c r="I3826" s="210">
        <v>0</v>
      </c>
      <c r="J3826" s="210" t="s">
        <v>11192</v>
      </c>
      <c r="K3826" s="210" t="s">
        <v>11192</v>
      </c>
      <c r="L3826" s="210">
        <v>0</v>
      </c>
      <c r="M3826" s="210">
        <v>0</v>
      </c>
      <c r="N3826" s="210">
        <v>0</v>
      </c>
      <c r="O3826" s="210">
        <v>18</v>
      </c>
    </row>
    <row r="3827" spans="2:15" x14ac:dyDescent="0.45">
      <c r="B3827" s="16" t="s">
        <v>17877</v>
      </c>
      <c r="C3827" s="426" t="s">
        <v>1122</v>
      </c>
      <c r="D3827" s="16" t="s">
        <v>1123</v>
      </c>
      <c r="E3827" s="448" t="s">
        <v>2948</v>
      </c>
      <c r="F3827" s="210" t="s">
        <v>2949</v>
      </c>
      <c r="G3827" s="448" t="s">
        <v>3595</v>
      </c>
      <c r="H3827" s="210">
        <v>0</v>
      </c>
      <c r="I3827" s="210">
        <v>0</v>
      </c>
      <c r="J3827" s="210" t="s">
        <v>11192</v>
      </c>
      <c r="K3827" s="210" t="s">
        <v>11192</v>
      </c>
      <c r="L3827" s="210">
        <v>0</v>
      </c>
      <c r="M3827" s="210">
        <v>0</v>
      </c>
      <c r="N3827" s="210">
        <v>0</v>
      </c>
      <c r="O3827" s="210">
        <v>17</v>
      </c>
    </row>
    <row r="3828" spans="2:15" x14ac:dyDescent="0.45">
      <c r="B3828" s="450" t="s">
        <v>17879</v>
      </c>
      <c r="C3828" s="449" t="s">
        <v>1122</v>
      </c>
      <c r="D3828" s="450" t="s">
        <v>1123</v>
      </c>
      <c r="E3828" s="451" t="s">
        <v>19614</v>
      </c>
      <c r="F3828" s="452" t="str">
        <f>F3827</f>
        <v>6425</v>
      </c>
      <c r="G3828" s="451" t="s">
        <v>3093</v>
      </c>
      <c r="H3828" s="452">
        <v>0</v>
      </c>
      <c r="I3828" s="452">
        <v>0</v>
      </c>
      <c r="J3828" s="452" t="s">
        <v>11192</v>
      </c>
      <c r="K3828" s="452" t="s">
        <v>11192</v>
      </c>
      <c r="L3828" s="452">
        <v>0</v>
      </c>
      <c r="M3828" s="452">
        <v>0</v>
      </c>
      <c r="N3828" s="452">
        <v>0</v>
      </c>
      <c r="O3828" s="452">
        <v>35</v>
      </c>
    </row>
    <row r="3829" spans="2:15" x14ac:dyDescent="0.45">
      <c r="B3829" s="16" t="s">
        <v>17881</v>
      </c>
      <c r="C3829" s="426" t="s">
        <v>1122</v>
      </c>
      <c r="D3829" s="16" t="s">
        <v>1123</v>
      </c>
      <c r="E3829" s="448" t="s">
        <v>2950</v>
      </c>
      <c r="F3829" s="210" t="s">
        <v>2951</v>
      </c>
      <c r="G3829" s="448" t="s">
        <v>3596</v>
      </c>
      <c r="H3829" s="210" t="s">
        <v>11192</v>
      </c>
      <c r="I3829" s="210" t="s">
        <v>11192</v>
      </c>
      <c r="J3829" s="210" t="s">
        <v>11192</v>
      </c>
      <c r="K3829" s="210">
        <v>130</v>
      </c>
      <c r="L3829" s="210" t="s">
        <v>11192</v>
      </c>
      <c r="M3829" s="210" t="s">
        <v>11192</v>
      </c>
      <c r="N3829" s="210">
        <v>0</v>
      </c>
      <c r="O3829" s="210">
        <v>142</v>
      </c>
    </row>
    <row r="3830" spans="2:15" x14ac:dyDescent="0.45">
      <c r="B3830" s="16" t="s">
        <v>17880</v>
      </c>
      <c r="C3830" s="426" t="s">
        <v>1122</v>
      </c>
      <c r="D3830" s="16" t="s">
        <v>1123</v>
      </c>
      <c r="E3830" s="448" t="s">
        <v>2950</v>
      </c>
      <c r="F3830" s="210" t="s">
        <v>2951</v>
      </c>
      <c r="G3830" s="448" t="s">
        <v>3595</v>
      </c>
      <c r="H3830" s="210" t="s">
        <v>11192</v>
      </c>
      <c r="I3830" s="210" t="s">
        <v>11192</v>
      </c>
      <c r="J3830" s="210" t="s">
        <v>11192</v>
      </c>
      <c r="K3830" s="210">
        <v>118</v>
      </c>
      <c r="L3830" s="210" t="s">
        <v>11192</v>
      </c>
      <c r="M3830" s="210" t="s">
        <v>11192</v>
      </c>
      <c r="N3830" s="210">
        <v>0</v>
      </c>
      <c r="O3830" s="210">
        <v>137</v>
      </c>
    </row>
    <row r="3831" spans="2:15" x14ac:dyDescent="0.45">
      <c r="B3831" s="450" t="s">
        <v>17882</v>
      </c>
      <c r="C3831" s="449" t="s">
        <v>1122</v>
      </c>
      <c r="D3831" s="450" t="s">
        <v>1123</v>
      </c>
      <c r="E3831" s="451" t="s">
        <v>19615</v>
      </c>
      <c r="F3831" s="452" t="str">
        <f>F3830</f>
        <v>6865</v>
      </c>
      <c r="G3831" s="451" t="s">
        <v>3093</v>
      </c>
      <c r="H3831" s="452" t="s">
        <v>11192</v>
      </c>
      <c r="I3831" s="452" t="s">
        <v>11192</v>
      </c>
      <c r="J3831" s="452">
        <v>13</v>
      </c>
      <c r="K3831" s="452">
        <v>248</v>
      </c>
      <c r="L3831" s="452" t="s">
        <v>11192</v>
      </c>
      <c r="M3831" s="452" t="s">
        <v>11192</v>
      </c>
      <c r="N3831" s="452">
        <v>0</v>
      </c>
      <c r="O3831" s="452">
        <v>279</v>
      </c>
    </row>
    <row r="3832" spans="2:15" x14ac:dyDescent="0.45">
      <c r="B3832" s="16" t="s">
        <v>17884</v>
      </c>
      <c r="C3832" s="426" t="s">
        <v>1124</v>
      </c>
      <c r="D3832" s="16" t="s">
        <v>1125</v>
      </c>
      <c r="E3832" s="448" t="s">
        <v>2952</v>
      </c>
      <c r="F3832" s="210" t="s">
        <v>14055</v>
      </c>
      <c r="G3832" s="448" t="s">
        <v>3596</v>
      </c>
      <c r="H3832" s="210">
        <v>0</v>
      </c>
      <c r="I3832" s="210" t="s">
        <v>11192</v>
      </c>
      <c r="J3832" s="210">
        <v>22</v>
      </c>
      <c r="K3832" s="210">
        <v>320</v>
      </c>
      <c r="L3832" s="210">
        <v>19</v>
      </c>
      <c r="M3832" s="210" t="s">
        <v>11192</v>
      </c>
      <c r="N3832" s="210">
        <v>0</v>
      </c>
      <c r="O3832" s="210">
        <v>371</v>
      </c>
    </row>
    <row r="3833" spans="2:15" x14ac:dyDescent="0.45">
      <c r="B3833" s="16" t="s">
        <v>17883</v>
      </c>
      <c r="C3833" s="426" t="s">
        <v>1124</v>
      </c>
      <c r="D3833" s="16" t="s">
        <v>1125</v>
      </c>
      <c r="E3833" s="448" t="s">
        <v>2952</v>
      </c>
      <c r="F3833" s="210" t="s">
        <v>14055</v>
      </c>
      <c r="G3833" s="448" t="s">
        <v>3595</v>
      </c>
      <c r="H3833" s="210" t="s">
        <v>11192</v>
      </c>
      <c r="I3833" s="210" t="s">
        <v>11192</v>
      </c>
      <c r="J3833" s="210">
        <v>28</v>
      </c>
      <c r="K3833" s="210">
        <v>298</v>
      </c>
      <c r="L3833" s="210">
        <v>25</v>
      </c>
      <c r="M3833" s="210" t="s">
        <v>11192</v>
      </c>
      <c r="N3833" s="210">
        <v>0</v>
      </c>
      <c r="O3833" s="210">
        <v>363</v>
      </c>
    </row>
    <row r="3834" spans="2:15" x14ac:dyDescent="0.45">
      <c r="B3834" s="450" t="s">
        <v>17885</v>
      </c>
      <c r="C3834" s="449" t="s">
        <v>1124</v>
      </c>
      <c r="D3834" s="450" t="s">
        <v>1125</v>
      </c>
      <c r="E3834" s="451" t="s">
        <v>19616</v>
      </c>
      <c r="F3834" s="452" t="str">
        <f>F3833</f>
        <v>8408</v>
      </c>
      <c r="G3834" s="451" t="s">
        <v>3093</v>
      </c>
      <c r="H3834" s="452" t="s">
        <v>11192</v>
      </c>
      <c r="I3834" s="452">
        <v>17</v>
      </c>
      <c r="J3834" s="452">
        <v>50</v>
      </c>
      <c r="K3834" s="452">
        <v>618</v>
      </c>
      <c r="L3834" s="452">
        <v>44</v>
      </c>
      <c r="M3834" s="452" t="s">
        <v>11192</v>
      </c>
      <c r="N3834" s="452">
        <v>0</v>
      </c>
      <c r="O3834" s="452">
        <v>734</v>
      </c>
    </row>
    <row r="3835" spans="2:15" x14ac:dyDescent="0.45">
      <c r="B3835" s="16" t="s">
        <v>17887</v>
      </c>
      <c r="C3835" s="426" t="s">
        <v>1124</v>
      </c>
      <c r="D3835" s="16" t="s">
        <v>1125</v>
      </c>
      <c r="E3835" s="448" t="s">
        <v>2953</v>
      </c>
      <c r="F3835" s="210" t="s">
        <v>2954</v>
      </c>
      <c r="G3835" s="448" t="s">
        <v>3596</v>
      </c>
      <c r="H3835" s="210" t="s">
        <v>11192</v>
      </c>
      <c r="I3835" s="210">
        <v>24</v>
      </c>
      <c r="J3835" s="210">
        <v>37</v>
      </c>
      <c r="K3835" s="210">
        <v>576</v>
      </c>
      <c r="L3835" s="210">
        <v>29</v>
      </c>
      <c r="M3835" s="210" t="s">
        <v>11192</v>
      </c>
      <c r="N3835" s="210">
        <v>0</v>
      </c>
      <c r="O3835" s="210">
        <v>672</v>
      </c>
    </row>
    <row r="3836" spans="2:15" x14ac:dyDescent="0.45">
      <c r="B3836" s="16" t="s">
        <v>17886</v>
      </c>
      <c r="C3836" s="426" t="s">
        <v>1124</v>
      </c>
      <c r="D3836" s="16" t="s">
        <v>1125</v>
      </c>
      <c r="E3836" s="448" t="s">
        <v>2953</v>
      </c>
      <c r="F3836" s="210" t="s">
        <v>2954</v>
      </c>
      <c r="G3836" s="448" t="s">
        <v>3595</v>
      </c>
      <c r="H3836" s="210" t="s">
        <v>11192</v>
      </c>
      <c r="I3836" s="210">
        <v>12</v>
      </c>
      <c r="J3836" s="210">
        <v>37</v>
      </c>
      <c r="K3836" s="210">
        <v>517</v>
      </c>
      <c r="L3836" s="210">
        <v>32</v>
      </c>
      <c r="M3836" s="210" t="s">
        <v>11192</v>
      </c>
      <c r="N3836" s="210">
        <v>0</v>
      </c>
      <c r="O3836" s="210">
        <v>606</v>
      </c>
    </row>
    <row r="3837" spans="2:15" x14ac:dyDescent="0.45">
      <c r="B3837" s="450" t="s">
        <v>17888</v>
      </c>
      <c r="C3837" s="449" t="s">
        <v>1124</v>
      </c>
      <c r="D3837" s="450" t="s">
        <v>1125</v>
      </c>
      <c r="E3837" s="451" t="s">
        <v>19617</v>
      </c>
      <c r="F3837" s="452" t="str">
        <f>F3836</f>
        <v>2243</v>
      </c>
      <c r="G3837" s="451" t="s">
        <v>3093</v>
      </c>
      <c r="H3837" s="452" t="s">
        <v>11192</v>
      </c>
      <c r="I3837" s="452">
        <v>36</v>
      </c>
      <c r="J3837" s="452">
        <v>74</v>
      </c>
      <c r="K3837" s="452">
        <v>1093</v>
      </c>
      <c r="L3837" s="452">
        <v>61</v>
      </c>
      <c r="M3837" s="452" t="s">
        <v>11192</v>
      </c>
      <c r="N3837" s="452">
        <v>0</v>
      </c>
      <c r="O3837" s="452">
        <v>1278</v>
      </c>
    </row>
    <row r="3838" spans="2:15" x14ac:dyDescent="0.45">
      <c r="B3838" s="16" t="s">
        <v>17890</v>
      </c>
      <c r="C3838" s="426" t="s">
        <v>1126</v>
      </c>
      <c r="D3838" s="16" t="s">
        <v>1127</v>
      </c>
      <c r="E3838" s="448" t="s">
        <v>2955</v>
      </c>
      <c r="F3838" s="210" t="s">
        <v>2956</v>
      </c>
      <c r="G3838" s="448" t="s">
        <v>3596</v>
      </c>
      <c r="H3838" s="210">
        <v>0</v>
      </c>
      <c r="I3838" s="210">
        <v>0</v>
      </c>
      <c r="J3838" s="210">
        <v>0</v>
      </c>
      <c r="K3838" s="210">
        <v>45</v>
      </c>
      <c r="L3838" s="210">
        <v>0</v>
      </c>
      <c r="M3838" s="210">
        <v>0</v>
      </c>
      <c r="N3838" s="210">
        <v>0</v>
      </c>
      <c r="O3838" s="210">
        <v>45</v>
      </c>
    </row>
    <row r="3839" spans="2:15" x14ac:dyDescent="0.45">
      <c r="B3839" s="16" t="s">
        <v>17889</v>
      </c>
      <c r="C3839" s="426" t="s">
        <v>1126</v>
      </c>
      <c r="D3839" s="16" t="s">
        <v>1127</v>
      </c>
      <c r="E3839" s="448" t="s">
        <v>2955</v>
      </c>
      <c r="F3839" s="210" t="s">
        <v>2956</v>
      </c>
      <c r="G3839" s="448" t="s">
        <v>3595</v>
      </c>
      <c r="H3839" s="210" t="s">
        <v>11192</v>
      </c>
      <c r="I3839" s="210">
        <v>0</v>
      </c>
      <c r="J3839" s="210" t="s">
        <v>11192</v>
      </c>
      <c r="K3839" s="210">
        <v>39</v>
      </c>
      <c r="L3839" s="210" t="s">
        <v>11192</v>
      </c>
      <c r="M3839" s="210">
        <v>0</v>
      </c>
      <c r="N3839" s="210">
        <v>0</v>
      </c>
      <c r="O3839" s="210">
        <v>51</v>
      </c>
    </row>
    <row r="3840" spans="2:15" x14ac:dyDescent="0.45">
      <c r="B3840" s="450" t="s">
        <v>17891</v>
      </c>
      <c r="C3840" s="449" t="s">
        <v>1126</v>
      </c>
      <c r="D3840" s="450" t="s">
        <v>1127</v>
      </c>
      <c r="E3840" s="451" t="s">
        <v>19618</v>
      </c>
      <c r="F3840" s="452" t="str">
        <f>F3839</f>
        <v>6838</v>
      </c>
      <c r="G3840" s="451" t="s">
        <v>3093</v>
      </c>
      <c r="H3840" s="452" t="s">
        <v>11192</v>
      </c>
      <c r="I3840" s="452">
        <v>0</v>
      </c>
      <c r="J3840" s="452" t="s">
        <v>11192</v>
      </c>
      <c r="K3840" s="452">
        <v>84</v>
      </c>
      <c r="L3840" s="452" t="s">
        <v>11192</v>
      </c>
      <c r="M3840" s="452">
        <v>0</v>
      </c>
      <c r="N3840" s="452">
        <v>0</v>
      </c>
      <c r="O3840" s="452">
        <v>96</v>
      </c>
    </row>
    <row r="3841" spans="2:15" x14ac:dyDescent="0.45">
      <c r="B3841" s="16" t="s">
        <v>17893</v>
      </c>
      <c r="C3841" s="426" t="s">
        <v>1126</v>
      </c>
      <c r="D3841" s="16" t="s">
        <v>1127</v>
      </c>
      <c r="E3841" s="448" t="s">
        <v>2957</v>
      </c>
      <c r="F3841" s="210" t="s">
        <v>2958</v>
      </c>
      <c r="G3841" s="448" t="s">
        <v>3596</v>
      </c>
      <c r="H3841" s="210">
        <v>0</v>
      </c>
      <c r="I3841" s="210" t="s">
        <v>11192</v>
      </c>
      <c r="J3841" s="210" t="s">
        <v>11192</v>
      </c>
      <c r="K3841" s="210">
        <v>76</v>
      </c>
      <c r="L3841" s="210">
        <v>0</v>
      </c>
      <c r="M3841" s="210">
        <v>0</v>
      </c>
      <c r="N3841" s="210">
        <v>0</v>
      </c>
      <c r="O3841" s="210">
        <v>87</v>
      </c>
    </row>
    <row r="3842" spans="2:15" x14ac:dyDescent="0.45">
      <c r="B3842" s="16" t="s">
        <v>17892</v>
      </c>
      <c r="C3842" s="426" t="s">
        <v>1126</v>
      </c>
      <c r="D3842" s="16" t="s">
        <v>1127</v>
      </c>
      <c r="E3842" s="448" t="s">
        <v>2957</v>
      </c>
      <c r="F3842" s="210" t="s">
        <v>2958</v>
      </c>
      <c r="G3842" s="448" t="s">
        <v>3595</v>
      </c>
      <c r="H3842" s="210" t="s">
        <v>11192</v>
      </c>
      <c r="I3842" s="210" t="s">
        <v>11192</v>
      </c>
      <c r="J3842" s="210" t="s">
        <v>11192</v>
      </c>
      <c r="K3842" s="210">
        <v>74</v>
      </c>
      <c r="L3842" s="210" t="s">
        <v>11192</v>
      </c>
      <c r="M3842" s="210">
        <v>0</v>
      </c>
      <c r="N3842" s="210">
        <v>0</v>
      </c>
      <c r="O3842" s="210">
        <v>84</v>
      </c>
    </row>
    <row r="3843" spans="2:15" x14ac:dyDescent="0.45">
      <c r="B3843" s="450" t="s">
        <v>17894</v>
      </c>
      <c r="C3843" s="449" t="s">
        <v>1126</v>
      </c>
      <c r="D3843" s="450" t="s">
        <v>1127</v>
      </c>
      <c r="E3843" s="451" t="s">
        <v>19619</v>
      </c>
      <c r="F3843" s="452" t="str">
        <f>F3842</f>
        <v>1327</v>
      </c>
      <c r="G3843" s="451" t="s">
        <v>3093</v>
      </c>
      <c r="H3843" s="452" t="s">
        <v>11192</v>
      </c>
      <c r="I3843" s="452" t="s">
        <v>11192</v>
      </c>
      <c r="J3843" s="452">
        <v>15</v>
      </c>
      <c r="K3843" s="452">
        <v>150</v>
      </c>
      <c r="L3843" s="452" t="s">
        <v>11192</v>
      </c>
      <c r="M3843" s="452">
        <v>0</v>
      </c>
      <c r="N3843" s="452">
        <v>0</v>
      </c>
      <c r="O3843" s="452">
        <v>171</v>
      </c>
    </row>
    <row r="3844" spans="2:15" x14ac:dyDescent="0.45">
      <c r="B3844" s="16" t="s">
        <v>17896</v>
      </c>
      <c r="C3844" s="426" t="s">
        <v>1128</v>
      </c>
      <c r="D3844" s="16" t="s">
        <v>1129</v>
      </c>
      <c r="E3844" s="448" t="s">
        <v>2959</v>
      </c>
      <c r="F3844" s="210" t="s">
        <v>2960</v>
      </c>
      <c r="G3844" s="448" t="s">
        <v>3596</v>
      </c>
      <c r="H3844" s="210">
        <v>0</v>
      </c>
      <c r="I3844" s="210" t="s">
        <v>11192</v>
      </c>
      <c r="J3844" s="210">
        <v>0</v>
      </c>
      <c r="K3844" s="210">
        <v>126</v>
      </c>
      <c r="L3844" s="210" t="s">
        <v>11192</v>
      </c>
      <c r="M3844" s="210" t="s">
        <v>11192</v>
      </c>
      <c r="N3844" s="210">
        <v>0</v>
      </c>
      <c r="O3844" s="210">
        <v>130</v>
      </c>
    </row>
    <row r="3845" spans="2:15" x14ac:dyDescent="0.45">
      <c r="B3845" s="16" t="s">
        <v>17895</v>
      </c>
      <c r="C3845" s="426" t="s">
        <v>1128</v>
      </c>
      <c r="D3845" s="16" t="s">
        <v>1129</v>
      </c>
      <c r="E3845" s="448" t="s">
        <v>2959</v>
      </c>
      <c r="F3845" s="210" t="s">
        <v>2960</v>
      </c>
      <c r="G3845" s="448" t="s">
        <v>3595</v>
      </c>
      <c r="H3845" s="210" t="s">
        <v>11192</v>
      </c>
      <c r="I3845" s="210" t="s">
        <v>11192</v>
      </c>
      <c r="J3845" s="210" t="s">
        <v>11192</v>
      </c>
      <c r="K3845" s="210">
        <v>104</v>
      </c>
      <c r="L3845" s="210" t="s">
        <v>11192</v>
      </c>
      <c r="M3845" s="210" t="s">
        <v>11192</v>
      </c>
      <c r="N3845" s="210">
        <v>0</v>
      </c>
      <c r="O3845" s="210">
        <v>117</v>
      </c>
    </row>
    <row r="3846" spans="2:15" x14ac:dyDescent="0.45">
      <c r="B3846" s="450" t="s">
        <v>17897</v>
      </c>
      <c r="C3846" s="449" t="s">
        <v>1128</v>
      </c>
      <c r="D3846" s="450" t="s">
        <v>1129</v>
      </c>
      <c r="E3846" s="451" t="s">
        <v>19620</v>
      </c>
      <c r="F3846" s="452" t="str">
        <f>F3845</f>
        <v>4079</v>
      </c>
      <c r="G3846" s="451" t="s">
        <v>3093</v>
      </c>
      <c r="H3846" s="452" t="s">
        <v>11192</v>
      </c>
      <c r="I3846" s="452" t="s">
        <v>11192</v>
      </c>
      <c r="J3846" s="452" t="s">
        <v>11192</v>
      </c>
      <c r="K3846" s="452">
        <v>230</v>
      </c>
      <c r="L3846" s="452" t="s">
        <v>11192</v>
      </c>
      <c r="M3846" s="452" t="s">
        <v>11192</v>
      </c>
      <c r="N3846" s="452">
        <v>0</v>
      </c>
      <c r="O3846" s="452">
        <v>247</v>
      </c>
    </row>
    <row r="3847" spans="2:15" x14ac:dyDescent="0.45">
      <c r="B3847" s="16" t="s">
        <v>17899</v>
      </c>
      <c r="C3847" s="426" t="s">
        <v>1128</v>
      </c>
      <c r="D3847" s="16" t="s">
        <v>1129</v>
      </c>
      <c r="E3847" s="448" t="s">
        <v>2961</v>
      </c>
      <c r="F3847" s="210" t="s">
        <v>2962</v>
      </c>
      <c r="G3847" s="448" t="s">
        <v>3596</v>
      </c>
      <c r="H3847" s="210" t="s">
        <v>11192</v>
      </c>
      <c r="I3847" s="210" t="s">
        <v>11192</v>
      </c>
      <c r="J3847" s="210" t="s">
        <v>11192</v>
      </c>
      <c r="K3847" s="210">
        <v>198</v>
      </c>
      <c r="L3847" s="210">
        <v>0</v>
      </c>
      <c r="M3847" s="210" t="s">
        <v>11192</v>
      </c>
      <c r="N3847" s="210">
        <v>0</v>
      </c>
      <c r="O3847" s="210">
        <v>206</v>
      </c>
    </row>
    <row r="3848" spans="2:15" x14ac:dyDescent="0.45">
      <c r="B3848" s="16" t="s">
        <v>17898</v>
      </c>
      <c r="C3848" s="426" t="s">
        <v>1128</v>
      </c>
      <c r="D3848" s="16" t="s">
        <v>1129</v>
      </c>
      <c r="E3848" s="448" t="s">
        <v>2961</v>
      </c>
      <c r="F3848" s="210" t="s">
        <v>2962</v>
      </c>
      <c r="G3848" s="448" t="s">
        <v>3595</v>
      </c>
      <c r="H3848" s="210">
        <v>0</v>
      </c>
      <c r="I3848" s="210" t="s">
        <v>11192</v>
      </c>
      <c r="J3848" s="210" t="s">
        <v>11192</v>
      </c>
      <c r="K3848" s="210">
        <v>223</v>
      </c>
      <c r="L3848" s="210" t="s">
        <v>11192</v>
      </c>
      <c r="M3848" s="210" t="s">
        <v>11192</v>
      </c>
      <c r="N3848" s="210">
        <v>0</v>
      </c>
      <c r="O3848" s="210">
        <v>235</v>
      </c>
    </row>
    <row r="3849" spans="2:15" x14ac:dyDescent="0.45">
      <c r="B3849" s="450" t="s">
        <v>17900</v>
      </c>
      <c r="C3849" s="449" t="s">
        <v>1128</v>
      </c>
      <c r="D3849" s="450" t="s">
        <v>1129</v>
      </c>
      <c r="E3849" s="451" t="s">
        <v>19621</v>
      </c>
      <c r="F3849" s="452" t="str">
        <f>F3848</f>
        <v>4080</v>
      </c>
      <c r="G3849" s="451" t="s">
        <v>3093</v>
      </c>
      <c r="H3849" s="452" t="s">
        <v>11192</v>
      </c>
      <c r="I3849" s="452" t="s">
        <v>11192</v>
      </c>
      <c r="J3849" s="452" t="s">
        <v>11192</v>
      </c>
      <c r="K3849" s="452">
        <v>421</v>
      </c>
      <c r="L3849" s="452" t="s">
        <v>11192</v>
      </c>
      <c r="M3849" s="452" t="s">
        <v>11192</v>
      </c>
      <c r="N3849" s="452">
        <v>0</v>
      </c>
      <c r="O3849" s="452">
        <v>441</v>
      </c>
    </row>
    <row r="3850" spans="2:15" x14ac:dyDescent="0.45">
      <c r="B3850" s="16" t="s">
        <v>17902</v>
      </c>
      <c r="C3850" s="426" t="s">
        <v>1130</v>
      </c>
      <c r="D3850" s="16" t="s">
        <v>1131</v>
      </c>
      <c r="E3850" s="448" t="s">
        <v>2963</v>
      </c>
      <c r="F3850" s="210" t="s">
        <v>2964</v>
      </c>
      <c r="G3850" s="448" t="s">
        <v>3596</v>
      </c>
      <c r="H3850" s="210">
        <v>0</v>
      </c>
      <c r="I3850" s="210" t="s">
        <v>11192</v>
      </c>
      <c r="J3850" s="210" t="s">
        <v>11192</v>
      </c>
      <c r="K3850" s="210">
        <v>210</v>
      </c>
      <c r="L3850" s="210">
        <v>11</v>
      </c>
      <c r="M3850" s="210" t="s">
        <v>11192</v>
      </c>
      <c r="N3850" s="210">
        <v>0</v>
      </c>
      <c r="O3850" s="210">
        <v>241</v>
      </c>
    </row>
    <row r="3851" spans="2:15" x14ac:dyDescent="0.45">
      <c r="B3851" s="16" t="s">
        <v>17901</v>
      </c>
      <c r="C3851" s="426" t="s">
        <v>1130</v>
      </c>
      <c r="D3851" s="16" t="s">
        <v>1131</v>
      </c>
      <c r="E3851" s="448" t="s">
        <v>2963</v>
      </c>
      <c r="F3851" s="210" t="s">
        <v>2964</v>
      </c>
      <c r="G3851" s="448" t="s">
        <v>3595</v>
      </c>
      <c r="H3851" s="210">
        <v>0</v>
      </c>
      <c r="I3851" s="210" t="s">
        <v>11192</v>
      </c>
      <c r="J3851" s="210" t="s">
        <v>11192</v>
      </c>
      <c r="K3851" s="210">
        <v>220</v>
      </c>
      <c r="L3851" s="210" t="s">
        <v>11192</v>
      </c>
      <c r="M3851" s="210" t="s">
        <v>11192</v>
      </c>
      <c r="N3851" s="210">
        <v>0</v>
      </c>
      <c r="O3851" s="210">
        <v>245</v>
      </c>
    </row>
    <row r="3852" spans="2:15" x14ac:dyDescent="0.45">
      <c r="B3852" s="450" t="s">
        <v>17903</v>
      </c>
      <c r="C3852" s="449" t="s">
        <v>1130</v>
      </c>
      <c r="D3852" s="450" t="s">
        <v>1131</v>
      </c>
      <c r="E3852" s="451" t="s">
        <v>19622</v>
      </c>
      <c r="F3852" s="452" t="str">
        <f>F3851</f>
        <v>6895</v>
      </c>
      <c r="G3852" s="451" t="s">
        <v>3093</v>
      </c>
      <c r="H3852" s="452" t="s">
        <v>11192</v>
      </c>
      <c r="I3852" s="452">
        <v>13</v>
      </c>
      <c r="J3852" s="452">
        <v>11</v>
      </c>
      <c r="K3852" s="452">
        <v>430</v>
      </c>
      <c r="L3852" s="452" t="s">
        <v>11192</v>
      </c>
      <c r="M3852" s="452">
        <v>11</v>
      </c>
      <c r="N3852" s="452" t="s">
        <v>11192</v>
      </c>
      <c r="O3852" s="452">
        <v>486</v>
      </c>
    </row>
    <row r="3853" spans="2:15" x14ac:dyDescent="0.45">
      <c r="B3853" s="16" t="s">
        <v>17905</v>
      </c>
      <c r="C3853" s="426" t="s">
        <v>1130</v>
      </c>
      <c r="D3853" s="16" t="s">
        <v>1131</v>
      </c>
      <c r="E3853" s="448" t="s">
        <v>2965</v>
      </c>
      <c r="F3853" s="210" t="s">
        <v>2966</v>
      </c>
      <c r="G3853" s="448" t="s">
        <v>3596</v>
      </c>
      <c r="H3853" s="210">
        <v>0</v>
      </c>
      <c r="I3853" s="210">
        <v>16</v>
      </c>
      <c r="J3853" s="210" t="s">
        <v>11192</v>
      </c>
      <c r="K3853" s="210">
        <v>493</v>
      </c>
      <c r="L3853" s="210">
        <v>17</v>
      </c>
      <c r="M3853" s="210" t="s">
        <v>11192</v>
      </c>
      <c r="N3853" s="210">
        <v>0</v>
      </c>
      <c r="O3853" s="210">
        <v>536</v>
      </c>
    </row>
    <row r="3854" spans="2:15" x14ac:dyDescent="0.45">
      <c r="B3854" s="16" t="s">
        <v>17904</v>
      </c>
      <c r="C3854" s="426" t="s">
        <v>1130</v>
      </c>
      <c r="D3854" s="16" t="s">
        <v>1131</v>
      </c>
      <c r="E3854" s="448" t="s">
        <v>2965</v>
      </c>
      <c r="F3854" s="210" t="s">
        <v>2966</v>
      </c>
      <c r="G3854" s="448" t="s">
        <v>3595</v>
      </c>
      <c r="H3854" s="210" t="s">
        <v>11192</v>
      </c>
      <c r="I3854" s="210">
        <v>12</v>
      </c>
      <c r="J3854" s="210" t="s">
        <v>11192</v>
      </c>
      <c r="K3854" s="210">
        <v>444</v>
      </c>
      <c r="L3854" s="210">
        <v>14</v>
      </c>
      <c r="M3854" s="210">
        <v>15</v>
      </c>
      <c r="N3854" s="210">
        <v>0</v>
      </c>
      <c r="O3854" s="210">
        <v>489</v>
      </c>
    </row>
    <row r="3855" spans="2:15" x14ac:dyDescent="0.45">
      <c r="B3855" s="450" t="s">
        <v>19816</v>
      </c>
      <c r="C3855" s="449" t="s">
        <v>1130</v>
      </c>
      <c r="D3855" s="450" t="s">
        <v>1131</v>
      </c>
      <c r="E3855" s="451" t="s">
        <v>19623</v>
      </c>
      <c r="F3855" s="452" t="str">
        <f>F3854</f>
        <v>0509</v>
      </c>
      <c r="G3855" s="451" t="s">
        <v>3093</v>
      </c>
      <c r="H3855" s="452" t="s">
        <v>11192</v>
      </c>
      <c r="I3855" s="452">
        <v>28</v>
      </c>
      <c r="J3855" s="452" t="s">
        <v>11192</v>
      </c>
      <c r="K3855" s="452">
        <v>937</v>
      </c>
      <c r="L3855" s="452">
        <v>31</v>
      </c>
      <c r="M3855" s="452" t="s">
        <v>11192</v>
      </c>
      <c r="N3855" s="452">
        <v>0</v>
      </c>
      <c r="O3855" s="452">
        <v>1025</v>
      </c>
    </row>
    <row r="3856" spans="2:15" x14ac:dyDescent="0.45">
      <c r="B3856" s="16" t="s">
        <v>17907</v>
      </c>
      <c r="C3856" s="426" t="s">
        <v>1132</v>
      </c>
      <c r="D3856" s="16" t="s">
        <v>1133</v>
      </c>
      <c r="E3856" s="448" t="s">
        <v>18169</v>
      </c>
      <c r="F3856" s="210" t="s">
        <v>2967</v>
      </c>
      <c r="G3856" s="448" t="s">
        <v>3596</v>
      </c>
      <c r="H3856" s="210" t="s">
        <v>11192</v>
      </c>
      <c r="I3856" s="210">
        <v>0</v>
      </c>
      <c r="J3856" s="210" t="s">
        <v>11192</v>
      </c>
      <c r="K3856" s="210">
        <v>169</v>
      </c>
      <c r="L3856" s="210">
        <v>0</v>
      </c>
      <c r="M3856" s="210" t="s">
        <v>11192</v>
      </c>
      <c r="N3856" s="210">
        <v>0</v>
      </c>
      <c r="O3856" s="210">
        <v>175</v>
      </c>
    </row>
    <row r="3857" spans="2:15" x14ac:dyDescent="0.45">
      <c r="B3857" s="16" t="s">
        <v>17906</v>
      </c>
      <c r="C3857" s="426" t="s">
        <v>1132</v>
      </c>
      <c r="D3857" s="16" t="s">
        <v>1133</v>
      </c>
      <c r="E3857" s="448" t="s">
        <v>18169</v>
      </c>
      <c r="F3857" s="210" t="s">
        <v>2967</v>
      </c>
      <c r="G3857" s="448" t="s">
        <v>3595</v>
      </c>
      <c r="H3857" s="210" t="s">
        <v>11192</v>
      </c>
      <c r="I3857" s="210" t="s">
        <v>11192</v>
      </c>
      <c r="J3857" s="210" t="s">
        <v>11192</v>
      </c>
      <c r="K3857" s="210">
        <v>142</v>
      </c>
      <c r="L3857" s="210" t="s">
        <v>11192</v>
      </c>
      <c r="M3857" s="210">
        <v>0</v>
      </c>
      <c r="N3857" s="210">
        <v>0</v>
      </c>
      <c r="O3857" s="210">
        <v>152</v>
      </c>
    </row>
    <row r="3858" spans="2:15" x14ac:dyDescent="0.45">
      <c r="B3858" s="450" t="s">
        <v>17908</v>
      </c>
      <c r="C3858" s="449" t="s">
        <v>1132</v>
      </c>
      <c r="D3858" s="450" t="s">
        <v>1133</v>
      </c>
      <c r="E3858" s="451" t="s">
        <v>19624</v>
      </c>
      <c r="F3858" s="452" t="str">
        <f>F3857</f>
        <v>1566</v>
      </c>
      <c r="G3858" s="451" t="s">
        <v>3093</v>
      </c>
      <c r="H3858" s="452" t="s">
        <v>11192</v>
      </c>
      <c r="I3858" s="452" t="s">
        <v>11192</v>
      </c>
      <c r="J3858" s="452" t="s">
        <v>11192</v>
      </c>
      <c r="K3858" s="452">
        <v>311</v>
      </c>
      <c r="L3858" s="452" t="s">
        <v>11192</v>
      </c>
      <c r="M3858" s="452" t="s">
        <v>11192</v>
      </c>
      <c r="N3858" s="452">
        <v>0</v>
      </c>
      <c r="O3858" s="452">
        <v>327</v>
      </c>
    </row>
    <row r="3859" spans="2:15" x14ac:dyDescent="0.45">
      <c r="B3859" s="16" t="s">
        <v>18220</v>
      </c>
      <c r="C3859" s="426" t="s">
        <v>1132</v>
      </c>
      <c r="D3859" s="16" t="s">
        <v>1133</v>
      </c>
      <c r="E3859" s="448" t="s">
        <v>18172</v>
      </c>
      <c r="F3859" s="210" t="s">
        <v>18171</v>
      </c>
      <c r="G3859" s="448" t="s">
        <v>3596</v>
      </c>
      <c r="H3859" s="210">
        <v>0</v>
      </c>
      <c r="I3859" s="210" t="s">
        <v>11192</v>
      </c>
      <c r="J3859" s="210" t="s">
        <v>11192</v>
      </c>
      <c r="K3859" s="210">
        <v>68</v>
      </c>
      <c r="L3859" s="210" t="s">
        <v>11192</v>
      </c>
      <c r="M3859" s="210">
        <v>0</v>
      </c>
      <c r="N3859" s="210">
        <v>0</v>
      </c>
      <c r="O3859" s="210">
        <v>73</v>
      </c>
    </row>
    <row r="3860" spans="2:15" x14ac:dyDescent="0.45">
      <c r="B3860" s="16" t="s">
        <v>18219</v>
      </c>
      <c r="C3860" s="426" t="s">
        <v>1132</v>
      </c>
      <c r="D3860" s="16" t="s">
        <v>1133</v>
      </c>
      <c r="E3860" s="448" t="s">
        <v>18172</v>
      </c>
      <c r="F3860" s="210" t="s">
        <v>18171</v>
      </c>
      <c r="G3860" s="448" t="s">
        <v>3595</v>
      </c>
      <c r="H3860" s="210" t="s">
        <v>11192</v>
      </c>
      <c r="I3860" s="210" t="s">
        <v>11192</v>
      </c>
      <c r="J3860" s="210">
        <v>0</v>
      </c>
      <c r="K3860" s="210" t="s">
        <v>11192</v>
      </c>
      <c r="L3860" s="210">
        <v>0</v>
      </c>
      <c r="M3860" s="210">
        <v>0</v>
      </c>
      <c r="N3860" s="210">
        <v>0</v>
      </c>
      <c r="O3860" s="210">
        <v>81</v>
      </c>
    </row>
    <row r="3861" spans="2:15" x14ac:dyDescent="0.45">
      <c r="B3861" s="450" t="s">
        <v>18203</v>
      </c>
      <c r="C3861" s="449" t="s">
        <v>1132</v>
      </c>
      <c r="D3861" s="450" t="s">
        <v>1133</v>
      </c>
      <c r="E3861" s="451" t="s">
        <v>19625</v>
      </c>
      <c r="F3861" s="452" t="str">
        <f>F3860</f>
        <v>8456</v>
      </c>
      <c r="G3861" s="451" t="s">
        <v>3093</v>
      </c>
      <c r="H3861" s="452" t="s">
        <v>11192</v>
      </c>
      <c r="I3861" s="452" t="s">
        <v>11192</v>
      </c>
      <c r="J3861" s="452" t="s">
        <v>11192</v>
      </c>
      <c r="K3861" s="452" t="s">
        <v>11192</v>
      </c>
      <c r="L3861" s="452" t="s">
        <v>11192</v>
      </c>
      <c r="M3861" s="452">
        <v>0</v>
      </c>
      <c r="N3861" s="452">
        <v>0</v>
      </c>
      <c r="O3861" s="452">
        <v>154</v>
      </c>
    </row>
    <row r="3862" spans="2:15" x14ac:dyDescent="0.45">
      <c r="B3862" s="16" t="s">
        <v>17910</v>
      </c>
      <c r="C3862" s="426" t="s">
        <v>1134</v>
      </c>
      <c r="D3862" s="16" t="s">
        <v>1135</v>
      </c>
      <c r="E3862" s="448" t="s">
        <v>2968</v>
      </c>
      <c r="F3862" s="210" t="s">
        <v>2969</v>
      </c>
      <c r="G3862" s="448" t="s">
        <v>3596</v>
      </c>
      <c r="H3862" s="210">
        <v>0</v>
      </c>
      <c r="I3862" s="210">
        <v>13</v>
      </c>
      <c r="J3862" s="210">
        <v>41</v>
      </c>
      <c r="K3862" s="210">
        <v>276</v>
      </c>
      <c r="L3862" s="210" t="s">
        <v>11192</v>
      </c>
      <c r="M3862" s="210">
        <v>28</v>
      </c>
      <c r="N3862" s="210" t="s">
        <v>11192</v>
      </c>
      <c r="O3862" s="210">
        <v>365</v>
      </c>
    </row>
    <row r="3863" spans="2:15" x14ac:dyDescent="0.45">
      <c r="B3863" s="16" t="s">
        <v>17909</v>
      </c>
      <c r="C3863" s="426" t="s">
        <v>1134</v>
      </c>
      <c r="D3863" s="16" t="s">
        <v>1135</v>
      </c>
      <c r="E3863" s="448" t="s">
        <v>2968</v>
      </c>
      <c r="F3863" s="210" t="s">
        <v>2969</v>
      </c>
      <c r="G3863" s="448" t="s">
        <v>3595</v>
      </c>
      <c r="H3863" s="210">
        <v>0</v>
      </c>
      <c r="I3863" s="210">
        <v>14</v>
      </c>
      <c r="J3863" s="210">
        <v>36</v>
      </c>
      <c r="K3863" s="210">
        <v>293</v>
      </c>
      <c r="L3863" s="210" t="s">
        <v>11192</v>
      </c>
      <c r="M3863" s="210">
        <v>28</v>
      </c>
      <c r="N3863" s="210" t="s">
        <v>11192</v>
      </c>
      <c r="O3863" s="210">
        <v>378</v>
      </c>
    </row>
    <row r="3864" spans="2:15" x14ac:dyDescent="0.45">
      <c r="B3864" s="450" t="s">
        <v>17911</v>
      </c>
      <c r="C3864" s="449" t="s">
        <v>1134</v>
      </c>
      <c r="D3864" s="450" t="s">
        <v>1135</v>
      </c>
      <c r="E3864" s="451" t="s">
        <v>19626</v>
      </c>
      <c r="F3864" s="452" t="str">
        <f>F3863</f>
        <v>1452</v>
      </c>
      <c r="G3864" s="451" t="s">
        <v>3093</v>
      </c>
      <c r="H3864" s="452">
        <v>0</v>
      </c>
      <c r="I3864" s="452">
        <v>27</v>
      </c>
      <c r="J3864" s="452">
        <v>77</v>
      </c>
      <c r="K3864" s="452">
        <v>569</v>
      </c>
      <c r="L3864" s="452" t="s">
        <v>11192</v>
      </c>
      <c r="M3864" s="452">
        <v>56</v>
      </c>
      <c r="N3864" s="452" t="s">
        <v>11192</v>
      </c>
      <c r="O3864" s="452">
        <v>743</v>
      </c>
    </row>
    <row r="3865" spans="2:15" x14ac:dyDescent="0.45">
      <c r="B3865" s="16" t="s">
        <v>17913</v>
      </c>
      <c r="C3865" s="426" t="s">
        <v>1134</v>
      </c>
      <c r="D3865" s="16" t="s">
        <v>1135</v>
      </c>
      <c r="E3865" s="448" t="s">
        <v>2970</v>
      </c>
      <c r="F3865" s="210" t="s">
        <v>2971</v>
      </c>
      <c r="G3865" s="448" t="s">
        <v>3596</v>
      </c>
      <c r="H3865" s="210">
        <v>0</v>
      </c>
      <c r="I3865" s="210">
        <v>12</v>
      </c>
      <c r="J3865" s="210">
        <v>29</v>
      </c>
      <c r="K3865" s="210">
        <v>228</v>
      </c>
      <c r="L3865" s="210">
        <v>11</v>
      </c>
      <c r="M3865" s="210">
        <v>18</v>
      </c>
      <c r="N3865" s="210">
        <v>0</v>
      </c>
      <c r="O3865" s="210">
        <v>298</v>
      </c>
    </row>
    <row r="3866" spans="2:15" x14ac:dyDescent="0.45">
      <c r="B3866" s="16" t="s">
        <v>17912</v>
      </c>
      <c r="C3866" s="426" t="s">
        <v>1134</v>
      </c>
      <c r="D3866" s="16" t="s">
        <v>1135</v>
      </c>
      <c r="E3866" s="448" t="s">
        <v>2970</v>
      </c>
      <c r="F3866" s="210" t="s">
        <v>2971</v>
      </c>
      <c r="G3866" s="448" t="s">
        <v>3595</v>
      </c>
      <c r="H3866" s="210">
        <v>0</v>
      </c>
      <c r="I3866" s="210">
        <v>20</v>
      </c>
      <c r="J3866" s="210">
        <v>28</v>
      </c>
      <c r="K3866" s="210">
        <v>187</v>
      </c>
      <c r="L3866" s="210" t="s">
        <v>11192</v>
      </c>
      <c r="M3866" s="210">
        <v>27</v>
      </c>
      <c r="N3866" s="210" t="s">
        <v>11192</v>
      </c>
      <c r="O3866" s="210">
        <v>271</v>
      </c>
    </row>
    <row r="3867" spans="2:15" x14ac:dyDescent="0.45">
      <c r="B3867" s="450" t="s">
        <v>17914</v>
      </c>
      <c r="C3867" s="449" t="s">
        <v>1134</v>
      </c>
      <c r="D3867" s="450" t="s">
        <v>1135</v>
      </c>
      <c r="E3867" s="451" t="s">
        <v>19627</v>
      </c>
      <c r="F3867" s="452" t="str">
        <f>F3866</f>
        <v>5137</v>
      </c>
      <c r="G3867" s="451" t="s">
        <v>3093</v>
      </c>
      <c r="H3867" s="452">
        <v>0</v>
      </c>
      <c r="I3867" s="452">
        <v>32</v>
      </c>
      <c r="J3867" s="452">
        <v>57</v>
      </c>
      <c r="K3867" s="452">
        <v>415</v>
      </c>
      <c r="L3867" s="452" t="s">
        <v>11192</v>
      </c>
      <c r="M3867" s="452">
        <v>45</v>
      </c>
      <c r="N3867" s="452" t="s">
        <v>11192</v>
      </c>
      <c r="O3867" s="452">
        <v>569</v>
      </c>
    </row>
    <row r="3868" spans="2:15" x14ac:dyDescent="0.45">
      <c r="B3868" s="16" t="s">
        <v>17916</v>
      </c>
      <c r="C3868" s="426" t="s">
        <v>1134</v>
      </c>
      <c r="D3868" s="16" t="s">
        <v>1135</v>
      </c>
      <c r="E3868" s="448" t="s">
        <v>2972</v>
      </c>
      <c r="F3868" s="210" t="s">
        <v>2973</v>
      </c>
      <c r="G3868" s="448" t="s">
        <v>3596</v>
      </c>
      <c r="H3868" s="210" t="s">
        <v>11192</v>
      </c>
      <c r="I3868" s="210">
        <v>15</v>
      </c>
      <c r="J3868" s="210">
        <v>24</v>
      </c>
      <c r="K3868" s="210">
        <v>236</v>
      </c>
      <c r="L3868" s="210" t="s">
        <v>11192</v>
      </c>
      <c r="M3868" s="210">
        <v>14</v>
      </c>
      <c r="N3868" s="210">
        <v>0</v>
      </c>
      <c r="O3868" s="210">
        <v>301</v>
      </c>
    </row>
    <row r="3869" spans="2:15" x14ac:dyDescent="0.45">
      <c r="B3869" s="16" t="s">
        <v>17915</v>
      </c>
      <c r="C3869" s="426" t="s">
        <v>1134</v>
      </c>
      <c r="D3869" s="16" t="s">
        <v>1135</v>
      </c>
      <c r="E3869" s="448" t="s">
        <v>2972</v>
      </c>
      <c r="F3869" s="210" t="s">
        <v>2973</v>
      </c>
      <c r="G3869" s="448" t="s">
        <v>3595</v>
      </c>
      <c r="H3869" s="210">
        <v>0</v>
      </c>
      <c r="I3869" s="210">
        <v>19</v>
      </c>
      <c r="J3869" s="210" t="s">
        <v>11192</v>
      </c>
      <c r="K3869" s="210">
        <v>219</v>
      </c>
      <c r="L3869" s="210" t="s">
        <v>11192</v>
      </c>
      <c r="M3869" s="210">
        <v>18</v>
      </c>
      <c r="N3869" s="210">
        <v>0</v>
      </c>
      <c r="O3869" s="210">
        <v>274</v>
      </c>
    </row>
    <row r="3870" spans="2:15" x14ac:dyDescent="0.45">
      <c r="B3870" s="450" t="s">
        <v>17917</v>
      </c>
      <c r="C3870" s="449" t="s">
        <v>1134</v>
      </c>
      <c r="D3870" s="450" t="s">
        <v>1135</v>
      </c>
      <c r="E3870" s="451" t="s">
        <v>19628</v>
      </c>
      <c r="F3870" s="452" t="str">
        <f>F3869</f>
        <v>1451</v>
      </c>
      <c r="G3870" s="451" t="s">
        <v>3093</v>
      </c>
      <c r="H3870" s="452" t="s">
        <v>11192</v>
      </c>
      <c r="I3870" s="452">
        <v>34</v>
      </c>
      <c r="J3870" s="452" t="s">
        <v>11192</v>
      </c>
      <c r="K3870" s="452">
        <v>455</v>
      </c>
      <c r="L3870" s="452" t="s">
        <v>11192</v>
      </c>
      <c r="M3870" s="452">
        <v>32</v>
      </c>
      <c r="N3870" s="452">
        <v>0</v>
      </c>
      <c r="O3870" s="452">
        <v>575</v>
      </c>
    </row>
    <row r="3871" spans="2:15" x14ac:dyDescent="0.45">
      <c r="B3871" s="16" t="s">
        <v>17919</v>
      </c>
      <c r="C3871" s="426" t="s">
        <v>1134</v>
      </c>
      <c r="D3871" s="16" t="s">
        <v>1135</v>
      </c>
      <c r="E3871" s="448" t="s">
        <v>2974</v>
      </c>
      <c r="F3871" s="210" t="s">
        <v>2975</v>
      </c>
      <c r="G3871" s="448" t="s">
        <v>3596</v>
      </c>
      <c r="H3871" s="210">
        <v>0</v>
      </c>
      <c r="I3871" s="210">
        <v>31</v>
      </c>
      <c r="J3871" s="210">
        <v>32</v>
      </c>
      <c r="K3871" s="210">
        <v>532</v>
      </c>
      <c r="L3871" s="210" t="s">
        <v>11192</v>
      </c>
      <c r="M3871" s="210">
        <v>32</v>
      </c>
      <c r="N3871" s="210" t="s">
        <v>11192</v>
      </c>
      <c r="O3871" s="210">
        <v>640</v>
      </c>
    </row>
    <row r="3872" spans="2:15" x14ac:dyDescent="0.45">
      <c r="B3872" s="16" t="s">
        <v>17918</v>
      </c>
      <c r="C3872" s="426" t="s">
        <v>1134</v>
      </c>
      <c r="D3872" s="16" t="s">
        <v>1135</v>
      </c>
      <c r="E3872" s="448" t="s">
        <v>2974</v>
      </c>
      <c r="F3872" s="210" t="s">
        <v>2975</v>
      </c>
      <c r="G3872" s="448" t="s">
        <v>3595</v>
      </c>
      <c r="H3872" s="210">
        <v>0</v>
      </c>
      <c r="I3872" s="210">
        <v>31</v>
      </c>
      <c r="J3872" s="210">
        <v>33</v>
      </c>
      <c r="K3872" s="210">
        <v>519</v>
      </c>
      <c r="L3872" s="210" t="s">
        <v>11192</v>
      </c>
      <c r="M3872" s="210">
        <v>42</v>
      </c>
      <c r="N3872" s="210" t="s">
        <v>11192</v>
      </c>
      <c r="O3872" s="210">
        <v>638</v>
      </c>
    </row>
    <row r="3873" spans="2:15" x14ac:dyDescent="0.45">
      <c r="B3873" s="450" t="s">
        <v>17920</v>
      </c>
      <c r="C3873" s="449" t="s">
        <v>1134</v>
      </c>
      <c r="D3873" s="450" t="s">
        <v>1135</v>
      </c>
      <c r="E3873" s="451" t="s">
        <v>19629</v>
      </c>
      <c r="F3873" s="452" t="str">
        <f>F3872</f>
        <v>7894</v>
      </c>
      <c r="G3873" s="451" t="s">
        <v>3093</v>
      </c>
      <c r="H3873" s="452">
        <v>0</v>
      </c>
      <c r="I3873" s="452">
        <v>62</v>
      </c>
      <c r="J3873" s="452">
        <v>65</v>
      </c>
      <c r="K3873" s="452">
        <v>1051</v>
      </c>
      <c r="L3873" s="452" t="s">
        <v>11192</v>
      </c>
      <c r="M3873" s="452">
        <v>74</v>
      </c>
      <c r="N3873" s="452" t="s">
        <v>11192</v>
      </c>
      <c r="O3873" s="452">
        <v>1278</v>
      </c>
    </row>
    <row r="3874" spans="2:15" x14ac:dyDescent="0.45">
      <c r="B3874" s="16" t="s">
        <v>17922</v>
      </c>
      <c r="C3874" s="426" t="s">
        <v>1134</v>
      </c>
      <c r="D3874" s="16" t="s">
        <v>1135</v>
      </c>
      <c r="E3874" s="448" t="s">
        <v>2976</v>
      </c>
      <c r="F3874" s="210" t="s">
        <v>2977</v>
      </c>
      <c r="G3874" s="448" t="s">
        <v>3596</v>
      </c>
      <c r="H3874" s="210" t="s">
        <v>11192</v>
      </c>
      <c r="I3874" s="210">
        <v>32</v>
      </c>
      <c r="J3874" s="210">
        <v>61</v>
      </c>
      <c r="K3874" s="210">
        <v>510</v>
      </c>
      <c r="L3874" s="210" t="s">
        <v>11192</v>
      </c>
      <c r="M3874" s="210">
        <v>42</v>
      </c>
      <c r="N3874" s="210">
        <v>0</v>
      </c>
      <c r="O3874" s="210">
        <v>662</v>
      </c>
    </row>
    <row r="3875" spans="2:15" x14ac:dyDescent="0.45">
      <c r="B3875" s="16" t="s">
        <v>17921</v>
      </c>
      <c r="C3875" s="426" t="s">
        <v>1134</v>
      </c>
      <c r="D3875" s="16" t="s">
        <v>1135</v>
      </c>
      <c r="E3875" s="448" t="s">
        <v>2976</v>
      </c>
      <c r="F3875" s="210" t="s">
        <v>2977</v>
      </c>
      <c r="G3875" s="448" t="s">
        <v>3595</v>
      </c>
      <c r="H3875" s="210">
        <v>0</v>
      </c>
      <c r="I3875" s="210">
        <v>28</v>
      </c>
      <c r="J3875" s="210">
        <v>57</v>
      </c>
      <c r="K3875" s="210">
        <v>428</v>
      </c>
      <c r="L3875" s="210" t="s">
        <v>11192</v>
      </c>
      <c r="M3875" s="210">
        <v>51</v>
      </c>
      <c r="N3875" s="210" t="s">
        <v>11192</v>
      </c>
      <c r="O3875" s="210">
        <v>575</v>
      </c>
    </row>
    <row r="3876" spans="2:15" x14ac:dyDescent="0.45">
      <c r="B3876" s="450" t="s">
        <v>17923</v>
      </c>
      <c r="C3876" s="449" t="s">
        <v>1134</v>
      </c>
      <c r="D3876" s="450" t="s">
        <v>1135</v>
      </c>
      <c r="E3876" s="451" t="s">
        <v>19630</v>
      </c>
      <c r="F3876" s="452" t="str">
        <f>F3875</f>
        <v>6734</v>
      </c>
      <c r="G3876" s="451" t="s">
        <v>3093</v>
      </c>
      <c r="H3876" s="452" t="s">
        <v>11192</v>
      </c>
      <c r="I3876" s="452">
        <v>60</v>
      </c>
      <c r="J3876" s="452">
        <v>118</v>
      </c>
      <c r="K3876" s="452">
        <v>938</v>
      </c>
      <c r="L3876" s="452">
        <v>24</v>
      </c>
      <c r="M3876" s="452">
        <v>93</v>
      </c>
      <c r="N3876" s="452" t="s">
        <v>11192</v>
      </c>
      <c r="O3876" s="452">
        <v>1237</v>
      </c>
    </row>
    <row r="3877" spans="2:15" x14ac:dyDescent="0.45">
      <c r="B3877" s="16" t="s">
        <v>17925</v>
      </c>
      <c r="C3877" s="426" t="s">
        <v>1134</v>
      </c>
      <c r="D3877" s="16" t="s">
        <v>1135</v>
      </c>
      <c r="E3877" s="448" t="s">
        <v>2978</v>
      </c>
      <c r="F3877" s="210" t="s">
        <v>2979</v>
      </c>
      <c r="G3877" s="448" t="s">
        <v>3596</v>
      </c>
      <c r="H3877" s="210">
        <v>0</v>
      </c>
      <c r="I3877" s="210">
        <v>38</v>
      </c>
      <c r="J3877" s="210">
        <v>71</v>
      </c>
      <c r="K3877" s="210">
        <v>536</v>
      </c>
      <c r="L3877" s="210" t="s">
        <v>11192</v>
      </c>
      <c r="M3877" s="210">
        <v>61</v>
      </c>
      <c r="N3877" s="210" t="s">
        <v>11192</v>
      </c>
      <c r="O3877" s="210">
        <v>718</v>
      </c>
    </row>
    <row r="3878" spans="2:15" x14ac:dyDescent="0.45">
      <c r="B3878" s="16" t="s">
        <v>17924</v>
      </c>
      <c r="C3878" s="426" t="s">
        <v>1134</v>
      </c>
      <c r="D3878" s="16" t="s">
        <v>1135</v>
      </c>
      <c r="E3878" s="448" t="s">
        <v>2978</v>
      </c>
      <c r="F3878" s="210" t="s">
        <v>2979</v>
      </c>
      <c r="G3878" s="448" t="s">
        <v>3595</v>
      </c>
      <c r="H3878" s="210">
        <v>0</v>
      </c>
      <c r="I3878" s="210">
        <v>29</v>
      </c>
      <c r="J3878" s="210">
        <v>57</v>
      </c>
      <c r="K3878" s="210">
        <v>504</v>
      </c>
      <c r="L3878" s="210" t="s">
        <v>11192</v>
      </c>
      <c r="M3878" s="210">
        <v>60</v>
      </c>
      <c r="N3878" s="210" t="s">
        <v>11192</v>
      </c>
      <c r="O3878" s="210">
        <v>661</v>
      </c>
    </row>
    <row r="3879" spans="2:15" x14ac:dyDescent="0.45">
      <c r="B3879" s="450" t="s">
        <v>17926</v>
      </c>
      <c r="C3879" s="449" t="s">
        <v>1134</v>
      </c>
      <c r="D3879" s="450" t="s">
        <v>1135</v>
      </c>
      <c r="E3879" s="451" t="s">
        <v>19631</v>
      </c>
      <c r="F3879" s="452" t="str">
        <f>F3878</f>
        <v>1453</v>
      </c>
      <c r="G3879" s="451" t="s">
        <v>3093</v>
      </c>
      <c r="H3879" s="452">
        <v>0</v>
      </c>
      <c r="I3879" s="452">
        <v>67</v>
      </c>
      <c r="J3879" s="452">
        <v>128</v>
      </c>
      <c r="K3879" s="452">
        <v>1040</v>
      </c>
      <c r="L3879" s="452" t="s">
        <v>11192</v>
      </c>
      <c r="M3879" s="452">
        <v>121</v>
      </c>
      <c r="N3879" s="452" t="s">
        <v>11192</v>
      </c>
      <c r="O3879" s="452">
        <v>1379</v>
      </c>
    </row>
    <row r="3880" spans="2:15" x14ac:dyDescent="0.45">
      <c r="B3880" s="16" t="s">
        <v>17928</v>
      </c>
      <c r="C3880" s="426" t="s">
        <v>1136</v>
      </c>
      <c r="D3880" s="16" t="s">
        <v>1137</v>
      </c>
      <c r="E3880" s="448" t="s">
        <v>14142</v>
      </c>
      <c r="F3880" s="210" t="s">
        <v>14141</v>
      </c>
      <c r="G3880" s="448" t="s">
        <v>3596</v>
      </c>
      <c r="H3880" s="210">
        <v>0</v>
      </c>
      <c r="I3880" s="210">
        <v>0</v>
      </c>
      <c r="J3880" s="210" t="s">
        <v>11192</v>
      </c>
      <c r="K3880" s="210" t="s">
        <v>11192</v>
      </c>
      <c r="L3880" s="210">
        <v>0</v>
      </c>
      <c r="M3880" s="210" t="s">
        <v>11192</v>
      </c>
      <c r="N3880" s="210">
        <v>0</v>
      </c>
      <c r="O3880" s="210">
        <v>170</v>
      </c>
    </row>
    <row r="3881" spans="2:15" x14ac:dyDescent="0.45">
      <c r="B3881" s="16" t="s">
        <v>17927</v>
      </c>
      <c r="C3881" s="426" t="s">
        <v>1136</v>
      </c>
      <c r="D3881" s="16" t="s">
        <v>1137</v>
      </c>
      <c r="E3881" s="448" t="s">
        <v>14142</v>
      </c>
      <c r="F3881" s="210" t="s">
        <v>14141</v>
      </c>
      <c r="G3881" s="448" t="s">
        <v>3595</v>
      </c>
      <c r="H3881" s="210">
        <v>0</v>
      </c>
      <c r="I3881" s="210">
        <v>0</v>
      </c>
      <c r="J3881" s="210">
        <v>0</v>
      </c>
      <c r="K3881" s="210">
        <v>141</v>
      </c>
      <c r="L3881" s="210">
        <v>0</v>
      </c>
      <c r="M3881" s="210">
        <v>0</v>
      </c>
      <c r="N3881" s="210">
        <v>0</v>
      </c>
      <c r="O3881" s="210">
        <v>141</v>
      </c>
    </row>
    <row r="3882" spans="2:15" x14ac:dyDescent="0.45">
      <c r="B3882" s="450" t="s">
        <v>17929</v>
      </c>
      <c r="C3882" s="449" t="s">
        <v>1136</v>
      </c>
      <c r="D3882" s="450" t="s">
        <v>1137</v>
      </c>
      <c r="E3882" s="451" t="s">
        <v>19632</v>
      </c>
      <c r="F3882" s="452" t="str">
        <f>F3881</f>
        <v>8442</v>
      </c>
      <c r="G3882" s="451" t="s">
        <v>3093</v>
      </c>
      <c r="H3882" s="452">
        <v>0</v>
      </c>
      <c r="I3882" s="452">
        <v>0</v>
      </c>
      <c r="J3882" s="452" t="s">
        <v>11192</v>
      </c>
      <c r="K3882" s="452" t="s">
        <v>11192</v>
      </c>
      <c r="L3882" s="452">
        <v>0</v>
      </c>
      <c r="M3882" s="452" t="s">
        <v>11192</v>
      </c>
      <c r="N3882" s="452">
        <v>0</v>
      </c>
      <c r="O3882" s="452">
        <v>311</v>
      </c>
    </row>
    <row r="3883" spans="2:15" x14ac:dyDescent="0.45">
      <c r="B3883" s="16" t="s">
        <v>17931</v>
      </c>
      <c r="C3883" s="426" t="s">
        <v>1138</v>
      </c>
      <c r="D3883" s="16" t="s">
        <v>1139</v>
      </c>
      <c r="E3883" s="448" t="s">
        <v>2980</v>
      </c>
      <c r="F3883" s="210" t="s">
        <v>2981</v>
      </c>
      <c r="G3883" s="448" t="s">
        <v>3596</v>
      </c>
      <c r="H3883" s="210">
        <v>0</v>
      </c>
      <c r="I3883" s="210" t="s">
        <v>11192</v>
      </c>
      <c r="J3883" s="210" t="s">
        <v>11192</v>
      </c>
      <c r="K3883" s="210">
        <v>228</v>
      </c>
      <c r="L3883" s="210" t="s">
        <v>11192</v>
      </c>
      <c r="M3883" s="210" t="s">
        <v>11192</v>
      </c>
      <c r="N3883" s="210">
        <v>0</v>
      </c>
      <c r="O3883" s="210">
        <v>244</v>
      </c>
    </row>
    <row r="3884" spans="2:15" x14ac:dyDescent="0.45">
      <c r="B3884" s="16" t="s">
        <v>17930</v>
      </c>
      <c r="C3884" s="426" t="s">
        <v>1138</v>
      </c>
      <c r="D3884" s="16" t="s">
        <v>1139</v>
      </c>
      <c r="E3884" s="448" t="s">
        <v>2980</v>
      </c>
      <c r="F3884" s="210" t="s">
        <v>2981</v>
      </c>
      <c r="G3884" s="448" t="s">
        <v>3595</v>
      </c>
      <c r="H3884" s="210">
        <v>0</v>
      </c>
      <c r="I3884" s="210" t="s">
        <v>11192</v>
      </c>
      <c r="J3884" s="210" t="s">
        <v>11192</v>
      </c>
      <c r="K3884" s="210">
        <v>207</v>
      </c>
      <c r="L3884" s="210" t="s">
        <v>11192</v>
      </c>
      <c r="M3884" s="210" t="s">
        <v>11192</v>
      </c>
      <c r="N3884" s="210">
        <v>0</v>
      </c>
      <c r="O3884" s="210">
        <v>229</v>
      </c>
    </row>
    <row r="3885" spans="2:15" x14ac:dyDescent="0.45">
      <c r="B3885" s="450" t="s">
        <v>17932</v>
      </c>
      <c r="C3885" s="449" t="s">
        <v>1138</v>
      </c>
      <c r="D3885" s="450" t="s">
        <v>1139</v>
      </c>
      <c r="E3885" s="451" t="s">
        <v>19633</v>
      </c>
      <c r="F3885" s="452" t="str">
        <f>F3884</f>
        <v>4867</v>
      </c>
      <c r="G3885" s="451" t="s">
        <v>3093</v>
      </c>
      <c r="H3885" s="452">
        <v>0</v>
      </c>
      <c r="I3885" s="452">
        <v>11</v>
      </c>
      <c r="J3885" s="452" t="s">
        <v>11192</v>
      </c>
      <c r="K3885" s="452">
        <v>435</v>
      </c>
      <c r="L3885" s="452" t="s">
        <v>11192</v>
      </c>
      <c r="M3885" s="452">
        <v>15</v>
      </c>
      <c r="N3885" s="452">
        <v>0</v>
      </c>
      <c r="O3885" s="452">
        <v>473</v>
      </c>
    </row>
    <row r="3886" spans="2:15" x14ac:dyDescent="0.45">
      <c r="B3886" s="16" t="s">
        <v>17934</v>
      </c>
      <c r="C3886" s="426" t="s">
        <v>1138</v>
      </c>
      <c r="D3886" s="16" t="s">
        <v>1139</v>
      </c>
      <c r="E3886" s="448" t="s">
        <v>2982</v>
      </c>
      <c r="F3886" s="210" t="s">
        <v>2983</v>
      </c>
      <c r="G3886" s="448" t="s">
        <v>3596</v>
      </c>
      <c r="H3886" s="210">
        <v>0</v>
      </c>
      <c r="I3886" s="210">
        <v>19</v>
      </c>
      <c r="J3886" s="210" t="s">
        <v>11192</v>
      </c>
      <c r="K3886" s="210">
        <v>425</v>
      </c>
      <c r="L3886" s="210" t="s">
        <v>11192</v>
      </c>
      <c r="M3886" s="210">
        <v>13</v>
      </c>
      <c r="N3886" s="210">
        <v>0</v>
      </c>
      <c r="O3886" s="210">
        <v>470</v>
      </c>
    </row>
    <row r="3887" spans="2:15" x14ac:dyDescent="0.45">
      <c r="B3887" s="16" t="s">
        <v>17933</v>
      </c>
      <c r="C3887" s="426" t="s">
        <v>1138</v>
      </c>
      <c r="D3887" s="16" t="s">
        <v>1139</v>
      </c>
      <c r="E3887" s="448" t="s">
        <v>2982</v>
      </c>
      <c r="F3887" s="210" t="s">
        <v>2983</v>
      </c>
      <c r="G3887" s="448" t="s">
        <v>3595</v>
      </c>
      <c r="H3887" s="210" t="s">
        <v>11192</v>
      </c>
      <c r="I3887" s="210">
        <v>14</v>
      </c>
      <c r="J3887" s="210">
        <v>12</v>
      </c>
      <c r="K3887" s="210">
        <v>431</v>
      </c>
      <c r="L3887" s="210" t="s">
        <v>11192</v>
      </c>
      <c r="M3887" s="210">
        <v>18</v>
      </c>
      <c r="N3887" s="210">
        <v>0</v>
      </c>
      <c r="O3887" s="210">
        <v>483</v>
      </c>
    </row>
    <row r="3888" spans="2:15" x14ac:dyDescent="0.45">
      <c r="B3888" s="450" t="s">
        <v>19817</v>
      </c>
      <c r="C3888" s="449" t="s">
        <v>1138</v>
      </c>
      <c r="D3888" s="450" t="s">
        <v>1139</v>
      </c>
      <c r="E3888" s="451" t="s">
        <v>19634</v>
      </c>
      <c r="F3888" s="452" t="str">
        <f>F3887</f>
        <v>0523</v>
      </c>
      <c r="G3888" s="451" t="s">
        <v>3093</v>
      </c>
      <c r="H3888" s="452" t="s">
        <v>11192</v>
      </c>
      <c r="I3888" s="452">
        <v>33</v>
      </c>
      <c r="J3888" s="452" t="s">
        <v>11192</v>
      </c>
      <c r="K3888" s="452">
        <v>856</v>
      </c>
      <c r="L3888" s="452" t="s">
        <v>11192</v>
      </c>
      <c r="M3888" s="452">
        <v>31</v>
      </c>
      <c r="N3888" s="452">
        <v>0</v>
      </c>
      <c r="O3888" s="452">
        <v>953</v>
      </c>
    </row>
    <row r="3889" spans="2:15" x14ac:dyDescent="0.45">
      <c r="B3889" s="16" t="s">
        <v>17936</v>
      </c>
      <c r="C3889" s="426" t="s">
        <v>1140</v>
      </c>
      <c r="D3889" s="16" t="s">
        <v>1141</v>
      </c>
      <c r="E3889" s="448" t="s">
        <v>13717</v>
      </c>
      <c r="F3889" s="210" t="s">
        <v>2984</v>
      </c>
      <c r="G3889" s="448" t="s">
        <v>3596</v>
      </c>
      <c r="H3889" s="210">
        <v>0</v>
      </c>
      <c r="I3889" s="210" t="s">
        <v>11192</v>
      </c>
      <c r="J3889" s="210" t="s">
        <v>11192</v>
      </c>
      <c r="K3889" s="210">
        <v>185</v>
      </c>
      <c r="L3889" s="210" t="s">
        <v>11192</v>
      </c>
      <c r="M3889" s="210">
        <v>0</v>
      </c>
      <c r="N3889" s="210">
        <v>0</v>
      </c>
      <c r="O3889" s="210">
        <v>195</v>
      </c>
    </row>
    <row r="3890" spans="2:15" x14ac:dyDescent="0.45">
      <c r="B3890" s="16" t="s">
        <v>17935</v>
      </c>
      <c r="C3890" s="426" t="s">
        <v>1140</v>
      </c>
      <c r="D3890" s="16" t="s">
        <v>1141</v>
      </c>
      <c r="E3890" s="448" t="s">
        <v>13717</v>
      </c>
      <c r="F3890" s="210" t="s">
        <v>2984</v>
      </c>
      <c r="G3890" s="448" t="s">
        <v>3595</v>
      </c>
      <c r="H3890" s="210" t="s">
        <v>11192</v>
      </c>
      <c r="I3890" s="210" t="s">
        <v>11192</v>
      </c>
      <c r="J3890" s="210" t="s">
        <v>11192</v>
      </c>
      <c r="K3890" s="210" t="s">
        <v>11192</v>
      </c>
      <c r="L3890" s="210">
        <v>0</v>
      </c>
      <c r="M3890" s="210" t="s">
        <v>11192</v>
      </c>
      <c r="N3890" s="210">
        <v>0</v>
      </c>
      <c r="O3890" s="210">
        <v>193</v>
      </c>
    </row>
    <row r="3891" spans="2:15" x14ac:dyDescent="0.45">
      <c r="B3891" s="450" t="s">
        <v>17937</v>
      </c>
      <c r="C3891" s="449" t="s">
        <v>1140</v>
      </c>
      <c r="D3891" s="450" t="s">
        <v>1141</v>
      </c>
      <c r="E3891" s="451" t="s">
        <v>19635</v>
      </c>
      <c r="F3891" s="452" t="str">
        <f>F3890</f>
        <v>6129</v>
      </c>
      <c r="G3891" s="451" t="s">
        <v>3093</v>
      </c>
      <c r="H3891" s="452" t="s">
        <v>11192</v>
      </c>
      <c r="I3891" s="452" t="s">
        <v>11192</v>
      </c>
      <c r="J3891" s="452" t="s">
        <v>11192</v>
      </c>
      <c r="K3891" s="452" t="s">
        <v>11192</v>
      </c>
      <c r="L3891" s="452" t="s">
        <v>11192</v>
      </c>
      <c r="M3891" s="452" t="s">
        <v>11192</v>
      </c>
      <c r="N3891" s="452">
        <v>0</v>
      </c>
      <c r="O3891" s="452">
        <v>388</v>
      </c>
    </row>
    <row r="3892" spans="2:15" x14ac:dyDescent="0.45">
      <c r="B3892" s="16" t="s">
        <v>17939</v>
      </c>
      <c r="C3892" s="426" t="s">
        <v>1142</v>
      </c>
      <c r="D3892" s="16" t="s">
        <v>1143</v>
      </c>
      <c r="E3892" s="448" t="s">
        <v>2985</v>
      </c>
      <c r="F3892" s="210" t="s">
        <v>2986</v>
      </c>
      <c r="G3892" s="448" t="s">
        <v>3596</v>
      </c>
      <c r="H3892" s="210">
        <v>0</v>
      </c>
      <c r="I3892" s="210">
        <v>117</v>
      </c>
      <c r="J3892" s="210" t="s">
        <v>11192</v>
      </c>
      <c r="K3892" s="210">
        <v>294</v>
      </c>
      <c r="L3892" s="210">
        <v>41</v>
      </c>
      <c r="M3892" s="210" t="s">
        <v>11192</v>
      </c>
      <c r="N3892" s="210">
        <v>0</v>
      </c>
      <c r="O3892" s="210">
        <v>467</v>
      </c>
    </row>
    <row r="3893" spans="2:15" x14ac:dyDescent="0.45">
      <c r="B3893" s="16" t="s">
        <v>17938</v>
      </c>
      <c r="C3893" s="426" t="s">
        <v>1142</v>
      </c>
      <c r="D3893" s="16" t="s">
        <v>1143</v>
      </c>
      <c r="E3893" s="448" t="s">
        <v>2985</v>
      </c>
      <c r="F3893" s="210" t="s">
        <v>2986</v>
      </c>
      <c r="G3893" s="448" t="s">
        <v>3595</v>
      </c>
      <c r="H3893" s="210" t="s">
        <v>11192</v>
      </c>
      <c r="I3893" s="210">
        <v>107</v>
      </c>
      <c r="J3893" s="210" t="s">
        <v>11192</v>
      </c>
      <c r="K3893" s="210">
        <v>262</v>
      </c>
      <c r="L3893" s="210">
        <v>45</v>
      </c>
      <c r="M3893" s="210" t="s">
        <v>11192</v>
      </c>
      <c r="N3893" s="210">
        <v>0</v>
      </c>
      <c r="O3893" s="210">
        <v>429</v>
      </c>
    </row>
    <row r="3894" spans="2:15" x14ac:dyDescent="0.45">
      <c r="B3894" s="450" t="s">
        <v>19818</v>
      </c>
      <c r="C3894" s="449" t="s">
        <v>1142</v>
      </c>
      <c r="D3894" s="450" t="s">
        <v>1143</v>
      </c>
      <c r="E3894" s="451" t="s">
        <v>19636</v>
      </c>
      <c r="F3894" s="452" t="str">
        <f>F3893</f>
        <v>0536</v>
      </c>
      <c r="G3894" s="451" t="s">
        <v>3093</v>
      </c>
      <c r="H3894" s="452" t="s">
        <v>11192</v>
      </c>
      <c r="I3894" s="452">
        <v>224</v>
      </c>
      <c r="J3894" s="452">
        <v>18</v>
      </c>
      <c r="K3894" s="452">
        <v>556</v>
      </c>
      <c r="L3894" s="452">
        <v>86</v>
      </c>
      <c r="M3894" s="452" t="s">
        <v>11192</v>
      </c>
      <c r="N3894" s="452">
        <v>0</v>
      </c>
      <c r="O3894" s="452">
        <v>896</v>
      </c>
    </row>
    <row r="3895" spans="2:15" x14ac:dyDescent="0.45">
      <c r="B3895" s="16" t="s">
        <v>17941</v>
      </c>
      <c r="C3895" s="426" t="s">
        <v>1142</v>
      </c>
      <c r="D3895" s="16" t="s">
        <v>1143</v>
      </c>
      <c r="E3895" s="448" t="s">
        <v>2987</v>
      </c>
      <c r="F3895" s="210" t="s">
        <v>2988</v>
      </c>
      <c r="G3895" s="448" t="s">
        <v>3596</v>
      </c>
      <c r="H3895" s="210">
        <v>0</v>
      </c>
      <c r="I3895" s="210">
        <v>76</v>
      </c>
      <c r="J3895" s="210">
        <v>11</v>
      </c>
      <c r="K3895" s="210">
        <v>111</v>
      </c>
      <c r="L3895" s="210">
        <v>30</v>
      </c>
      <c r="M3895" s="210" t="s">
        <v>11192</v>
      </c>
      <c r="N3895" s="210" t="s">
        <v>11192</v>
      </c>
      <c r="O3895" s="210">
        <v>232</v>
      </c>
    </row>
    <row r="3896" spans="2:15" x14ac:dyDescent="0.45">
      <c r="B3896" s="16" t="s">
        <v>17940</v>
      </c>
      <c r="C3896" s="426" t="s">
        <v>1142</v>
      </c>
      <c r="D3896" s="16" t="s">
        <v>1143</v>
      </c>
      <c r="E3896" s="448" t="s">
        <v>2987</v>
      </c>
      <c r="F3896" s="210" t="s">
        <v>2988</v>
      </c>
      <c r="G3896" s="448" t="s">
        <v>3595</v>
      </c>
      <c r="H3896" s="210">
        <v>0</v>
      </c>
      <c r="I3896" s="210">
        <v>92</v>
      </c>
      <c r="J3896" s="210" t="s">
        <v>11192</v>
      </c>
      <c r="K3896" s="210">
        <v>138</v>
      </c>
      <c r="L3896" s="210">
        <v>25</v>
      </c>
      <c r="M3896" s="210" t="s">
        <v>11192</v>
      </c>
      <c r="N3896" s="210" t="s">
        <v>11192</v>
      </c>
      <c r="O3896" s="210">
        <v>265</v>
      </c>
    </row>
    <row r="3897" spans="2:15" x14ac:dyDescent="0.45">
      <c r="B3897" s="450" t="s">
        <v>19819</v>
      </c>
      <c r="C3897" s="449" t="s">
        <v>1142</v>
      </c>
      <c r="D3897" s="450" t="s">
        <v>1143</v>
      </c>
      <c r="E3897" s="451" t="s">
        <v>19637</v>
      </c>
      <c r="F3897" s="452" t="str">
        <f>F3896</f>
        <v>0535</v>
      </c>
      <c r="G3897" s="451" t="s">
        <v>3093</v>
      </c>
      <c r="H3897" s="452">
        <v>0</v>
      </c>
      <c r="I3897" s="452">
        <v>168</v>
      </c>
      <c r="J3897" s="452" t="s">
        <v>11192</v>
      </c>
      <c r="K3897" s="452">
        <v>249</v>
      </c>
      <c r="L3897" s="452">
        <v>55</v>
      </c>
      <c r="M3897" s="452" t="s">
        <v>11192</v>
      </c>
      <c r="N3897" s="452" t="s">
        <v>11192</v>
      </c>
      <c r="O3897" s="452">
        <v>497</v>
      </c>
    </row>
    <row r="3898" spans="2:15" x14ac:dyDescent="0.45">
      <c r="B3898" s="16" t="s">
        <v>17943</v>
      </c>
      <c r="C3898" s="426" t="s">
        <v>1144</v>
      </c>
      <c r="D3898" s="16" t="s">
        <v>1145</v>
      </c>
      <c r="E3898" s="448" t="s">
        <v>1145</v>
      </c>
      <c r="F3898" s="210" t="s">
        <v>2989</v>
      </c>
      <c r="G3898" s="448" t="s">
        <v>3596</v>
      </c>
      <c r="H3898" s="210">
        <v>0</v>
      </c>
      <c r="I3898" s="210" t="s">
        <v>11192</v>
      </c>
      <c r="J3898" s="210" t="s">
        <v>11192</v>
      </c>
      <c r="K3898" s="210">
        <v>0</v>
      </c>
      <c r="L3898" s="210">
        <v>0</v>
      </c>
      <c r="M3898" s="210">
        <v>0</v>
      </c>
      <c r="N3898" s="210">
        <v>0</v>
      </c>
      <c r="O3898" s="210">
        <v>87</v>
      </c>
    </row>
    <row r="3899" spans="2:15" x14ac:dyDescent="0.45">
      <c r="B3899" s="16" t="s">
        <v>17942</v>
      </c>
      <c r="C3899" s="426" t="s">
        <v>1144</v>
      </c>
      <c r="D3899" s="16" t="s">
        <v>1145</v>
      </c>
      <c r="E3899" s="448" t="s">
        <v>1145</v>
      </c>
      <c r="F3899" s="210" t="s">
        <v>2989</v>
      </c>
      <c r="G3899" s="448" t="s">
        <v>3595</v>
      </c>
      <c r="H3899" s="210">
        <v>0</v>
      </c>
      <c r="I3899" s="210" t="s">
        <v>11192</v>
      </c>
      <c r="J3899" s="210">
        <v>0</v>
      </c>
      <c r="K3899" s="210">
        <v>0</v>
      </c>
      <c r="L3899" s="210" t="s">
        <v>11192</v>
      </c>
      <c r="M3899" s="210">
        <v>0</v>
      </c>
      <c r="N3899" s="210">
        <v>0</v>
      </c>
      <c r="O3899" s="210">
        <v>100</v>
      </c>
    </row>
    <row r="3900" spans="2:15" x14ac:dyDescent="0.45">
      <c r="B3900" s="450" t="s">
        <v>17944</v>
      </c>
      <c r="C3900" s="449" t="s">
        <v>1144</v>
      </c>
      <c r="D3900" s="450" t="s">
        <v>1145</v>
      </c>
      <c r="E3900" s="451" t="s">
        <v>19638</v>
      </c>
      <c r="F3900" s="452" t="str">
        <f>F3899</f>
        <v>7548</v>
      </c>
      <c r="G3900" s="451" t="s">
        <v>3093</v>
      </c>
      <c r="H3900" s="452">
        <v>0</v>
      </c>
      <c r="I3900" s="452" t="s">
        <v>11192</v>
      </c>
      <c r="J3900" s="452" t="s">
        <v>11192</v>
      </c>
      <c r="K3900" s="452">
        <v>0</v>
      </c>
      <c r="L3900" s="452" t="s">
        <v>11192</v>
      </c>
      <c r="M3900" s="452">
        <v>0</v>
      </c>
      <c r="N3900" s="452">
        <v>0</v>
      </c>
      <c r="O3900" s="452">
        <v>187</v>
      </c>
    </row>
    <row r="3901" spans="2:15" x14ac:dyDescent="0.45">
      <c r="B3901" s="16" t="s">
        <v>17946</v>
      </c>
      <c r="C3901" s="426" t="s">
        <v>1146</v>
      </c>
      <c r="D3901" s="16" t="s">
        <v>1147</v>
      </c>
      <c r="E3901" s="448" t="s">
        <v>2990</v>
      </c>
      <c r="F3901" s="210" t="s">
        <v>2991</v>
      </c>
      <c r="G3901" s="448" t="s">
        <v>3596</v>
      </c>
      <c r="H3901" s="210">
        <v>0</v>
      </c>
      <c r="I3901" s="210" t="s">
        <v>11192</v>
      </c>
      <c r="J3901" s="210" t="s">
        <v>11192</v>
      </c>
      <c r="K3901" s="210">
        <v>186</v>
      </c>
      <c r="L3901" s="210" t="s">
        <v>11192</v>
      </c>
      <c r="M3901" s="210">
        <v>0</v>
      </c>
      <c r="N3901" s="210" t="s">
        <v>11192</v>
      </c>
      <c r="O3901" s="210">
        <v>197</v>
      </c>
    </row>
    <row r="3902" spans="2:15" x14ac:dyDescent="0.45">
      <c r="B3902" s="16" t="s">
        <v>17945</v>
      </c>
      <c r="C3902" s="426" t="s">
        <v>1146</v>
      </c>
      <c r="D3902" s="16" t="s">
        <v>1147</v>
      </c>
      <c r="E3902" s="448" t="s">
        <v>2990</v>
      </c>
      <c r="F3902" s="210" t="s">
        <v>2991</v>
      </c>
      <c r="G3902" s="448" t="s">
        <v>3595</v>
      </c>
      <c r="H3902" s="210">
        <v>0</v>
      </c>
      <c r="I3902" s="210" t="s">
        <v>11192</v>
      </c>
      <c r="J3902" s="210" t="s">
        <v>11192</v>
      </c>
      <c r="K3902" s="210">
        <v>156</v>
      </c>
      <c r="L3902" s="210" t="s">
        <v>11192</v>
      </c>
      <c r="M3902" s="210" t="s">
        <v>11192</v>
      </c>
      <c r="N3902" s="210">
        <v>0</v>
      </c>
      <c r="O3902" s="210">
        <v>168</v>
      </c>
    </row>
    <row r="3903" spans="2:15" x14ac:dyDescent="0.45">
      <c r="B3903" s="450" t="s">
        <v>17947</v>
      </c>
      <c r="C3903" s="449" t="s">
        <v>1146</v>
      </c>
      <c r="D3903" s="450" t="s">
        <v>1147</v>
      </c>
      <c r="E3903" s="451" t="s">
        <v>19639</v>
      </c>
      <c r="F3903" s="452" t="str">
        <f>F3902</f>
        <v>3597</v>
      </c>
      <c r="G3903" s="451" t="s">
        <v>3093</v>
      </c>
      <c r="H3903" s="452">
        <v>0</v>
      </c>
      <c r="I3903" s="452" t="s">
        <v>11192</v>
      </c>
      <c r="J3903" s="452" t="s">
        <v>11192</v>
      </c>
      <c r="K3903" s="452">
        <v>342</v>
      </c>
      <c r="L3903" s="452" t="s">
        <v>11192</v>
      </c>
      <c r="M3903" s="452" t="s">
        <v>11192</v>
      </c>
      <c r="N3903" s="452" t="s">
        <v>11192</v>
      </c>
      <c r="O3903" s="452">
        <v>365</v>
      </c>
    </row>
    <row r="3904" spans="2:15" x14ac:dyDescent="0.45">
      <c r="B3904" s="16" t="s">
        <v>17949</v>
      </c>
      <c r="C3904" s="426" t="s">
        <v>1146</v>
      </c>
      <c r="D3904" s="16" t="s">
        <v>1147</v>
      </c>
      <c r="E3904" s="448" t="s">
        <v>2992</v>
      </c>
      <c r="F3904" s="210" t="s">
        <v>2993</v>
      </c>
      <c r="G3904" s="448" t="s">
        <v>3596</v>
      </c>
      <c r="H3904" s="210">
        <v>0</v>
      </c>
      <c r="I3904" s="210" t="s">
        <v>11192</v>
      </c>
      <c r="J3904" s="210" t="s">
        <v>11192</v>
      </c>
      <c r="K3904" s="210">
        <v>330</v>
      </c>
      <c r="L3904" s="210" t="s">
        <v>11192</v>
      </c>
      <c r="M3904" s="210" t="s">
        <v>11192</v>
      </c>
      <c r="N3904" s="210" t="s">
        <v>11192</v>
      </c>
      <c r="O3904" s="210">
        <v>342</v>
      </c>
    </row>
    <row r="3905" spans="2:15" x14ac:dyDescent="0.45">
      <c r="B3905" s="16" t="s">
        <v>17948</v>
      </c>
      <c r="C3905" s="426" t="s">
        <v>1146</v>
      </c>
      <c r="D3905" s="16" t="s">
        <v>1147</v>
      </c>
      <c r="E3905" s="448" t="s">
        <v>2992</v>
      </c>
      <c r="F3905" s="210" t="s">
        <v>2993</v>
      </c>
      <c r="G3905" s="448" t="s">
        <v>3595</v>
      </c>
      <c r="H3905" s="210">
        <v>0</v>
      </c>
      <c r="I3905" s="210" t="s">
        <v>11192</v>
      </c>
      <c r="J3905" s="210" t="s">
        <v>11192</v>
      </c>
      <c r="K3905" s="210">
        <v>351</v>
      </c>
      <c r="L3905" s="210" t="s">
        <v>11192</v>
      </c>
      <c r="M3905" s="210">
        <v>0</v>
      </c>
      <c r="N3905" s="210">
        <v>0</v>
      </c>
      <c r="O3905" s="210">
        <v>362</v>
      </c>
    </row>
    <row r="3906" spans="2:15" x14ac:dyDescent="0.45">
      <c r="B3906" s="450" t="s">
        <v>17950</v>
      </c>
      <c r="C3906" s="449" t="s">
        <v>1146</v>
      </c>
      <c r="D3906" s="450" t="s">
        <v>1147</v>
      </c>
      <c r="E3906" s="451" t="s">
        <v>19640</v>
      </c>
      <c r="F3906" s="452" t="str">
        <f>F3905</f>
        <v>3596</v>
      </c>
      <c r="G3906" s="451" t="s">
        <v>3093</v>
      </c>
      <c r="H3906" s="452">
        <v>0</v>
      </c>
      <c r="I3906" s="452" t="s">
        <v>11192</v>
      </c>
      <c r="J3906" s="452" t="s">
        <v>11192</v>
      </c>
      <c r="K3906" s="452">
        <v>681</v>
      </c>
      <c r="L3906" s="452">
        <v>11</v>
      </c>
      <c r="M3906" s="452" t="s">
        <v>11192</v>
      </c>
      <c r="N3906" s="452" t="s">
        <v>11192</v>
      </c>
      <c r="O3906" s="452">
        <v>704</v>
      </c>
    </row>
    <row r="3907" spans="2:15" x14ac:dyDescent="0.45">
      <c r="B3907" s="16" t="s">
        <v>17952</v>
      </c>
      <c r="C3907" s="426" t="s">
        <v>1148</v>
      </c>
      <c r="D3907" s="16" t="s">
        <v>1149</v>
      </c>
      <c r="E3907" s="448" t="s">
        <v>2994</v>
      </c>
      <c r="F3907" s="210" t="s">
        <v>2995</v>
      </c>
      <c r="G3907" s="448" t="s">
        <v>3596</v>
      </c>
      <c r="H3907" s="210">
        <v>0</v>
      </c>
      <c r="I3907" s="210" t="s">
        <v>11192</v>
      </c>
      <c r="J3907" s="210">
        <v>20</v>
      </c>
      <c r="K3907" s="210">
        <v>133</v>
      </c>
      <c r="L3907" s="210" t="s">
        <v>11192</v>
      </c>
      <c r="M3907" s="210" t="s">
        <v>11192</v>
      </c>
      <c r="N3907" s="210">
        <v>0</v>
      </c>
      <c r="O3907" s="210">
        <v>174</v>
      </c>
    </row>
    <row r="3908" spans="2:15" x14ac:dyDescent="0.45">
      <c r="B3908" s="16" t="s">
        <v>17951</v>
      </c>
      <c r="C3908" s="426" t="s">
        <v>1148</v>
      </c>
      <c r="D3908" s="16" t="s">
        <v>1149</v>
      </c>
      <c r="E3908" s="448" t="s">
        <v>2994</v>
      </c>
      <c r="F3908" s="210" t="s">
        <v>2995</v>
      </c>
      <c r="G3908" s="448" t="s">
        <v>3595</v>
      </c>
      <c r="H3908" s="210">
        <v>0</v>
      </c>
      <c r="I3908" s="210" t="s">
        <v>11192</v>
      </c>
      <c r="J3908" s="210">
        <v>16</v>
      </c>
      <c r="K3908" s="210">
        <v>134</v>
      </c>
      <c r="L3908" s="210" t="s">
        <v>11192</v>
      </c>
      <c r="M3908" s="210" t="s">
        <v>11192</v>
      </c>
      <c r="N3908" s="210">
        <v>0</v>
      </c>
      <c r="O3908" s="210">
        <v>167</v>
      </c>
    </row>
    <row r="3909" spans="2:15" x14ac:dyDescent="0.45">
      <c r="B3909" s="450" t="s">
        <v>17953</v>
      </c>
      <c r="C3909" s="449" t="s">
        <v>1148</v>
      </c>
      <c r="D3909" s="450" t="s">
        <v>1149</v>
      </c>
      <c r="E3909" s="451" t="s">
        <v>19641</v>
      </c>
      <c r="F3909" s="452" t="str">
        <f>F3908</f>
        <v>1741</v>
      </c>
      <c r="G3909" s="451" t="s">
        <v>3093</v>
      </c>
      <c r="H3909" s="452">
        <v>0</v>
      </c>
      <c r="I3909" s="452">
        <v>15</v>
      </c>
      <c r="J3909" s="452">
        <v>36</v>
      </c>
      <c r="K3909" s="452">
        <v>267</v>
      </c>
      <c r="L3909" s="452" t="s">
        <v>11192</v>
      </c>
      <c r="M3909" s="452" t="s">
        <v>11192</v>
      </c>
      <c r="N3909" s="452">
        <v>0</v>
      </c>
      <c r="O3909" s="452">
        <v>341</v>
      </c>
    </row>
    <row r="3910" spans="2:15" x14ac:dyDescent="0.45">
      <c r="B3910" s="16" t="s">
        <v>17955</v>
      </c>
      <c r="C3910" s="426" t="s">
        <v>1148</v>
      </c>
      <c r="D3910" s="16" t="s">
        <v>1149</v>
      </c>
      <c r="E3910" s="448" t="s">
        <v>2996</v>
      </c>
      <c r="F3910" s="210" t="s">
        <v>2997</v>
      </c>
      <c r="G3910" s="448" t="s">
        <v>3596</v>
      </c>
      <c r="H3910" s="210">
        <v>0</v>
      </c>
      <c r="I3910" s="210">
        <v>52</v>
      </c>
      <c r="J3910" s="210">
        <v>101</v>
      </c>
      <c r="K3910" s="210">
        <v>482</v>
      </c>
      <c r="L3910" s="210">
        <v>38</v>
      </c>
      <c r="M3910" s="210">
        <v>13</v>
      </c>
      <c r="N3910" s="210">
        <v>0</v>
      </c>
      <c r="O3910" s="210">
        <v>686</v>
      </c>
    </row>
    <row r="3911" spans="2:15" x14ac:dyDescent="0.45">
      <c r="B3911" s="16" t="s">
        <v>17954</v>
      </c>
      <c r="C3911" s="426" t="s">
        <v>1148</v>
      </c>
      <c r="D3911" s="16" t="s">
        <v>1149</v>
      </c>
      <c r="E3911" s="448" t="s">
        <v>2996</v>
      </c>
      <c r="F3911" s="210" t="s">
        <v>2997</v>
      </c>
      <c r="G3911" s="448" t="s">
        <v>3595</v>
      </c>
      <c r="H3911" s="210">
        <v>0</v>
      </c>
      <c r="I3911" s="210">
        <v>39</v>
      </c>
      <c r="J3911" s="210">
        <v>88</v>
      </c>
      <c r="K3911" s="210">
        <v>447</v>
      </c>
      <c r="L3911" s="210">
        <v>39</v>
      </c>
      <c r="M3911" s="210" t="s">
        <v>11192</v>
      </c>
      <c r="N3911" s="210" t="s">
        <v>11192</v>
      </c>
      <c r="O3911" s="210">
        <v>629</v>
      </c>
    </row>
    <row r="3912" spans="2:15" x14ac:dyDescent="0.45">
      <c r="B3912" s="450" t="s">
        <v>17956</v>
      </c>
      <c r="C3912" s="449" t="s">
        <v>1148</v>
      </c>
      <c r="D3912" s="450" t="s">
        <v>1149</v>
      </c>
      <c r="E3912" s="451" t="s">
        <v>19642</v>
      </c>
      <c r="F3912" s="452" t="str">
        <f>F3911</f>
        <v>1732</v>
      </c>
      <c r="G3912" s="451" t="s">
        <v>3093</v>
      </c>
      <c r="H3912" s="452">
        <v>0</v>
      </c>
      <c r="I3912" s="452">
        <v>91</v>
      </c>
      <c r="J3912" s="452">
        <v>189</v>
      </c>
      <c r="K3912" s="452">
        <v>929</v>
      </c>
      <c r="L3912" s="452">
        <v>77</v>
      </c>
      <c r="M3912" s="452" t="s">
        <v>11192</v>
      </c>
      <c r="N3912" s="452" t="s">
        <v>11192</v>
      </c>
      <c r="O3912" s="452">
        <v>1315</v>
      </c>
    </row>
    <row r="3913" spans="2:15" x14ac:dyDescent="0.45">
      <c r="B3913" s="16" t="s">
        <v>17958</v>
      </c>
      <c r="C3913" s="426" t="s">
        <v>1148</v>
      </c>
      <c r="D3913" s="16" t="s">
        <v>1149</v>
      </c>
      <c r="E3913" s="448" t="s">
        <v>2998</v>
      </c>
      <c r="F3913" s="210" t="s">
        <v>2999</v>
      </c>
      <c r="G3913" s="448" t="s">
        <v>3596</v>
      </c>
      <c r="H3913" s="210">
        <v>0</v>
      </c>
      <c r="I3913" s="210" t="s">
        <v>11192</v>
      </c>
      <c r="J3913" s="210">
        <v>11</v>
      </c>
      <c r="K3913" s="210">
        <v>213</v>
      </c>
      <c r="L3913" s="210" t="s">
        <v>11192</v>
      </c>
      <c r="M3913" s="210" t="s">
        <v>11192</v>
      </c>
      <c r="N3913" s="210">
        <v>0</v>
      </c>
      <c r="O3913" s="210">
        <v>235</v>
      </c>
    </row>
    <row r="3914" spans="2:15" x14ac:dyDescent="0.45">
      <c r="B3914" s="16" t="s">
        <v>17957</v>
      </c>
      <c r="C3914" s="426" t="s">
        <v>1148</v>
      </c>
      <c r="D3914" s="16" t="s">
        <v>1149</v>
      </c>
      <c r="E3914" s="448" t="s">
        <v>2998</v>
      </c>
      <c r="F3914" s="210" t="s">
        <v>2999</v>
      </c>
      <c r="G3914" s="448" t="s">
        <v>3595</v>
      </c>
      <c r="H3914" s="210" t="s">
        <v>11192</v>
      </c>
      <c r="I3914" s="210" t="s">
        <v>11192</v>
      </c>
      <c r="J3914" s="210">
        <v>18</v>
      </c>
      <c r="K3914" s="210">
        <v>191</v>
      </c>
      <c r="L3914" s="210" t="s">
        <v>11192</v>
      </c>
      <c r="M3914" s="210" t="s">
        <v>11192</v>
      </c>
      <c r="N3914" s="210">
        <v>0</v>
      </c>
      <c r="O3914" s="210">
        <v>223</v>
      </c>
    </row>
    <row r="3915" spans="2:15" x14ac:dyDescent="0.45">
      <c r="B3915" s="450" t="s">
        <v>17959</v>
      </c>
      <c r="C3915" s="449" t="s">
        <v>1148</v>
      </c>
      <c r="D3915" s="450" t="s">
        <v>1149</v>
      </c>
      <c r="E3915" s="451" t="s">
        <v>19643</v>
      </c>
      <c r="F3915" s="452" t="str">
        <f>F3914</f>
        <v>7395</v>
      </c>
      <c r="G3915" s="451" t="s">
        <v>3093</v>
      </c>
      <c r="H3915" s="452" t="s">
        <v>11192</v>
      </c>
      <c r="I3915" s="452" t="s">
        <v>11192</v>
      </c>
      <c r="J3915" s="452">
        <v>29</v>
      </c>
      <c r="K3915" s="452">
        <v>404</v>
      </c>
      <c r="L3915" s="452">
        <v>14</v>
      </c>
      <c r="M3915" s="452" t="s">
        <v>11192</v>
      </c>
      <c r="N3915" s="452">
        <v>0</v>
      </c>
      <c r="O3915" s="452">
        <v>458</v>
      </c>
    </row>
    <row r="3916" spans="2:15" x14ac:dyDescent="0.45">
      <c r="B3916" s="16" t="s">
        <v>17961</v>
      </c>
      <c r="C3916" s="426" t="s">
        <v>1148</v>
      </c>
      <c r="D3916" s="16" t="s">
        <v>1149</v>
      </c>
      <c r="E3916" s="448" t="s">
        <v>3000</v>
      </c>
      <c r="F3916" s="210" t="s">
        <v>11075</v>
      </c>
      <c r="G3916" s="448" t="s">
        <v>3596</v>
      </c>
      <c r="H3916" s="210">
        <v>0</v>
      </c>
      <c r="I3916" s="210">
        <v>21</v>
      </c>
      <c r="J3916" s="210">
        <v>27</v>
      </c>
      <c r="K3916" s="210">
        <v>136</v>
      </c>
      <c r="L3916" s="210" t="s">
        <v>11192</v>
      </c>
      <c r="M3916" s="210" t="s">
        <v>11192</v>
      </c>
      <c r="N3916" s="210">
        <v>0</v>
      </c>
      <c r="O3916" s="210">
        <v>204</v>
      </c>
    </row>
    <row r="3917" spans="2:15" x14ac:dyDescent="0.45">
      <c r="B3917" s="16" t="s">
        <v>17960</v>
      </c>
      <c r="C3917" s="426" t="s">
        <v>1148</v>
      </c>
      <c r="D3917" s="16" t="s">
        <v>1149</v>
      </c>
      <c r="E3917" s="448" t="s">
        <v>3000</v>
      </c>
      <c r="F3917" s="210" t="s">
        <v>11075</v>
      </c>
      <c r="G3917" s="448" t="s">
        <v>3595</v>
      </c>
      <c r="H3917" s="210">
        <v>0</v>
      </c>
      <c r="I3917" s="210">
        <v>12</v>
      </c>
      <c r="J3917" s="210">
        <v>25</v>
      </c>
      <c r="K3917" s="210">
        <v>134</v>
      </c>
      <c r="L3917" s="210" t="s">
        <v>11192</v>
      </c>
      <c r="M3917" s="210" t="s">
        <v>11192</v>
      </c>
      <c r="N3917" s="210" t="s">
        <v>11192</v>
      </c>
      <c r="O3917" s="210">
        <v>182</v>
      </c>
    </row>
    <row r="3918" spans="2:15" x14ac:dyDescent="0.45">
      <c r="B3918" s="450" t="s">
        <v>17962</v>
      </c>
      <c r="C3918" s="449" t="s">
        <v>1148</v>
      </c>
      <c r="D3918" s="450" t="s">
        <v>1149</v>
      </c>
      <c r="E3918" s="451" t="s">
        <v>19644</v>
      </c>
      <c r="F3918" s="452" t="str">
        <f>F3917</f>
        <v>8276</v>
      </c>
      <c r="G3918" s="451" t="s">
        <v>3093</v>
      </c>
      <c r="H3918" s="452">
        <v>0</v>
      </c>
      <c r="I3918" s="452">
        <v>33</v>
      </c>
      <c r="J3918" s="452">
        <v>52</v>
      </c>
      <c r="K3918" s="452">
        <v>270</v>
      </c>
      <c r="L3918" s="452">
        <v>19</v>
      </c>
      <c r="M3918" s="452" t="s">
        <v>11192</v>
      </c>
      <c r="N3918" s="452" t="s">
        <v>11192</v>
      </c>
      <c r="O3918" s="452">
        <v>386</v>
      </c>
    </row>
    <row r="3919" spans="2:15" x14ac:dyDescent="0.45">
      <c r="B3919" s="16" t="s">
        <v>17964</v>
      </c>
      <c r="C3919" s="426" t="s">
        <v>1148</v>
      </c>
      <c r="D3919" s="16" t="s">
        <v>1149</v>
      </c>
      <c r="E3919" s="448" t="s">
        <v>3001</v>
      </c>
      <c r="F3919" s="210" t="s">
        <v>3002</v>
      </c>
      <c r="G3919" s="448" t="s">
        <v>3596</v>
      </c>
      <c r="H3919" s="210">
        <v>0</v>
      </c>
      <c r="I3919" s="210" t="s">
        <v>11192</v>
      </c>
      <c r="J3919" s="210">
        <v>24</v>
      </c>
      <c r="K3919" s="210">
        <v>514</v>
      </c>
      <c r="L3919" s="210">
        <v>13</v>
      </c>
      <c r="M3919" s="210" t="s">
        <v>11192</v>
      </c>
      <c r="N3919" s="210">
        <v>0</v>
      </c>
      <c r="O3919" s="210">
        <v>560</v>
      </c>
    </row>
    <row r="3920" spans="2:15" x14ac:dyDescent="0.45">
      <c r="B3920" s="16" t="s">
        <v>17963</v>
      </c>
      <c r="C3920" s="426" t="s">
        <v>1148</v>
      </c>
      <c r="D3920" s="16" t="s">
        <v>1149</v>
      </c>
      <c r="E3920" s="448" t="s">
        <v>3001</v>
      </c>
      <c r="F3920" s="210" t="s">
        <v>3002</v>
      </c>
      <c r="G3920" s="448" t="s">
        <v>3595</v>
      </c>
      <c r="H3920" s="210" t="s">
        <v>11192</v>
      </c>
      <c r="I3920" s="210" t="s">
        <v>11192</v>
      </c>
      <c r="J3920" s="210">
        <v>26</v>
      </c>
      <c r="K3920" s="210">
        <v>474</v>
      </c>
      <c r="L3920" s="210">
        <v>12</v>
      </c>
      <c r="M3920" s="210">
        <v>14</v>
      </c>
      <c r="N3920" s="210">
        <v>0</v>
      </c>
      <c r="O3920" s="210">
        <v>534</v>
      </c>
    </row>
    <row r="3921" spans="2:15" x14ac:dyDescent="0.45">
      <c r="B3921" s="450" t="s">
        <v>17965</v>
      </c>
      <c r="C3921" s="449" t="s">
        <v>1148</v>
      </c>
      <c r="D3921" s="450" t="s">
        <v>1149</v>
      </c>
      <c r="E3921" s="451" t="s">
        <v>19645</v>
      </c>
      <c r="F3921" s="452" t="str">
        <f>F3920</f>
        <v>4704</v>
      </c>
      <c r="G3921" s="451" t="s">
        <v>3093</v>
      </c>
      <c r="H3921" s="452" t="s">
        <v>11192</v>
      </c>
      <c r="I3921" s="452" t="s">
        <v>11192</v>
      </c>
      <c r="J3921" s="452">
        <v>50</v>
      </c>
      <c r="K3921" s="452">
        <v>988</v>
      </c>
      <c r="L3921" s="452">
        <v>25</v>
      </c>
      <c r="M3921" s="452" t="s">
        <v>11192</v>
      </c>
      <c r="N3921" s="452">
        <v>0</v>
      </c>
      <c r="O3921" s="452">
        <v>1094</v>
      </c>
    </row>
    <row r="3922" spans="2:15" x14ac:dyDescent="0.45">
      <c r="B3922" s="16" t="s">
        <v>17967</v>
      </c>
      <c r="C3922" s="426" t="s">
        <v>1150</v>
      </c>
      <c r="D3922" s="16" t="s">
        <v>1151</v>
      </c>
      <c r="E3922" s="448" t="s">
        <v>1151</v>
      </c>
      <c r="F3922" s="210" t="s">
        <v>3592</v>
      </c>
      <c r="G3922" s="448" t="s">
        <v>3596</v>
      </c>
      <c r="H3922" s="210">
        <v>0</v>
      </c>
      <c r="I3922" s="210" t="s">
        <v>11192</v>
      </c>
      <c r="J3922" s="210">
        <v>22</v>
      </c>
      <c r="K3922" s="210">
        <v>238</v>
      </c>
      <c r="L3922" s="210" t="s">
        <v>11192</v>
      </c>
      <c r="M3922" s="210">
        <v>0</v>
      </c>
      <c r="N3922" s="210">
        <v>0</v>
      </c>
      <c r="O3922" s="210">
        <v>283</v>
      </c>
    </row>
    <row r="3923" spans="2:15" x14ac:dyDescent="0.45">
      <c r="B3923" s="16" t="s">
        <v>17966</v>
      </c>
      <c r="C3923" s="426" t="s">
        <v>1150</v>
      </c>
      <c r="D3923" s="16" t="s">
        <v>1151</v>
      </c>
      <c r="E3923" s="448" t="s">
        <v>1151</v>
      </c>
      <c r="F3923" s="210" t="s">
        <v>3592</v>
      </c>
      <c r="G3923" s="448" t="s">
        <v>3595</v>
      </c>
      <c r="H3923" s="210">
        <v>0</v>
      </c>
      <c r="I3923" s="210">
        <v>18</v>
      </c>
      <c r="J3923" s="210" t="s">
        <v>11192</v>
      </c>
      <c r="K3923" s="210">
        <v>145</v>
      </c>
      <c r="L3923" s="210" t="s">
        <v>11192</v>
      </c>
      <c r="M3923" s="210">
        <v>0</v>
      </c>
      <c r="N3923" s="210">
        <v>0</v>
      </c>
      <c r="O3923" s="210">
        <v>181</v>
      </c>
    </row>
    <row r="3924" spans="2:15" x14ac:dyDescent="0.45">
      <c r="B3924" s="450" t="s">
        <v>17968</v>
      </c>
      <c r="C3924" s="449" t="s">
        <v>1150</v>
      </c>
      <c r="D3924" s="450" t="s">
        <v>1151</v>
      </c>
      <c r="E3924" s="451" t="s">
        <v>19646</v>
      </c>
      <c r="F3924" s="452" t="str">
        <f>F3923</f>
        <v>5059</v>
      </c>
      <c r="G3924" s="451" t="s">
        <v>3093</v>
      </c>
      <c r="H3924" s="452">
        <v>0</v>
      </c>
      <c r="I3924" s="452" t="s">
        <v>11192</v>
      </c>
      <c r="J3924" s="452" t="s">
        <v>11192</v>
      </c>
      <c r="K3924" s="452">
        <v>383</v>
      </c>
      <c r="L3924" s="452">
        <v>17</v>
      </c>
      <c r="M3924" s="452">
        <v>0</v>
      </c>
      <c r="N3924" s="452">
        <v>0</v>
      </c>
      <c r="O3924" s="452">
        <v>464</v>
      </c>
    </row>
    <row r="3925" spans="2:15" x14ac:dyDescent="0.45">
      <c r="B3925" s="16" t="s">
        <v>17970</v>
      </c>
      <c r="C3925" s="426" t="s">
        <v>1152</v>
      </c>
      <c r="D3925" s="16" t="s">
        <v>1153</v>
      </c>
      <c r="E3925" s="448" t="s">
        <v>3003</v>
      </c>
      <c r="F3925" s="210" t="s">
        <v>3004</v>
      </c>
      <c r="G3925" s="448" t="s">
        <v>3596</v>
      </c>
      <c r="H3925" s="210" t="s">
        <v>11192</v>
      </c>
      <c r="I3925" s="210">
        <v>54</v>
      </c>
      <c r="J3925" s="210">
        <v>75</v>
      </c>
      <c r="K3925" s="210">
        <v>252</v>
      </c>
      <c r="L3925" s="210">
        <v>34</v>
      </c>
      <c r="M3925" s="210" t="s">
        <v>11192</v>
      </c>
      <c r="N3925" s="210">
        <v>0</v>
      </c>
      <c r="O3925" s="210">
        <v>427</v>
      </c>
    </row>
    <row r="3926" spans="2:15" x14ac:dyDescent="0.45">
      <c r="B3926" s="16" t="s">
        <v>17969</v>
      </c>
      <c r="C3926" s="426" t="s">
        <v>1152</v>
      </c>
      <c r="D3926" s="16" t="s">
        <v>1153</v>
      </c>
      <c r="E3926" s="448" t="s">
        <v>3003</v>
      </c>
      <c r="F3926" s="210" t="s">
        <v>3004</v>
      </c>
      <c r="G3926" s="448" t="s">
        <v>3595</v>
      </c>
      <c r="H3926" s="210" t="s">
        <v>11192</v>
      </c>
      <c r="I3926" s="210">
        <v>44</v>
      </c>
      <c r="J3926" s="210">
        <v>67</v>
      </c>
      <c r="K3926" s="210">
        <v>238</v>
      </c>
      <c r="L3926" s="210">
        <v>43</v>
      </c>
      <c r="M3926" s="210" t="s">
        <v>11192</v>
      </c>
      <c r="N3926" s="210" t="s">
        <v>11192</v>
      </c>
      <c r="O3926" s="210">
        <v>407</v>
      </c>
    </row>
    <row r="3927" spans="2:15" x14ac:dyDescent="0.45">
      <c r="B3927" s="450" t="s">
        <v>17971</v>
      </c>
      <c r="C3927" s="449" t="s">
        <v>1152</v>
      </c>
      <c r="D3927" s="450" t="s">
        <v>1153</v>
      </c>
      <c r="E3927" s="451" t="s">
        <v>19647</v>
      </c>
      <c r="F3927" s="452" t="str">
        <f>F3926</f>
        <v>6705</v>
      </c>
      <c r="G3927" s="451" t="s">
        <v>3093</v>
      </c>
      <c r="H3927" s="452" t="s">
        <v>11192</v>
      </c>
      <c r="I3927" s="452">
        <v>98</v>
      </c>
      <c r="J3927" s="452">
        <v>142</v>
      </c>
      <c r="K3927" s="452">
        <v>490</v>
      </c>
      <c r="L3927" s="452">
        <v>77</v>
      </c>
      <c r="M3927" s="452">
        <v>23</v>
      </c>
      <c r="N3927" s="452" t="s">
        <v>11192</v>
      </c>
      <c r="O3927" s="452">
        <v>834</v>
      </c>
    </row>
    <row r="3928" spans="2:15" x14ac:dyDescent="0.45">
      <c r="B3928" s="16" t="s">
        <v>17973</v>
      </c>
      <c r="C3928" s="426" t="s">
        <v>1152</v>
      </c>
      <c r="D3928" s="16" t="s">
        <v>1153</v>
      </c>
      <c r="E3928" s="448" t="s">
        <v>3005</v>
      </c>
      <c r="F3928" s="210" t="s">
        <v>3006</v>
      </c>
      <c r="G3928" s="448" t="s">
        <v>3596</v>
      </c>
      <c r="H3928" s="210">
        <v>0</v>
      </c>
      <c r="I3928" s="210" t="s">
        <v>11192</v>
      </c>
      <c r="J3928" s="210">
        <v>39</v>
      </c>
      <c r="K3928" s="210">
        <v>156</v>
      </c>
      <c r="L3928" s="210">
        <v>28</v>
      </c>
      <c r="M3928" s="210" t="s">
        <v>11192</v>
      </c>
      <c r="N3928" s="210">
        <v>0</v>
      </c>
      <c r="O3928" s="210">
        <v>256</v>
      </c>
    </row>
    <row r="3929" spans="2:15" x14ac:dyDescent="0.45">
      <c r="B3929" s="16" t="s">
        <v>17972</v>
      </c>
      <c r="C3929" s="426" t="s">
        <v>1152</v>
      </c>
      <c r="D3929" s="16" t="s">
        <v>1153</v>
      </c>
      <c r="E3929" s="448" t="s">
        <v>3005</v>
      </c>
      <c r="F3929" s="210" t="s">
        <v>3006</v>
      </c>
      <c r="G3929" s="448" t="s">
        <v>3595</v>
      </c>
      <c r="H3929" s="210" t="s">
        <v>11192</v>
      </c>
      <c r="I3929" s="210">
        <v>19</v>
      </c>
      <c r="J3929" s="210">
        <v>41</v>
      </c>
      <c r="K3929" s="210">
        <v>117</v>
      </c>
      <c r="L3929" s="210">
        <v>24</v>
      </c>
      <c r="M3929" s="210" t="s">
        <v>11192</v>
      </c>
      <c r="N3929" s="210">
        <v>0</v>
      </c>
      <c r="O3929" s="210">
        <v>209</v>
      </c>
    </row>
    <row r="3930" spans="2:15" x14ac:dyDescent="0.45">
      <c r="B3930" s="450" t="s">
        <v>17974</v>
      </c>
      <c r="C3930" s="449" t="s">
        <v>1152</v>
      </c>
      <c r="D3930" s="450" t="s">
        <v>1153</v>
      </c>
      <c r="E3930" s="451" t="s">
        <v>19648</v>
      </c>
      <c r="F3930" s="452" t="str">
        <f>F3929</f>
        <v>7286</v>
      </c>
      <c r="G3930" s="451" t="s">
        <v>3093</v>
      </c>
      <c r="H3930" s="452" t="s">
        <v>11192</v>
      </c>
      <c r="I3930" s="452" t="s">
        <v>11192</v>
      </c>
      <c r="J3930" s="452">
        <v>80</v>
      </c>
      <c r="K3930" s="452">
        <v>273</v>
      </c>
      <c r="L3930" s="452">
        <v>52</v>
      </c>
      <c r="M3930" s="452" t="s">
        <v>11192</v>
      </c>
      <c r="N3930" s="452">
        <v>0</v>
      </c>
      <c r="O3930" s="452">
        <v>465</v>
      </c>
    </row>
    <row r="3931" spans="2:15" x14ac:dyDescent="0.45">
      <c r="B3931" s="16" t="s">
        <v>17976</v>
      </c>
      <c r="C3931" s="426" t="s">
        <v>1154</v>
      </c>
      <c r="D3931" s="16" t="s">
        <v>1155</v>
      </c>
      <c r="E3931" s="448" t="s">
        <v>3007</v>
      </c>
      <c r="F3931" s="210" t="s">
        <v>3008</v>
      </c>
      <c r="G3931" s="448" t="s">
        <v>3596</v>
      </c>
      <c r="H3931" s="210">
        <v>0</v>
      </c>
      <c r="I3931" s="210" t="s">
        <v>11192</v>
      </c>
      <c r="J3931" s="210" t="s">
        <v>11192</v>
      </c>
      <c r="K3931" s="210">
        <v>144</v>
      </c>
      <c r="L3931" s="210" t="s">
        <v>11192</v>
      </c>
      <c r="M3931" s="210">
        <v>0</v>
      </c>
      <c r="N3931" s="210" t="s">
        <v>11192</v>
      </c>
      <c r="O3931" s="210">
        <v>155</v>
      </c>
    </row>
    <row r="3932" spans="2:15" x14ac:dyDescent="0.45">
      <c r="B3932" s="16" t="s">
        <v>17975</v>
      </c>
      <c r="C3932" s="426" t="s">
        <v>1154</v>
      </c>
      <c r="D3932" s="16" t="s">
        <v>1155</v>
      </c>
      <c r="E3932" s="448" t="s">
        <v>3007</v>
      </c>
      <c r="F3932" s="210" t="s">
        <v>3008</v>
      </c>
      <c r="G3932" s="448" t="s">
        <v>3595</v>
      </c>
      <c r="H3932" s="210" t="s">
        <v>11192</v>
      </c>
      <c r="I3932" s="210" t="s">
        <v>11192</v>
      </c>
      <c r="J3932" s="210" t="s">
        <v>11192</v>
      </c>
      <c r="K3932" s="210">
        <v>143</v>
      </c>
      <c r="L3932" s="210" t="s">
        <v>11192</v>
      </c>
      <c r="M3932" s="210" t="s">
        <v>11192</v>
      </c>
      <c r="N3932" s="210">
        <v>0</v>
      </c>
      <c r="O3932" s="210">
        <v>156</v>
      </c>
    </row>
    <row r="3933" spans="2:15" x14ac:dyDescent="0.45">
      <c r="B3933" s="450" t="s">
        <v>19820</v>
      </c>
      <c r="C3933" s="449" t="s">
        <v>1154</v>
      </c>
      <c r="D3933" s="450" t="s">
        <v>1155</v>
      </c>
      <c r="E3933" s="451" t="s">
        <v>19649</v>
      </c>
      <c r="F3933" s="452" t="str">
        <f>F3932</f>
        <v>0719</v>
      </c>
      <c r="G3933" s="451" t="s">
        <v>3093</v>
      </c>
      <c r="H3933" s="452" t="s">
        <v>11192</v>
      </c>
      <c r="I3933" s="452" t="s">
        <v>11192</v>
      </c>
      <c r="J3933" s="452" t="s">
        <v>11192</v>
      </c>
      <c r="K3933" s="452">
        <v>287</v>
      </c>
      <c r="L3933" s="452" t="s">
        <v>11192</v>
      </c>
      <c r="M3933" s="452" t="s">
        <v>11192</v>
      </c>
      <c r="N3933" s="452" t="s">
        <v>11192</v>
      </c>
      <c r="O3933" s="452">
        <v>311</v>
      </c>
    </row>
    <row r="3934" spans="2:15" x14ac:dyDescent="0.45">
      <c r="B3934" s="16" t="s">
        <v>17978</v>
      </c>
      <c r="C3934" s="426" t="s">
        <v>1156</v>
      </c>
      <c r="D3934" s="16" t="s">
        <v>1157</v>
      </c>
      <c r="E3934" s="448" t="s">
        <v>3009</v>
      </c>
      <c r="F3934" s="210" t="s">
        <v>3010</v>
      </c>
      <c r="G3934" s="448" t="s">
        <v>3596</v>
      </c>
      <c r="H3934" s="210">
        <v>0</v>
      </c>
      <c r="I3934" s="210" t="s">
        <v>11192</v>
      </c>
      <c r="J3934" s="210">
        <v>21</v>
      </c>
      <c r="K3934" s="210">
        <v>259</v>
      </c>
      <c r="L3934" s="210">
        <v>12</v>
      </c>
      <c r="M3934" s="210" t="s">
        <v>11192</v>
      </c>
      <c r="N3934" s="210">
        <v>0</v>
      </c>
      <c r="O3934" s="210">
        <v>298</v>
      </c>
    </row>
    <row r="3935" spans="2:15" x14ac:dyDescent="0.45">
      <c r="B3935" s="16" t="s">
        <v>17977</v>
      </c>
      <c r="C3935" s="426" t="s">
        <v>1156</v>
      </c>
      <c r="D3935" s="16" t="s">
        <v>1157</v>
      </c>
      <c r="E3935" s="448" t="s">
        <v>3009</v>
      </c>
      <c r="F3935" s="210" t="s">
        <v>3010</v>
      </c>
      <c r="G3935" s="448" t="s">
        <v>3595</v>
      </c>
      <c r="H3935" s="210">
        <v>0</v>
      </c>
      <c r="I3935" s="210" t="s">
        <v>11192</v>
      </c>
      <c r="J3935" s="210">
        <v>17</v>
      </c>
      <c r="K3935" s="210">
        <v>225</v>
      </c>
      <c r="L3935" s="210" t="s">
        <v>11192</v>
      </c>
      <c r="M3935" s="210" t="s">
        <v>11192</v>
      </c>
      <c r="N3935" s="210">
        <v>0</v>
      </c>
      <c r="O3935" s="210">
        <v>257</v>
      </c>
    </row>
    <row r="3936" spans="2:15" x14ac:dyDescent="0.45">
      <c r="B3936" s="450" t="s">
        <v>17979</v>
      </c>
      <c r="C3936" s="449" t="s">
        <v>1156</v>
      </c>
      <c r="D3936" s="450" t="s">
        <v>1157</v>
      </c>
      <c r="E3936" s="451" t="s">
        <v>19650</v>
      </c>
      <c r="F3936" s="452" t="str">
        <f>F3935</f>
        <v>6704</v>
      </c>
      <c r="G3936" s="451" t="s">
        <v>3093</v>
      </c>
      <c r="H3936" s="452">
        <v>0</v>
      </c>
      <c r="I3936" s="452" t="s">
        <v>11192</v>
      </c>
      <c r="J3936" s="452">
        <v>38</v>
      </c>
      <c r="K3936" s="452">
        <v>484</v>
      </c>
      <c r="L3936" s="452" t="s">
        <v>11192</v>
      </c>
      <c r="M3936" s="452" t="s">
        <v>11192</v>
      </c>
      <c r="N3936" s="452">
        <v>0</v>
      </c>
      <c r="O3936" s="452">
        <v>555</v>
      </c>
    </row>
    <row r="3937" spans="2:15" x14ac:dyDescent="0.45">
      <c r="B3937" s="16" t="s">
        <v>17981</v>
      </c>
      <c r="C3937" s="426" t="s">
        <v>1156</v>
      </c>
      <c r="D3937" s="16" t="s">
        <v>1157</v>
      </c>
      <c r="E3937" s="448" t="s">
        <v>3011</v>
      </c>
      <c r="F3937" s="210" t="s">
        <v>3012</v>
      </c>
      <c r="G3937" s="448" t="s">
        <v>3596</v>
      </c>
      <c r="H3937" s="210">
        <v>0</v>
      </c>
      <c r="I3937" s="210" t="s">
        <v>11192</v>
      </c>
      <c r="J3937" s="210">
        <v>14</v>
      </c>
      <c r="K3937" s="210">
        <v>120</v>
      </c>
      <c r="L3937" s="210" t="s">
        <v>11192</v>
      </c>
      <c r="M3937" s="210" t="s">
        <v>11192</v>
      </c>
      <c r="N3937" s="210">
        <v>0</v>
      </c>
      <c r="O3937" s="210">
        <v>147</v>
      </c>
    </row>
    <row r="3938" spans="2:15" x14ac:dyDescent="0.45">
      <c r="B3938" s="16" t="s">
        <v>17980</v>
      </c>
      <c r="C3938" s="426" t="s">
        <v>1156</v>
      </c>
      <c r="D3938" s="16" t="s">
        <v>1157</v>
      </c>
      <c r="E3938" s="448" t="s">
        <v>3011</v>
      </c>
      <c r="F3938" s="210" t="s">
        <v>3012</v>
      </c>
      <c r="G3938" s="448" t="s">
        <v>3595</v>
      </c>
      <c r="H3938" s="210">
        <v>0</v>
      </c>
      <c r="I3938" s="210" t="s">
        <v>11192</v>
      </c>
      <c r="J3938" s="210">
        <v>14</v>
      </c>
      <c r="K3938" s="210">
        <v>103</v>
      </c>
      <c r="L3938" s="210" t="s">
        <v>11192</v>
      </c>
      <c r="M3938" s="210" t="s">
        <v>11192</v>
      </c>
      <c r="N3938" s="210">
        <v>0</v>
      </c>
      <c r="O3938" s="210">
        <v>127</v>
      </c>
    </row>
    <row r="3939" spans="2:15" x14ac:dyDescent="0.45">
      <c r="B3939" s="450" t="s">
        <v>17982</v>
      </c>
      <c r="C3939" s="449" t="s">
        <v>1156</v>
      </c>
      <c r="D3939" s="450" t="s">
        <v>1157</v>
      </c>
      <c r="E3939" s="451" t="s">
        <v>19651</v>
      </c>
      <c r="F3939" s="452" t="str">
        <f>F3938</f>
        <v>7341</v>
      </c>
      <c r="G3939" s="451" t="s">
        <v>3093</v>
      </c>
      <c r="H3939" s="452">
        <v>0</v>
      </c>
      <c r="I3939" s="452" t="s">
        <v>11192</v>
      </c>
      <c r="J3939" s="452">
        <v>28</v>
      </c>
      <c r="K3939" s="452">
        <v>223</v>
      </c>
      <c r="L3939" s="452">
        <v>11</v>
      </c>
      <c r="M3939" s="452" t="s">
        <v>11192</v>
      </c>
      <c r="N3939" s="452">
        <v>0</v>
      </c>
      <c r="O3939" s="452">
        <v>274</v>
      </c>
    </row>
    <row r="3940" spans="2:15" x14ac:dyDescent="0.45">
      <c r="B3940" s="16" t="s">
        <v>17984</v>
      </c>
      <c r="C3940" s="426" t="s">
        <v>13898</v>
      </c>
      <c r="D3940" s="16" t="s">
        <v>13899</v>
      </c>
      <c r="E3940" s="448" t="s">
        <v>13899</v>
      </c>
      <c r="F3940" s="210" t="s">
        <v>13966</v>
      </c>
      <c r="G3940" s="448" t="s">
        <v>3596</v>
      </c>
      <c r="H3940" s="210">
        <v>0</v>
      </c>
      <c r="I3940" s="210">
        <v>17</v>
      </c>
      <c r="J3940" s="210" t="s">
        <v>11192</v>
      </c>
      <c r="K3940" s="210">
        <v>40</v>
      </c>
      <c r="L3940" s="210" t="s">
        <v>11192</v>
      </c>
      <c r="M3940" s="210">
        <v>0</v>
      </c>
      <c r="N3940" s="210">
        <v>0</v>
      </c>
      <c r="O3940" s="210">
        <v>63</v>
      </c>
    </row>
    <row r="3941" spans="2:15" x14ac:dyDescent="0.45">
      <c r="B3941" s="16" t="s">
        <v>17983</v>
      </c>
      <c r="C3941" s="426" t="s">
        <v>13898</v>
      </c>
      <c r="D3941" s="16" t="s">
        <v>13899</v>
      </c>
      <c r="E3941" s="448" t="s">
        <v>13899</v>
      </c>
      <c r="F3941" s="210" t="s">
        <v>13966</v>
      </c>
      <c r="G3941" s="448" t="s">
        <v>3595</v>
      </c>
      <c r="H3941" s="210">
        <v>0</v>
      </c>
      <c r="I3941" s="210">
        <v>47</v>
      </c>
      <c r="J3941" s="210" t="s">
        <v>11192</v>
      </c>
      <c r="K3941" s="210">
        <v>121</v>
      </c>
      <c r="L3941" s="210" t="s">
        <v>11192</v>
      </c>
      <c r="M3941" s="210" t="s">
        <v>11192</v>
      </c>
      <c r="N3941" s="210">
        <v>0</v>
      </c>
      <c r="O3941" s="210">
        <v>185</v>
      </c>
    </row>
    <row r="3942" spans="2:15" x14ac:dyDescent="0.45">
      <c r="B3942" s="450" t="s">
        <v>17985</v>
      </c>
      <c r="C3942" s="449" t="s">
        <v>13898</v>
      </c>
      <c r="D3942" s="450" t="s">
        <v>13899</v>
      </c>
      <c r="E3942" s="451" t="s">
        <v>19652</v>
      </c>
      <c r="F3942" s="452" t="str">
        <f>F3941</f>
        <v>8392</v>
      </c>
      <c r="G3942" s="451" t="s">
        <v>3093</v>
      </c>
      <c r="H3942" s="452">
        <v>0</v>
      </c>
      <c r="I3942" s="452">
        <v>64</v>
      </c>
      <c r="J3942" s="452" t="s">
        <v>11192</v>
      </c>
      <c r="K3942" s="452">
        <v>161</v>
      </c>
      <c r="L3942" s="452">
        <v>11</v>
      </c>
      <c r="M3942" s="452" t="s">
        <v>11192</v>
      </c>
      <c r="N3942" s="452">
        <v>0</v>
      </c>
      <c r="O3942" s="452">
        <v>248</v>
      </c>
    </row>
    <row r="3943" spans="2:15" x14ac:dyDescent="0.45">
      <c r="B3943" s="16" t="s">
        <v>17987</v>
      </c>
      <c r="C3943" s="426" t="s">
        <v>1158</v>
      </c>
      <c r="D3943" s="16" t="s">
        <v>1159</v>
      </c>
      <c r="E3943" s="448" t="s">
        <v>14057</v>
      </c>
      <c r="F3943" s="210" t="s">
        <v>13967</v>
      </c>
      <c r="G3943" s="448" t="s">
        <v>3596</v>
      </c>
      <c r="H3943" s="210">
        <v>0</v>
      </c>
      <c r="I3943" s="210" t="s">
        <v>11192</v>
      </c>
      <c r="J3943" s="210">
        <v>13</v>
      </c>
      <c r="K3943" s="210">
        <v>327</v>
      </c>
      <c r="L3943" s="210">
        <v>16</v>
      </c>
      <c r="M3943" s="210" t="s">
        <v>11192</v>
      </c>
      <c r="N3943" s="210" t="s">
        <v>11192</v>
      </c>
      <c r="O3943" s="210">
        <v>366</v>
      </c>
    </row>
    <row r="3944" spans="2:15" x14ac:dyDescent="0.45">
      <c r="B3944" s="16" t="s">
        <v>17986</v>
      </c>
      <c r="C3944" s="426" t="s">
        <v>1158</v>
      </c>
      <c r="D3944" s="16" t="s">
        <v>1159</v>
      </c>
      <c r="E3944" s="448" t="s">
        <v>14057</v>
      </c>
      <c r="F3944" s="210" t="s">
        <v>13967</v>
      </c>
      <c r="G3944" s="448" t="s">
        <v>3595</v>
      </c>
      <c r="H3944" s="210">
        <v>0</v>
      </c>
      <c r="I3944" s="210" t="s">
        <v>11192</v>
      </c>
      <c r="J3944" s="210">
        <v>12</v>
      </c>
      <c r="K3944" s="210">
        <v>338</v>
      </c>
      <c r="L3944" s="210">
        <v>16</v>
      </c>
      <c r="M3944" s="210" t="s">
        <v>11192</v>
      </c>
      <c r="N3944" s="210" t="s">
        <v>11192</v>
      </c>
      <c r="O3944" s="210">
        <v>376</v>
      </c>
    </row>
    <row r="3945" spans="2:15" x14ac:dyDescent="0.45">
      <c r="B3945" s="450" t="s">
        <v>17988</v>
      </c>
      <c r="C3945" s="449" t="s">
        <v>1158</v>
      </c>
      <c r="D3945" s="450" t="s">
        <v>1159</v>
      </c>
      <c r="E3945" s="451" t="s">
        <v>19653</v>
      </c>
      <c r="F3945" s="452" t="str">
        <f>F3944</f>
        <v>8379</v>
      </c>
      <c r="G3945" s="451" t="s">
        <v>3093</v>
      </c>
      <c r="H3945" s="452">
        <v>0</v>
      </c>
      <c r="I3945" s="452" t="s">
        <v>11192</v>
      </c>
      <c r="J3945" s="452">
        <v>25</v>
      </c>
      <c r="K3945" s="452">
        <v>665</v>
      </c>
      <c r="L3945" s="452">
        <v>32</v>
      </c>
      <c r="M3945" s="452" t="s">
        <v>11192</v>
      </c>
      <c r="N3945" s="452" t="s">
        <v>11192</v>
      </c>
      <c r="O3945" s="452">
        <v>742</v>
      </c>
    </row>
    <row r="3946" spans="2:15" x14ac:dyDescent="0.45">
      <c r="B3946" s="16" t="s">
        <v>17990</v>
      </c>
      <c r="C3946" s="426" t="s">
        <v>1160</v>
      </c>
      <c r="D3946" s="16" t="s">
        <v>1161</v>
      </c>
      <c r="E3946" s="448" t="s">
        <v>3013</v>
      </c>
      <c r="F3946" s="210" t="s">
        <v>3014</v>
      </c>
      <c r="G3946" s="448" t="s">
        <v>3596</v>
      </c>
      <c r="H3946" s="210">
        <v>0</v>
      </c>
      <c r="I3946" s="210">
        <v>75</v>
      </c>
      <c r="J3946" s="210">
        <v>233</v>
      </c>
      <c r="K3946" s="210">
        <v>384</v>
      </c>
      <c r="L3946" s="210">
        <v>31</v>
      </c>
      <c r="M3946" s="210">
        <v>35</v>
      </c>
      <c r="N3946" s="210">
        <v>0</v>
      </c>
      <c r="O3946" s="210">
        <v>758</v>
      </c>
    </row>
    <row r="3947" spans="2:15" x14ac:dyDescent="0.45">
      <c r="B3947" s="16" t="s">
        <v>17989</v>
      </c>
      <c r="C3947" s="426" t="s">
        <v>1160</v>
      </c>
      <c r="D3947" s="16" t="s">
        <v>1161</v>
      </c>
      <c r="E3947" s="448" t="s">
        <v>3013</v>
      </c>
      <c r="F3947" s="210" t="s">
        <v>3014</v>
      </c>
      <c r="G3947" s="448" t="s">
        <v>3595</v>
      </c>
      <c r="H3947" s="210" t="s">
        <v>11192</v>
      </c>
      <c r="I3947" s="210">
        <v>59</v>
      </c>
      <c r="J3947" s="210">
        <v>229</v>
      </c>
      <c r="K3947" s="210">
        <v>352</v>
      </c>
      <c r="L3947" s="210" t="s">
        <v>11192</v>
      </c>
      <c r="M3947" s="210">
        <v>36</v>
      </c>
      <c r="N3947" s="210">
        <v>0</v>
      </c>
      <c r="O3947" s="210">
        <v>698</v>
      </c>
    </row>
    <row r="3948" spans="2:15" x14ac:dyDescent="0.45">
      <c r="B3948" s="450" t="s">
        <v>17991</v>
      </c>
      <c r="C3948" s="449" t="s">
        <v>1160</v>
      </c>
      <c r="D3948" s="450" t="s">
        <v>1161</v>
      </c>
      <c r="E3948" s="451" t="s">
        <v>19654</v>
      </c>
      <c r="F3948" s="452" t="str">
        <f>F3947</f>
        <v>2848</v>
      </c>
      <c r="G3948" s="451" t="s">
        <v>3093</v>
      </c>
      <c r="H3948" s="452" t="s">
        <v>11192</v>
      </c>
      <c r="I3948" s="452">
        <v>134</v>
      </c>
      <c r="J3948" s="452">
        <v>462</v>
      </c>
      <c r="K3948" s="452">
        <v>736</v>
      </c>
      <c r="L3948" s="452" t="s">
        <v>11192</v>
      </c>
      <c r="M3948" s="452">
        <v>71</v>
      </c>
      <c r="N3948" s="452">
        <v>0</v>
      </c>
      <c r="O3948" s="452">
        <v>1456</v>
      </c>
    </row>
    <row r="3949" spans="2:15" x14ac:dyDescent="0.45">
      <c r="B3949" s="16" t="s">
        <v>17993</v>
      </c>
      <c r="C3949" s="426" t="s">
        <v>1160</v>
      </c>
      <c r="D3949" s="16" t="s">
        <v>1161</v>
      </c>
      <c r="E3949" s="448" t="s">
        <v>3015</v>
      </c>
      <c r="F3949" s="210" t="s">
        <v>3016</v>
      </c>
      <c r="G3949" s="448" t="s">
        <v>3596</v>
      </c>
      <c r="H3949" s="210">
        <v>0</v>
      </c>
      <c r="I3949" s="210">
        <v>34</v>
      </c>
      <c r="J3949" s="210">
        <v>127</v>
      </c>
      <c r="K3949" s="210">
        <v>189</v>
      </c>
      <c r="L3949" s="210">
        <v>20</v>
      </c>
      <c r="M3949" s="210" t="s">
        <v>11192</v>
      </c>
      <c r="N3949" s="210" t="s">
        <v>11192</v>
      </c>
      <c r="O3949" s="210">
        <v>390</v>
      </c>
    </row>
    <row r="3950" spans="2:15" x14ac:dyDescent="0.45">
      <c r="B3950" s="16" t="s">
        <v>17992</v>
      </c>
      <c r="C3950" s="426" t="s">
        <v>1160</v>
      </c>
      <c r="D3950" s="16" t="s">
        <v>1161</v>
      </c>
      <c r="E3950" s="448" t="s">
        <v>3015</v>
      </c>
      <c r="F3950" s="210" t="s">
        <v>3016</v>
      </c>
      <c r="G3950" s="448" t="s">
        <v>3595</v>
      </c>
      <c r="H3950" s="210">
        <v>0</v>
      </c>
      <c r="I3950" s="210">
        <v>30</v>
      </c>
      <c r="J3950" s="210">
        <v>105</v>
      </c>
      <c r="K3950" s="210">
        <v>164</v>
      </c>
      <c r="L3950" s="210">
        <v>19</v>
      </c>
      <c r="M3950" s="210">
        <v>14</v>
      </c>
      <c r="N3950" s="210">
        <v>0</v>
      </c>
      <c r="O3950" s="210">
        <v>332</v>
      </c>
    </row>
    <row r="3951" spans="2:15" x14ac:dyDescent="0.45">
      <c r="B3951" s="450" t="s">
        <v>17994</v>
      </c>
      <c r="C3951" s="449" t="s">
        <v>1160</v>
      </c>
      <c r="D3951" s="450" t="s">
        <v>1161</v>
      </c>
      <c r="E3951" s="451" t="s">
        <v>19655</v>
      </c>
      <c r="F3951" s="452" t="str">
        <f>F3950</f>
        <v>5241</v>
      </c>
      <c r="G3951" s="451" t="s">
        <v>3093</v>
      </c>
      <c r="H3951" s="452">
        <v>0</v>
      </c>
      <c r="I3951" s="452">
        <v>64</v>
      </c>
      <c r="J3951" s="452">
        <v>232</v>
      </c>
      <c r="K3951" s="452">
        <v>353</v>
      </c>
      <c r="L3951" s="452">
        <v>39</v>
      </c>
      <c r="M3951" s="452" t="s">
        <v>11192</v>
      </c>
      <c r="N3951" s="452" t="s">
        <v>11192</v>
      </c>
      <c r="O3951" s="452">
        <v>722</v>
      </c>
    </row>
    <row r="3952" spans="2:15" x14ac:dyDescent="0.45">
      <c r="B3952" s="16" t="s">
        <v>17996</v>
      </c>
      <c r="C3952" s="426" t="s">
        <v>1162</v>
      </c>
      <c r="D3952" s="16" t="s">
        <v>1163</v>
      </c>
      <c r="E3952" s="448" t="s">
        <v>1163</v>
      </c>
      <c r="F3952" s="210" t="s">
        <v>3017</v>
      </c>
      <c r="G3952" s="448" t="s">
        <v>3596</v>
      </c>
      <c r="H3952" s="210">
        <v>0</v>
      </c>
      <c r="I3952" s="210" t="s">
        <v>11192</v>
      </c>
      <c r="J3952" s="210">
        <v>0</v>
      </c>
      <c r="K3952" s="210" t="s">
        <v>11192</v>
      </c>
      <c r="L3952" s="210">
        <v>0</v>
      </c>
      <c r="M3952" s="210">
        <v>0</v>
      </c>
      <c r="N3952" s="210">
        <v>0</v>
      </c>
      <c r="O3952" s="210">
        <v>38</v>
      </c>
    </row>
    <row r="3953" spans="2:15" x14ac:dyDescent="0.45">
      <c r="B3953" s="16" t="s">
        <v>17995</v>
      </c>
      <c r="C3953" s="426" t="s">
        <v>1162</v>
      </c>
      <c r="D3953" s="16" t="s">
        <v>1163</v>
      </c>
      <c r="E3953" s="448" t="s">
        <v>1163</v>
      </c>
      <c r="F3953" s="210" t="s">
        <v>3017</v>
      </c>
      <c r="G3953" s="448" t="s">
        <v>3595</v>
      </c>
      <c r="H3953" s="210">
        <v>0</v>
      </c>
      <c r="I3953" s="210" t="s">
        <v>11192</v>
      </c>
      <c r="J3953" s="210">
        <v>0</v>
      </c>
      <c r="K3953" s="210" t="s">
        <v>11192</v>
      </c>
      <c r="L3953" s="210">
        <v>0</v>
      </c>
      <c r="M3953" s="210">
        <v>0</v>
      </c>
      <c r="N3953" s="210">
        <v>0</v>
      </c>
      <c r="O3953" s="210">
        <v>40</v>
      </c>
    </row>
    <row r="3954" spans="2:15" x14ac:dyDescent="0.45">
      <c r="B3954" s="450" t="s">
        <v>17997</v>
      </c>
      <c r="C3954" s="449" t="s">
        <v>1162</v>
      </c>
      <c r="D3954" s="450" t="s">
        <v>1163</v>
      </c>
      <c r="E3954" s="451" t="s">
        <v>19656</v>
      </c>
      <c r="F3954" s="452" t="str">
        <f>F3953</f>
        <v>7907</v>
      </c>
      <c r="G3954" s="451" t="s">
        <v>3093</v>
      </c>
      <c r="H3954" s="452">
        <v>0</v>
      </c>
      <c r="I3954" s="452" t="s">
        <v>11192</v>
      </c>
      <c r="J3954" s="452">
        <v>0</v>
      </c>
      <c r="K3954" s="452" t="s">
        <v>11192</v>
      </c>
      <c r="L3954" s="452">
        <v>0</v>
      </c>
      <c r="M3954" s="452">
        <v>0</v>
      </c>
      <c r="N3954" s="452">
        <v>0</v>
      </c>
      <c r="O3954" s="452">
        <v>78</v>
      </c>
    </row>
    <row r="3955" spans="2:15" x14ac:dyDescent="0.45">
      <c r="B3955" s="16" t="s">
        <v>17999</v>
      </c>
      <c r="C3955" s="426" t="s">
        <v>1164</v>
      </c>
      <c r="D3955" s="16" t="s">
        <v>1165</v>
      </c>
      <c r="E3955" s="448" t="s">
        <v>3018</v>
      </c>
      <c r="F3955" s="210" t="s">
        <v>3019</v>
      </c>
      <c r="G3955" s="448" t="s">
        <v>3596</v>
      </c>
      <c r="H3955" s="210">
        <v>0</v>
      </c>
      <c r="I3955" s="210">
        <v>107</v>
      </c>
      <c r="J3955" s="210">
        <v>207</v>
      </c>
      <c r="K3955" s="210">
        <v>132</v>
      </c>
      <c r="L3955" s="210">
        <v>36</v>
      </c>
      <c r="M3955" s="210">
        <v>12</v>
      </c>
      <c r="N3955" s="210">
        <v>0</v>
      </c>
      <c r="O3955" s="210">
        <v>494</v>
      </c>
    </row>
    <row r="3956" spans="2:15" x14ac:dyDescent="0.45">
      <c r="B3956" s="16" t="s">
        <v>17998</v>
      </c>
      <c r="C3956" s="426" t="s">
        <v>1164</v>
      </c>
      <c r="D3956" s="16" t="s">
        <v>1165</v>
      </c>
      <c r="E3956" s="448" t="s">
        <v>3018</v>
      </c>
      <c r="F3956" s="210" t="s">
        <v>3019</v>
      </c>
      <c r="G3956" s="448" t="s">
        <v>3595</v>
      </c>
      <c r="H3956" s="210">
        <v>0</v>
      </c>
      <c r="I3956" s="210">
        <v>96</v>
      </c>
      <c r="J3956" s="210">
        <v>164</v>
      </c>
      <c r="K3956" s="210">
        <v>91</v>
      </c>
      <c r="L3956" s="210" t="s">
        <v>11192</v>
      </c>
      <c r="M3956" s="210" t="s">
        <v>11192</v>
      </c>
      <c r="N3956" s="210">
        <v>0</v>
      </c>
      <c r="O3956" s="210">
        <v>389</v>
      </c>
    </row>
    <row r="3957" spans="2:15" x14ac:dyDescent="0.45">
      <c r="B3957" s="450" t="s">
        <v>18000</v>
      </c>
      <c r="C3957" s="449" t="s">
        <v>1164</v>
      </c>
      <c r="D3957" s="450" t="s">
        <v>1165</v>
      </c>
      <c r="E3957" s="451" t="s">
        <v>19657</v>
      </c>
      <c r="F3957" s="452" t="str">
        <f>F3956</f>
        <v>3009</v>
      </c>
      <c r="G3957" s="451" t="s">
        <v>3093</v>
      </c>
      <c r="H3957" s="452">
        <v>0</v>
      </c>
      <c r="I3957" s="452">
        <v>203</v>
      </c>
      <c r="J3957" s="452">
        <v>371</v>
      </c>
      <c r="K3957" s="452">
        <v>223</v>
      </c>
      <c r="L3957" s="452" t="s">
        <v>11192</v>
      </c>
      <c r="M3957" s="452" t="s">
        <v>11192</v>
      </c>
      <c r="N3957" s="452">
        <v>0</v>
      </c>
      <c r="O3957" s="452">
        <v>883</v>
      </c>
    </row>
    <row r="3958" spans="2:15" x14ac:dyDescent="0.45">
      <c r="B3958" s="16" t="s">
        <v>18002</v>
      </c>
      <c r="C3958" s="426" t="s">
        <v>1164</v>
      </c>
      <c r="D3958" s="16" t="s">
        <v>1165</v>
      </c>
      <c r="E3958" s="448" t="s">
        <v>3020</v>
      </c>
      <c r="F3958" s="210" t="s">
        <v>3021</v>
      </c>
      <c r="G3958" s="448" t="s">
        <v>3596</v>
      </c>
      <c r="H3958" s="210" t="s">
        <v>11192</v>
      </c>
      <c r="I3958" s="210">
        <v>111</v>
      </c>
      <c r="J3958" s="210">
        <v>262</v>
      </c>
      <c r="K3958" s="210">
        <v>121</v>
      </c>
      <c r="L3958" s="210" t="s">
        <v>11192</v>
      </c>
      <c r="M3958" s="210" t="s">
        <v>11192</v>
      </c>
      <c r="N3958" s="210">
        <v>0</v>
      </c>
      <c r="O3958" s="210">
        <v>530</v>
      </c>
    </row>
    <row r="3959" spans="2:15" x14ac:dyDescent="0.45">
      <c r="B3959" s="16" t="s">
        <v>18001</v>
      </c>
      <c r="C3959" s="426" t="s">
        <v>1164</v>
      </c>
      <c r="D3959" s="16" t="s">
        <v>1165</v>
      </c>
      <c r="E3959" s="448" t="s">
        <v>3020</v>
      </c>
      <c r="F3959" s="210" t="s">
        <v>3021</v>
      </c>
      <c r="G3959" s="448" t="s">
        <v>3595</v>
      </c>
      <c r="H3959" s="210" t="s">
        <v>11192</v>
      </c>
      <c r="I3959" s="210">
        <v>92</v>
      </c>
      <c r="J3959" s="210">
        <v>245</v>
      </c>
      <c r="K3959" s="210">
        <v>88</v>
      </c>
      <c r="L3959" s="210">
        <v>20</v>
      </c>
      <c r="M3959" s="210" t="s">
        <v>11192</v>
      </c>
      <c r="N3959" s="210">
        <v>0</v>
      </c>
      <c r="O3959" s="210">
        <v>449</v>
      </c>
    </row>
    <row r="3960" spans="2:15" x14ac:dyDescent="0.45">
      <c r="B3960" s="450" t="s">
        <v>18003</v>
      </c>
      <c r="C3960" s="449" t="s">
        <v>1164</v>
      </c>
      <c r="D3960" s="450" t="s">
        <v>1165</v>
      </c>
      <c r="E3960" s="451" t="s">
        <v>19658</v>
      </c>
      <c r="F3960" s="452" t="str">
        <f>F3959</f>
        <v>3008</v>
      </c>
      <c r="G3960" s="451" t="s">
        <v>3093</v>
      </c>
      <c r="H3960" s="452" t="s">
        <v>11192</v>
      </c>
      <c r="I3960" s="452">
        <v>203</v>
      </c>
      <c r="J3960" s="452">
        <v>507</v>
      </c>
      <c r="K3960" s="452">
        <v>209</v>
      </c>
      <c r="L3960" s="452" t="s">
        <v>11192</v>
      </c>
      <c r="M3960" s="452" t="s">
        <v>11192</v>
      </c>
      <c r="N3960" s="452">
        <v>0</v>
      </c>
      <c r="O3960" s="452">
        <v>979</v>
      </c>
    </row>
    <row r="3961" spans="2:15" x14ac:dyDescent="0.45">
      <c r="B3961" s="16" t="s">
        <v>18005</v>
      </c>
      <c r="C3961" s="426" t="s">
        <v>1164</v>
      </c>
      <c r="D3961" s="16" t="s">
        <v>1165</v>
      </c>
      <c r="E3961" s="448" t="s">
        <v>3022</v>
      </c>
      <c r="F3961" s="210" t="s">
        <v>3023</v>
      </c>
      <c r="G3961" s="448" t="s">
        <v>3596</v>
      </c>
      <c r="H3961" s="210">
        <v>0</v>
      </c>
      <c r="I3961" s="210">
        <v>49</v>
      </c>
      <c r="J3961" s="210">
        <v>127</v>
      </c>
      <c r="K3961" s="210">
        <v>253</v>
      </c>
      <c r="L3961" s="210" t="s">
        <v>11192</v>
      </c>
      <c r="M3961" s="210" t="s">
        <v>11192</v>
      </c>
      <c r="N3961" s="210">
        <v>0</v>
      </c>
      <c r="O3961" s="210">
        <v>456</v>
      </c>
    </row>
    <row r="3962" spans="2:15" x14ac:dyDescent="0.45">
      <c r="B3962" s="16" t="s">
        <v>18004</v>
      </c>
      <c r="C3962" s="426" t="s">
        <v>1164</v>
      </c>
      <c r="D3962" s="16" t="s">
        <v>1165</v>
      </c>
      <c r="E3962" s="448" t="s">
        <v>3022</v>
      </c>
      <c r="F3962" s="210" t="s">
        <v>3023</v>
      </c>
      <c r="G3962" s="448" t="s">
        <v>3595</v>
      </c>
      <c r="H3962" s="210">
        <v>0</v>
      </c>
      <c r="I3962" s="210">
        <v>52</v>
      </c>
      <c r="J3962" s="210">
        <v>135</v>
      </c>
      <c r="K3962" s="210">
        <v>231</v>
      </c>
      <c r="L3962" s="210" t="s">
        <v>11192</v>
      </c>
      <c r="M3962" s="210" t="s">
        <v>11192</v>
      </c>
      <c r="N3962" s="210">
        <v>0</v>
      </c>
      <c r="O3962" s="210">
        <v>440</v>
      </c>
    </row>
    <row r="3963" spans="2:15" x14ac:dyDescent="0.45">
      <c r="B3963" s="450" t="s">
        <v>18006</v>
      </c>
      <c r="C3963" s="449" t="s">
        <v>1164</v>
      </c>
      <c r="D3963" s="450" t="s">
        <v>1165</v>
      </c>
      <c r="E3963" s="451" t="s">
        <v>19659</v>
      </c>
      <c r="F3963" s="452" t="str">
        <f>F3962</f>
        <v>3007</v>
      </c>
      <c r="G3963" s="451" t="s">
        <v>3093</v>
      </c>
      <c r="H3963" s="452">
        <v>0</v>
      </c>
      <c r="I3963" s="452">
        <v>101</v>
      </c>
      <c r="J3963" s="452">
        <v>262</v>
      </c>
      <c r="K3963" s="452">
        <v>484</v>
      </c>
      <c r="L3963" s="452" t="s">
        <v>11192</v>
      </c>
      <c r="M3963" s="452" t="s">
        <v>11192</v>
      </c>
      <c r="N3963" s="452">
        <v>0</v>
      </c>
      <c r="O3963" s="452">
        <v>896</v>
      </c>
    </row>
    <row r="3964" spans="2:15" x14ac:dyDescent="0.45">
      <c r="B3964" s="16" t="s">
        <v>18008</v>
      </c>
      <c r="C3964" s="426" t="s">
        <v>1164</v>
      </c>
      <c r="D3964" s="16" t="s">
        <v>1165</v>
      </c>
      <c r="E3964" s="448" t="s">
        <v>3024</v>
      </c>
      <c r="F3964" s="210" t="s">
        <v>3025</v>
      </c>
      <c r="G3964" s="448" t="s">
        <v>3596</v>
      </c>
      <c r="H3964" s="210">
        <v>0</v>
      </c>
      <c r="I3964" s="210">
        <v>26</v>
      </c>
      <c r="J3964" s="210">
        <v>83</v>
      </c>
      <c r="K3964" s="210">
        <v>121</v>
      </c>
      <c r="L3964" s="210" t="s">
        <v>11192</v>
      </c>
      <c r="M3964" s="210" t="s">
        <v>11192</v>
      </c>
      <c r="N3964" s="210">
        <v>0</v>
      </c>
      <c r="O3964" s="210">
        <v>254</v>
      </c>
    </row>
    <row r="3965" spans="2:15" x14ac:dyDescent="0.45">
      <c r="B3965" s="16" t="s">
        <v>18007</v>
      </c>
      <c r="C3965" s="426" t="s">
        <v>1164</v>
      </c>
      <c r="D3965" s="16" t="s">
        <v>1165</v>
      </c>
      <c r="E3965" s="448" t="s">
        <v>3024</v>
      </c>
      <c r="F3965" s="210" t="s">
        <v>3025</v>
      </c>
      <c r="G3965" s="448" t="s">
        <v>3595</v>
      </c>
      <c r="H3965" s="210">
        <v>0</v>
      </c>
      <c r="I3965" s="210">
        <v>31</v>
      </c>
      <c r="J3965" s="210">
        <v>75</v>
      </c>
      <c r="K3965" s="210">
        <v>101</v>
      </c>
      <c r="L3965" s="210">
        <v>17</v>
      </c>
      <c r="M3965" s="210" t="s">
        <v>11192</v>
      </c>
      <c r="N3965" s="210" t="s">
        <v>11192</v>
      </c>
      <c r="O3965" s="210">
        <v>228</v>
      </c>
    </row>
    <row r="3966" spans="2:15" x14ac:dyDescent="0.45">
      <c r="B3966" s="450" t="s">
        <v>18009</v>
      </c>
      <c r="C3966" s="449" t="s">
        <v>1164</v>
      </c>
      <c r="D3966" s="450" t="s">
        <v>1165</v>
      </c>
      <c r="E3966" s="451" t="s">
        <v>19660</v>
      </c>
      <c r="F3966" s="452" t="str">
        <f>F3965</f>
        <v>7497</v>
      </c>
      <c r="G3966" s="451" t="s">
        <v>3093</v>
      </c>
      <c r="H3966" s="452">
        <v>0</v>
      </c>
      <c r="I3966" s="452">
        <v>57</v>
      </c>
      <c r="J3966" s="452">
        <v>158</v>
      </c>
      <c r="K3966" s="452">
        <v>222</v>
      </c>
      <c r="L3966" s="452" t="s">
        <v>11192</v>
      </c>
      <c r="M3966" s="452" t="s">
        <v>11192</v>
      </c>
      <c r="N3966" s="452" t="s">
        <v>11192</v>
      </c>
      <c r="O3966" s="452">
        <v>482</v>
      </c>
    </row>
    <row r="3967" spans="2:15" x14ac:dyDescent="0.45">
      <c r="B3967" s="16" t="s">
        <v>18011</v>
      </c>
      <c r="C3967" s="426" t="s">
        <v>1164</v>
      </c>
      <c r="D3967" s="16" t="s">
        <v>1165</v>
      </c>
      <c r="E3967" s="448" t="s">
        <v>14145</v>
      </c>
      <c r="F3967" s="210" t="s">
        <v>14144</v>
      </c>
      <c r="G3967" s="448" t="s">
        <v>3596</v>
      </c>
      <c r="H3967" s="210">
        <v>0</v>
      </c>
      <c r="I3967" s="210">
        <v>0</v>
      </c>
      <c r="J3967" s="210" t="s">
        <v>11192</v>
      </c>
      <c r="K3967" s="210">
        <v>25</v>
      </c>
      <c r="L3967" s="210" t="s">
        <v>11192</v>
      </c>
      <c r="M3967" s="210" t="s">
        <v>11192</v>
      </c>
      <c r="N3967" s="210">
        <v>0</v>
      </c>
      <c r="O3967" s="210">
        <v>33</v>
      </c>
    </row>
    <row r="3968" spans="2:15" x14ac:dyDescent="0.45">
      <c r="B3968" s="16" t="s">
        <v>18010</v>
      </c>
      <c r="C3968" s="426" t="s">
        <v>1164</v>
      </c>
      <c r="D3968" s="16" t="s">
        <v>1165</v>
      </c>
      <c r="E3968" s="448" t="s">
        <v>14145</v>
      </c>
      <c r="F3968" s="210" t="s">
        <v>14144</v>
      </c>
      <c r="G3968" s="448" t="s">
        <v>3595</v>
      </c>
      <c r="H3968" s="210">
        <v>0</v>
      </c>
      <c r="I3968" s="210" t="s">
        <v>11192</v>
      </c>
      <c r="J3968" s="210" t="s">
        <v>11192</v>
      </c>
      <c r="K3968" s="210">
        <v>23</v>
      </c>
      <c r="L3968" s="210" t="s">
        <v>11192</v>
      </c>
      <c r="M3968" s="210" t="s">
        <v>11192</v>
      </c>
      <c r="N3968" s="210">
        <v>0</v>
      </c>
      <c r="O3968" s="210">
        <v>34</v>
      </c>
    </row>
    <row r="3969" spans="2:15" x14ac:dyDescent="0.45">
      <c r="B3969" s="450" t="s">
        <v>18012</v>
      </c>
      <c r="C3969" s="449" t="s">
        <v>1164</v>
      </c>
      <c r="D3969" s="450" t="s">
        <v>1165</v>
      </c>
      <c r="E3969" s="451" t="s">
        <v>19661</v>
      </c>
      <c r="F3969" s="452" t="str">
        <f>F3968</f>
        <v>8448</v>
      </c>
      <c r="G3969" s="451" t="s">
        <v>3093</v>
      </c>
      <c r="H3969" s="452">
        <v>0</v>
      </c>
      <c r="I3969" s="452" t="s">
        <v>11192</v>
      </c>
      <c r="J3969" s="452" t="s">
        <v>11192</v>
      </c>
      <c r="K3969" s="452">
        <v>48</v>
      </c>
      <c r="L3969" s="452" t="s">
        <v>11192</v>
      </c>
      <c r="M3969" s="452" t="s">
        <v>11192</v>
      </c>
      <c r="N3969" s="452">
        <v>0</v>
      </c>
      <c r="O3969" s="452">
        <v>67</v>
      </c>
    </row>
    <row r="3970" spans="2:15" x14ac:dyDescent="0.45">
      <c r="B3970" s="16" t="s">
        <v>18014</v>
      </c>
      <c r="C3970" s="426" t="s">
        <v>1166</v>
      </c>
      <c r="D3970" s="16" t="s">
        <v>1167</v>
      </c>
      <c r="E3970" s="448" t="s">
        <v>3443</v>
      </c>
      <c r="F3970" s="210" t="s">
        <v>3444</v>
      </c>
      <c r="G3970" s="448" t="s">
        <v>3596</v>
      </c>
      <c r="H3970" s="210" t="s">
        <v>11192</v>
      </c>
      <c r="I3970" s="210">
        <v>739</v>
      </c>
      <c r="J3970" s="210">
        <v>22</v>
      </c>
      <c r="K3970" s="210">
        <v>19</v>
      </c>
      <c r="L3970" s="210" t="s">
        <v>11192</v>
      </c>
      <c r="M3970" s="210" t="s">
        <v>11192</v>
      </c>
      <c r="N3970" s="210">
        <v>0</v>
      </c>
      <c r="O3970" s="210">
        <v>802</v>
      </c>
    </row>
    <row r="3971" spans="2:15" x14ac:dyDescent="0.45">
      <c r="B3971" s="16" t="s">
        <v>18013</v>
      </c>
      <c r="C3971" s="426" t="s">
        <v>1166</v>
      </c>
      <c r="D3971" s="16" t="s">
        <v>1167</v>
      </c>
      <c r="E3971" s="448" t="s">
        <v>3443</v>
      </c>
      <c r="F3971" s="210" t="s">
        <v>3444</v>
      </c>
      <c r="G3971" s="448" t="s">
        <v>3595</v>
      </c>
      <c r="H3971" s="210" t="s">
        <v>11192</v>
      </c>
      <c r="I3971" s="210">
        <v>633</v>
      </c>
      <c r="J3971" s="210">
        <v>36</v>
      </c>
      <c r="K3971" s="210">
        <v>16</v>
      </c>
      <c r="L3971" s="210" t="s">
        <v>11192</v>
      </c>
      <c r="M3971" s="210" t="s">
        <v>11192</v>
      </c>
      <c r="N3971" s="210">
        <v>0</v>
      </c>
      <c r="O3971" s="210">
        <v>713</v>
      </c>
    </row>
    <row r="3972" spans="2:15" x14ac:dyDescent="0.45">
      <c r="B3972" s="450" t="s">
        <v>18015</v>
      </c>
      <c r="C3972" s="449" t="s">
        <v>1166</v>
      </c>
      <c r="D3972" s="450" t="s">
        <v>1167</v>
      </c>
      <c r="E3972" s="451" t="s">
        <v>19662</v>
      </c>
      <c r="F3972" s="452" t="str">
        <f>F3971</f>
        <v>8231</v>
      </c>
      <c r="G3972" s="451" t="s">
        <v>3093</v>
      </c>
      <c r="H3972" s="452">
        <v>15</v>
      </c>
      <c r="I3972" s="452">
        <v>1372</v>
      </c>
      <c r="J3972" s="452">
        <v>58</v>
      </c>
      <c r="K3972" s="452">
        <v>35</v>
      </c>
      <c r="L3972" s="452">
        <v>17</v>
      </c>
      <c r="M3972" s="452">
        <v>18</v>
      </c>
      <c r="N3972" s="452">
        <v>0</v>
      </c>
      <c r="O3972" s="452">
        <v>1515</v>
      </c>
    </row>
    <row r="3973" spans="2:15" x14ac:dyDescent="0.45">
      <c r="B3973" s="16" t="s">
        <v>18017</v>
      </c>
      <c r="C3973" s="426" t="s">
        <v>1166</v>
      </c>
      <c r="D3973" s="16" t="s">
        <v>1167</v>
      </c>
      <c r="E3973" s="448" t="s">
        <v>3026</v>
      </c>
      <c r="F3973" s="210" t="s">
        <v>3027</v>
      </c>
      <c r="G3973" s="448" t="s">
        <v>3596</v>
      </c>
      <c r="H3973" s="210" t="s">
        <v>11192</v>
      </c>
      <c r="I3973" s="210">
        <v>342</v>
      </c>
      <c r="J3973" s="210">
        <v>13</v>
      </c>
      <c r="K3973" s="210">
        <v>13</v>
      </c>
      <c r="L3973" s="210" t="s">
        <v>11192</v>
      </c>
      <c r="M3973" s="210" t="s">
        <v>11192</v>
      </c>
      <c r="N3973" s="210">
        <v>0</v>
      </c>
      <c r="O3973" s="210">
        <v>382</v>
      </c>
    </row>
    <row r="3974" spans="2:15" x14ac:dyDescent="0.45">
      <c r="B3974" s="16" t="s">
        <v>18016</v>
      </c>
      <c r="C3974" s="426" t="s">
        <v>1166</v>
      </c>
      <c r="D3974" s="16" t="s">
        <v>1167</v>
      </c>
      <c r="E3974" s="448" t="s">
        <v>3026</v>
      </c>
      <c r="F3974" s="210" t="s">
        <v>3027</v>
      </c>
      <c r="G3974" s="448" t="s">
        <v>3595</v>
      </c>
      <c r="H3974" s="210" t="s">
        <v>11192</v>
      </c>
      <c r="I3974" s="210">
        <v>281</v>
      </c>
      <c r="J3974" s="210" t="s">
        <v>11192</v>
      </c>
      <c r="K3974" s="210">
        <v>11</v>
      </c>
      <c r="L3974" s="210">
        <v>11</v>
      </c>
      <c r="M3974" s="210" t="s">
        <v>11192</v>
      </c>
      <c r="N3974" s="210">
        <v>0</v>
      </c>
      <c r="O3974" s="210">
        <v>319</v>
      </c>
    </row>
    <row r="3975" spans="2:15" x14ac:dyDescent="0.45">
      <c r="B3975" s="450" t="s">
        <v>18018</v>
      </c>
      <c r="C3975" s="449" t="s">
        <v>1166</v>
      </c>
      <c r="D3975" s="450" t="s">
        <v>1167</v>
      </c>
      <c r="E3975" s="451" t="s">
        <v>19663</v>
      </c>
      <c r="F3975" s="452" t="str">
        <f>F3974</f>
        <v>7918</v>
      </c>
      <c r="G3975" s="451" t="s">
        <v>3093</v>
      </c>
      <c r="H3975" s="452" t="s">
        <v>11192</v>
      </c>
      <c r="I3975" s="452">
        <v>623</v>
      </c>
      <c r="J3975" s="452" t="s">
        <v>11192</v>
      </c>
      <c r="K3975" s="452">
        <v>24</v>
      </c>
      <c r="L3975" s="452" t="s">
        <v>11192</v>
      </c>
      <c r="M3975" s="452" t="s">
        <v>11192</v>
      </c>
      <c r="N3975" s="452">
        <v>0</v>
      </c>
      <c r="O3975" s="452">
        <v>701</v>
      </c>
    </row>
    <row r="3976" spans="2:15" x14ac:dyDescent="0.45">
      <c r="B3976" s="16" t="s">
        <v>18020</v>
      </c>
      <c r="C3976" s="426" t="s">
        <v>1168</v>
      </c>
      <c r="D3976" s="16" t="s">
        <v>1169</v>
      </c>
      <c r="E3976" s="448" t="s">
        <v>3028</v>
      </c>
      <c r="F3976" s="210" t="s">
        <v>3029</v>
      </c>
      <c r="G3976" s="448" t="s">
        <v>3596</v>
      </c>
      <c r="H3976" s="210">
        <v>0</v>
      </c>
      <c r="I3976" s="210" t="s">
        <v>11192</v>
      </c>
      <c r="J3976" s="210" t="s">
        <v>11192</v>
      </c>
      <c r="K3976" s="210">
        <v>221</v>
      </c>
      <c r="L3976" s="210" t="s">
        <v>11192</v>
      </c>
      <c r="M3976" s="210">
        <v>0</v>
      </c>
      <c r="N3976" s="210">
        <v>0</v>
      </c>
      <c r="O3976" s="210">
        <v>238</v>
      </c>
    </row>
    <row r="3977" spans="2:15" x14ac:dyDescent="0.45">
      <c r="B3977" s="16" t="s">
        <v>18019</v>
      </c>
      <c r="C3977" s="426" t="s">
        <v>1168</v>
      </c>
      <c r="D3977" s="16" t="s">
        <v>1169</v>
      </c>
      <c r="E3977" s="448" t="s">
        <v>3028</v>
      </c>
      <c r="F3977" s="210" t="s">
        <v>3029</v>
      </c>
      <c r="G3977" s="448" t="s">
        <v>3595</v>
      </c>
      <c r="H3977" s="210">
        <v>0</v>
      </c>
      <c r="I3977" s="210" t="s">
        <v>11192</v>
      </c>
      <c r="J3977" s="210" t="s">
        <v>11192</v>
      </c>
      <c r="K3977" s="210">
        <v>224</v>
      </c>
      <c r="L3977" s="210" t="s">
        <v>11192</v>
      </c>
      <c r="M3977" s="210" t="s">
        <v>11192</v>
      </c>
      <c r="N3977" s="210">
        <v>0</v>
      </c>
      <c r="O3977" s="210">
        <v>239</v>
      </c>
    </row>
    <row r="3978" spans="2:15" x14ac:dyDescent="0.45">
      <c r="B3978" s="450" t="s">
        <v>18021</v>
      </c>
      <c r="C3978" s="449" t="s">
        <v>1168</v>
      </c>
      <c r="D3978" s="450" t="s">
        <v>1169</v>
      </c>
      <c r="E3978" s="451" t="s">
        <v>19664</v>
      </c>
      <c r="F3978" s="452" t="str">
        <f>F3977</f>
        <v>3914</v>
      </c>
      <c r="G3978" s="451" t="s">
        <v>3093</v>
      </c>
      <c r="H3978" s="452">
        <v>0</v>
      </c>
      <c r="I3978" s="452" t="s">
        <v>11192</v>
      </c>
      <c r="J3978" s="452">
        <v>19</v>
      </c>
      <c r="K3978" s="452">
        <v>445</v>
      </c>
      <c r="L3978" s="452" t="s">
        <v>11192</v>
      </c>
      <c r="M3978" s="452" t="s">
        <v>11192</v>
      </c>
      <c r="N3978" s="452">
        <v>0</v>
      </c>
      <c r="O3978" s="452">
        <v>477</v>
      </c>
    </row>
    <row r="3979" spans="2:15" x14ac:dyDescent="0.45">
      <c r="B3979" s="16" t="s">
        <v>18023</v>
      </c>
      <c r="C3979" s="426" t="s">
        <v>1170</v>
      </c>
      <c r="D3979" s="16" t="s">
        <v>1171</v>
      </c>
      <c r="E3979" s="448" t="s">
        <v>3030</v>
      </c>
      <c r="F3979" s="210" t="s">
        <v>3031</v>
      </c>
      <c r="G3979" s="448" t="s">
        <v>3596</v>
      </c>
      <c r="H3979" s="210">
        <v>0</v>
      </c>
      <c r="I3979" s="210" t="s">
        <v>11192</v>
      </c>
      <c r="J3979" s="210">
        <v>0</v>
      </c>
      <c r="K3979" s="210">
        <v>127</v>
      </c>
      <c r="L3979" s="210" t="s">
        <v>11192</v>
      </c>
      <c r="M3979" s="210" t="s">
        <v>11192</v>
      </c>
      <c r="N3979" s="210">
        <v>0</v>
      </c>
      <c r="O3979" s="210">
        <v>134</v>
      </c>
    </row>
    <row r="3980" spans="2:15" x14ac:dyDescent="0.45">
      <c r="B3980" s="16" t="s">
        <v>18022</v>
      </c>
      <c r="C3980" s="426" t="s">
        <v>1170</v>
      </c>
      <c r="D3980" s="16" t="s">
        <v>1171</v>
      </c>
      <c r="E3980" s="448" t="s">
        <v>3030</v>
      </c>
      <c r="F3980" s="210" t="s">
        <v>3031</v>
      </c>
      <c r="G3980" s="448" t="s">
        <v>3595</v>
      </c>
      <c r="H3980" s="210">
        <v>0</v>
      </c>
      <c r="I3980" s="210" t="s">
        <v>11192</v>
      </c>
      <c r="J3980" s="210">
        <v>0</v>
      </c>
      <c r="K3980" s="210" t="s">
        <v>11192</v>
      </c>
      <c r="L3980" s="210">
        <v>0</v>
      </c>
      <c r="M3980" s="210">
        <v>0</v>
      </c>
      <c r="N3980" s="210">
        <v>0</v>
      </c>
      <c r="O3980" s="210">
        <v>104</v>
      </c>
    </row>
    <row r="3981" spans="2:15" x14ac:dyDescent="0.45">
      <c r="B3981" s="450" t="s">
        <v>19821</v>
      </c>
      <c r="C3981" s="449" t="s">
        <v>1170</v>
      </c>
      <c r="D3981" s="450" t="s">
        <v>1171</v>
      </c>
      <c r="E3981" s="451" t="s">
        <v>19665</v>
      </c>
      <c r="F3981" s="452" t="str">
        <f>F3980</f>
        <v>0951</v>
      </c>
      <c r="G3981" s="451" t="s">
        <v>3093</v>
      </c>
      <c r="H3981" s="452">
        <v>0</v>
      </c>
      <c r="I3981" s="452" t="s">
        <v>11192</v>
      </c>
      <c r="J3981" s="452">
        <v>0</v>
      </c>
      <c r="K3981" s="452" t="s">
        <v>11192</v>
      </c>
      <c r="L3981" s="452" t="s">
        <v>11192</v>
      </c>
      <c r="M3981" s="452" t="s">
        <v>11192</v>
      </c>
      <c r="N3981" s="452">
        <v>0</v>
      </c>
      <c r="O3981" s="452">
        <v>238</v>
      </c>
    </row>
    <row r="3982" spans="2:15" x14ac:dyDescent="0.45">
      <c r="B3982" s="16" t="s">
        <v>18025</v>
      </c>
      <c r="C3982" s="426" t="s">
        <v>1172</v>
      </c>
      <c r="D3982" s="16" t="s">
        <v>1173</v>
      </c>
      <c r="E3982" s="448" t="s">
        <v>11077</v>
      </c>
      <c r="F3982" s="210" t="s">
        <v>11076</v>
      </c>
      <c r="G3982" s="448" t="s">
        <v>3596</v>
      </c>
      <c r="H3982" s="210" t="s">
        <v>11192</v>
      </c>
      <c r="I3982" s="210">
        <v>51</v>
      </c>
      <c r="J3982" s="210">
        <v>18</v>
      </c>
      <c r="K3982" s="210">
        <v>243</v>
      </c>
      <c r="L3982" s="210">
        <v>63</v>
      </c>
      <c r="M3982" s="210" t="s">
        <v>11192</v>
      </c>
      <c r="N3982" s="210" t="s">
        <v>11192</v>
      </c>
      <c r="O3982" s="210">
        <v>379</v>
      </c>
    </row>
    <row r="3983" spans="2:15" x14ac:dyDescent="0.45">
      <c r="B3983" s="16" t="s">
        <v>18024</v>
      </c>
      <c r="C3983" s="426" t="s">
        <v>1172</v>
      </c>
      <c r="D3983" s="16" t="s">
        <v>1173</v>
      </c>
      <c r="E3983" s="448" t="s">
        <v>11077</v>
      </c>
      <c r="F3983" s="210" t="s">
        <v>11076</v>
      </c>
      <c r="G3983" s="448" t="s">
        <v>3595</v>
      </c>
      <c r="H3983" s="210">
        <v>0</v>
      </c>
      <c r="I3983" s="210">
        <v>76</v>
      </c>
      <c r="J3983" s="210">
        <v>21</v>
      </c>
      <c r="K3983" s="210">
        <v>209</v>
      </c>
      <c r="L3983" s="210">
        <v>58</v>
      </c>
      <c r="M3983" s="210" t="s">
        <v>11192</v>
      </c>
      <c r="N3983" s="210" t="s">
        <v>11192</v>
      </c>
      <c r="O3983" s="210">
        <v>368</v>
      </c>
    </row>
    <row r="3984" spans="2:15" x14ac:dyDescent="0.45">
      <c r="B3984" s="450" t="s">
        <v>18026</v>
      </c>
      <c r="C3984" s="449" t="s">
        <v>1172</v>
      </c>
      <c r="D3984" s="450" t="s">
        <v>1173</v>
      </c>
      <c r="E3984" s="451" t="s">
        <v>19666</v>
      </c>
      <c r="F3984" s="452" t="str">
        <f>F3983</f>
        <v>8273</v>
      </c>
      <c r="G3984" s="451" t="s">
        <v>3093</v>
      </c>
      <c r="H3984" s="452" t="s">
        <v>11192</v>
      </c>
      <c r="I3984" s="452">
        <v>127</v>
      </c>
      <c r="J3984" s="452">
        <v>39</v>
      </c>
      <c r="K3984" s="452">
        <v>452</v>
      </c>
      <c r="L3984" s="452">
        <v>121</v>
      </c>
      <c r="M3984" s="452" t="s">
        <v>11192</v>
      </c>
      <c r="N3984" s="452" t="s">
        <v>11192</v>
      </c>
      <c r="O3984" s="452">
        <v>747</v>
      </c>
    </row>
    <row r="3985" spans="2:15" x14ac:dyDescent="0.45">
      <c r="B3985" s="16" t="s">
        <v>18028</v>
      </c>
      <c r="C3985" s="426" t="s">
        <v>1172</v>
      </c>
      <c r="D3985" s="16" t="s">
        <v>1173</v>
      </c>
      <c r="E3985" s="448" t="s">
        <v>3032</v>
      </c>
      <c r="F3985" s="210" t="s">
        <v>3033</v>
      </c>
      <c r="G3985" s="448" t="s">
        <v>3596</v>
      </c>
      <c r="H3985" s="210" t="s">
        <v>11192</v>
      </c>
      <c r="I3985" s="210">
        <v>115</v>
      </c>
      <c r="J3985" s="210">
        <v>30</v>
      </c>
      <c r="K3985" s="210">
        <v>481</v>
      </c>
      <c r="L3985" s="210">
        <v>100</v>
      </c>
      <c r="M3985" s="210" t="s">
        <v>11192</v>
      </c>
      <c r="N3985" s="210" t="s">
        <v>11192</v>
      </c>
      <c r="O3985" s="210">
        <v>732</v>
      </c>
    </row>
    <row r="3986" spans="2:15" x14ac:dyDescent="0.45">
      <c r="B3986" s="16" t="s">
        <v>18027</v>
      </c>
      <c r="C3986" s="426" t="s">
        <v>1172</v>
      </c>
      <c r="D3986" s="16" t="s">
        <v>1173</v>
      </c>
      <c r="E3986" s="448" t="s">
        <v>3032</v>
      </c>
      <c r="F3986" s="210" t="s">
        <v>3033</v>
      </c>
      <c r="G3986" s="448" t="s">
        <v>3595</v>
      </c>
      <c r="H3986" s="210" t="s">
        <v>11192</v>
      </c>
      <c r="I3986" s="210">
        <v>112</v>
      </c>
      <c r="J3986" s="210">
        <v>39</v>
      </c>
      <c r="K3986" s="210">
        <v>471</v>
      </c>
      <c r="L3986" s="210">
        <v>118</v>
      </c>
      <c r="M3986" s="210" t="s">
        <v>11192</v>
      </c>
      <c r="N3986" s="210" t="s">
        <v>11192</v>
      </c>
      <c r="O3986" s="210">
        <v>750</v>
      </c>
    </row>
    <row r="3987" spans="2:15" x14ac:dyDescent="0.45">
      <c r="B3987" s="450" t="s">
        <v>18029</v>
      </c>
      <c r="C3987" s="449" t="s">
        <v>1172</v>
      </c>
      <c r="D3987" s="450" t="s">
        <v>1173</v>
      </c>
      <c r="E3987" s="451" t="s">
        <v>19667</v>
      </c>
      <c r="F3987" s="452" t="str">
        <f>F3986</f>
        <v>6368</v>
      </c>
      <c r="G3987" s="451" t="s">
        <v>3093</v>
      </c>
      <c r="H3987" s="452" t="s">
        <v>11192</v>
      </c>
      <c r="I3987" s="452">
        <v>227</v>
      </c>
      <c r="J3987" s="452">
        <v>69</v>
      </c>
      <c r="K3987" s="452">
        <v>952</v>
      </c>
      <c r="L3987" s="452">
        <v>218</v>
      </c>
      <c r="M3987" s="452" t="s">
        <v>11192</v>
      </c>
      <c r="N3987" s="452" t="s">
        <v>11192</v>
      </c>
      <c r="O3987" s="452">
        <v>1482</v>
      </c>
    </row>
    <row r="3988" spans="2:15" x14ac:dyDescent="0.45">
      <c r="B3988" s="16" t="s">
        <v>18031</v>
      </c>
      <c r="C3988" s="426" t="s">
        <v>1174</v>
      </c>
      <c r="D3988" s="16" t="s">
        <v>1175</v>
      </c>
      <c r="E3988" s="448" t="s">
        <v>3034</v>
      </c>
      <c r="F3988" s="210" t="s">
        <v>3035</v>
      </c>
      <c r="G3988" s="448" t="s">
        <v>3596</v>
      </c>
      <c r="H3988" s="210">
        <v>0</v>
      </c>
      <c r="I3988" s="210" t="s">
        <v>11192</v>
      </c>
      <c r="J3988" s="210" t="s">
        <v>11192</v>
      </c>
      <c r="K3988" s="210">
        <v>175</v>
      </c>
      <c r="L3988" s="210" t="s">
        <v>11192</v>
      </c>
      <c r="M3988" s="210">
        <v>0</v>
      </c>
      <c r="N3988" s="210">
        <v>0</v>
      </c>
      <c r="O3988" s="210">
        <v>186</v>
      </c>
    </row>
    <row r="3989" spans="2:15" x14ac:dyDescent="0.45">
      <c r="B3989" s="16" t="s">
        <v>18030</v>
      </c>
      <c r="C3989" s="426" t="s">
        <v>1174</v>
      </c>
      <c r="D3989" s="16" t="s">
        <v>1175</v>
      </c>
      <c r="E3989" s="448" t="s">
        <v>3034</v>
      </c>
      <c r="F3989" s="210" t="s">
        <v>3035</v>
      </c>
      <c r="G3989" s="448" t="s">
        <v>3595</v>
      </c>
      <c r="H3989" s="210">
        <v>0</v>
      </c>
      <c r="I3989" s="210" t="s">
        <v>11192</v>
      </c>
      <c r="J3989" s="210" t="s">
        <v>11192</v>
      </c>
      <c r="K3989" s="210">
        <v>174</v>
      </c>
      <c r="L3989" s="210" t="s">
        <v>11192</v>
      </c>
      <c r="M3989" s="210" t="s">
        <v>11192</v>
      </c>
      <c r="N3989" s="210">
        <v>0</v>
      </c>
      <c r="O3989" s="210">
        <v>184</v>
      </c>
    </row>
    <row r="3990" spans="2:15" x14ac:dyDescent="0.45">
      <c r="B3990" s="450" t="s">
        <v>18032</v>
      </c>
      <c r="C3990" s="449" t="s">
        <v>1174</v>
      </c>
      <c r="D3990" s="450" t="s">
        <v>1175</v>
      </c>
      <c r="E3990" s="451" t="s">
        <v>19668</v>
      </c>
      <c r="F3990" s="452" t="str">
        <f>F3989</f>
        <v>2721</v>
      </c>
      <c r="G3990" s="451" t="s">
        <v>3093</v>
      </c>
      <c r="H3990" s="452">
        <v>0</v>
      </c>
      <c r="I3990" s="452" t="s">
        <v>11192</v>
      </c>
      <c r="J3990" s="452" t="s">
        <v>11192</v>
      </c>
      <c r="K3990" s="452">
        <v>349</v>
      </c>
      <c r="L3990" s="452" t="s">
        <v>11192</v>
      </c>
      <c r="M3990" s="452" t="s">
        <v>11192</v>
      </c>
      <c r="N3990" s="452">
        <v>0</v>
      </c>
      <c r="O3990" s="452">
        <v>370</v>
      </c>
    </row>
    <row r="3991" spans="2:15" x14ac:dyDescent="0.45">
      <c r="B3991" s="16" t="s">
        <v>18034</v>
      </c>
      <c r="C3991" s="426" t="s">
        <v>1174</v>
      </c>
      <c r="D3991" s="16" t="s">
        <v>1175</v>
      </c>
      <c r="E3991" s="448" t="s">
        <v>3036</v>
      </c>
      <c r="F3991" s="210" t="s">
        <v>3037</v>
      </c>
      <c r="G3991" s="448" t="s">
        <v>3596</v>
      </c>
      <c r="H3991" s="210">
        <v>0</v>
      </c>
      <c r="I3991" s="210">
        <v>0</v>
      </c>
      <c r="J3991" s="210" t="s">
        <v>11192</v>
      </c>
      <c r="K3991" s="210">
        <v>73</v>
      </c>
      <c r="L3991" s="210" t="s">
        <v>11192</v>
      </c>
      <c r="M3991" s="210">
        <v>0</v>
      </c>
      <c r="N3991" s="210">
        <v>0</v>
      </c>
      <c r="O3991" s="210">
        <v>76</v>
      </c>
    </row>
    <row r="3992" spans="2:15" x14ac:dyDescent="0.45">
      <c r="B3992" s="16" t="s">
        <v>18033</v>
      </c>
      <c r="C3992" s="426" t="s">
        <v>1174</v>
      </c>
      <c r="D3992" s="16" t="s">
        <v>1175</v>
      </c>
      <c r="E3992" s="448" t="s">
        <v>3036</v>
      </c>
      <c r="F3992" s="210" t="s">
        <v>3037</v>
      </c>
      <c r="G3992" s="448" t="s">
        <v>3595</v>
      </c>
      <c r="H3992" s="210">
        <v>0</v>
      </c>
      <c r="I3992" s="210">
        <v>0</v>
      </c>
      <c r="J3992" s="210">
        <v>0</v>
      </c>
      <c r="K3992" s="210">
        <v>68</v>
      </c>
      <c r="L3992" s="210" t="s">
        <v>11192</v>
      </c>
      <c r="M3992" s="210" t="s">
        <v>11192</v>
      </c>
      <c r="N3992" s="210">
        <v>0</v>
      </c>
      <c r="O3992" s="210">
        <v>73</v>
      </c>
    </row>
    <row r="3993" spans="2:15" x14ac:dyDescent="0.45">
      <c r="B3993" s="450" t="s">
        <v>18035</v>
      </c>
      <c r="C3993" s="449" t="s">
        <v>1174</v>
      </c>
      <c r="D3993" s="450" t="s">
        <v>1175</v>
      </c>
      <c r="E3993" s="451" t="s">
        <v>19669</v>
      </c>
      <c r="F3993" s="452" t="str">
        <f>F3992</f>
        <v>7352</v>
      </c>
      <c r="G3993" s="451" t="s">
        <v>3093</v>
      </c>
      <c r="H3993" s="452">
        <v>0</v>
      </c>
      <c r="I3993" s="452">
        <v>0</v>
      </c>
      <c r="J3993" s="452" t="s">
        <v>11192</v>
      </c>
      <c r="K3993" s="452">
        <v>141</v>
      </c>
      <c r="L3993" s="452" t="s">
        <v>11192</v>
      </c>
      <c r="M3993" s="452" t="s">
        <v>11192</v>
      </c>
      <c r="N3993" s="452">
        <v>0</v>
      </c>
      <c r="O3993" s="452">
        <v>149</v>
      </c>
    </row>
    <row r="3994" spans="2:15" x14ac:dyDescent="0.45">
      <c r="B3994" s="16" t="s">
        <v>18046</v>
      </c>
      <c r="C3994" s="426" t="s">
        <v>1177</v>
      </c>
      <c r="D3994" s="16" t="s">
        <v>1178</v>
      </c>
      <c r="E3994" s="448" t="s">
        <v>3044</v>
      </c>
      <c r="F3994" s="210" t="s">
        <v>3045</v>
      </c>
      <c r="G3994" s="448" t="s">
        <v>3596</v>
      </c>
      <c r="H3994" s="210" t="s">
        <v>11192</v>
      </c>
      <c r="I3994" s="210">
        <v>58</v>
      </c>
      <c r="J3994" s="210">
        <v>69</v>
      </c>
      <c r="K3994" s="210">
        <v>211</v>
      </c>
      <c r="L3994" s="210">
        <v>18</v>
      </c>
      <c r="M3994" s="210" t="s">
        <v>11192</v>
      </c>
      <c r="N3994" s="210">
        <v>0</v>
      </c>
      <c r="O3994" s="210">
        <v>366</v>
      </c>
    </row>
    <row r="3995" spans="2:15" x14ac:dyDescent="0.45">
      <c r="B3995" s="16" t="s">
        <v>18045</v>
      </c>
      <c r="C3995" s="426" t="s">
        <v>1177</v>
      </c>
      <c r="D3995" s="16" t="s">
        <v>1178</v>
      </c>
      <c r="E3995" s="448" t="s">
        <v>3044</v>
      </c>
      <c r="F3995" s="210" t="s">
        <v>3045</v>
      </c>
      <c r="G3995" s="448" t="s">
        <v>3595</v>
      </c>
      <c r="H3995" s="210">
        <v>0</v>
      </c>
      <c r="I3995" s="210">
        <v>40</v>
      </c>
      <c r="J3995" s="210">
        <v>70</v>
      </c>
      <c r="K3995" s="210">
        <v>199</v>
      </c>
      <c r="L3995" s="210">
        <v>23</v>
      </c>
      <c r="M3995" s="210">
        <v>12</v>
      </c>
      <c r="N3995" s="210">
        <v>0</v>
      </c>
      <c r="O3995" s="210">
        <v>344</v>
      </c>
    </row>
    <row r="3996" spans="2:15" x14ac:dyDescent="0.45">
      <c r="B3996" s="450" t="s">
        <v>18047</v>
      </c>
      <c r="C3996" s="449" t="s">
        <v>1177</v>
      </c>
      <c r="D3996" s="450" t="s">
        <v>1178</v>
      </c>
      <c r="E3996" s="451" t="s">
        <v>19670</v>
      </c>
      <c r="F3996" s="452" t="str">
        <f>F3995</f>
        <v>3522</v>
      </c>
      <c r="G3996" s="451" t="s">
        <v>3093</v>
      </c>
      <c r="H3996" s="452" t="s">
        <v>11192</v>
      </c>
      <c r="I3996" s="452">
        <v>98</v>
      </c>
      <c r="J3996" s="452">
        <v>139</v>
      </c>
      <c r="K3996" s="452">
        <v>410</v>
      </c>
      <c r="L3996" s="452">
        <v>41</v>
      </c>
      <c r="M3996" s="452" t="s">
        <v>11192</v>
      </c>
      <c r="N3996" s="452">
        <v>0</v>
      </c>
      <c r="O3996" s="452">
        <v>710</v>
      </c>
    </row>
    <row r="3997" spans="2:15" x14ac:dyDescent="0.45">
      <c r="B3997" s="16" t="s">
        <v>18049</v>
      </c>
      <c r="C3997" s="426" t="s">
        <v>1177</v>
      </c>
      <c r="D3997" s="16" t="s">
        <v>1178</v>
      </c>
      <c r="E3997" s="448" t="s">
        <v>3046</v>
      </c>
      <c r="F3997" s="210" t="s">
        <v>3047</v>
      </c>
      <c r="G3997" s="448" t="s">
        <v>3596</v>
      </c>
      <c r="H3997" s="210">
        <v>0</v>
      </c>
      <c r="I3997" s="210">
        <v>17</v>
      </c>
      <c r="J3997" s="210">
        <v>36</v>
      </c>
      <c r="K3997" s="210">
        <v>107</v>
      </c>
      <c r="L3997" s="210">
        <v>19</v>
      </c>
      <c r="M3997" s="210" t="s">
        <v>11192</v>
      </c>
      <c r="N3997" s="210" t="s">
        <v>11192</v>
      </c>
      <c r="O3997" s="210">
        <v>189</v>
      </c>
    </row>
    <row r="3998" spans="2:15" x14ac:dyDescent="0.45">
      <c r="B3998" s="16" t="s">
        <v>18048</v>
      </c>
      <c r="C3998" s="426" t="s">
        <v>1177</v>
      </c>
      <c r="D3998" s="16" t="s">
        <v>1178</v>
      </c>
      <c r="E3998" s="448" t="s">
        <v>3046</v>
      </c>
      <c r="F3998" s="210" t="s">
        <v>3047</v>
      </c>
      <c r="G3998" s="448" t="s">
        <v>3595</v>
      </c>
      <c r="H3998" s="210">
        <v>0</v>
      </c>
      <c r="I3998" s="210">
        <v>21</v>
      </c>
      <c r="J3998" s="210">
        <v>44</v>
      </c>
      <c r="K3998" s="210">
        <v>117</v>
      </c>
      <c r="L3998" s="210" t="s">
        <v>11192</v>
      </c>
      <c r="M3998" s="210" t="s">
        <v>11192</v>
      </c>
      <c r="N3998" s="210">
        <v>0</v>
      </c>
      <c r="O3998" s="210">
        <v>196</v>
      </c>
    </row>
    <row r="3999" spans="2:15" x14ac:dyDescent="0.45">
      <c r="B3999" s="450" t="s">
        <v>18050</v>
      </c>
      <c r="C3999" s="449" t="s">
        <v>1177</v>
      </c>
      <c r="D3999" s="450" t="s">
        <v>1178</v>
      </c>
      <c r="E3999" s="451" t="s">
        <v>19671</v>
      </c>
      <c r="F3999" s="452" t="str">
        <f>F3998</f>
        <v>6785</v>
      </c>
      <c r="G3999" s="451" t="s">
        <v>3093</v>
      </c>
      <c r="H3999" s="452">
        <v>0</v>
      </c>
      <c r="I3999" s="452">
        <v>38</v>
      </c>
      <c r="J3999" s="452">
        <v>80</v>
      </c>
      <c r="K3999" s="452">
        <v>224</v>
      </c>
      <c r="L3999" s="452" t="s">
        <v>11192</v>
      </c>
      <c r="M3999" s="452" t="s">
        <v>11192</v>
      </c>
      <c r="N3999" s="452" t="s">
        <v>11192</v>
      </c>
      <c r="O3999" s="452">
        <v>385</v>
      </c>
    </row>
    <row r="4000" spans="2:15" x14ac:dyDescent="0.45">
      <c r="B4000" s="16" t="s">
        <v>18037</v>
      </c>
      <c r="C4000" s="426" t="s">
        <v>1176</v>
      </c>
      <c r="D4000" s="16" t="s">
        <v>18148</v>
      </c>
      <c r="E4000" s="448" t="s">
        <v>3038</v>
      </c>
      <c r="F4000" s="210" t="s">
        <v>3039</v>
      </c>
      <c r="G4000" s="448" t="s">
        <v>3596</v>
      </c>
      <c r="H4000" s="210">
        <v>0</v>
      </c>
      <c r="I4000" s="210">
        <v>96</v>
      </c>
      <c r="J4000" s="210">
        <v>210</v>
      </c>
      <c r="K4000" s="210">
        <v>627</v>
      </c>
      <c r="L4000" s="210">
        <v>23</v>
      </c>
      <c r="M4000" s="210">
        <v>46</v>
      </c>
      <c r="N4000" s="210">
        <v>0</v>
      </c>
      <c r="O4000" s="210">
        <v>1002</v>
      </c>
    </row>
    <row r="4001" spans="2:15" x14ac:dyDescent="0.45">
      <c r="B4001" s="16" t="s">
        <v>18036</v>
      </c>
      <c r="C4001" s="426" t="s">
        <v>1176</v>
      </c>
      <c r="D4001" s="16" t="s">
        <v>18148</v>
      </c>
      <c r="E4001" s="448" t="s">
        <v>3038</v>
      </c>
      <c r="F4001" s="210" t="s">
        <v>3039</v>
      </c>
      <c r="G4001" s="448" t="s">
        <v>3595</v>
      </c>
      <c r="H4001" s="210" t="s">
        <v>11192</v>
      </c>
      <c r="I4001" s="210">
        <v>76</v>
      </c>
      <c r="J4001" s="210">
        <v>232</v>
      </c>
      <c r="K4001" s="210">
        <v>661</v>
      </c>
      <c r="L4001" s="210" t="s">
        <v>11192</v>
      </c>
      <c r="M4001" s="210">
        <v>49</v>
      </c>
      <c r="N4001" s="210">
        <v>0</v>
      </c>
      <c r="O4001" s="210">
        <v>1038</v>
      </c>
    </row>
    <row r="4002" spans="2:15" x14ac:dyDescent="0.45">
      <c r="B4002" s="450" t="s">
        <v>18038</v>
      </c>
      <c r="C4002" s="449" t="s">
        <v>1176</v>
      </c>
      <c r="D4002" s="450" t="s">
        <v>18148</v>
      </c>
      <c r="E4002" s="451" t="s">
        <v>19672</v>
      </c>
      <c r="F4002" s="452" t="str">
        <f>F4001</f>
        <v>6980</v>
      </c>
      <c r="G4002" s="451" t="s">
        <v>3093</v>
      </c>
      <c r="H4002" s="452" t="s">
        <v>11192</v>
      </c>
      <c r="I4002" s="452">
        <v>172</v>
      </c>
      <c r="J4002" s="452">
        <v>442</v>
      </c>
      <c r="K4002" s="452">
        <v>1288</v>
      </c>
      <c r="L4002" s="452" t="s">
        <v>11192</v>
      </c>
      <c r="M4002" s="452">
        <v>95</v>
      </c>
      <c r="N4002" s="452">
        <v>0</v>
      </c>
      <c r="O4002" s="452">
        <v>2040</v>
      </c>
    </row>
    <row r="4003" spans="2:15" x14ac:dyDescent="0.45">
      <c r="B4003" s="16" t="s">
        <v>18040</v>
      </c>
      <c r="C4003" s="426" t="s">
        <v>1176</v>
      </c>
      <c r="D4003" s="16" t="s">
        <v>18148</v>
      </c>
      <c r="E4003" s="448" t="s">
        <v>3040</v>
      </c>
      <c r="F4003" s="210" t="s">
        <v>3041</v>
      </c>
      <c r="G4003" s="448" t="s">
        <v>3596</v>
      </c>
      <c r="H4003" s="210" t="s">
        <v>11192</v>
      </c>
      <c r="I4003" s="210">
        <v>31</v>
      </c>
      <c r="J4003" s="210">
        <v>70</v>
      </c>
      <c r="K4003" s="210">
        <v>148</v>
      </c>
      <c r="L4003" s="210">
        <v>12</v>
      </c>
      <c r="M4003" s="210">
        <v>12</v>
      </c>
      <c r="N4003" s="210" t="s">
        <v>11192</v>
      </c>
      <c r="O4003" s="210">
        <v>276</v>
      </c>
    </row>
    <row r="4004" spans="2:15" x14ac:dyDescent="0.45">
      <c r="B4004" s="16" t="s">
        <v>18039</v>
      </c>
      <c r="C4004" s="426" t="s">
        <v>1176</v>
      </c>
      <c r="D4004" s="16" t="s">
        <v>18148</v>
      </c>
      <c r="E4004" s="448" t="s">
        <v>3040</v>
      </c>
      <c r="F4004" s="210" t="s">
        <v>3041</v>
      </c>
      <c r="G4004" s="448" t="s">
        <v>3595</v>
      </c>
      <c r="H4004" s="210" t="s">
        <v>11192</v>
      </c>
      <c r="I4004" s="210">
        <v>21</v>
      </c>
      <c r="J4004" s="210">
        <v>64</v>
      </c>
      <c r="K4004" s="210">
        <v>137</v>
      </c>
      <c r="L4004" s="210" t="s">
        <v>11192</v>
      </c>
      <c r="M4004" s="210" t="s">
        <v>11192</v>
      </c>
      <c r="N4004" s="210">
        <v>0</v>
      </c>
      <c r="O4004" s="210">
        <v>247</v>
      </c>
    </row>
    <row r="4005" spans="2:15" x14ac:dyDescent="0.45">
      <c r="B4005" s="450" t="s">
        <v>18041</v>
      </c>
      <c r="C4005" s="449" t="s">
        <v>1176</v>
      </c>
      <c r="D4005" s="450" t="s">
        <v>18148</v>
      </c>
      <c r="E4005" s="451" t="s">
        <v>19673</v>
      </c>
      <c r="F4005" s="452" t="str">
        <f>F4004</f>
        <v>6982</v>
      </c>
      <c r="G4005" s="451" t="s">
        <v>3093</v>
      </c>
      <c r="H4005" s="452" t="s">
        <v>11192</v>
      </c>
      <c r="I4005" s="452">
        <v>52</v>
      </c>
      <c r="J4005" s="452">
        <v>134</v>
      </c>
      <c r="K4005" s="452">
        <v>285</v>
      </c>
      <c r="L4005" s="452" t="s">
        <v>11192</v>
      </c>
      <c r="M4005" s="452" t="s">
        <v>11192</v>
      </c>
      <c r="N4005" s="452" t="s">
        <v>11192</v>
      </c>
      <c r="O4005" s="452">
        <v>523</v>
      </c>
    </row>
    <row r="4006" spans="2:15" x14ac:dyDescent="0.45">
      <c r="B4006" s="16" t="s">
        <v>18043</v>
      </c>
      <c r="C4006" s="426" t="s">
        <v>1176</v>
      </c>
      <c r="D4006" s="16" t="s">
        <v>18148</v>
      </c>
      <c r="E4006" s="448" t="s">
        <v>3042</v>
      </c>
      <c r="F4006" s="210" t="s">
        <v>3043</v>
      </c>
      <c r="G4006" s="448" t="s">
        <v>3596</v>
      </c>
      <c r="H4006" s="210" t="s">
        <v>11192</v>
      </c>
      <c r="I4006" s="210">
        <v>15</v>
      </c>
      <c r="J4006" s="210">
        <v>54</v>
      </c>
      <c r="K4006" s="210">
        <v>158</v>
      </c>
      <c r="L4006" s="210">
        <v>12</v>
      </c>
      <c r="M4006" s="210" t="s">
        <v>11192</v>
      </c>
      <c r="N4006" s="210">
        <v>0</v>
      </c>
      <c r="O4006" s="210">
        <v>252</v>
      </c>
    </row>
    <row r="4007" spans="2:15" x14ac:dyDescent="0.45">
      <c r="B4007" s="16" t="s">
        <v>18042</v>
      </c>
      <c r="C4007" s="426" t="s">
        <v>1176</v>
      </c>
      <c r="D4007" s="16" t="s">
        <v>18148</v>
      </c>
      <c r="E4007" s="448" t="s">
        <v>3042</v>
      </c>
      <c r="F4007" s="210" t="s">
        <v>3043</v>
      </c>
      <c r="G4007" s="448" t="s">
        <v>3595</v>
      </c>
      <c r="H4007" s="210" t="s">
        <v>11192</v>
      </c>
      <c r="I4007" s="210" t="s">
        <v>11192</v>
      </c>
      <c r="J4007" s="210">
        <v>52</v>
      </c>
      <c r="K4007" s="210">
        <v>146</v>
      </c>
      <c r="L4007" s="210" t="s">
        <v>11192</v>
      </c>
      <c r="M4007" s="210">
        <v>15</v>
      </c>
      <c r="N4007" s="210">
        <v>0</v>
      </c>
      <c r="O4007" s="210">
        <v>231</v>
      </c>
    </row>
    <row r="4008" spans="2:15" x14ac:dyDescent="0.45">
      <c r="B4008" s="450" t="s">
        <v>18044</v>
      </c>
      <c r="C4008" s="449" t="s">
        <v>1176</v>
      </c>
      <c r="D4008" s="450" t="s">
        <v>18148</v>
      </c>
      <c r="E4008" s="451" t="s">
        <v>19674</v>
      </c>
      <c r="F4008" s="452" t="str">
        <f>F4007</f>
        <v>6981</v>
      </c>
      <c r="G4008" s="451" t="s">
        <v>3093</v>
      </c>
      <c r="H4008" s="452" t="s">
        <v>11192</v>
      </c>
      <c r="I4008" s="452" t="s">
        <v>11192</v>
      </c>
      <c r="J4008" s="452">
        <v>106</v>
      </c>
      <c r="K4008" s="452">
        <v>304</v>
      </c>
      <c r="L4008" s="452" t="s">
        <v>11192</v>
      </c>
      <c r="M4008" s="452" t="s">
        <v>11192</v>
      </c>
      <c r="N4008" s="452">
        <v>0</v>
      </c>
      <c r="O4008" s="452">
        <v>483</v>
      </c>
    </row>
    <row r="4009" spans="2:15" x14ac:dyDescent="0.45">
      <c r="B4009" s="16" t="s">
        <v>18052</v>
      </c>
      <c r="C4009" s="426" t="s">
        <v>1179</v>
      </c>
      <c r="D4009" s="16" t="s">
        <v>1180</v>
      </c>
      <c r="E4009" s="448" t="s">
        <v>3048</v>
      </c>
      <c r="F4009" s="210" t="s">
        <v>3049</v>
      </c>
      <c r="G4009" s="448" t="s">
        <v>3596</v>
      </c>
      <c r="H4009" s="210">
        <v>0</v>
      </c>
      <c r="I4009" s="210" t="s">
        <v>11192</v>
      </c>
      <c r="J4009" s="210" t="s">
        <v>11192</v>
      </c>
      <c r="K4009" s="210">
        <v>172</v>
      </c>
      <c r="L4009" s="210" t="s">
        <v>11192</v>
      </c>
      <c r="M4009" s="210" t="s">
        <v>11192</v>
      </c>
      <c r="N4009" s="210">
        <v>0</v>
      </c>
      <c r="O4009" s="210">
        <v>180</v>
      </c>
    </row>
    <row r="4010" spans="2:15" x14ac:dyDescent="0.45">
      <c r="B4010" s="16" t="s">
        <v>18051</v>
      </c>
      <c r="C4010" s="426" t="s">
        <v>1179</v>
      </c>
      <c r="D4010" s="16" t="s">
        <v>1180</v>
      </c>
      <c r="E4010" s="448" t="s">
        <v>3048</v>
      </c>
      <c r="F4010" s="210" t="s">
        <v>3049</v>
      </c>
      <c r="G4010" s="448" t="s">
        <v>3595</v>
      </c>
      <c r="H4010" s="210">
        <v>0</v>
      </c>
      <c r="I4010" s="210" t="s">
        <v>11192</v>
      </c>
      <c r="J4010" s="210" t="s">
        <v>11192</v>
      </c>
      <c r="K4010" s="210" t="s">
        <v>11192</v>
      </c>
      <c r="L4010" s="210">
        <v>0</v>
      </c>
      <c r="M4010" s="210">
        <v>0</v>
      </c>
      <c r="N4010" s="210">
        <v>0</v>
      </c>
      <c r="O4010" s="210">
        <v>176</v>
      </c>
    </row>
    <row r="4011" spans="2:15" x14ac:dyDescent="0.45">
      <c r="B4011" s="450" t="s">
        <v>18053</v>
      </c>
      <c r="C4011" s="449" t="s">
        <v>1179</v>
      </c>
      <c r="D4011" s="450" t="s">
        <v>1180</v>
      </c>
      <c r="E4011" s="451" t="s">
        <v>19675</v>
      </c>
      <c r="F4011" s="452" t="str">
        <f>F4010</f>
        <v>4026</v>
      </c>
      <c r="G4011" s="451" t="s">
        <v>3093</v>
      </c>
      <c r="H4011" s="452">
        <v>0</v>
      </c>
      <c r="I4011" s="452" t="s">
        <v>11192</v>
      </c>
      <c r="J4011" s="452" t="s">
        <v>11192</v>
      </c>
      <c r="K4011" s="452" t="s">
        <v>11192</v>
      </c>
      <c r="L4011" s="452" t="s">
        <v>11192</v>
      </c>
      <c r="M4011" s="452" t="s">
        <v>11192</v>
      </c>
      <c r="N4011" s="452">
        <v>0</v>
      </c>
      <c r="O4011" s="452">
        <v>356</v>
      </c>
    </row>
    <row r="4012" spans="2:15" x14ac:dyDescent="0.45">
      <c r="B4012" s="16" t="s">
        <v>18055</v>
      </c>
      <c r="C4012" s="426" t="s">
        <v>1179</v>
      </c>
      <c r="D4012" s="16" t="s">
        <v>1180</v>
      </c>
      <c r="E4012" s="448" t="s">
        <v>3050</v>
      </c>
      <c r="F4012" s="210" t="s">
        <v>3051</v>
      </c>
      <c r="G4012" s="448" t="s">
        <v>3596</v>
      </c>
      <c r="H4012" s="210">
        <v>0</v>
      </c>
      <c r="I4012" s="210" t="s">
        <v>11192</v>
      </c>
      <c r="J4012" s="210">
        <v>0</v>
      </c>
      <c r="K4012" s="210">
        <v>89</v>
      </c>
      <c r="L4012" s="210" t="s">
        <v>11192</v>
      </c>
      <c r="M4012" s="210">
        <v>0</v>
      </c>
      <c r="N4012" s="210">
        <v>0</v>
      </c>
      <c r="O4012" s="210">
        <v>92</v>
      </c>
    </row>
    <row r="4013" spans="2:15" x14ac:dyDescent="0.45">
      <c r="B4013" s="16" t="s">
        <v>18054</v>
      </c>
      <c r="C4013" s="426" t="s">
        <v>1179</v>
      </c>
      <c r="D4013" s="16" t="s">
        <v>1180</v>
      </c>
      <c r="E4013" s="448" t="s">
        <v>3050</v>
      </c>
      <c r="F4013" s="210" t="s">
        <v>3051</v>
      </c>
      <c r="G4013" s="448" t="s">
        <v>3595</v>
      </c>
      <c r="H4013" s="210">
        <v>0</v>
      </c>
      <c r="I4013" s="210">
        <v>0</v>
      </c>
      <c r="J4013" s="210">
        <v>0</v>
      </c>
      <c r="K4013" s="210" t="s">
        <v>11192</v>
      </c>
      <c r="L4013" s="210" t="s">
        <v>11192</v>
      </c>
      <c r="M4013" s="210">
        <v>0</v>
      </c>
      <c r="N4013" s="210">
        <v>0</v>
      </c>
      <c r="O4013" s="210">
        <v>80</v>
      </c>
    </row>
    <row r="4014" spans="2:15" x14ac:dyDescent="0.45">
      <c r="B4014" s="450" t="s">
        <v>18056</v>
      </c>
      <c r="C4014" s="449" t="s">
        <v>1179</v>
      </c>
      <c r="D4014" s="450" t="s">
        <v>1180</v>
      </c>
      <c r="E4014" s="451" t="s">
        <v>19676</v>
      </c>
      <c r="F4014" s="452" t="str">
        <f>F4013</f>
        <v>7145</v>
      </c>
      <c r="G4014" s="451" t="s">
        <v>3093</v>
      </c>
      <c r="H4014" s="452">
        <v>0</v>
      </c>
      <c r="I4014" s="452" t="s">
        <v>11192</v>
      </c>
      <c r="J4014" s="452">
        <v>0</v>
      </c>
      <c r="K4014" s="452" t="s">
        <v>11192</v>
      </c>
      <c r="L4014" s="452" t="s">
        <v>11192</v>
      </c>
      <c r="M4014" s="452">
        <v>0</v>
      </c>
      <c r="N4014" s="452">
        <v>0</v>
      </c>
      <c r="O4014" s="452">
        <v>172</v>
      </c>
    </row>
    <row r="4015" spans="2:15" x14ac:dyDescent="0.45">
      <c r="B4015" s="16" t="s">
        <v>18058</v>
      </c>
      <c r="C4015" s="426" t="s">
        <v>1181</v>
      </c>
      <c r="D4015" s="16" t="s">
        <v>1182</v>
      </c>
      <c r="E4015" s="448" t="s">
        <v>1182</v>
      </c>
      <c r="F4015" s="210" t="s">
        <v>3052</v>
      </c>
      <c r="G4015" s="448" t="s">
        <v>3596</v>
      </c>
      <c r="H4015" s="210">
        <v>0</v>
      </c>
      <c r="I4015" s="210">
        <v>94</v>
      </c>
      <c r="J4015" s="210" t="s">
        <v>11192</v>
      </c>
      <c r="K4015" s="210">
        <v>0</v>
      </c>
      <c r="L4015" s="210" t="s">
        <v>11192</v>
      </c>
      <c r="M4015" s="210" t="s">
        <v>11192</v>
      </c>
      <c r="N4015" s="210" t="s">
        <v>11192</v>
      </c>
      <c r="O4015" s="210">
        <v>101</v>
      </c>
    </row>
    <row r="4016" spans="2:15" x14ac:dyDescent="0.45">
      <c r="B4016" s="16" t="s">
        <v>18057</v>
      </c>
      <c r="C4016" s="426" t="s">
        <v>1181</v>
      </c>
      <c r="D4016" s="16" t="s">
        <v>1182</v>
      </c>
      <c r="E4016" s="448" t="s">
        <v>1182</v>
      </c>
      <c r="F4016" s="210" t="s">
        <v>3052</v>
      </c>
      <c r="G4016" s="448" t="s">
        <v>3595</v>
      </c>
      <c r="H4016" s="210" t="s">
        <v>11192</v>
      </c>
      <c r="I4016" s="210">
        <v>104</v>
      </c>
      <c r="J4016" s="210" t="s">
        <v>11192</v>
      </c>
      <c r="K4016" s="210">
        <v>0</v>
      </c>
      <c r="L4016" s="210" t="s">
        <v>11192</v>
      </c>
      <c r="M4016" s="210">
        <v>0</v>
      </c>
      <c r="N4016" s="210">
        <v>0</v>
      </c>
      <c r="O4016" s="210">
        <v>110</v>
      </c>
    </row>
    <row r="4017" spans="2:15" x14ac:dyDescent="0.45">
      <c r="B4017" s="450" t="s">
        <v>18059</v>
      </c>
      <c r="C4017" s="449" t="s">
        <v>1181</v>
      </c>
      <c r="D4017" s="450" t="s">
        <v>1182</v>
      </c>
      <c r="E4017" s="451" t="s">
        <v>19677</v>
      </c>
      <c r="F4017" s="452" t="str">
        <f>F4016</f>
        <v>7724</v>
      </c>
      <c r="G4017" s="451" t="s">
        <v>3093</v>
      </c>
      <c r="H4017" s="452" t="s">
        <v>11192</v>
      </c>
      <c r="I4017" s="452">
        <v>198</v>
      </c>
      <c r="J4017" s="452" t="s">
        <v>11192</v>
      </c>
      <c r="K4017" s="452">
        <v>0</v>
      </c>
      <c r="L4017" s="452" t="s">
        <v>11192</v>
      </c>
      <c r="M4017" s="452" t="s">
        <v>11192</v>
      </c>
      <c r="N4017" s="452" t="s">
        <v>11192</v>
      </c>
      <c r="O4017" s="452">
        <v>211</v>
      </c>
    </row>
    <row r="4018" spans="2:15" x14ac:dyDescent="0.45">
      <c r="B4018" s="16" t="s">
        <v>18061</v>
      </c>
      <c r="C4018" s="426" t="s">
        <v>1183</v>
      </c>
      <c r="D4018" s="16" t="s">
        <v>1184</v>
      </c>
      <c r="E4018" s="448" t="s">
        <v>3053</v>
      </c>
      <c r="F4018" s="210" t="s">
        <v>3054</v>
      </c>
      <c r="G4018" s="448" t="s">
        <v>3596</v>
      </c>
      <c r="H4018" s="210">
        <v>0</v>
      </c>
      <c r="I4018" s="210">
        <v>42</v>
      </c>
      <c r="J4018" s="210" t="s">
        <v>11192</v>
      </c>
      <c r="K4018" s="210">
        <v>230</v>
      </c>
      <c r="L4018" s="210">
        <v>30</v>
      </c>
      <c r="M4018" s="210">
        <v>67</v>
      </c>
      <c r="N4018" s="210" t="s">
        <v>11192</v>
      </c>
      <c r="O4018" s="210">
        <v>393</v>
      </c>
    </row>
    <row r="4019" spans="2:15" x14ac:dyDescent="0.45">
      <c r="B4019" s="16" t="s">
        <v>18060</v>
      </c>
      <c r="C4019" s="426" t="s">
        <v>1183</v>
      </c>
      <c r="D4019" s="16" t="s">
        <v>1184</v>
      </c>
      <c r="E4019" s="448" t="s">
        <v>3053</v>
      </c>
      <c r="F4019" s="210" t="s">
        <v>3054</v>
      </c>
      <c r="G4019" s="448" t="s">
        <v>3595</v>
      </c>
      <c r="H4019" s="210">
        <v>0</v>
      </c>
      <c r="I4019" s="210">
        <v>37</v>
      </c>
      <c r="J4019" s="210">
        <v>29</v>
      </c>
      <c r="K4019" s="210">
        <v>200</v>
      </c>
      <c r="L4019" s="210">
        <v>20</v>
      </c>
      <c r="M4019" s="210">
        <v>60</v>
      </c>
      <c r="N4019" s="210">
        <v>0</v>
      </c>
      <c r="O4019" s="210">
        <v>346</v>
      </c>
    </row>
    <row r="4020" spans="2:15" x14ac:dyDescent="0.45">
      <c r="B4020" s="450" t="s">
        <v>18062</v>
      </c>
      <c r="C4020" s="449" t="s">
        <v>1183</v>
      </c>
      <c r="D4020" s="450" t="s">
        <v>1184</v>
      </c>
      <c r="E4020" s="451" t="s">
        <v>19678</v>
      </c>
      <c r="F4020" s="452" t="str">
        <f>F4019</f>
        <v>3245</v>
      </c>
      <c r="G4020" s="451" t="s">
        <v>3093</v>
      </c>
      <c r="H4020" s="452">
        <v>0</v>
      </c>
      <c r="I4020" s="452">
        <v>79</v>
      </c>
      <c r="J4020" s="452" t="s">
        <v>11192</v>
      </c>
      <c r="K4020" s="452">
        <v>430</v>
      </c>
      <c r="L4020" s="452" t="s">
        <v>11192</v>
      </c>
      <c r="M4020" s="452">
        <v>127</v>
      </c>
      <c r="N4020" s="452" t="s">
        <v>11192</v>
      </c>
      <c r="O4020" s="452">
        <v>739</v>
      </c>
    </row>
    <row r="4021" spans="2:15" x14ac:dyDescent="0.45">
      <c r="B4021" s="16" t="s">
        <v>18064</v>
      </c>
      <c r="C4021" s="426" t="s">
        <v>1183</v>
      </c>
      <c r="D4021" s="16" t="s">
        <v>1184</v>
      </c>
      <c r="E4021" s="448" t="s">
        <v>3055</v>
      </c>
      <c r="F4021" s="210" t="s">
        <v>3056</v>
      </c>
      <c r="G4021" s="448" t="s">
        <v>3596</v>
      </c>
      <c r="H4021" s="210" t="s">
        <v>11192</v>
      </c>
      <c r="I4021" s="210">
        <v>79</v>
      </c>
      <c r="J4021" s="210">
        <v>45</v>
      </c>
      <c r="K4021" s="210">
        <v>474</v>
      </c>
      <c r="L4021" s="210" t="s">
        <v>11192</v>
      </c>
      <c r="M4021" s="210">
        <v>96</v>
      </c>
      <c r="N4021" s="210">
        <v>0</v>
      </c>
      <c r="O4021" s="210">
        <v>737</v>
      </c>
    </row>
    <row r="4022" spans="2:15" x14ac:dyDescent="0.45">
      <c r="B4022" s="16" t="s">
        <v>18063</v>
      </c>
      <c r="C4022" s="426" t="s">
        <v>1183</v>
      </c>
      <c r="D4022" s="16" t="s">
        <v>1184</v>
      </c>
      <c r="E4022" s="448" t="s">
        <v>3055</v>
      </c>
      <c r="F4022" s="210" t="s">
        <v>3056</v>
      </c>
      <c r="G4022" s="448" t="s">
        <v>3595</v>
      </c>
      <c r="H4022" s="210">
        <v>0</v>
      </c>
      <c r="I4022" s="210">
        <v>91</v>
      </c>
      <c r="J4022" s="210">
        <v>48</v>
      </c>
      <c r="K4022" s="210">
        <v>412</v>
      </c>
      <c r="L4022" s="210">
        <v>50</v>
      </c>
      <c r="M4022" s="210">
        <v>88</v>
      </c>
      <c r="N4022" s="210">
        <v>0</v>
      </c>
      <c r="O4022" s="210">
        <v>689</v>
      </c>
    </row>
    <row r="4023" spans="2:15" x14ac:dyDescent="0.45">
      <c r="B4023" s="450" t="s">
        <v>18065</v>
      </c>
      <c r="C4023" s="449" t="s">
        <v>1183</v>
      </c>
      <c r="D4023" s="450" t="s">
        <v>1184</v>
      </c>
      <c r="E4023" s="451" t="s">
        <v>19679</v>
      </c>
      <c r="F4023" s="452" t="str">
        <f>F4022</f>
        <v>3247</v>
      </c>
      <c r="G4023" s="451" t="s">
        <v>3093</v>
      </c>
      <c r="H4023" s="452" t="s">
        <v>11192</v>
      </c>
      <c r="I4023" s="452">
        <v>170</v>
      </c>
      <c r="J4023" s="452">
        <v>93</v>
      </c>
      <c r="K4023" s="452">
        <v>886</v>
      </c>
      <c r="L4023" s="452" t="s">
        <v>11192</v>
      </c>
      <c r="M4023" s="452">
        <v>184</v>
      </c>
      <c r="N4023" s="452">
        <v>0</v>
      </c>
      <c r="O4023" s="452">
        <v>1426</v>
      </c>
    </row>
    <row r="4024" spans="2:15" x14ac:dyDescent="0.45">
      <c r="B4024" s="16" t="s">
        <v>18067</v>
      </c>
      <c r="C4024" s="426" t="s">
        <v>1185</v>
      </c>
      <c r="D4024" s="16" t="s">
        <v>1186</v>
      </c>
      <c r="E4024" s="448" t="s">
        <v>18173</v>
      </c>
      <c r="F4024" s="210" t="s">
        <v>3057</v>
      </c>
      <c r="G4024" s="448" t="s">
        <v>3596</v>
      </c>
      <c r="H4024" s="210" t="s">
        <v>11192</v>
      </c>
      <c r="I4024" s="210">
        <v>316</v>
      </c>
      <c r="J4024" s="210">
        <v>11</v>
      </c>
      <c r="K4024" s="210">
        <v>161</v>
      </c>
      <c r="L4024" s="210">
        <v>23</v>
      </c>
      <c r="M4024" s="210" t="s">
        <v>11192</v>
      </c>
      <c r="N4024" s="210">
        <v>0</v>
      </c>
      <c r="O4024" s="210">
        <v>517</v>
      </c>
    </row>
    <row r="4025" spans="2:15" x14ac:dyDescent="0.45">
      <c r="B4025" s="16" t="s">
        <v>18066</v>
      </c>
      <c r="C4025" s="426" t="s">
        <v>1185</v>
      </c>
      <c r="D4025" s="16" t="s">
        <v>1186</v>
      </c>
      <c r="E4025" s="448" t="s">
        <v>18173</v>
      </c>
      <c r="F4025" s="210" t="s">
        <v>3057</v>
      </c>
      <c r="G4025" s="448" t="s">
        <v>3595</v>
      </c>
      <c r="H4025" s="210" t="s">
        <v>11192</v>
      </c>
      <c r="I4025" s="210">
        <v>277</v>
      </c>
      <c r="J4025" s="210">
        <v>14</v>
      </c>
      <c r="K4025" s="210">
        <v>130</v>
      </c>
      <c r="L4025" s="210">
        <v>31</v>
      </c>
      <c r="M4025" s="210" t="s">
        <v>11192</v>
      </c>
      <c r="N4025" s="210">
        <v>0</v>
      </c>
      <c r="O4025" s="210">
        <v>458</v>
      </c>
    </row>
    <row r="4026" spans="2:15" x14ac:dyDescent="0.45">
      <c r="B4026" s="450" t="s">
        <v>19822</v>
      </c>
      <c r="C4026" s="449" t="s">
        <v>1185</v>
      </c>
      <c r="D4026" s="450" t="s">
        <v>1186</v>
      </c>
      <c r="E4026" s="451" t="s">
        <v>19680</v>
      </c>
      <c r="F4026" s="452" t="str">
        <f>F4025</f>
        <v>0107</v>
      </c>
      <c r="G4026" s="451" t="s">
        <v>3093</v>
      </c>
      <c r="H4026" s="452" t="s">
        <v>11192</v>
      </c>
      <c r="I4026" s="452">
        <v>593</v>
      </c>
      <c r="J4026" s="452">
        <v>25</v>
      </c>
      <c r="K4026" s="452">
        <v>291</v>
      </c>
      <c r="L4026" s="452">
        <v>54</v>
      </c>
      <c r="M4026" s="452" t="s">
        <v>11192</v>
      </c>
      <c r="N4026" s="452">
        <v>0</v>
      </c>
      <c r="O4026" s="452">
        <v>975</v>
      </c>
    </row>
    <row r="4027" spans="2:15" x14ac:dyDescent="0.45">
      <c r="B4027" s="16" t="s">
        <v>18222</v>
      </c>
      <c r="C4027" s="426" t="s">
        <v>1185</v>
      </c>
      <c r="D4027" s="16" t="s">
        <v>1186</v>
      </c>
      <c r="E4027" s="448" t="s">
        <v>18175</v>
      </c>
      <c r="F4027" s="210" t="s">
        <v>18174</v>
      </c>
      <c r="G4027" s="448" t="s">
        <v>3596</v>
      </c>
      <c r="H4027" s="210">
        <v>0</v>
      </c>
      <c r="I4027" s="210">
        <v>136</v>
      </c>
      <c r="J4027" s="210" t="s">
        <v>11192</v>
      </c>
      <c r="K4027" s="210">
        <v>53</v>
      </c>
      <c r="L4027" s="210">
        <v>14</v>
      </c>
      <c r="M4027" s="210" t="s">
        <v>11192</v>
      </c>
      <c r="N4027" s="210">
        <v>0</v>
      </c>
      <c r="O4027" s="210">
        <v>210</v>
      </c>
    </row>
    <row r="4028" spans="2:15" x14ac:dyDescent="0.45">
      <c r="B4028" s="16" t="s">
        <v>18221</v>
      </c>
      <c r="C4028" s="426" t="s">
        <v>1185</v>
      </c>
      <c r="D4028" s="16" t="s">
        <v>1186</v>
      </c>
      <c r="E4028" s="448" t="s">
        <v>18175</v>
      </c>
      <c r="F4028" s="210" t="s">
        <v>18174</v>
      </c>
      <c r="G4028" s="448" t="s">
        <v>3595</v>
      </c>
      <c r="H4028" s="210">
        <v>0</v>
      </c>
      <c r="I4028" s="210">
        <v>164</v>
      </c>
      <c r="J4028" s="210" t="s">
        <v>11192</v>
      </c>
      <c r="K4028" s="210">
        <v>61</v>
      </c>
      <c r="L4028" s="210">
        <v>27</v>
      </c>
      <c r="M4028" s="210" t="s">
        <v>11192</v>
      </c>
      <c r="N4028" s="210">
        <v>0</v>
      </c>
      <c r="O4028" s="210">
        <v>263</v>
      </c>
    </row>
    <row r="4029" spans="2:15" x14ac:dyDescent="0.45">
      <c r="B4029" s="450" t="s">
        <v>18204</v>
      </c>
      <c r="C4029" s="449" t="s">
        <v>1185</v>
      </c>
      <c r="D4029" s="450" t="s">
        <v>1186</v>
      </c>
      <c r="E4029" s="451" t="s">
        <v>19681</v>
      </c>
      <c r="F4029" s="452" t="str">
        <f>F4028</f>
        <v>8466</v>
      </c>
      <c r="G4029" s="451" t="s">
        <v>3093</v>
      </c>
      <c r="H4029" s="452">
        <v>0</v>
      </c>
      <c r="I4029" s="452">
        <v>300</v>
      </c>
      <c r="J4029" s="452" t="s">
        <v>11192</v>
      </c>
      <c r="K4029" s="452">
        <v>114</v>
      </c>
      <c r="L4029" s="452">
        <v>41</v>
      </c>
      <c r="M4029" s="452" t="s">
        <v>11192</v>
      </c>
      <c r="N4029" s="452">
        <v>0</v>
      </c>
      <c r="O4029" s="452">
        <v>473</v>
      </c>
    </row>
    <row r="4030" spans="2:15" x14ac:dyDescent="0.45">
      <c r="B4030" s="16" t="s">
        <v>18069</v>
      </c>
      <c r="C4030" s="426" t="s">
        <v>1187</v>
      </c>
      <c r="D4030" s="16" t="s">
        <v>1188</v>
      </c>
      <c r="E4030" s="448" t="s">
        <v>3058</v>
      </c>
      <c r="F4030" s="210" t="s">
        <v>3059</v>
      </c>
      <c r="G4030" s="448" t="s">
        <v>3596</v>
      </c>
      <c r="H4030" s="210">
        <v>0</v>
      </c>
      <c r="I4030" s="210" t="s">
        <v>11192</v>
      </c>
      <c r="J4030" s="210" t="s">
        <v>11192</v>
      </c>
      <c r="K4030" s="210">
        <v>287</v>
      </c>
      <c r="L4030" s="210">
        <v>12</v>
      </c>
      <c r="M4030" s="210">
        <v>0</v>
      </c>
      <c r="N4030" s="210">
        <v>0</v>
      </c>
      <c r="O4030" s="210">
        <v>302</v>
      </c>
    </row>
    <row r="4031" spans="2:15" x14ac:dyDescent="0.45">
      <c r="B4031" s="16" t="s">
        <v>18068</v>
      </c>
      <c r="C4031" s="426" t="s">
        <v>1187</v>
      </c>
      <c r="D4031" s="16" t="s">
        <v>1188</v>
      </c>
      <c r="E4031" s="448" t="s">
        <v>3058</v>
      </c>
      <c r="F4031" s="210" t="s">
        <v>3059</v>
      </c>
      <c r="G4031" s="448" t="s">
        <v>3595</v>
      </c>
      <c r="H4031" s="210">
        <v>0</v>
      </c>
      <c r="I4031" s="210">
        <v>0</v>
      </c>
      <c r="J4031" s="210" t="s">
        <v>11192</v>
      </c>
      <c r="K4031" s="210">
        <v>297</v>
      </c>
      <c r="L4031" s="210" t="s">
        <v>11192</v>
      </c>
      <c r="M4031" s="210">
        <v>0</v>
      </c>
      <c r="N4031" s="210">
        <v>0</v>
      </c>
      <c r="O4031" s="210">
        <v>311</v>
      </c>
    </row>
    <row r="4032" spans="2:15" x14ac:dyDescent="0.45">
      <c r="B4032" s="450" t="s">
        <v>18070</v>
      </c>
      <c r="C4032" s="449" t="s">
        <v>1187</v>
      </c>
      <c r="D4032" s="450" t="s">
        <v>1188</v>
      </c>
      <c r="E4032" s="451" t="s">
        <v>19682</v>
      </c>
      <c r="F4032" s="452" t="str">
        <f>F4031</f>
        <v>1005</v>
      </c>
      <c r="G4032" s="451" t="s">
        <v>3093</v>
      </c>
      <c r="H4032" s="452">
        <v>0</v>
      </c>
      <c r="I4032" s="452" t="s">
        <v>11192</v>
      </c>
      <c r="J4032" s="452" t="s">
        <v>11192</v>
      </c>
      <c r="K4032" s="452">
        <v>584</v>
      </c>
      <c r="L4032" s="452" t="s">
        <v>11192</v>
      </c>
      <c r="M4032" s="452">
        <v>0</v>
      </c>
      <c r="N4032" s="452">
        <v>0</v>
      </c>
      <c r="O4032" s="452">
        <v>613</v>
      </c>
    </row>
    <row r="4033" spans="2:15" x14ac:dyDescent="0.45">
      <c r="B4033" s="16" t="s">
        <v>18072</v>
      </c>
      <c r="C4033" s="426" t="s">
        <v>1189</v>
      </c>
      <c r="D4033" s="16" t="s">
        <v>1190</v>
      </c>
      <c r="E4033" s="448" t="s">
        <v>3060</v>
      </c>
      <c r="F4033" s="210" t="s">
        <v>3061</v>
      </c>
      <c r="G4033" s="448" t="s">
        <v>3596</v>
      </c>
      <c r="H4033" s="210">
        <v>0</v>
      </c>
      <c r="I4033" s="210">
        <v>24</v>
      </c>
      <c r="J4033" s="210">
        <v>40</v>
      </c>
      <c r="K4033" s="210">
        <v>450</v>
      </c>
      <c r="L4033" s="210" t="s">
        <v>11192</v>
      </c>
      <c r="M4033" s="210" t="s">
        <v>11192</v>
      </c>
      <c r="N4033" s="210" t="s">
        <v>11192</v>
      </c>
      <c r="O4033" s="210">
        <v>527</v>
      </c>
    </row>
    <row r="4034" spans="2:15" x14ac:dyDescent="0.45">
      <c r="B4034" s="16" t="s">
        <v>18071</v>
      </c>
      <c r="C4034" s="426" t="s">
        <v>1189</v>
      </c>
      <c r="D4034" s="16" t="s">
        <v>1190</v>
      </c>
      <c r="E4034" s="448" t="s">
        <v>3060</v>
      </c>
      <c r="F4034" s="210" t="s">
        <v>3061</v>
      </c>
      <c r="G4034" s="448" t="s">
        <v>3595</v>
      </c>
      <c r="H4034" s="210">
        <v>0</v>
      </c>
      <c r="I4034" s="210">
        <v>16</v>
      </c>
      <c r="J4034" s="210">
        <v>24</v>
      </c>
      <c r="K4034" s="210">
        <v>426</v>
      </c>
      <c r="L4034" s="210" t="s">
        <v>11192</v>
      </c>
      <c r="M4034" s="210" t="s">
        <v>11192</v>
      </c>
      <c r="N4034" s="210" t="s">
        <v>11192</v>
      </c>
      <c r="O4034" s="210">
        <v>479</v>
      </c>
    </row>
    <row r="4035" spans="2:15" x14ac:dyDescent="0.45">
      <c r="B4035" s="450" t="s">
        <v>18073</v>
      </c>
      <c r="C4035" s="449" t="s">
        <v>1189</v>
      </c>
      <c r="D4035" s="450" t="s">
        <v>1190</v>
      </c>
      <c r="E4035" s="451" t="s">
        <v>19683</v>
      </c>
      <c r="F4035" s="452" t="str">
        <f>F4034</f>
        <v>6390</v>
      </c>
      <c r="G4035" s="451" t="s">
        <v>3093</v>
      </c>
      <c r="H4035" s="452">
        <v>0</v>
      </c>
      <c r="I4035" s="452">
        <v>40</v>
      </c>
      <c r="J4035" s="452">
        <v>64</v>
      </c>
      <c r="K4035" s="452">
        <v>876</v>
      </c>
      <c r="L4035" s="452">
        <v>15</v>
      </c>
      <c r="M4035" s="452" t="s">
        <v>11192</v>
      </c>
      <c r="N4035" s="452" t="s">
        <v>11192</v>
      </c>
      <c r="O4035" s="452">
        <v>1006</v>
      </c>
    </row>
    <row r="4036" spans="2:15" x14ac:dyDescent="0.45">
      <c r="B4036" s="16" t="s">
        <v>18075</v>
      </c>
      <c r="C4036" s="426" t="s">
        <v>1191</v>
      </c>
      <c r="D4036" s="16" t="s">
        <v>1192</v>
      </c>
      <c r="E4036" s="448" t="s">
        <v>3062</v>
      </c>
      <c r="F4036" s="210" t="s">
        <v>3063</v>
      </c>
      <c r="G4036" s="448" t="s">
        <v>3596</v>
      </c>
      <c r="H4036" s="210">
        <v>0</v>
      </c>
      <c r="I4036" s="210">
        <v>38</v>
      </c>
      <c r="J4036" s="210">
        <v>59</v>
      </c>
      <c r="K4036" s="210">
        <v>291</v>
      </c>
      <c r="L4036" s="210" t="s">
        <v>11192</v>
      </c>
      <c r="M4036" s="210" t="s">
        <v>11192</v>
      </c>
      <c r="N4036" s="210">
        <v>0</v>
      </c>
      <c r="O4036" s="210">
        <v>421</v>
      </c>
    </row>
    <row r="4037" spans="2:15" x14ac:dyDescent="0.45">
      <c r="B4037" s="16" t="s">
        <v>18074</v>
      </c>
      <c r="C4037" s="426" t="s">
        <v>1191</v>
      </c>
      <c r="D4037" s="16" t="s">
        <v>1192</v>
      </c>
      <c r="E4037" s="448" t="s">
        <v>3062</v>
      </c>
      <c r="F4037" s="210" t="s">
        <v>3063</v>
      </c>
      <c r="G4037" s="448" t="s">
        <v>3595</v>
      </c>
      <c r="H4037" s="210" t="s">
        <v>11192</v>
      </c>
      <c r="I4037" s="210">
        <v>41</v>
      </c>
      <c r="J4037" s="210">
        <v>53</v>
      </c>
      <c r="K4037" s="210">
        <v>227</v>
      </c>
      <c r="L4037" s="210">
        <v>32</v>
      </c>
      <c r="M4037" s="210" t="s">
        <v>11192</v>
      </c>
      <c r="N4037" s="210">
        <v>0</v>
      </c>
      <c r="O4037" s="210">
        <v>359</v>
      </c>
    </row>
    <row r="4038" spans="2:15" x14ac:dyDescent="0.45">
      <c r="B4038" s="450" t="s">
        <v>18076</v>
      </c>
      <c r="C4038" s="449" t="s">
        <v>1191</v>
      </c>
      <c r="D4038" s="450" t="s">
        <v>1192</v>
      </c>
      <c r="E4038" s="451" t="s">
        <v>19684</v>
      </c>
      <c r="F4038" s="452" t="str">
        <f>F4037</f>
        <v>6986</v>
      </c>
      <c r="G4038" s="451" t="s">
        <v>3093</v>
      </c>
      <c r="H4038" s="452" t="s">
        <v>11192</v>
      </c>
      <c r="I4038" s="452">
        <v>79</v>
      </c>
      <c r="J4038" s="452">
        <v>112</v>
      </c>
      <c r="K4038" s="452">
        <v>518</v>
      </c>
      <c r="L4038" s="452" t="s">
        <v>11192</v>
      </c>
      <c r="M4038" s="452" t="s">
        <v>11192</v>
      </c>
      <c r="N4038" s="452">
        <v>0</v>
      </c>
      <c r="O4038" s="452">
        <v>780</v>
      </c>
    </row>
    <row r="4039" spans="2:15" x14ac:dyDescent="0.45">
      <c r="B4039" s="16" t="s">
        <v>18078</v>
      </c>
      <c r="C4039" s="426" t="s">
        <v>1191</v>
      </c>
      <c r="D4039" s="16" t="s">
        <v>1192</v>
      </c>
      <c r="E4039" s="448" t="s">
        <v>3064</v>
      </c>
      <c r="F4039" s="210" t="s">
        <v>3065</v>
      </c>
      <c r="G4039" s="448" t="s">
        <v>3596</v>
      </c>
      <c r="H4039" s="210" t="s">
        <v>11192</v>
      </c>
      <c r="I4039" s="210">
        <v>72</v>
      </c>
      <c r="J4039" s="210">
        <v>69</v>
      </c>
      <c r="K4039" s="210">
        <v>436</v>
      </c>
      <c r="L4039" s="210">
        <v>44</v>
      </c>
      <c r="M4039" s="210" t="s">
        <v>11192</v>
      </c>
      <c r="N4039" s="210">
        <v>0</v>
      </c>
      <c r="O4039" s="210">
        <v>630</v>
      </c>
    </row>
    <row r="4040" spans="2:15" x14ac:dyDescent="0.45">
      <c r="B4040" s="16" t="s">
        <v>18077</v>
      </c>
      <c r="C4040" s="426" t="s">
        <v>1191</v>
      </c>
      <c r="D4040" s="16" t="s">
        <v>1192</v>
      </c>
      <c r="E4040" s="448" t="s">
        <v>3064</v>
      </c>
      <c r="F4040" s="210" t="s">
        <v>3065</v>
      </c>
      <c r="G4040" s="448" t="s">
        <v>3595</v>
      </c>
      <c r="H4040" s="210" t="s">
        <v>11192</v>
      </c>
      <c r="I4040" s="210">
        <v>67</v>
      </c>
      <c r="J4040" s="210">
        <v>73</v>
      </c>
      <c r="K4040" s="210">
        <v>425</v>
      </c>
      <c r="L4040" s="210">
        <v>41</v>
      </c>
      <c r="M4040" s="210" t="s">
        <v>11192</v>
      </c>
      <c r="N4040" s="210">
        <v>0</v>
      </c>
      <c r="O4040" s="210">
        <v>617</v>
      </c>
    </row>
    <row r="4041" spans="2:15" x14ac:dyDescent="0.45">
      <c r="B4041" s="450" t="s">
        <v>18079</v>
      </c>
      <c r="C4041" s="449" t="s">
        <v>1191</v>
      </c>
      <c r="D4041" s="450" t="s">
        <v>1192</v>
      </c>
      <c r="E4041" s="451" t="s">
        <v>19685</v>
      </c>
      <c r="F4041" s="452" t="str">
        <f>F4040</f>
        <v>6391</v>
      </c>
      <c r="G4041" s="451" t="s">
        <v>3093</v>
      </c>
      <c r="H4041" s="452" t="s">
        <v>11192</v>
      </c>
      <c r="I4041" s="452">
        <v>139</v>
      </c>
      <c r="J4041" s="452">
        <v>142</v>
      </c>
      <c r="K4041" s="452">
        <v>861</v>
      </c>
      <c r="L4041" s="452">
        <v>85</v>
      </c>
      <c r="M4041" s="452" t="s">
        <v>11192</v>
      </c>
      <c r="N4041" s="452">
        <v>0</v>
      </c>
      <c r="O4041" s="452">
        <v>1247</v>
      </c>
    </row>
    <row r="4042" spans="2:15" x14ac:dyDescent="0.45">
      <c r="B4042" s="16" t="s">
        <v>18081</v>
      </c>
      <c r="C4042" s="426" t="s">
        <v>1193</v>
      </c>
      <c r="D4042" s="16" t="s">
        <v>1194</v>
      </c>
      <c r="E4042" s="448" t="s">
        <v>3066</v>
      </c>
      <c r="F4042" s="210" t="s">
        <v>3067</v>
      </c>
      <c r="G4042" s="448" t="s">
        <v>3596</v>
      </c>
      <c r="H4042" s="210" t="s">
        <v>11192</v>
      </c>
      <c r="I4042" s="210">
        <v>26</v>
      </c>
      <c r="J4042" s="210">
        <v>114</v>
      </c>
      <c r="K4042" s="210">
        <v>271</v>
      </c>
      <c r="L4042" s="210">
        <v>13</v>
      </c>
      <c r="M4042" s="210" t="s">
        <v>11192</v>
      </c>
      <c r="N4042" s="210" t="s">
        <v>11192</v>
      </c>
      <c r="O4042" s="210">
        <v>435</v>
      </c>
    </row>
    <row r="4043" spans="2:15" x14ac:dyDescent="0.45">
      <c r="B4043" s="16" t="s">
        <v>18080</v>
      </c>
      <c r="C4043" s="426" t="s">
        <v>1193</v>
      </c>
      <c r="D4043" s="16" t="s">
        <v>1194</v>
      </c>
      <c r="E4043" s="448" t="s">
        <v>3066</v>
      </c>
      <c r="F4043" s="210" t="s">
        <v>3067</v>
      </c>
      <c r="G4043" s="448" t="s">
        <v>3595</v>
      </c>
      <c r="H4043" s="210" t="s">
        <v>11192</v>
      </c>
      <c r="I4043" s="210">
        <v>18</v>
      </c>
      <c r="J4043" s="210">
        <v>108</v>
      </c>
      <c r="K4043" s="210">
        <v>291</v>
      </c>
      <c r="L4043" s="210">
        <v>22</v>
      </c>
      <c r="M4043" s="210">
        <v>15</v>
      </c>
      <c r="N4043" s="210" t="s">
        <v>11192</v>
      </c>
      <c r="O4043" s="210">
        <v>457</v>
      </c>
    </row>
    <row r="4044" spans="2:15" x14ac:dyDescent="0.45">
      <c r="B4044" s="450" t="s">
        <v>19823</v>
      </c>
      <c r="C4044" s="449" t="s">
        <v>1193</v>
      </c>
      <c r="D4044" s="450" t="s">
        <v>1194</v>
      </c>
      <c r="E4044" s="451" t="s">
        <v>19686</v>
      </c>
      <c r="F4044" s="452" t="str">
        <f>F4043</f>
        <v>0887</v>
      </c>
      <c r="G4044" s="451" t="s">
        <v>3093</v>
      </c>
      <c r="H4044" s="452" t="s">
        <v>11192</v>
      </c>
      <c r="I4044" s="452">
        <v>44</v>
      </c>
      <c r="J4044" s="452">
        <v>222</v>
      </c>
      <c r="K4044" s="452">
        <v>562</v>
      </c>
      <c r="L4044" s="452">
        <v>35</v>
      </c>
      <c r="M4044" s="452" t="s">
        <v>11192</v>
      </c>
      <c r="N4044" s="452" t="s">
        <v>11192</v>
      </c>
      <c r="O4044" s="452">
        <v>892</v>
      </c>
    </row>
    <row r="4045" spans="2:15" x14ac:dyDescent="0.45">
      <c r="B4045" s="16" t="s">
        <v>18083</v>
      </c>
      <c r="C4045" s="426" t="s">
        <v>13900</v>
      </c>
      <c r="D4045" s="16" t="s">
        <v>18282</v>
      </c>
      <c r="E4045" s="448" t="s">
        <v>18282</v>
      </c>
      <c r="F4045" s="210" t="s">
        <v>13969</v>
      </c>
      <c r="G4045" s="448" t="s">
        <v>3596</v>
      </c>
      <c r="H4045" s="210">
        <v>0</v>
      </c>
      <c r="I4045" s="210">
        <v>33</v>
      </c>
      <c r="J4045" s="210">
        <v>47</v>
      </c>
      <c r="K4045" s="210" t="s">
        <v>11192</v>
      </c>
      <c r="L4045" s="210" t="s">
        <v>11192</v>
      </c>
      <c r="M4045" s="210">
        <v>0</v>
      </c>
      <c r="N4045" s="210">
        <v>0</v>
      </c>
      <c r="O4045" s="210">
        <v>122</v>
      </c>
    </row>
    <row r="4046" spans="2:15" x14ac:dyDescent="0.45">
      <c r="B4046" s="16" t="s">
        <v>18082</v>
      </c>
      <c r="C4046" s="426" t="s">
        <v>13900</v>
      </c>
      <c r="D4046" s="16" t="s">
        <v>18282</v>
      </c>
      <c r="E4046" s="448" t="s">
        <v>18282</v>
      </c>
      <c r="F4046" s="210" t="s">
        <v>13969</v>
      </c>
      <c r="G4046" s="448" t="s">
        <v>3595</v>
      </c>
      <c r="H4046" s="210">
        <v>0</v>
      </c>
      <c r="I4046" s="210">
        <v>58</v>
      </c>
      <c r="J4046" s="210">
        <v>51</v>
      </c>
      <c r="K4046" s="210">
        <v>46</v>
      </c>
      <c r="L4046" s="210" t="s">
        <v>11192</v>
      </c>
      <c r="M4046" s="210" t="s">
        <v>11192</v>
      </c>
      <c r="N4046" s="210">
        <v>0</v>
      </c>
      <c r="O4046" s="210">
        <v>172</v>
      </c>
    </row>
    <row r="4047" spans="2:15" x14ac:dyDescent="0.45">
      <c r="B4047" s="450" t="s">
        <v>18084</v>
      </c>
      <c r="C4047" s="449" t="s">
        <v>13900</v>
      </c>
      <c r="D4047" s="450" t="s">
        <v>18282</v>
      </c>
      <c r="E4047" s="451" t="s">
        <v>19687</v>
      </c>
      <c r="F4047" s="452" t="str">
        <f>F4046</f>
        <v>8131</v>
      </c>
      <c r="G4047" s="451" t="s">
        <v>3093</v>
      </c>
      <c r="H4047" s="452">
        <v>0</v>
      </c>
      <c r="I4047" s="452">
        <v>91</v>
      </c>
      <c r="J4047" s="452">
        <v>98</v>
      </c>
      <c r="K4047" s="452" t="s">
        <v>11192</v>
      </c>
      <c r="L4047" s="452" t="s">
        <v>11192</v>
      </c>
      <c r="M4047" s="452" t="s">
        <v>11192</v>
      </c>
      <c r="N4047" s="452">
        <v>0</v>
      </c>
      <c r="O4047" s="452">
        <v>294</v>
      </c>
    </row>
    <row r="4048" spans="2:15" x14ac:dyDescent="0.45">
      <c r="B4048" s="16" t="s">
        <v>18086</v>
      </c>
      <c r="C4048" s="426" t="s">
        <v>1195</v>
      </c>
      <c r="D4048" s="16" t="s">
        <v>1196</v>
      </c>
      <c r="E4048" s="448" t="s">
        <v>3068</v>
      </c>
      <c r="F4048" s="210" t="s">
        <v>3426</v>
      </c>
      <c r="G4048" s="448" t="s">
        <v>3596</v>
      </c>
      <c r="H4048" s="210" t="s">
        <v>11192</v>
      </c>
      <c r="I4048" s="210">
        <v>11</v>
      </c>
      <c r="J4048" s="210">
        <v>27</v>
      </c>
      <c r="K4048" s="210" t="s">
        <v>11192</v>
      </c>
      <c r="L4048" s="210" t="s">
        <v>11192</v>
      </c>
      <c r="M4048" s="210">
        <v>0</v>
      </c>
      <c r="N4048" s="210" t="s">
        <v>11192</v>
      </c>
      <c r="O4048" s="210">
        <v>47</v>
      </c>
    </row>
    <row r="4049" spans="2:15" x14ac:dyDescent="0.45">
      <c r="B4049" s="16" t="s">
        <v>18085</v>
      </c>
      <c r="C4049" s="426" t="s">
        <v>1195</v>
      </c>
      <c r="D4049" s="16" t="s">
        <v>1196</v>
      </c>
      <c r="E4049" s="448" t="s">
        <v>3068</v>
      </c>
      <c r="F4049" s="210" t="s">
        <v>3426</v>
      </c>
      <c r="G4049" s="448" t="s">
        <v>3595</v>
      </c>
      <c r="H4049" s="210">
        <v>0</v>
      </c>
      <c r="I4049" s="210">
        <v>17</v>
      </c>
      <c r="J4049" s="210">
        <v>25</v>
      </c>
      <c r="K4049" s="210" t="s">
        <v>11192</v>
      </c>
      <c r="L4049" s="210" t="s">
        <v>11192</v>
      </c>
      <c r="M4049" s="210">
        <v>0</v>
      </c>
      <c r="N4049" s="210">
        <v>0</v>
      </c>
      <c r="O4049" s="210">
        <v>46</v>
      </c>
    </row>
    <row r="4050" spans="2:15" x14ac:dyDescent="0.45">
      <c r="B4050" s="450" t="s">
        <v>18087</v>
      </c>
      <c r="C4050" s="449" t="s">
        <v>1195</v>
      </c>
      <c r="D4050" s="450" t="s">
        <v>1196</v>
      </c>
      <c r="E4050" s="451" t="s">
        <v>19688</v>
      </c>
      <c r="F4050" s="452" t="str">
        <f>F4049</f>
        <v>8237</v>
      </c>
      <c r="G4050" s="451" t="s">
        <v>3093</v>
      </c>
      <c r="H4050" s="452" t="s">
        <v>11192</v>
      </c>
      <c r="I4050" s="452">
        <v>28</v>
      </c>
      <c r="J4050" s="452">
        <v>52</v>
      </c>
      <c r="K4050" s="452" t="s">
        <v>11192</v>
      </c>
      <c r="L4050" s="452" t="s">
        <v>11192</v>
      </c>
      <c r="M4050" s="452">
        <v>0</v>
      </c>
      <c r="N4050" s="452" t="s">
        <v>11192</v>
      </c>
      <c r="O4050" s="452">
        <v>93</v>
      </c>
    </row>
    <row r="4051" spans="2:15" x14ac:dyDescent="0.45">
      <c r="B4051" s="16" t="s">
        <v>18089</v>
      </c>
      <c r="C4051" s="426" t="s">
        <v>1195</v>
      </c>
      <c r="D4051" s="16" t="s">
        <v>1196</v>
      </c>
      <c r="E4051" s="448" t="s">
        <v>3069</v>
      </c>
      <c r="F4051" s="210" t="s">
        <v>3427</v>
      </c>
      <c r="G4051" s="448" t="s">
        <v>3596</v>
      </c>
      <c r="H4051" s="210">
        <v>0</v>
      </c>
      <c r="I4051" s="210">
        <v>21</v>
      </c>
      <c r="J4051" s="210">
        <v>36</v>
      </c>
      <c r="K4051" s="210" t="s">
        <v>11192</v>
      </c>
      <c r="L4051" s="210" t="s">
        <v>11192</v>
      </c>
      <c r="M4051" s="210">
        <v>0</v>
      </c>
      <c r="N4051" s="210">
        <v>0</v>
      </c>
      <c r="O4051" s="210">
        <v>72</v>
      </c>
    </row>
    <row r="4052" spans="2:15" x14ac:dyDescent="0.45">
      <c r="B4052" s="16" t="s">
        <v>18088</v>
      </c>
      <c r="C4052" s="426" t="s">
        <v>1195</v>
      </c>
      <c r="D4052" s="16" t="s">
        <v>1196</v>
      </c>
      <c r="E4052" s="448" t="s">
        <v>3069</v>
      </c>
      <c r="F4052" s="210" t="s">
        <v>3427</v>
      </c>
      <c r="G4052" s="448" t="s">
        <v>3595</v>
      </c>
      <c r="H4052" s="210">
        <v>0</v>
      </c>
      <c r="I4052" s="210">
        <v>18</v>
      </c>
      <c r="J4052" s="210">
        <v>30</v>
      </c>
      <c r="K4052" s="210" t="s">
        <v>11192</v>
      </c>
      <c r="L4052" s="210" t="s">
        <v>11192</v>
      </c>
      <c r="M4052" s="210">
        <v>0</v>
      </c>
      <c r="N4052" s="210">
        <v>0</v>
      </c>
      <c r="O4052" s="210">
        <v>57</v>
      </c>
    </row>
    <row r="4053" spans="2:15" x14ac:dyDescent="0.45">
      <c r="B4053" s="450" t="s">
        <v>18090</v>
      </c>
      <c r="C4053" s="449" t="s">
        <v>1195</v>
      </c>
      <c r="D4053" s="450" t="s">
        <v>1196</v>
      </c>
      <c r="E4053" s="451" t="s">
        <v>19689</v>
      </c>
      <c r="F4053" s="452" t="str">
        <f>F4052</f>
        <v>8238</v>
      </c>
      <c r="G4053" s="451" t="s">
        <v>3093</v>
      </c>
      <c r="H4053" s="452">
        <v>0</v>
      </c>
      <c r="I4053" s="452">
        <v>39</v>
      </c>
      <c r="J4053" s="452">
        <v>66</v>
      </c>
      <c r="K4053" s="452">
        <v>12</v>
      </c>
      <c r="L4053" s="452">
        <v>12</v>
      </c>
      <c r="M4053" s="452">
        <v>0</v>
      </c>
      <c r="N4053" s="452">
        <v>0</v>
      </c>
      <c r="O4053" s="452">
        <v>129</v>
      </c>
    </row>
    <row r="4054" spans="2:15" x14ac:dyDescent="0.45">
      <c r="B4054" s="16" t="s">
        <v>18092</v>
      </c>
      <c r="C4054" s="426" t="s">
        <v>1195</v>
      </c>
      <c r="D4054" s="16" t="s">
        <v>1196</v>
      </c>
      <c r="E4054" s="448" t="s">
        <v>14060</v>
      </c>
      <c r="F4054" s="210" t="s">
        <v>14059</v>
      </c>
      <c r="G4054" s="448" t="s">
        <v>3596</v>
      </c>
      <c r="H4054" s="210" t="s">
        <v>11192</v>
      </c>
      <c r="I4054" s="210">
        <v>23</v>
      </c>
      <c r="J4054" s="210">
        <v>25</v>
      </c>
      <c r="K4054" s="210" t="s">
        <v>11192</v>
      </c>
      <c r="L4054" s="210" t="s">
        <v>11192</v>
      </c>
      <c r="M4054" s="210" t="s">
        <v>11192</v>
      </c>
      <c r="N4054" s="210">
        <v>0</v>
      </c>
      <c r="O4054" s="210">
        <v>65</v>
      </c>
    </row>
    <row r="4055" spans="2:15" x14ac:dyDescent="0.45">
      <c r="B4055" s="16" t="s">
        <v>18091</v>
      </c>
      <c r="C4055" s="426" t="s">
        <v>1195</v>
      </c>
      <c r="D4055" s="16" t="s">
        <v>1196</v>
      </c>
      <c r="E4055" s="448" t="s">
        <v>14060</v>
      </c>
      <c r="F4055" s="210" t="s">
        <v>14059</v>
      </c>
      <c r="G4055" s="448" t="s">
        <v>3595</v>
      </c>
      <c r="H4055" s="210">
        <v>0</v>
      </c>
      <c r="I4055" s="210">
        <v>16</v>
      </c>
      <c r="J4055" s="210">
        <v>30</v>
      </c>
      <c r="K4055" s="210">
        <v>11</v>
      </c>
      <c r="L4055" s="210" t="s">
        <v>11192</v>
      </c>
      <c r="M4055" s="210" t="s">
        <v>11192</v>
      </c>
      <c r="N4055" s="210">
        <v>0</v>
      </c>
      <c r="O4055" s="210">
        <v>61</v>
      </c>
    </row>
    <row r="4056" spans="2:15" x14ac:dyDescent="0.45">
      <c r="B4056" s="450" t="s">
        <v>18093</v>
      </c>
      <c r="C4056" s="449" t="s">
        <v>1195</v>
      </c>
      <c r="D4056" s="450" t="s">
        <v>1196</v>
      </c>
      <c r="E4056" s="451" t="s">
        <v>19690</v>
      </c>
      <c r="F4056" s="452" t="str">
        <f>F4055</f>
        <v>8398</v>
      </c>
      <c r="G4056" s="451" t="s">
        <v>3093</v>
      </c>
      <c r="H4056" s="452" t="s">
        <v>11192</v>
      </c>
      <c r="I4056" s="452">
        <v>39</v>
      </c>
      <c r="J4056" s="452">
        <v>55</v>
      </c>
      <c r="K4056" s="452" t="s">
        <v>11192</v>
      </c>
      <c r="L4056" s="452" t="s">
        <v>11192</v>
      </c>
      <c r="M4056" s="452" t="s">
        <v>11192</v>
      </c>
      <c r="N4056" s="452">
        <v>0</v>
      </c>
      <c r="O4056" s="452">
        <v>126</v>
      </c>
    </row>
    <row r="4057" spans="2:15" x14ac:dyDescent="0.45">
      <c r="B4057" s="16" t="s">
        <v>18095</v>
      </c>
      <c r="C4057" s="426" t="s">
        <v>1195</v>
      </c>
      <c r="D4057" s="16" t="s">
        <v>1196</v>
      </c>
      <c r="E4057" s="448" t="s">
        <v>3070</v>
      </c>
      <c r="F4057" s="210" t="s">
        <v>3428</v>
      </c>
      <c r="G4057" s="448" t="s">
        <v>3596</v>
      </c>
      <c r="H4057" s="210">
        <v>0</v>
      </c>
      <c r="I4057" s="210">
        <v>30</v>
      </c>
      <c r="J4057" s="210">
        <v>56</v>
      </c>
      <c r="K4057" s="210" t="s">
        <v>11192</v>
      </c>
      <c r="L4057" s="210" t="s">
        <v>11192</v>
      </c>
      <c r="M4057" s="210">
        <v>0</v>
      </c>
      <c r="N4057" s="210">
        <v>0</v>
      </c>
      <c r="O4057" s="210">
        <v>98</v>
      </c>
    </row>
    <row r="4058" spans="2:15" x14ac:dyDescent="0.45">
      <c r="B4058" s="16" t="s">
        <v>18094</v>
      </c>
      <c r="C4058" s="426" t="s">
        <v>1195</v>
      </c>
      <c r="D4058" s="16" t="s">
        <v>1196</v>
      </c>
      <c r="E4058" s="448" t="s">
        <v>3070</v>
      </c>
      <c r="F4058" s="210" t="s">
        <v>3428</v>
      </c>
      <c r="G4058" s="448" t="s">
        <v>3595</v>
      </c>
      <c r="H4058" s="210">
        <v>0</v>
      </c>
      <c r="I4058" s="210">
        <v>32</v>
      </c>
      <c r="J4058" s="210">
        <v>37</v>
      </c>
      <c r="K4058" s="210" t="s">
        <v>11192</v>
      </c>
      <c r="L4058" s="210" t="s">
        <v>11192</v>
      </c>
      <c r="M4058" s="210">
        <v>0</v>
      </c>
      <c r="N4058" s="210">
        <v>0</v>
      </c>
      <c r="O4058" s="210">
        <v>88</v>
      </c>
    </row>
    <row r="4059" spans="2:15" x14ac:dyDescent="0.45">
      <c r="B4059" s="450" t="s">
        <v>18096</v>
      </c>
      <c r="C4059" s="449" t="s">
        <v>1195</v>
      </c>
      <c r="D4059" s="450" t="s">
        <v>1196</v>
      </c>
      <c r="E4059" s="451" t="s">
        <v>19691</v>
      </c>
      <c r="F4059" s="452" t="str">
        <f>F4058</f>
        <v>8239</v>
      </c>
      <c r="G4059" s="451" t="s">
        <v>3093</v>
      </c>
      <c r="H4059" s="452">
        <v>0</v>
      </c>
      <c r="I4059" s="452">
        <v>62</v>
      </c>
      <c r="J4059" s="452">
        <v>93</v>
      </c>
      <c r="K4059" s="452">
        <v>16</v>
      </c>
      <c r="L4059" s="452">
        <v>15</v>
      </c>
      <c r="M4059" s="452">
        <v>0</v>
      </c>
      <c r="N4059" s="452">
        <v>0</v>
      </c>
      <c r="O4059" s="452">
        <v>186</v>
      </c>
    </row>
    <row r="4060" spans="2:15" x14ac:dyDescent="0.45">
      <c r="B4060" s="16" t="s">
        <v>18098</v>
      </c>
      <c r="C4060" s="426" t="s">
        <v>1195</v>
      </c>
      <c r="D4060" s="16" t="s">
        <v>1196</v>
      </c>
      <c r="E4060" s="448" t="s">
        <v>3071</v>
      </c>
      <c r="F4060" s="210" t="s">
        <v>3429</v>
      </c>
      <c r="G4060" s="448" t="s">
        <v>3596</v>
      </c>
      <c r="H4060" s="210">
        <v>0</v>
      </c>
      <c r="I4060" s="210">
        <v>26</v>
      </c>
      <c r="J4060" s="210">
        <v>35</v>
      </c>
      <c r="K4060" s="210" t="s">
        <v>11192</v>
      </c>
      <c r="L4060" s="210" t="s">
        <v>11192</v>
      </c>
      <c r="M4060" s="210">
        <v>0</v>
      </c>
      <c r="N4060" s="210">
        <v>0</v>
      </c>
      <c r="O4060" s="210">
        <v>74</v>
      </c>
    </row>
    <row r="4061" spans="2:15" x14ac:dyDescent="0.45">
      <c r="B4061" s="16" t="s">
        <v>18097</v>
      </c>
      <c r="C4061" s="426" t="s">
        <v>1195</v>
      </c>
      <c r="D4061" s="16" t="s">
        <v>1196</v>
      </c>
      <c r="E4061" s="448" t="s">
        <v>3071</v>
      </c>
      <c r="F4061" s="210" t="s">
        <v>3429</v>
      </c>
      <c r="G4061" s="448" t="s">
        <v>3595</v>
      </c>
      <c r="H4061" s="210">
        <v>0</v>
      </c>
      <c r="I4061" s="210">
        <v>21</v>
      </c>
      <c r="J4061" s="210">
        <v>25</v>
      </c>
      <c r="K4061" s="210" t="s">
        <v>11192</v>
      </c>
      <c r="L4061" s="210" t="s">
        <v>11192</v>
      </c>
      <c r="M4061" s="210">
        <v>0</v>
      </c>
      <c r="N4061" s="210">
        <v>0</v>
      </c>
      <c r="O4061" s="210">
        <v>66</v>
      </c>
    </row>
    <row r="4062" spans="2:15" x14ac:dyDescent="0.45">
      <c r="B4062" s="450" t="s">
        <v>18099</v>
      </c>
      <c r="C4062" s="449" t="s">
        <v>1195</v>
      </c>
      <c r="D4062" s="450" t="s">
        <v>1196</v>
      </c>
      <c r="E4062" s="451" t="s">
        <v>19692</v>
      </c>
      <c r="F4062" s="452" t="str">
        <f>F4061</f>
        <v>8240</v>
      </c>
      <c r="G4062" s="451" t="s">
        <v>3093</v>
      </c>
      <c r="H4062" s="452">
        <v>0</v>
      </c>
      <c r="I4062" s="452">
        <v>47</v>
      </c>
      <c r="J4062" s="452">
        <v>60</v>
      </c>
      <c r="K4062" s="452">
        <v>16</v>
      </c>
      <c r="L4062" s="452">
        <v>17</v>
      </c>
      <c r="M4062" s="452">
        <v>0</v>
      </c>
      <c r="N4062" s="452">
        <v>0</v>
      </c>
      <c r="O4062" s="452">
        <v>140</v>
      </c>
    </row>
    <row r="4063" spans="2:15" x14ac:dyDescent="0.45">
      <c r="B4063" s="16" t="s">
        <v>18101</v>
      </c>
      <c r="C4063" s="426" t="s">
        <v>1195</v>
      </c>
      <c r="D4063" s="16" t="s">
        <v>1196</v>
      </c>
      <c r="E4063" s="448" t="s">
        <v>14062</v>
      </c>
      <c r="F4063" s="210" t="s">
        <v>11131</v>
      </c>
      <c r="G4063" s="448" t="s">
        <v>3596</v>
      </c>
      <c r="H4063" s="210">
        <v>0</v>
      </c>
      <c r="I4063" s="210">
        <v>22</v>
      </c>
      <c r="J4063" s="210">
        <v>27</v>
      </c>
      <c r="K4063" s="210" t="s">
        <v>11192</v>
      </c>
      <c r="L4063" s="210" t="s">
        <v>11192</v>
      </c>
      <c r="M4063" s="210" t="s">
        <v>11192</v>
      </c>
      <c r="N4063" s="210">
        <v>0</v>
      </c>
      <c r="O4063" s="210">
        <v>60</v>
      </c>
    </row>
    <row r="4064" spans="2:15" x14ac:dyDescent="0.45">
      <c r="B4064" s="16" t="s">
        <v>18100</v>
      </c>
      <c r="C4064" s="426" t="s">
        <v>1195</v>
      </c>
      <c r="D4064" s="16" t="s">
        <v>1196</v>
      </c>
      <c r="E4064" s="448" t="s">
        <v>14062</v>
      </c>
      <c r="F4064" s="210" t="s">
        <v>11131</v>
      </c>
      <c r="G4064" s="448" t="s">
        <v>3595</v>
      </c>
      <c r="H4064" s="210">
        <v>0</v>
      </c>
      <c r="I4064" s="210">
        <v>20</v>
      </c>
      <c r="J4064" s="210">
        <v>33</v>
      </c>
      <c r="K4064" s="210" t="s">
        <v>11192</v>
      </c>
      <c r="L4064" s="210" t="s">
        <v>11192</v>
      </c>
      <c r="M4064" s="210">
        <v>0</v>
      </c>
      <c r="N4064" s="210">
        <v>0</v>
      </c>
      <c r="O4064" s="210">
        <v>60</v>
      </c>
    </row>
    <row r="4065" spans="2:15" x14ac:dyDescent="0.45">
      <c r="B4065" s="450" t="s">
        <v>18102</v>
      </c>
      <c r="C4065" s="449" t="s">
        <v>1195</v>
      </c>
      <c r="D4065" s="450" t="s">
        <v>1196</v>
      </c>
      <c r="E4065" s="451" t="s">
        <v>19693</v>
      </c>
      <c r="F4065" s="452" t="str">
        <f>F4064</f>
        <v>8291</v>
      </c>
      <c r="G4065" s="451" t="s">
        <v>3093</v>
      </c>
      <c r="H4065" s="452">
        <v>0</v>
      </c>
      <c r="I4065" s="452">
        <v>42</v>
      </c>
      <c r="J4065" s="452">
        <v>60</v>
      </c>
      <c r="K4065" s="452" t="s">
        <v>11192</v>
      </c>
      <c r="L4065" s="452" t="s">
        <v>11192</v>
      </c>
      <c r="M4065" s="452" t="s">
        <v>11192</v>
      </c>
      <c r="N4065" s="452">
        <v>0</v>
      </c>
      <c r="O4065" s="452">
        <v>120</v>
      </c>
    </row>
    <row r="4066" spans="2:15" x14ac:dyDescent="0.45">
      <c r="B4066" s="16" t="s">
        <v>18104</v>
      </c>
      <c r="C4066" s="426" t="s">
        <v>1195</v>
      </c>
      <c r="D4066" s="16" t="s">
        <v>1196</v>
      </c>
      <c r="E4066" s="448" t="s">
        <v>3072</v>
      </c>
      <c r="F4066" s="210" t="s">
        <v>3430</v>
      </c>
      <c r="G4066" s="448" t="s">
        <v>3596</v>
      </c>
      <c r="H4066" s="210">
        <v>0</v>
      </c>
      <c r="I4066" s="210" t="s">
        <v>11192</v>
      </c>
      <c r="J4066" s="210">
        <v>20</v>
      </c>
      <c r="K4066" s="210">
        <v>0</v>
      </c>
      <c r="L4066" s="210" t="s">
        <v>11192</v>
      </c>
      <c r="M4066" s="210">
        <v>0</v>
      </c>
      <c r="N4066" s="210">
        <v>0</v>
      </c>
      <c r="O4066" s="210">
        <v>38</v>
      </c>
    </row>
    <row r="4067" spans="2:15" x14ac:dyDescent="0.45">
      <c r="B4067" s="16" t="s">
        <v>18103</v>
      </c>
      <c r="C4067" s="426" t="s">
        <v>1195</v>
      </c>
      <c r="D4067" s="16" t="s">
        <v>1196</v>
      </c>
      <c r="E4067" s="448" t="s">
        <v>3072</v>
      </c>
      <c r="F4067" s="210" t="s">
        <v>3430</v>
      </c>
      <c r="G4067" s="448" t="s">
        <v>3595</v>
      </c>
      <c r="H4067" s="210">
        <v>0</v>
      </c>
      <c r="I4067" s="210">
        <v>15</v>
      </c>
      <c r="J4067" s="210">
        <v>26</v>
      </c>
      <c r="K4067" s="210" t="s">
        <v>11192</v>
      </c>
      <c r="L4067" s="210" t="s">
        <v>11192</v>
      </c>
      <c r="M4067" s="210">
        <v>0</v>
      </c>
      <c r="N4067" s="210">
        <v>0</v>
      </c>
      <c r="O4067" s="210">
        <v>51</v>
      </c>
    </row>
    <row r="4068" spans="2:15" x14ac:dyDescent="0.45">
      <c r="B4068" s="450" t="s">
        <v>18105</v>
      </c>
      <c r="C4068" s="449" t="s">
        <v>1195</v>
      </c>
      <c r="D4068" s="450" t="s">
        <v>1196</v>
      </c>
      <c r="E4068" s="451" t="s">
        <v>19694</v>
      </c>
      <c r="F4068" s="452" t="str">
        <f>F4067</f>
        <v>8241</v>
      </c>
      <c r="G4068" s="451" t="s">
        <v>3093</v>
      </c>
      <c r="H4068" s="452">
        <v>0</v>
      </c>
      <c r="I4068" s="452" t="s">
        <v>11192</v>
      </c>
      <c r="J4068" s="452">
        <v>46</v>
      </c>
      <c r="K4068" s="452" t="s">
        <v>11192</v>
      </c>
      <c r="L4068" s="452" t="s">
        <v>11192</v>
      </c>
      <c r="M4068" s="452">
        <v>0</v>
      </c>
      <c r="N4068" s="452">
        <v>0</v>
      </c>
      <c r="O4068" s="452">
        <v>89</v>
      </c>
    </row>
    <row r="4069" spans="2:15" x14ac:dyDescent="0.45">
      <c r="B4069" s="16" t="s">
        <v>18107</v>
      </c>
      <c r="C4069" s="426" t="s">
        <v>1195</v>
      </c>
      <c r="D4069" s="16" t="s">
        <v>1196</v>
      </c>
      <c r="E4069" s="448" t="s">
        <v>1220</v>
      </c>
      <c r="F4069" s="210" t="s">
        <v>3431</v>
      </c>
      <c r="G4069" s="448" t="s">
        <v>3596</v>
      </c>
      <c r="H4069" s="210">
        <v>0</v>
      </c>
      <c r="I4069" s="210">
        <v>26</v>
      </c>
      <c r="J4069" s="210">
        <v>27</v>
      </c>
      <c r="K4069" s="210" t="s">
        <v>11192</v>
      </c>
      <c r="L4069" s="210" t="s">
        <v>11192</v>
      </c>
      <c r="M4069" s="210">
        <v>0</v>
      </c>
      <c r="N4069" s="210">
        <v>0</v>
      </c>
      <c r="O4069" s="210">
        <v>73</v>
      </c>
    </row>
    <row r="4070" spans="2:15" x14ac:dyDescent="0.45">
      <c r="B4070" s="16" t="s">
        <v>18106</v>
      </c>
      <c r="C4070" s="426" t="s">
        <v>1195</v>
      </c>
      <c r="D4070" s="16" t="s">
        <v>1196</v>
      </c>
      <c r="E4070" s="448" t="s">
        <v>1220</v>
      </c>
      <c r="F4070" s="210" t="s">
        <v>3431</v>
      </c>
      <c r="G4070" s="448" t="s">
        <v>3595</v>
      </c>
      <c r="H4070" s="210">
        <v>0</v>
      </c>
      <c r="I4070" s="210">
        <v>28</v>
      </c>
      <c r="J4070" s="210">
        <v>38</v>
      </c>
      <c r="K4070" s="210" t="s">
        <v>11192</v>
      </c>
      <c r="L4070" s="210" t="s">
        <v>11192</v>
      </c>
      <c r="M4070" s="210">
        <v>0</v>
      </c>
      <c r="N4070" s="210">
        <v>0</v>
      </c>
      <c r="O4070" s="210">
        <v>74</v>
      </c>
    </row>
    <row r="4071" spans="2:15" x14ac:dyDescent="0.45">
      <c r="B4071" s="450" t="s">
        <v>18108</v>
      </c>
      <c r="C4071" s="449" t="s">
        <v>1195</v>
      </c>
      <c r="D4071" s="450" t="s">
        <v>1196</v>
      </c>
      <c r="E4071" s="451" t="s">
        <v>19695</v>
      </c>
      <c r="F4071" s="452" t="str">
        <f>F4070</f>
        <v>8242</v>
      </c>
      <c r="G4071" s="451" t="s">
        <v>3093</v>
      </c>
      <c r="H4071" s="452">
        <v>0</v>
      </c>
      <c r="I4071" s="452">
        <v>54</v>
      </c>
      <c r="J4071" s="452">
        <v>65</v>
      </c>
      <c r="K4071" s="452">
        <v>16</v>
      </c>
      <c r="L4071" s="452">
        <v>12</v>
      </c>
      <c r="M4071" s="452">
        <v>0</v>
      </c>
      <c r="N4071" s="452">
        <v>0</v>
      </c>
      <c r="O4071" s="452">
        <v>147</v>
      </c>
    </row>
    <row r="4072" spans="2:15" x14ac:dyDescent="0.45">
      <c r="B4072" s="16" t="s">
        <v>18110</v>
      </c>
      <c r="C4072" s="426" t="s">
        <v>1195</v>
      </c>
      <c r="D4072" s="16" t="s">
        <v>1196</v>
      </c>
      <c r="E4072" s="448" t="s">
        <v>3073</v>
      </c>
      <c r="F4072" s="210" t="s">
        <v>3074</v>
      </c>
      <c r="G4072" s="448" t="s">
        <v>3596</v>
      </c>
      <c r="H4072" s="210">
        <v>0</v>
      </c>
      <c r="I4072" s="210">
        <v>253</v>
      </c>
      <c r="J4072" s="210">
        <v>407</v>
      </c>
      <c r="K4072" s="210">
        <v>80</v>
      </c>
      <c r="L4072" s="210" t="s">
        <v>11192</v>
      </c>
      <c r="M4072" s="210" t="s">
        <v>11192</v>
      </c>
      <c r="N4072" s="210">
        <v>0</v>
      </c>
      <c r="O4072" s="210">
        <v>772</v>
      </c>
    </row>
    <row r="4073" spans="2:15" x14ac:dyDescent="0.45">
      <c r="B4073" s="16" t="s">
        <v>18109</v>
      </c>
      <c r="C4073" s="426" t="s">
        <v>1195</v>
      </c>
      <c r="D4073" s="16" t="s">
        <v>1196</v>
      </c>
      <c r="E4073" s="448" t="s">
        <v>3073</v>
      </c>
      <c r="F4073" s="210" t="s">
        <v>3074</v>
      </c>
      <c r="G4073" s="448" t="s">
        <v>3595</v>
      </c>
      <c r="H4073" s="210">
        <v>0</v>
      </c>
      <c r="I4073" s="210">
        <v>285</v>
      </c>
      <c r="J4073" s="210">
        <v>352</v>
      </c>
      <c r="K4073" s="210">
        <v>57</v>
      </c>
      <c r="L4073" s="210">
        <v>18</v>
      </c>
      <c r="M4073" s="210" t="s">
        <v>11192</v>
      </c>
      <c r="N4073" s="210" t="s">
        <v>11192</v>
      </c>
      <c r="O4073" s="210">
        <v>715</v>
      </c>
    </row>
    <row r="4074" spans="2:15" x14ac:dyDescent="0.45">
      <c r="B4074" s="450" t="s">
        <v>18111</v>
      </c>
      <c r="C4074" s="449" t="s">
        <v>1195</v>
      </c>
      <c r="D4074" s="450" t="s">
        <v>1196</v>
      </c>
      <c r="E4074" s="451" t="s">
        <v>19696</v>
      </c>
      <c r="F4074" s="452" t="str">
        <f>F4073</f>
        <v>4647</v>
      </c>
      <c r="G4074" s="451" t="s">
        <v>3093</v>
      </c>
      <c r="H4074" s="452">
        <v>0</v>
      </c>
      <c r="I4074" s="452">
        <v>538</v>
      </c>
      <c r="J4074" s="452">
        <v>759</v>
      </c>
      <c r="K4074" s="452">
        <v>137</v>
      </c>
      <c r="L4074" s="452" t="s">
        <v>11192</v>
      </c>
      <c r="M4074" s="452" t="s">
        <v>11192</v>
      </c>
      <c r="N4074" s="452" t="s">
        <v>11192</v>
      </c>
      <c r="O4074" s="452">
        <v>1487</v>
      </c>
    </row>
    <row r="4075" spans="2:15" x14ac:dyDescent="0.45">
      <c r="B4075" s="16" t="s">
        <v>18113</v>
      </c>
      <c r="C4075" s="426" t="s">
        <v>1197</v>
      </c>
      <c r="D4075" s="16" t="s">
        <v>1198</v>
      </c>
      <c r="E4075" s="448" t="s">
        <v>1198</v>
      </c>
      <c r="F4075" s="210" t="s">
        <v>3593</v>
      </c>
      <c r="G4075" s="448" t="s">
        <v>3596</v>
      </c>
      <c r="H4075" s="210" t="s">
        <v>11192</v>
      </c>
      <c r="I4075" s="210">
        <v>64</v>
      </c>
      <c r="J4075" s="210">
        <v>137</v>
      </c>
      <c r="K4075" s="210">
        <v>678</v>
      </c>
      <c r="L4075" s="210">
        <v>50</v>
      </c>
      <c r="M4075" s="210" t="s">
        <v>11192</v>
      </c>
      <c r="N4075" s="210">
        <v>0</v>
      </c>
      <c r="O4075" s="210">
        <v>937</v>
      </c>
    </row>
    <row r="4076" spans="2:15" x14ac:dyDescent="0.45">
      <c r="B4076" s="16" t="s">
        <v>18112</v>
      </c>
      <c r="C4076" s="426" t="s">
        <v>1197</v>
      </c>
      <c r="D4076" s="16" t="s">
        <v>1198</v>
      </c>
      <c r="E4076" s="448" t="s">
        <v>1198</v>
      </c>
      <c r="F4076" s="210" t="s">
        <v>3593</v>
      </c>
      <c r="G4076" s="448" t="s">
        <v>3595</v>
      </c>
      <c r="H4076" s="210" t="s">
        <v>11192</v>
      </c>
      <c r="I4076" s="210">
        <v>95</v>
      </c>
      <c r="J4076" s="210">
        <v>122</v>
      </c>
      <c r="K4076" s="210">
        <v>487</v>
      </c>
      <c r="L4076" s="210">
        <v>55</v>
      </c>
      <c r="M4076" s="210" t="s">
        <v>11192</v>
      </c>
      <c r="N4076" s="210">
        <v>0</v>
      </c>
      <c r="O4076" s="210">
        <v>767</v>
      </c>
    </row>
    <row r="4077" spans="2:15" x14ac:dyDescent="0.45">
      <c r="B4077" s="450" t="s">
        <v>18114</v>
      </c>
      <c r="C4077" s="449" t="s">
        <v>1197</v>
      </c>
      <c r="D4077" s="450" t="s">
        <v>1198</v>
      </c>
      <c r="E4077" s="451" t="s">
        <v>19697</v>
      </c>
      <c r="F4077" s="452" t="str">
        <f>F4076</f>
        <v>5168</v>
      </c>
      <c r="G4077" s="451" t="s">
        <v>3093</v>
      </c>
      <c r="H4077" s="452" t="s">
        <v>11192</v>
      </c>
      <c r="I4077" s="452">
        <v>159</v>
      </c>
      <c r="J4077" s="452">
        <v>259</v>
      </c>
      <c r="K4077" s="452">
        <v>1165</v>
      </c>
      <c r="L4077" s="452">
        <v>105</v>
      </c>
      <c r="M4077" s="452" t="s">
        <v>11192</v>
      </c>
      <c r="N4077" s="452">
        <v>0</v>
      </c>
      <c r="O4077" s="452">
        <v>1704</v>
      </c>
    </row>
    <row r="4078" spans="2:15" x14ac:dyDescent="0.45">
      <c r="B4078" s="16" t="s">
        <v>18116</v>
      </c>
      <c r="C4078" s="426" t="s">
        <v>1199</v>
      </c>
      <c r="D4078" s="16" t="s">
        <v>1200</v>
      </c>
      <c r="E4078" s="448" t="s">
        <v>3075</v>
      </c>
      <c r="F4078" s="210" t="s">
        <v>3076</v>
      </c>
      <c r="G4078" s="448" t="s">
        <v>3596</v>
      </c>
      <c r="H4078" s="210">
        <v>0</v>
      </c>
      <c r="I4078" s="210" t="s">
        <v>11192</v>
      </c>
      <c r="J4078" s="210">
        <v>27</v>
      </c>
      <c r="K4078" s="210">
        <v>155</v>
      </c>
      <c r="L4078" s="210" t="s">
        <v>11192</v>
      </c>
      <c r="M4078" s="210" t="s">
        <v>11192</v>
      </c>
      <c r="N4078" s="210">
        <v>0</v>
      </c>
      <c r="O4078" s="210">
        <v>241</v>
      </c>
    </row>
    <row r="4079" spans="2:15" x14ac:dyDescent="0.45">
      <c r="B4079" s="16" t="s">
        <v>18115</v>
      </c>
      <c r="C4079" s="426" t="s">
        <v>1199</v>
      </c>
      <c r="D4079" s="16" t="s">
        <v>1200</v>
      </c>
      <c r="E4079" s="448" t="s">
        <v>3075</v>
      </c>
      <c r="F4079" s="210" t="s">
        <v>3076</v>
      </c>
      <c r="G4079" s="448" t="s">
        <v>3595</v>
      </c>
      <c r="H4079" s="210">
        <v>0</v>
      </c>
      <c r="I4079" s="210" t="s">
        <v>11192</v>
      </c>
      <c r="J4079" s="210">
        <v>31</v>
      </c>
      <c r="K4079" s="210">
        <v>131</v>
      </c>
      <c r="L4079" s="210">
        <v>23</v>
      </c>
      <c r="M4079" s="210" t="s">
        <v>11192</v>
      </c>
      <c r="N4079" s="210">
        <v>0</v>
      </c>
      <c r="O4079" s="210">
        <v>203</v>
      </c>
    </row>
    <row r="4080" spans="2:15" x14ac:dyDescent="0.45">
      <c r="B4080" s="450" t="s">
        <v>18117</v>
      </c>
      <c r="C4080" s="449" t="s">
        <v>1199</v>
      </c>
      <c r="D4080" s="450" t="s">
        <v>1200</v>
      </c>
      <c r="E4080" s="451" t="s">
        <v>19698</v>
      </c>
      <c r="F4080" s="452" t="str">
        <f>F4079</f>
        <v>4657</v>
      </c>
      <c r="G4080" s="451" t="s">
        <v>3093</v>
      </c>
      <c r="H4080" s="452" t="s">
        <v>11192</v>
      </c>
      <c r="I4080" s="452">
        <v>40</v>
      </c>
      <c r="J4080" s="452">
        <v>58</v>
      </c>
      <c r="K4080" s="452">
        <v>286</v>
      </c>
      <c r="L4080" s="452" t="s">
        <v>11192</v>
      </c>
      <c r="M4080" s="452">
        <v>11</v>
      </c>
      <c r="N4080" s="452" t="s">
        <v>11192</v>
      </c>
      <c r="O4080" s="452">
        <v>444</v>
      </c>
    </row>
    <row r="4081" spans="2:15" x14ac:dyDescent="0.45">
      <c r="B4081" s="16" t="s">
        <v>18119</v>
      </c>
      <c r="C4081" s="426" t="s">
        <v>1199</v>
      </c>
      <c r="D4081" s="16" t="s">
        <v>1200</v>
      </c>
      <c r="E4081" s="448" t="s">
        <v>3077</v>
      </c>
      <c r="F4081" s="210" t="s">
        <v>3078</v>
      </c>
      <c r="G4081" s="448" t="s">
        <v>3596</v>
      </c>
      <c r="H4081" s="210" t="s">
        <v>11192</v>
      </c>
      <c r="I4081" s="210">
        <v>41</v>
      </c>
      <c r="J4081" s="210">
        <v>47</v>
      </c>
      <c r="K4081" s="210">
        <v>350</v>
      </c>
      <c r="L4081" s="210">
        <v>39</v>
      </c>
      <c r="M4081" s="210" t="s">
        <v>11192</v>
      </c>
      <c r="N4081" s="210">
        <v>0</v>
      </c>
      <c r="O4081" s="210">
        <v>503</v>
      </c>
    </row>
    <row r="4082" spans="2:15" x14ac:dyDescent="0.45">
      <c r="B4082" s="16" t="s">
        <v>18118</v>
      </c>
      <c r="C4082" s="426" t="s">
        <v>1199</v>
      </c>
      <c r="D4082" s="16" t="s">
        <v>1200</v>
      </c>
      <c r="E4082" s="448" t="s">
        <v>3077</v>
      </c>
      <c r="F4082" s="210" t="s">
        <v>3078</v>
      </c>
      <c r="G4082" s="448" t="s">
        <v>3595</v>
      </c>
      <c r="H4082" s="210">
        <v>0</v>
      </c>
      <c r="I4082" s="210">
        <v>39</v>
      </c>
      <c r="J4082" s="210">
        <v>55</v>
      </c>
      <c r="K4082" s="210">
        <v>333</v>
      </c>
      <c r="L4082" s="210">
        <v>33</v>
      </c>
      <c r="M4082" s="210">
        <v>27</v>
      </c>
      <c r="N4082" s="210">
        <v>0</v>
      </c>
      <c r="O4082" s="210">
        <v>487</v>
      </c>
    </row>
    <row r="4083" spans="2:15" x14ac:dyDescent="0.45">
      <c r="B4083" s="450" t="s">
        <v>18120</v>
      </c>
      <c r="C4083" s="449" t="s">
        <v>1199</v>
      </c>
      <c r="D4083" s="450" t="s">
        <v>1200</v>
      </c>
      <c r="E4083" s="451" t="s">
        <v>19699</v>
      </c>
      <c r="F4083" s="452" t="str">
        <f>F4082</f>
        <v>4658</v>
      </c>
      <c r="G4083" s="451" t="s">
        <v>3093</v>
      </c>
      <c r="H4083" s="452" t="s">
        <v>11192</v>
      </c>
      <c r="I4083" s="452">
        <v>80</v>
      </c>
      <c r="J4083" s="452">
        <v>102</v>
      </c>
      <c r="K4083" s="452">
        <v>683</v>
      </c>
      <c r="L4083" s="452">
        <v>72</v>
      </c>
      <c r="M4083" s="452" t="s">
        <v>11192</v>
      </c>
      <c r="N4083" s="452">
        <v>0</v>
      </c>
      <c r="O4083" s="452">
        <v>990</v>
      </c>
    </row>
    <row r="4084" spans="2:15" x14ac:dyDescent="0.45">
      <c r="B4084" s="16" t="s">
        <v>18122</v>
      </c>
      <c r="C4084" s="426" t="s">
        <v>1201</v>
      </c>
      <c r="D4084" s="16" t="s">
        <v>1202</v>
      </c>
      <c r="E4084" s="448" t="s">
        <v>3079</v>
      </c>
      <c r="F4084" s="210" t="s">
        <v>3080</v>
      </c>
      <c r="G4084" s="448" t="s">
        <v>3596</v>
      </c>
      <c r="H4084" s="210">
        <v>0</v>
      </c>
      <c r="I4084" s="210" t="s">
        <v>11192</v>
      </c>
      <c r="J4084" s="210" t="s">
        <v>11192</v>
      </c>
      <c r="K4084" s="210">
        <v>127</v>
      </c>
      <c r="L4084" s="210" t="s">
        <v>11192</v>
      </c>
      <c r="M4084" s="210">
        <v>0</v>
      </c>
      <c r="N4084" s="210">
        <v>0</v>
      </c>
      <c r="O4084" s="210">
        <v>137</v>
      </c>
    </row>
    <row r="4085" spans="2:15" x14ac:dyDescent="0.45">
      <c r="B4085" s="16" t="s">
        <v>18121</v>
      </c>
      <c r="C4085" s="426" t="s">
        <v>1201</v>
      </c>
      <c r="D4085" s="16" t="s">
        <v>1202</v>
      </c>
      <c r="E4085" s="448" t="s">
        <v>3079</v>
      </c>
      <c r="F4085" s="210" t="s">
        <v>3080</v>
      </c>
      <c r="G4085" s="448" t="s">
        <v>3595</v>
      </c>
      <c r="H4085" s="210">
        <v>0</v>
      </c>
      <c r="I4085" s="210" t="s">
        <v>11192</v>
      </c>
      <c r="J4085" s="210">
        <v>0</v>
      </c>
      <c r="K4085" s="210">
        <v>117</v>
      </c>
      <c r="L4085" s="210" t="s">
        <v>11192</v>
      </c>
      <c r="M4085" s="210">
        <v>0</v>
      </c>
      <c r="N4085" s="210">
        <v>0</v>
      </c>
      <c r="O4085" s="210">
        <v>125</v>
      </c>
    </row>
    <row r="4086" spans="2:15" x14ac:dyDescent="0.45">
      <c r="B4086" s="450" t="s">
        <v>18123</v>
      </c>
      <c r="C4086" s="449" t="s">
        <v>1201</v>
      </c>
      <c r="D4086" s="450" t="s">
        <v>1202</v>
      </c>
      <c r="E4086" s="451" t="s">
        <v>19700</v>
      </c>
      <c r="F4086" s="452" t="str">
        <f>F4085</f>
        <v>4508</v>
      </c>
      <c r="G4086" s="451" t="s">
        <v>3093</v>
      </c>
      <c r="H4086" s="452">
        <v>0</v>
      </c>
      <c r="I4086" s="452" t="s">
        <v>11192</v>
      </c>
      <c r="J4086" s="452" t="s">
        <v>11192</v>
      </c>
      <c r="K4086" s="452">
        <v>244</v>
      </c>
      <c r="L4086" s="452">
        <v>12</v>
      </c>
      <c r="M4086" s="452">
        <v>0</v>
      </c>
      <c r="N4086" s="452">
        <v>0</v>
      </c>
      <c r="O4086" s="452">
        <v>262</v>
      </c>
    </row>
    <row r="4087" spans="2:15" x14ac:dyDescent="0.45">
      <c r="B4087" s="16" t="s">
        <v>18125</v>
      </c>
      <c r="C4087" s="426" t="s">
        <v>1201</v>
      </c>
      <c r="D4087" s="16" t="s">
        <v>1202</v>
      </c>
      <c r="E4087" s="448" t="s">
        <v>3081</v>
      </c>
      <c r="F4087" s="210" t="s">
        <v>3082</v>
      </c>
      <c r="G4087" s="448" t="s">
        <v>3596</v>
      </c>
      <c r="H4087" s="210">
        <v>0</v>
      </c>
      <c r="I4087" s="210" t="s">
        <v>11192</v>
      </c>
      <c r="J4087" s="210" t="s">
        <v>11192</v>
      </c>
      <c r="K4087" s="210">
        <v>262</v>
      </c>
      <c r="L4087" s="210">
        <v>13</v>
      </c>
      <c r="M4087" s="210" t="s">
        <v>11192</v>
      </c>
      <c r="N4087" s="210">
        <v>0</v>
      </c>
      <c r="O4087" s="210">
        <v>282</v>
      </c>
    </row>
    <row r="4088" spans="2:15" x14ac:dyDescent="0.45">
      <c r="B4088" s="16" t="s">
        <v>18124</v>
      </c>
      <c r="C4088" s="426" t="s">
        <v>1201</v>
      </c>
      <c r="D4088" s="16" t="s">
        <v>1202</v>
      </c>
      <c r="E4088" s="448" t="s">
        <v>3081</v>
      </c>
      <c r="F4088" s="210" t="s">
        <v>3082</v>
      </c>
      <c r="G4088" s="448" t="s">
        <v>3595</v>
      </c>
      <c r="H4088" s="210">
        <v>0</v>
      </c>
      <c r="I4088" s="210" t="s">
        <v>11192</v>
      </c>
      <c r="J4088" s="210" t="s">
        <v>11192</v>
      </c>
      <c r="K4088" s="210">
        <v>285</v>
      </c>
      <c r="L4088" s="210" t="s">
        <v>11192</v>
      </c>
      <c r="M4088" s="210">
        <v>0</v>
      </c>
      <c r="N4088" s="210">
        <v>0</v>
      </c>
      <c r="O4088" s="210">
        <v>302</v>
      </c>
    </row>
    <row r="4089" spans="2:15" x14ac:dyDescent="0.45">
      <c r="B4089" s="450" t="s">
        <v>18126</v>
      </c>
      <c r="C4089" s="449" t="s">
        <v>1201</v>
      </c>
      <c r="D4089" s="450" t="s">
        <v>1202</v>
      </c>
      <c r="E4089" s="451" t="s">
        <v>19701</v>
      </c>
      <c r="F4089" s="452" t="str">
        <f>F4088</f>
        <v>4735</v>
      </c>
      <c r="G4089" s="451" t="s">
        <v>3093</v>
      </c>
      <c r="H4089" s="452">
        <v>0</v>
      </c>
      <c r="I4089" s="452" t="s">
        <v>11192</v>
      </c>
      <c r="J4089" s="452" t="s">
        <v>11192</v>
      </c>
      <c r="K4089" s="452">
        <v>547</v>
      </c>
      <c r="L4089" s="452" t="s">
        <v>11192</v>
      </c>
      <c r="M4089" s="452" t="s">
        <v>11192</v>
      </c>
      <c r="N4089" s="452">
        <v>0</v>
      </c>
      <c r="O4089" s="452">
        <v>584</v>
      </c>
    </row>
    <row r="4090" spans="2:15" x14ac:dyDescent="0.45">
      <c r="B4090" s="16" t="s">
        <v>18128</v>
      </c>
      <c r="C4090" s="426" t="s">
        <v>1203</v>
      </c>
      <c r="D4090" s="16" t="s">
        <v>1204</v>
      </c>
      <c r="E4090" s="448" t="s">
        <v>1204</v>
      </c>
      <c r="F4090" s="210" t="s">
        <v>3083</v>
      </c>
      <c r="G4090" s="448" t="s">
        <v>3596</v>
      </c>
      <c r="H4090" s="210">
        <v>0</v>
      </c>
      <c r="I4090" s="210">
        <v>50</v>
      </c>
      <c r="J4090" s="210" t="s">
        <v>11192</v>
      </c>
      <c r="K4090" s="210">
        <v>0</v>
      </c>
      <c r="L4090" s="210" t="s">
        <v>11192</v>
      </c>
      <c r="M4090" s="210">
        <v>0</v>
      </c>
      <c r="N4090" s="210">
        <v>0</v>
      </c>
      <c r="O4090" s="210">
        <v>97</v>
      </c>
    </row>
    <row r="4091" spans="2:15" x14ac:dyDescent="0.45">
      <c r="B4091" s="16" t="s">
        <v>18127</v>
      </c>
      <c r="C4091" s="426" t="s">
        <v>1203</v>
      </c>
      <c r="D4091" s="16" t="s">
        <v>1204</v>
      </c>
      <c r="E4091" s="448" t="s">
        <v>1204</v>
      </c>
      <c r="F4091" s="210" t="s">
        <v>3083</v>
      </c>
      <c r="G4091" s="448" t="s">
        <v>3595</v>
      </c>
      <c r="H4091" s="210">
        <v>0</v>
      </c>
      <c r="I4091" s="210">
        <v>56</v>
      </c>
      <c r="J4091" s="210" t="s">
        <v>11192</v>
      </c>
      <c r="K4091" s="210">
        <v>0</v>
      </c>
      <c r="L4091" s="210" t="s">
        <v>11192</v>
      </c>
      <c r="M4091" s="210">
        <v>0</v>
      </c>
      <c r="N4091" s="210">
        <v>0</v>
      </c>
      <c r="O4091" s="210">
        <v>110</v>
      </c>
    </row>
    <row r="4092" spans="2:15" x14ac:dyDescent="0.45">
      <c r="B4092" s="450" t="s">
        <v>18129</v>
      </c>
      <c r="C4092" s="449" t="s">
        <v>1203</v>
      </c>
      <c r="D4092" s="450" t="s">
        <v>1204</v>
      </c>
      <c r="E4092" s="451" t="s">
        <v>19702</v>
      </c>
      <c r="F4092" s="452" t="str">
        <f>F4091</f>
        <v>7584</v>
      </c>
      <c r="G4092" s="451" t="s">
        <v>3093</v>
      </c>
      <c r="H4092" s="452">
        <v>0</v>
      </c>
      <c r="I4092" s="452">
        <v>106</v>
      </c>
      <c r="J4092" s="452" t="s">
        <v>11192</v>
      </c>
      <c r="K4092" s="452">
        <v>0</v>
      </c>
      <c r="L4092" s="452" t="s">
        <v>11192</v>
      </c>
      <c r="M4092" s="452">
        <v>0</v>
      </c>
      <c r="N4092" s="452">
        <v>0</v>
      </c>
      <c r="O4092" s="452">
        <v>207</v>
      </c>
    </row>
    <row r="4093" spans="2:15" x14ac:dyDescent="0.45">
      <c r="B4093" s="16" t="s">
        <v>18131</v>
      </c>
      <c r="C4093" s="426" t="s">
        <v>1206</v>
      </c>
      <c r="D4093" s="16" t="s">
        <v>1207</v>
      </c>
      <c r="E4093" s="448" t="s">
        <v>1207</v>
      </c>
      <c r="F4093" s="210" t="s">
        <v>3085</v>
      </c>
      <c r="G4093" s="448" t="s">
        <v>3596</v>
      </c>
      <c r="H4093" s="210">
        <v>0</v>
      </c>
      <c r="I4093" s="210" t="s">
        <v>11192</v>
      </c>
      <c r="J4093" s="210" t="s">
        <v>11192</v>
      </c>
      <c r="K4093" s="210">
        <v>23</v>
      </c>
      <c r="L4093" s="210" t="s">
        <v>11192</v>
      </c>
      <c r="M4093" s="210" t="s">
        <v>11192</v>
      </c>
      <c r="N4093" s="210">
        <v>0</v>
      </c>
      <c r="O4093" s="210">
        <v>32</v>
      </c>
    </row>
    <row r="4094" spans="2:15" x14ac:dyDescent="0.45">
      <c r="B4094" s="16" t="s">
        <v>18130</v>
      </c>
      <c r="C4094" s="426" t="s">
        <v>1206</v>
      </c>
      <c r="D4094" s="16" t="s">
        <v>1207</v>
      </c>
      <c r="E4094" s="448" t="s">
        <v>1207</v>
      </c>
      <c r="F4094" s="210" t="s">
        <v>3085</v>
      </c>
      <c r="G4094" s="448" t="s">
        <v>3595</v>
      </c>
      <c r="H4094" s="210">
        <v>0</v>
      </c>
      <c r="I4094" s="210" t="s">
        <v>11192</v>
      </c>
      <c r="J4094" s="210" t="s">
        <v>11192</v>
      </c>
      <c r="K4094" s="210">
        <v>11</v>
      </c>
      <c r="L4094" s="210">
        <v>0</v>
      </c>
      <c r="M4094" s="210">
        <v>0</v>
      </c>
      <c r="N4094" s="210">
        <v>0</v>
      </c>
      <c r="O4094" s="210">
        <v>14</v>
      </c>
    </row>
    <row r="4095" spans="2:15" x14ac:dyDescent="0.45">
      <c r="B4095" s="450" t="s">
        <v>18132</v>
      </c>
      <c r="C4095" s="449" t="s">
        <v>1206</v>
      </c>
      <c r="D4095" s="450" t="s">
        <v>1207</v>
      </c>
      <c r="E4095" s="451" t="s">
        <v>19703</v>
      </c>
      <c r="F4095" s="452" t="str">
        <f>F4094</f>
        <v>7841</v>
      </c>
      <c r="G4095" s="451" t="s">
        <v>3093</v>
      </c>
      <c r="H4095" s="452">
        <v>0</v>
      </c>
      <c r="I4095" s="452" t="s">
        <v>11192</v>
      </c>
      <c r="J4095" s="452" t="s">
        <v>11192</v>
      </c>
      <c r="K4095" s="452">
        <v>34</v>
      </c>
      <c r="L4095" s="452" t="s">
        <v>11192</v>
      </c>
      <c r="M4095" s="452" t="s">
        <v>11192</v>
      </c>
      <c r="N4095" s="452">
        <v>0</v>
      </c>
      <c r="O4095" s="452">
        <v>46</v>
      </c>
    </row>
    <row r="4096" spans="2:15" x14ac:dyDescent="0.45">
      <c r="B4096" s="16" t="s">
        <v>18134</v>
      </c>
      <c r="C4096" s="426" t="s">
        <v>14102</v>
      </c>
      <c r="D4096" s="16" t="s">
        <v>18283</v>
      </c>
      <c r="E4096" s="448" t="s">
        <v>18283</v>
      </c>
      <c r="F4096" s="210" t="s">
        <v>14147</v>
      </c>
      <c r="G4096" s="448" t="s">
        <v>3596</v>
      </c>
      <c r="H4096" s="210">
        <v>0</v>
      </c>
      <c r="I4096" s="210" t="s">
        <v>11192</v>
      </c>
      <c r="J4096" s="210" t="s">
        <v>11192</v>
      </c>
      <c r="K4096" s="210" t="s">
        <v>11192</v>
      </c>
      <c r="L4096" s="210" t="s">
        <v>11192</v>
      </c>
      <c r="M4096" s="210">
        <v>0</v>
      </c>
      <c r="N4096" s="210">
        <v>0</v>
      </c>
      <c r="O4096" s="210">
        <v>16</v>
      </c>
    </row>
    <row r="4097" spans="2:15" x14ac:dyDescent="0.45">
      <c r="B4097" s="16" t="s">
        <v>18133</v>
      </c>
      <c r="C4097" s="426" t="s">
        <v>14102</v>
      </c>
      <c r="D4097" s="16" t="s">
        <v>18283</v>
      </c>
      <c r="E4097" s="448" t="s">
        <v>18283</v>
      </c>
      <c r="F4097" s="210" t="s">
        <v>14147</v>
      </c>
      <c r="G4097" s="448" t="s">
        <v>3595</v>
      </c>
      <c r="H4097" s="210">
        <v>0</v>
      </c>
      <c r="I4097" s="210">
        <v>13</v>
      </c>
      <c r="J4097" s="210">
        <v>0</v>
      </c>
      <c r="K4097" s="210" t="s">
        <v>11192</v>
      </c>
      <c r="L4097" s="210" t="s">
        <v>11192</v>
      </c>
      <c r="M4097" s="210">
        <v>0</v>
      </c>
      <c r="N4097" s="210">
        <v>0</v>
      </c>
      <c r="O4097" s="210">
        <v>18</v>
      </c>
    </row>
    <row r="4098" spans="2:15" x14ac:dyDescent="0.45">
      <c r="B4098" s="450" t="s">
        <v>18135</v>
      </c>
      <c r="C4098" s="449" t="s">
        <v>14102</v>
      </c>
      <c r="D4098" s="450" t="s">
        <v>18283</v>
      </c>
      <c r="E4098" s="451" t="s">
        <v>19704</v>
      </c>
      <c r="F4098" s="452" t="str">
        <f>F4097</f>
        <v>8337</v>
      </c>
      <c r="G4098" s="451" t="s">
        <v>3093</v>
      </c>
      <c r="H4098" s="452">
        <v>0</v>
      </c>
      <c r="I4098" s="452" t="s">
        <v>11192</v>
      </c>
      <c r="J4098" s="452" t="s">
        <v>11192</v>
      </c>
      <c r="K4098" s="452" t="s">
        <v>11192</v>
      </c>
      <c r="L4098" s="452" t="s">
        <v>11192</v>
      </c>
      <c r="M4098" s="452">
        <v>0</v>
      </c>
      <c r="N4098" s="452">
        <v>0</v>
      </c>
      <c r="O4098" s="452">
        <v>34</v>
      </c>
    </row>
    <row r="4099" spans="2:15" x14ac:dyDescent="0.45">
      <c r="B4099" s="16" t="s">
        <v>18137</v>
      </c>
      <c r="C4099" s="426" t="s">
        <v>1208</v>
      </c>
      <c r="D4099" s="16" t="s">
        <v>11264</v>
      </c>
      <c r="E4099" s="448" t="s">
        <v>11264</v>
      </c>
      <c r="F4099" s="210" t="s">
        <v>11078</v>
      </c>
      <c r="G4099" s="448" t="s">
        <v>3596</v>
      </c>
      <c r="H4099" s="210">
        <v>0</v>
      </c>
      <c r="I4099" s="210" t="s">
        <v>11192</v>
      </c>
      <c r="J4099" s="210" t="s">
        <v>11192</v>
      </c>
      <c r="K4099" s="210" t="s">
        <v>11192</v>
      </c>
      <c r="L4099" s="210" t="s">
        <v>11192</v>
      </c>
      <c r="M4099" s="210">
        <v>0</v>
      </c>
      <c r="N4099" s="210">
        <v>0</v>
      </c>
      <c r="O4099" s="210">
        <v>30</v>
      </c>
    </row>
    <row r="4100" spans="2:15" x14ac:dyDescent="0.45">
      <c r="B4100" s="16" t="s">
        <v>18136</v>
      </c>
      <c r="C4100" s="426" t="s">
        <v>1208</v>
      </c>
      <c r="D4100" s="16" t="s">
        <v>11264</v>
      </c>
      <c r="E4100" s="448" t="s">
        <v>11264</v>
      </c>
      <c r="F4100" s="210" t="s">
        <v>11078</v>
      </c>
      <c r="G4100" s="448" t="s">
        <v>3595</v>
      </c>
      <c r="H4100" s="210">
        <v>0</v>
      </c>
      <c r="I4100" s="210">
        <v>14</v>
      </c>
      <c r="J4100" s="210">
        <v>0</v>
      </c>
      <c r="K4100" s="210" t="s">
        <v>11192</v>
      </c>
      <c r="L4100" s="210" t="s">
        <v>11192</v>
      </c>
      <c r="M4100" s="210">
        <v>0</v>
      </c>
      <c r="N4100" s="210">
        <v>0</v>
      </c>
      <c r="O4100" s="210">
        <v>29</v>
      </c>
    </row>
    <row r="4101" spans="2:15" x14ac:dyDescent="0.45">
      <c r="B4101" s="450" t="s">
        <v>18138</v>
      </c>
      <c r="C4101" s="449" t="s">
        <v>1208</v>
      </c>
      <c r="D4101" s="450" t="s">
        <v>11264</v>
      </c>
      <c r="E4101" s="451" t="s">
        <v>19705</v>
      </c>
      <c r="F4101" s="452" t="str">
        <f>F4100</f>
        <v>8156</v>
      </c>
      <c r="G4101" s="451" t="s">
        <v>3093</v>
      </c>
      <c r="H4101" s="452">
        <v>0</v>
      </c>
      <c r="I4101" s="452" t="s">
        <v>11192</v>
      </c>
      <c r="J4101" s="452" t="s">
        <v>11192</v>
      </c>
      <c r="K4101" s="452">
        <v>27</v>
      </c>
      <c r="L4101" s="452" t="s">
        <v>11192</v>
      </c>
      <c r="M4101" s="452">
        <v>0</v>
      </c>
      <c r="N4101" s="452">
        <v>0</v>
      </c>
      <c r="O4101" s="452">
        <v>59</v>
      </c>
    </row>
    <row r="4102" spans="2:15" x14ac:dyDescent="0.45">
      <c r="B4102" s="16" t="s">
        <v>18140</v>
      </c>
      <c r="C4102" s="426" t="s">
        <v>1209</v>
      </c>
      <c r="D4102" s="16" t="s">
        <v>1210</v>
      </c>
      <c r="E4102" s="448" t="s">
        <v>1210</v>
      </c>
      <c r="F4102" s="210" t="s">
        <v>3086</v>
      </c>
      <c r="G4102" s="448" t="s">
        <v>3596</v>
      </c>
      <c r="H4102" s="210">
        <v>0</v>
      </c>
      <c r="I4102" s="210">
        <v>73</v>
      </c>
      <c r="J4102" s="210" t="s">
        <v>11192</v>
      </c>
      <c r="K4102" s="210">
        <v>0</v>
      </c>
      <c r="L4102" s="210">
        <v>0</v>
      </c>
      <c r="M4102" s="210" t="s">
        <v>11192</v>
      </c>
      <c r="N4102" s="210">
        <v>0</v>
      </c>
      <c r="O4102" s="210">
        <v>78</v>
      </c>
    </row>
    <row r="4103" spans="2:15" x14ac:dyDescent="0.45">
      <c r="B4103" s="16" t="s">
        <v>18139</v>
      </c>
      <c r="C4103" s="426" t="s">
        <v>1209</v>
      </c>
      <c r="D4103" s="16" t="s">
        <v>1210</v>
      </c>
      <c r="E4103" s="448" t="s">
        <v>1210</v>
      </c>
      <c r="F4103" s="210" t="s">
        <v>3086</v>
      </c>
      <c r="G4103" s="448" t="s">
        <v>3595</v>
      </c>
      <c r="H4103" s="210">
        <v>0</v>
      </c>
      <c r="I4103" s="210">
        <v>83</v>
      </c>
      <c r="J4103" s="210">
        <v>12</v>
      </c>
      <c r="K4103" s="210" t="s">
        <v>11192</v>
      </c>
      <c r="L4103" s="210" t="s">
        <v>11192</v>
      </c>
      <c r="M4103" s="210">
        <v>0</v>
      </c>
      <c r="N4103" s="210">
        <v>0</v>
      </c>
      <c r="O4103" s="210">
        <v>99</v>
      </c>
    </row>
    <row r="4104" spans="2:15" x14ac:dyDescent="0.45">
      <c r="B4104" s="450" t="s">
        <v>18141</v>
      </c>
      <c r="C4104" s="449" t="s">
        <v>1209</v>
      </c>
      <c r="D4104" s="450" t="s">
        <v>1210</v>
      </c>
      <c r="E4104" s="451" t="s">
        <v>19706</v>
      </c>
      <c r="F4104" s="452" t="str">
        <f>F4103</f>
        <v>7513</v>
      </c>
      <c r="G4104" s="451" t="s">
        <v>3093</v>
      </c>
      <c r="H4104" s="452">
        <v>0</v>
      </c>
      <c r="I4104" s="452">
        <v>156</v>
      </c>
      <c r="J4104" s="452" t="s">
        <v>11192</v>
      </c>
      <c r="K4104" s="452" t="s">
        <v>11192</v>
      </c>
      <c r="L4104" s="452" t="s">
        <v>11192</v>
      </c>
      <c r="M4104" s="452" t="s">
        <v>11192</v>
      </c>
      <c r="N4104" s="452">
        <v>0</v>
      </c>
      <c r="O4104" s="452">
        <v>177</v>
      </c>
    </row>
    <row r="4105" spans="2:15" x14ac:dyDescent="0.45">
      <c r="C4105"/>
      <c r="D4105"/>
      <c r="E4105"/>
      <c r="F4105"/>
      <c r="G4105"/>
      <c r="H4105"/>
      <c r="I4105"/>
      <c r="J4105"/>
      <c r="K4105"/>
      <c r="L4105"/>
      <c r="M4105"/>
      <c r="N4105"/>
      <c r="O4105"/>
    </row>
    <row r="4106" spans="2:15" x14ac:dyDescent="0.45">
      <c r="C4106"/>
      <c r="D4106"/>
      <c r="E4106"/>
      <c r="F4106"/>
      <c r="G4106"/>
      <c r="H4106"/>
      <c r="I4106"/>
      <c r="J4106"/>
      <c r="K4106"/>
      <c r="L4106"/>
      <c r="M4106"/>
      <c r="N4106"/>
      <c r="O4106"/>
    </row>
    <row r="4107" spans="2:15" x14ac:dyDescent="0.45">
      <c r="C4107"/>
      <c r="D4107"/>
      <c r="E4107"/>
      <c r="F4107"/>
      <c r="G4107"/>
      <c r="H4107"/>
      <c r="I4107"/>
      <c r="J4107"/>
      <c r="K4107"/>
      <c r="L4107"/>
      <c r="M4107"/>
      <c r="N4107"/>
      <c r="O4107"/>
    </row>
    <row r="4108" spans="2:15" x14ac:dyDescent="0.45">
      <c r="C4108"/>
      <c r="D4108"/>
      <c r="E4108"/>
      <c r="F4108"/>
      <c r="G4108"/>
      <c r="H4108"/>
      <c r="I4108"/>
      <c r="J4108"/>
      <c r="K4108"/>
      <c r="L4108"/>
      <c r="M4108"/>
      <c r="N4108"/>
      <c r="O4108"/>
    </row>
    <row r="4109" spans="2:15" x14ac:dyDescent="0.45">
      <c r="C4109"/>
      <c r="D4109"/>
      <c r="E4109"/>
      <c r="F4109"/>
      <c r="G4109"/>
      <c r="H4109"/>
      <c r="I4109"/>
      <c r="J4109"/>
      <c r="K4109"/>
      <c r="L4109"/>
      <c r="M4109"/>
      <c r="N4109"/>
      <c r="O4109"/>
    </row>
    <row r="4110" spans="2:15" x14ac:dyDescent="0.45">
      <c r="C4110"/>
      <c r="D4110"/>
      <c r="E4110"/>
      <c r="F4110"/>
      <c r="G4110"/>
      <c r="H4110"/>
      <c r="I4110"/>
      <c r="J4110"/>
      <c r="K4110"/>
      <c r="L4110"/>
      <c r="M4110"/>
      <c r="N4110"/>
      <c r="O4110"/>
    </row>
    <row r="4111" spans="2:15" x14ac:dyDescent="0.45">
      <c r="C4111"/>
      <c r="D4111"/>
      <c r="E4111"/>
      <c r="F4111"/>
      <c r="G4111"/>
      <c r="H4111"/>
      <c r="I4111"/>
      <c r="J4111"/>
      <c r="K4111"/>
      <c r="L4111"/>
      <c r="M4111"/>
      <c r="N4111"/>
      <c r="O4111"/>
    </row>
    <row r="4112" spans="2:15" x14ac:dyDescent="0.45">
      <c r="C4112"/>
      <c r="D4112"/>
      <c r="E4112"/>
      <c r="F4112"/>
      <c r="G4112"/>
      <c r="H4112"/>
      <c r="I4112"/>
      <c r="J4112"/>
      <c r="K4112"/>
      <c r="L4112"/>
      <c r="M4112"/>
      <c r="N4112"/>
      <c r="O4112"/>
    </row>
    <row r="4113" spans="3:15" x14ac:dyDescent="0.45">
      <c r="C4113"/>
      <c r="D4113"/>
      <c r="E4113"/>
      <c r="F4113"/>
      <c r="G4113"/>
      <c r="H4113"/>
      <c r="I4113"/>
      <c r="J4113"/>
      <c r="K4113"/>
      <c r="L4113"/>
      <c r="M4113"/>
      <c r="N4113"/>
      <c r="O4113"/>
    </row>
    <row r="4114" spans="3:15" x14ac:dyDescent="0.45">
      <c r="C4114"/>
      <c r="D4114"/>
      <c r="E4114"/>
      <c r="F4114"/>
      <c r="G4114"/>
      <c r="H4114"/>
      <c r="I4114"/>
      <c r="J4114"/>
      <c r="K4114"/>
      <c r="L4114"/>
      <c r="M4114"/>
      <c r="N4114"/>
      <c r="O4114"/>
    </row>
    <row r="4115" spans="3:15" x14ac:dyDescent="0.45">
      <c r="C4115"/>
      <c r="D4115"/>
      <c r="E4115"/>
      <c r="F4115"/>
      <c r="G4115"/>
      <c r="H4115"/>
      <c r="I4115"/>
      <c r="J4115"/>
      <c r="K4115"/>
      <c r="L4115"/>
      <c r="M4115"/>
      <c r="N4115"/>
      <c r="O4115"/>
    </row>
    <row r="4116" spans="3:15" x14ac:dyDescent="0.45">
      <c r="C4116"/>
      <c r="D4116"/>
      <c r="E4116"/>
      <c r="F4116"/>
      <c r="G4116"/>
      <c r="H4116"/>
      <c r="I4116"/>
      <c r="J4116"/>
      <c r="K4116"/>
      <c r="L4116"/>
      <c r="M4116"/>
      <c r="N4116"/>
      <c r="O4116"/>
    </row>
    <row r="4117" spans="3:15" x14ac:dyDescent="0.45">
      <c r="C4117"/>
      <c r="D4117"/>
      <c r="E4117"/>
      <c r="F4117"/>
      <c r="G4117"/>
      <c r="H4117"/>
      <c r="I4117"/>
      <c r="J4117"/>
      <c r="K4117"/>
      <c r="L4117"/>
      <c r="M4117"/>
      <c r="N4117"/>
      <c r="O4117"/>
    </row>
    <row r="4118" spans="3:15" x14ac:dyDescent="0.45">
      <c r="C4118"/>
      <c r="D4118"/>
      <c r="E4118"/>
      <c r="F4118"/>
      <c r="G4118"/>
      <c r="H4118"/>
      <c r="I4118"/>
      <c r="J4118"/>
      <c r="K4118"/>
      <c r="L4118"/>
      <c r="M4118"/>
      <c r="N4118"/>
      <c r="O4118"/>
    </row>
    <row r="4119" spans="3:15" x14ac:dyDescent="0.45">
      <c r="C4119"/>
      <c r="D4119"/>
      <c r="E4119"/>
      <c r="F4119"/>
      <c r="G4119"/>
      <c r="H4119"/>
      <c r="I4119"/>
      <c r="J4119"/>
      <c r="K4119"/>
      <c r="L4119"/>
      <c r="M4119"/>
      <c r="N4119"/>
      <c r="O4119"/>
    </row>
    <row r="4120" spans="3:15" x14ac:dyDescent="0.45">
      <c r="C4120"/>
      <c r="D4120"/>
      <c r="E4120"/>
      <c r="F4120"/>
      <c r="G4120"/>
      <c r="H4120"/>
      <c r="I4120"/>
      <c r="J4120"/>
      <c r="K4120"/>
      <c r="L4120"/>
      <c r="M4120"/>
      <c r="N4120"/>
      <c r="O4120"/>
    </row>
    <row r="4121" spans="3:15" x14ac:dyDescent="0.45">
      <c r="C4121"/>
      <c r="D4121"/>
      <c r="E4121"/>
      <c r="F4121"/>
      <c r="G4121"/>
      <c r="H4121"/>
      <c r="I4121"/>
      <c r="J4121"/>
      <c r="K4121"/>
      <c r="L4121"/>
      <c r="M4121"/>
      <c r="N4121"/>
      <c r="O4121"/>
    </row>
    <row r="4122" spans="3:15" x14ac:dyDescent="0.45">
      <c r="C4122"/>
      <c r="D4122"/>
      <c r="E4122"/>
      <c r="F4122"/>
      <c r="G4122"/>
      <c r="H4122"/>
      <c r="I4122"/>
      <c r="J4122"/>
      <c r="K4122"/>
      <c r="L4122"/>
      <c r="M4122"/>
      <c r="N4122"/>
      <c r="O4122"/>
    </row>
    <row r="4123" spans="3:15" x14ac:dyDescent="0.45">
      <c r="C4123"/>
      <c r="D4123"/>
      <c r="E4123"/>
      <c r="F4123"/>
      <c r="G4123"/>
      <c r="H4123"/>
      <c r="I4123"/>
      <c r="J4123"/>
      <c r="K4123"/>
      <c r="L4123"/>
      <c r="M4123"/>
      <c r="N4123"/>
      <c r="O4123"/>
    </row>
    <row r="4124" spans="3:15" x14ac:dyDescent="0.45">
      <c r="C4124"/>
      <c r="D4124"/>
      <c r="E4124"/>
      <c r="F4124"/>
      <c r="G4124"/>
      <c r="H4124"/>
      <c r="I4124"/>
      <c r="J4124"/>
      <c r="K4124"/>
      <c r="L4124"/>
      <c r="M4124"/>
      <c r="N4124"/>
      <c r="O4124"/>
    </row>
    <row r="4125" spans="3:15" x14ac:dyDescent="0.45">
      <c r="C4125"/>
      <c r="D4125"/>
      <c r="E4125"/>
      <c r="F4125"/>
      <c r="G4125"/>
      <c r="H4125"/>
      <c r="I4125"/>
      <c r="J4125"/>
      <c r="K4125"/>
      <c r="L4125"/>
      <c r="M4125"/>
      <c r="N4125"/>
      <c r="O4125"/>
    </row>
    <row r="4126" spans="3:15" x14ac:dyDescent="0.45">
      <c r="C4126"/>
      <c r="D4126"/>
      <c r="E4126"/>
      <c r="F4126"/>
      <c r="G4126"/>
      <c r="H4126"/>
      <c r="I4126"/>
      <c r="J4126"/>
      <c r="K4126"/>
      <c r="L4126"/>
      <c r="M4126"/>
      <c r="N4126"/>
      <c r="O4126"/>
    </row>
    <row r="4127" spans="3:15" x14ac:dyDescent="0.45">
      <c r="C4127"/>
      <c r="D4127"/>
      <c r="E4127"/>
      <c r="F4127"/>
      <c r="G4127"/>
      <c r="H4127"/>
      <c r="I4127"/>
      <c r="J4127"/>
      <c r="K4127"/>
      <c r="L4127"/>
      <c r="M4127"/>
      <c r="N4127"/>
      <c r="O4127"/>
    </row>
    <row r="4128" spans="3:15" x14ac:dyDescent="0.45">
      <c r="C4128"/>
      <c r="D4128"/>
      <c r="E4128"/>
      <c r="F4128"/>
      <c r="G4128"/>
      <c r="H4128"/>
      <c r="I4128"/>
      <c r="J4128"/>
      <c r="K4128"/>
      <c r="L4128"/>
      <c r="M4128"/>
      <c r="N4128"/>
      <c r="O4128"/>
    </row>
    <row r="4129" spans="3:15" x14ac:dyDescent="0.45">
      <c r="C4129"/>
      <c r="D4129"/>
      <c r="E4129"/>
      <c r="F4129"/>
      <c r="G4129"/>
      <c r="H4129"/>
      <c r="I4129"/>
      <c r="J4129"/>
      <c r="K4129"/>
      <c r="L4129"/>
      <c r="M4129"/>
      <c r="N4129"/>
      <c r="O4129"/>
    </row>
    <row r="4130" spans="3:15" x14ac:dyDescent="0.45">
      <c r="C4130"/>
      <c r="D4130"/>
      <c r="E4130"/>
      <c r="F4130"/>
      <c r="G4130"/>
      <c r="H4130"/>
      <c r="I4130"/>
      <c r="J4130"/>
      <c r="K4130"/>
      <c r="L4130"/>
      <c r="M4130"/>
      <c r="N4130"/>
      <c r="O4130"/>
    </row>
    <row r="4131" spans="3:15" x14ac:dyDescent="0.45">
      <c r="C4131"/>
      <c r="D4131"/>
      <c r="E4131"/>
      <c r="F4131"/>
      <c r="G4131"/>
      <c r="H4131"/>
      <c r="I4131"/>
      <c r="J4131"/>
      <c r="K4131"/>
      <c r="L4131"/>
      <c r="M4131"/>
      <c r="N4131"/>
      <c r="O4131"/>
    </row>
    <row r="4132" spans="3:15" x14ac:dyDescent="0.45">
      <c r="C4132"/>
      <c r="D4132"/>
      <c r="E4132"/>
      <c r="F4132"/>
      <c r="G4132"/>
      <c r="H4132"/>
      <c r="I4132"/>
      <c r="J4132"/>
      <c r="K4132"/>
      <c r="L4132"/>
      <c r="M4132"/>
      <c r="N4132"/>
      <c r="O4132"/>
    </row>
    <row r="4133" spans="3:15" x14ac:dyDescent="0.45">
      <c r="C4133"/>
      <c r="D4133"/>
      <c r="E4133"/>
      <c r="F4133"/>
      <c r="G4133"/>
      <c r="H4133"/>
      <c r="I4133"/>
      <c r="J4133"/>
      <c r="K4133"/>
      <c r="L4133"/>
      <c r="M4133"/>
      <c r="N4133"/>
      <c r="O4133"/>
    </row>
    <row r="4134" spans="3:15" x14ac:dyDescent="0.45">
      <c r="C4134"/>
      <c r="D4134"/>
      <c r="E4134"/>
      <c r="F4134"/>
      <c r="G4134"/>
      <c r="H4134"/>
      <c r="I4134"/>
      <c r="J4134"/>
      <c r="K4134"/>
      <c r="L4134"/>
      <c r="M4134"/>
      <c r="N4134"/>
      <c r="O4134"/>
    </row>
    <row r="4135" spans="3:15" x14ac:dyDescent="0.45">
      <c r="C4135"/>
      <c r="D4135"/>
      <c r="E4135"/>
      <c r="F4135"/>
      <c r="G4135"/>
      <c r="H4135"/>
      <c r="I4135"/>
      <c r="J4135"/>
      <c r="K4135"/>
      <c r="L4135"/>
      <c r="M4135"/>
      <c r="N4135"/>
      <c r="O4135"/>
    </row>
    <row r="4136" spans="3:15" x14ac:dyDescent="0.45">
      <c r="C4136"/>
      <c r="D4136"/>
      <c r="E4136"/>
      <c r="F4136"/>
      <c r="G4136"/>
      <c r="H4136"/>
      <c r="I4136"/>
      <c r="J4136"/>
      <c r="K4136"/>
      <c r="L4136"/>
      <c r="M4136"/>
      <c r="N4136"/>
      <c r="O4136"/>
    </row>
    <row r="4137" spans="3:15" x14ac:dyDescent="0.45">
      <c r="C4137"/>
      <c r="D4137"/>
      <c r="E4137"/>
      <c r="F4137"/>
      <c r="G4137"/>
      <c r="H4137"/>
      <c r="I4137"/>
      <c r="J4137"/>
      <c r="K4137"/>
      <c r="L4137"/>
      <c r="M4137"/>
      <c r="N4137"/>
      <c r="O4137"/>
    </row>
    <row r="4138" spans="3:15" x14ac:dyDescent="0.45">
      <c r="C4138"/>
      <c r="D4138"/>
      <c r="E4138"/>
      <c r="F4138"/>
      <c r="G4138"/>
      <c r="H4138"/>
      <c r="I4138"/>
      <c r="J4138"/>
      <c r="K4138"/>
      <c r="L4138"/>
      <c r="M4138"/>
      <c r="N4138"/>
      <c r="O4138"/>
    </row>
    <row r="4139" spans="3:15" x14ac:dyDescent="0.45">
      <c r="C4139"/>
      <c r="D4139"/>
      <c r="E4139"/>
      <c r="F4139"/>
      <c r="G4139"/>
      <c r="H4139"/>
      <c r="I4139"/>
      <c r="J4139"/>
      <c r="K4139"/>
      <c r="L4139"/>
      <c r="M4139"/>
      <c r="N4139"/>
      <c r="O4139"/>
    </row>
    <row r="4140" spans="3:15" x14ac:dyDescent="0.45">
      <c r="C4140"/>
      <c r="D4140"/>
      <c r="E4140"/>
      <c r="F4140"/>
      <c r="G4140"/>
      <c r="H4140"/>
      <c r="I4140"/>
      <c r="J4140"/>
      <c r="K4140"/>
      <c r="L4140"/>
      <c r="M4140"/>
      <c r="N4140"/>
      <c r="O4140"/>
    </row>
    <row r="4141" spans="3:15" x14ac:dyDescent="0.45">
      <c r="C4141"/>
      <c r="D4141"/>
      <c r="E4141"/>
      <c r="F4141"/>
      <c r="G4141"/>
      <c r="H4141"/>
      <c r="I4141"/>
      <c r="J4141"/>
      <c r="K4141"/>
      <c r="L4141"/>
      <c r="M4141"/>
      <c r="N4141"/>
      <c r="O4141"/>
    </row>
    <row r="4142" spans="3:15" x14ac:dyDescent="0.45">
      <c r="C4142"/>
      <c r="D4142"/>
      <c r="E4142"/>
      <c r="F4142"/>
      <c r="G4142"/>
      <c r="H4142"/>
      <c r="I4142"/>
      <c r="J4142"/>
      <c r="K4142"/>
      <c r="L4142"/>
      <c r="M4142"/>
      <c r="N4142"/>
      <c r="O4142"/>
    </row>
    <row r="4143" spans="3:15" x14ac:dyDescent="0.45">
      <c r="C4143"/>
      <c r="D4143"/>
      <c r="E4143"/>
      <c r="F4143"/>
      <c r="G4143"/>
      <c r="H4143"/>
      <c r="I4143"/>
      <c r="J4143"/>
      <c r="K4143"/>
      <c r="L4143"/>
      <c r="M4143"/>
      <c r="N4143"/>
      <c r="O4143"/>
    </row>
    <row r="4144" spans="3:15" x14ac:dyDescent="0.45">
      <c r="C4144"/>
      <c r="D4144"/>
      <c r="E4144"/>
      <c r="F4144"/>
      <c r="G4144"/>
      <c r="H4144"/>
      <c r="I4144"/>
      <c r="J4144"/>
      <c r="K4144"/>
      <c r="L4144"/>
      <c r="M4144"/>
      <c r="N4144"/>
      <c r="O4144"/>
    </row>
    <row r="4145" spans="3:15" x14ac:dyDescent="0.45">
      <c r="C4145"/>
      <c r="D4145"/>
      <c r="E4145"/>
      <c r="F4145"/>
      <c r="G4145"/>
      <c r="H4145"/>
      <c r="I4145"/>
      <c r="J4145"/>
      <c r="K4145"/>
      <c r="L4145"/>
      <c r="M4145"/>
      <c r="N4145"/>
      <c r="O4145"/>
    </row>
    <row r="4146" spans="3:15" x14ac:dyDescent="0.45">
      <c r="C4146"/>
      <c r="D4146"/>
      <c r="E4146"/>
      <c r="F4146"/>
      <c r="G4146"/>
      <c r="H4146"/>
      <c r="I4146"/>
      <c r="J4146"/>
      <c r="K4146"/>
      <c r="L4146"/>
      <c r="M4146"/>
      <c r="N4146"/>
      <c r="O4146"/>
    </row>
    <row r="4147" spans="3:15" x14ac:dyDescent="0.45">
      <c r="C4147"/>
      <c r="D4147"/>
      <c r="E4147"/>
      <c r="F4147"/>
      <c r="G4147"/>
      <c r="H4147"/>
      <c r="I4147"/>
      <c r="J4147"/>
      <c r="K4147"/>
      <c r="L4147"/>
      <c r="M4147"/>
      <c r="N4147"/>
      <c r="O4147"/>
    </row>
    <row r="4148" spans="3:15" x14ac:dyDescent="0.45">
      <c r="C4148"/>
      <c r="D4148"/>
      <c r="E4148"/>
      <c r="F4148"/>
      <c r="G4148"/>
      <c r="H4148"/>
      <c r="I4148"/>
      <c r="J4148"/>
      <c r="K4148"/>
      <c r="L4148"/>
      <c r="M4148"/>
      <c r="N4148"/>
      <c r="O4148"/>
    </row>
    <row r="4149" spans="3:15" x14ac:dyDescent="0.45">
      <c r="C4149"/>
      <c r="D4149"/>
      <c r="E4149"/>
      <c r="F4149"/>
      <c r="G4149"/>
      <c r="H4149"/>
      <c r="I4149"/>
      <c r="J4149"/>
      <c r="K4149"/>
      <c r="L4149"/>
      <c r="M4149"/>
      <c r="N4149"/>
      <c r="O4149"/>
    </row>
    <row r="4150" spans="3:15" x14ac:dyDescent="0.45">
      <c r="C4150"/>
      <c r="D4150"/>
      <c r="E4150"/>
      <c r="F4150"/>
      <c r="G4150"/>
      <c r="H4150"/>
      <c r="I4150"/>
      <c r="J4150"/>
      <c r="K4150"/>
      <c r="L4150"/>
      <c r="M4150"/>
      <c r="N4150"/>
      <c r="O4150"/>
    </row>
    <row r="4151" spans="3:15" x14ac:dyDescent="0.45">
      <c r="C4151"/>
      <c r="D4151"/>
      <c r="E4151"/>
      <c r="F4151"/>
      <c r="G4151"/>
      <c r="H4151"/>
      <c r="I4151"/>
      <c r="J4151"/>
      <c r="K4151"/>
      <c r="L4151"/>
      <c r="M4151"/>
      <c r="N4151"/>
      <c r="O4151"/>
    </row>
    <row r="4152" spans="3:15" x14ac:dyDescent="0.45">
      <c r="C4152"/>
      <c r="D4152"/>
      <c r="E4152"/>
      <c r="F4152"/>
      <c r="G4152"/>
      <c r="H4152"/>
      <c r="I4152"/>
      <c r="J4152"/>
      <c r="K4152"/>
      <c r="L4152"/>
      <c r="M4152"/>
      <c r="N4152"/>
      <c r="O4152"/>
    </row>
    <row r="4153" spans="3:15" x14ac:dyDescent="0.45">
      <c r="C4153"/>
      <c r="D4153"/>
      <c r="E4153"/>
      <c r="F4153"/>
      <c r="G4153"/>
      <c r="H4153"/>
      <c r="I4153"/>
      <c r="J4153"/>
      <c r="K4153"/>
      <c r="L4153"/>
      <c r="M4153"/>
      <c r="N4153"/>
      <c r="O4153"/>
    </row>
    <row r="4154" spans="3:15" x14ac:dyDescent="0.45">
      <c r="C4154"/>
      <c r="D4154"/>
      <c r="E4154"/>
      <c r="F4154"/>
      <c r="G4154"/>
      <c r="H4154"/>
      <c r="I4154"/>
      <c r="J4154"/>
      <c r="K4154"/>
      <c r="L4154"/>
      <c r="M4154"/>
      <c r="N4154"/>
      <c r="O4154"/>
    </row>
    <row r="4155" spans="3:15" x14ac:dyDescent="0.45">
      <c r="C4155"/>
      <c r="D4155"/>
      <c r="E4155"/>
      <c r="F4155"/>
      <c r="G4155"/>
      <c r="H4155"/>
      <c r="I4155"/>
      <c r="J4155"/>
      <c r="K4155"/>
      <c r="L4155"/>
      <c r="M4155"/>
      <c r="N4155"/>
      <c r="O4155"/>
    </row>
    <row r="4156" spans="3:15" x14ac:dyDescent="0.45">
      <c r="C4156"/>
      <c r="D4156"/>
      <c r="E4156"/>
      <c r="F4156"/>
      <c r="G4156"/>
      <c r="H4156"/>
      <c r="I4156"/>
      <c r="J4156"/>
      <c r="K4156"/>
      <c r="L4156"/>
      <c r="M4156"/>
      <c r="N4156"/>
      <c r="O4156"/>
    </row>
    <row r="4157" spans="3:15" x14ac:dyDescent="0.45">
      <c r="C4157"/>
      <c r="D4157"/>
      <c r="E4157"/>
      <c r="F4157"/>
      <c r="G4157"/>
      <c r="H4157"/>
      <c r="I4157"/>
      <c r="J4157"/>
      <c r="K4157"/>
      <c r="L4157"/>
      <c r="M4157"/>
      <c r="N4157"/>
      <c r="O4157"/>
    </row>
    <row r="4158" spans="3:15" x14ac:dyDescent="0.45">
      <c r="C4158"/>
      <c r="D4158"/>
      <c r="E4158"/>
      <c r="F4158"/>
      <c r="G4158"/>
      <c r="H4158"/>
      <c r="I4158"/>
      <c r="J4158"/>
      <c r="K4158"/>
      <c r="L4158"/>
      <c r="M4158"/>
      <c r="N4158"/>
      <c r="O4158"/>
    </row>
    <row r="4159" spans="3:15" x14ac:dyDescent="0.45">
      <c r="C4159"/>
      <c r="D4159"/>
      <c r="E4159"/>
      <c r="F4159"/>
      <c r="G4159"/>
      <c r="H4159"/>
      <c r="I4159"/>
      <c r="J4159"/>
      <c r="K4159"/>
      <c r="L4159"/>
      <c r="M4159"/>
      <c r="N4159"/>
      <c r="O4159"/>
    </row>
    <row r="4160" spans="3:15" x14ac:dyDescent="0.45">
      <c r="C4160"/>
      <c r="D4160"/>
      <c r="E4160"/>
      <c r="F4160"/>
      <c r="G4160"/>
      <c r="H4160"/>
      <c r="I4160"/>
      <c r="J4160"/>
      <c r="K4160"/>
      <c r="L4160"/>
      <c r="M4160"/>
      <c r="N4160"/>
      <c r="O4160"/>
    </row>
    <row r="4161" spans="3:15" x14ac:dyDescent="0.45">
      <c r="C4161"/>
      <c r="D4161"/>
      <c r="E4161"/>
      <c r="F4161"/>
      <c r="G4161"/>
      <c r="H4161"/>
      <c r="I4161"/>
      <c r="J4161"/>
      <c r="K4161"/>
      <c r="L4161"/>
      <c r="M4161"/>
      <c r="N4161"/>
      <c r="O4161"/>
    </row>
    <row r="4162" spans="3:15" x14ac:dyDescent="0.45">
      <c r="C4162"/>
      <c r="D4162"/>
      <c r="E4162"/>
      <c r="F4162"/>
      <c r="G4162"/>
      <c r="H4162"/>
      <c r="I4162"/>
      <c r="J4162"/>
      <c r="K4162"/>
      <c r="L4162"/>
      <c r="M4162"/>
      <c r="N4162"/>
      <c r="O4162"/>
    </row>
    <row r="4163" spans="3:15" x14ac:dyDescent="0.45">
      <c r="C4163"/>
      <c r="D4163"/>
      <c r="E4163"/>
      <c r="F4163"/>
      <c r="G4163"/>
      <c r="H4163"/>
      <c r="I4163"/>
      <c r="J4163"/>
      <c r="K4163"/>
      <c r="L4163"/>
      <c r="M4163"/>
      <c r="N4163"/>
      <c r="O4163"/>
    </row>
    <row r="4164" spans="3:15" x14ac:dyDescent="0.45">
      <c r="C4164"/>
      <c r="D4164"/>
      <c r="E4164"/>
      <c r="F4164"/>
      <c r="G4164"/>
      <c r="H4164"/>
      <c r="I4164"/>
      <c r="J4164"/>
      <c r="K4164"/>
      <c r="L4164"/>
      <c r="M4164"/>
      <c r="N4164"/>
      <c r="O4164"/>
    </row>
    <row r="4165" spans="3:15" x14ac:dyDescent="0.45">
      <c r="C4165"/>
      <c r="D4165"/>
      <c r="E4165"/>
      <c r="F4165"/>
      <c r="G4165"/>
      <c r="H4165"/>
      <c r="I4165"/>
      <c r="J4165"/>
      <c r="K4165"/>
      <c r="L4165"/>
      <c r="M4165"/>
      <c r="N4165"/>
      <c r="O4165"/>
    </row>
    <row r="4166" spans="3:15" x14ac:dyDescent="0.45">
      <c r="C4166"/>
      <c r="D4166"/>
      <c r="E4166"/>
      <c r="F4166"/>
      <c r="G4166"/>
      <c r="H4166"/>
      <c r="I4166"/>
      <c r="J4166"/>
      <c r="K4166"/>
      <c r="L4166"/>
      <c r="M4166"/>
      <c r="N4166"/>
      <c r="O4166"/>
    </row>
    <row r="4167" spans="3:15" x14ac:dyDescent="0.45">
      <c r="C4167"/>
      <c r="D4167"/>
      <c r="E4167"/>
      <c r="F4167"/>
      <c r="G4167"/>
      <c r="H4167"/>
      <c r="I4167"/>
      <c r="J4167"/>
      <c r="K4167"/>
      <c r="L4167"/>
      <c r="M4167"/>
      <c r="N4167"/>
      <c r="O4167"/>
    </row>
    <row r="4168" spans="3:15" x14ac:dyDescent="0.45">
      <c r="C4168"/>
      <c r="D4168"/>
      <c r="E4168"/>
      <c r="F4168"/>
      <c r="G4168"/>
      <c r="H4168"/>
      <c r="I4168"/>
      <c r="J4168"/>
      <c r="K4168"/>
      <c r="L4168"/>
      <c r="M4168"/>
      <c r="N4168"/>
      <c r="O4168"/>
    </row>
    <row r="4169" spans="3:15" x14ac:dyDescent="0.45">
      <c r="C4169"/>
      <c r="D4169"/>
      <c r="E4169"/>
      <c r="F4169"/>
      <c r="G4169"/>
      <c r="H4169"/>
      <c r="I4169"/>
      <c r="J4169"/>
      <c r="K4169"/>
      <c r="L4169"/>
      <c r="M4169"/>
      <c r="N4169"/>
      <c r="O4169"/>
    </row>
    <row r="4170" spans="3:15" x14ac:dyDescent="0.45">
      <c r="C4170"/>
      <c r="D4170"/>
      <c r="E4170"/>
      <c r="F4170"/>
      <c r="G4170"/>
      <c r="H4170"/>
      <c r="I4170"/>
      <c r="J4170"/>
      <c r="K4170"/>
      <c r="L4170"/>
      <c r="M4170"/>
      <c r="N4170"/>
      <c r="O4170"/>
    </row>
    <row r="4171" spans="3:15" x14ac:dyDescent="0.45">
      <c r="C4171"/>
      <c r="D4171"/>
      <c r="E4171"/>
      <c r="F4171"/>
      <c r="G4171"/>
      <c r="H4171"/>
      <c r="I4171"/>
      <c r="J4171"/>
      <c r="K4171"/>
      <c r="L4171"/>
      <c r="M4171"/>
      <c r="N4171"/>
      <c r="O4171"/>
    </row>
    <row r="4172" spans="3:15" x14ac:dyDescent="0.45">
      <c r="C4172"/>
      <c r="D4172"/>
      <c r="E4172"/>
      <c r="F4172"/>
      <c r="G4172"/>
      <c r="H4172"/>
      <c r="I4172"/>
      <c r="J4172"/>
      <c r="K4172"/>
      <c r="L4172"/>
      <c r="M4172"/>
      <c r="N4172"/>
      <c r="O4172"/>
    </row>
    <row r="4173" spans="3:15" x14ac:dyDescent="0.45">
      <c r="C4173"/>
      <c r="D4173"/>
      <c r="E4173"/>
      <c r="F4173"/>
      <c r="G4173"/>
      <c r="H4173"/>
      <c r="I4173"/>
      <c r="J4173"/>
      <c r="K4173"/>
      <c r="L4173"/>
      <c r="M4173"/>
      <c r="N4173"/>
      <c r="O4173"/>
    </row>
    <row r="4174" spans="3:15" x14ac:dyDescent="0.45">
      <c r="C4174"/>
      <c r="D4174"/>
      <c r="E4174"/>
      <c r="F4174"/>
      <c r="G4174"/>
      <c r="H4174"/>
      <c r="I4174"/>
      <c r="J4174"/>
      <c r="K4174"/>
      <c r="L4174"/>
      <c r="M4174"/>
      <c r="N4174"/>
      <c r="O4174"/>
    </row>
    <row r="4175" spans="3:15" x14ac:dyDescent="0.45">
      <c r="C4175"/>
      <c r="D4175"/>
      <c r="E4175"/>
      <c r="F4175"/>
      <c r="G4175"/>
      <c r="H4175"/>
      <c r="I4175"/>
      <c r="J4175"/>
      <c r="K4175"/>
      <c r="L4175"/>
      <c r="M4175"/>
      <c r="N4175"/>
      <c r="O4175"/>
    </row>
    <row r="4176" spans="3:15" x14ac:dyDescent="0.45">
      <c r="C4176"/>
      <c r="D4176"/>
      <c r="E4176"/>
      <c r="F4176"/>
      <c r="G4176"/>
      <c r="H4176"/>
      <c r="I4176"/>
      <c r="J4176"/>
      <c r="K4176"/>
      <c r="L4176"/>
      <c r="M4176"/>
      <c r="N4176"/>
      <c r="O4176"/>
    </row>
    <row r="4177" spans="3:15" x14ac:dyDescent="0.45">
      <c r="C4177"/>
      <c r="D4177"/>
      <c r="E4177"/>
      <c r="F4177"/>
      <c r="G4177"/>
      <c r="H4177"/>
      <c r="I4177"/>
      <c r="J4177"/>
      <c r="K4177"/>
      <c r="L4177"/>
      <c r="M4177"/>
      <c r="N4177"/>
      <c r="O4177"/>
    </row>
    <row r="4178" spans="3:15" x14ac:dyDescent="0.45">
      <c r="C4178"/>
      <c r="D4178"/>
      <c r="E4178"/>
      <c r="F4178"/>
      <c r="G4178"/>
      <c r="H4178"/>
      <c r="I4178"/>
      <c r="J4178"/>
      <c r="K4178"/>
      <c r="L4178"/>
      <c r="M4178"/>
      <c r="N4178"/>
      <c r="O4178"/>
    </row>
    <row r="4179" spans="3:15" x14ac:dyDescent="0.45">
      <c r="C4179"/>
      <c r="D4179"/>
      <c r="E4179"/>
      <c r="F4179"/>
      <c r="G4179"/>
      <c r="H4179"/>
      <c r="I4179"/>
      <c r="J4179"/>
      <c r="K4179"/>
      <c r="L4179"/>
      <c r="M4179"/>
      <c r="N4179"/>
      <c r="O4179"/>
    </row>
    <row r="4180" spans="3:15" x14ac:dyDescent="0.45">
      <c r="C4180"/>
      <c r="D4180"/>
      <c r="E4180"/>
      <c r="F4180"/>
      <c r="G4180"/>
      <c r="H4180"/>
      <c r="I4180"/>
      <c r="J4180"/>
      <c r="K4180"/>
      <c r="L4180"/>
      <c r="M4180"/>
      <c r="N4180"/>
      <c r="O4180"/>
    </row>
    <row r="4181" spans="3:15" x14ac:dyDescent="0.45">
      <c r="C4181"/>
      <c r="D4181"/>
      <c r="E4181"/>
      <c r="F4181"/>
      <c r="G4181"/>
      <c r="H4181"/>
      <c r="I4181"/>
      <c r="J4181"/>
      <c r="K4181"/>
      <c r="L4181"/>
      <c r="M4181"/>
      <c r="N4181"/>
      <c r="O4181"/>
    </row>
    <row r="4182" spans="3:15" x14ac:dyDescent="0.45">
      <c r="C4182"/>
      <c r="D4182"/>
      <c r="E4182"/>
      <c r="F4182"/>
      <c r="G4182"/>
      <c r="H4182"/>
      <c r="I4182"/>
      <c r="J4182"/>
      <c r="K4182"/>
      <c r="L4182"/>
      <c r="M4182"/>
      <c r="N4182"/>
      <c r="O4182"/>
    </row>
    <row r="4183" spans="3:15" x14ac:dyDescent="0.45">
      <c r="C4183"/>
      <c r="D4183"/>
      <c r="E4183"/>
      <c r="F4183"/>
      <c r="G4183"/>
      <c r="H4183"/>
      <c r="I4183"/>
      <c r="J4183"/>
      <c r="K4183"/>
      <c r="L4183"/>
      <c r="M4183"/>
      <c r="N4183"/>
      <c r="O4183"/>
    </row>
    <row r="4184" spans="3:15" x14ac:dyDescent="0.45">
      <c r="C4184"/>
      <c r="D4184"/>
      <c r="E4184"/>
      <c r="F4184"/>
      <c r="G4184"/>
      <c r="H4184"/>
      <c r="I4184"/>
      <c r="J4184"/>
      <c r="K4184"/>
      <c r="L4184"/>
      <c r="M4184"/>
      <c r="N4184"/>
      <c r="O4184"/>
    </row>
    <row r="4185" spans="3:15" x14ac:dyDescent="0.45">
      <c r="C4185"/>
      <c r="D4185"/>
      <c r="E4185"/>
      <c r="F4185"/>
      <c r="G4185"/>
      <c r="H4185"/>
      <c r="I4185"/>
      <c r="J4185"/>
      <c r="K4185"/>
      <c r="L4185"/>
      <c r="M4185"/>
      <c r="N4185"/>
      <c r="O4185"/>
    </row>
    <row r="4186" spans="3:15" x14ac:dyDescent="0.45">
      <c r="C4186"/>
      <c r="D4186"/>
      <c r="E4186"/>
      <c r="F4186"/>
      <c r="G4186"/>
      <c r="H4186"/>
      <c r="I4186"/>
      <c r="J4186"/>
      <c r="K4186"/>
      <c r="L4186"/>
      <c r="M4186"/>
      <c r="N4186"/>
      <c r="O4186"/>
    </row>
    <row r="4187" spans="3:15" x14ac:dyDescent="0.45">
      <c r="C4187"/>
      <c r="D4187"/>
      <c r="E4187"/>
      <c r="F4187"/>
      <c r="G4187"/>
      <c r="H4187"/>
      <c r="I4187"/>
      <c r="J4187"/>
      <c r="K4187"/>
      <c r="L4187"/>
      <c r="M4187"/>
      <c r="N4187"/>
      <c r="O4187"/>
    </row>
    <row r="4188" spans="3:15" x14ac:dyDescent="0.45">
      <c r="C4188"/>
      <c r="D4188"/>
      <c r="E4188"/>
      <c r="F4188"/>
      <c r="G4188"/>
      <c r="H4188"/>
      <c r="I4188"/>
      <c r="J4188"/>
      <c r="K4188"/>
      <c r="L4188"/>
      <c r="M4188"/>
      <c r="N4188"/>
      <c r="O4188"/>
    </row>
    <row r="4189" spans="3:15" x14ac:dyDescent="0.45">
      <c r="C4189"/>
      <c r="D4189"/>
      <c r="E4189"/>
      <c r="F4189"/>
      <c r="G4189"/>
      <c r="H4189"/>
      <c r="I4189"/>
      <c r="J4189"/>
      <c r="K4189"/>
      <c r="L4189"/>
      <c r="M4189"/>
      <c r="N4189"/>
      <c r="O4189"/>
    </row>
    <row r="4190" spans="3:15" x14ac:dyDescent="0.45">
      <c r="C4190"/>
      <c r="D4190"/>
      <c r="E4190"/>
      <c r="F4190"/>
      <c r="G4190"/>
      <c r="H4190"/>
      <c r="I4190"/>
      <c r="J4190"/>
      <c r="K4190"/>
      <c r="L4190"/>
      <c r="M4190"/>
      <c r="N4190"/>
      <c r="O4190"/>
    </row>
    <row r="4191" spans="3:15" x14ac:dyDescent="0.45">
      <c r="C4191"/>
      <c r="D4191"/>
      <c r="E4191"/>
      <c r="F4191"/>
      <c r="G4191"/>
      <c r="H4191"/>
      <c r="I4191"/>
      <c r="J4191"/>
      <c r="K4191"/>
      <c r="L4191"/>
      <c r="M4191"/>
      <c r="N4191"/>
      <c r="O4191"/>
    </row>
    <row r="4192" spans="3:15" x14ac:dyDescent="0.45">
      <c r="C4192"/>
      <c r="D4192"/>
      <c r="E4192"/>
      <c r="F4192"/>
      <c r="G4192"/>
      <c r="H4192"/>
      <c r="I4192"/>
      <c r="J4192"/>
      <c r="K4192"/>
      <c r="L4192"/>
      <c r="M4192"/>
      <c r="N4192"/>
      <c r="O4192"/>
    </row>
    <row r="4193" spans="3:15" x14ac:dyDescent="0.45">
      <c r="C4193"/>
      <c r="D4193"/>
      <c r="E4193"/>
      <c r="F4193"/>
      <c r="G4193"/>
      <c r="H4193"/>
      <c r="I4193"/>
      <c r="J4193"/>
      <c r="K4193"/>
      <c r="L4193"/>
      <c r="M4193"/>
      <c r="N4193"/>
      <c r="O4193"/>
    </row>
    <row r="4194" spans="3:15" x14ac:dyDescent="0.45">
      <c r="C4194"/>
      <c r="D4194"/>
      <c r="E4194"/>
      <c r="F4194"/>
      <c r="G4194"/>
      <c r="H4194"/>
      <c r="I4194"/>
      <c r="J4194"/>
      <c r="K4194"/>
      <c r="L4194"/>
      <c r="M4194"/>
      <c r="N4194"/>
      <c r="O4194"/>
    </row>
    <row r="4195" spans="3:15" x14ac:dyDescent="0.45">
      <c r="C4195"/>
      <c r="D4195"/>
      <c r="E4195"/>
      <c r="F4195"/>
      <c r="G4195"/>
      <c r="H4195"/>
      <c r="I4195"/>
      <c r="J4195"/>
      <c r="K4195"/>
      <c r="L4195"/>
      <c r="M4195"/>
      <c r="N4195"/>
      <c r="O4195"/>
    </row>
    <row r="4196" spans="3:15" x14ac:dyDescent="0.45">
      <c r="C4196"/>
      <c r="D4196"/>
      <c r="E4196"/>
      <c r="F4196"/>
      <c r="G4196"/>
      <c r="H4196"/>
      <c r="I4196"/>
      <c r="J4196"/>
      <c r="K4196"/>
      <c r="L4196"/>
      <c r="M4196"/>
      <c r="N4196"/>
      <c r="O4196"/>
    </row>
    <row r="4197" spans="3:15" x14ac:dyDescent="0.45">
      <c r="C4197"/>
      <c r="D4197"/>
      <c r="E4197"/>
      <c r="F4197"/>
      <c r="G4197"/>
      <c r="H4197"/>
      <c r="I4197"/>
      <c r="J4197"/>
      <c r="K4197"/>
      <c r="L4197"/>
      <c r="M4197"/>
      <c r="N4197"/>
      <c r="O4197"/>
    </row>
    <row r="4198" spans="3:15" x14ac:dyDescent="0.45">
      <c r="C4198"/>
      <c r="D4198"/>
      <c r="E4198"/>
      <c r="F4198"/>
      <c r="G4198"/>
      <c r="H4198"/>
      <c r="I4198"/>
      <c r="J4198"/>
      <c r="K4198"/>
      <c r="L4198"/>
      <c r="M4198"/>
      <c r="N4198"/>
      <c r="O4198"/>
    </row>
    <row r="4199" spans="3:15" x14ac:dyDescent="0.45">
      <c r="C4199"/>
      <c r="D4199"/>
      <c r="E4199"/>
      <c r="F4199"/>
      <c r="G4199"/>
      <c r="H4199"/>
      <c r="I4199"/>
      <c r="J4199"/>
      <c r="K4199"/>
      <c r="L4199"/>
      <c r="M4199"/>
      <c r="N4199"/>
      <c r="O4199"/>
    </row>
    <row r="4200" spans="3:15" x14ac:dyDescent="0.45">
      <c r="C4200"/>
      <c r="D4200"/>
      <c r="E4200"/>
      <c r="F4200"/>
      <c r="G4200"/>
      <c r="H4200"/>
      <c r="I4200"/>
      <c r="J4200"/>
      <c r="K4200"/>
      <c r="L4200"/>
      <c r="M4200"/>
      <c r="N4200"/>
      <c r="O4200"/>
    </row>
    <row r="4201" spans="3:15" x14ac:dyDescent="0.45">
      <c r="C4201"/>
      <c r="D4201"/>
      <c r="E4201"/>
      <c r="F4201"/>
      <c r="G4201"/>
      <c r="H4201"/>
      <c r="I4201"/>
      <c r="J4201"/>
      <c r="K4201"/>
      <c r="L4201"/>
      <c r="M4201"/>
      <c r="N4201"/>
      <c r="O4201"/>
    </row>
    <row r="4202" spans="3:15" x14ac:dyDescent="0.45">
      <c r="C4202"/>
      <c r="D4202"/>
      <c r="E4202"/>
      <c r="F4202"/>
      <c r="G4202"/>
      <c r="H4202"/>
      <c r="I4202"/>
      <c r="J4202"/>
      <c r="K4202"/>
      <c r="L4202"/>
      <c r="M4202"/>
      <c r="N4202"/>
      <c r="O4202"/>
    </row>
    <row r="4203" spans="3:15" x14ac:dyDescent="0.45">
      <c r="C4203"/>
      <c r="D4203"/>
      <c r="E4203"/>
      <c r="F4203"/>
      <c r="G4203"/>
      <c r="H4203"/>
      <c r="I4203"/>
      <c r="J4203"/>
      <c r="K4203"/>
      <c r="L4203"/>
      <c r="M4203"/>
      <c r="N4203"/>
      <c r="O4203"/>
    </row>
    <row r="4204" spans="3:15" x14ac:dyDescent="0.45">
      <c r="C4204"/>
      <c r="D4204"/>
      <c r="E4204"/>
      <c r="F4204"/>
      <c r="G4204"/>
      <c r="H4204"/>
      <c r="I4204"/>
      <c r="J4204"/>
      <c r="K4204"/>
      <c r="L4204"/>
      <c r="M4204"/>
      <c r="N4204"/>
      <c r="O4204"/>
    </row>
    <row r="4205" spans="3:15" x14ac:dyDescent="0.45">
      <c r="C4205"/>
      <c r="D4205"/>
      <c r="E4205"/>
      <c r="F4205"/>
      <c r="G4205"/>
      <c r="H4205"/>
      <c r="I4205"/>
      <c r="J4205"/>
      <c r="K4205"/>
      <c r="L4205"/>
      <c r="M4205"/>
      <c r="N4205"/>
      <c r="O4205"/>
    </row>
    <row r="4206" spans="3:15" x14ac:dyDescent="0.45">
      <c r="C4206"/>
      <c r="D4206"/>
      <c r="E4206"/>
      <c r="F4206"/>
      <c r="G4206"/>
      <c r="H4206"/>
      <c r="I4206"/>
      <c r="J4206"/>
      <c r="K4206"/>
      <c r="L4206"/>
      <c r="M4206"/>
      <c r="N4206"/>
      <c r="O4206"/>
    </row>
    <row r="4207" spans="3:15" x14ac:dyDescent="0.45">
      <c r="C4207"/>
      <c r="D4207"/>
      <c r="E4207"/>
      <c r="F4207"/>
      <c r="G4207"/>
      <c r="H4207"/>
      <c r="I4207"/>
      <c r="J4207"/>
      <c r="K4207"/>
      <c r="L4207"/>
      <c r="M4207"/>
      <c r="N4207"/>
      <c r="O4207"/>
    </row>
    <row r="4208" spans="3:15" x14ac:dyDescent="0.45">
      <c r="C4208"/>
      <c r="D4208"/>
      <c r="E4208"/>
      <c r="F4208"/>
      <c r="G4208"/>
      <c r="H4208"/>
      <c r="I4208"/>
      <c r="J4208"/>
      <c r="K4208"/>
      <c r="L4208"/>
      <c r="M4208"/>
      <c r="N4208"/>
      <c r="O4208"/>
    </row>
    <row r="4209" spans="3:15" x14ac:dyDescent="0.45">
      <c r="C4209"/>
      <c r="D4209"/>
      <c r="E4209"/>
      <c r="F4209"/>
      <c r="G4209"/>
      <c r="H4209"/>
      <c r="I4209"/>
      <c r="J4209"/>
      <c r="K4209"/>
      <c r="L4209"/>
      <c r="M4209"/>
      <c r="N4209"/>
      <c r="O4209"/>
    </row>
    <row r="4210" spans="3:15" x14ac:dyDescent="0.45">
      <c r="C4210"/>
      <c r="D4210"/>
      <c r="E4210"/>
      <c r="F4210"/>
      <c r="G4210"/>
      <c r="H4210"/>
      <c r="I4210"/>
      <c r="J4210"/>
      <c r="K4210"/>
      <c r="L4210"/>
      <c r="M4210"/>
      <c r="N4210"/>
      <c r="O4210"/>
    </row>
    <row r="4211" spans="3:15" x14ac:dyDescent="0.45">
      <c r="C4211"/>
      <c r="D4211"/>
      <c r="E4211"/>
      <c r="F4211"/>
      <c r="G4211"/>
      <c r="H4211"/>
      <c r="I4211"/>
      <c r="J4211"/>
      <c r="K4211"/>
      <c r="L4211"/>
      <c r="M4211"/>
      <c r="N4211"/>
      <c r="O4211"/>
    </row>
    <row r="4212" spans="3:15" x14ac:dyDescent="0.45">
      <c r="C4212"/>
      <c r="D4212"/>
      <c r="E4212"/>
      <c r="F4212"/>
      <c r="G4212"/>
      <c r="H4212"/>
      <c r="I4212"/>
      <c r="J4212"/>
      <c r="K4212"/>
      <c r="L4212"/>
      <c r="M4212"/>
      <c r="N4212"/>
      <c r="O4212"/>
    </row>
    <row r="4213" spans="3:15" x14ac:dyDescent="0.45">
      <c r="C4213"/>
      <c r="D4213"/>
      <c r="E4213"/>
      <c r="F4213"/>
      <c r="G4213"/>
      <c r="H4213"/>
      <c r="I4213"/>
      <c r="J4213"/>
      <c r="K4213"/>
      <c r="L4213"/>
      <c r="M4213"/>
      <c r="N4213"/>
      <c r="O4213"/>
    </row>
    <row r="4214" spans="3:15" x14ac:dyDescent="0.45">
      <c r="C4214"/>
      <c r="D4214"/>
      <c r="E4214"/>
      <c r="F4214"/>
      <c r="G4214"/>
      <c r="H4214"/>
      <c r="I4214"/>
      <c r="J4214"/>
      <c r="K4214"/>
      <c r="L4214"/>
      <c r="M4214"/>
      <c r="N4214"/>
      <c r="O4214"/>
    </row>
    <row r="4215" spans="3:15" x14ac:dyDescent="0.45">
      <c r="C4215"/>
      <c r="D4215"/>
      <c r="E4215"/>
      <c r="F4215"/>
      <c r="G4215"/>
      <c r="H4215"/>
      <c r="I4215"/>
      <c r="J4215"/>
      <c r="K4215"/>
      <c r="L4215"/>
      <c r="M4215"/>
      <c r="N4215"/>
      <c r="O4215"/>
    </row>
    <row r="4216" spans="3:15" x14ac:dyDescent="0.45">
      <c r="C4216"/>
      <c r="D4216"/>
      <c r="E4216"/>
      <c r="F4216"/>
      <c r="G4216"/>
      <c r="H4216"/>
      <c r="I4216"/>
      <c r="J4216"/>
      <c r="K4216"/>
      <c r="L4216"/>
      <c r="M4216"/>
      <c r="N4216"/>
      <c r="O4216"/>
    </row>
    <row r="4217" spans="3:15" x14ac:dyDescent="0.45">
      <c r="C4217"/>
      <c r="D4217"/>
      <c r="E4217"/>
      <c r="F4217"/>
      <c r="G4217"/>
      <c r="H4217"/>
      <c r="I4217"/>
      <c r="J4217"/>
      <c r="K4217"/>
      <c r="L4217"/>
      <c r="M4217"/>
      <c r="N4217"/>
      <c r="O4217"/>
    </row>
    <row r="4218" spans="3:15" x14ac:dyDescent="0.45">
      <c r="C4218"/>
      <c r="D4218"/>
      <c r="E4218"/>
      <c r="F4218"/>
      <c r="G4218"/>
      <c r="H4218"/>
      <c r="I4218"/>
      <c r="J4218"/>
      <c r="K4218"/>
      <c r="L4218"/>
      <c r="M4218"/>
      <c r="N4218"/>
      <c r="O4218"/>
    </row>
    <row r="4219" spans="3:15" x14ac:dyDescent="0.45">
      <c r="C4219"/>
      <c r="D4219"/>
      <c r="E4219"/>
      <c r="F4219"/>
      <c r="G4219"/>
      <c r="H4219"/>
      <c r="I4219"/>
      <c r="J4219"/>
      <c r="K4219"/>
      <c r="L4219"/>
      <c r="M4219"/>
      <c r="N4219"/>
      <c r="O4219"/>
    </row>
    <row r="4220" spans="3:15" x14ac:dyDescent="0.45">
      <c r="C4220"/>
      <c r="D4220"/>
      <c r="E4220"/>
      <c r="F4220"/>
      <c r="G4220"/>
      <c r="H4220"/>
      <c r="I4220"/>
      <c r="J4220"/>
      <c r="K4220"/>
      <c r="L4220"/>
      <c r="M4220"/>
      <c r="N4220"/>
      <c r="O4220"/>
    </row>
    <row r="4221" spans="3:15" x14ac:dyDescent="0.45">
      <c r="C4221"/>
      <c r="D4221"/>
      <c r="E4221"/>
      <c r="F4221"/>
      <c r="G4221"/>
      <c r="H4221"/>
      <c r="I4221"/>
      <c r="J4221"/>
      <c r="K4221"/>
      <c r="L4221"/>
      <c r="M4221"/>
      <c r="N4221"/>
      <c r="O4221"/>
    </row>
    <row r="4222" spans="3:15" x14ac:dyDescent="0.45">
      <c r="C4222"/>
      <c r="D4222"/>
      <c r="E4222"/>
      <c r="F4222"/>
      <c r="G4222"/>
      <c r="H4222"/>
      <c r="I4222"/>
      <c r="J4222"/>
      <c r="K4222"/>
      <c r="L4222"/>
      <c r="M4222"/>
      <c r="N4222"/>
      <c r="O4222"/>
    </row>
    <row r="4223" spans="3:15" x14ac:dyDescent="0.45">
      <c r="C4223"/>
      <c r="D4223"/>
      <c r="E4223"/>
      <c r="F4223"/>
      <c r="G4223"/>
      <c r="H4223"/>
      <c r="I4223"/>
      <c r="J4223"/>
      <c r="K4223"/>
      <c r="L4223"/>
      <c r="M4223"/>
      <c r="N4223"/>
      <c r="O4223"/>
    </row>
    <row r="4224" spans="3:15" x14ac:dyDescent="0.45">
      <c r="C4224"/>
      <c r="D4224"/>
      <c r="E4224"/>
      <c r="F4224"/>
      <c r="G4224"/>
      <c r="H4224"/>
      <c r="I4224"/>
      <c r="J4224"/>
      <c r="K4224"/>
      <c r="L4224"/>
      <c r="M4224"/>
      <c r="N4224"/>
      <c r="O4224"/>
    </row>
    <row r="4225" spans="3:15" x14ac:dyDescent="0.45">
      <c r="C4225"/>
      <c r="D4225"/>
      <c r="E4225"/>
      <c r="F4225"/>
      <c r="G4225"/>
      <c r="H4225"/>
      <c r="I4225"/>
      <c r="J4225"/>
      <c r="K4225"/>
      <c r="L4225"/>
      <c r="M4225"/>
      <c r="N4225"/>
      <c r="O4225"/>
    </row>
    <row r="4226" spans="3:15" x14ac:dyDescent="0.45">
      <c r="C4226"/>
      <c r="D4226"/>
      <c r="E4226"/>
      <c r="F4226"/>
      <c r="G4226"/>
      <c r="H4226"/>
      <c r="I4226"/>
      <c r="J4226"/>
      <c r="K4226"/>
      <c r="L4226"/>
      <c r="M4226"/>
      <c r="N4226"/>
      <c r="O4226"/>
    </row>
    <row r="4227" spans="3:15" x14ac:dyDescent="0.45">
      <c r="C4227"/>
      <c r="D4227"/>
      <c r="E4227"/>
      <c r="F4227"/>
      <c r="G4227"/>
      <c r="H4227"/>
      <c r="I4227"/>
      <c r="J4227"/>
      <c r="K4227"/>
      <c r="L4227"/>
      <c r="M4227"/>
      <c r="N4227"/>
      <c r="O4227"/>
    </row>
    <row r="4228" spans="3:15" x14ac:dyDescent="0.45">
      <c r="C4228"/>
      <c r="D4228"/>
      <c r="E4228"/>
      <c r="F4228"/>
      <c r="G4228"/>
      <c r="H4228"/>
      <c r="I4228"/>
      <c r="J4228"/>
      <c r="K4228"/>
      <c r="L4228"/>
      <c r="M4228"/>
      <c r="N4228"/>
      <c r="O4228"/>
    </row>
    <row r="4229" spans="3:15" x14ac:dyDescent="0.45">
      <c r="C4229"/>
      <c r="D4229"/>
      <c r="E4229"/>
      <c r="F4229"/>
      <c r="G4229"/>
      <c r="H4229"/>
      <c r="I4229"/>
      <c r="J4229"/>
      <c r="K4229"/>
      <c r="L4229"/>
      <c r="M4229"/>
      <c r="N4229"/>
      <c r="O4229"/>
    </row>
    <row r="4230" spans="3:15" x14ac:dyDescent="0.45">
      <c r="C4230"/>
      <c r="D4230"/>
      <c r="E4230"/>
      <c r="F4230"/>
      <c r="G4230"/>
      <c r="H4230"/>
      <c r="I4230"/>
      <c r="J4230"/>
      <c r="K4230"/>
      <c r="L4230"/>
      <c r="M4230"/>
      <c r="N4230"/>
      <c r="O4230"/>
    </row>
    <row r="4231" spans="3:15" x14ac:dyDescent="0.45">
      <c r="C4231"/>
      <c r="D4231"/>
      <c r="E4231"/>
      <c r="F4231"/>
      <c r="G4231"/>
      <c r="H4231"/>
      <c r="I4231"/>
      <c r="J4231"/>
      <c r="K4231"/>
      <c r="L4231"/>
      <c r="M4231"/>
      <c r="N4231"/>
      <c r="O4231"/>
    </row>
    <row r="4232" spans="3:15" x14ac:dyDescent="0.45">
      <c r="C4232"/>
      <c r="D4232"/>
      <c r="E4232"/>
      <c r="F4232"/>
      <c r="G4232"/>
      <c r="H4232"/>
      <c r="I4232"/>
      <c r="J4232"/>
      <c r="K4232"/>
      <c r="L4232"/>
      <c r="M4232"/>
      <c r="N4232"/>
      <c r="O4232"/>
    </row>
    <row r="4233" spans="3:15" x14ac:dyDescent="0.45">
      <c r="C4233"/>
      <c r="D4233"/>
      <c r="E4233"/>
      <c r="F4233"/>
      <c r="G4233"/>
      <c r="H4233"/>
      <c r="I4233"/>
      <c r="J4233"/>
      <c r="K4233"/>
      <c r="L4233"/>
      <c r="M4233"/>
      <c r="N4233"/>
      <c r="O4233"/>
    </row>
    <row r="4234" spans="3:15" x14ac:dyDescent="0.45">
      <c r="C4234"/>
      <c r="D4234"/>
      <c r="E4234"/>
      <c r="F4234"/>
      <c r="G4234"/>
      <c r="H4234"/>
      <c r="I4234"/>
      <c r="J4234"/>
      <c r="K4234"/>
      <c r="L4234"/>
      <c r="M4234"/>
      <c r="N4234"/>
      <c r="O4234"/>
    </row>
    <row r="4235" spans="3:15" x14ac:dyDescent="0.45">
      <c r="C4235"/>
      <c r="D4235"/>
      <c r="E4235"/>
      <c r="F4235"/>
      <c r="G4235"/>
      <c r="H4235"/>
      <c r="I4235"/>
      <c r="J4235"/>
      <c r="K4235"/>
      <c r="L4235"/>
      <c r="M4235"/>
      <c r="N4235"/>
      <c r="O4235"/>
    </row>
    <row r="4236" spans="3:15" x14ac:dyDescent="0.45">
      <c r="C4236"/>
      <c r="D4236"/>
      <c r="E4236"/>
      <c r="F4236"/>
      <c r="G4236"/>
      <c r="H4236"/>
      <c r="I4236"/>
      <c r="J4236"/>
      <c r="K4236"/>
      <c r="L4236"/>
      <c r="M4236"/>
      <c r="N4236"/>
      <c r="O4236"/>
    </row>
    <row r="4237" spans="3:15" x14ac:dyDescent="0.45">
      <c r="C4237"/>
      <c r="D4237"/>
      <c r="E4237"/>
      <c r="F4237"/>
      <c r="G4237"/>
      <c r="H4237"/>
      <c r="I4237"/>
      <c r="J4237"/>
      <c r="K4237"/>
      <c r="L4237"/>
      <c r="M4237"/>
      <c r="N4237"/>
      <c r="O4237"/>
    </row>
    <row r="4238" spans="3:15" x14ac:dyDescent="0.45">
      <c r="C4238"/>
      <c r="D4238"/>
      <c r="E4238"/>
      <c r="F4238"/>
      <c r="G4238"/>
      <c r="H4238"/>
      <c r="I4238"/>
      <c r="J4238"/>
      <c r="K4238"/>
      <c r="L4238"/>
      <c r="M4238"/>
      <c r="N4238"/>
      <c r="O4238"/>
    </row>
    <row r="4239" spans="3:15" x14ac:dyDescent="0.45">
      <c r="C4239"/>
      <c r="D4239"/>
      <c r="E4239"/>
      <c r="F4239"/>
      <c r="G4239"/>
      <c r="H4239"/>
      <c r="I4239"/>
      <c r="J4239"/>
      <c r="K4239"/>
      <c r="L4239"/>
      <c r="M4239"/>
      <c r="N4239"/>
      <c r="O4239"/>
    </row>
    <row r="4240" spans="3:15" x14ac:dyDescent="0.45">
      <c r="C4240"/>
      <c r="D4240"/>
      <c r="E4240"/>
      <c r="F4240"/>
      <c r="G4240"/>
      <c r="H4240"/>
      <c r="I4240"/>
      <c r="J4240"/>
      <c r="K4240"/>
      <c r="L4240"/>
      <c r="M4240"/>
      <c r="N4240"/>
      <c r="O4240"/>
    </row>
    <row r="4241" spans="3:15" x14ac:dyDescent="0.45">
      <c r="C4241"/>
      <c r="D4241"/>
      <c r="E4241"/>
      <c r="F4241"/>
      <c r="G4241"/>
      <c r="H4241"/>
      <c r="I4241"/>
      <c r="J4241"/>
      <c r="K4241"/>
      <c r="L4241"/>
      <c r="M4241"/>
      <c r="N4241"/>
      <c r="O4241"/>
    </row>
    <row r="4242" spans="3:15" x14ac:dyDescent="0.45">
      <c r="C4242"/>
      <c r="D4242"/>
      <c r="E4242"/>
      <c r="F4242"/>
      <c r="G4242"/>
      <c r="H4242"/>
      <c r="I4242"/>
      <c r="J4242"/>
      <c r="K4242"/>
      <c r="L4242"/>
      <c r="M4242"/>
      <c r="N4242"/>
      <c r="O4242"/>
    </row>
    <row r="4243" spans="3:15" x14ac:dyDescent="0.45">
      <c r="C4243"/>
      <c r="D4243"/>
      <c r="E4243"/>
      <c r="F4243"/>
      <c r="G4243"/>
      <c r="H4243"/>
      <c r="I4243"/>
      <c r="J4243"/>
      <c r="K4243"/>
      <c r="L4243"/>
      <c r="M4243"/>
      <c r="N4243"/>
      <c r="O4243"/>
    </row>
    <row r="4244" spans="3:15" x14ac:dyDescent="0.45">
      <c r="C4244"/>
      <c r="D4244"/>
      <c r="E4244"/>
      <c r="F4244"/>
      <c r="G4244"/>
      <c r="H4244"/>
      <c r="I4244"/>
      <c r="J4244"/>
      <c r="K4244"/>
      <c r="L4244"/>
      <c r="M4244"/>
      <c r="N4244"/>
      <c r="O4244"/>
    </row>
    <row r="4245" spans="3:15" x14ac:dyDescent="0.45">
      <c r="C4245"/>
      <c r="D4245"/>
      <c r="E4245"/>
      <c r="F4245"/>
      <c r="G4245"/>
      <c r="H4245"/>
      <c r="I4245"/>
      <c r="J4245"/>
      <c r="K4245"/>
      <c r="L4245"/>
      <c r="M4245"/>
      <c r="N4245"/>
      <c r="O4245"/>
    </row>
    <row r="4246" spans="3:15" x14ac:dyDescent="0.45">
      <c r="C4246"/>
      <c r="D4246"/>
      <c r="E4246"/>
      <c r="F4246"/>
      <c r="G4246"/>
      <c r="H4246"/>
      <c r="I4246"/>
      <c r="J4246"/>
      <c r="K4246"/>
      <c r="L4246"/>
      <c r="M4246"/>
      <c r="N4246"/>
      <c r="O4246"/>
    </row>
    <row r="4247" spans="3:15" x14ac:dyDescent="0.45">
      <c r="C4247"/>
      <c r="D4247"/>
      <c r="E4247"/>
      <c r="F4247"/>
      <c r="G4247"/>
      <c r="H4247"/>
      <c r="I4247"/>
      <c r="J4247"/>
      <c r="K4247"/>
      <c r="L4247"/>
      <c r="M4247"/>
      <c r="N4247"/>
      <c r="O4247"/>
    </row>
    <row r="4248" spans="3:15" x14ac:dyDescent="0.45">
      <c r="C4248"/>
      <c r="D4248"/>
      <c r="E4248"/>
      <c r="F4248"/>
      <c r="G4248"/>
      <c r="H4248"/>
      <c r="I4248"/>
      <c r="J4248"/>
      <c r="K4248"/>
      <c r="L4248"/>
      <c r="M4248"/>
      <c r="N4248"/>
      <c r="O4248"/>
    </row>
    <row r="4249" spans="3:15" x14ac:dyDescent="0.45">
      <c r="C4249"/>
      <c r="D4249"/>
      <c r="E4249"/>
      <c r="F4249"/>
      <c r="G4249"/>
      <c r="H4249"/>
      <c r="I4249"/>
      <c r="J4249"/>
      <c r="K4249"/>
      <c r="L4249"/>
      <c r="M4249"/>
      <c r="N4249"/>
      <c r="O4249"/>
    </row>
    <row r="4250" spans="3:15" x14ac:dyDescent="0.45">
      <c r="C4250"/>
      <c r="D4250"/>
      <c r="E4250"/>
      <c r="F4250"/>
      <c r="G4250"/>
      <c r="H4250"/>
      <c r="I4250"/>
      <c r="J4250"/>
      <c r="K4250"/>
      <c r="L4250"/>
      <c r="M4250"/>
      <c r="N4250"/>
      <c r="O4250"/>
    </row>
    <row r="4251" spans="3:15" x14ac:dyDescent="0.45">
      <c r="C4251"/>
      <c r="D4251"/>
      <c r="E4251"/>
      <c r="F4251"/>
      <c r="G4251"/>
      <c r="H4251"/>
      <c r="I4251"/>
      <c r="J4251"/>
      <c r="K4251"/>
      <c r="L4251"/>
      <c r="M4251"/>
      <c r="N4251"/>
      <c r="O4251"/>
    </row>
    <row r="4252" spans="3:15" x14ac:dyDescent="0.45">
      <c r="C4252"/>
      <c r="D4252"/>
      <c r="E4252"/>
      <c r="F4252"/>
      <c r="G4252"/>
      <c r="H4252"/>
      <c r="I4252"/>
      <c r="J4252"/>
      <c r="K4252"/>
      <c r="L4252"/>
      <c r="M4252"/>
      <c r="N4252"/>
      <c r="O4252"/>
    </row>
    <row r="4253" spans="3:15" x14ac:dyDescent="0.45">
      <c r="C4253"/>
      <c r="D4253"/>
      <c r="E4253"/>
      <c r="F4253"/>
      <c r="G4253"/>
      <c r="H4253"/>
      <c r="I4253"/>
      <c r="J4253"/>
      <c r="K4253"/>
      <c r="L4253"/>
      <c r="M4253"/>
      <c r="N4253"/>
      <c r="O4253"/>
    </row>
    <row r="4254" spans="3:15" x14ac:dyDescent="0.45">
      <c r="C4254"/>
      <c r="D4254"/>
      <c r="E4254"/>
      <c r="F4254"/>
      <c r="G4254"/>
      <c r="H4254"/>
      <c r="I4254"/>
      <c r="J4254"/>
      <c r="K4254"/>
      <c r="L4254"/>
      <c r="M4254"/>
      <c r="N4254"/>
      <c r="O4254"/>
    </row>
    <row r="4255" spans="3:15" x14ac:dyDescent="0.45">
      <c r="C4255"/>
      <c r="D4255"/>
      <c r="E4255"/>
      <c r="F4255"/>
      <c r="G4255"/>
      <c r="H4255"/>
      <c r="I4255"/>
      <c r="J4255"/>
      <c r="K4255"/>
      <c r="L4255"/>
      <c r="M4255"/>
      <c r="N4255"/>
      <c r="O4255"/>
    </row>
    <row r="4256" spans="3:15" x14ac:dyDescent="0.45">
      <c r="C4256"/>
      <c r="D4256"/>
      <c r="E4256"/>
      <c r="F4256"/>
      <c r="G4256"/>
      <c r="H4256"/>
      <c r="I4256"/>
      <c r="J4256"/>
      <c r="K4256"/>
      <c r="L4256"/>
      <c r="M4256"/>
      <c r="N4256"/>
      <c r="O4256"/>
    </row>
    <row r="4257" spans="3:15" x14ac:dyDescent="0.45">
      <c r="C4257"/>
      <c r="D4257"/>
      <c r="E4257"/>
      <c r="F4257"/>
      <c r="G4257"/>
      <c r="H4257"/>
      <c r="I4257"/>
      <c r="J4257"/>
      <c r="K4257"/>
      <c r="L4257"/>
      <c r="M4257"/>
      <c r="N4257"/>
      <c r="O4257"/>
    </row>
    <row r="4258" spans="3:15" x14ac:dyDescent="0.45">
      <c r="C4258"/>
      <c r="D4258"/>
      <c r="E4258"/>
      <c r="F4258"/>
      <c r="G4258"/>
      <c r="H4258"/>
      <c r="I4258"/>
      <c r="J4258"/>
      <c r="K4258"/>
      <c r="L4258"/>
      <c r="M4258"/>
      <c r="N4258"/>
      <c r="O4258"/>
    </row>
    <row r="4259" spans="3:15" x14ac:dyDescent="0.45">
      <c r="C4259"/>
      <c r="D4259"/>
      <c r="E4259"/>
      <c r="F4259"/>
      <c r="G4259"/>
      <c r="H4259"/>
      <c r="I4259"/>
      <c r="J4259"/>
      <c r="K4259"/>
      <c r="L4259"/>
      <c r="M4259"/>
      <c r="N4259"/>
      <c r="O4259"/>
    </row>
    <row r="4260" spans="3:15" x14ac:dyDescent="0.45">
      <c r="C4260"/>
      <c r="D4260"/>
      <c r="E4260"/>
      <c r="F4260"/>
      <c r="G4260"/>
      <c r="H4260"/>
      <c r="I4260"/>
      <c r="J4260"/>
      <c r="K4260"/>
      <c r="L4260"/>
      <c r="M4260"/>
      <c r="N4260"/>
      <c r="O4260"/>
    </row>
    <row r="4261" spans="3:15" x14ac:dyDescent="0.45">
      <c r="C4261"/>
      <c r="D4261"/>
      <c r="E4261"/>
      <c r="F4261"/>
      <c r="G4261"/>
      <c r="H4261"/>
      <c r="I4261"/>
      <c r="J4261"/>
      <c r="K4261"/>
      <c r="L4261"/>
      <c r="M4261"/>
      <c r="N4261"/>
      <c r="O4261"/>
    </row>
    <row r="4262" spans="3:15" x14ac:dyDescent="0.45">
      <c r="C4262"/>
      <c r="D4262"/>
      <c r="E4262"/>
      <c r="F4262"/>
      <c r="G4262"/>
      <c r="H4262"/>
      <c r="I4262"/>
      <c r="J4262"/>
      <c r="K4262"/>
      <c r="L4262"/>
      <c r="M4262"/>
      <c r="N4262"/>
      <c r="O4262"/>
    </row>
    <row r="4263" spans="3:15" x14ac:dyDescent="0.45">
      <c r="C4263"/>
      <c r="D4263"/>
      <c r="E4263"/>
      <c r="F4263"/>
      <c r="G4263"/>
      <c r="H4263"/>
      <c r="I4263"/>
      <c r="J4263"/>
      <c r="K4263"/>
      <c r="L4263"/>
      <c r="M4263"/>
      <c r="N4263"/>
      <c r="O4263"/>
    </row>
    <row r="4264" spans="3:15" x14ac:dyDescent="0.45">
      <c r="C4264"/>
      <c r="D4264"/>
      <c r="E4264"/>
      <c r="F4264"/>
      <c r="G4264"/>
      <c r="H4264"/>
      <c r="I4264"/>
      <c r="J4264"/>
      <c r="K4264"/>
      <c r="L4264"/>
      <c r="M4264"/>
      <c r="N4264"/>
      <c r="O4264"/>
    </row>
    <row r="4265" spans="3:15" x14ac:dyDescent="0.45">
      <c r="C4265"/>
      <c r="D4265"/>
      <c r="E4265"/>
      <c r="F4265"/>
      <c r="G4265"/>
      <c r="H4265"/>
      <c r="I4265"/>
      <c r="J4265"/>
      <c r="K4265"/>
      <c r="L4265"/>
      <c r="M4265"/>
      <c r="N4265"/>
      <c r="O4265"/>
    </row>
    <row r="4266" spans="3:15" x14ac:dyDescent="0.45">
      <c r="C4266"/>
      <c r="D4266"/>
      <c r="E4266"/>
      <c r="F4266"/>
      <c r="G4266"/>
      <c r="H4266"/>
      <c r="I4266"/>
      <c r="J4266"/>
      <c r="K4266"/>
      <c r="L4266"/>
      <c r="M4266"/>
      <c r="N4266"/>
      <c r="O4266"/>
    </row>
    <row r="4267" spans="3:15" x14ac:dyDescent="0.45">
      <c r="C4267"/>
      <c r="D4267"/>
      <c r="E4267"/>
      <c r="F4267"/>
      <c r="G4267"/>
      <c r="H4267"/>
      <c r="I4267"/>
      <c r="J4267"/>
      <c r="K4267"/>
      <c r="L4267"/>
      <c r="M4267"/>
      <c r="N4267"/>
      <c r="O4267"/>
    </row>
    <row r="4268" spans="3:15" x14ac:dyDescent="0.45">
      <c r="C4268"/>
      <c r="D4268"/>
      <c r="E4268"/>
      <c r="F4268"/>
      <c r="G4268"/>
      <c r="H4268"/>
      <c r="I4268"/>
      <c r="J4268"/>
      <c r="K4268"/>
      <c r="L4268"/>
      <c r="M4268"/>
      <c r="N4268"/>
      <c r="O4268"/>
    </row>
    <row r="4269" spans="3:15" x14ac:dyDescent="0.45">
      <c r="C4269"/>
      <c r="D4269"/>
      <c r="E4269"/>
      <c r="F4269"/>
      <c r="G4269"/>
      <c r="H4269"/>
      <c r="I4269"/>
      <c r="J4269"/>
      <c r="K4269"/>
      <c r="L4269"/>
      <c r="M4269"/>
      <c r="N4269"/>
      <c r="O4269"/>
    </row>
    <row r="4270" spans="3:15" x14ac:dyDescent="0.45">
      <c r="C4270"/>
      <c r="D4270"/>
      <c r="E4270"/>
      <c r="F4270"/>
      <c r="G4270"/>
      <c r="H4270"/>
      <c r="I4270"/>
      <c r="J4270"/>
      <c r="K4270"/>
      <c r="L4270"/>
      <c r="M4270"/>
      <c r="N4270"/>
      <c r="O4270"/>
    </row>
    <row r="4271" spans="3:15" x14ac:dyDescent="0.45">
      <c r="C4271"/>
      <c r="D4271"/>
      <c r="E4271"/>
      <c r="F4271"/>
      <c r="G4271"/>
      <c r="H4271"/>
      <c r="I4271"/>
      <c r="J4271"/>
      <c r="K4271"/>
      <c r="L4271"/>
      <c r="M4271"/>
      <c r="N4271"/>
      <c r="O4271"/>
    </row>
    <row r="4272" spans="3:15" x14ac:dyDescent="0.45">
      <c r="C4272"/>
      <c r="D4272"/>
      <c r="E4272"/>
      <c r="F4272"/>
      <c r="G4272"/>
      <c r="H4272"/>
      <c r="I4272"/>
      <c r="J4272"/>
      <c r="K4272"/>
      <c r="L4272"/>
      <c r="M4272"/>
      <c r="N4272"/>
      <c r="O4272"/>
    </row>
    <row r="4273" spans="3:15" x14ac:dyDescent="0.45">
      <c r="C4273"/>
      <c r="D4273"/>
      <c r="E4273"/>
      <c r="F4273"/>
      <c r="G4273"/>
      <c r="H4273"/>
      <c r="I4273"/>
      <c r="J4273"/>
      <c r="K4273"/>
      <c r="L4273"/>
      <c r="M4273"/>
      <c r="N4273"/>
      <c r="O4273"/>
    </row>
    <row r="4274" spans="3:15" x14ac:dyDescent="0.45">
      <c r="C4274"/>
      <c r="D4274"/>
      <c r="E4274"/>
      <c r="F4274"/>
      <c r="G4274"/>
      <c r="H4274"/>
      <c r="I4274"/>
      <c r="J4274"/>
      <c r="K4274"/>
      <c r="L4274"/>
      <c r="M4274"/>
      <c r="N4274"/>
      <c r="O4274"/>
    </row>
    <row r="4275" spans="3:15" x14ac:dyDescent="0.45">
      <c r="C4275"/>
      <c r="D4275"/>
      <c r="E4275"/>
      <c r="F4275"/>
      <c r="G4275"/>
      <c r="H4275"/>
      <c r="I4275"/>
      <c r="J4275"/>
      <c r="K4275"/>
      <c r="L4275"/>
      <c r="M4275"/>
      <c r="N4275"/>
      <c r="O4275"/>
    </row>
    <row r="4276" spans="3:15" x14ac:dyDescent="0.45">
      <c r="C4276"/>
      <c r="D4276"/>
      <c r="E4276"/>
      <c r="F4276"/>
      <c r="G4276"/>
      <c r="H4276"/>
      <c r="I4276"/>
      <c r="J4276"/>
      <c r="K4276"/>
      <c r="L4276"/>
      <c r="M4276"/>
      <c r="N4276"/>
      <c r="O4276"/>
    </row>
    <row r="4277" spans="3:15" x14ac:dyDescent="0.45">
      <c r="C4277"/>
      <c r="D4277"/>
      <c r="E4277"/>
      <c r="F4277"/>
      <c r="G4277"/>
      <c r="H4277"/>
      <c r="I4277"/>
      <c r="J4277"/>
      <c r="K4277"/>
      <c r="L4277"/>
      <c r="M4277"/>
      <c r="N4277"/>
      <c r="O4277"/>
    </row>
    <row r="4278" spans="3:15" x14ac:dyDescent="0.45">
      <c r="C4278"/>
      <c r="D4278"/>
      <c r="E4278"/>
      <c r="F4278"/>
      <c r="G4278"/>
      <c r="H4278"/>
      <c r="I4278"/>
      <c r="J4278"/>
      <c r="K4278"/>
      <c r="L4278"/>
      <c r="M4278"/>
      <c r="N4278"/>
      <c r="O4278"/>
    </row>
    <row r="4279" spans="3:15" x14ac:dyDescent="0.45">
      <c r="C4279"/>
      <c r="D4279"/>
      <c r="E4279"/>
      <c r="F4279"/>
      <c r="G4279"/>
      <c r="H4279"/>
      <c r="I4279"/>
      <c r="J4279"/>
      <c r="K4279"/>
      <c r="L4279"/>
      <c r="M4279"/>
      <c r="N4279"/>
      <c r="O4279"/>
    </row>
    <row r="4280" spans="3:15" x14ac:dyDescent="0.45">
      <c r="C4280"/>
      <c r="D4280"/>
      <c r="E4280"/>
      <c r="F4280"/>
      <c r="G4280"/>
      <c r="H4280"/>
      <c r="I4280"/>
      <c r="J4280"/>
      <c r="K4280"/>
      <c r="L4280"/>
      <c r="M4280"/>
      <c r="N4280"/>
      <c r="O4280"/>
    </row>
    <row r="4281" spans="3:15" x14ac:dyDescent="0.45">
      <c r="C4281"/>
      <c r="D4281"/>
      <c r="E4281"/>
      <c r="F4281"/>
      <c r="G4281"/>
      <c r="H4281"/>
      <c r="I4281"/>
      <c r="J4281"/>
      <c r="K4281"/>
      <c r="L4281"/>
      <c r="M4281"/>
      <c r="N4281"/>
      <c r="O4281"/>
    </row>
    <row r="4282" spans="3:15" x14ac:dyDescent="0.45">
      <c r="C4282"/>
      <c r="D4282"/>
      <c r="E4282"/>
      <c r="F4282"/>
      <c r="G4282"/>
      <c r="H4282"/>
      <c r="I4282"/>
      <c r="J4282"/>
      <c r="K4282"/>
      <c r="L4282"/>
      <c r="M4282"/>
      <c r="N4282"/>
      <c r="O4282"/>
    </row>
    <row r="4283" spans="3:15" x14ac:dyDescent="0.45">
      <c r="C4283"/>
      <c r="D4283"/>
      <c r="E4283"/>
      <c r="F4283"/>
      <c r="G4283"/>
      <c r="H4283"/>
      <c r="I4283"/>
      <c r="J4283"/>
      <c r="K4283"/>
      <c r="L4283"/>
      <c r="M4283"/>
      <c r="N4283"/>
      <c r="O4283"/>
    </row>
    <row r="4284" spans="3:15" x14ac:dyDescent="0.45">
      <c r="C4284"/>
      <c r="D4284"/>
      <c r="E4284"/>
      <c r="F4284"/>
      <c r="G4284"/>
      <c r="H4284"/>
      <c r="I4284"/>
      <c r="J4284"/>
      <c r="K4284"/>
      <c r="L4284"/>
      <c r="M4284"/>
      <c r="N4284"/>
      <c r="O4284"/>
    </row>
    <row r="4285" spans="3:15" x14ac:dyDescent="0.45">
      <c r="C4285"/>
      <c r="D4285"/>
      <c r="E4285"/>
      <c r="F4285"/>
      <c r="G4285"/>
      <c r="H4285"/>
      <c r="I4285"/>
      <c r="J4285"/>
      <c r="K4285"/>
      <c r="L4285"/>
      <c r="M4285"/>
      <c r="N4285"/>
      <c r="O4285"/>
    </row>
    <row r="4286" spans="3:15" x14ac:dyDescent="0.45">
      <c r="C4286"/>
      <c r="D4286"/>
      <c r="E4286"/>
      <c r="F4286"/>
      <c r="G4286"/>
      <c r="H4286"/>
      <c r="I4286"/>
      <c r="J4286"/>
      <c r="K4286"/>
      <c r="L4286"/>
      <c r="M4286"/>
      <c r="N4286"/>
      <c r="O4286"/>
    </row>
    <row r="4287" spans="3:15" x14ac:dyDescent="0.45">
      <c r="C4287"/>
      <c r="D4287"/>
      <c r="E4287"/>
      <c r="F4287"/>
      <c r="G4287"/>
      <c r="H4287"/>
      <c r="I4287"/>
      <c r="J4287"/>
      <c r="K4287"/>
      <c r="L4287"/>
      <c r="M4287"/>
      <c r="N4287"/>
      <c r="O4287"/>
    </row>
    <row r="4288" spans="3:15" x14ac:dyDescent="0.45">
      <c r="C4288"/>
      <c r="D4288"/>
      <c r="E4288"/>
      <c r="F4288"/>
      <c r="G4288"/>
      <c r="H4288"/>
      <c r="I4288"/>
      <c r="J4288"/>
      <c r="K4288"/>
      <c r="L4288"/>
      <c r="M4288"/>
      <c r="N4288"/>
      <c r="O4288"/>
    </row>
    <row r="4289" spans="3:15" x14ac:dyDescent="0.45">
      <c r="C4289"/>
      <c r="D4289"/>
      <c r="E4289"/>
      <c r="F4289"/>
      <c r="G4289"/>
      <c r="H4289"/>
      <c r="I4289"/>
      <c r="J4289"/>
      <c r="K4289"/>
      <c r="L4289"/>
      <c r="M4289"/>
      <c r="N4289"/>
      <c r="O4289"/>
    </row>
    <row r="4290" spans="3:15" x14ac:dyDescent="0.45">
      <c r="C4290"/>
      <c r="D4290"/>
      <c r="E4290"/>
      <c r="F4290"/>
      <c r="G4290"/>
      <c r="H4290"/>
      <c r="I4290"/>
      <c r="J4290"/>
      <c r="K4290"/>
      <c r="L4290"/>
      <c r="M4290"/>
      <c r="N4290"/>
      <c r="O4290"/>
    </row>
    <row r="4291" spans="3:15" x14ac:dyDescent="0.45">
      <c r="C4291"/>
      <c r="D4291"/>
      <c r="E4291"/>
      <c r="F4291"/>
      <c r="G4291"/>
      <c r="H4291"/>
      <c r="I4291"/>
      <c r="J4291"/>
      <c r="K4291"/>
      <c r="L4291"/>
      <c r="M4291"/>
      <c r="N4291"/>
      <c r="O4291"/>
    </row>
    <row r="4292" spans="3:15" x14ac:dyDescent="0.45">
      <c r="C4292"/>
      <c r="D4292"/>
      <c r="E4292"/>
      <c r="F4292"/>
      <c r="G4292"/>
      <c r="H4292"/>
      <c r="I4292"/>
      <c r="J4292"/>
      <c r="K4292"/>
      <c r="L4292"/>
      <c r="M4292"/>
      <c r="N4292"/>
      <c r="O4292"/>
    </row>
    <row r="4293" spans="3:15" x14ac:dyDescent="0.45">
      <c r="C4293"/>
      <c r="D4293"/>
      <c r="E4293"/>
      <c r="F4293"/>
      <c r="G4293"/>
      <c r="H4293"/>
      <c r="I4293"/>
      <c r="J4293"/>
      <c r="K4293"/>
      <c r="L4293"/>
      <c r="M4293"/>
      <c r="N4293"/>
      <c r="O4293"/>
    </row>
    <row r="4294" spans="3:15" x14ac:dyDescent="0.45">
      <c r="C4294"/>
      <c r="D4294"/>
      <c r="E4294"/>
      <c r="F4294"/>
      <c r="G4294"/>
      <c r="H4294"/>
      <c r="I4294"/>
      <c r="J4294"/>
      <c r="K4294"/>
      <c r="L4294"/>
      <c r="M4294"/>
      <c r="N4294"/>
      <c r="O4294"/>
    </row>
    <row r="4295" spans="3:15" x14ac:dyDescent="0.45">
      <c r="C4295"/>
      <c r="D4295"/>
      <c r="E4295"/>
      <c r="F4295"/>
      <c r="G4295"/>
      <c r="H4295"/>
      <c r="I4295"/>
      <c r="J4295"/>
      <c r="K4295"/>
      <c r="L4295"/>
      <c r="M4295"/>
      <c r="N4295"/>
      <c r="O4295"/>
    </row>
    <row r="4296" spans="3:15" x14ac:dyDescent="0.45">
      <c r="C4296"/>
      <c r="D4296"/>
      <c r="E4296"/>
      <c r="F4296"/>
      <c r="G4296"/>
      <c r="H4296"/>
      <c r="I4296"/>
      <c r="J4296"/>
      <c r="K4296"/>
      <c r="L4296"/>
      <c r="M4296"/>
      <c r="N4296"/>
      <c r="O4296"/>
    </row>
    <row r="4297" spans="3:15" x14ac:dyDescent="0.45">
      <c r="C4297"/>
      <c r="D4297"/>
      <c r="E4297"/>
      <c r="F4297"/>
      <c r="G4297"/>
      <c r="H4297"/>
      <c r="I4297"/>
      <c r="J4297"/>
      <c r="K4297"/>
      <c r="L4297"/>
      <c r="M4297"/>
      <c r="N4297"/>
      <c r="O4297"/>
    </row>
    <row r="4298" spans="3:15" x14ac:dyDescent="0.45">
      <c r="C4298"/>
      <c r="D4298"/>
      <c r="E4298"/>
      <c r="F4298"/>
      <c r="G4298"/>
      <c r="H4298"/>
      <c r="I4298"/>
      <c r="J4298"/>
      <c r="K4298"/>
      <c r="L4298"/>
      <c r="M4298"/>
      <c r="N4298"/>
      <c r="O4298"/>
    </row>
    <row r="4299" spans="3:15" x14ac:dyDescent="0.45">
      <c r="C4299"/>
      <c r="D4299"/>
      <c r="E4299"/>
      <c r="F4299"/>
      <c r="G4299"/>
      <c r="H4299"/>
      <c r="I4299"/>
      <c r="J4299"/>
      <c r="K4299"/>
      <c r="L4299"/>
      <c r="M4299"/>
      <c r="N4299"/>
      <c r="O4299"/>
    </row>
    <row r="4300" spans="3:15" x14ac:dyDescent="0.45">
      <c r="C4300"/>
      <c r="D4300"/>
      <c r="E4300"/>
      <c r="F4300"/>
      <c r="G4300"/>
      <c r="H4300"/>
      <c r="I4300"/>
      <c r="J4300"/>
      <c r="K4300"/>
      <c r="L4300"/>
      <c r="M4300"/>
      <c r="N4300"/>
      <c r="O4300"/>
    </row>
    <row r="4301" spans="3:15" x14ac:dyDescent="0.45">
      <c r="C4301"/>
      <c r="D4301"/>
      <c r="E4301"/>
      <c r="F4301"/>
      <c r="G4301"/>
      <c r="H4301"/>
      <c r="I4301"/>
      <c r="J4301"/>
      <c r="K4301"/>
      <c r="L4301"/>
      <c r="M4301"/>
      <c r="N4301"/>
      <c r="O4301"/>
    </row>
    <row r="4302" spans="3:15" x14ac:dyDescent="0.45">
      <c r="C4302"/>
      <c r="D4302"/>
      <c r="E4302"/>
      <c r="F4302"/>
      <c r="G4302"/>
      <c r="H4302"/>
      <c r="I4302"/>
      <c r="J4302"/>
      <c r="K4302"/>
      <c r="L4302"/>
      <c r="M4302"/>
      <c r="N4302"/>
      <c r="O4302"/>
    </row>
    <row r="4303" spans="3:15" x14ac:dyDescent="0.45">
      <c r="C4303"/>
      <c r="D4303"/>
      <c r="E4303"/>
      <c r="F4303"/>
      <c r="G4303"/>
      <c r="H4303"/>
      <c r="I4303"/>
      <c r="J4303"/>
      <c r="K4303"/>
      <c r="L4303"/>
      <c r="M4303"/>
      <c r="N4303"/>
      <c r="O4303"/>
    </row>
    <row r="4304" spans="3:15" x14ac:dyDescent="0.45">
      <c r="C4304"/>
      <c r="D4304"/>
      <c r="E4304"/>
      <c r="F4304"/>
      <c r="G4304"/>
      <c r="H4304"/>
      <c r="I4304"/>
      <c r="J4304"/>
      <c r="K4304"/>
      <c r="L4304"/>
      <c r="M4304"/>
      <c r="N4304"/>
      <c r="O4304"/>
    </row>
    <row r="4305" spans="3:15" x14ac:dyDescent="0.45">
      <c r="C4305"/>
      <c r="D4305"/>
      <c r="E4305"/>
      <c r="F4305"/>
      <c r="G4305"/>
      <c r="H4305"/>
      <c r="I4305"/>
      <c r="J4305"/>
      <c r="K4305"/>
      <c r="L4305"/>
      <c r="M4305"/>
      <c r="N4305"/>
      <c r="O4305"/>
    </row>
    <row r="4306" spans="3:15" x14ac:dyDescent="0.45">
      <c r="C4306"/>
      <c r="D4306"/>
      <c r="E4306"/>
      <c r="F4306"/>
      <c r="G4306"/>
      <c r="H4306"/>
      <c r="I4306"/>
      <c r="J4306"/>
      <c r="K4306"/>
      <c r="L4306"/>
      <c r="M4306"/>
      <c r="N4306"/>
      <c r="O4306"/>
    </row>
    <row r="4307" spans="3:15" x14ac:dyDescent="0.45">
      <c r="C4307"/>
      <c r="D4307"/>
      <c r="E4307"/>
      <c r="F4307"/>
      <c r="G4307"/>
      <c r="H4307"/>
      <c r="I4307"/>
      <c r="J4307"/>
      <c r="K4307"/>
      <c r="L4307"/>
      <c r="M4307"/>
      <c r="N4307"/>
      <c r="O4307"/>
    </row>
    <row r="4308" spans="3:15" x14ac:dyDescent="0.45">
      <c r="C4308"/>
      <c r="D4308"/>
      <c r="E4308"/>
      <c r="F4308"/>
      <c r="G4308"/>
      <c r="H4308"/>
      <c r="I4308"/>
      <c r="J4308"/>
      <c r="K4308"/>
      <c r="L4308"/>
      <c r="M4308"/>
      <c r="N4308"/>
      <c r="O4308"/>
    </row>
    <row r="4309" spans="3:15" x14ac:dyDescent="0.45">
      <c r="C4309"/>
      <c r="D4309"/>
      <c r="E4309"/>
      <c r="F4309"/>
      <c r="G4309"/>
      <c r="H4309"/>
      <c r="I4309"/>
      <c r="J4309"/>
      <c r="K4309"/>
      <c r="L4309"/>
      <c r="M4309"/>
      <c r="N4309"/>
      <c r="O4309"/>
    </row>
    <row r="4310" spans="3:15" x14ac:dyDescent="0.45">
      <c r="C4310"/>
      <c r="D4310"/>
      <c r="E4310"/>
      <c r="F4310"/>
      <c r="G4310"/>
      <c r="H4310"/>
      <c r="I4310"/>
      <c r="J4310"/>
      <c r="K4310"/>
      <c r="L4310"/>
      <c r="M4310"/>
      <c r="N4310"/>
      <c r="O4310"/>
    </row>
    <row r="4311" spans="3:15" x14ac:dyDescent="0.45">
      <c r="C4311"/>
      <c r="D4311"/>
      <c r="E4311"/>
      <c r="F4311"/>
      <c r="G4311"/>
      <c r="H4311"/>
      <c r="I4311"/>
      <c r="J4311"/>
      <c r="K4311"/>
      <c r="L4311"/>
      <c r="M4311"/>
      <c r="N4311"/>
      <c r="O4311"/>
    </row>
    <row r="4312" spans="3:15" x14ac:dyDescent="0.45">
      <c r="C4312"/>
      <c r="D4312"/>
      <c r="E4312"/>
      <c r="F4312"/>
      <c r="G4312"/>
      <c r="H4312"/>
      <c r="I4312"/>
      <c r="J4312"/>
      <c r="K4312"/>
      <c r="L4312"/>
      <c r="M4312"/>
      <c r="N4312"/>
      <c r="O4312"/>
    </row>
    <row r="4313" spans="3:15" x14ac:dyDescent="0.45">
      <c r="C4313"/>
      <c r="D4313"/>
      <c r="E4313"/>
      <c r="F4313"/>
      <c r="G4313"/>
      <c r="H4313"/>
      <c r="I4313"/>
      <c r="J4313"/>
      <c r="K4313"/>
      <c r="L4313"/>
      <c r="M4313"/>
      <c r="N4313"/>
      <c r="O4313"/>
    </row>
    <row r="4314" spans="3:15" x14ac:dyDescent="0.45">
      <c r="C4314"/>
      <c r="D4314"/>
      <c r="E4314"/>
      <c r="F4314"/>
      <c r="G4314"/>
      <c r="H4314"/>
      <c r="I4314"/>
      <c r="J4314"/>
      <c r="K4314"/>
      <c r="L4314"/>
      <c r="M4314"/>
      <c r="N4314"/>
      <c r="O4314"/>
    </row>
    <row r="4315" spans="3:15" x14ac:dyDescent="0.45">
      <c r="C4315"/>
      <c r="D4315"/>
      <c r="E4315"/>
      <c r="F4315"/>
      <c r="G4315"/>
      <c r="H4315"/>
      <c r="I4315"/>
      <c r="J4315"/>
      <c r="K4315"/>
      <c r="L4315"/>
      <c r="M4315"/>
      <c r="N4315"/>
      <c r="O4315"/>
    </row>
    <row r="4316" spans="3:15" x14ac:dyDescent="0.45">
      <c r="C4316"/>
      <c r="D4316"/>
      <c r="E4316"/>
      <c r="F4316"/>
      <c r="G4316"/>
      <c r="H4316"/>
      <c r="I4316"/>
      <c r="J4316"/>
      <c r="K4316"/>
      <c r="L4316"/>
      <c r="M4316"/>
      <c r="N4316"/>
      <c r="O4316"/>
    </row>
    <row r="4317" spans="3:15" x14ac:dyDescent="0.45">
      <c r="C4317"/>
      <c r="D4317"/>
      <c r="E4317"/>
      <c r="F4317"/>
      <c r="G4317"/>
      <c r="H4317"/>
      <c r="I4317"/>
      <c r="J4317"/>
      <c r="K4317"/>
      <c r="L4317"/>
      <c r="M4317"/>
      <c r="N4317"/>
      <c r="O4317"/>
    </row>
    <row r="4318" spans="3:15" x14ac:dyDescent="0.45">
      <c r="C4318"/>
      <c r="D4318"/>
      <c r="E4318"/>
      <c r="F4318"/>
      <c r="G4318"/>
      <c r="H4318"/>
      <c r="I4318"/>
      <c r="J4318"/>
      <c r="K4318"/>
      <c r="L4318"/>
      <c r="M4318"/>
      <c r="N4318"/>
      <c r="O4318"/>
    </row>
    <row r="4319" spans="3:15" x14ac:dyDescent="0.45">
      <c r="C4319"/>
      <c r="D4319"/>
      <c r="E4319"/>
      <c r="F4319"/>
      <c r="G4319"/>
      <c r="H4319"/>
      <c r="I4319"/>
      <c r="J4319"/>
      <c r="K4319"/>
      <c r="L4319"/>
      <c r="M4319"/>
      <c r="N4319"/>
      <c r="O4319"/>
    </row>
    <row r="4320" spans="3:15" x14ac:dyDescent="0.45">
      <c r="C4320"/>
      <c r="D4320"/>
      <c r="E4320"/>
      <c r="F4320"/>
      <c r="G4320"/>
      <c r="H4320"/>
      <c r="I4320"/>
      <c r="J4320"/>
      <c r="K4320"/>
      <c r="L4320"/>
      <c r="M4320"/>
      <c r="N4320"/>
      <c r="O4320"/>
    </row>
    <row r="4321" spans="3:15" x14ac:dyDescent="0.45">
      <c r="C4321"/>
      <c r="D4321"/>
      <c r="E4321"/>
      <c r="F4321"/>
      <c r="G4321"/>
      <c r="H4321"/>
      <c r="I4321"/>
      <c r="J4321"/>
      <c r="K4321"/>
      <c r="L4321"/>
      <c r="M4321"/>
      <c r="N4321"/>
      <c r="O4321"/>
    </row>
    <row r="4322" spans="3:15" x14ac:dyDescent="0.45">
      <c r="C4322"/>
      <c r="D4322"/>
      <c r="E4322"/>
      <c r="F4322"/>
      <c r="G4322"/>
      <c r="H4322"/>
      <c r="I4322"/>
      <c r="J4322"/>
      <c r="K4322"/>
      <c r="L4322"/>
      <c r="M4322"/>
      <c r="N4322"/>
      <c r="O4322"/>
    </row>
    <row r="4323" spans="3:15" x14ac:dyDescent="0.45">
      <c r="C4323"/>
      <c r="D4323"/>
      <c r="E4323"/>
      <c r="F4323"/>
      <c r="G4323"/>
      <c r="H4323"/>
      <c r="I4323"/>
      <c r="J4323"/>
      <c r="K4323"/>
      <c r="L4323"/>
      <c r="M4323"/>
      <c r="N4323"/>
      <c r="O4323"/>
    </row>
    <row r="4324" spans="3:15" x14ac:dyDescent="0.45">
      <c r="C4324"/>
      <c r="D4324"/>
      <c r="E4324"/>
      <c r="F4324"/>
      <c r="G4324"/>
      <c r="H4324"/>
      <c r="I4324"/>
      <c r="J4324"/>
      <c r="K4324"/>
      <c r="L4324"/>
      <c r="M4324"/>
      <c r="N4324"/>
      <c r="O4324"/>
    </row>
    <row r="4325" spans="3:15" x14ac:dyDescent="0.45">
      <c r="C4325"/>
      <c r="D4325"/>
      <c r="E4325"/>
      <c r="F4325"/>
      <c r="G4325"/>
      <c r="H4325"/>
      <c r="I4325"/>
      <c r="J4325"/>
      <c r="K4325"/>
      <c r="L4325"/>
      <c r="M4325"/>
      <c r="N4325"/>
      <c r="O4325"/>
    </row>
    <row r="4326" spans="3:15" x14ac:dyDescent="0.45">
      <c r="C4326"/>
      <c r="D4326"/>
      <c r="E4326"/>
      <c r="F4326"/>
      <c r="G4326"/>
      <c r="H4326"/>
      <c r="I4326"/>
      <c r="J4326"/>
      <c r="K4326"/>
      <c r="L4326"/>
      <c r="M4326"/>
      <c r="N4326"/>
      <c r="O4326"/>
    </row>
    <row r="4327" spans="3:15" x14ac:dyDescent="0.45">
      <c r="C4327"/>
      <c r="D4327"/>
      <c r="E4327"/>
      <c r="F4327"/>
      <c r="G4327"/>
      <c r="H4327"/>
      <c r="I4327"/>
      <c r="J4327"/>
      <c r="K4327"/>
      <c r="L4327"/>
      <c r="M4327"/>
      <c r="N4327"/>
      <c r="O4327"/>
    </row>
    <row r="4328" spans="3:15" x14ac:dyDescent="0.45">
      <c r="C4328"/>
      <c r="D4328"/>
      <c r="E4328"/>
      <c r="F4328"/>
      <c r="G4328"/>
      <c r="H4328"/>
      <c r="I4328"/>
      <c r="J4328"/>
      <c r="K4328"/>
      <c r="L4328"/>
      <c r="M4328"/>
      <c r="N4328"/>
      <c r="O4328"/>
    </row>
    <row r="4329" spans="3:15" x14ac:dyDescent="0.45">
      <c r="C4329"/>
      <c r="D4329"/>
      <c r="E4329"/>
      <c r="F4329"/>
      <c r="G4329"/>
      <c r="H4329"/>
      <c r="I4329"/>
      <c r="J4329"/>
      <c r="K4329"/>
      <c r="L4329"/>
      <c r="M4329"/>
      <c r="N4329"/>
      <c r="O4329"/>
    </row>
    <row r="4330" spans="3:15" x14ac:dyDescent="0.45">
      <c r="C4330"/>
      <c r="D4330"/>
      <c r="E4330"/>
      <c r="F4330"/>
      <c r="G4330"/>
      <c r="H4330"/>
      <c r="I4330"/>
      <c r="J4330"/>
      <c r="K4330"/>
      <c r="L4330"/>
      <c r="M4330"/>
      <c r="N4330"/>
      <c r="O4330"/>
    </row>
    <row r="4331" spans="3:15" x14ac:dyDescent="0.45">
      <c r="C4331"/>
      <c r="D4331"/>
      <c r="E4331"/>
      <c r="F4331"/>
      <c r="G4331"/>
      <c r="H4331"/>
      <c r="I4331"/>
      <c r="J4331"/>
      <c r="K4331"/>
      <c r="L4331"/>
      <c r="M4331"/>
      <c r="N4331"/>
      <c r="O4331"/>
    </row>
    <row r="4332" spans="3:15" x14ac:dyDescent="0.45">
      <c r="C4332"/>
      <c r="D4332"/>
      <c r="E4332"/>
      <c r="F4332"/>
      <c r="G4332"/>
      <c r="H4332"/>
      <c r="I4332"/>
      <c r="J4332"/>
      <c r="K4332"/>
      <c r="L4332"/>
      <c r="M4332"/>
      <c r="N4332"/>
      <c r="O4332"/>
    </row>
    <row r="4333" spans="3:15" x14ac:dyDescent="0.45">
      <c r="C4333"/>
      <c r="D4333"/>
      <c r="E4333"/>
      <c r="F4333"/>
      <c r="G4333"/>
      <c r="H4333"/>
      <c r="I4333"/>
      <c r="J4333"/>
      <c r="K4333"/>
      <c r="L4333"/>
      <c r="M4333"/>
      <c r="N4333"/>
      <c r="O4333"/>
    </row>
    <row r="4334" spans="3:15" x14ac:dyDescent="0.45">
      <c r="C4334"/>
      <c r="D4334"/>
      <c r="E4334"/>
      <c r="F4334"/>
      <c r="G4334"/>
      <c r="H4334"/>
      <c r="I4334"/>
      <c r="J4334"/>
      <c r="K4334"/>
      <c r="L4334"/>
      <c r="M4334"/>
      <c r="N4334"/>
      <c r="O4334"/>
    </row>
    <row r="4335" spans="3:15" x14ac:dyDescent="0.45">
      <c r="C4335"/>
      <c r="D4335"/>
      <c r="E4335"/>
      <c r="F4335"/>
      <c r="G4335"/>
      <c r="H4335"/>
      <c r="I4335"/>
      <c r="J4335"/>
      <c r="K4335"/>
      <c r="L4335"/>
      <c r="M4335"/>
      <c r="N4335"/>
      <c r="O4335"/>
    </row>
    <row r="4336" spans="3:15" x14ac:dyDescent="0.45">
      <c r="C4336"/>
      <c r="D4336"/>
      <c r="E4336"/>
      <c r="F4336"/>
      <c r="G4336"/>
      <c r="H4336"/>
      <c r="I4336"/>
      <c r="J4336"/>
      <c r="K4336"/>
      <c r="L4336"/>
      <c r="M4336"/>
      <c r="N4336"/>
      <c r="O4336"/>
    </row>
    <row r="4337" spans="3:15" x14ac:dyDescent="0.45">
      <c r="C4337"/>
      <c r="D4337"/>
      <c r="E4337"/>
      <c r="F4337"/>
      <c r="G4337"/>
      <c r="H4337"/>
      <c r="I4337"/>
      <c r="J4337"/>
      <c r="K4337"/>
      <c r="L4337"/>
      <c r="M4337"/>
      <c r="N4337"/>
      <c r="O4337"/>
    </row>
    <row r="4338" spans="3:15" x14ac:dyDescent="0.45">
      <c r="C4338"/>
      <c r="D4338"/>
      <c r="E4338"/>
      <c r="F4338"/>
      <c r="G4338"/>
      <c r="H4338"/>
      <c r="I4338"/>
      <c r="J4338"/>
      <c r="K4338"/>
      <c r="L4338"/>
      <c r="M4338"/>
      <c r="N4338"/>
      <c r="O4338"/>
    </row>
    <row r="4339" spans="3:15" x14ac:dyDescent="0.45">
      <c r="C4339"/>
      <c r="D4339"/>
      <c r="E4339"/>
      <c r="F4339"/>
      <c r="G4339"/>
      <c r="H4339"/>
      <c r="I4339"/>
      <c r="J4339"/>
      <c r="K4339"/>
      <c r="L4339"/>
      <c r="M4339"/>
      <c r="N4339"/>
      <c r="O4339"/>
    </row>
    <row r="4340" spans="3:15" x14ac:dyDescent="0.45">
      <c r="C4340"/>
      <c r="D4340"/>
      <c r="E4340"/>
      <c r="F4340"/>
      <c r="G4340"/>
      <c r="H4340"/>
      <c r="I4340"/>
      <c r="J4340"/>
      <c r="K4340"/>
      <c r="L4340"/>
      <c r="M4340"/>
      <c r="N4340"/>
      <c r="O4340"/>
    </row>
    <row r="4341" spans="3:15" x14ac:dyDescent="0.45">
      <c r="C4341"/>
      <c r="D4341"/>
      <c r="E4341"/>
      <c r="F4341"/>
      <c r="G4341"/>
      <c r="H4341"/>
      <c r="I4341"/>
      <c r="J4341"/>
      <c r="K4341"/>
      <c r="L4341"/>
      <c r="M4341"/>
      <c r="N4341"/>
      <c r="O4341"/>
    </row>
    <row r="4342" spans="3:15" x14ac:dyDescent="0.45">
      <c r="C4342"/>
      <c r="D4342"/>
      <c r="E4342"/>
      <c r="F4342"/>
      <c r="G4342"/>
      <c r="H4342"/>
      <c r="I4342"/>
      <c r="J4342"/>
      <c r="K4342"/>
      <c r="L4342"/>
      <c r="M4342"/>
      <c r="N4342"/>
      <c r="O4342"/>
    </row>
    <row r="4343" spans="3:15" x14ac:dyDescent="0.45">
      <c r="C4343"/>
      <c r="D4343"/>
      <c r="E4343"/>
      <c r="F4343"/>
      <c r="G4343"/>
      <c r="H4343"/>
      <c r="I4343"/>
      <c r="J4343"/>
      <c r="K4343"/>
      <c r="L4343"/>
      <c r="M4343"/>
      <c r="N4343"/>
      <c r="O4343"/>
    </row>
    <row r="4344" spans="3:15" x14ac:dyDescent="0.45">
      <c r="C4344"/>
      <c r="D4344"/>
      <c r="E4344"/>
      <c r="F4344"/>
      <c r="G4344"/>
      <c r="H4344"/>
      <c r="I4344"/>
      <c r="J4344"/>
      <c r="K4344"/>
      <c r="L4344"/>
      <c r="M4344"/>
      <c r="N4344"/>
      <c r="O4344"/>
    </row>
    <row r="4345" spans="3:15" x14ac:dyDescent="0.45">
      <c r="C4345"/>
      <c r="D4345"/>
      <c r="E4345"/>
      <c r="F4345"/>
      <c r="G4345"/>
      <c r="H4345"/>
      <c r="I4345"/>
      <c r="J4345"/>
      <c r="K4345"/>
      <c r="L4345"/>
      <c r="M4345"/>
      <c r="N4345"/>
      <c r="O4345"/>
    </row>
    <row r="4346" spans="3:15" x14ac:dyDescent="0.45">
      <c r="C4346"/>
      <c r="D4346"/>
      <c r="E4346"/>
      <c r="F4346"/>
      <c r="G4346"/>
      <c r="H4346"/>
      <c r="I4346"/>
      <c r="J4346"/>
      <c r="K4346"/>
      <c r="L4346"/>
      <c r="M4346"/>
      <c r="N4346"/>
      <c r="O4346"/>
    </row>
    <row r="4347" spans="3:15" x14ac:dyDescent="0.45">
      <c r="C4347"/>
      <c r="D4347"/>
      <c r="E4347"/>
      <c r="F4347"/>
      <c r="G4347"/>
      <c r="H4347"/>
      <c r="I4347"/>
      <c r="J4347"/>
      <c r="K4347"/>
      <c r="L4347"/>
      <c r="M4347"/>
      <c r="N4347"/>
      <c r="O4347"/>
    </row>
    <row r="4348" spans="3:15" x14ac:dyDescent="0.45">
      <c r="C4348"/>
      <c r="D4348"/>
      <c r="E4348"/>
      <c r="F4348"/>
      <c r="G4348"/>
      <c r="H4348"/>
      <c r="I4348"/>
      <c r="J4348"/>
      <c r="K4348"/>
      <c r="L4348"/>
      <c r="M4348"/>
      <c r="N4348"/>
      <c r="O4348"/>
    </row>
    <row r="4349" spans="3:15" x14ac:dyDescent="0.45">
      <c r="C4349"/>
      <c r="D4349"/>
      <c r="E4349"/>
      <c r="F4349"/>
      <c r="G4349"/>
      <c r="H4349"/>
      <c r="I4349"/>
      <c r="J4349"/>
      <c r="K4349"/>
      <c r="L4349"/>
      <c r="M4349"/>
      <c r="N4349"/>
      <c r="O4349"/>
    </row>
    <row r="4350" spans="3:15" x14ac:dyDescent="0.45">
      <c r="C4350"/>
      <c r="D4350"/>
      <c r="E4350"/>
      <c r="F4350"/>
      <c r="G4350"/>
      <c r="H4350"/>
      <c r="I4350"/>
      <c r="J4350"/>
      <c r="K4350"/>
      <c r="L4350"/>
      <c r="M4350"/>
      <c r="N4350"/>
      <c r="O4350"/>
    </row>
    <row r="4351" spans="3:15" x14ac:dyDescent="0.45">
      <c r="C4351"/>
      <c r="D4351"/>
      <c r="E4351"/>
      <c r="F4351"/>
      <c r="G4351"/>
      <c r="H4351"/>
      <c r="I4351"/>
      <c r="J4351"/>
      <c r="K4351"/>
      <c r="L4351"/>
      <c r="M4351"/>
      <c r="N4351"/>
      <c r="O4351"/>
    </row>
    <row r="4352" spans="3:15" x14ac:dyDescent="0.45">
      <c r="C4352"/>
      <c r="D4352"/>
      <c r="E4352"/>
      <c r="F4352"/>
      <c r="G4352"/>
      <c r="H4352"/>
      <c r="I4352"/>
      <c r="J4352"/>
      <c r="K4352"/>
      <c r="L4352"/>
      <c r="M4352"/>
      <c r="N4352"/>
      <c r="O4352"/>
    </row>
    <row r="4353" spans="3:15" x14ac:dyDescent="0.45">
      <c r="C4353"/>
      <c r="D4353"/>
      <c r="E4353"/>
      <c r="F4353"/>
      <c r="G4353"/>
      <c r="H4353"/>
      <c r="I4353"/>
      <c r="J4353"/>
      <c r="K4353"/>
      <c r="L4353"/>
      <c r="M4353"/>
      <c r="N4353"/>
      <c r="O4353"/>
    </row>
    <row r="4354" spans="3:15" x14ac:dyDescent="0.45">
      <c r="C4354"/>
      <c r="D4354"/>
      <c r="E4354"/>
      <c r="F4354"/>
      <c r="G4354"/>
      <c r="H4354"/>
      <c r="I4354"/>
      <c r="J4354"/>
      <c r="K4354"/>
      <c r="L4354"/>
      <c r="M4354"/>
      <c r="N4354"/>
      <c r="O4354"/>
    </row>
    <row r="4355" spans="3:15" x14ac:dyDescent="0.45">
      <c r="C4355"/>
      <c r="D4355"/>
      <c r="E4355"/>
      <c r="F4355"/>
      <c r="G4355"/>
      <c r="H4355"/>
      <c r="I4355"/>
      <c r="J4355"/>
      <c r="K4355"/>
      <c r="L4355"/>
      <c r="M4355"/>
      <c r="N4355"/>
      <c r="O4355"/>
    </row>
    <row r="4356" spans="3:15" x14ac:dyDescent="0.45">
      <c r="C4356"/>
      <c r="D4356"/>
      <c r="E4356"/>
      <c r="F4356"/>
      <c r="G4356"/>
      <c r="H4356"/>
      <c r="I4356"/>
      <c r="J4356"/>
      <c r="K4356"/>
      <c r="L4356"/>
      <c r="M4356"/>
      <c r="N4356"/>
      <c r="O4356"/>
    </row>
    <row r="4357" spans="3:15" x14ac:dyDescent="0.45">
      <c r="C4357"/>
      <c r="D4357"/>
      <c r="E4357"/>
      <c r="F4357"/>
      <c r="G4357"/>
      <c r="H4357"/>
      <c r="I4357"/>
      <c r="J4357"/>
      <c r="K4357"/>
      <c r="L4357"/>
      <c r="M4357"/>
      <c r="N4357"/>
      <c r="O4357"/>
    </row>
    <row r="4358" spans="3:15" x14ac:dyDescent="0.45">
      <c r="C4358"/>
      <c r="D4358"/>
      <c r="E4358"/>
      <c r="F4358"/>
      <c r="G4358"/>
      <c r="H4358"/>
      <c r="I4358"/>
      <c r="J4358"/>
      <c r="K4358"/>
      <c r="L4358"/>
      <c r="M4358"/>
      <c r="N4358"/>
      <c r="O4358"/>
    </row>
    <row r="4359" spans="3:15" x14ac:dyDescent="0.45">
      <c r="C4359"/>
      <c r="D4359"/>
      <c r="E4359"/>
      <c r="F4359"/>
      <c r="G4359"/>
      <c r="H4359"/>
      <c r="I4359"/>
      <c r="J4359"/>
      <c r="K4359"/>
      <c r="L4359"/>
      <c r="M4359"/>
      <c r="N4359"/>
      <c r="O4359"/>
    </row>
    <row r="4360" spans="3:15" x14ac:dyDescent="0.45">
      <c r="C4360"/>
      <c r="D4360"/>
      <c r="E4360"/>
      <c r="F4360"/>
      <c r="G4360"/>
      <c r="H4360"/>
      <c r="I4360"/>
      <c r="J4360"/>
      <c r="K4360"/>
      <c r="L4360"/>
      <c r="M4360"/>
      <c r="N4360"/>
      <c r="O4360"/>
    </row>
    <row r="4361" spans="3:15" x14ac:dyDescent="0.45">
      <c r="C4361"/>
      <c r="D4361"/>
      <c r="E4361"/>
      <c r="F4361"/>
      <c r="G4361"/>
      <c r="H4361"/>
      <c r="I4361"/>
      <c r="J4361"/>
      <c r="K4361"/>
      <c r="L4361"/>
      <c r="M4361"/>
      <c r="N4361"/>
      <c r="O4361"/>
    </row>
    <row r="4362" spans="3:15" x14ac:dyDescent="0.45">
      <c r="C4362"/>
      <c r="D4362"/>
      <c r="E4362"/>
      <c r="F4362"/>
      <c r="G4362"/>
      <c r="H4362"/>
      <c r="I4362"/>
      <c r="J4362"/>
      <c r="K4362"/>
      <c r="L4362"/>
      <c r="M4362"/>
      <c r="N4362"/>
      <c r="O4362"/>
    </row>
    <row r="4363" spans="3:15" x14ac:dyDescent="0.45">
      <c r="C4363"/>
      <c r="D4363"/>
      <c r="E4363"/>
      <c r="F4363"/>
      <c r="G4363"/>
      <c r="H4363"/>
      <c r="I4363"/>
      <c r="J4363"/>
      <c r="K4363"/>
      <c r="L4363"/>
      <c r="M4363"/>
      <c r="N4363"/>
      <c r="O4363"/>
    </row>
    <row r="4364" spans="3:15" x14ac:dyDescent="0.45">
      <c r="C4364"/>
      <c r="D4364"/>
      <c r="E4364"/>
      <c r="F4364"/>
      <c r="G4364"/>
      <c r="H4364"/>
      <c r="I4364"/>
      <c r="J4364"/>
      <c r="K4364"/>
      <c r="L4364"/>
      <c r="M4364"/>
      <c r="N4364"/>
      <c r="O4364"/>
    </row>
    <row r="4365" spans="3:15" x14ac:dyDescent="0.45">
      <c r="C4365"/>
      <c r="D4365"/>
      <c r="E4365"/>
      <c r="F4365"/>
      <c r="G4365"/>
      <c r="H4365"/>
      <c r="I4365"/>
      <c r="J4365"/>
      <c r="K4365"/>
      <c r="L4365"/>
      <c r="M4365"/>
      <c r="N4365"/>
      <c r="O4365"/>
    </row>
    <row r="4366" spans="3:15" x14ac:dyDescent="0.45">
      <c r="C4366"/>
      <c r="D4366"/>
      <c r="E4366"/>
      <c r="F4366"/>
      <c r="G4366"/>
      <c r="H4366"/>
      <c r="I4366"/>
      <c r="J4366"/>
      <c r="K4366"/>
      <c r="L4366"/>
      <c r="M4366"/>
      <c r="N4366"/>
      <c r="O4366"/>
    </row>
    <row r="4367" spans="3:15" x14ac:dyDescent="0.45">
      <c r="C4367"/>
      <c r="D4367"/>
      <c r="E4367"/>
      <c r="F4367"/>
      <c r="G4367"/>
      <c r="H4367"/>
      <c r="I4367"/>
      <c r="J4367"/>
      <c r="K4367"/>
      <c r="L4367"/>
      <c r="M4367"/>
      <c r="N4367"/>
      <c r="O4367"/>
    </row>
    <row r="4368" spans="3:15" x14ac:dyDescent="0.45">
      <c r="C4368"/>
      <c r="D4368"/>
      <c r="E4368"/>
      <c r="F4368"/>
      <c r="G4368"/>
      <c r="H4368"/>
      <c r="I4368"/>
      <c r="J4368"/>
      <c r="K4368"/>
      <c r="L4368"/>
      <c r="M4368"/>
      <c r="N4368"/>
      <c r="O4368"/>
    </row>
    <row r="4369" spans="3:15" x14ac:dyDescent="0.45">
      <c r="C4369"/>
      <c r="D4369"/>
      <c r="E4369"/>
      <c r="F4369"/>
      <c r="G4369"/>
      <c r="H4369"/>
      <c r="I4369"/>
      <c r="J4369"/>
      <c r="K4369"/>
      <c r="L4369"/>
      <c r="M4369"/>
      <c r="N4369"/>
      <c r="O4369"/>
    </row>
    <row r="4370" spans="3:15" x14ac:dyDescent="0.45">
      <c r="C4370"/>
      <c r="D4370"/>
      <c r="E4370"/>
      <c r="F4370"/>
      <c r="G4370"/>
      <c r="H4370"/>
      <c r="I4370"/>
      <c r="J4370"/>
      <c r="K4370"/>
      <c r="L4370"/>
      <c r="M4370"/>
      <c r="N4370"/>
      <c r="O4370"/>
    </row>
    <row r="4371" spans="3:15" x14ac:dyDescent="0.45">
      <c r="C4371"/>
      <c r="D4371"/>
      <c r="E4371"/>
      <c r="F4371"/>
      <c r="G4371"/>
      <c r="H4371"/>
      <c r="I4371"/>
      <c r="J4371"/>
      <c r="K4371"/>
      <c r="L4371"/>
      <c r="M4371"/>
      <c r="N4371"/>
      <c r="O4371"/>
    </row>
    <row r="4372" spans="3:15" x14ac:dyDescent="0.45">
      <c r="C4372"/>
      <c r="D4372"/>
      <c r="E4372"/>
      <c r="F4372"/>
      <c r="G4372"/>
      <c r="H4372"/>
      <c r="I4372"/>
      <c r="J4372"/>
      <c r="K4372"/>
      <c r="L4372"/>
      <c r="M4372"/>
      <c r="N4372"/>
      <c r="O4372"/>
    </row>
    <row r="4373" spans="3:15" x14ac:dyDescent="0.45">
      <c r="C4373"/>
      <c r="D4373"/>
      <c r="E4373"/>
      <c r="F4373"/>
      <c r="G4373"/>
      <c r="H4373"/>
      <c r="I4373"/>
      <c r="J4373"/>
      <c r="K4373"/>
      <c r="L4373"/>
      <c r="M4373"/>
      <c r="N4373"/>
      <c r="O4373"/>
    </row>
    <row r="4374" spans="3:15" x14ac:dyDescent="0.45">
      <c r="C4374"/>
      <c r="D4374"/>
      <c r="E4374"/>
      <c r="F4374"/>
      <c r="G4374"/>
      <c r="H4374"/>
      <c r="I4374"/>
      <c r="J4374"/>
      <c r="K4374"/>
      <c r="L4374"/>
      <c r="M4374"/>
      <c r="N4374"/>
      <c r="O4374"/>
    </row>
    <row r="4375" spans="3:15" x14ac:dyDescent="0.45">
      <c r="C4375"/>
      <c r="D4375"/>
      <c r="E4375"/>
      <c r="F4375"/>
      <c r="G4375"/>
      <c r="H4375"/>
      <c r="I4375"/>
      <c r="J4375"/>
      <c r="K4375"/>
      <c r="L4375"/>
      <c r="M4375"/>
      <c r="N4375"/>
      <c r="O4375"/>
    </row>
    <row r="4376" spans="3:15" x14ac:dyDescent="0.45">
      <c r="C4376"/>
      <c r="D4376"/>
      <c r="E4376"/>
      <c r="F4376"/>
      <c r="G4376"/>
      <c r="H4376"/>
      <c r="I4376"/>
      <c r="J4376"/>
      <c r="K4376"/>
      <c r="L4376"/>
      <c r="M4376"/>
      <c r="N4376"/>
      <c r="O4376"/>
    </row>
    <row r="4377" spans="3:15" x14ac:dyDescent="0.45">
      <c r="C4377"/>
      <c r="D4377"/>
      <c r="E4377"/>
      <c r="F4377"/>
      <c r="G4377"/>
      <c r="H4377"/>
      <c r="I4377"/>
      <c r="J4377"/>
      <c r="K4377"/>
      <c r="L4377"/>
      <c r="M4377"/>
      <c r="N4377"/>
      <c r="O4377"/>
    </row>
    <row r="4378" spans="3:15" x14ac:dyDescent="0.45">
      <c r="C4378"/>
      <c r="D4378"/>
      <c r="E4378"/>
      <c r="F4378"/>
      <c r="G4378"/>
      <c r="H4378"/>
      <c r="I4378"/>
      <c r="J4378"/>
      <c r="K4378"/>
      <c r="L4378"/>
      <c r="M4378"/>
      <c r="N4378"/>
      <c r="O4378"/>
    </row>
    <row r="4379" spans="3:15" x14ac:dyDescent="0.45">
      <c r="C4379"/>
      <c r="D4379"/>
      <c r="E4379"/>
      <c r="F4379"/>
      <c r="G4379"/>
      <c r="H4379"/>
      <c r="I4379"/>
      <c r="J4379"/>
      <c r="K4379"/>
      <c r="L4379"/>
      <c r="M4379"/>
      <c r="N4379"/>
      <c r="O4379"/>
    </row>
    <row r="4380" spans="3:15" x14ac:dyDescent="0.45">
      <c r="C4380"/>
      <c r="D4380"/>
      <c r="E4380"/>
      <c r="F4380"/>
      <c r="G4380"/>
      <c r="H4380"/>
      <c r="I4380"/>
      <c r="J4380"/>
      <c r="K4380"/>
      <c r="L4380"/>
      <c r="M4380"/>
      <c r="N4380"/>
      <c r="O4380"/>
    </row>
    <row r="4381" spans="3:15" x14ac:dyDescent="0.45">
      <c r="C4381"/>
      <c r="D4381"/>
      <c r="E4381"/>
      <c r="F4381"/>
      <c r="G4381"/>
      <c r="H4381"/>
      <c r="I4381"/>
      <c r="J4381"/>
      <c r="K4381"/>
      <c r="L4381"/>
      <c r="M4381"/>
      <c r="N4381"/>
      <c r="O4381"/>
    </row>
    <row r="4382" spans="3:15" x14ac:dyDescent="0.45">
      <c r="C4382"/>
      <c r="D4382"/>
      <c r="E4382"/>
      <c r="F4382"/>
      <c r="G4382"/>
      <c r="H4382"/>
      <c r="I4382"/>
      <c r="J4382"/>
      <c r="K4382"/>
      <c r="L4382"/>
      <c r="M4382"/>
      <c r="N4382"/>
      <c r="O4382"/>
    </row>
    <row r="4383" spans="3:15" x14ac:dyDescent="0.45">
      <c r="C4383"/>
      <c r="D4383"/>
      <c r="E4383"/>
      <c r="F4383"/>
      <c r="G4383"/>
      <c r="H4383"/>
      <c r="I4383"/>
      <c r="J4383"/>
      <c r="K4383"/>
      <c r="L4383"/>
      <c r="M4383"/>
      <c r="N4383"/>
      <c r="O4383"/>
    </row>
    <row r="4384" spans="3:15" x14ac:dyDescent="0.45">
      <c r="C4384"/>
      <c r="D4384"/>
      <c r="E4384"/>
      <c r="F4384"/>
      <c r="G4384"/>
      <c r="H4384"/>
      <c r="I4384"/>
      <c r="J4384"/>
      <c r="K4384"/>
      <c r="L4384"/>
      <c r="M4384"/>
      <c r="N4384"/>
      <c r="O4384"/>
    </row>
    <row r="4385" spans="3:15" x14ac:dyDescent="0.45">
      <c r="C4385"/>
      <c r="D4385"/>
      <c r="E4385"/>
      <c r="F4385"/>
      <c r="G4385"/>
      <c r="H4385"/>
      <c r="I4385"/>
      <c r="J4385"/>
      <c r="K4385"/>
      <c r="L4385"/>
      <c r="M4385"/>
      <c r="N4385"/>
      <c r="O4385"/>
    </row>
    <row r="4386" spans="3:15" x14ac:dyDescent="0.45">
      <c r="C4386"/>
      <c r="D4386"/>
      <c r="E4386"/>
      <c r="F4386"/>
      <c r="G4386"/>
      <c r="H4386"/>
      <c r="I4386"/>
      <c r="J4386"/>
      <c r="K4386"/>
      <c r="L4386"/>
      <c r="M4386"/>
      <c r="N4386"/>
      <c r="O4386"/>
    </row>
    <row r="4387" spans="3:15" x14ac:dyDescent="0.45">
      <c r="C4387"/>
      <c r="D4387"/>
      <c r="E4387"/>
      <c r="F4387"/>
      <c r="G4387"/>
      <c r="H4387"/>
      <c r="I4387"/>
      <c r="J4387"/>
      <c r="K4387"/>
      <c r="L4387"/>
      <c r="M4387"/>
      <c r="N4387"/>
      <c r="O4387"/>
    </row>
    <row r="4388" spans="3:15" x14ac:dyDescent="0.45">
      <c r="C4388"/>
      <c r="D4388"/>
      <c r="E4388"/>
      <c r="F4388"/>
      <c r="G4388"/>
      <c r="H4388"/>
      <c r="I4388"/>
      <c r="J4388"/>
      <c r="K4388"/>
      <c r="L4388"/>
      <c r="M4388"/>
      <c r="N4388"/>
      <c r="O4388"/>
    </row>
    <row r="4389" spans="3:15" x14ac:dyDescent="0.45">
      <c r="C4389"/>
      <c r="D4389"/>
      <c r="E4389"/>
      <c r="F4389"/>
      <c r="G4389"/>
      <c r="H4389"/>
      <c r="I4389"/>
      <c r="J4389"/>
      <c r="K4389"/>
      <c r="L4389"/>
      <c r="M4389"/>
      <c r="N4389"/>
      <c r="O4389"/>
    </row>
    <row r="4390" spans="3:15" x14ac:dyDescent="0.45">
      <c r="C4390"/>
      <c r="D4390"/>
      <c r="E4390"/>
      <c r="F4390"/>
      <c r="G4390"/>
      <c r="H4390"/>
      <c r="I4390"/>
      <c r="J4390"/>
      <c r="K4390"/>
      <c r="L4390"/>
      <c r="M4390"/>
      <c r="N4390"/>
      <c r="O4390"/>
    </row>
    <row r="4391" spans="3:15" x14ac:dyDescent="0.45">
      <c r="C4391"/>
      <c r="D4391"/>
      <c r="E4391"/>
      <c r="F4391"/>
      <c r="G4391"/>
      <c r="H4391"/>
      <c r="I4391"/>
      <c r="J4391"/>
      <c r="K4391"/>
      <c r="L4391"/>
      <c r="M4391"/>
      <c r="N4391"/>
      <c r="O4391"/>
    </row>
    <row r="4392" spans="3:15" x14ac:dyDescent="0.45">
      <c r="C4392"/>
      <c r="D4392"/>
      <c r="E4392"/>
      <c r="F4392"/>
      <c r="G4392"/>
      <c r="H4392"/>
      <c r="I4392"/>
      <c r="J4392"/>
      <c r="K4392"/>
      <c r="L4392"/>
      <c r="M4392"/>
      <c r="N4392"/>
      <c r="O4392"/>
    </row>
    <row r="4393" spans="3:15" x14ac:dyDescent="0.45">
      <c r="C4393"/>
      <c r="D4393"/>
      <c r="E4393"/>
      <c r="F4393"/>
      <c r="G4393"/>
      <c r="H4393"/>
      <c r="I4393"/>
      <c r="J4393"/>
      <c r="K4393"/>
      <c r="L4393"/>
      <c r="M4393"/>
      <c r="N4393"/>
      <c r="O4393"/>
    </row>
    <row r="4394" spans="3:15" x14ac:dyDescent="0.45">
      <c r="C4394"/>
      <c r="D4394"/>
      <c r="E4394"/>
      <c r="F4394"/>
      <c r="G4394"/>
      <c r="H4394"/>
      <c r="I4394"/>
      <c r="J4394"/>
      <c r="K4394"/>
      <c r="L4394"/>
      <c r="M4394"/>
      <c r="N4394"/>
      <c r="O4394"/>
    </row>
    <row r="4395" spans="3:15" x14ac:dyDescent="0.45">
      <c r="C4395"/>
      <c r="D4395"/>
      <c r="E4395"/>
      <c r="F4395"/>
      <c r="G4395"/>
      <c r="H4395"/>
      <c r="I4395"/>
      <c r="J4395"/>
      <c r="K4395"/>
      <c r="L4395"/>
      <c r="M4395"/>
      <c r="N4395"/>
      <c r="O4395"/>
    </row>
    <row r="4396" spans="3:15" x14ac:dyDescent="0.45">
      <c r="C4396"/>
      <c r="D4396"/>
      <c r="E4396"/>
      <c r="F4396"/>
      <c r="G4396"/>
      <c r="H4396"/>
      <c r="I4396"/>
      <c r="J4396"/>
      <c r="K4396"/>
      <c r="L4396"/>
      <c r="M4396"/>
      <c r="N4396"/>
      <c r="O4396"/>
    </row>
    <row r="4397" spans="3:15" x14ac:dyDescent="0.45">
      <c r="C4397"/>
      <c r="D4397"/>
      <c r="E4397"/>
      <c r="F4397"/>
      <c r="G4397"/>
      <c r="H4397"/>
      <c r="I4397"/>
      <c r="J4397"/>
      <c r="K4397"/>
      <c r="L4397"/>
      <c r="M4397"/>
      <c r="N4397"/>
      <c r="O4397"/>
    </row>
    <row r="4398" spans="3:15" x14ac:dyDescent="0.45">
      <c r="C4398"/>
      <c r="D4398"/>
      <c r="E4398"/>
      <c r="F4398"/>
      <c r="G4398"/>
      <c r="H4398"/>
      <c r="I4398"/>
      <c r="J4398"/>
      <c r="K4398"/>
      <c r="L4398"/>
      <c r="M4398"/>
      <c r="N4398"/>
      <c r="O4398"/>
    </row>
    <row r="4399" spans="3:15" x14ac:dyDescent="0.45">
      <c r="C4399"/>
      <c r="D4399"/>
      <c r="E4399"/>
      <c r="F4399"/>
      <c r="G4399"/>
      <c r="H4399"/>
      <c r="I4399"/>
      <c r="J4399"/>
      <c r="K4399"/>
      <c r="L4399"/>
      <c r="M4399"/>
      <c r="N4399"/>
      <c r="O4399"/>
    </row>
    <row r="4400" spans="3:15" x14ac:dyDescent="0.45">
      <c r="C4400"/>
      <c r="D4400"/>
      <c r="E4400"/>
      <c r="F4400"/>
      <c r="G4400"/>
      <c r="H4400"/>
      <c r="I4400"/>
      <c r="J4400"/>
      <c r="K4400"/>
      <c r="L4400"/>
      <c r="M4400"/>
      <c r="N4400"/>
      <c r="O4400"/>
    </row>
    <row r="4401" spans="3:15" x14ac:dyDescent="0.45">
      <c r="C4401"/>
      <c r="D4401"/>
      <c r="E4401"/>
      <c r="F4401"/>
      <c r="G4401"/>
      <c r="H4401"/>
      <c r="I4401"/>
      <c r="J4401"/>
      <c r="K4401"/>
      <c r="L4401"/>
      <c r="M4401"/>
      <c r="N4401"/>
      <c r="O4401"/>
    </row>
    <row r="4402" spans="3:15" x14ac:dyDescent="0.45">
      <c r="C4402"/>
      <c r="D4402"/>
      <c r="E4402"/>
      <c r="F4402"/>
      <c r="G4402"/>
      <c r="H4402"/>
      <c r="I4402"/>
      <c r="J4402"/>
      <c r="K4402"/>
      <c r="L4402"/>
      <c r="M4402"/>
      <c r="N4402"/>
      <c r="O4402"/>
    </row>
    <row r="4403" spans="3:15" x14ac:dyDescent="0.45">
      <c r="C4403"/>
      <c r="D4403"/>
      <c r="E4403"/>
      <c r="F4403"/>
      <c r="G4403"/>
      <c r="H4403"/>
      <c r="I4403"/>
      <c r="J4403"/>
      <c r="K4403"/>
      <c r="L4403"/>
      <c r="M4403"/>
      <c r="N4403"/>
      <c r="O4403"/>
    </row>
    <row r="4404" spans="3:15" x14ac:dyDescent="0.45">
      <c r="C4404"/>
      <c r="D4404"/>
      <c r="E4404"/>
      <c r="F4404"/>
      <c r="G4404"/>
      <c r="H4404"/>
      <c r="I4404"/>
      <c r="J4404"/>
      <c r="K4404"/>
      <c r="L4404"/>
      <c r="M4404"/>
      <c r="N4404"/>
      <c r="O4404"/>
    </row>
    <row r="4405" spans="3:15" x14ac:dyDescent="0.45">
      <c r="C4405"/>
      <c r="D4405"/>
      <c r="E4405"/>
      <c r="F4405"/>
      <c r="G4405"/>
      <c r="H4405"/>
      <c r="I4405"/>
      <c r="J4405"/>
      <c r="K4405"/>
      <c r="L4405"/>
      <c r="M4405"/>
      <c r="N4405"/>
      <c r="O4405"/>
    </row>
    <row r="4406" spans="3:15" x14ac:dyDescent="0.45">
      <c r="C4406"/>
      <c r="D4406"/>
      <c r="E4406"/>
      <c r="F4406"/>
      <c r="G4406"/>
      <c r="H4406"/>
      <c r="I4406"/>
      <c r="J4406"/>
      <c r="K4406"/>
      <c r="L4406"/>
      <c r="M4406"/>
      <c r="N4406"/>
      <c r="O4406"/>
    </row>
    <row r="4407" spans="3:15" x14ac:dyDescent="0.45">
      <c r="C4407"/>
      <c r="D4407"/>
      <c r="E4407"/>
      <c r="F4407"/>
      <c r="G4407"/>
      <c r="H4407"/>
      <c r="I4407"/>
      <c r="J4407"/>
      <c r="K4407"/>
      <c r="L4407"/>
      <c r="M4407"/>
      <c r="N4407"/>
      <c r="O4407"/>
    </row>
    <row r="4408" spans="3:15" x14ac:dyDescent="0.45">
      <c r="C4408"/>
      <c r="D4408"/>
      <c r="E4408"/>
      <c r="F4408"/>
      <c r="G4408"/>
      <c r="H4408"/>
      <c r="I4408"/>
      <c r="J4408"/>
      <c r="K4408"/>
      <c r="L4408"/>
      <c r="M4408"/>
      <c r="N4408"/>
      <c r="O4408"/>
    </row>
    <row r="4409" spans="3:15" x14ac:dyDescent="0.45">
      <c r="C4409"/>
      <c r="D4409"/>
      <c r="E4409"/>
      <c r="F4409"/>
      <c r="G4409"/>
      <c r="H4409"/>
      <c r="I4409"/>
      <c r="J4409"/>
      <c r="K4409"/>
      <c r="L4409"/>
      <c r="M4409"/>
      <c r="N4409"/>
      <c r="O4409"/>
    </row>
    <row r="4410" spans="3:15" x14ac:dyDescent="0.45">
      <c r="C4410"/>
      <c r="D4410"/>
      <c r="E4410"/>
      <c r="F4410"/>
      <c r="G4410"/>
      <c r="H4410"/>
      <c r="I4410"/>
      <c r="J4410"/>
      <c r="K4410"/>
      <c r="L4410"/>
      <c r="M4410"/>
      <c r="N4410"/>
      <c r="O4410"/>
    </row>
    <row r="4411" spans="3:15" x14ac:dyDescent="0.45">
      <c r="C4411"/>
      <c r="D4411"/>
      <c r="E4411"/>
      <c r="F4411"/>
      <c r="G4411"/>
      <c r="H4411"/>
      <c r="I4411"/>
      <c r="J4411"/>
      <c r="K4411"/>
      <c r="L4411"/>
      <c r="M4411"/>
      <c r="N4411"/>
      <c r="O4411"/>
    </row>
    <row r="4412" spans="3:15" x14ac:dyDescent="0.45">
      <c r="C4412"/>
      <c r="D4412"/>
      <c r="E4412"/>
      <c r="F4412"/>
      <c r="G4412"/>
      <c r="H4412"/>
      <c r="I4412"/>
      <c r="J4412"/>
      <c r="K4412"/>
      <c r="L4412"/>
      <c r="M4412"/>
      <c r="N4412"/>
      <c r="O4412"/>
    </row>
    <row r="4413" spans="3:15" x14ac:dyDescent="0.45">
      <c r="C4413"/>
      <c r="D4413"/>
      <c r="E4413"/>
      <c r="F4413"/>
      <c r="G4413"/>
      <c r="H4413"/>
      <c r="I4413"/>
      <c r="J4413"/>
      <c r="K4413"/>
      <c r="L4413"/>
      <c r="M4413"/>
      <c r="N4413"/>
      <c r="O4413"/>
    </row>
    <row r="4414" spans="3:15" x14ac:dyDescent="0.45">
      <c r="C4414"/>
      <c r="D4414"/>
      <c r="E4414"/>
      <c r="F4414"/>
      <c r="G4414"/>
      <c r="H4414"/>
      <c r="I4414"/>
      <c r="J4414"/>
      <c r="K4414"/>
      <c r="L4414"/>
      <c r="M4414"/>
      <c r="N4414"/>
      <c r="O4414"/>
    </row>
    <row r="4415" spans="3:15" x14ac:dyDescent="0.45">
      <c r="C4415"/>
      <c r="D4415"/>
      <c r="E4415"/>
      <c r="F4415"/>
      <c r="G4415"/>
      <c r="H4415"/>
      <c r="I4415"/>
      <c r="J4415"/>
      <c r="K4415"/>
      <c r="L4415"/>
      <c r="M4415"/>
      <c r="N4415"/>
      <c r="O4415"/>
    </row>
    <row r="4416" spans="3:15" x14ac:dyDescent="0.45">
      <c r="C4416"/>
      <c r="D4416"/>
      <c r="E4416"/>
      <c r="F4416"/>
      <c r="G4416"/>
      <c r="H4416"/>
      <c r="I4416"/>
      <c r="J4416"/>
      <c r="K4416"/>
      <c r="L4416"/>
      <c r="M4416"/>
      <c r="N4416"/>
      <c r="O4416"/>
    </row>
    <row r="4417" spans="3:15" x14ac:dyDescent="0.45">
      <c r="C4417"/>
      <c r="D4417"/>
      <c r="E4417"/>
      <c r="F4417"/>
      <c r="G4417"/>
      <c r="H4417"/>
      <c r="I4417"/>
      <c r="J4417"/>
      <c r="K4417"/>
      <c r="L4417"/>
      <c r="M4417"/>
      <c r="N4417"/>
      <c r="O4417"/>
    </row>
    <row r="4418" spans="3:15" x14ac:dyDescent="0.45">
      <c r="C4418"/>
      <c r="D4418"/>
      <c r="E4418"/>
      <c r="F4418"/>
      <c r="G4418"/>
      <c r="H4418"/>
      <c r="I4418"/>
      <c r="J4418"/>
      <c r="K4418"/>
      <c r="L4418"/>
      <c r="M4418"/>
      <c r="N4418"/>
      <c r="O4418"/>
    </row>
    <row r="4419" spans="3:15" x14ac:dyDescent="0.45">
      <c r="C4419"/>
      <c r="D4419"/>
      <c r="E4419"/>
      <c r="F4419"/>
      <c r="G4419"/>
      <c r="H4419"/>
      <c r="I4419"/>
      <c r="J4419"/>
      <c r="K4419"/>
      <c r="L4419"/>
      <c r="M4419"/>
      <c r="N4419"/>
      <c r="O4419"/>
    </row>
    <row r="4420" spans="3:15" x14ac:dyDescent="0.45">
      <c r="C4420"/>
      <c r="D4420"/>
      <c r="E4420"/>
      <c r="F4420"/>
      <c r="G4420"/>
      <c r="H4420"/>
      <c r="I4420"/>
      <c r="J4420"/>
      <c r="K4420"/>
      <c r="L4420"/>
      <c r="M4420"/>
      <c r="N4420"/>
      <c r="O4420"/>
    </row>
    <row r="4421" spans="3:15" x14ac:dyDescent="0.45">
      <c r="C4421"/>
      <c r="D4421"/>
      <c r="E4421"/>
      <c r="F4421"/>
      <c r="G4421"/>
      <c r="H4421"/>
      <c r="I4421"/>
      <c r="J4421"/>
      <c r="K4421"/>
      <c r="L4421"/>
      <c r="M4421"/>
      <c r="N4421"/>
      <c r="O4421"/>
    </row>
    <row r="4422" spans="3:15" x14ac:dyDescent="0.45">
      <c r="C4422"/>
      <c r="D4422"/>
      <c r="E4422"/>
      <c r="F4422"/>
      <c r="G4422"/>
      <c r="H4422"/>
      <c r="I4422"/>
      <c r="J4422"/>
      <c r="K4422"/>
      <c r="L4422"/>
      <c r="M4422"/>
      <c r="N4422"/>
      <c r="O4422"/>
    </row>
    <row r="4423" spans="3:15" x14ac:dyDescent="0.45">
      <c r="C4423"/>
      <c r="D4423"/>
      <c r="E4423"/>
      <c r="F4423"/>
      <c r="G4423"/>
      <c r="H4423"/>
      <c r="I4423"/>
      <c r="J4423"/>
      <c r="K4423"/>
      <c r="L4423"/>
      <c r="M4423"/>
      <c r="N4423"/>
      <c r="O4423"/>
    </row>
    <row r="4424" spans="3:15" x14ac:dyDescent="0.45">
      <c r="C4424"/>
      <c r="D4424"/>
      <c r="E4424"/>
      <c r="F4424"/>
      <c r="G4424"/>
      <c r="H4424"/>
      <c r="I4424"/>
      <c r="J4424"/>
      <c r="K4424"/>
      <c r="L4424"/>
      <c r="M4424"/>
      <c r="N4424"/>
      <c r="O4424"/>
    </row>
    <row r="4425" spans="3:15" x14ac:dyDescent="0.45">
      <c r="C4425"/>
      <c r="D4425"/>
      <c r="E4425"/>
      <c r="F4425"/>
      <c r="G4425"/>
      <c r="H4425"/>
      <c r="I4425"/>
      <c r="J4425"/>
      <c r="K4425"/>
      <c r="L4425"/>
      <c r="M4425"/>
      <c r="N4425"/>
      <c r="O4425"/>
    </row>
    <row r="4426" spans="3:15" x14ac:dyDescent="0.45">
      <c r="C4426"/>
      <c r="D4426"/>
      <c r="E4426"/>
      <c r="F4426"/>
      <c r="G4426"/>
      <c r="H4426"/>
      <c r="I4426"/>
      <c r="J4426"/>
      <c r="K4426"/>
      <c r="L4426"/>
      <c r="M4426"/>
      <c r="N4426"/>
      <c r="O4426"/>
    </row>
    <row r="4427" spans="3:15" x14ac:dyDescent="0.45">
      <c r="C4427"/>
      <c r="D4427"/>
      <c r="E4427"/>
      <c r="F4427"/>
      <c r="G4427"/>
      <c r="H4427"/>
      <c r="I4427"/>
      <c r="J4427"/>
      <c r="K4427"/>
      <c r="L4427"/>
      <c r="M4427"/>
      <c r="N4427"/>
      <c r="O4427"/>
    </row>
    <row r="4428" spans="3:15" x14ac:dyDescent="0.45">
      <c r="C4428"/>
      <c r="D4428"/>
      <c r="E4428"/>
      <c r="F4428"/>
      <c r="G4428"/>
      <c r="H4428"/>
      <c r="I4428"/>
      <c r="J4428"/>
      <c r="K4428"/>
      <c r="L4428"/>
      <c r="M4428"/>
      <c r="N4428"/>
      <c r="O4428"/>
    </row>
    <row r="4429" spans="3:15" x14ac:dyDescent="0.45">
      <c r="C4429"/>
      <c r="D4429"/>
      <c r="E4429"/>
      <c r="F4429"/>
      <c r="G4429"/>
      <c r="H4429"/>
      <c r="I4429"/>
      <c r="J4429"/>
      <c r="K4429"/>
      <c r="L4429"/>
      <c r="M4429"/>
      <c r="N4429"/>
      <c r="O4429"/>
    </row>
    <row r="4430" spans="3:15" x14ac:dyDescent="0.45">
      <c r="C4430"/>
      <c r="D4430"/>
      <c r="E4430"/>
      <c r="F4430"/>
      <c r="G4430"/>
      <c r="H4430"/>
      <c r="I4430"/>
      <c r="J4430"/>
      <c r="K4430"/>
      <c r="L4430"/>
      <c r="M4430"/>
      <c r="N4430"/>
      <c r="O4430"/>
    </row>
    <row r="4431" spans="3:15" x14ac:dyDescent="0.45">
      <c r="C4431"/>
      <c r="D4431"/>
      <c r="E4431"/>
      <c r="F4431"/>
      <c r="G4431"/>
      <c r="H4431"/>
      <c r="I4431"/>
      <c r="J4431"/>
      <c r="K4431"/>
      <c r="L4431"/>
      <c r="M4431"/>
      <c r="N4431"/>
      <c r="O4431"/>
    </row>
    <row r="4432" spans="3:15" x14ac:dyDescent="0.45">
      <c r="C4432"/>
      <c r="D4432"/>
      <c r="E4432"/>
      <c r="F4432"/>
      <c r="G4432"/>
      <c r="H4432"/>
      <c r="I4432"/>
      <c r="J4432"/>
      <c r="K4432"/>
      <c r="L4432"/>
      <c r="M4432"/>
      <c r="N4432"/>
      <c r="O4432"/>
    </row>
    <row r="4433" spans="3:15" x14ac:dyDescent="0.45">
      <c r="C4433"/>
      <c r="D4433"/>
      <c r="E4433"/>
      <c r="F4433"/>
      <c r="G4433"/>
      <c r="H4433"/>
      <c r="I4433"/>
      <c r="J4433"/>
      <c r="K4433"/>
      <c r="L4433"/>
      <c r="M4433"/>
      <c r="N4433"/>
      <c r="O4433"/>
    </row>
    <row r="4434" spans="3:15" x14ac:dyDescent="0.45">
      <c r="C4434"/>
      <c r="D4434"/>
      <c r="E4434"/>
      <c r="F4434"/>
      <c r="G4434"/>
      <c r="H4434"/>
      <c r="I4434"/>
      <c r="J4434"/>
      <c r="K4434"/>
      <c r="L4434"/>
      <c r="M4434"/>
      <c r="N4434"/>
      <c r="O4434"/>
    </row>
    <row r="4435" spans="3:15" x14ac:dyDescent="0.45">
      <c r="C4435"/>
      <c r="D4435"/>
      <c r="E4435"/>
      <c r="F4435"/>
      <c r="G4435"/>
      <c r="H4435"/>
      <c r="I4435"/>
      <c r="J4435"/>
      <c r="K4435"/>
      <c r="L4435"/>
      <c r="M4435"/>
      <c r="N4435"/>
      <c r="O4435"/>
    </row>
    <row r="4436" spans="3:15" x14ac:dyDescent="0.45">
      <c r="C4436"/>
      <c r="D4436"/>
      <c r="E4436"/>
      <c r="F4436"/>
      <c r="G4436"/>
      <c r="H4436"/>
      <c r="I4436"/>
      <c r="J4436"/>
      <c r="K4436"/>
      <c r="L4436"/>
      <c r="M4436"/>
      <c r="N4436"/>
      <c r="O4436"/>
    </row>
    <row r="4437" spans="3:15" x14ac:dyDescent="0.45">
      <c r="C4437"/>
      <c r="D4437"/>
      <c r="E4437"/>
      <c r="F4437"/>
      <c r="G4437"/>
      <c r="H4437"/>
      <c r="I4437"/>
      <c r="J4437"/>
      <c r="K4437"/>
      <c r="L4437"/>
      <c r="M4437"/>
      <c r="N4437"/>
      <c r="O4437"/>
    </row>
    <row r="4438" spans="3:15" x14ac:dyDescent="0.45">
      <c r="C4438"/>
      <c r="D4438"/>
      <c r="E4438"/>
      <c r="F4438"/>
      <c r="G4438"/>
      <c r="H4438"/>
      <c r="I4438"/>
      <c r="J4438"/>
      <c r="K4438"/>
      <c r="L4438"/>
      <c r="M4438"/>
      <c r="N4438"/>
      <c r="O4438"/>
    </row>
    <row r="4439" spans="3:15" x14ac:dyDescent="0.4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122" zoomScaleNormal="122" workbookViewId="0">
      <pane xSplit="10" ySplit="13" topLeftCell="K14" activePane="bottomRight" state="frozen"/>
      <selection pane="topRight" activeCell="K1" sqref="K1"/>
      <selection pane="bottomLeft" activeCell="A14" sqref="A14"/>
      <selection pane="bottomRight" activeCell="AK27" sqref="AK27"/>
    </sheetView>
  </sheetViews>
  <sheetFormatPr defaultColWidth="8.86328125" defaultRowHeight="14.25" x14ac:dyDescent="0.45"/>
  <cols>
    <col min="1" max="2" width="1.6640625" style="1" customWidth="1"/>
    <col min="3" max="3" width="0.86328125" style="1" customWidth="1"/>
    <col min="4" max="4" width="10.6640625" style="216" hidden="1" customWidth="1"/>
    <col min="5" max="5" width="28.53125" style="1" customWidth="1"/>
    <col min="6" max="6" width="0.46484375" style="1" customWidth="1"/>
    <col min="7" max="7" width="8.46484375" style="1" customWidth="1"/>
    <col min="8" max="8" width="0.46484375" style="1" customWidth="1"/>
    <col min="9" max="9" width="8.46484375" style="1" customWidth="1"/>
    <col min="10" max="10" width="0.46484375" style="1" customWidth="1"/>
    <col min="11" max="13" width="8.86328125" style="1" customWidth="1"/>
    <col min="14" max="14" width="0.46484375" style="1" customWidth="1"/>
    <col min="15" max="17" width="4.6640625" style="1" customWidth="1"/>
    <col min="18" max="18" width="0.46484375" style="1" customWidth="1"/>
    <col min="19" max="21" width="10.33203125" style="1" customWidth="1"/>
    <col min="22" max="22" width="11.1328125" style="1" customWidth="1"/>
    <col min="23" max="23" width="0.46484375" style="1" customWidth="1"/>
    <col min="24" max="27" width="4.6640625" style="1" customWidth="1"/>
    <col min="28" max="28" width="0.46484375" style="1" customWidth="1"/>
    <col min="29" max="32" width="4.6640625" style="1" customWidth="1"/>
    <col min="33" max="33" width="0.46484375" style="1" customWidth="1"/>
    <col min="34" max="37" width="8.33203125" style="1" customWidth="1"/>
    <col min="38" max="38" width="0.46484375" style="1" customWidth="1"/>
    <col min="39" max="42" width="9" style="1" customWidth="1"/>
    <col min="43" max="43" width="0.86328125" customWidth="1"/>
    <col min="44" max="44" width="1.6640625" customWidth="1"/>
    <col min="45" max="46" width="13.33203125" customWidth="1"/>
    <col min="47" max="49" width="9.1328125" customWidth="1"/>
    <col min="50" max="51" width="12" customWidth="1"/>
    <col min="52" max="52" width="1" customWidth="1"/>
    <col min="53" max="54" width="27.33203125" customWidth="1"/>
    <col min="55" max="74" width="9.1328125" customWidth="1"/>
    <col min="75" max="16384" width="8.86328125" style="1"/>
  </cols>
  <sheetData>
    <row r="1" spans="1:114" customFormat="1" ht="9.6" customHeight="1" thickBot="1" x14ac:dyDescent="0.5">
      <c r="D1" s="21"/>
    </row>
    <row r="2" spans="1:114" customFormat="1" ht="9.6" customHeight="1" thickTop="1" x14ac:dyDescent="0.45">
      <c r="B2" s="19"/>
      <c r="C2" s="20"/>
      <c r="D2" s="208"/>
      <c r="E2" s="458"/>
      <c r="F2" s="458"/>
      <c r="G2" s="458"/>
      <c r="H2" s="458"/>
      <c r="I2" s="458"/>
      <c r="J2" s="458"/>
      <c r="K2" s="458"/>
      <c r="L2" s="458"/>
      <c r="M2" s="458"/>
      <c r="N2" s="458"/>
      <c r="O2" s="458"/>
      <c r="P2" s="458"/>
      <c r="Q2" s="20"/>
      <c r="R2" s="20"/>
      <c r="S2" s="20"/>
      <c r="T2" s="20"/>
      <c r="U2" s="20"/>
      <c r="V2" s="20"/>
      <c r="W2" s="20"/>
      <c r="X2" s="20"/>
      <c r="Y2" s="20"/>
      <c r="Z2" s="20"/>
      <c r="AA2" s="20"/>
      <c r="AB2" s="20"/>
      <c r="AC2" s="20"/>
      <c r="AD2" s="20"/>
      <c r="AE2" s="20"/>
      <c r="AF2" s="458"/>
      <c r="AG2" s="458"/>
      <c r="AH2" s="458"/>
      <c r="AI2" s="458"/>
      <c r="AJ2" s="458"/>
      <c r="AK2" s="458"/>
      <c r="AL2" s="458"/>
      <c r="AM2" s="458"/>
      <c r="AN2" s="458"/>
      <c r="AO2" s="458"/>
      <c r="AP2" s="458"/>
      <c r="AQ2" s="458"/>
      <c r="AR2" s="503"/>
    </row>
    <row r="3" spans="1:114" customFormat="1" ht="5" customHeight="1" x14ac:dyDescent="0.45">
      <c r="B3" s="17"/>
      <c r="C3" s="18"/>
      <c r="D3" s="21"/>
      <c r="E3" s="15"/>
      <c r="F3" s="15"/>
      <c r="G3" s="15"/>
      <c r="H3" s="15"/>
      <c r="I3" s="15"/>
      <c r="J3" s="15"/>
      <c r="K3" s="15"/>
      <c r="L3" s="15"/>
      <c r="M3" s="15"/>
      <c r="N3" s="15"/>
      <c r="O3" s="15"/>
      <c r="P3" s="15"/>
      <c r="AR3" s="24"/>
    </row>
    <row r="4" spans="1:114" ht="21" customHeight="1" x14ac:dyDescent="0.45">
      <c r="A4"/>
      <c r="B4" s="17"/>
      <c r="C4" s="16"/>
      <c r="D4" s="209"/>
      <c r="E4" s="504" t="str">
        <f>'Page 1 - General Information'!E4</f>
        <v xml:space="preserve"> INTERSCHOLASTIC ATHLETIC OPPORTUNITIES DISCLOSURE FORM 21.1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45">
      <c r="A5"/>
      <c r="B5" s="17"/>
      <c r="C5" s="16"/>
      <c r="D5" s="210"/>
      <c r="E5" s="456" t="str">
        <f>'Page 1 - General Information'!E5</f>
        <v>2020 - 2021 School Year</v>
      </c>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R5" s="24"/>
      <c r="BW5"/>
      <c r="BX5"/>
      <c r="BY5"/>
      <c r="BZ5"/>
      <c r="CA5"/>
      <c r="CB5"/>
      <c r="CC5"/>
      <c r="CD5"/>
      <c r="CE5"/>
      <c r="CF5"/>
      <c r="CG5"/>
      <c r="CH5"/>
      <c r="CI5"/>
      <c r="CJ5"/>
      <c r="CK5"/>
      <c r="CL5"/>
      <c r="CM5"/>
      <c r="CN5"/>
      <c r="CO5"/>
      <c r="CP5"/>
    </row>
    <row r="6" spans="1:114" s="22" customFormat="1" ht="5" customHeight="1" x14ac:dyDescent="0.4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7"/>
      <c r="C7" s="16"/>
      <c r="D7" s="210"/>
      <c r="E7" s="202"/>
      <c r="F7" s="101"/>
      <c r="G7" s="221" t="str">
        <f>IF('Page 1 - General Information'!G14="[Make Selection From Drop-Down List ]","",("School:  "&amp;'Page 1 - General Information'!G14&amp;" - "&amp;'Page 1 - General Information'!G16))</f>
        <v>School:  Solanco HS - 2658</v>
      </c>
      <c r="H7" s="101"/>
      <c r="I7" s="101"/>
      <c r="J7" s="101"/>
      <c r="K7" s="101"/>
      <c r="L7" s="221"/>
      <c r="M7" s="101"/>
      <c r="N7" s="101"/>
      <c r="O7" s="101"/>
      <c r="P7" s="101"/>
      <c r="Q7" s="101"/>
      <c r="R7" s="101"/>
      <c r="S7" s="101"/>
      <c r="T7" s="101" t="s">
        <v>3534</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5" customHeight="1" x14ac:dyDescent="0.45">
      <c r="B8" s="17"/>
      <c r="C8" s="16"/>
      <c r="D8" s="248"/>
      <c r="E8" s="502"/>
      <c r="F8" s="502"/>
      <c r="G8" s="502"/>
      <c r="H8" s="502"/>
      <c r="I8" s="502"/>
      <c r="J8" s="502"/>
      <c r="K8" s="502"/>
      <c r="L8" s="502"/>
      <c r="M8" s="50"/>
      <c r="AP8" s="55"/>
      <c r="AQ8" s="54"/>
      <c r="AR8" s="24"/>
    </row>
    <row r="9" spans="1:114" ht="20.45" customHeight="1" x14ac:dyDescent="0.4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15"/>
      <c r="B10" s="116"/>
      <c r="C10" s="117"/>
      <c r="D10" s="211"/>
      <c r="E10" s="505" t="s">
        <v>3488</v>
      </c>
      <c r="F10" s="8"/>
      <c r="G10" s="508" t="s">
        <v>3484</v>
      </c>
      <c r="H10" s="126"/>
      <c r="I10" s="508" t="s">
        <v>3489</v>
      </c>
      <c r="J10" s="126"/>
      <c r="K10" s="521" t="s">
        <v>3533</v>
      </c>
      <c r="L10" s="522"/>
      <c r="M10" s="523"/>
      <c r="N10" s="117"/>
      <c r="O10" s="521" t="s">
        <v>3455</v>
      </c>
      <c r="P10" s="522"/>
      <c r="Q10" s="523"/>
      <c r="R10" s="100"/>
      <c r="S10" s="515" t="s">
        <v>10756</v>
      </c>
      <c r="T10" s="516"/>
      <c r="U10" s="516"/>
      <c r="V10" s="517"/>
      <c r="W10" s="100"/>
      <c r="X10" s="521" t="s">
        <v>3451</v>
      </c>
      <c r="Y10" s="522"/>
      <c r="Z10" s="522"/>
      <c r="AA10" s="523"/>
      <c r="AB10" s="100"/>
      <c r="AC10" s="521" t="s">
        <v>3452</v>
      </c>
      <c r="AD10" s="522"/>
      <c r="AE10" s="522"/>
      <c r="AF10" s="523"/>
      <c r="AG10" s="3"/>
      <c r="AH10" s="525" t="s">
        <v>10986</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5" customHeight="1" x14ac:dyDescent="0.4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3453</v>
      </c>
      <c r="AI11" s="531"/>
      <c r="AJ11" s="530" t="s">
        <v>3454</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x14ac:dyDescent="0.45">
      <c r="A12"/>
      <c r="B12" s="17"/>
      <c r="C12" s="16"/>
      <c r="D12" s="210"/>
      <c r="E12" s="507"/>
      <c r="F12" s="9"/>
      <c r="G12" s="510"/>
      <c r="H12" s="10"/>
      <c r="I12" s="510"/>
      <c r="J12" s="10"/>
      <c r="K12" s="162" t="s">
        <v>3474</v>
      </c>
      <c r="L12" s="5" t="s">
        <v>3531</v>
      </c>
      <c r="M12" s="67" t="s">
        <v>3532</v>
      </c>
      <c r="N12" s="12"/>
      <c r="O12" s="6" t="s">
        <v>7</v>
      </c>
      <c r="P12" s="6" t="s">
        <v>0</v>
      </c>
      <c r="Q12" s="6" t="s">
        <v>8</v>
      </c>
      <c r="R12" s="10"/>
      <c r="S12" s="6" t="s">
        <v>10757</v>
      </c>
      <c r="T12" s="6" t="s">
        <v>2</v>
      </c>
      <c r="U12" s="6" t="s">
        <v>1</v>
      </c>
      <c r="V12" s="6" t="s">
        <v>3470</v>
      </c>
      <c r="W12" s="10"/>
      <c r="X12" s="6" t="s">
        <v>7</v>
      </c>
      <c r="Y12" s="7" t="s">
        <v>0</v>
      </c>
      <c r="Z12" s="7" t="s">
        <v>8</v>
      </c>
      <c r="AA12" s="130" t="s">
        <v>3093</v>
      </c>
      <c r="AB12" s="10"/>
      <c r="AC12" s="7" t="s">
        <v>7</v>
      </c>
      <c r="AD12" s="7" t="s">
        <v>0</v>
      </c>
      <c r="AE12" s="7" t="s">
        <v>8</v>
      </c>
      <c r="AF12" s="130" t="s">
        <v>3093</v>
      </c>
      <c r="AG12" s="3"/>
      <c r="AH12" s="148" t="s">
        <v>3468</v>
      </c>
      <c r="AI12" s="148" t="s">
        <v>3469</v>
      </c>
      <c r="AJ12" s="148" t="s">
        <v>3468</v>
      </c>
      <c r="AK12" s="6" t="s">
        <v>3469</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4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45">
      <c r="A14"/>
      <c r="B14" s="17"/>
      <c r="D14" s="213">
        <v>1</v>
      </c>
      <c r="E14" s="198" t="s">
        <v>3492</v>
      </c>
      <c r="F14" s="222"/>
      <c r="G14" s="175" t="s">
        <v>3474</v>
      </c>
      <c r="H14" s="166"/>
      <c r="I14" s="182" t="s">
        <v>3485</v>
      </c>
      <c r="J14" s="241"/>
      <c r="K14" s="62">
        <v>10</v>
      </c>
      <c r="L14" s="62"/>
      <c r="M14" s="13">
        <f>SUM(K14:L14)</f>
        <v>10</v>
      </c>
      <c r="N14" s="2"/>
      <c r="O14" s="62"/>
      <c r="P14" s="62"/>
      <c r="Q14" s="62" t="s">
        <v>3467</v>
      </c>
      <c r="R14" s="2"/>
      <c r="S14" s="62">
        <v>1927</v>
      </c>
      <c r="T14" s="62"/>
      <c r="U14" s="62"/>
      <c r="V14" s="62"/>
      <c r="W14" s="2"/>
      <c r="X14" s="62"/>
      <c r="Y14" s="95"/>
      <c r="Z14" s="95">
        <v>21</v>
      </c>
      <c r="AA14" s="131">
        <f>SUM(X14:Z14)</f>
        <v>21</v>
      </c>
      <c r="AB14" s="2"/>
      <c r="AC14" s="95"/>
      <c r="AD14" s="95"/>
      <c r="AE14" s="95">
        <v>21</v>
      </c>
      <c r="AF14" s="131">
        <f>SUM(AC14:AE14)</f>
        <v>21</v>
      </c>
      <c r="AG14" s="3"/>
      <c r="AH14" s="278"/>
      <c r="AI14" s="95">
        <v>1</v>
      </c>
      <c r="AJ14" s="279"/>
      <c r="AK14" s="62">
        <v>1</v>
      </c>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7"/>
      <c r="D15" s="213">
        <v>2</v>
      </c>
      <c r="E15" s="199" t="s">
        <v>3493</v>
      </c>
      <c r="F15" s="222"/>
      <c r="G15" s="176" t="s">
        <v>3474</v>
      </c>
      <c r="H15" s="166"/>
      <c r="I15" s="183" t="s">
        <v>3485</v>
      </c>
      <c r="J15" s="165"/>
      <c r="K15" s="169">
        <v>12</v>
      </c>
      <c r="L15" s="169"/>
      <c r="M15" s="13">
        <f t="shared" ref="M15:M78" si="0">SUM(K15:L15)</f>
        <v>12</v>
      </c>
      <c r="N15" s="2"/>
      <c r="O15" s="63"/>
      <c r="P15" s="63" t="s">
        <v>3467</v>
      </c>
      <c r="Q15" s="63"/>
      <c r="R15" s="2"/>
      <c r="S15" s="260">
        <v>1922</v>
      </c>
      <c r="T15" s="260"/>
      <c r="U15" s="260"/>
      <c r="V15" s="260"/>
      <c r="W15" s="2"/>
      <c r="X15" s="63"/>
      <c r="Y15" s="63">
        <v>16</v>
      </c>
      <c r="Z15" s="63"/>
      <c r="AA15" s="131">
        <f t="shared" ref="AA15:AA78" si="1">SUM(X15:Z15)</f>
        <v>16</v>
      </c>
      <c r="AB15" s="2"/>
      <c r="AC15" s="249"/>
      <c r="AD15" s="249">
        <v>16</v>
      </c>
      <c r="AE15" s="249"/>
      <c r="AF15" s="131">
        <f t="shared" ref="AF15:AF78" si="2">SUM(AC15:AE15)</f>
        <v>16</v>
      </c>
      <c r="AG15" s="3"/>
      <c r="AH15" s="280"/>
      <c r="AI15" s="293">
        <v>1</v>
      </c>
      <c r="AJ15" s="281"/>
      <c r="AK15" s="294">
        <v>1</v>
      </c>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7"/>
      <c r="D16" s="213">
        <v>3</v>
      </c>
      <c r="E16" s="198" t="s">
        <v>3494</v>
      </c>
      <c r="F16" s="222"/>
      <c r="G16" s="175" t="s">
        <v>3474</v>
      </c>
      <c r="H16" s="166"/>
      <c r="I16" s="182" t="s">
        <v>3485</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7"/>
      <c r="D17" s="213">
        <v>4</v>
      </c>
      <c r="E17" s="200" t="s">
        <v>3495</v>
      </c>
      <c r="F17" s="222"/>
      <c r="G17" s="176" t="s">
        <v>3474</v>
      </c>
      <c r="H17" s="166"/>
      <c r="I17" s="183" t="s">
        <v>3485</v>
      </c>
      <c r="J17" s="165"/>
      <c r="K17" s="169">
        <v>7</v>
      </c>
      <c r="L17" s="169"/>
      <c r="M17" s="13">
        <f t="shared" si="0"/>
        <v>7</v>
      </c>
      <c r="N17" s="2"/>
      <c r="O17" s="63" t="s">
        <v>3467</v>
      </c>
      <c r="P17" s="63"/>
      <c r="Q17" s="63"/>
      <c r="R17" s="2"/>
      <c r="S17" s="260">
        <v>1966</v>
      </c>
      <c r="T17" s="260"/>
      <c r="U17" s="260"/>
      <c r="V17" s="260"/>
      <c r="W17" s="2"/>
      <c r="X17" s="63">
        <v>12</v>
      </c>
      <c r="Y17" s="63"/>
      <c r="Z17" s="63"/>
      <c r="AA17" s="131">
        <f t="shared" si="1"/>
        <v>12</v>
      </c>
      <c r="AB17" s="2"/>
      <c r="AC17" s="249">
        <v>12</v>
      </c>
      <c r="AD17" s="249"/>
      <c r="AE17" s="249"/>
      <c r="AF17" s="131">
        <f t="shared" si="2"/>
        <v>12</v>
      </c>
      <c r="AG17" s="3"/>
      <c r="AH17" s="280"/>
      <c r="AI17" s="293">
        <v>1</v>
      </c>
      <c r="AJ17" s="281"/>
      <c r="AK17" s="294">
        <v>1</v>
      </c>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7"/>
      <c r="D18" s="213">
        <v>5</v>
      </c>
      <c r="E18" s="198" t="s">
        <v>3476</v>
      </c>
      <c r="F18" s="222"/>
      <c r="G18" s="175" t="s">
        <v>3474</v>
      </c>
      <c r="H18" s="166"/>
      <c r="I18" s="182" t="s">
        <v>3485</v>
      </c>
      <c r="J18" s="165"/>
      <c r="K18" s="168">
        <v>31</v>
      </c>
      <c r="L18" s="168"/>
      <c r="M18" s="13">
        <f t="shared" si="0"/>
        <v>31</v>
      </c>
      <c r="N18" s="2"/>
      <c r="O18" s="62" t="s">
        <v>3467</v>
      </c>
      <c r="P18" s="62"/>
      <c r="Q18" s="62"/>
      <c r="R18" s="2"/>
      <c r="S18" s="62">
        <v>1951</v>
      </c>
      <c r="T18" s="62"/>
      <c r="U18" s="62"/>
      <c r="V18" s="62"/>
      <c r="W18" s="2"/>
      <c r="X18" s="62">
        <v>8</v>
      </c>
      <c r="Y18" s="95"/>
      <c r="Z18" s="95"/>
      <c r="AA18" s="131">
        <f t="shared" si="1"/>
        <v>8</v>
      </c>
      <c r="AB18" s="2"/>
      <c r="AC18" s="95">
        <v>8</v>
      </c>
      <c r="AD18" s="95"/>
      <c r="AE18" s="95"/>
      <c r="AF18" s="131">
        <f>SUM(AC18:AE18)</f>
        <v>8</v>
      </c>
      <c r="AG18" s="3"/>
      <c r="AH18" s="278"/>
      <c r="AI18" s="95">
        <v>1</v>
      </c>
      <c r="AJ18" s="279"/>
      <c r="AK18" s="62">
        <v>4</v>
      </c>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7"/>
      <c r="D19" s="213">
        <v>6</v>
      </c>
      <c r="E19" s="200" t="s">
        <v>3496</v>
      </c>
      <c r="F19" s="222"/>
      <c r="G19" s="176" t="s">
        <v>3474</v>
      </c>
      <c r="H19" s="166"/>
      <c r="I19" s="183" t="s">
        <v>3485</v>
      </c>
      <c r="J19" s="165"/>
      <c r="K19" s="169">
        <v>5</v>
      </c>
      <c r="L19" s="169">
        <v>1</v>
      </c>
      <c r="M19" s="13">
        <f t="shared" si="0"/>
        <v>6</v>
      </c>
      <c r="N19" s="2"/>
      <c r="O19" s="63" t="s">
        <v>3467</v>
      </c>
      <c r="P19" s="63"/>
      <c r="Q19" s="63"/>
      <c r="R19" s="2"/>
      <c r="S19" s="260">
        <v>1972</v>
      </c>
      <c r="T19" s="260"/>
      <c r="U19" s="260"/>
      <c r="V19" s="260"/>
      <c r="W19" s="2"/>
      <c r="X19" s="63">
        <v>7</v>
      </c>
      <c r="Y19" s="63"/>
      <c r="Z19" s="63"/>
      <c r="AA19" s="131">
        <f t="shared" si="1"/>
        <v>7</v>
      </c>
      <c r="AB19" s="2"/>
      <c r="AC19" s="249">
        <v>7</v>
      </c>
      <c r="AD19" s="249"/>
      <c r="AE19" s="249"/>
      <c r="AF19" s="131">
        <f t="shared" si="2"/>
        <v>7</v>
      </c>
      <c r="AG19" s="3"/>
      <c r="AH19" s="280"/>
      <c r="AI19" s="293">
        <v>1</v>
      </c>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7"/>
      <c r="D20" s="213">
        <v>7</v>
      </c>
      <c r="E20" s="198" t="s">
        <v>3497</v>
      </c>
      <c r="F20" s="222"/>
      <c r="G20" s="175" t="s">
        <v>3474</v>
      </c>
      <c r="H20" s="166"/>
      <c r="I20" s="182" t="s">
        <v>3485</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7"/>
      <c r="D21" s="213">
        <v>8</v>
      </c>
      <c r="E21" s="200" t="s">
        <v>3498</v>
      </c>
      <c r="F21" s="222"/>
      <c r="G21" s="176" t="s">
        <v>3474</v>
      </c>
      <c r="H21" s="166"/>
      <c r="I21" s="183" t="s">
        <v>3485</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7"/>
      <c r="D22" s="213">
        <v>9</v>
      </c>
      <c r="E22" s="198" t="s">
        <v>3499</v>
      </c>
      <c r="F22" s="222"/>
      <c r="G22" s="175" t="s">
        <v>3474</v>
      </c>
      <c r="H22" s="166"/>
      <c r="I22" s="182" t="s">
        <v>3485</v>
      </c>
      <c r="J22" s="165"/>
      <c r="K22" s="168">
        <v>9</v>
      </c>
      <c r="L22" s="168"/>
      <c r="M22" s="13">
        <f t="shared" si="0"/>
        <v>9</v>
      </c>
      <c r="N22" s="2"/>
      <c r="O22" s="62" t="s">
        <v>3467</v>
      </c>
      <c r="P22" s="62"/>
      <c r="Q22" s="62"/>
      <c r="R22" s="2"/>
      <c r="S22" s="62">
        <v>1970</v>
      </c>
      <c r="T22" s="62"/>
      <c r="U22" s="62"/>
      <c r="V22" s="62"/>
      <c r="W22" s="2"/>
      <c r="X22" s="62">
        <v>15</v>
      </c>
      <c r="Y22" s="95"/>
      <c r="Z22" s="95"/>
      <c r="AA22" s="131">
        <f t="shared" si="1"/>
        <v>15</v>
      </c>
      <c r="AB22" s="2"/>
      <c r="AC22" s="95">
        <v>15</v>
      </c>
      <c r="AD22" s="95"/>
      <c r="AE22" s="95"/>
      <c r="AF22" s="131">
        <f t="shared" si="2"/>
        <v>15</v>
      </c>
      <c r="AG22" s="3"/>
      <c r="AH22" s="278"/>
      <c r="AI22" s="95">
        <v>1</v>
      </c>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7"/>
      <c r="D23" s="213">
        <v>10</v>
      </c>
      <c r="E23" s="200" t="s">
        <v>3500</v>
      </c>
      <c r="F23" s="222"/>
      <c r="G23" s="176" t="s">
        <v>3474</v>
      </c>
      <c r="H23" s="166"/>
      <c r="I23" s="183" t="s">
        <v>3485</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7"/>
      <c r="D24" s="213">
        <v>11</v>
      </c>
      <c r="E24" s="198" t="s">
        <v>3501</v>
      </c>
      <c r="F24" s="222"/>
      <c r="G24" s="175" t="s">
        <v>3474</v>
      </c>
      <c r="H24" s="166"/>
      <c r="I24" s="182" t="s">
        <v>3485</v>
      </c>
      <c r="J24" s="165"/>
      <c r="K24" s="168"/>
      <c r="L24" s="168"/>
      <c r="M24" s="13">
        <f t="shared" si="0"/>
        <v>0</v>
      </c>
      <c r="N24" s="2"/>
      <c r="O24" s="62"/>
      <c r="P24" s="62"/>
      <c r="Q24" s="62"/>
      <c r="R24" s="2"/>
      <c r="S24" s="62">
        <v>1964</v>
      </c>
      <c r="T24" s="62"/>
      <c r="U24" s="62">
        <v>1972</v>
      </c>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7"/>
      <c r="D25" s="213">
        <v>12</v>
      </c>
      <c r="E25" s="200" t="s">
        <v>3502</v>
      </c>
      <c r="F25" s="222"/>
      <c r="G25" s="176" t="s">
        <v>3474</v>
      </c>
      <c r="H25" s="166"/>
      <c r="I25" s="183" t="s">
        <v>3485</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7"/>
      <c r="D26" s="213">
        <v>13</v>
      </c>
      <c r="E26" s="198" t="s">
        <v>3503</v>
      </c>
      <c r="F26" s="222"/>
      <c r="G26" s="175" t="s">
        <v>3474</v>
      </c>
      <c r="H26" s="166"/>
      <c r="I26" s="182" t="s">
        <v>3485</v>
      </c>
      <c r="J26" s="165"/>
      <c r="K26" s="168">
        <v>20</v>
      </c>
      <c r="L26" s="168"/>
      <c r="M26" s="13">
        <f t="shared" si="0"/>
        <v>20</v>
      </c>
      <c r="N26" s="2"/>
      <c r="O26" s="62"/>
      <c r="P26" s="62"/>
      <c r="Q26" s="62" t="s">
        <v>3467</v>
      </c>
      <c r="R26" s="2"/>
      <c r="S26" s="62">
        <v>1960</v>
      </c>
      <c r="T26" s="62"/>
      <c r="U26" s="62"/>
      <c r="V26" s="62"/>
      <c r="W26" s="2"/>
      <c r="X26" s="62"/>
      <c r="Y26" s="95"/>
      <c r="Z26" s="95">
        <v>9</v>
      </c>
      <c r="AA26" s="131">
        <f t="shared" si="1"/>
        <v>9</v>
      </c>
      <c r="AB26" s="2"/>
      <c r="AC26" s="95"/>
      <c r="AD26" s="95"/>
      <c r="AE26" s="95">
        <v>9</v>
      </c>
      <c r="AF26" s="131">
        <f t="shared" si="2"/>
        <v>9</v>
      </c>
      <c r="AG26" s="3"/>
      <c r="AH26" s="278"/>
      <c r="AI26" s="95">
        <v>1</v>
      </c>
      <c r="AJ26" s="279"/>
      <c r="AK26" s="62">
        <v>4</v>
      </c>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7"/>
      <c r="D27" s="213">
        <v>14</v>
      </c>
      <c r="E27" s="200" t="s">
        <v>3504</v>
      </c>
      <c r="F27" s="222"/>
      <c r="G27" s="176" t="s">
        <v>3474</v>
      </c>
      <c r="H27" s="166"/>
      <c r="I27" s="183" t="s">
        <v>3485</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7"/>
      <c r="D28" s="213">
        <v>15</v>
      </c>
      <c r="E28" s="198" t="s">
        <v>3505</v>
      </c>
      <c r="F28" s="222"/>
      <c r="G28" s="175" t="s">
        <v>3474</v>
      </c>
      <c r="H28" s="166"/>
      <c r="I28" s="182" t="s">
        <v>3485</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7"/>
      <c r="D29" s="213">
        <v>16</v>
      </c>
      <c r="E29" s="200" t="s">
        <v>3506</v>
      </c>
      <c r="F29" s="222"/>
      <c r="G29" s="176" t="s">
        <v>3474</v>
      </c>
      <c r="H29" s="166"/>
      <c r="I29" s="183" t="s">
        <v>3485</v>
      </c>
      <c r="J29" s="165"/>
      <c r="K29" s="169">
        <v>7</v>
      </c>
      <c r="L29" s="169"/>
      <c r="M29" s="13">
        <f t="shared" si="0"/>
        <v>7</v>
      </c>
      <c r="N29" s="2"/>
      <c r="O29" s="63"/>
      <c r="P29" s="63" t="s">
        <v>3467</v>
      </c>
      <c r="Q29" s="63"/>
      <c r="R29" s="2"/>
      <c r="S29" s="260">
        <v>1951</v>
      </c>
      <c r="T29" s="260"/>
      <c r="U29" s="260"/>
      <c r="V29" s="260"/>
      <c r="W29" s="2"/>
      <c r="X29" s="63"/>
      <c r="Y29" s="63">
        <v>14</v>
      </c>
      <c r="Z29" s="63"/>
      <c r="AA29" s="131">
        <f t="shared" si="1"/>
        <v>14</v>
      </c>
      <c r="AB29" s="2"/>
      <c r="AC29" s="249"/>
      <c r="AD29" s="249">
        <v>14</v>
      </c>
      <c r="AE29" s="249"/>
      <c r="AF29" s="131">
        <f t="shared" si="2"/>
        <v>14</v>
      </c>
      <c r="AG29" s="3"/>
      <c r="AH29" s="280"/>
      <c r="AI29" s="293">
        <v>1</v>
      </c>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7"/>
      <c r="D30" s="213">
        <v>17</v>
      </c>
      <c r="E30" s="198" t="s">
        <v>3492</v>
      </c>
      <c r="F30" s="222"/>
      <c r="G30" s="175" t="s">
        <v>3474</v>
      </c>
      <c r="H30" s="166"/>
      <c r="I30" s="182" t="s">
        <v>3486</v>
      </c>
      <c r="J30" s="165"/>
      <c r="K30" s="168">
        <v>17</v>
      </c>
      <c r="L30" s="168"/>
      <c r="M30" s="13">
        <f t="shared" si="0"/>
        <v>17</v>
      </c>
      <c r="N30" s="2"/>
      <c r="O30" s="62"/>
      <c r="P30" s="62"/>
      <c r="Q30" s="62" t="s">
        <v>3467</v>
      </c>
      <c r="R30" s="2"/>
      <c r="S30" s="62">
        <v>1927</v>
      </c>
      <c r="T30" s="62"/>
      <c r="U30" s="62"/>
      <c r="V30" s="62"/>
      <c r="W30" s="2"/>
      <c r="X30" s="62"/>
      <c r="Y30" s="95"/>
      <c r="Z30" s="95">
        <v>21</v>
      </c>
      <c r="AA30" s="131">
        <f t="shared" si="1"/>
        <v>21</v>
      </c>
      <c r="AB30" s="2"/>
      <c r="AC30" s="95"/>
      <c r="AD30" s="95"/>
      <c r="AE30" s="95">
        <v>21</v>
      </c>
      <c r="AF30" s="131">
        <f t="shared" si="2"/>
        <v>21</v>
      </c>
      <c r="AG30" s="3"/>
      <c r="AH30" s="278"/>
      <c r="AI30" s="95">
        <v>1</v>
      </c>
      <c r="AJ30" s="279"/>
      <c r="AK30" s="62">
        <v>1</v>
      </c>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7"/>
      <c r="D31" s="213">
        <v>18</v>
      </c>
      <c r="E31" s="199" t="s">
        <v>3493</v>
      </c>
      <c r="F31" s="222"/>
      <c r="G31" s="176" t="s">
        <v>3474</v>
      </c>
      <c r="H31" s="166"/>
      <c r="I31" s="183" t="s">
        <v>3486</v>
      </c>
      <c r="J31" s="165"/>
      <c r="K31" s="169">
        <v>8</v>
      </c>
      <c r="L31" s="169"/>
      <c r="M31" s="13">
        <f t="shared" si="0"/>
        <v>8</v>
      </c>
      <c r="N31" s="2"/>
      <c r="O31" s="63"/>
      <c r="P31" s="63" t="s">
        <v>3467</v>
      </c>
      <c r="Q31" s="63"/>
      <c r="R31" s="2"/>
      <c r="S31" s="260">
        <v>1922</v>
      </c>
      <c r="T31" s="260"/>
      <c r="U31" s="260"/>
      <c r="V31" s="260"/>
      <c r="W31" s="2"/>
      <c r="X31" s="63">
        <v>15</v>
      </c>
      <c r="Y31" s="63"/>
      <c r="Z31" s="63"/>
      <c r="AA31" s="131">
        <f t="shared" si="1"/>
        <v>15</v>
      </c>
      <c r="AB31" s="2"/>
      <c r="AC31" s="249">
        <v>15</v>
      </c>
      <c r="AD31" s="249"/>
      <c r="AE31" s="249"/>
      <c r="AF31" s="131">
        <f t="shared" si="2"/>
        <v>15</v>
      </c>
      <c r="AG31" s="3"/>
      <c r="AH31" s="280"/>
      <c r="AI31" s="293">
        <v>1</v>
      </c>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7"/>
      <c r="D32" s="213">
        <v>19</v>
      </c>
      <c r="E32" s="198" t="s">
        <v>3494</v>
      </c>
      <c r="F32" s="222"/>
      <c r="G32" s="175" t="s">
        <v>3474</v>
      </c>
      <c r="H32" s="166"/>
      <c r="I32" s="182" t="s">
        <v>3486</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7"/>
      <c r="D33" s="213">
        <v>20</v>
      </c>
      <c r="E33" s="200" t="s">
        <v>3495</v>
      </c>
      <c r="F33" s="222"/>
      <c r="G33" s="176" t="s">
        <v>3474</v>
      </c>
      <c r="H33" s="166"/>
      <c r="I33" s="183" t="s">
        <v>3486</v>
      </c>
      <c r="J33" s="165"/>
      <c r="K33" s="169">
        <v>10</v>
      </c>
      <c r="L33" s="169"/>
      <c r="M33" s="13">
        <f t="shared" si="0"/>
        <v>10</v>
      </c>
      <c r="N33" s="2"/>
      <c r="O33" s="63" t="s">
        <v>3467</v>
      </c>
      <c r="P33" s="63"/>
      <c r="Q33" s="63"/>
      <c r="R33" s="2"/>
      <c r="S33" s="260"/>
      <c r="T33" s="260"/>
      <c r="U33" s="260"/>
      <c r="V33" s="260"/>
      <c r="W33" s="2"/>
      <c r="X33" s="63">
        <v>3</v>
      </c>
      <c r="Y33" s="63"/>
      <c r="Z33" s="63"/>
      <c r="AA33" s="131">
        <f t="shared" si="1"/>
        <v>3</v>
      </c>
      <c r="AB33" s="2"/>
      <c r="AC33" s="249">
        <v>3</v>
      </c>
      <c r="AD33" s="249"/>
      <c r="AE33" s="249"/>
      <c r="AF33" s="131">
        <f t="shared" si="2"/>
        <v>3</v>
      </c>
      <c r="AG33" s="3"/>
      <c r="AH33" s="280"/>
      <c r="AI33" s="293">
        <v>1</v>
      </c>
      <c r="AJ33" s="281"/>
      <c r="AK33" s="294">
        <v>1</v>
      </c>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7"/>
      <c r="D34" s="213">
        <v>21</v>
      </c>
      <c r="E34" s="198" t="s">
        <v>3476</v>
      </c>
      <c r="F34" s="222"/>
      <c r="G34" s="175" t="s">
        <v>3474</v>
      </c>
      <c r="H34" s="166"/>
      <c r="I34" s="182" t="s">
        <v>3486</v>
      </c>
      <c r="J34" s="165"/>
      <c r="K34" s="168">
        <v>19</v>
      </c>
      <c r="L34" s="168"/>
      <c r="M34" s="13">
        <f t="shared" si="0"/>
        <v>19</v>
      </c>
      <c r="N34" s="2"/>
      <c r="O34" s="62" t="s">
        <v>3467</v>
      </c>
      <c r="P34" s="62"/>
      <c r="Q34" s="62"/>
      <c r="R34" s="2"/>
      <c r="S34" s="62">
        <v>1951</v>
      </c>
      <c r="T34" s="62"/>
      <c r="U34" s="62"/>
      <c r="V34" s="62"/>
      <c r="W34" s="2"/>
      <c r="X34" s="62">
        <v>6</v>
      </c>
      <c r="Y34" s="95"/>
      <c r="Z34" s="95"/>
      <c r="AA34" s="131">
        <f t="shared" si="1"/>
        <v>6</v>
      </c>
      <c r="AB34" s="2"/>
      <c r="AC34" s="95">
        <v>6</v>
      </c>
      <c r="AD34" s="95"/>
      <c r="AE34" s="95"/>
      <c r="AF34" s="131">
        <f t="shared" si="2"/>
        <v>6</v>
      </c>
      <c r="AG34" s="3"/>
      <c r="AH34" s="278"/>
      <c r="AI34" s="95">
        <v>1</v>
      </c>
      <c r="AJ34" s="279"/>
      <c r="AK34" s="62">
        <v>4</v>
      </c>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7"/>
      <c r="D35" s="213">
        <v>22</v>
      </c>
      <c r="E35" s="200" t="s">
        <v>3496</v>
      </c>
      <c r="F35" s="222"/>
      <c r="G35" s="176" t="s">
        <v>3474</v>
      </c>
      <c r="H35" s="166"/>
      <c r="I35" s="183" t="s">
        <v>3486</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7"/>
      <c r="D36" s="213">
        <v>23</v>
      </c>
      <c r="E36" s="198" t="s">
        <v>3497</v>
      </c>
      <c r="F36" s="222"/>
      <c r="G36" s="175" t="s">
        <v>3474</v>
      </c>
      <c r="H36" s="166"/>
      <c r="I36" s="182" t="s">
        <v>3486</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7"/>
      <c r="D37" s="213">
        <v>24</v>
      </c>
      <c r="E37" s="200" t="s">
        <v>3498</v>
      </c>
      <c r="F37" s="222"/>
      <c r="G37" s="176" t="s">
        <v>3474</v>
      </c>
      <c r="H37" s="166"/>
      <c r="I37" s="183" t="s">
        <v>3486</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7"/>
      <c r="D38" s="213">
        <v>25</v>
      </c>
      <c r="E38" s="198" t="s">
        <v>3499</v>
      </c>
      <c r="F38" s="222"/>
      <c r="G38" s="175" t="s">
        <v>3474</v>
      </c>
      <c r="H38" s="166"/>
      <c r="I38" s="182" t="s">
        <v>3486</v>
      </c>
      <c r="J38" s="165"/>
      <c r="K38" s="168">
        <v>14</v>
      </c>
      <c r="L38" s="168"/>
      <c r="M38" s="13">
        <f t="shared" si="0"/>
        <v>14</v>
      </c>
      <c r="N38" s="2"/>
      <c r="O38" s="62" t="s">
        <v>3467</v>
      </c>
      <c r="P38" s="62"/>
      <c r="Q38" s="62"/>
      <c r="R38" s="2"/>
      <c r="S38" s="62">
        <v>1970</v>
      </c>
      <c r="T38" s="62"/>
      <c r="U38" s="62"/>
      <c r="V38" s="62"/>
      <c r="W38" s="2"/>
      <c r="X38" s="62"/>
      <c r="Y38" s="95"/>
      <c r="Z38" s="95"/>
      <c r="AA38" s="131">
        <f t="shared" si="1"/>
        <v>0</v>
      </c>
      <c r="AB38" s="2"/>
      <c r="AC38" s="95"/>
      <c r="AD38" s="95"/>
      <c r="AE38" s="95"/>
      <c r="AF38" s="131">
        <f t="shared" si="2"/>
        <v>0</v>
      </c>
      <c r="AG38" s="3"/>
      <c r="AH38" s="278"/>
      <c r="AI38" s="95">
        <v>1</v>
      </c>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7"/>
      <c r="D39" s="213">
        <v>26</v>
      </c>
      <c r="E39" s="200" t="s">
        <v>3500</v>
      </c>
      <c r="F39" s="222"/>
      <c r="G39" s="176" t="s">
        <v>3474</v>
      </c>
      <c r="H39" s="166"/>
      <c r="I39" s="183" t="s">
        <v>3486</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7"/>
      <c r="D40" s="213">
        <v>27</v>
      </c>
      <c r="E40" s="198" t="s">
        <v>3501</v>
      </c>
      <c r="F40" s="222"/>
      <c r="G40" s="175" t="s">
        <v>3474</v>
      </c>
      <c r="H40" s="166"/>
      <c r="I40" s="182" t="s">
        <v>3486</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7"/>
      <c r="D41" s="213">
        <v>28</v>
      </c>
      <c r="E41" s="200" t="s">
        <v>3502</v>
      </c>
      <c r="F41" s="222"/>
      <c r="G41" s="176" t="s">
        <v>3474</v>
      </c>
      <c r="H41" s="166"/>
      <c r="I41" s="183" t="s">
        <v>3486</v>
      </c>
      <c r="J41" s="165"/>
      <c r="K41" s="169">
        <v>25</v>
      </c>
      <c r="L41" s="169"/>
      <c r="M41" s="13">
        <f t="shared" si="0"/>
        <v>25</v>
      </c>
      <c r="N41" s="2"/>
      <c r="O41" s="63"/>
      <c r="P41" s="63"/>
      <c r="Q41" s="63" t="s">
        <v>3467</v>
      </c>
      <c r="R41" s="2"/>
      <c r="S41" s="260"/>
      <c r="T41" s="260"/>
      <c r="U41" s="260"/>
      <c r="V41" s="260"/>
      <c r="W41" s="2"/>
      <c r="X41" s="63"/>
      <c r="Y41" s="63"/>
      <c r="Z41" s="63">
        <v>9</v>
      </c>
      <c r="AA41" s="131">
        <f t="shared" si="1"/>
        <v>9</v>
      </c>
      <c r="AB41" s="2"/>
      <c r="AC41" s="249"/>
      <c r="AD41" s="249"/>
      <c r="AE41" s="249">
        <v>9</v>
      </c>
      <c r="AF41" s="131">
        <f t="shared" si="2"/>
        <v>9</v>
      </c>
      <c r="AG41" s="3"/>
      <c r="AH41" s="280"/>
      <c r="AI41" s="293">
        <v>1</v>
      </c>
      <c r="AJ41" s="281"/>
      <c r="AK41" s="294">
        <v>6</v>
      </c>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7"/>
      <c r="D42" s="213">
        <v>29</v>
      </c>
      <c r="E42" s="198" t="s">
        <v>3503</v>
      </c>
      <c r="F42" s="222"/>
      <c r="G42" s="175" t="s">
        <v>3474</v>
      </c>
      <c r="H42" s="166"/>
      <c r="I42" s="182" t="s">
        <v>3486</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7"/>
      <c r="D43" s="213">
        <v>30</v>
      </c>
      <c r="E43" s="200" t="s">
        <v>3504</v>
      </c>
      <c r="F43" s="222"/>
      <c r="G43" s="176" t="s">
        <v>3474</v>
      </c>
      <c r="H43" s="166"/>
      <c r="I43" s="183" t="s">
        <v>3486</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7"/>
      <c r="D44" s="213">
        <v>31</v>
      </c>
      <c r="E44" s="198" t="s">
        <v>3507</v>
      </c>
      <c r="F44" s="222"/>
      <c r="G44" s="175" t="s">
        <v>3474</v>
      </c>
      <c r="H44" s="166"/>
      <c r="I44" s="182" t="s">
        <v>3486</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7"/>
      <c r="D45" s="213">
        <v>32</v>
      </c>
      <c r="E45" s="200" t="s">
        <v>3506</v>
      </c>
      <c r="F45" s="222"/>
      <c r="G45" s="176" t="s">
        <v>3474</v>
      </c>
      <c r="H45" s="166"/>
      <c r="I45" s="183" t="s">
        <v>3486</v>
      </c>
      <c r="J45" s="165"/>
      <c r="K45" s="169">
        <v>10</v>
      </c>
      <c r="L45" s="169"/>
      <c r="M45" s="13">
        <f t="shared" si="0"/>
        <v>10</v>
      </c>
      <c r="N45" s="2"/>
      <c r="O45" s="63"/>
      <c r="P45" s="63" t="s">
        <v>3467</v>
      </c>
      <c r="Q45" s="63"/>
      <c r="R45" s="2"/>
      <c r="S45" s="260">
        <v>1951</v>
      </c>
      <c r="T45" s="260"/>
      <c r="U45" s="260"/>
      <c r="V45" s="260"/>
      <c r="W45" s="2"/>
      <c r="X45" s="63"/>
      <c r="Y45" s="63">
        <v>8</v>
      </c>
      <c r="Z45" s="63"/>
      <c r="AA45" s="131">
        <f t="shared" si="1"/>
        <v>8</v>
      </c>
      <c r="AB45" s="2"/>
      <c r="AC45" s="249"/>
      <c r="AD45" s="249">
        <v>8</v>
      </c>
      <c r="AE45" s="249"/>
      <c r="AF45" s="131">
        <f t="shared" si="2"/>
        <v>8</v>
      </c>
      <c r="AG45" s="3"/>
      <c r="AH45" s="280"/>
      <c r="AI45" s="293">
        <v>1</v>
      </c>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7"/>
      <c r="D46" s="213">
        <v>33</v>
      </c>
      <c r="E46" s="198" t="s">
        <v>3492</v>
      </c>
      <c r="F46" s="222"/>
      <c r="G46" s="175" t="s">
        <v>3474</v>
      </c>
      <c r="H46" s="166"/>
      <c r="I46" s="182" t="s">
        <v>3487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7"/>
      <c r="D47" s="213">
        <v>34</v>
      </c>
      <c r="E47" s="199" t="s">
        <v>3508</v>
      </c>
      <c r="F47" s="222"/>
      <c r="G47" s="176" t="s">
        <v>3474</v>
      </c>
      <c r="H47" s="166"/>
      <c r="I47" s="183" t="s">
        <v>3487</v>
      </c>
      <c r="J47" s="165"/>
      <c r="K47" s="169">
        <v>12</v>
      </c>
      <c r="L47" s="169"/>
      <c r="M47" s="13">
        <f t="shared" si="0"/>
        <v>12</v>
      </c>
      <c r="N47" s="2"/>
      <c r="O47" s="63"/>
      <c r="P47" s="63" t="s">
        <v>3467</v>
      </c>
      <c r="Q47" s="63"/>
      <c r="R47" s="2"/>
      <c r="S47" s="260">
        <v>1948</v>
      </c>
      <c r="T47" s="260"/>
      <c r="U47" s="260"/>
      <c r="V47" s="260"/>
      <c r="W47" s="2"/>
      <c r="X47" s="63"/>
      <c r="Y47" s="63">
        <v>14</v>
      </c>
      <c r="Z47" s="63"/>
      <c r="AA47" s="131">
        <f t="shared" si="1"/>
        <v>14</v>
      </c>
      <c r="AB47" s="2"/>
      <c r="AC47" s="249"/>
      <c r="AD47" s="249">
        <v>14</v>
      </c>
      <c r="AE47" s="249"/>
      <c r="AF47" s="131">
        <f t="shared" si="2"/>
        <v>14</v>
      </c>
      <c r="AG47" s="3"/>
      <c r="AH47" s="280"/>
      <c r="AI47" s="293">
        <v>1</v>
      </c>
      <c r="AJ47" s="281"/>
      <c r="AK47" s="294">
        <v>1</v>
      </c>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7"/>
      <c r="D48" s="213">
        <v>35</v>
      </c>
      <c r="E48" s="198" t="s">
        <v>3494</v>
      </c>
      <c r="F48" s="222"/>
      <c r="G48" s="175" t="s">
        <v>3474</v>
      </c>
      <c r="H48" s="166"/>
      <c r="I48" s="182" t="s">
        <v>3487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7"/>
      <c r="D49" s="213">
        <v>36</v>
      </c>
      <c r="E49" s="200" t="s">
        <v>3495</v>
      </c>
      <c r="F49" s="222"/>
      <c r="G49" s="176" t="s">
        <v>3474</v>
      </c>
      <c r="H49" s="166"/>
      <c r="I49" s="183" t="s">
        <v>3487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7"/>
      <c r="D50" s="213">
        <v>37</v>
      </c>
      <c r="E50" s="198" t="s">
        <v>3476</v>
      </c>
      <c r="F50" s="222"/>
      <c r="G50" s="175" t="s">
        <v>3474</v>
      </c>
      <c r="H50" s="166"/>
      <c r="I50" s="182" t="s">
        <v>3487</v>
      </c>
      <c r="J50" s="165"/>
      <c r="K50" s="168"/>
      <c r="L50" s="168"/>
      <c r="M50" s="13">
        <f t="shared" si="0"/>
        <v>0</v>
      </c>
      <c r="N50" s="2"/>
      <c r="O50" s="62"/>
      <c r="P50" s="62"/>
      <c r="Q50" s="62"/>
      <c r="R50" s="2"/>
      <c r="S50" s="62">
        <v>1965</v>
      </c>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7"/>
      <c r="D51" s="213">
        <v>38</v>
      </c>
      <c r="E51" s="200" t="s">
        <v>3496</v>
      </c>
      <c r="F51" s="222"/>
      <c r="G51" s="176" t="s">
        <v>3474</v>
      </c>
      <c r="H51" s="166"/>
      <c r="I51" s="183" t="s">
        <v>3487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7"/>
      <c r="D52" s="213">
        <v>39</v>
      </c>
      <c r="E52" s="198" t="s">
        <v>3497</v>
      </c>
      <c r="F52" s="222"/>
      <c r="G52" s="175" t="s">
        <v>3474</v>
      </c>
      <c r="H52" s="166"/>
      <c r="I52" s="182" t="s">
        <v>3487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7"/>
      <c r="D53" s="213">
        <v>40</v>
      </c>
      <c r="E53" s="200" t="s">
        <v>3498</v>
      </c>
      <c r="F53" s="222"/>
      <c r="G53" s="176" t="s">
        <v>3474</v>
      </c>
      <c r="H53" s="166"/>
      <c r="I53" s="183" t="s">
        <v>3487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7"/>
      <c r="D54" s="213">
        <v>41</v>
      </c>
      <c r="E54" s="198" t="s">
        <v>3499</v>
      </c>
      <c r="F54" s="222"/>
      <c r="G54" s="175" t="s">
        <v>3474</v>
      </c>
      <c r="H54" s="166"/>
      <c r="I54" s="182" t="s">
        <v>3487</v>
      </c>
      <c r="J54" s="165"/>
      <c r="K54" s="168"/>
      <c r="L54" s="168"/>
      <c r="M54" s="13">
        <f t="shared" si="0"/>
        <v>0</v>
      </c>
      <c r="N54" s="2"/>
      <c r="O54" s="62"/>
      <c r="P54" s="62"/>
      <c r="Q54" s="62"/>
      <c r="R54" s="2"/>
      <c r="S54" s="62">
        <v>1977</v>
      </c>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7"/>
      <c r="D55" s="213">
        <v>42</v>
      </c>
      <c r="E55" s="200" t="s">
        <v>3500</v>
      </c>
      <c r="F55" s="222"/>
      <c r="G55" s="176" t="s">
        <v>3474</v>
      </c>
      <c r="H55" s="166"/>
      <c r="I55" s="183" t="s">
        <v>3487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7"/>
      <c r="D56" s="213">
        <v>43</v>
      </c>
      <c r="E56" s="198" t="s">
        <v>3501</v>
      </c>
      <c r="F56" s="222"/>
      <c r="G56" s="175" t="s">
        <v>3474</v>
      </c>
      <c r="H56" s="166"/>
      <c r="I56" s="182" t="s">
        <v>3487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7"/>
      <c r="D57" s="213">
        <v>44</v>
      </c>
      <c r="E57" s="200" t="s">
        <v>3502</v>
      </c>
      <c r="F57" s="222"/>
      <c r="G57" s="176" t="s">
        <v>3474</v>
      </c>
      <c r="H57" s="166"/>
      <c r="I57" s="183" t="s">
        <v>3487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7"/>
      <c r="D58" s="213">
        <v>45</v>
      </c>
      <c r="E58" s="198" t="s">
        <v>3503</v>
      </c>
      <c r="F58" s="222"/>
      <c r="G58" s="175" t="s">
        <v>3474</v>
      </c>
      <c r="H58" s="166"/>
      <c r="I58" s="182" t="s">
        <v>3487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7"/>
      <c r="D59" s="213">
        <v>46</v>
      </c>
      <c r="E59" s="200" t="s">
        <v>3504</v>
      </c>
      <c r="F59" s="222"/>
      <c r="G59" s="176" t="s">
        <v>3474</v>
      </c>
      <c r="H59" s="166"/>
      <c r="I59" s="183" t="s">
        <v>3487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7"/>
      <c r="D60" s="213">
        <v>47</v>
      </c>
      <c r="E60" s="201" t="s">
        <v>3507</v>
      </c>
      <c r="F60" s="222"/>
      <c r="G60" s="175" t="s">
        <v>3474</v>
      </c>
      <c r="H60" s="166"/>
      <c r="I60" s="182" t="s">
        <v>3487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7"/>
      <c r="D61" s="213">
        <v>48</v>
      </c>
      <c r="E61" s="200" t="s">
        <v>3506</v>
      </c>
      <c r="F61" s="222"/>
      <c r="G61" s="176" t="s">
        <v>3474</v>
      </c>
      <c r="H61" s="166"/>
      <c r="I61" s="183" t="s">
        <v>3487</v>
      </c>
      <c r="J61" s="165"/>
      <c r="K61" s="169">
        <v>9</v>
      </c>
      <c r="L61" s="169"/>
      <c r="M61" s="13">
        <f t="shared" si="0"/>
        <v>9</v>
      </c>
      <c r="N61" s="2"/>
      <c r="O61" s="63"/>
      <c r="P61" s="63" t="s">
        <v>3467</v>
      </c>
      <c r="Q61" s="63"/>
      <c r="R61" s="2"/>
      <c r="S61" s="260"/>
      <c r="T61" s="260"/>
      <c r="U61" s="260"/>
      <c r="V61" s="260"/>
      <c r="W61" s="2"/>
      <c r="X61" s="63"/>
      <c r="Y61" s="63">
        <v>8</v>
      </c>
      <c r="Z61" s="63"/>
      <c r="AA61" s="131">
        <f t="shared" si="1"/>
        <v>8</v>
      </c>
      <c r="AB61" s="2"/>
      <c r="AC61" s="249"/>
      <c r="AD61" s="249">
        <v>8</v>
      </c>
      <c r="AE61" s="249"/>
      <c r="AF61" s="131">
        <f t="shared" si="2"/>
        <v>8</v>
      </c>
      <c r="AG61" s="3"/>
      <c r="AH61" s="280"/>
      <c r="AI61" s="293">
        <v>1</v>
      </c>
      <c r="AJ61" s="281"/>
      <c r="AK61" s="294">
        <v>2</v>
      </c>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7"/>
      <c r="D62" s="213">
        <v>49</v>
      </c>
      <c r="E62" s="198" t="s">
        <v>3492</v>
      </c>
      <c r="F62" s="222"/>
      <c r="G62" s="175" t="s">
        <v>3474</v>
      </c>
      <c r="H62" s="166"/>
      <c r="I62" s="177" t="s">
        <v>3092</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7"/>
      <c r="D63" s="213">
        <v>50</v>
      </c>
      <c r="E63" s="199" t="s">
        <v>3508</v>
      </c>
      <c r="F63" s="222"/>
      <c r="G63" s="176" t="s">
        <v>3474</v>
      </c>
      <c r="H63" s="166"/>
      <c r="I63" s="178" t="s">
        <v>3092</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7"/>
      <c r="D64" s="213">
        <v>51</v>
      </c>
      <c r="E64" s="198" t="s">
        <v>3494</v>
      </c>
      <c r="F64" s="222"/>
      <c r="G64" s="175" t="s">
        <v>3474</v>
      </c>
      <c r="H64" s="166"/>
      <c r="I64" s="177" t="s">
        <v>3092</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7"/>
      <c r="D65" s="213">
        <v>52</v>
      </c>
      <c r="E65" s="200" t="s">
        <v>3495</v>
      </c>
      <c r="F65" s="222"/>
      <c r="G65" s="176" t="s">
        <v>3474</v>
      </c>
      <c r="H65" s="166"/>
      <c r="I65" s="178" t="s">
        <v>3092</v>
      </c>
      <c r="J65" s="165"/>
      <c r="K65" s="169"/>
      <c r="L65" s="169"/>
      <c r="M65" s="13">
        <f t="shared" si="0"/>
        <v>0</v>
      </c>
      <c r="N65" s="2"/>
      <c r="O65" s="63" t="s">
        <v>3467</v>
      </c>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7"/>
      <c r="D66" s="213">
        <v>53</v>
      </c>
      <c r="E66" s="198" t="s">
        <v>3476</v>
      </c>
      <c r="F66" s="222"/>
      <c r="G66" s="175" t="s">
        <v>3474</v>
      </c>
      <c r="H66" s="166"/>
      <c r="I66" s="177" t="s">
        <v>3092</v>
      </c>
      <c r="J66" s="165"/>
      <c r="K66" s="168"/>
      <c r="L66" s="168"/>
      <c r="M66" s="13">
        <f t="shared" si="0"/>
        <v>0</v>
      </c>
      <c r="N66" s="2"/>
      <c r="O66" s="62" t="s">
        <v>3467</v>
      </c>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7"/>
      <c r="D67" s="213">
        <v>54</v>
      </c>
      <c r="E67" s="200" t="s">
        <v>3496</v>
      </c>
      <c r="F67" s="222"/>
      <c r="G67" s="176" t="s">
        <v>3474</v>
      </c>
      <c r="H67" s="166"/>
      <c r="I67" s="178" t="s">
        <v>3092</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7"/>
      <c r="D68" s="213">
        <v>55</v>
      </c>
      <c r="E68" s="198" t="s">
        <v>3497</v>
      </c>
      <c r="F68" s="222"/>
      <c r="G68" s="175" t="s">
        <v>3474</v>
      </c>
      <c r="H68" s="166"/>
      <c r="I68" s="177" t="s">
        <v>3092</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7"/>
      <c r="D69" s="213">
        <v>56</v>
      </c>
      <c r="E69" s="200" t="s">
        <v>3498</v>
      </c>
      <c r="F69" s="222"/>
      <c r="G69" s="176" t="s">
        <v>3474</v>
      </c>
      <c r="H69" s="166"/>
      <c r="I69" s="178" t="s">
        <v>3092</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7"/>
      <c r="D70" s="213">
        <v>57</v>
      </c>
      <c r="E70" s="198" t="s">
        <v>3499</v>
      </c>
      <c r="F70" s="222"/>
      <c r="G70" s="175" t="s">
        <v>3474</v>
      </c>
      <c r="H70" s="166"/>
      <c r="I70" s="177" t="s">
        <v>3092</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7"/>
      <c r="D71" s="213">
        <v>58</v>
      </c>
      <c r="E71" s="200" t="s">
        <v>3500</v>
      </c>
      <c r="F71" s="222"/>
      <c r="G71" s="176" t="s">
        <v>3474</v>
      </c>
      <c r="H71" s="166"/>
      <c r="I71" s="178" t="s">
        <v>3092</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7"/>
      <c r="D72" s="213">
        <v>59</v>
      </c>
      <c r="E72" s="198" t="s">
        <v>3501</v>
      </c>
      <c r="F72" s="222"/>
      <c r="G72" s="175" t="s">
        <v>3474</v>
      </c>
      <c r="H72" s="166"/>
      <c r="I72" s="177" t="s">
        <v>3092</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7"/>
      <c r="D73" s="213">
        <v>60</v>
      </c>
      <c r="E73" s="200" t="s">
        <v>3502</v>
      </c>
      <c r="F73" s="222"/>
      <c r="G73" s="176" t="s">
        <v>3474</v>
      </c>
      <c r="H73" s="166"/>
      <c r="I73" s="178" t="s">
        <v>3092</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7"/>
      <c r="D74" s="213">
        <v>61</v>
      </c>
      <c r="E74" s="198" t="s">
        <v>3503</v>
      </c>
      <c r="F74" s="222"/>
      <c r="G74" s="175" t="s">
        <v>3474</v>
      </c>
      <c r="H74" s="166"/>
      <c r="I74" s="177" t="s">
        <v>3092</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7"/>
      <c r="D75" s="213">
        <v>62</v>
      </c>
      <c r="E75" s="199" t="s">
        <v>3504</v>
      </c>
      <c r="F75" s="222"/>
      <c r="G75" s="176" t="s">
        <v>3474</v>
      </c>
      <c r="H75" s="166"/>
      <c r="I75" s="178" t="s">
        <v>3092</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7"/>
      <c r="D76" s="213">
        <v>63</v>
      </c>
      <c r="E76" s="198" t="s">
        <v>3507</v>
      </c>
      <c r="F76" s="222"/>
      <c r="G76" s="175" t="s">
        <v>3474</v>
      </c>
      <c r="H76" s="166"/>
      <c r="I76" s="177" t="s">
        <v>3092</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7"/>
      <c r="D77" s="213">
        <v>64</v>
      </c>
      <c r="E77" s="200" t="s">
        <v>3506</v>
      </c>
      <c r="F77" s="222"/>
      <c r="G77" s="176" t="s">
        <v>3474</v>
      </c>
      <c r="H77" s="166"/>
      <c r="I77" s="178" t="s">
        <v>3092</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7"/>
      <c r="D78" s="213">
        <v>65</v>
      </c>
      <c r="E78" s="198" t="s">
        <v>3492</v>
      </c>
      <c r="F78" s="222"/>
      <c r="G78" s="175" t="s">
        <v>3474</v>
      </c>
      <c r="H78" s="166"/>
      <c r="I78" s="177" t="s">
        <v>3091</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7"/>
      <c r="D79" s="213">
        <v>66</v>
      </c>
      <c r="E79" s="199" t="s">
        <v>3508</v>
      </c>
      <c r="F79" s="222"/>
      <c r="G79" s="176" t="s">
        <v>3474</v>
      </c>
      <c r="H79" s="166"/>
      <c r="I79" s="178" t="s">
        <v>3091</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7"/>
      <c r="D80" s="213">
        <v>67</v>
      </c>
      <c r="E80" s="198" t="s">
        <v>3494</v>
      </c>
      <c r="F80" s="222"/>
      <c r="G80" s="175" t="s">
        <v>3474</v>
      </c>
      <c r="H80" s="166"/>
      <c r="I80" s="177" t="s">
        <v>3091</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7"/>
      <c r="D81" s="213">
        <v>68</v>
      </c>
      <c r="E81" s="200" t="s">
        <v>3495</v>
      </c>
      <c r="F81" s="222"/>
      <c r="G81" s="176" t="s">
        <v>3474</v>
      </c>
      <c r="H81" s="166"/>
      <c r="I81" s="178" t="s">
        <v>3091</v>
      </c>
      <c r="J81" s="165"/>
      <c r="K81" s="169"/>
      <c r="L81" s="169"/>
      <c r="M81" s="13">
        <f t="shared" si="3"/>
        <v>0</v>
      </c>
      <c r="N81" s="2"/>
      <c r="O81" s="63" t="s">
        <v>3467</v>
      </c>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7"/>
      <c r="D82" s="213">
        <v>69</v>
      </c>
      <c r="E82" s="198" t="s">
        <v>3476</v>
      </c>
      <c r="F82" s="222"/>
      <c r="G82" s="175" t="s">
        <v>3474</v>
      </c>
      <c r="H82" s="166"/>
      <c r="I82" s="177" t="s">
        <v>3091</v>
      </c>
      <c r="J82" s="165"/>
      <c r="K82" s="168"/>
      <c r="L82" s="168"/>
      <c r="M82" s="13">
        <f t="shared" si="3"/>
        <v>0</v>
      </c>
      <c r="N82" s="2"/>
      <c r="O82" s="62" t="s">
        <v>3467</v>
      </c>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7"/>
      <c r="D83" s="213">
        <v>70</v>
      </c>
      <c r="E83" s="200" t="s">
        <v>3496</v>
      </c>
      <c r="F83" s="222"/>
      <c r="G83" s="176" t="s">
        <v>3474</v>
      </c>
      <c r="H83" s="166"/>
      <c r="I83" s="178" t="s">
        <v>3091</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7"/>
      <c r="D84" s="213">
        <v>71</v>
      </c>
      <c r="E84" s="198" t="s">
        <v>3497</v>
      </c>
      <c r="F84" s="222"/>
      <c r="G84" s="175" t="s">
        <v>3474</v>
      </c>
      <c r="H84" s="166"/>
      <c r="I84" s="177" t="s">
        <v>3091</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7"/>
      <c r="D85" s="213">
        <v>72</v>
      </c>
      <c r="E85" s="200" t="s">
        <v>3498</v>
      </c>
      <c r="F85" s="222"/>
      <c r="G85" s="176" t="s">
        <v>3474</v>
      </c>
      <c r="H85" s="166"/>
      <c r="I85" s="178" t="s">
        <v>3091</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7"/>
      <c r="D86" s="213">
        <v>73</v>
      </c>
      <c r="E86" s="198" t="s">
        <v>3499</v>
      </c>
      <c r="F86" s="222"/>
      <c r="G86" s="175" t="s">
        <v>3474</v>
      </c>
      <c r="H86" s="166"/>
      <c r="I86" s="177" t="s">
        <v>3091</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7"/>
      <c r="D87" s="213">
        <v>74</v>
      </c>
      <c r="E87" s="200" t="s">
        <v>3500</v>
      </c>
      <c r="F87" s="222"/>
      <c r="G87" s="176" t="s">
        <v>3474</v>
      </c>
      <c r="H87" s="166"/>
      <c r="I87" s="178" t="s">
        <v>3091</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7"/>
      <c r="D88" s="213">
        <v>75</v>
      </c>
      <c r="E88" s="198" t="s">
        <v>3501</v>
      </c>
      <c r="F88" s="222"/>
      <c r="G88" s="175" t="s">
        <v>3474</v>
      </c>
      <c r="H88" s="166"/>
      <c r="I88" s="177" t="s">
        <v>3091</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7"/>
      <c r="D89" s="213">
        <v>76</v>
      </c>
      <c r="E89" s="200" t="s">
        <v>3502</v>
      </c>
      <c r="F89" s="222"/>
      <c r="G89" s="176" t="s">
        <v>3474</v>
      </c>
      <c r="H89" s="166"/>
      <c r="I89" s="178" t="s">
        <v>3091</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7"/>
      <c r="D90" s="213">
        <v>77</v>
      </c>
      <c r="E90" s="198" t="s">
        <v>3503</v>
      </c>
      <c r="F90" s="222"/>
      <c r="G90" s="175" t="s">
        <v>3474</v>
      </c>
      <c r="H90" s="166"/>
      <c r="I90" s="177" t="s">
        <v>3091</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7"/>
      <c r="D91" s="213">
        <v>78</v>
      </c>
      <c r="E91" s="200" t="s">
        <v>3504</v>
      </c>
      <c r="F91" s="222"/>
      <c r="G91" s="176" t="s">
        <v>3474</v>
      </c>
      <c r="H91" s="166"/>
      <c r="I91" s="178" t="s">
        <v>3091</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7"/>
      <c r="D92" s="213">
        <v>79</v>
      </c>
      <c r="E92" s="198" t="s">
        <v>3505</v>
      </c>
      <c r="F92" s="222"/>
      <c r="G92" s="175" t="s">
        <v>3474</v>
      </c>
      <c r="H92" s="166"/>
      <c r="I92" s="177" t="s">
        <v>3091</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7"/>
      <c r="D93" s="213">
        <v>80</v>
      </c>
      <c r="E93" s="200" t="s">
        <v>3506</v>
      </c>
      <c r="F93" s="222"/>
      <c r="G93" s="176" t="s">
        <v>3474</v>
      </c>
      <c r="H93" s="166"/>
      <c r="I93" s="178" t="s">
        <v>3091</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7"/>
      <c r="D94" s="213">
        <v>81</v>
      </c>
      <c r="E94" s="198" t="s">
        <v>3508</v>
      </c>
      <c r="F94" s="222"/>
      <c r="G94" s="175" t="s">
        <v>3475</v>
      </c>
      <c r="H94" s="166"/>
      <c r="I94" s="177" t="s">
        <v>3485</v>
      </c>
      <c r="J94" s="165"/>
      <c r="K94" s="168"/>
      <c r="L94" s="168">
        <v>7</v>
      </c>
      <c r="M94" s="13">
        <f t="shared" si="3"/>
        <v>7</v>
      </c>
      <c r="N94" s="2"/>
      <c r="O94" s="62"/>
      <c r="P94" s="62" t="s">
        <v>3467</v>
      </c>
      <c r="Q94" s="62"/>
      <c r="R94" s="2"/>
      <c r="S94" s="62"/>
      <c r="T94" s="62"/>
      <c r="U94" s="62"/>
      <c r="V94" s="62"/>
      <c r="W94" s="2"/>
      <c r="X94" s="62">
        <v>22</v>
      </c>
      <c r="Y94" s="95"/>
      <c r="Z94" s="95"/>
      <c r="AA94" s="131">
        <f t="shared" si="4"/>
        <v>22</v>
      </c>
      <c r="AB94" s="2"/>
      <c r="AC94" s="95">
        <v>22</v>
      </c>
      <c r="AD94" s="95"/>
      <c r="AE94" s="95"/>
      <c r="AF94" s="131">
        <f t="shared" si="5"/>
        <v>22</v>
      </c>
      <c r="AG94" s="3"/>
      <c r="AH94" s="278"/>
      <c r="AI94" s="95">
        <v>1</v>
      </c>
      <c r="AJ94" s="279"/>
      <c r="AK94" s="62">
        <v>1</v>
      </c>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7"/>
      <c r="D95" s="213">
        <v>82</v>
      </c>
      <c r="E95" s="200" t="s">
        <v>3494</v>
      </c>
      <c r="F95" s="222"/>
      <c r="G95" s="176" t="s">
        <v>3475</v>
      </c>
      <c r="H95" s="166"/>
      <c r="I95" s="178" t="s">
        <v>3485</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7"/>
      <c r="D96" s="213">
        <v>83</v>
      </c>
      <c r="E96" s="198" t="s">
        <v>3509</v>
      </c>
      <c r="F96" s="222"/>
      <c r="G96" s="175" t="s">
        <v>3475</v>
      </c>
      <c r="H96" s="166"/>
      <c r="I96" s="177" t="s">
        <v>3485</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7"/>
      <c r="D97" s="213">
        <v>84</v>
      </c>
      <c r="E97" s="200" t="s">
        <v>3495</v>
      </c>
      <c r="F97" s="222"/>
      <c r="G97" s="176" t="s">
        <v>3475</v>
      </c>
      <c r="H97" s="166"/>
      <c r="I97" s="178" t="s">
        <v>3485</v>
      </c>
      <c r="J97" s="165"/>
      <c r="K97" s="169"/>
      <c r="L97" s="169">
        <v>2</v>
      </c>
      <c r="M97" s="13">
        <f t="shared" si="3"/>
        <v>2</v>
      </c>
      <c r="N97" s="2"/>
      <c r="O97" s="63" t="s">
        <v>3467</v>
      </c>
      <c r="P97" s="63"/>
      <c r="Q97" s="63"/>
      <c r="R97" s="2"/>
      <c r="S97" s="260"/>
      <c r="T97" s="260"/>
      <c r="U97" s="260"/>
      <c r="V97" s="260"/>
      <c r="W97" s="2"/>
      <c r="X97" s="63">
        <v>7</v>
      </c>
      <c r="Y97" s="63"/>
      <c r="Z97" s="63"/>
      <c r="AA97" s="131">
        <f t="shared" si="4"/>
        <v>7</v>
      </c>
      <c r="AB97" s="2"/>
      <c r="AC97" s="249">
        <v>7</v>
      </c>
      <c r="AD97" s="249"/>
      <c r="AE97" s="249"/>
      <c r="AF97" s="131">
        <f t="shared" si="5"/>
        <v>7</v>
      </c>
      <c r="AG97" s="3"/>
      <c r="AH97" s="280"/>
      <c r="AI97" s="293">
        <v>1</v>
      </c>
      <c r="AJ97" s="281"/>
      <c r="AK97" s="294">
        <v>1</v>
      </c>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7"/>
      <c r="D98" s="213">
        <v>85</v>
      </c>
      <c r="E98" s="198" t="s">
        <v>3510</v>
      </c>
      <c r="F98" s="222"/>
      <c r="G98" s="175" t="s">
        <v>3475</v>
      </c>
      <c r="H98" s="166"/>
      <c r="I98" s="177" t="s">
        <v>3485</v>
      </c>
      <c r="J98" s="165"/>
      <c r="K98" s="168"/>
      <c r="L98" s="168">
        <v>16</v>
      </c>
      <c r="M98" s="13">
        <f t="shared" si="3"/>
        <v>16</v>
      </c>
      <c r="N98" s="2"/>
      <c r="O98" s="62" t="s">
        <v>3467</v>
      </c>
      <c r="P98" s="62"/>
      <c r="Q98" s="62"/>
      <c r="R98" s="2"/>
      <c r="S98" s="62"/>
      <c r="T98" s="62"/>
      <c r="U98" s="62"/>
      <c r="V98" s="62"/>
      <c r="W98" s="2"/>
      <c r="X98" s="62">
        <v>14</v>
      </c>
      <c r="Y98" s="95"/>
      <c r="Z98" s="95"/>
      <c r="AA98" s="131">
        <f t="shared" si="4"/>
        <v>14</v>
      </c>
      <c r="AB98" s="2"/>
      <c r="AC98" s="95">
        <v>14</v>
      </c>
      <c r="AD98" s="95"/>
      <c r="AE98" s="95"/>
      <c r="AF98" s="131">
        <f t="shared" si="5"/>
        <v>14</v>
      </c>
      <c r="AG98" s="3"/>
      <c r="AH98" s="278"/>
      <c r="AI98" s="95">
        <v>1</v>
      </c>
      <c r="AJ98" s="279"/>
      <c r="AK98" s="62">
        <v>1</v>
      </c>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7"/>
      <c r="D99" s="213">
        <v>86</v>
      </c>
      <c r="E99" s="200" t="s">
        <v>3496</v>
      </c>
      <c r="F99" s="222"/>
      <c r="G99" s="176" t="s">
        <v>3475</v>
      </c>
      <c r="H99" s="166"/>
      <c r="I99" s="178" t="s">
        <v>3485</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7"/>
      <c r="D100" s="213">
        <v>87</v>
      </c>
      <c r="E100" s="198" t="s">
        <v>3511</v>
      </c>
      <c r="F100" s="222"/>
      <c r="G100" s="175" t="s">
        <v>3475</v>
      </c>
      <c r="H100" s="166"/>
      <c r="I100" s="177" t="s">
        <v>3485</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7"/>
      <c r="D101" s="213">
        <v>88</v>
      </c>
      <c r="E101" s="200" t="s">
        <v>3497</v>
      </c>
      <c r="F101" s="222"/>
      <c r="G101" s="176" t="s">
        <v>3475</v>
      </c>
      <c r="H101" s="166"/>
      <c r="I101" s="178" t="s">
        <v>3485</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7"/>
      <c r="D102" s="213">
        <v>89</v>
      </c>
      <c r="E102" s="198" t="s">
        <v>3498</v>
      </c>
      <c r="F102" s="222"/>
      <c r="G102" s="175" t="s">
        <v>3475</v>
      </c>
      <c r="H102" s="166"/>
      <c r="I102" s="177" t="s">
        <v>3485</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7"/>
      <c r="D103" s="213">
        <v>90</v>
      </c>
      <c r="E103" s="200" t="s">
        <v>3499</v>
      </c>
      <c r="F103" s="222"/>
      <c r="G103" s="176" t="s">
        <v>3475</v>
      </c>
      <c r="H103" s="166"/>
      <c r="I103" s="178" t="s">
        <v>3485</v>
      </c>
      <c r="J103" s="165"/>
      <c r="K103" s="169"/>
      <c r="L103" s="169">
        <v>15</v>
      </c>
      <c r="M103" s="13">
        <f t="shared" si="3"/>
        <v>15</v>
      </c>
      <c r="N103" s="2"/>
      <c r="O103" s="63" t="s">
        <v>3467</v>
      </c>
      <c r="P103" s="63"/>
      <c r="Q103" s="63"/>
      <c r="R103" s="2"/>
      <c r="S103" s="260"/>
      <c r="T103" s="260"/>
      <c r="U103" s="260"/>
      <c r="V103" s="260"/>
      <c r="W103" s="2"/>
      <c r="X103" s="63">
        <v>14</v>
      </c>
      <c r="Y103" s="63"/>
      <c r="Z103" s="63"/>
      <c r="AA103" s="131">
        <f t="shared" si="6"/>
        <v>14</v>
      </c>
      <c r="AB103" s="2"/>
      <c r="AC103" s="249">
        <v>14</v>
      </c>
      <c r="AD103" s="249"/>
      <c r="AE103" s="249"/>
      <c r="AF103" s="131">
        <f t="shared" si="7"/>
        <v>14</v>
      </c>
      <c r="AG103" s="3"/>
      <c r="AH103" s="280"/>
      <c r="AI103" s="293">
        <v>1</v>
      </c>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7"/>
      <c r="D104" s="213">
        <v>91</v>
      </c>
      <c r="E104" s="198" t="s">
        <v>3512</v>
      </c>
      <c r="F104" s="222"/>
      <c r="G104" s="175" t="s">
        <v>3475</v>
      </c>
      <c r="H104" s="166"/>
      <c r="I104" s="177" t="s">
        <v>3485</v>
      </c>
      <c r="J104" s="165"/>
      <c r="K104" s="168"/>
      <c r="L104" s="168">
        <v>9</v>
      </c>
      <c r="M104" s="13">
        <f t="shared" si="3"/>
        <v>9</v>
      </c>
      <c r="N104" s="2"/>
      <c r="O104" s="62"/>
      <c r="P104" s="62"/>
      <c r="Q104" s="62" t="s">
        <v>3467</v>
      </c>
      <c r="R104" s="2"/>
      <c r="S104" s="62"/>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1</v>
      </c>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7"/>
      <c r="D105" s="213">
        <v>92</v>
      </c>
      <c r="E105" s="200" t="s">
        <v>3500</v>
      </c>
      <c r="F105" s="222"/>
      <c r="G105" s="176" t="s">
        <v>3475</v>
      </c>
      <c r="H105" s="166"/>
      <c r="I105" s="178" t="s">
        <v>3485</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7"/>
      <c r="D106" s="213">
        <v>93</v>
      </c>
      <c r="E106" s="198" t="s">
        <v>3501</v>
      </c>
      <c r="F106" s="222"/>
      <c r="G106" s="175" t="s">
        <v>3475</v>
      </c>
      <c r="H106" s="166"/>
      <c r="I106" s="177" t="s">
        <v>3485</v>
      </c>
      <c r="J106" s="165"/>
      <c r="K106" s="168"/>
      <c r="L106" s="168">
        <v>8</v>
      </c>
      <c r="M106" s="13">
        <f t="shared" si="3"/>
        <v>8</v>
      </c>
      <c r="N106" s="2"/>
      <c r="O106" s="62" t="s">
        <v>3467</v>
      </c>
      <c r="P106" s="62"/>
      <c r="Q106" s="62"/>
      <c r="R106" s="2"/>
      <c r="S106" s="62"/>
      <c r="T106" s="62"/>
      <c r="U106" s="62"/>
      <c r="V106" s="62"/>
      <c r="W106" s="2"/>
      <c r="X106" s="62">
        <v>8</v>
      </c>
      <c r="Y106" s="95"/>
      <c r="Z106" s="95"/>
      <c r="AA106" s="131">
        <f t="shared" si="6"/>
        <v>8</v>
      </c>
      <c r="AB106" s="2"/>
      <c r="AC106" s="95">
        <v>8</v>
      </c>
      <c r="AD106" s="95"/>
      <c r="AE106" s="95"/>
      <c r="AF106" s="131">
        <f t="shared" si="7"/>
        <v>8</v>
      </c>
      <c r="AG106" s="3"/>
      <c r="AH106" s="278"/>
      <c r="AI106" s="95">
        <v>1</v>
      </c>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7"/>
      <c r="D107" s="213">
        <v>94</v>
      </c>
      <c r="E107" s="200" t="s">
        <v>3502</v>
      </c>
      <c r="F107" s="222"/>
      <c r="G107" s="176" t="s">
        <v>3475</v>
      </c>
      <c r="H107" s="166"/>
      <c r="I107" s="178" t="s">
        <v>3485</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7"/>
      <c r="D108" s="213">
        <v>95</v>
      </c>
      <c r="E108" s="198" t="s">
        <v>3503</v>
      </c>
      <c r="F108" s="222"/>
      <c r="G108" s="175" t="s">
        <v>3475</v>
      </c>
      <c r="H108" s="166"/>
      <c r="I108" s="177" t="s">
        <v>3485</v>
      </c>
      <c r="J108" s="165"/>
      <c r="K108" s="168"/>
      <c r="L108" s="168">
        <v>11</v>
      </c>
      <c r="M108" s="13">
        <f t="shared" si="3"/>
        <v>11</v>
      </c>
      <c r="N108" s="2"/>
      <c r="O108" s="62"/>
      <c r="P108" s="62"/>
      <c r="Q108" s="62" t="s">
        <v>3467</v>
      </c>
      <c r="R108" s="2"/>
      <c r="S108" s="62"/>
      <c r="T108" s="62"/>
      <c r="U108" s="62"/>
      <c r="V108" s="62"/>
      <c r="W108" s="2"/>
      <c r="X108" s="62"/>
      <c r="Y108" s="95"/>
      <c r="Z108" s="95">
        <v>9</v>
      </c>
      <c r="AA108" s="131">
        <f t="shared" si="6"/>
        <v>9</v>
      </c>
      <c r="AB108" s="2"/>
      <c r="AC108" s="95"/>
      <c r="AD108" s="95"/>
      <c r="AE108" s="95">
        <v>9</v>
      </c>
      <c r="AF108" s="131">
        <f t="shared" si="7"/>
        <v>9</v>
      </c>
      <c r="AG108" s="3"/>
      <c r="AH108" s="278"/>
      <c r="AI108" s="95">
        <v>1</v>
      </c>
      <c r="AJ108" s="279"/>
      <c r="AK108" s="62">
        <v>4</v>
      </c>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7"/>
      <c r="D109" s="213">
        <v>96</v>
      </c>
      <c r="E109" s="200" t="s">
        <v>3504</v>
      </c>
      <c r="F109" s="222"/>
      <c r="G109" s="176" t="s">
        <v>3475</v>
      </c>
      <c r="H109" s="166"/>
      <c r="I109" s="178" t="s">
        <v>3485</v>
      </c>
      <c r="J109" s="165"/>
      <c r="K109" s="169"/>
      <c r="L109" s="169">
        <v>13</v>
      </c>
      <c r="M109" s="13">
        <f t="shared" si="3"/>
        <v>13</v>
      </c>
      <c r="N109" s="2"/>
      <c r="O109" s="63" t="s">
        <v>3467</v>
      </c>
      <c r="P109" s="63"/>
      <c r="Q109" s="63"/>
      <c r="R109" s="2"/>
      <c r="S109" s="260"/>
      <c r="T109" s="260"/>
      <c r="U109" s="260"/>
      <c r="V109" s="260"/>
      <c r="W109" s="2"/>
      <c r="X109" s="63">
        <v>16</v>
      </c>
      <c r="Y109" s="63"/>
      <c r="Z109" s="63"/>
      <c r="AA109" s="131">
        <f t="shared" si="6"/>
        <v>16</v>
      </c>
      <c r="AB109" s="2"/>
      <c r="AC109" s="249">
        <v>16</v>
      </c>
      <c r="AD109" s="249"/>
      <c r="AE109" s="249"/>
      <c r="AF109" s="131">
        <f t="shared" si="7"/>
        <v>16</v>
      </c>
      <c r="AG109" s="3"/>
      <c r="AH109" s="280"/>
      <c r="AI109" s="293">
        <v>1</v>
      </c>
      <c r="AJ109" s="281"/>
      <c r="AK109" s="294">
        <v>1</v>
      </c>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7"/>
      <c r="D110" s="213">
        <v>97</v>
      </c>
      <c r="E110" s="198" t="s">
        <v>3505</v>
      </c>
      <c r="F110" s="222"/>
      <c r="G110" s="175" t="s">
        <v>3475</v>
      </c>
      <c r="H110" s="166"/>
      <c r="I110" s="177" t="s">
        <v>3485</v>
      </c>
      <c r="J110" s="165"/>
      <c r="K110" s="168"/>
      <c r="L110" s="168"/>
      <c r="M110" s="13">
        <f t="shared" si="3"/>
        <v>0</v>
      </c>
      <c r="N110" s="2"/>
      <c r="O110" s="62"/>
      <c r="P110" s="62" t="s">
        <v>3467</v>
      </c>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7"/>
      <c r="D111" s="213">
        <v>98</v>
      </c>
      <c r="E111" s="200" t="s">
        <v>3508</v>
      </c>
      <c r="F111" s="222"/>
      <c r="G111" s="176" t="s">
        <v>3475</v>
      </c>
      <c r="H111" s="166"/>
      <c r="I111" s="178" t="s">
        <v>3486</v>
      </c>
      <c r="J111" s="165"/>
      <c r="K111" s="169"/>
      <c r="L111" s="169">
        <v>9</v>
      </c>
      <c r="M111" s="13">
        <f t="shared" si="3"/>
        <v>9</v>
      </c>
      <c r="N111" s="2"/>
      <c r="O111" s="63"/>
      <c r="P111" s="63" t="s">
        <v>3467</v>
      </c>
      <c r="Q111" s="63"/>
      <c r="R111" s="2"/>
      <c r="S111" s="260"/>
      <c r="T111" s="260"/>
      <c r="U111" s="260"/>
      <c r="V111" s="260"/>
      <c r="W111" s="2"/>
      <c r="X111" s="63"/>
      <c r="Y111" s="63">
        <v>19</v>
      </c>
      <c r="Z111" s="63"/>
      <c r="AA111" s="131">
        <f t="shared" si="6"/>
        <v>19</v>
      </c>
      <c r="AB111" s="2"/>
      <c r="AC111" s="249"/>
      <c r="AD111" s="249">
        <v>19</v>
      </c>
      <c r="AE111" s="249"/>
      <c r="AF111" s="131">
        <f t="shared" si="7"/>
        <v>19</v>
      </c>
      <c r="AG111" s="3"/>
      <c r="AH111" s="280"/>
      <c r="AI111" s="293">
        <v>1</v>
      </c>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7"/>
      <c r="D112" s="213">
        <v>99</v>
      </c>
      <c r="E112" s="198" t="s">
        <v>3494</v>
      </c>
      <c r="F112" s="222"/>
      <c r="G112" s="175" t="s">
        <v>3475</v>
      </c>
      <c r="H112" s="166"/>
      <c r="I112" s="177" t="s">
        <v>3486</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7"/>
      <c r="D113" s="213">
        <v>100</v>
      </c>
      <c r="E113" s="200" t="s">
        <v>3509</v>
      </c>
      <c r="F113" s="222"/>
      <c r="G113" s="176" t="s">
        <v>3475</v>
      </c>
      <c r="H113" s="166"/>
      <c r="I113" s="178" t="s">
        <v>3486</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7"/>
      <c r="D114" s="213">
        <v>101</v>
      </c>
      <c r="E114" s="198" t="s">
        <v>3495</v>
      </c>
      <c r="F114" s="222"/>
      <c r="G114" s="175" t="s">
        <v>3475</v>
      </c>
      <c r="H114" s="166"/>
      <c r="I114" s="177" t="s">
        <v>3486</v>
      </c>
      <c r="J114" s="165"/>
      <c r="K114" s="168"/>
      <c r="L114" s="168">
        <v>6</v>
      </c>
      <c r="M114" s="13">
        <f t="shared" si="3"/>
        <v>6</v>
      </c>
      <c r="N114" s="2"/>
      <c r="O114" s="62" t="s">
        <v>3467</v>
      </c>
      <c r="P114" s="62"/>
      <c r="Q114" s="62"/>
      <c r="R114" s="2"/>
      <c r="S114" s="62"/>
      <c r="T114" s="62"/>
      <c r="U114" s="62"/>
      <c r="V114" s="62"/>
      <c r="W114" s="2"/>
      <c r="X114" s="62">
        <v>3</v>
      </c>
      <c r="Y114" s="95"/>
      <c r="Z114" s="95"/>
      <c r="AA114" s="131">
        <f t="shared" si="6"/>
        <v>3</v>
      </c>
      <c r="AB114" s="2"/>
      <c r="AC114" s="95">
        <v>3</v>
      </c>
      <c r="AD114" s="95"/>
      <c r="AE114" s="95"/>
      <c r="AF114" s="131">
        <f t="shared" si="7"/>
        <v>3</v>
      </c>
      <c r="AG114" s="3"/>
      <c r="AH114" s="278"/>
      <c r="AI114" s="95">
        <v>1</v>
      </c>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7"/>
      <c r="D115" s="213">
        <v>102</v>
      </c>
      <c r="E115" s="200" t="s">
        <v>3510</v>
      </c>
      <c r="F115" s="222"/>
      <c r="G115" s="176" t="s">
        <v>3475</v>
      </c>
      <c r="H115" s="166"/>
      <c r="I115" s="178" t="s">
        <v>3486</v>
      </c>
      <c r="J115" s="165"/>
      <c r="K115" s="169"/>
      <c r="L115" s="169">
        <v>12</v>
      </c>
      <c r="M115" s="13">
        <f t="shared" si="3"/>
        <v>12</v>
      </c>
      <c r="N115" s="2"/>
      <c r="O115" s="63" t="s">
        <v>3467</v>
      </c>
      <c r="P115" s="63"/>
      <c r="Q115" s="63"/>
      <c r="R115" s="2"/>
      <c r="S115" s="260"/>
      <c r="T115" s="260"/>
      <c r="U115" s="260"/>
      <c r="V115" s="260"/>
      <c r="W115" s="2"/>
      <c r="X115" s="63">
        <v>12</v>
      </c>
      <c r="Y115" s="63"/>
      <c r="Z115" s="63"/>
      <c r="AA115" s="131">
        <f t="shared" si="6"/>
        <v>12</v>
      </c>
      <c r="AB115" s="2"/>
      <c r="AC115" s="249">
        <v>12</v>
      </c>
      <c r="AD115" s="249"/>
      <c r="AE115" s="249"/>
      <c r="AF115" s="131">
        <f t="shared" si="7"/>
        <v>12</v>
      </c>
      <c r="AG115" s="3"/>
      <c r="AH115" s="280"/>
      <c r="AI115" s="293">
        <v>1</v>
      </c>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7"/>
      <c r="D116" s="213">
        <v>103</v>
      </c>
      <c r="E116" s="198" t="s">
        <v>3496</v>
      </c>
      <c r="F116" s="222"/>
      <c r="G116" s="175" t="s">
        <v>3475</v>
      </c>
      <c r="H116" s="166"/>
      <c r="I116" s="177" t="s">
        <v>3486</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7"/>
      <c r="D117" s="213">
        <v>104</v>
      </c>
      <c r="E117" s="200" t="s">
        <v>3511</v>
      </c>
      <c r="F117" s="222"/>
      <c r="G117" s="176" t="s">
        <v>3475</v>
      </c>
      <c r="H117" s="166"/>
      <c r="I117" s="178" t="s">
        <v>3486</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7"/>
      <c r="D118" s="213">
        <v>105</v>
      </c>
      <c r="E118" s="198" t="s">
        <v>3497</v>
      </c>
      <c r="F118" s="222"/>
      <c r="G118" s="175" t="s">
        <v>3475</v>
      </c>
      <c r="H118" s="166"/>
      <c r="I118" s="177" t="s">
        <v>3486</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7"/>
      <c r="D119" s="213">
        <v>106</v>
      </c>
      <c r="E119" s="200" t="s">
        <v>3498</v>
      </c>
      <c r="F119" s="222"/>
      <c r="G119" s="176" t="s">
        <v>3475</v>
      </c>
      <c r="H119" s="166"/>
      <c r="I119" s="178" t="s">
        <v>3486</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7"/>
      <c r="D120" s="213">
        <v>107</v>
      </c>
      <c r="E120" s="198" t="s">
        <v>3499</v>
      </c>
      <c r="F120" s="222"/>
      <c r="G120" s="175" t="s">
        <v>3475</v>
      </c>
      <c r="H120" s="166"/>
      <c r="I120" s="177" t="s">
        <v>3486</v>
      </c>
      <c r="J120" s="165"/>
      <c r="K120" s="168"/>
      <c r="L120" s="168">
        <v>14</v>
      </c>
      <c r="M120" s="13">
        <f t="shared" si="3"/>
        <v>14</v>
      </c>
      <c r="N120" s="2"/>
      <c r="O120" s="62" t="s">
        <v>3467</v>
      </c>
      <c r="P120" s="62"/>
      <c r="Q120" s="62"/>
      <c r="R120" s="2"/>
      <c r="S120" s="62"/>
      <c r="T120" s="62"/>
      <c r="U120" s="62"/>
      <c r="V120" s="62"/>
      <c r="W120" s="2"/>
      <c r="X120" s="62">
        <v>12</v>
      </c>
      <c r="Y120" s="95"/>
      <c r="Z120" s="95"/>
      <c r="AA120" s="131">
        <f t="shared" si="6"/>
        <v>12</v>
      </c>
      <c r="AB120" s="2"/>
      <c r="AC120" s="95">
        <v>12</v>
      </c>
      <c r="AD120" s="95"/>
      <c r="AE120" s="95"/>
      <c r="AF120" s="131">
        <f t="shared" si="7"/>
        <v>12</v>
      </c>
      <c r="AG120" s="3"/>
      <c r="AH120" s="278"/>
      <c r="AI120" s="95">
        <v>1</v>
      </c>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7"/>
      <c r="D121" s="213">
        <v>108</v>
      </c>
      <c r="E121" s="200" t="s">
        <v>3512</v>
      </c>
      <c r="F121" s="222"/>
      <c r="G121" s="176" t="s">
        <v>3475</v>
      </c>
      <c r="H121" s="166"/>
      <c r="I121" s="178" t="s">
        <v>3486</v>
      </c>
      <c r="J121" s="165"/>
      <c r="K121" s="169"/>
      <c r="L121" s="169">
        <v>17</v>
      </c>
      <c r="M121" s="13">
        <f t="shared" si="3"/>
        <v>17</v>
      </c>
      <c r="N121" s="2"/>
      <c r="O121" s="63"/>
      <c r="P121" s="63"/>
      <c r="Q121" s="63" t="s">
        <v>3467</v>
      </c>
      <c r="R121" s="2"/>
      <c r="S121" s="260"/>
      <c r="T121" s="260"/>
      <c r="U121" s="260"/>
      <c r="V121" s="260"/>
      <c r="W121" s="2"/>
      <c r="X121" s="63"/>
      <c r="Y121" s="63"/>
      <c r="Z121" s="63">
        <v>15</v>
      </c>
      <c r="AA121" s="131">
        <f t="shared" si="6"/>
        <v>15</v>
      </c>
      <c r="AB121" s="2"/>
      <c r="AC121" s="249"/>
      <c r="AD121" s="249"/>
      <c r="AE121" s="249">
        <v>15</v>
      </c>
      <c r="AF121" s="131">
        <f t="shared" si="7"/>
        <v>15</v>
      </c>
      <c r="AG121" s="3"/>
      <c r="AH121" s="280"/>
      <c r="AI121" s="293">
        <v>1</v>
      </c>
      <c r="AJ121" s="281"/>
      <c r="AK121" s="294">
        <v>1</v>
      </c>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7"/>
      <c r="D122" s="213">
        <v>109</v>
      </c>
      <c r="E122" s="198" t="s">
        <v>3500</v>
      </c>
      <c r="F122" s="222"/>
      <c r="G122" s="175" t="s">
        <v>3475</v>
      </c>
      <c r="H122" s="166"/>
      <c r="I122" s="177" t="s">
        <v>3486</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7"/>
      <c r="D123" s="213">
        <v>110</v>
      </c>
      <c r="E123" s="200" t="s">
        <v>3501</v>
      </c>
      <c r="F123" s="222"/>
      <c r="G123" s="176" t="s">
        <v>3475</v>
      </c>
      <c r="H123" s="166"/>
      <c r="I123" s="178" t="s">
        <v>3486</v>
      </c>
      <c r="J123" s="165"/>
      <c r="K123" s="169"/>
      <c r="L123" s="169">
        <v>8</v>
      </c>
      <c r="M123" s="13">
        <f t="shared" si="3"/>
        <v>8</v>
      </c>
      <c r="N123" s="2"/>
      <c r="O123" s="63" t="s">
        <v>3467</v>
      </c>
      <c r="P123" s="63"/>
      <c r="Q123" s="63"/>
      <c r="R123" s="2"/>
      <c r="S123" s="260"/>
      <c r="T123" s="260"/>
      <c r="U123" s="260"/>
      <c r="V123" s="260"/>
      <c r="W123" s="2"/>
      <c r="X123" s="63">
        <v>1</v>
      </c>
      <c r="Y123" s="63"/>
      <c r="Z123" s="63"/>
      <c r="AA123" s="131">
        <f t="shared" si="6"/>
        <v>1</v>
      </c>
      <c r="AB123" s="2"/>
      <c r="AC123" s="249">
        <v>1</v>
      </c>
      <c r="AD123" s="249"/>
      <c r="AE123" s="249"/>
      <c r="AF123" s="131">
        <f t="shared" si="7"/>
        <v>1</v>
      </c>
      <c r="AG123" s="3"/>
      <c r="AH123" s="280"/>
      <c r="AI123" s="293">
        <v>1</v>
      </c>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7"/>
      <c r="D124" s="213">
        <v>111</v>
      </c>
      <c r="E124" s="198" t="s">
        <v>3502</v>
      </c>
      <c r="F124" s="222"/>
      <c r="G124" s="175" t="s">
        <v>3475</v>
      </c>
      <c r="H124" s="166"/>
      <c r="I124" s="177" t="s">
        <v>3486</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7"/>
      <c r="D125" s="213">
        <v>112</v>
      </c>
      <c r="E125" s="200" t="s">
        <v>3503</v>
      </c>
      <c r="F125" s="222"/>
      <c r="G125" s="176" t="s">
        <v>3475</v>
      </c>
      <c r="H125" s="166"/>
      <c r="I125" s="178" t="s">
        <v>3486</v>
      </c>
      <c r="J125" s="165"/>
      <c r="K125" s="169"/>
      <c r="L125" s="169">
        <v>19</v>
      </c>
      <c r="M125" s="13">
        <f t="shared" si="3"/>
        <v>19</v>
      </c>
      <c r="N125" s="2"/>
      <c r="O125" s="63"/>
      <c r="P125" s="63"/>
      <c r="Q125" s="63" t="s">
        <v>3467</v>
      </c>
      <c r="R125" s="2"/>
      <c r="S125" s="260"/>
      <c r="T125" s="260"/>
      <c r="U125" s="260"/>
      <c r="V125" s="260"/>
      <c r="W125" s="2"/>
      <c r="X125" s="63"/>
      <c r="Y125" s="63"/>
      <c r="Z125" s="63">
        <v>9</v>
      </c>
      <c r="AA125" s="131">
        <f t="shared" si="6"/>
        <v>9</v>
      </c>
      <c r="AB125" s="2"/>
      <c r="AC125" s="249"/>
      <c r="AD125" s="249"/>
      <c r="AE125" s="249">
        <v>9</v>
      </c>
      <c r="AF125" s="131">
        <f t="shared" si="7"/>
        <v>9</v>
      </c>
      <c r="AG125" s="3"/>
      <c r="AH125" s="280"/>
      <c r="AI125" s="293">
        <v>1</v>
      </c>
      <c r="AJ125" s="281"/>
      <c r="AK125" s="294">
        <v>4</v>
      </c>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7"/>
      <c r="D126" s="213">
        <v>113</v>
      </c>
      <c r="E126" s="198" t="s">
        <v>3504</v>
      </c>
      <c r="F126" s="222"/>
      <c r="G126" s="175" t="s">
        <v>3475</v>
      </c>
      <c r="H126" s="166"/>
      <c r="I126" s="177" t="s">
        <v>3486</v>
      </c>
      <c r="J126" s="165"/>
      <c r="K126" s="168"/>
      <c r="L126" s="168">
        <v>14</v>
      </c>
      <c r="M126" s="13">
        <f t="shared" si="3"/>
        <v>14</v>
      </c>
      <c r="N126" s="2"/>
      <c r="O126" s="62" t="s">
        <v>3467</v>
      </c>
      <c r="P126" s="62"/>
      <c r="Q126" s="62"/>
      <c r="R126" s="2"/>
      <c r="S126" s="62"/>
      <c r="T126" s="62"/>
      <c r="U126" s="62"/>
      <c r="V126" s="62"/>
      <c r="W126" s="2"/>
      <c r="X126" s="62">
        <v>16</v>
      </c>
      <c r="Y126" s="95"/>
      <c r="Z126" s="95"/>
      <c r="AA126" s="131">
        <f t="shared" si="6"/>
        <v>16</v>
      </c>
      <c r="AB126" s="2"/>
      <c r="AC126" s="95">
        <v>16</v>
      </c>
      <c r="AD126" s="95"/>
      <c r="AE126" s="95"/>
      <c r="AF126" s="131">
        <f t="shared" si="7"/>
        <v>16</v>
      </c>
      <c r="AG126" s="3"/>
      <c r="AH126" s="278"/>
      <c r="AI126" s="95">
        <v>1</v>
      </c>
      <c r="AJ126" s="279"/>
      <c r="AK126" s="62">
        <v>1</v>
      </c>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7"/>
      <c r="D127" s="213">
        <v>114</v>
      </c>
      <c r="E127" s="200" t="s">
        <v>3505</v>
      </c>
      <c r="F127" s="222"/>
      <c r="G127" s="176" t="s">
        <v>3475</v>
      </c>
      <c r="H127" s="166"/>
      <c r="I127" s="178" t="s">
        <v>3486</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7"/>
      <c r="D128" s="213">
        <v>115</v>
      </c>
      <c r="E128" s="198" t="s">
        <v>3508</v>
      </c>
      <c r="F128" s="222"/>
      <c r="G128" s="175" t="s">
        <v>3475</v>
      </c>
      <c r="H128" s="166"/>
      <c r="I128" s="177" t="s">
        <v>3487</v>
      </c>
      <c r="J128" s="165"/>
      <c r="K128" s="168"/>
      <c r="L128" s="168">
        <v>7</v>
      </c>
      <c r="M128" s="13">
        <f t="shared" si="3"/>
        <v>7</v>
      </c>
      <c r="N128" s="2"/>
      <c r="O128" s="62"/>
      <c r="P128" s="62" t="s">
        <v>3467</v>
      </c>
      <c r="Q128" s="62"/>
      <c r="R128" s="2"/>
      <c r="S128" s="62"/>
      <c r="T128" s="62"/>
      <c r="U128" s="62"/>
      <c r="V128" s="62"/>
      <c r="W128" s="2"/>
      <c r="X128" s="62"/>
      <c r="Y128" s="95">
        <v>10</v>
      </c>
      <c r="Z128" s="95"/>
      <c r="AA128" s="131">
        <f t="shared" si="6"/>
        <v>10</v>
      </c>
      <c r="AB128" s="2"/>
      <c r="AC128" s="95"/>
      <c r="AD128" s="95">
        <v>10</v>
      </c>
      <c r="AE128" s="95"/>
      <c r="AF128" s="131">
        <f t="shared" si="7"/>
        <v>10</v>
      </c>
      <c r="AG128" s="3"/>
      <c r="AH128" s="278"/>
      <c r="AI128" s="95">
        <v>1</v>
      </c>
      <c r="AJ128" s="279"/>
      <c r="AK128" s="62">
        <v>2</v>
      </c>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7"/>
      <c r="D129" s="213">
        <v>116</v>
      </c>
      <c r="E129" s="200" t="s">
        <v>3494</v>
      </c>
      <c r="F129" s="222"/>
      <c r="G129" s="176" t="s">
        <v>3475</v>
      </c>
      <c r="H129" s="166"/>
      <c r="I129" s="178" t="s">
        <v>3487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7"/>
      <c r="D130" s="213">
        <v>117</v>
      </c>
      <c r="E130" s="198" t="s">
        <v>3509</v>
      </c>
      <c r="F130" s="222"/>
      <c r="G130" s="175" t="s">
        <v>3475</v>
      </c>
      <c r="H130" s="166"/>
      <c r="I130" s="177" t="s">
        <v>3487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7"/>
      <c r="D131" s="213">
        <v>118</v>
      </c>
      <c r="E131" s="200" t="s">
        <v>3495</v>
      </c>
      <c r="F131" s="222"/>
      <c r="G131" s="176" t="s">
        <v>3475</v>
      </c>
      <c r="H131" s="166"/>
      <c r="I131" s="178" t="s">
        <v>3487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7"/>
      <c r="D132" s="213">
        <v>119</v>
      </c>
      <c r="E132" s="198" t="s">
        <v>3510</v>
      </c>
      <c r="F132" s="222"/>
      <c r="G132" s="175" t="s">
        <v>3475</v>
      </c>
      <c r="H132" s="166"/>
      <c r="I132" s="177" t="s">
        <v>3487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7"/>
      <c r="D133" s="213">
        <v>120</v>
      </c>
      <c r="E133" s="200" t="s">
        <v>3496</v>
      </c>
      <c r="F133" s="222"/>
      <c r="G133" s="176" t="s">
        <v>3475</v>
      </c>
      <c r="H133" s="166"/>
      <c r="I133" s="178" t="s">
        <v>3487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7"/>
      <c r="D134" s="213">
        <v>121</v>
      </c>
      <c r="E134" s="198" t="s">
        <v>3511</v>
      </c>
      <c r="F134" s="222"/>
      <c r="G134" s="175" t="s">
        <v>3475</v>
      </c>
      <c r="H134" s="166"/>
      <c r="I134" s="177" t="s">
        <v>3487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7"/>
      <c r="D135" s="213">
        <v>122</v>
      </c>
      <c r="E135" s="200" t="s">
        <v>3497</v>
      </c>
      <c r="F135" s="222"/>
      <c r="G135" s="176" t="s">
        <v>3475</v>
      </c>
      <c r="H135" s="166"/>
      <c r="I135" s="178" t="s">
        <v>3487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7"/>
      <c r="D136" s="213">
        <v>123</v>
      </c>
      <c r="E136" s="198" t="s">
        <v>3498</v>
      </c>
      <c r="F136" s="222"/>
      <c r="G136" s="175" t="s">
        <v>3475</v>
      </c>
      <c r="H136" s="166"/>
      <c r="I136" s="177" t="s">
        <v>3487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7"/>
      <c r="D137" s="213">
        <v>124</v>
      </c>
      <c r="E137" s="200" t="s">
        <v>3499</v>
      </c>
      <c r="F137" s="222"/>
      <c r="G137" s="176" t="s">
        <v>3475</v>
      </c>
      <c r="H137" s="166"/>
      <c r="I137" s="178" t="s">
        <v>3487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7"/>
      <c r="D138" s="213">
        <v>125</v>
      </c>
      <c r="E138" s="198" t="s">
        <v>3512</v>
      </c>
      <c r="F138" s="222"/>
      <c r="G138" s="175" t="s">
        <v>3475</v>
      </c>
      <c r="H138" s="166"/>
      <c r="I138" s="177" t="s">
        <v>3487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7"/>
      <c r="D139" s="213">
        <v>126</v>
      </c>
      <c r="E139" s="200" t="s">
        <v>3500</v>
      </c>
      <c r="F139" s="222"/>
      <c r="G139" s="176" t="s">
        <v>3475</v>
      </c>
      <c r="H139" s="166"/>
      <c r="I139" s="178" t="s">
        <v>3487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7"/>
      <c r="D140" s="213">
        <v>127</v>
      </c>
      <c r="E140" s="198" t="s">
        <v>3501</v>
      </c>
      <c r="F140" s="222"/>
      <c r="G140" s="175" t="s">
        <v>3475</v>
      </c>
      <c r="H140" s="166"/>
      <c r="I140" s="177" t="s">
        <v>3487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7"/>
      <c r="D141" s="213">
        <v>128</v>
      </c>
      <c r="E141" s="200" t="s">
        <v>3502</v>
      </c>
      <c r="F141" s="222"/>
      <c r="G141" s="176" t="s">
        <v>3475</v>
      </c>
      <c r="H141" s="166"/>
      <c r="I141" s="178" t="s">
        <v>3487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7"/>
      <c r="D142" s="213">
        <v>129</v>
      </c>
      <c r="E142" s="198" t="s">
        <v>3503</v>
      </c>
      <c r="F142" s="222"/>
      <c r="G142" s="175" t="s">
        <v>3475</v>
      </c>
      <c r="H142" s="166"/>
      <c r="I142" s="177" t="s">
        <v>3487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7"/>
      <c r="D143" s="213">
        <v>130</v>
      </c>
      <c r="E143" s="200" t="s">
        <v>3504</v>
      </c>
      <c r="F143" s="222"/>
      <c r="G143" s="176" t="s">
        <v>3475</v>
      </c>
      <c r="H143" s="166"/>
      <c r="I143" s="178" t="s">
        <v>3487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7"/>
      <c r="D144" s="213">
        <v>131</v>
      </c>
      <c r="E144" s="198" t="s">
        <v>3505</v>
      </c>
      <c r="F144" s="222"/>
      <c r="G144" s="175" t="s">
        <v>3475</v>
      </c>
      <c r="H144" s="166"/>
      <c r="I144" s="177" t="s">
        <v>3487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7"/>
      <c r="D145" s="213">
        <v>132</v>
      </c>
      <c r="E145" s="200" t="s">
        <v>3508</v>
      </c>
      <c r="F145" s="222"/>
      <c r="G145" s="176" t="s">
        <v>3475</v>
      </c>
      <c r="H145" s="166"/>
      <c r="I145" s="178" t="s">
        <v>3092</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7"/>
      <c r="D146" s="213">
        <v>133</v>
      </c>
      <c r="E146" s="198" t="s">
        <v>3494</v>
      </c>
      <c r="F146" s="222"/>
      <c r="G146" s="175" t="s">
        <v>3475</v>
      </c>
      <c r="H146" s="166"/>
      <c r="I146" s="177" t="s">
        <v>3092</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7"/>
      <c r="D147" s="213">
        <v>134</v>
      </c>
      <c r="E147" s="200" t="s">
        <v>3509</v>
      </c>
      <c r="F147" s="222"/>
      <c r="G147" s="176" t="s">
        <v>3475</v>
      </c>
      <c r="H147" s="166"/>
      <c r="I147" s="178" t="s">
        <v>3092</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7"/>
      <c r="D148" s="213">
        <v>135</v>
      </c>
      <c r="E148" s="198" t="s">
        <v>3495</v>
      </c>
      <c r="F148" s="222"/>
      <c r="G148" s="175" t="s">
        <v>3475</v>
      </c>
      <c r="H148" s="166"/>
      <c r="I148" s="177" t="s">
        <v>3092</v>
      </c>
      <c r="J148" s="165"/>
      <c r="K148" s="168"/>
      <c r="L148" s="168"/>
      <c r="M148" s="13">
        <f t="shared" si="8"/>
        <v>0</v>
      </c>
      <c r="N148" s="2"/>
      <c r="O148" s="62" t="s">
        <v>3467</v>
      </c>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7"/>
      <c r="D149" s="213">
        <v>136</v>
      </c>
      <c r="E149" s="200" t="s">
        <v>3510</v>
      </c>
      <c r="F149" s="222"/>
      <c r="G149" s="176" t="s">
        <v>3475</v>
      </c>
      <c r="H149" s="166"/>
      <c r="I149" s="178" t="s">
        <v>3092</v>
      </c>
      <c r="J149" s="165"/>
      <c r="K149" s="169"/>
      <c r="L149" s="169"/>
      <c r="M149" s="13">
        <f t="shared" si="8"/>
        <v>0</v>
      </c>
      <c r="N149" s="2"/>
      <c r="O149" s="63" t="s">
        <v>3467</v>
      </c>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7"/>
      <c r="D150" s="213">
        <v>137</v>
      </c>
      <c r="E150" s="198" t="s">
        <v>3496</v>
      </c>
      <c r="F150" s="222"/>
      <c r="G150" s="175" t="s">
        <v>3475</v>
      </c>
      <c r="H150" s="166"/>
      <c r="I150" s="177" t="s">
        <v>3092</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7"/>
      <c r="D151" s="213">
        <v>138</v>
      </c>
      <c r="E151" s="200" t="s">
        <v>3511</v>
      </c>
      <c r="F151" s="222"/>
      <c r="G151" s="176" t="s">
        <v>3475</v>
      </c>
      <c r="H151" s="166"/>
      <c r="I151" s="178" t="s">
        <v>3092</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7"/>
      <c r="D152" s="213">
        <v>139</v>
      </c>
      <c r="E152" s="198" t="s">
        <v>3497</v>
      </c>
      <c r="F152" s="222"/>
      <c r="G152" s="175" t="s">
        <v>3475</v>
      </c>
      <c r="H152" s="166"/>
      <c r="I152" s="177" t="s">
        <v>3092</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7"/>
      <c r="D153" s="213">
        <v>140</v>
      </c>
      <c r="E153" s="200" t="s">
        <v>3498</v>
      </c>
      <c r="F153" s="222"/>
      <c r="G153" s="176" t="s">
        <v>3475</v>
      </c>
      <c r="H153" s="166"/>
      <c r="I153" s="178" t="s">
        <v>3092</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7"/>
      <c r="D154" s="213">
        <v>141</v>
      </c>
      <c r="E154" s="198" t="s">
        <v>3499</v>
      </c>
      <c r="F154" s="222"/>
      <c r="G154" s="175" t="s">
        <v>3475</v>
      </c>
      <c r="H154" s="166"/>
      <c r="I154" s="177" t="s">
        <v>3092</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7"/>
      <c r="D155" s="213">
        <v>142</v>
      </c>
      <c r="E155" s="200" t="s">
        <v>3512</v>
      </c>
      <c r="F155" s="222"/>
      <c r="G155" s="176" t="s">
        <v>3475</v>
      </c>
      <c r="H155" s="166"/>
      <c r="I155" s="178" t="s">
        <v>3092</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7"/>
      <c r="D156" s="213">
        <v>143</v>
      </c>
      <c r="E156" s="198" t="s">
        <v>3500</v>
      </c>
      <c r="F156" s="222"/>
      <c r="G156" s="175" t="s">
        <v>3475</v>
      </c>
      <c r="H156" s="166"/>
      <c r="I156" s="177" t="s">
        <v>3092</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7"/>
      <c r="D157" s="213">
        <v>144</v>
      </c>
      <c r="E157" s="200" t="s">
        <v>3501</v>
      </c>
      <c r="F157" s="222"/>
      <c r="G157" s="176" t="s">
        <v>3475</v>
      </c>
      <c r="H157" s="166"/>
      <c r="I157" s="178" t="s">
        <v>3092</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7"/>
      <c r="D158" s="213">
        <v>145</v>
      </c>
      <c r="E158" s="198" t="s">
        <v>3502</v>
      </c>
      <c r="F158" s="222"/>
      <c r="G158" s="175" t="s">
        <v>3475</v>
      </c>
      <c r="H158" s="166"/>
      <c r="I158" s="177" t="s">
        <v>3092</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7"/>
      <c r="D159" s="213">
        <v>146</v>
      </c>
      <c r="E159" s="200" t="s">
        <v>3503</v>
      </c>
      <c r="F159" s="222"/>
      <c r="G159" s="176" t="s">
        <v>3475</v>
      </c>
      <c r="H159" s="166"/>
      <c r="I159" s="178" t="s">
        <v>3092</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7"/>
      <c r="D160" s="213">
        <v>147</v>
      </c>
      <c r="E160" s="198" t="s">
        <v>3504</v>
      </c>
      <c r="F160" s="222"/>
      <c r="G160" s="175" t="s">
        <v>3475</v>
      </c>
      <c r="H160" s="166"/>
      <c r="I160" s="177" t="s">
        <v>3092</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7"/>
      <c r="D161" s="213">
        <v>148</v>
      </c>
      <c r="E161" s="200" t="s">
        <v>3505</v>
      </c>
      <c r="F161" s="222"/>
      <c r="G161" s="176" t="s">
        <v>3475</v>
      </c>
      <c r="H161" s="166"/>
      <c r="I161" s="178" t="s">
        <v>3092</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7"/>
      <c r="D162" s="213">
        <v>149</v>
      </c>
      <c r="E162" s="198" t="s">
        <v>3508</v>
      </c>
      <c r="F162" s="222"/>
      <c r="G162" s="175" t="s">
        <v>3475</v>
      </c>
      <c r="H162" s="166"/>
      <c r="I162" s="177" t="s">
        <v>3091</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7"/>
      <c r="D163" s="213">
        <v>150</v>
      </c>
      <c r="E163" s="200" t="s">
        <v>3494</v>
      </c>
      <c r="F163" s="222"/>
      <c r="G163" s="176" t="s">
        <v>3475</v>
      </c>
      <c r="H163" s="166"/>
      <c r="I163" s="178" t="s">
        <v>3091</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7"/>
      <c r="D164" s="213">
        <v>151</v>
      </c>
      <c r="E164" s="198" t="s">
        <v>3509</v>
      </c>
      <c r="F164" s="222"/>
      <c r="G164" s="175" t="s">
        <v>3475</v>
      </c>
      <c r="H164" s="166"/>
      <c r="I164" s="177" t="s">
        <v>3091</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7"/>
      <c r="D165" s="213">
        <v>152</v>
      </c>
      <c r="E165" s="200" t="s">
        <v>3495</v>
      </c>
      <c r="F165" s="222"/>
      <c r="G165" s="176" t="s">
        <v>3475</v>
      </c>
      <c r="H165" s="166"/>
      <c r="I165" s="178" t="s">
        <v>3091</v>
      </c>
      <c r="J165" s="165"/>
      <c r="K165" s="169"/>
      <c r="L165" s="169"/>
      <c r="M165" s="13">
        <f t="shared" si="8"/>
        <v>0</v>
      </c>
      <c r="N165" s="2"/>
      <c r="O165" s="63" t="s">
        <v>3467</v>
      </c>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7"/>
      <c r="D166" s="213">
        <v>153</v>
      </c>
      <c r="E166" s="198" t="s">
        <v>3510</v>
      </c>
      <c r="F166" s="222"/>
      <c r="G166" s="175" t="s">
        <v>3475</v>
      </c>
      <c r="H166" s="166"/>
      <c r="I166" s="177" t="s">
        <v>3091</v>
      </c>
      <c r="J166" s="165"/>
      <c r="K166" s="168"/>
      <c r="L166" s="168"/>
      <c r="M166" s="13">
        <f t="shared" si="8"/>
        <v>0</v>
      </c>
      <c r="N166" s="2"/>
      <c r="O166" s="62" t="s">
        <v>3467</v>
      </c>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7"/>
      <c r="D167" s="213">
        <v>154</v>
      </c>
      <c r="E167" s="200" t="s">
        <v>3496</v>
      </c>
      <c r="F167" s="222"/>
      <c r="G167" s="176" t="s">
        <v>3475</v>
      </c>
      <c r="H167" s="166"/>
      <c r="I167" s="178" t="s">
        <v>3091</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7"/>
      <c r="D168" s="213">
        <v>155</v>
      </c>
      <c r="E168" s="198" t="s">
        <v>3511</v>
      </c>
      <c r="F168" s="222"/>
      <c r="G168" s="175" t="s">
        <v>3475</v>
      </c>
      <c r="H168" s="166"/>
      <c r="I168" s="177" t="s">
        <v>3091</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7"/>
      <c r="D169" s="213">
        <v>156</v>
      </c>
      <c r="E169" s="200" t="s">
        <v>3497</v>
      </c>
      <c r="F169" s="222"/>
      <c r="G169" s="176" t="s">
        <v>3475</v>
      </c>
      <c r="H169" s="166"/>
      <c r="I169" s="178" t="s">
        <v>3091</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7"/>
      <c r="D170" s="213">
        <v>157</v>
      </c>
      <c r="E170" s="198" t="s">
        <v>3498</v>
      </c>
      <c r="F170" s="222"/>
      <c r="G170" s="175" t="s">
        <v>3475</v>
      </c>
      <c r="H170" s="166"/>
      <c r="I170" s="177" t="s">
        <v>3091</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7"/>
      <c r="D171" s="213">
        <v>158</v>
      </c>
      <c r="E171" s="200" t="s">
        <v>3499</v>
      </c>
      <c r="F171" s="222"/>
      <c r="G171" s="176" t="s">
        <v>3475</v>
      </c>
      <c r="H171" s="166"/>
      <c r="I171" s="178" t="s">
        <v>3091</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7"/>
      <c r="D172" s="213">
        <v>159</v>
      </c>
      <c r="E172" s="198" t="s">
        <v>3512</v>
      </c>
      <c r="F172" s="222"/>
      <c r="G172" s="175" t="s">
        <v>3475</v>
      </c>
      <c r="H172" s="166"/>
      <c r="I172" s="177" t="s">
        <v>3091</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7"/>
      <c r="D173" s="213">
        <v>160</v>
      </c>
      <c r="E173" s="200" t="s">
        <v>3500</v>
      </c>
      <c r="F173" s="222"/>
      <c r="G173" s="176" t="s">
        <v>3475</v>
      </c>
      <c r="H173" s="166"/>
      <c r="I173" s="178" t="s">
        <v>3091</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7"/>
      <c r="D174" s="213">
        <v>161</v>
      </c>
      <c r="E174" s="198" t="s">
        <v>3501</v>
      </c>
      <c r="F174" s="222"/>
      <c r="G174" s="175" t="s">
        <v>3475</v>
      </c>
      <c r="H174" s="166"/>
      <c r="I174" s="177" t="s">
        <v>3091</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7"/>
      <c r="D175" s="213">
        <v>162</v>
      </c>
      <c r="E175" s="200" t="s">
        <v>3502</v>
      </c>
      <c r="F175" s="222"/>
      <c r="G175" s="176" t="s">
        <v>3475</v>
      </c>
      <c r="H175" s="166"/>
      <c r="I175" s="178" t="s">
        <v>3091</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7"/>
      <c r="D176" s="213">
        <v>163</v>
      </c>
      <c r="E176" s="198" t="s">
        <v>3503</v>
      </c>
      <c r="F176" s="222"/>
      <c r="G176" s="175" t="s">
        <v>3475</v>
      </c>
      <c r="H176" s="166"/>
      <c r="I176" s="177" t="s">
        <v>3091</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7"/>
      <c r="D177" s="213">
        <v>164</v>
      </c>
      <c r="E177" s="200" t="s">
        <v>3504</v>
      </c>
      <c r="F177" s="222"/>
      <c r="G177" s="176" t="s">
        <v>3475</v>
      </c>
      <c r="H177" s="166"/>
      <c r="I177" s="178" t="s">
        <v>3091</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7"/>
      <c r="D178" s="213">
        <v>165</v>
      </c>
      <c r="E178" s="198" t="s">
        <v>3505</v>
      </c>
      <c r="F178" s="223"/>
      <c r="G178" s="175" t="s">
        <v>3475</v>
      </c>
      <c r="H178" s="180"/>
      <c r="I178" s="177" t="s">
        <v>3091</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7"/>
      <c r="D179" s="213">
        <v>166</v>
      </c>
      <c r="E179" s="301" t="s">
        <v>3466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4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5" customHeight="1" x14ac:dyDescent="0.45">
      <c r="A185"/>
      <c r="B185" s="17"/>
      <c r="C185" s="18"/>
      <c r="D185" s="214"/>
      <c r="E185" s="227" t="s">
        <v>10758</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 customHeight="1" x14ac:dyDescent="0.4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4.65" thickTop="1" x14ac:dyDescent="0.45">
      <c r="D188" s="21"/>
    </row>
    <row r="189" spans="1:114" customFormat="1" x14ac:dyDescent="0.45">
      <c r="D189" s="21"/>
    </row>
    <row r="190" spans="1:114" customFormat="1" x14ac:dyDescent="0.45">
      <c r="D190" s="21"/>
    </row>
    <row r="191" spans="1:114" customFormat="1" x14ac:dyDescent="0.45">
      <c r="D191" s="21"/>
    </row>
    <row r="192" spans="1:114" customFormat="1" x14ac:dyDescent="0.45">
      <c r="D192" s="21"/>
    </row>
    <row r="193" spans="4:4" customFormat="1" x14ac:dyDescent="0.45">
      <c r="D193" s="21"/>
    </row>
    <row r="194" spans="4:4" customFormat="1" x14ac:dyDescent="0.45">
      <c r="D194" s="21"/>
    </row>
    <row r="195" spans="4:4" customFormat="1" x14ac:dyDescent="0.45">
      <c r="D195" s="21"/>
    </row>
    <row r="196" spans="4:4" customFormat="1" x14ac:dyDescent="0.45">
      <c r="D196" s="21"/>
    </row>
    <row r="197" spans="4:4" customFormat="1" x14ac:dyDescent="0.45">
      <c r="D197" s="21"/>
    </row>
    <row r="198" spans="4:4" customFormat="1" x14ac:dyDescent="0.45">
      <c r="D198" s="21"/>
    </row>
    <row r="199" spans="4:4" customFormat="1" x14ac:dyDescent="0.45">
      <c r="D199" s="21"/>
    </row>
    <row r="200" spans="4:4" customFormat="1" x14ac:dyDescent="0.45">
      <c r="D200" s="21"/>
    </row>
    <row r="201" spans="4:4" customFormat="1" x14ac:dyDescent="0.45">
      <c r="D201" s="21"/>
    </row>
    <row r="202" spans="4:4" customFormat="1" x14ac:dyDescent="0.45">
      <c r="D202" s="21"/>
    </row>
    <row r="203" spans="4:4" customFormat="1" x14ac:dyDescent="0.45">
      <c r="D203" s="21"/>
    </row>
    <row r="204" spans="4:4" customFormat="1" x14ac:dyDescent="0.45">
      <c r="D204" s="21"/>
    </row>
    <row r="205" spans="4:4" customFormat="1" x14ac:dyDescent="0.45">
      <c r="D205" s="21"/>
    </row>
    <row r="206" spans="4:4" customFormat="1" x14ac:dyDescent="0.45">
      <c r="D206" s="21"/>
    </row>
    <row r="207" spans="4:4" customFormat="1" x14ac:dyDescent="0.45">
      <c r="D207" s="21"/>
    </row>
    <row r="208" spans="4:4" customFormat="1" x14ac:dyDescent="0.45">
      <c r="D208" s="21"/>
    </row>
    <row r="209" spans="4:4" customFormat="1" x14ac:dyDescent="0.45">
      <c r="D209" s="21"/>
    </row>
    <row r="210" spans="4:4" customFormat="1" x14ac:dyDescent="0.45">
      <c r="D210" s="21"/>
    </row>
    <row r="211" spans="4:4" customFormat="1" x14ac:dyDescent="0.45">
      <c r="D211" s="21"/>
    </row>
    <row r="212" spans="4:4" customFormat="1" x14ac:dyDescent="0.45">
      <c r="D212" s="21"/>
    </row>
    <row r="213" spans="4:4" customFormat="1" x14ac:dyDescent="0.45">
      <c r="D213" s="21"/>
    </row>
    <row r="214" spans="4:4" customFormat="1" x14ac:dyDescent="0.45">
      <c r="D214" s="21"/>
    </row>
    <row r="215" spans="4:4" customFormat="1" x14ac:dyDescent="0.45">
      <c r="D215" s="21"/>
    </row>
    <row r="216" spans="4:4" customFormat="1" x14ac:dyDescent="0.45">
      <c r="D216" s="21"/>
    </row>
    <row r="217" spans="4:4" customFormat="1" x14ac:dyDescent="0.45">
      <c r="D217" s="21"/>
    </row>
    <row r="218" spans="4:4" customFormat="1" x14ac:dyDescent="0.45">
      <c r="D218" s="21"/>
    </row>
    <row r="219" spans="4:4" customFormat="1" x14ac:dyDescent="0.45">
      <c r="D219" s="21"/>
    </row>
    <row r="220" spans="4:4" customFormat="1" x14ac:dyDescent="0.45">
      <c r="D220" s="21"/>
    </row>
    <row r="221" spans="4:4" customFormat="1" x14ac:dyDescent="0.45">
      <c r="D221" s="21"/>
    </row>
    <row r="222" spans="4:4" customFormat="1" x14ac:dyDescent="0.45">
      <c r="D222" s="21"/>
    </row>
    <row r="223" spans="4:4" customFormat="1" x14ac:dyDescent="0.45">
      <c r="D223" s="21"/>
    </row>
    <row r="224" spans="4:4" customFormat="1" x14ac:dyDescent="0.45">
      <c r="D224" s="21"/>
    </row>
    <row r="225" spans="4:4" customFormat="1" x14ac:dyDescent="0.45">
      <c r="D225" s="21"/>
    </row>
    <row r="226" spans="4:4" customFormat="1" x14ac:dyDescent="0.45">
      <c r="D226" s="21"/>
    </row>
    <row r="227" spans="4:4" customFormat="1" x14ac:dyDescent="0.45">
      <c r="D227" s="21"/>
    </row>
    <row r="228" spans="4:4" customFormat="1" x14ac:dyDescent="0.45">
      <c r="D228" s="21"/>
    </row>
    <row r="229" spans="4:4" customFormat="1" x14ac:dyDescent="0.45">
      <c r="D229" s="21"/>
    </row>
    <row r="230" spans="4:4" customFormat="1" x14ac:dyDescent="0.45">
      <c r="D230" s="21"/>
    </row>
    <row r="231" spans="4:4" customFormat="1" x14ac:dyDescent="0.45">
      <c r="D231" s="21"/>
    </row>
    <row r="232" spans="4:4" customFormat="1" x14ac:dyDescent="0.45">
      <c r="D232" s="21"/>
    </row>
    <row r="233" spans="4:4" customFormat="1" x14ac:dyDescent="0.45">
      <c r="D233" s="21"/>
    </row>
    <row r="234" spans="4:4" customFormat="1" x14ac:dyDescent="0.45">
      <c r="D234" s="21"/>
    </row>
    <row r="235" spans="4:4" customFormat="1" x14ac:dyDescent="0.45">
      <c r="D235" s="21"/>
    </row>
    <row r="236" spans="4:4" customFormat="1" x14ac:dyDescent="0.45">
      <c r="D236" s="21"/>
    </row>
    <row r="237" spans="4:4" customFormat="1" x14ac:dyDescent="0.45">
      <c r="D237" s="21"/>
    </row>
    <row r="238" spans="4:4" customFormat="1" x14ac:dyDescent="0.45">
      <c r="D238" s="21"/>
    </row>
    <row r="239" spans="4:4" customFormat="1" x14ac:dyDescent="0.45">
      <c r="D239" s="21"/>
    </row>
    <row r="240" spans="4:4" customFormat="1" x14ac:dyDescent="0.45">
      <c r="D240" s="21"/>
    </row>
    <row r="241" spans="4:4" customFormat="1" x14ac:dyDescent="0.45">
      <c r="D241" s="21"/>
    </row>
    <row r="242" spans="4:4" customFormat="1" x14ac:dyDescent="0.45">
      <c r="D242" s="21"/>
    </row>
    <row r="243" spans="4:4" customFormat="1" x14ac:dyDescent="0.45">
      <c r="D243" s="21"/>
    </row>
    <row r="244" spans="4:4" customFormat="1" x14ac:dyDescent="0.45">
      <c r="D244" s="21"/>
    </row>
    <row r="245" spans="4:4" customFormat="1" x14ac:dyDescent="0.45">
      <c r="D245" s="21"/>
    </row>
    <row r="246" spans="4:4" customFormat="1" x14ac:dyDescent="0.45">
      <c r="D246" s="21"/>
    </row>
    <row r="247" spans="4:4" customFormat="1" x14ac:dyDescent="0.45">
      <c r="D247" s="21"/>
    </row>
    <row r="248" spans="4:4" customFormat="1" x14ac:dyDescent="0.45">
      <c r="D248" s="21"/>
    </row>
    <row r="249" spans="4:4" customFormat="1" x14ac:dyDescent="0.45">
      <c r="D249" s="21"/>
    </row>
    <row r="250" spans="4:4" customFormat="1" x14ac:dyDescent="0.45">
      <c r="D250" s="21"/>
    </row>
    <row r="251" spans="4:4" customFormat="1" x14ac:dyDescent="0.45">
      <c r="D251" s="21"/>
    </row>
    <row r="252" spans="4:4" customFormat="1" x14ac:dyDescent="0.45">
      <c r="D252" s="21"/>
    </row>
    <row r="253" spans="4:4" customFormat="1" x14ac:dyDescent="0.45">
      <c r="D253" s="21"/>
    </row>
    <row r="254" spans="4:4" customFormat="1" x14ac:dyDescent="0.45">
      <c r="D254" s="21"/>
    </row>
    <row r="255" spans="4:4" customFormat="1" x14ac:dyDescent="0.45">
      <c r="D255" s="21"/>
    </row>
    <row r="256" spans="4:4" customFormat="1" x14ac:dyDescent="0.45">
      <c r="D256" s="21"/>
    </row>
    <row r="257" spans="4:4" customFormat="1" x14ac:dyDescent="0.45">
      <c r="D257" s="21"/>
    </row>
    <row r="258" spans="4:4" customFormat="1" x14ac:dyDescent="0.45">
      <c r="D258" s="21"/>
    </row>
    <row r="259" spans="4:4" customFormat="1" x14ac:dyDescent="0.45">
      <c r="D259" s="21"/>
    </row>
    <row r="260" spans="4:4" customFormat="1" x14ac:dyDescent="0.45">
      <c r="D260" s="21"/>
    </row>
    <row r="261" spans="4:4" customFormat="1" x14ac:dyDescent="0.45">
      <c r="D261" s="21"/>
    </row>
    <row r="262" spans="4:4" customFormat="1" x14ac:dyDescent="0.45">
      <c r="D262" s="21"/>
    </row>
    <row r="263" spans="4:4" customFormat="1" x14ac:dyDescent="0.45">
      <c r="D263" s="21"/>
    </row>
    <row r="264" spans="4:4" customFormat="1" x14ac:dyDescent="0.45">
      <c r="D264" s="21"/>
    </row>
    <row r="265" spans="4:4" customFormat="1" x14ac:dyDescent="0.45">
      <c r="D265" s="21"/>
    </row>
    <row r="266" spans="4:4" customFormat="1" x14ac:dyDescent="0.45">
      <c r="D266" s="21"/>
    </row>
    <row r="267" spans="4:4" customFormat="1" x14ac:dyDescent="0.45">
      <c r="D267" s="21"/>
    </row>
    <row r="268" spans="4:4" customFormat="1" x14ac:dyDescent="0.45">
      <c r="D268" s="21"/>
    </row>
    <row r="269" spans="4:4" customFormat="1" x14ac:dyDescent="0.45">
      <c r="D269" s="21"/>
    </row>
    <row r="270" spans="4:4" customFormat="1" x14ac:dyDescent="0.45">
      <c r="D270" s="21"/>
    </row>
    <row r="271" spans="4:4" customFormat="1" x14ac:dyDescent="0.45">
      <c r="D271" s="21"/>
    </row>
    <row r="272" spans="4:4" customFormat="1" x14ac:dyDescent="0.45">
      <c r="D272" s="21"/>
    </row>
    <row r="273" spans="4:4" customFormat="1" x14ac:dyDescent="0.45">
      <c r="D273" s="21"/>
    </row>
    <row r="274" spans="4:4" customFormat="1" x14ac:dyDescent="0.45">
      <c r="D274" s="21"/>
    </row>
    <row r="275" spans="4:4" customFormat="1" x14ac:dyDescent="0.45">
      <c r="D275" s="21"/>
    </row>
    <row r="276" spans="4:4" customFormat="1" x14ac:dyDescent="0.45">
      <c r="D276" s="21"/>
    </row>
    <row r="277" spans="4:4" customFormat="1" x14ac:dyDescent="0.45">
      <c r="D277" s="21"/>
    </row>
    <row r="278" spans="4:4" customFormat="1" x14ac:dyDescent="0.45">
      <c r="D278" s="21"/>
    </row>
    <row r="279" spans="4:4" customFormat="1" x14ac:dyDescent="0.45">
      <c r="D279" s="21"/>
    </row>
    <row r="280" spans="4:4" customFormat="1" x14ac:dyDescent="0.45">
      <c r="D280" s="21"/>
    </row>
    <row r="281" spans="4:4" customFormat="1" x14ac:dyDescent="0.45">
      <c r="D281" s="21"/>
    </row>
    <row r="282" spans="4:4" customFormat="1" x14ac:dyDescent="0.45">
      <c r="D282" s="21"/>
    </row>
    <row r="283" spans="4:4" customFormat="1" x14ac:dyDescent="0.45">
      <c r="D283" s="21"/>
    </row>
    <row r="284" spans="4:4" customFormat="1" x14ac:dyDescent="0.45">
      <c r="D284" s="21"/>
    </row>
    <row r="285" spans="4:4" customFormat="1" x14ac:dyDescent="0.45">
      <c r="D285" s="21"/>
    </row>
    <row r="286" spans="4:4" customFormat="1" x14ac:dyDescent="0.45">
      <c r="D286" s="21"/>
    </row>
    <row r="287" spans="4:4" customFormat="1" x14ac:dyDescent="0.45">
      <c r="D287" s="21"/>
    </row>
    <row r="288" spans="4:4" customFormat="1" x14ac:dyDescent="0.45">
      <c r="D288" s="21"/>
    </row>
    <row r="289" spans="4:4" customFormat="1" x14ac:dyDescent="0.45">
      <c r="D289" s="21"/>
    </row>
    <row r="290" spans="4:4" customFormat="1" x14ac:dyDescent="0.45">
      <c r="D290" s="21"/>
    </row>
    <row r="291" spans="4:4" customFormat="1" x14ac:dyDescent="0.45">
      <c r="D291" s="21"/>
    </row>
    <row r="292" spans="4:4" customFormat="1" x14ac:dyDescent="0.45">
      <c r="D292" s="21"/>
    </row>
    <row r="293" spans="4:4" customFormat="1" x14ac:dyDescent="0.45">
      <c r="D293" s="21"/>
    </row>
    <row r="294" spans="4:4" customFormat="1" x14ac:dyDescent="0.45">
      <c r="D294" s="21"/>
    </row>
    <row r="295" spans="4:4" customFormat="1" x14ac:dyDescent="0.45">
      <c r="D295" s="21"/>
    </row>
    <row r="296" spans="4:4" customFormat="1" x14ac:dyDescent="0.45">
      <c r="D296" s="21"/>
    </row>
    <row r="297" spans="4:4" customFormat="1" x14ac:dyDescent="0.45">
      <c r="D297" s="21"/>
    </row>
    <row r="298" spans="4:4" customFormat="1" x14ac:dyDescent="0.45">
      <c r="D298" s="21"/>
    </row>
    <row r="299" spans="4:4" customFormat="1" x14ac:dyDescent="0.45">
      <c r="D299" s="21"/>
    </row>
    <row r="300" spans="4:4" customFormat="1" x14ac:dyDescent="0.45">
      <c r="D300" s="21"/>
    </row>
    <row r="301" spans="4:4" customFormat="1" x14ac:dyDescent="0.45">
      <c r="D301" s="21"/>
    </row>
    <row r="302" spans="4:4" customFormat="1" x14ac:dyDescent="0.45">
      <c r="D302" s="21"/>
    </row>
    <row r="303" spans="4:4" customFormat="1" x14ac:dyDescent="0.45">
      <c r="D303" s="21"/>
    </row>
    <row r="304" spans="4:4" customFormat="1" x14ac:dyDescent="0.45">
      <c r="D304" s="21"/>
    </row>
    <row r="305" spans="4:4" customFormat="1" x14ac:dyDescent="0.45">
      <c r="D305" s="21"/>
    </row>
    <row r="306" spans="4:4" customFormat="1" x14ac:dyDescent="0.45">
      <c r="D306" s="21"/>
    </row>
    <row r="307" spans="4:4" customFormat="1" x14ac:dyDescent="0.45">
      <c r="D307" s="21"/>
    </row>
    <row r="308" spans="4:4" customFormat="1" x14ac:dyDescent="0.45">
      <c r="D308" s="21"/>
    </row>
    <row r="309" spans="4:4" customFormat="1" x14ac:dyDescent="0.45">
      <c r="D309" s="21"/>
    </row>
    <row r="310" spans="4:4" customFormat="1" x14ac:dyDescent="0.45">
      <c r="D310" s="21"/>
    </row>
    <row r="311" spans="4:4" customFormat="1" x14ac:dyDescent="0.45">
      <c r="D311" s="21"/>
    </row>
    <row r="312" spans="4:4" customFormat="1" x14ac:dyDescent="0.45">
      <c r="D312" s="21"/>
    </row>
    <row r="313" spans="4:4" customFormat="1" x14ac:dyDescent="0.45">
      <c r="D313" s="21"/>
    </row>
    <row r="314" spans="4:4" customFormat="1" x14ac:dyDescent="0.45">
      <c r="D314" s="21"/>
    </row>
    <row r="315" spans="4:4" customFormat="1" x14ac:dyDescent="0.45">
      <c r="D315" s="21"/>
    </row>
    <row r="316" spans="4:4" customFormat="1" x14ac:dyDescent="0.45">
      <c r="D316" s="21"/>
    </row>
    <row r="317" spans="4:4" customFormat="1" x14ac:dyDescent="0.45">
      <c r="D317" s="21"/>
    </row>
    <row r="318" spans="4:4" customFormat="1" x14ac:dyDescent="0.45">
      <c r="D318" s="21"/>
    </row>
    <row r="319" spans="4:4" customFormat="1" x14ac:dyDescent="0.45">
      <c r="D319" s="21"/>
    </row>
    <row r="320" spans="4:4" customFormat="1" x14ac:dyDescent="0.45">
      <c r="D320" s="21"/>
    </row>
    <row r="321" spans="4:4" customFormat="1" x14ac:dyDescent="0.45">
      <c r="D321" s="21"/>
    </row>
    <row r="322" spans="4:4" customFormat="1" x14ac:dyDescent="0.45">
      <c r="D322" s="21"/>
    </row>
    <row r="323" spans="4:4" customFormat="1" x14ac:dyDescent="0.45">
      <c r="D323" s="21"/>
    </row>
    <row r="324" spans="4:4" customFormat="1" x14ac:dyDescent="0.45">
      <c r="D324" s="21"/>
    </row>
    <row r="325" spans="4:4" customFormat="1" x14ac:dyDescent="0.45">
      <c r="D325" s="21"/>
    </row>
    <row r="326" spans="4:4" customFormat="1" x14ac:dyDescent="0.45">
      <c r="D326" s="21"/>
    </row>
    <row r="327" spans="4:4" customFormat="1" x14ac:dyDescent="0.45">
      <c r="D327" s="21"/>
    </row>
    <row r="328" spans="4:4" customFormat="1" x14ac:dyDescent="0.45">
      <c r="D328" s="21"/>
    </row>
    <row r="329" spans="4:4" customFormat="1" x14ac:dyDescent="0.45">
      <c r="D329" s="21"/>
    </row>
    <row r="330" spans="4:4" customFormat="1" x14ac:dyDescent="0.45">
      <c r="D330" s="21"/>
    </row>
    <row r="331" spans="4:4" customFormat="1" x14ac:dyDescent="0.45">
      <c r="D331" s="21"/>
    </row>
    <row r="332" spans="4:4" customFormat="1" x14ac:dyDescent="0.45">
      <c r="D332" s="21"/>
    </row>
    <row r="333" spans="4:4" customFormat="1" x14ac:dyDescent="0.45">
      <c r="D333" s="21"/>
    </row>
    <row r="334" spans="4:4" customFormat="1" x14ac:dyDescent="0.45">
      <c r="D334" s="21"/>
    </row>
    <row r="335" spans="4:4" customFormat="1" x14ac:dyDescent="0.45">
      <c r="D335" s="21"/>
    </row>
    <row r="336" spans="4:4" customFormat="1" x14ac:dyDescent="0.45">
      <c r="D336" s="21"/>
    </row>
    <row r="337" spans="4:4" customFormat="1" x14ac:dyDescent="0.45">
      <c r="D337" s="21"/>
    </row>
    <row r="338" spans="4:4" customFormat="1" x14ac:dyDescent="0.45">
      <c r="D338" s="21"/>
    </row>
    <row r="339" spans="4:4" customFormat="1" x14ac:dyDescent="0.45">
      <c r="D339" s="21"/>
    </row>
    <row r="340" spans="4:4" customFormat="1" x14ac:dyDescent="0.45">
      <c r="D340" s="21"/>
    </row>
    <row r="341" spans="4:4" customFormat="1" x14ac:dyDescent="0.45">
      <c r="D341" s="21"/>
    </row>
    <row r="342" spans="4:4" customFormat="1" x14ac:dyDescent="0.45">
      <c r="D342" s="21"/>
    </row>
    <row r="343" spans="4:4" customFormat="1" x14ac:dyDescent="0.45">
      <c r="D343" s="21"/>
    </row>
    <row r="344" spans="4:4" customFormat="1" x14ac:dyDescent="0.45">
      <c r="D344" s="21"/>
    </row>
    <row r="345" spans="4:4" customFormat="1" x14ac:dyDescent="0.45">
      <c r="D345" s="21"/>
    </row>
    <row r="346" spans="4:4" customFormat="1" x14ac:dyDescent="0.45">
      <c r="D346" s="21"/>
    </row>
    <row r="347" spans="4:4" customFormat="1" x14ac:dyDescent="0.45">
      <c r="D347" s="21"/>
    </row>
    <row r="348" spans="4:4" customFormat="1" x14ac:dyDescent="0.45">
      <c r="D348" s="21"/>
    </row>
    <row r="349" spans="4:4" customFormat="1" x14ac:dyDescent="0.45">
      <c r="D349" s="21"/>
    </row>
    <row r="350" spans="4:4" customFormat="1" x14ac:dyDescent="0.45">
      <c r="D350" s="21"/>
    </row>
    <row r="351" spans="4:4" customFormat="1" x14ac:dyDescent="0.45">
      <c r="D351" s="21"/>
    </row>
    <row r="352" spans="4:4" customFormat="1" x14ac:dyDescent="0.45">
      <c r="D352" s="21"/>
    </row>
    <row r="353" spans="4:4" customFormat="1" x14ac:dyDescent="0.45">
      <c r="D353" s="21"/>
    </row>
    <row r="354" spans="4:4" customFormat="1" x14ac:dyDescent="0.45">
      <c r="D354" s="21"/>
    </row>
    <row r="355" spans="4:4" customFormat="1" x14ac:dyDescent="0.45">
      <c r="D355" s="21"/>
    </row>
    <row r="356" spans="4:4" customFormat="1" x14ac:dyDescent="0.45">
      <c r="D356" s="21"/>
    </row>
    <row r="357" spans="4:4" customFormat="1" x14ac:dyDescent="0.45">
      <c r="D357" s="21"/>
    </row>
    <row r="358" spans="4:4" customFormat="1" x14ac:dyDescent="0.45">
      <c r="D358" s="21"/>
    </row>
    <row r="359" spans="4:4" customFormat="1" x14ac:dyDescent="0.45">
      <c r="D359" s="21"/>
    </row>
    <row r="360" spans="4:4" customFormat="1" x14ac:dyDescent="0.45">
      <c r="D360" s="21"/>
    </row>
    <row r="361" spans="4:4" customFormat="1" x14ac:dyDescent="0.45">
      <c r="D361" s="21"/>
    </row>
    <row r="362" spans="4:4" customFormat="1" x14ac:dyDescent="0.45">
      <c r="D362" s="21"/>
    </row>
    <row r="363" spans="4:4" customFormat="1" x14ac:dyDescent="0.45">
      <c r="D363" s="21"/>
    </row>
    <row r="364" spans="4:4" customFormat="1" x14ac:dyDescent="0.45">
      <c r="D364" s="21"/>
    </row>
    <row r="365" spans="4:4" customFormat="1" x14ac:dyDescent="0.45">
      <c r="D365" s="21"/>
    </row>
    <row r="366" spans="4:4" customFormat="1" x14ac:dyDescent="0.45">
      <c r="D366" s="21"/>
    </row>
    <row r="367" spans="4:4" customFormat="1" x14ac:dyDescent="0.45">
      <c r="D367" s="21"/>
    </row>
    <row r="368" spans="4:4" customFormat="1" x14ac:dyDescent="0.45">
      <c r="D368" s="21"/>
    </row>
    <row r="369" spans="4:4" customFormat="1" x14ac:dyDescent="0.45">
      <c r="D369" s="21"/>
    </row>
    <row r="370" spans="4:4" customFormat="1" x14ac:dyDescent="0.45">
      <c r="D370" s="21"/>
    </row>
    <row r="371" spans="4:4" customFormat="1" x14ac:dyDescent="0.45">
      <c r="D371" s="21"/>
    </row>
    <row r="372" spans="4:4" customFormat="1" x14ac:dyDescent="0.45">
      <c r="D372" s="21"/>
    </row>
    <row r="373" spans="4:4" customFormat="1" x14ac:dyDescent="0.45">
      <c r="D373" s="21"/>
    </row>
    <row r="374" spans="4:4" customFormat="1" x14ac:dyDescent="0.45">
      <c r="D374" s="21"/>
    </row>
    <row r="375" spans="4:4" customFormat="1" x14ac:dyDescent="0.45">
      <c r="D375" s="21"/>
    </row>
    <row r="376" spans="4:4" customFormat="1" x14ac:dyDescent="0.45">
      <c r="D376" s="21"/>
    </row>
    <row r="377" spans="4:4" customFormat="1" x14ac:dyDescent="0.45">
      <c r="D377" s="21"/>
    </row>
    <row r="378" spans="4:4" customFormat="1" x14ac:dyDescent="0.45">
      <c r="D378" s="21"/>
    </row>
    <row r="379" spans="4:4" customFormat="1" x14ac:dyDescent="0.45">
      <c r="D379" s="21"/>
    </row>
    <row r="380" spans="4:4" customFormat="1" x14ac:dyDescent="0.45">
      <c r="D380" s="21"/>
    </row>
    <row r="381" spans="4:4" customFormat="1" x14ac:dyDescent="0.45">
      <c r="D381" s="21"/>
    </row>
    <row r="382" spans="4:4" customFormat="1" x14ac:dyDescent="0.45">
      <c r="D382" s="21"/>
    </row>
    <row r="383" spans="4:4" customFormat="1" x14ac:dyDescent="0.45">
      <c r="D383" s="21"/>
    </row>
    <row r="384" spans="4:4" customFormat="1" x14ac:dyDescent="0.45">
      <c r="D384" s="21"/>
    </row>
    <row r="385" spans="4:4" customFormat="1" x14ac:dyDescent="0.45">
      <c r="D385" s="21"/>
    </row>
    <row r="386" spans="4:4" customFormat="1" x14ac:dyDescent="0.45">
      <c r="D386" s="21"/>
    </row>
    <row r="387" spans="4:4" customFormat="1" x14ac:dyDescent="0.45">
      <c r="D387" s="21"/>
    </row>
    <row r="388" spans="4:4" customFormat="1" x14ac:dyDescent="0.45">
      <c r="D388" s="21"/>
    </row>
    <row r="389" spans="4:4" customFormat="1" x14ac:dyDescent="0.45">
      <c r="D389" s="21"/>
    </row>
    <row r="390" spans="4:4" customFormat="1" x14ac:dyDescent="0.45">
      <c r="D390" s="21"/>
    </row>
    <row r="391" spans="4:4" customFormat="1" x14ac:dyDescent="0.45">
      <c r="D391" s="21"/>
    </row>
    <row r="392" spans="4:4" customFormat="1" x14ac:dyDescent="0.45">
      <c r="D392" s="21"/>
    </row>
    <row r="393" spans="4:4" customFormat="1" x14ac:dyDescent="0.45">
      <c r="D393" s="21"/>
    </row>
    <row r="394" spans="4:4" customFormat="1" x14ac:dyDescent="0.45">
      <c r="D394" s="21"/>
    </row>
    <row r="395" spans="4:4" customFormat="1" x14ac:dyDescent="0.45">
      <c r="D395" s="21"/>
    </row>
    <row r="396" spans="4:4" customFormat="1" x14ac:dyDescent="0.45">
      <c r="D396" s="21"/>
    </row>
    <row r="397" spans="4:4" customFormat="1" x14ac:dyDescent="0.45">
      <c r="D397" s="21"/>
    </row>
    <row r="398" spans="4:4" customFormat="1" x14ac:dyDescent="0.45">
      <c r="D398" s="21"/>
    </row>
    <row r="399" spans="4:4" customFormat="1" x14ac:dyDescent="0.45">
      <c r="D399" s="21"/>
    </row>
    <row r="400" spans="4:4" customFormat="1" x14ac:dyDescent="0.45">
      <c r="D400" s="21"/>
    </row>
    <row r="401" spans="4:4" customFormat="1" x14ac:dyDescent="0.45">
      <c r="D401" s="21"/>
    </row>
    <row r="402" spans="4:4" customFormat="1" x14ac:dyDescent="0.45">
      <c r="D402" s="21"/>
    </row>
    <row r="403" spans="4:4" customFormat="1" x14ac:dyDescent="0.45">
      <c r="D403" s="21"/>
    </row>
    <row r="404" spans="4:4" customFormat="1" x14ac:dyDescent="0.45">
      <c r="D404" s="21"/>
    </row>
    <row r="405" spans="4:4" customFormat="1" x14ac:dyDescent="0.45">
      <c r="D405" s="21"/>
    </row>
    <row r="406" spans="4:4" customFormat="1" x14ac:dyDescent="0.45">
      <c r="D406" s="21"/>
    </row>
    <row r="407" spans="4:4" customFormat="1" x14ac:dyDescent="0.45">
      <c r="D407" s="21"/>
    </row>
    <row r="408" spans="4:4" customFormat="1" x14ac:dyDescent="0.45">
      <c r="D408" s="21"/>
    </row>
    <row r="409" spans="4:4" customFormat="1" x14ac:dyDescent="0.45">
      <c r="D409" s="21"/>
    </row>
    <row r="410" spans="4:4" customFormat="1" x14ac:dyDescent="0.45">
      <c r="D410" s="21"/>
    </row>
    <row r="411" spans="4:4" customFormat="1" x14ac:dyDescent="0.45">
      <c r="D411" s="21"/>
    </row>
    <row r="412" spans="4:4" customFormat="1" x14ac:dyDescent="0.45">
      <c r="D412" s="21"/>
    </row>
    <row r="413" spans="4:4" customFormat="1" x14ac:dyDescent="0.45">
      <c r="D413" s="21"/>
    </row>
    <row r="414" spans="4:4" customFormat="1" x14ac:dyDescent="0.45">
      <c r="D414" s="21"/>
    </row>
    <row r="415" spans="4:4" customFormat="1" x14ac:dyDescent="0.45">
      <c r="D415" s="21"/>
    </row>
    <row r="416" spans="4:4" customFormat="1" x14ac:dyDescent="0.45">
      <c r="D416" s="21"/>
    </row>
    <row r="417" spans="4:4" customFormat="1" x14ac:dyDescent="0.45">
      <c r="D417" s="21"/>
    </row>
    <row r="418" spans="4:4" customFormat="1" x14ac:dyDescent="0.45">
      <c r="D418" s="21"/>
    </row>
    <row r="419" spans="4:4" customFormat="1" x14ac:dyDescent="0.45">
      <c r="D419" s="21"/>
    </row>
    <row r="420" spans="4:4" customFormat="1" x14ac:dyDescent="0.45">
      <c r="D420" s="21"/>
    </row>
    <row r="421" spans="4:4" customFormat="1" x14ac:dyDescent="0.45">
      <c r="D421" s="21"/>
    </row>
    <row r="422" spans="4:4" customFormat="1" x14ac:dyDescent="0.45">
      <c r="D422" s="21"/>
    </row>
    <row r="423" spans="4:4" customFormat="1" x14ac:dyDescent="0.45">
      <c r="D423" s="21"/>
    </row>
    <row r="424" spans="4:4" customFormat="1" x14ac:dyDescent="0.45">
      <c r="D424" s="21"/>
    </row>
    <row r="425" spans="4:4" customFormat="1" x14ac:dyDescent="0.45">
      <c r="D425" s="21"/>
    </row>
    <row r="426" spans="4:4" customFormat="1" x14ac:dyDescent="0.45">
      <c r="D426" s="21"/>
    </row>
    <row r="427" spans="4:4" customFormat="1" x14ac:dyDescent="0.45">
      <c r="D427" s="21"/>
    </row>
    <row r="428" spans="4:4" customFormat="1" x14ac:dyDescent="0.45">
      <c r="D428" s="21"/>
    </row>
    <row r="429" spans="4:4" customFormat="1" x14ac:dyDescent="0.45">
      <c r="D429" s="21"/>
    </row>
    <row r="430" spans="4:4" customFormat="1" x14ac:dyDescent="0.45">
      <c r="D430" s="21"/>
    </row>
    <row r="431" spans="4:4" customFormat="1" x14ac:dyDescent="0.45">
      <c r="D431" s="21"/>
    </row>
    <row r="432" spans="4:4" customFormat="1" x14ac:dyDescent="0.45">
      <c r="D432" s="21"/>
    </row>
    <row r="433" spans="4:4" customFormat="1" x14ac:dyDescent="0.45">
      <c r="D433" s="21"/>
    </row>
    <row r="434" spans="4:4" customFormat="1" x14ac:dyDescent="0.45">
      <c r="D434" s="21"/>
    </row>
    <row r="435" spans="4:4" customFormat="1" x14ac:dyDescent="0.45">
      <c r="D435" s="21"/>
    </row>
    <row r="436" spans="4:4" customFormat="1" x14ac:dyDescent="0.45">
      <c r="D436" s="21"/>
    </row>
    <row r="437" spans="4:4" customFormat="1" x14ac:dyDescent="0.45">
      <c r="D437" s="21"/>
    </row>
    <row r="438" spans="4:4" customFormat="1" x14ac:dyDescent="0.45">
      <c r="D438" s="21"/>
    </row>
    <row r="439" spans="4:4" customFormat="1" x14ac:dyDescent="0.45">
      <c r="D439" s="21"/>
    </row>
    <row r="440" spans="4:4" customFormat="1" x14ac:dyDescent="0.45">
      <c r="D440" s="21"/>
    </row>
    <row r="441" spans="4:4" customFormat="1" x14ac:dyDescent="0.45">
      <c r="D441" s="21"/>
    </row>
    <row r="442" spans="4:4" customFormat="1" x14ac:dyDescent="0.45">
      <c r="D442" s="21"/>
    </row>
    <row r="443" spans="4:4" customFormat="1" x14ac:dyDescent="0.45">
      <c r="D443" s="21"/>
    </row>
    <row r="444" spans="4:4" customFormat="1" x14ac:dyDescent="0.45">
      <c r="D444" s="21"/>
    </row>
    <row r="445" spans="4:4" customFormat="1" x14ac:dyDescent="0.45">
      <c r="D445" s="21"/>
    </row>
    <row r="446" spans="4:4" customFormat="1" x14ac:dyDescent="0.45">
      <c r="D446" s="21"/>
    </row>
    <row r="447" spans="4:4" customFormat="1" x14ac:dyDescent="0.45">
      <c r="D447" s="21"/>
    </row>
    <row r="448" spans="4:4" customFormat="1" x14ac:dyDescent="0.45">
      <c r="D448" s="21"/>
    </row>
    <row r="449" spans="4:4" customFormat="1" x14ac:dyDescent="0.45">
      <c r="D449" s="21"/>
    </row>
    <row r="450" spans="4:4" customFormat="1" x14ac:dyDescent="0.45">
      <c r="D450" s="21"/>
    </row>
    <row r="451" spans="4:4" customFormat="1" x14ac:dyDescent="0.45">
      <c r="D451" s="21"/>
    </row>
    <row r="452" spans="4:4" customFormat="1" x14ac:dyDescent="0.45">
      <c r="D452" s="21"/>
    </row>
    <row r="453" spans="4:4" customFormat="1" x14ac:dyDescent="0.45">
      <c r="D453" s="21"/>
    </row>
    <row r="454" spans="4:4" customFormat="1" x14ac:dyDescent="0.45">
      <c r="D454" s="21"/>
    </row>
    <row r="455" spans="4:4" customFormat="1" x14ac:dyDescent="0.45">
      <c r="D455" s="21"/>
    </row>
    <row r="456" spans="4:4" customFormat="1" x14ac:dyDescent="0.45">
      <c r="D456" s="21"/>
    </row>
    <row r="457" spans="4:4" customFormat="1" x14ac:dyDescent="0.45">
      <c r="D457" s="21"/>
    </row>
    <row r="458" spans="4:4" customFormat="1" x14ac:dyDescent="0.45">
      <c r="D458" s="21"/>
    </row>
    <row r="459" spans="4:4" customFormat="1" x14ac:dyDescent="0.45">
      <c r="D459" s="21"/>
    </row>
    <row r="460" spans="4:4" customFormat="1" x14ac:dyDescent="0.45">
      <c r="D460" s="21"/>
    </row>
    <row r="461" spans="4:4" customFormat="1" x14ac:dyDescent="0.45">
      <c r="D461" s="21"/>
    </row>
    <row r="462" spans="4:4" customFormat="1" x14ac:dyDescent="0.45">
      <c r="D462" s="21"/>
    </row>
    <row r="463" spans="4:4" customFormat="1" x14ac:dyDescent="0.45">
      <c r="D463" s="21"/>
    </row>
    <row r="464" spans="4:4" customFormat="1" x14ac:dyDescent="0.45">
      <c r="D464" s="21"/>
    </row>
    <row r="465" spans="4:4" customFormat="1" x14ac:dyDescent="0.45">
      <c r="D465" s="21"/>
    </row>
    <row r="466" spans="4:4" customFormat="1" x14ac:dyDescent="0.45">
      <c r="D466" s="21"/>
    </row>
    <row r="467" spans="4:4" customFormat="1" x14ac:dyDescent="0.45">
      <c r="D467" s="21"/>
    </row>
    <row r="468" spans="4:4" customFormat="1" x14ac:dyDescent="0.45">
      <c r="D468" s="21"/>
    </row>
    <row r="469" spans="4:4" customFormat="1" x14ac:dyDescent="0.45">
      <c r="D469" s="21"/>
    </row>
    <row r="470" spans="4:4" customFormat="1" x14ac:dyDescent="0.45">
      <c r="D470" s="21"/>
    </row>
    <row r="471" spans="4:4" customFormat="1" x14ac:dyDescent="0.45">
      <c r="D471" s="21"/>
    </row>
    <row r="472" spans="4:4" customFormat="1" x14ac:dyDescent="0.45">
      <c r="D472" s="21"/>
    </row>
    <row r="473" spans="4:4" customFormat="1" x14ac:dyDescent="0.45">
      <c r="D473" s="21"/>
    </row>
    <row r="474" spans="4:4" customFormat="1" x14ac:dyDescent="0.45">
      <c r="D474" s="21"/>
    </row>
    <row r="475" spans="4:4" customFormat="1" x14ac:dyDescent="0.45">
      <c r="D475" s="21"/>
    </row>
    <row r="476" spans="4:4" customFormat="1" x14ac:dyDescent="0.45">
      <c r="D476" s="21"/>
    </row>
    <row r="477" spans="4:4" customFormat="1" x14ac:dyDescent="0.45">
      <c r="D477" s="21"/>
    </row>
    <row r="478" spans="4:4" customFormat="1" x14ac:dyDescent="0.45">
      <c r="D478" s="21"/>
    </row>
    <row r="479" spans="4:4" customFormat="1" x14ac:dyDescent="0.45">
      <c r="D479" s="21"/>
    </row>
    <row r="480" spans="4:4" customFormat="1" x14ac:dyDescent="0.45">
      <c r="D480" s="21"/>
    </row>
    <row r="481" spans="4:4" customFormat="1" x14ac:dyDescent="0.45">
      <c r="D481" s="21"/>
    </row>
    <row r="482" spans="4:4" customFormat="1" x14ac:dyDescent="0.45">
      <c r="D482" s="21"/>
    </row>
    <row r="483" spans="4:4" customFormat="1" x14ac:dyDescent="0.45">
      <c r="D483" s="21"/>
    </row>
    <row r="484" spans="4:4" customFormat="1" x14ac:dyDescent="0.45">
      <c r="D484" s="21"/>
    </row>
    <row r="485" spans="4:4" customFormat="1" x14ac:dyDescent="0.45">
      <c r="D485" s="21"/>
    </row>
    <row r="486" spans="4:4" customFormat="1" x14ac:dyDescent="0.45">
      <c r="D486" s="21"/>
    </row>
    <row r="487" spans="4:4" customFormat="1" x14ac:dyDescent="0.45">
      <c r="D487" s="21"/>
    </row>
    <row r="488" spans="4:4" customFormat="1" x14ac:dyDescent="0.45">
      <c r="D488" s="21"/>
    </row>
    <row r="489" spans="4:4" customFormat="1" x14ac:dyDescent="0.45">
      <c r="D489" s="21"/>
    </row>
    <row r="490" spans="4:4" customFormat="1" x14ac:dyDescent="0.45">
      <c r="D490" s="21"/>
    </row>
    <row r="491" spans="4:4" customFormat="1" x14ac:dyDescent="0.45">
      <c r="D491" s="21"/>
    </row>
    <row r="492" spans="4:4" customFormat="1" x14ac:dyDescent="0.45">
      <c r="D492" s="21"/>
    </row>
    <row r="493" spans="4:4" customFormat="1" x14ac:dyDescent="0.45">
      <c r="D493" s="21"/>
    </row>
    <row r="494" spans="4:4" customFormat="1" x14ac:dyDescent="0.45">
      <c r="D494" s="21"/>
    </row>
    <row r="495" spans="4:4" customFormat="1" x14ac:dyDescent="0.45">
      <c r="D495" s="21"/>
    </row>
    <row r="496" spans="4:4" customFormat="1" x14ac:dyDescent="0.45">
      <c r="D496" s="21"/>
    </row>
    <row r="497" spans="4:4" customFormat="1" x14ac:dyDescent="0.45">
      <c r="D497" s="21"/>
    </row>
    <row r="498" spans="4:4" customFormat="1" x14ac:dyDescent="0.45">
      <c r="D498" s="21"/>
    </row>
    <row r="499" spans="4:4" customFormat="1" x14ac:dyDescent="0.45">
      <c r="D499" s="21"/>
    </row>
    <row r="500" spans="4:4" customFormat="1" x14ac:dyDescent="0.45">
      <c r="D500" s="21"/>
    </row>
    <row r="501" spans="4:4" customFormat="1" x14ac:dyDescent="0.45">
      <c r="D501" s="21"/>
    </row>
    <row r="502" spans="4:4" customFormat="1" x14ac:dyDescent="0.45">
      <c r="D502" s="21"/>
    </row>
    <row r="503" spans="4:4" customFormat="1" x14ac:dyDescent="0.45">
      <c r="D503" s="21"/>
    </row>
    <row r="504" spans="4:4" customFormat="1" x14ac:dyDescent="0.45">
      <c r="D504" s="21"/>
    </row>
    <row r="505" spans="4:4" customFormat="1" x14ac:dyDescent="0.45">
      <c r="D505" s="21"/>
    </row>
    <row r="506" spans="4:4" customFormat="1" x14ac:dyDescent="0.45">
      <c r="D506" s="21"/>
    </row>
    <row r="507" spans="4:4" customFormat="1" x14ac:dyDescent="0.45">
      <c r="D507" s="21"/>
    </row>
    <row r="508" spans="4:4" customFormat="1" x14ac:dyDescent="0.45">
      <c r="D508" s="21"/>
    </row>
    <row r="509" spans="4:4" customFormat="1" x14ac:dyDescent="0.45">
      <c r="D509" s="21"/>
    </row>
    <row r="510" spans="4:4" customFormat="1" x14ac:dyDescent="0.45">
      <c r="D510" s="21"/>
    </row>
    <row r="511" spans="4:4" customFormat="1" x14ac:dyDescent="0.45">
      <c r="D511" s="21"/>
    </row>
    <row r="512" spans="4:4" customFormat="1" x14ac:dyDescent="0.45">
      <c r="D512" s="21"/>
    </row>
    <row r="513" spans="4:4" customFormat="1" x14ac:dyDescent="0.45">
      <c r="D513" s="21"/>
    </row>
    <row r="514" spans="4:4" customFormat="1" x14ac:dyDescent="0.45">
      <c r="D514" s="21"/>
    </row>
    <row r="515" spans="4:4" customFormat="1" x14ac:dyDescent="0.45">
      <c r="D515" s="21"/>
    </row>
    <row r="516" spans="4:4" customFormat="1" x14ac:dyDescent="0.45">
      <c r="D516" s="21"/>
    </row>
    <row r="517" spans="4:4" customFormat="1" x14ac:dyDescent="0.45">
      <c r="D517" s="21"/>
    </row>
    <row r="518" spans="4:4" customFormat="1" x14ac:dyDescent="0.45">
      <c r="D518" s="21"/>
    </row>
    <row r="519" spans="4:4" customFormat="1" x14ac:dyDescent="0.45">
      <c r="D519" s="21"/>
    </row>
    <row r="520" spans="4:4" customFormat="1" x14ac:dyDescent="0.45">
      <c r="D520" s="21"/>
    </row>
    <row r="521" spans="4:4" customFormat="1" x14ac:dyDescent="0.45">
      <c r="D521" s="21"/>
    </row>
    <row r="522" spans="4:4" customFormat="1" x14ac:dyDescent="0.45">
      <c r="D522" s="21"/>
    </row>
    <row r="523" spans="4:4" customFormat="1" x14ac:dyDescent="0.45">
      <c r="D523" s="21"/>
    </row>
    <row r="524" spans="4:4" customFormat="1" x14ac:dyDescent="0.45">
      <c r="D524" s="21"/>
    </row>
    <row r="525" spans="4:4" customFormat="1" x14ac:dyDescent="0.45">
      <c r="D525" s="21"/>
    </row>
    <row r="526" spans="4:4" customFormat="1" x14ac:dyDescent="0.45">
      <c r="D526" s="21"/>
    </row>
    <row r="527" spans="4:4" customFormat="1" x14ac:dyDescent="0.45">
      <c r="D527" s="21"/>
    </row>
    <row r="528" spans="4:4" customFormat="1" x14ac:dyDescent="0.45">
      <c r="D528" s="21"/>
    </row>
    <row r="529" spans="4:4" customFormat="1" x14ac:dyDescent="0.45">
      <c r="D529" s="21"/>
    </row>
    <row r="530" spans="4:4" customFormat="1" x14ac:dyDescent="0.45">
      <c r="D530" s="21"/>
    </row>
    <row r="531" spans="4:4" customFormat="1" x14ac:dyDescent="0.45">
      <c r="D531" s="21"/>
    </row>
    <row r="532" spans="4:4" customFormat="1" x14ac:dyDescent="0.45">
      <c r="D532" s="21"/>
    </row>
    <row r="533" spans="4:4" customFormat="1" x14ac:dyDescent="0.45">
      <c r="D533" s="21"/>
    </row>
    <row r="534" spans="4:4" customFormat="1" x14ac:dyDescent="0.45">
      <c r="D534" s="21"/>
    </row>
    <row r="535" spans="4:4" customFormat="1" x14ac:dyDescent="0.45">
      <c r="D535" s="21"/>
    </row>
    <row r="536" spans="4:4" customFormat="1" x14ac:dyDescent="0.45">
      <c r="D536" s="21"/>
    </row>
    <row r="537" spans="4:4" customFormat="1" x14ac:dyDescent="0.45">
      <c r="D537" s="21"/>
    </row>
    <row r="538" spans="4:4" customFormat="1" x14ac:dyDescent="0.45">
      <c r="D538" s="21"/>
    </row>
    <row r="539" spans="4:4" customFormat="1" x14ac:dyDescent="0.45">
      <c r="D539" s="21"/>
    </row>
    <row r="540" spans="4:4" customFormat="1" x14ac:dyDescent="0.45">
      <c r="D540" s="21"/>
    </row>
    <row r="541" spans="4:4" customFormat="1" x14ac:dyDescent="0.45">
      <c r="D541" s="21"/>
    </row>
    <row r="542" spans="4:4" customFormat="1" x14ac:dyDescent="0.45">
      <c r="D542" s="21"/>
    </row>
    <row r="543" spans="4:4" customFormat="1" x14ac:dyDescent="0.45">
      <c r="D543" s="21"/>
    </row>
    <row r="544" spans="4:4" customFormat="1" x14ac:dyDescent="0.45">
      <c r="D544" s="21"/>
    </row>
    <row r="545" spans="4:4" customFormat="1" x14ac:dyDescent="0.45">
      <c r="D545" s="21"/>
    </row>
    <row r="546" spans="4:4" customFormat="1" x14ac:dyDescent="0.45">
      <c r="D546" s="21"/>
    </row>
    <row r="547" spans="4:4" customFormat="1" x14ac:dyDescent="0.45">
      <c r="D547" s="21"/>
    </row>
    <row r="548" spans="4:4" customFormat="1" x14ac:dyDescent="0.45">
      <c r="D548" s="21"/>
    </row>
    <row r="549" spans="4:4" customFormat="1" x14ac:dyDescent="0.45">
      <c r="D549" s="21"/>
    </row>
    <row r="550" spans="4:4" customFormat="1" x14ac:dyDescent="0.45">
      <c r="D550" s="21"/>
    </row>
    <row r="551" spans="4:4" customFormat="1" x14ac:dyDescent="0.45">
      <c r="D551" s="21"/>
    </row>
    <row r="552" spans="4:4" customFormat="1" x14ac:dyDescent="0.45">
      <c r="D552" s="21"/>
    </row>
    <row r="553" spans="4:4" customFormat="1" x14ac:dyDescent="0.45">
      <c r="D553" s="21"/>
    </row>
    <row r="554" spans="4:4" customFormat="1" x14ac:dyDescent="0.45">
      <c r="D554" s="21"/>
    </row>
    <row r="555" spans="4:4" customFormat="1" x14ac:dyDescent="0.45">
      <c r="D555" s="21"/>
    </row>
    <row r="556" spans="4:4" customFormat="1" x14ac:dyDescent="0.45">
      <c r="D556" s="21"/>
    </row>
    <row r="557" spans="4:4" customFormat="1" x14ac:dyDescent="0.45">
      <c r="D557" s="21"/>
    </row>
    <row r="558" spans="4:4" customFormat="1" x14ac:dyDescent="0.45">
      <c r="D558" s="21"/>
    </row>
    <row r="559" spans="4:4" customFormat="1" x14ac:dyDescent="0.45">
      <c r="D559" s="21"/>
    </row>
    <row r="560" spans="4:4" customFormat="1" x14ac:dyDescent="0.45">
      <c r="D560" s="21"/>
    </row>
    <row r="561" spans="4:4" customFormat="1" x14ac:dyDescent="0.45">
      <c r="D561" s="21"/>
    </row>
    <row r="562" spans="4:4" customFormat="1" x14ac:dyDescent="0.45">
      <c r="D562" s="21"/>
    </row>
    <row r="563" spans="4:4" customFormat="1" x14ac:dyDescent="0.45">
      <c r="D563" s="21"/>
    </row>
    <row r="564" spans="4:4" customFormat="1" x14ac:dyDescent="0.45">
      <c r="D564" s="21"/>
    </row>
    <row r="565" spans="4:4" customFormat="1" x14ac:dyDescent="0.45">
      <c r="D565" s="21"/>
    </row>
    <row r="566" spans="4:4" customFormat="1" x14ac:dyDescent="0.45">
      <c r="D566" s="21"/>
    </row>
    <row r="567" spans="4:4" customFormat="1" x14ac:dyDescent="0.45">
      <c r="D567" s="21"/>
    </row>
    <row r="568" spans="4:4" customFormat="1" x14ac:dyDescent="0.45">
      <c r="D568" s="21"/>
    </row>
    <row r="569" spans="4:4" customFormat="1" x14ac:dyDescent="0.45">
      <c r="D569" s="21"/>
    </row>
    <row r="570" spans="4:4" customFormat="1" x14ac:dyDescent="0.45">
      <c r="D570" s="21"/>
    </row>
    <row r="571" spans="4:4" customFormat="1" x14ac:dyDescent="0.45">
      <c r="D571" s="21"/>
    </row>
    <row r="572" spans="4:4" customFormat="1" x14ac:dyDescent="0.45">
      <c r="D572" s="21"/>
    </row>
    <row r="573" spans="4:4" customFormat="1" x14ac:dyDescent="0.45">
      <c r="D573" s="21"/>
    </row>
    <row r="574" spans="4:4" customFormat="1" x14ac:dyDescent="0.45">
      <c r="D574" s="21"/>
    </row>
    <row r="575" spans="4:4" customFormat="1" x14ac:dyDescent="0.45">
      <c r="D575" s="21"/>
    </row>
    <row r="576" spans="4:4" customFormat="1" x14ac:dyDescent="0.45">
      <c r="D576" s="21"/>
    </row>
    <row r="577" spans="4:4" customFormat="1" x14ac:dyDescent="0.45">
      <c r="D577" s="21"/>
    </row>
    <row r="578" spans="4:4" customFormat="1" x14ac:dyDescent="0.45">
      <c r="D578" s="21"/>
    </row>
    <row r="579" spans="4:4" customFormat="1" x14ac:dyDescent="0.45">
      <c r="D579" s="21"/>
    </row>
    <row r="580" spans="4:4" customFormat="1" x14ac:dyDescent="0.45">
      <c r="D580" s="21"/>
    </row>
    <row r="581" spans="4:4" customFormat="1" x14ac:dyDescent="0.45">
      <c r="D581" s="21"/>
    </row>
    <row r="582" spans="4:4" customFormat="1" x14ac:dyDescent="0.45">
      <c r="D582" s="21"/>
    </row>
    <row r="583" spans="4:4" customFormat="1" x14ac:dyDescent="0.45">
      <c r="D583" s="21"/>
    </row>
    <row r="584" spans="4:4" customFormat="1" x14ac:dyDescent="0.45">
      <c r="D584" s="21"/>
    </row>
    <row r="585" spans="4:4" customFormat="1" x14ac:dyDescent="0.45">
      <c r="D585" s="21"/>
    </row>
    <row r="586" spans="4:4" customFormat="1" x14ac:dyDescent="0.45">
      <c r="D586" s="21"/>
    </row>
    <row r="587" spans="4:4" customFormat="1" x14ac:dyDescent="0.45">
      <c r="D587" s="21"/>
    </row>
    <row r="588" spans="4:4" customFormat="1" x14ac:dyDescent="0.45">
      <c r="D588" s="21"/>
    </row>
    <row r="589" spans="4:4" customFormat="1" x14ac:dyDescent="0.45">
      <c r="D589" s="21"/>
    </row>
    <row r="590" spans="4:4" customFormat="1" x14ac:dyDescent="0.45">
      <c r="D590" s="21"/>
    </row>
    <row r="591" spans="4:4" customFormat="1" x14ac:dyDescent="0.45">
      <c r="D591" s="21"/>
    </row>
    <row r="592" spans="4:4" customFormat="1" x14ac:dyDescent="0.45">
      <c r="D592" s="21"/>
    </row>
    <row r="593" spans="4:4" customFormat="1" x14ac:dyDescent="0.45">
      <c r="D593" s="21"/>
    </row>
    <row r="594" spans="4:4" customFormat="1" x14ac:dyDescent="0.45">
      <c r="D594" s="21"/>
    </row>
    <row r="595" spans="4:4" customFormat="1" x14ac:dyDescent="0.45">
      <c r="D595" s="21"/>
    </row>
    <row r="596" spans="4:4" customFormat="1" x14ac:dyDescent="0.45">
      <c r="D596" s="21"/>
    </row>
    <row r="597" spans="4:4" customFormat="1" x14ac:dyDescent="0.45">
      <c r="D597" s="21"/>
    </row>
    <row r="598" spans="4:4" customFormat="1" x14ac:dyDescent="0.45">
      <c r="D598" s="21"/>
    </row>
    <row r="599" spans="4:4" customFormat="1" x14ac:dyDescent="0.45">
      <c r="D599" s="21"/>
    </row>
    <row r="600" spans="4:4" customFormat="1" x14ac:dyDescent="0.45">
      <c r="D600" s="21"/>
    </row>
    <row r="601" spans="4:4" customFormat="1" x14ac:dyDescent="0.45">
      <c r="D601" s="21"/>
    </row>
    <row r="602" spans="4:4" customFormat="1" x14ac:dyDescent="0.45">
      <c r="D602" s="21"/>
    </row>
    <row r="603" spans="4:4" customFormat="1" x14ac:dyDescent="0.45">
      <c r="D603" s="21"/>
    </row>
    <row r="604" spans="4:4" customFormat="1" x14ac:dyDescent="0.45">
      <c r="D604" s="21"/>
    </row>
    <row r="605" spans="4:4" customFormat="1" x14ac:dyDescent="0.45">
      <c r="D605" s="21"/>
    </row>
    <row r="606" spans="4:4" customFormat="1" x14ac:dyDescent="0.45">
      <c r="D606" s="21"/>
    </row>
    <row r="607" spans="4:4" customFormat="1" x14ac:dyDescent="0.45">
      <c r="D607" s="21"/>
    </row>
    <row r="608" spans="4:4" customFormat="1" x14ac:dyDescent="0.45">
      <c r="D608" s="21"/>
    </row>
    <row r="609" spans="4:4" customFormat="1" x14ac:dyDescent="0.45">
      <c r="D609" s="21"/>
    </row>
    <row r="610" spans="4:4" customFormat="1" x14ac:dyDescent="0.45">
      <c r="D610" s="21"/>
    </row>
    <row r="611" spans="4:4" customFormat="1" x14ac:dyDescent="0.45">
      <c r="D611" s="21"/>
    </row>
    <row r="612" spans="4:4" customFormat="1" x14ac:dyDescent="0.45">
      <c r="D612" s="21"/>
    </row>
    <row r="613" spans="4:4" customFormat="1" x14ac:dyDescent="0.45">
      <c r="D613" s="21"/>
    </row>
    <row r="614" spans="4:4" customFormat="1" x14ac:dyDescent="0.45">
      <c r="D614" s="21"/>
    </row>
    <row r="615" spans="4:4" customFormat="1" x14ac:dyDescent="0.45">
      <c r="D615" s="21"/>
    </row>
    <row r="616" spans="4:4" customFormat="1" x14ac:dyDescent="0.45">
      <c r="D616" s="21"/>
    </row>
    <row r="617" spans="4:4" customFormat="1" x14ac:dyDescent="0.45">
      <c r="D617" s="21"/>
    </row>
    <row r="618" spans="4:4" customFormat="1" x14ac:dyDescent="0.45">
      <c r="D618" s="21"/>
    </row>
    <row r="619" spans="4:4" customFormat="1" x14ac:dyDescent="0.45">
      <c r="D619" s="21"/>
    </row>
    <row r="620" spans="4:4" customFormat="1" x14ac:dyDescent="0.45">
      <c r="D620" s="21"/>
    </row>
    <row r="621" spans="4:4" customFormat="1" x14ac:dyDescent="0.45">
      <c r="D621" s="21"/>
    </row>
    <row r="622" spans="4:4" customFormat="1" x14ac:dyDescent="0.45">
      <c r="D622" s="21"/>
    </row>
    <row r="623" spans="4:4" customFormat="1" x14ac:dyDescent="0.45">
      <c r="D623" s="21"/>
    </row>
    <row r="624" spans="4:4" customFormat="1" x14ac:dyDescent="0.45">
      <c r="D624" s="21"/>
    </row>
    <row r="625" spans="4:4" customFormat="1" x14ac:dyDescent="0.45">
      <c r="D625" s="21"/>
    </row>
    <row r="626" spans="4:4" customFormat="1" x14ac:dyDescent="0.45">
      <c r="D626" s="21"/>
    </row>
    <row r="627" spans="4:4" customFormat="1" x14ac:dyDescent="0.45">
      <c r="D627" s="21"/>
    </row>
    <row r="628" spans="4:4" customFormat="1" x14ac:dyDescent="0.45">
      <c r="D628" s="21"/>
    </row>
    <row r="629" spans="4:4" customFormat="1" x14ac:dyDescent="0.45">
      <c r="D629" s="21"/>
    </row>
    <row r="630" spans="4:4" customFormat="1" x14ac:dyDescent="0.45">
      <c r="D630" s="21"/>
    </row>
    <row r="631" spans="4:4" customFormat="1" x14ac:dyDescent="0.45">
      <c r="D631" s="21"/>
    </row>
    <row r="632" spans="4:4" customFormat="1" x14ac:dyDescent="0.45">
      <c r="D632" s="21"/>
    </row>
    <row r="633" spans="4:4" customFormat="1" x14ac:dyDescent="0.45">
      <c r="D633" s="21"/>
    </row>
    <row r="634" spans="4:4" customFormat="1" x14ac:dyDescent="0.45">
      <c r="D634" s="21"/>
    </row>
    <row r="635" spans="4:4" customFormat="1" x14ac:dyDescent="0.45">
      <c r="D635" s="21"/>
    </row>
    <row r="636" spans="4:4" customFormat="1" x14ac:dyDescent="0.45">
      <c r="D636" s="21"/>
    </row>
    <row r="637" spans="4:4" customFormat="1" x14ac:dyDescent="0.45">
      <c r="D637" s="21"/>
    </row>
    <row r="638" spans="4:4" customFormat="1" x14ac:dyDescent="0.45">
      <c r="D638" s="21"/>
    </row>
    <row r="639" spans="4:4" customFormat="1" x14ac:dyDescent="0.45">
      <c r="D639" s="21"/>
    </row>
    <row r="640" spans="4:4" customFormat="1" x14ac:dyDescent="0.45">
      <c r="D640" s="21"/>
    </row>
    <row r="641" spans="4:4" customFormat="1" x14ac:dyDescent="0.45">
      <c r="D641" s="21"/>
    </row>
    <row r="642" spans="4:4" customFormat="1" x14ac:dyDescent="0.45">
      <c r="D642" s="21"/>
    </row>
    <row r="643" spans="4:4" customFormat="1" x14ac:dyDescent="0.45">
      <c r="D643" s="21"/>
    </row>
    <row r="644" spans="4:4" customFormat="1" x14ac:dyDescent="0.45">
      <c r="D644" s="21"/>
    </row>
    <row r="645" spans="4:4" customFormat="1" x14ac:dyDescent="0.45">
      <c r="D645" s="21"/>
    </row>
    <row r="646" spans="4:4" customFormat="1" x14ac:dyDescent="0.45">
      <c r="D646" s="21"/>
    </row>
    <row r="647" spans="4:4" customFormat="1" x14ac:dyDescent="0.45">
      <c r="D647" s="21"/>
    </row>
    <row r="648" spans="4:4" customFormat="1" x14ac:dyDescent="0.45">
      <c r="D648" s="21"/>
    </row>
    <row r="649" spans="4:4" customFormat="1" x14ac:dyDescent="0.45">
      <c r="D649" s="21"/>
    </row>
    <row r="650" spans="4:4" customFormat="1" x14ac:dyDescent="0.45">
      <c r="D650" s="21"/>
    </row>
    <row r="651" spans="4:4" customFormat="1" x14ac:dyDescent="0.45">
      <c r="D651" s="21"/>
    </row>
    <row r="652" spans="4:4" customFormat="1" x14ac:dyDescent="0.45">
      <c r="D652" s="21"/>
    </row>
    <row r="653" spans="4:4" customFormat="1" x14ac:dyDescent="0.45">
      <c r="D653" s="21"/>
    </row>
    <row r="654" spans="4:4" customFormat="1" x14ac:dyDescent="0.45">
      <c r="D654" s="21"/>
    </row>
    <row r="655" spans="4:4" customFormat="1" x14ac:dyDescent="0.45">
      <c r="D655" s="21"/>
    </row>
    <row r="656" spans="4:4" customFormat="1" x14ac:dyDescent="0.45">
      <c r="D656" s="21"/>
    </row>
    <row r="657" spans="4:4" customFormat="1" x14ac:dyDescent="0.45">
      <c r="D657" s="21"/>
    </row>
    <row r="658" spans="4:4" customFormat="1" x14ac:dyDescent="0.45">
      <c r="D658" s="21"/>
    </row>
    <row r="659" spans="4:4" customFormat="1" x14ac:dyDescent="0.45">
      <c r="D659" s="21"/>
    </row>
    <row r="660" spans="4:4" customFormat="1" x14ac:dyDescent="0.45">
      <c r="D660" s="21"/>
    </row>
    <row r="661" spans="4:4" customFormat="1" x14ac:dyDescent="0.45">
      <c r="D661" s="21"/>
    </row>
    <row r="662" spans="4:4" customFormat="1" x14ac:dyDescent="0.45">
      <c r="D662" s="21"/>
    </row>
    <row r="663" spans="4:4" customFormat="1" x14ac:dyDescent="0.45">
      <c r="D663" s="21"/>
    </row>
    <row r="664" spans="4:4" customFormat="1" x14ac:dyDescent="0.45">
      <c r="D664" s="21"/>
    </row>
    <row r="665" spans="4:4" customFormat="1" x14ac:dyDescent="0.45">
      <c r="D665" s="21"/>
    </row>
    <row r="666" spans="4:4" customFormat="1" x14ac:dyDescent="0.45">
      <c r="D666" s="21"/>
    </row>
    <row r="667" spans="4:4" customFormat="1" x14ac:dyDescent="0.45">
      <c r="D667" s="21"/>
    </row>
    <row r="668" spans="4:4" customFormat="1" x14ac:dyDescent="0.45">
      <c r="D668" s="21"/>
    </row>
    <row r="669" spans="4:4" customFormat="1" x14ac:dyDescent="0.45">
      <c r="D669" s="21"/>
    </row>
    <row r="670" spans="4:4" customFormat="1" x14ac:dyDescent="0.45">
      <c r="D670" s="21"/>
    </row>
    <row r="671" spans="4:4" customFormat="1" x14ac:dyDescent="0.45">
      <c r="D671" s="21"/>
    </row>
    <row r="672" spans="4:4" customFormat="1" x14ac:dyDescent="0.45">
      <c r="D672" s="21"/>
    </row>
    <row r="673" spans="4:4" customFormat="1" x14ac:dyDescent="0.45">
      <c r="D673" s="21"/>
    </row>
    <row r="674" spans="4:4" customFormat="1" x14ac:dyDescent="0.45">
      <c r="D674" s="21"/>
    </row>
    <row r="675" spans="4:4" customFormat="1" x14ac:dyDescent="0.45">
      <c r="D675" s="21"/>
    </row>
    <row r="676" spans="4:4" customFormat="1" x14ac:dyDescent="0.45">
      <c r="D676" s="21"/>
    </row>
    <row r="677" spans="4:4" customFormat="1" x14ac:dyDescent="0.45">
      <c r="D677" s="21"/>
    </row>
    <row r="678" spans="4:4" customFormat="1" x14ac:dyDescent="0.45">
      <c r="D678" s="21"/>
    </row>
    <row r="679" spans="4:4" customFormat="1" x14ac:dyDescent="0.45">
      <c r="D679" s="21"/>
    </row>
    <row r="680" spans="4:4" customFormat="1" x14ac:dyDescent="0.45">
      <c r="D680" s="21"/>
    </row>
    <row r="681" spans="4:4" customFormat="1" x14ac:dyDescent="0.45">
      <c r="D681" s="21"/>
    </row>
    <row r="682" spans="4:4" customFormat="1" x14ac:dyDescent="0.45">
      <c r="D682" s="21"/>
    </row>
    <row r="683" spans="4:4" customFormat="1" x14ac:dyDescent="0.45">
      <c r="D683" s="21"/>
    </row>
    <row r="684" spans="4:4" customFormat="1" x14ac:dyDescent="0.45">
      <c r="D684" s="21"/>
    </row>
    <row r="685" spans="4:4" customFormat="1" x14ac:dyDescent="0.45">
      <c r="D685" s="21"/>
    </row>
    <row r="686" spans="4:4" customFormat="1" x14ac:dyDescent="0.45">
      <c r="D686" s="21"/>
    </row>
    <row r="687" spans="4:4" customFormat="1" x14ac:dyDescent="0.45">
      <c r="D687" s="21"/>
    </row>
    <row r="688" spans="4:4" customFormat="1" x14ac:dyDescent="0.45">
      <c r="D688" s="21"/>
    </row>
    <row r="689" spans="4:4" customFormat="1" x14ac:dyDescent="0.45">
      <c r="D689" s="21"/>
    </row>
    <row r="690" spans="4:4" customFormat="1" x14ac:dyDescent="0.45">
      <c r="D690" s="21"/>
    </row>
    <row r="691" spans="4:4" customFormat="1" x14ac:dyDescent="0.45">
      <c r="D691" s="21"/>
    </row>
    <row r="692" spans="4:4" customFormat="1" x14ac:dyDescent="0.45">
      <c r="D692" s="21"/>
    </row>
    <row r="693" spans="4:4" customFormat="1" x14ac:dyDescent="0.45">
      <c r="D693" s="21"/>
    </row>
    <row r="694" spans="4:4" customFormat="1" x14ac:dyDescent="0.45">
      <c r="D694" s="21"/>
    </row>
    <row r="695" spans="4:4" customFormat="1" x14ac:dyDescent="0.45">
      <c r="D695" s="21"/>
    </row>
    <row r="696" spans="4:4" customFormat="1" x14ac:dyDescent="0.45">
      <c r="D696" s="21"/>
    </row>
    <row r="697" spans="4:4" customFormat="1" x14ac:dyDescent="0.45">
      <c r="D697" s="21"/>
    </row>
    <row r="698" spans="4:4" customFormat="1" x14ac:dyDescent="0.45">
      <c r="D698" s="21"/>
    </row>
    <row r="699" spans="4:4" customFormat="1" x14ac:dyDescent="0.45">
      <c r="D699" s="21"/>
    </row>
    <row r="700" spans="4:4" customFormat="1" x14ac:dyDescent="0.45">
      <c r="D700" s="21"/>
    </row>
    <row r="701" spans="4:4" customFormat="1" x14ac:dyDescent="0.45">
      <c r="D701" s="21"/>
    </row>
    <row r="702" spans="4:4" customFormat="1" x14ac:dyDescent="0.45">
      <c r="D702" s="21"/>
    </row>
    <row r="703" spans="4:4" customFormat="1" x14ac:dyDescent="0.45">
      <c r="D703" s="21"/>
    </row>
    <row r="704" spans="4:4" customFormat="1" x14ac:dyDescent="0.45">
      <c r="D704" s="21"/>
    </row>
    <row r="705" spans="4:4" customFormat="1" x14ac:dyDescent="0.45">
      <c r="D705" s="21"/>
    </row>
    <row r="706" spans="4:4" customFormat="1" x14ac:dyDescent="0.45">
      <c r="D706" s="21"/>
    </row>
    <row r="707" spans="4:4" customFormat="1" x14ac:dyDescent="0.45">
      <c r="D707" s="21"/>
    </row>
    <row r="708" spans="4:4" customFormat="1" x14ac:dyDescent="0.45">
      <c r="D708" s="21"/>
    </row>
    <row r="709" spans="4:4" customFormat="1" x14ac:dyDescent="0.45">
      <c r="D709" s="21"/>
    </row>
    <row r="710" spans="4:4" customFormat="1" x14ac:dyDescent="0.45">
      <c r="D710" s="21"/>
    </row>
    <row r="711" spans="4:4" customFormat="1" x14ac:dyDescent="0.45">
      <c r="D711" s="21"/>
    </row>
    <row r="712" spans="4:4" customFormat="1" x14ac:dyDescent="0.45">
      <c r="D712" s="21"/>
    </row>
    <row r="713" spans="4:4" customFormat="1" x14ac:dyDescent="0.45">
      <c r="D713" s="21"/>
    </row>
    <row r="714" spans="4:4" customFormat="1" x14ac:dyDescent="0.45">
      <c r="D714" s="21"/>
    </row>
    <row r="715" spans="4:4" customFormat="1" x14ac:dyDescent="0.45">
      <c r="D715" s="21"/>
    </row>
    <row r="716" spans="4:4" customFormat="1" x14ac:dyDescent="0.45">
      <c r="D716" s="21"/>
    </row>
    <row r="717" spans="4:4" customFormat="1" x14ac:dyDescent="0.45">
      <c r="D717" s="21"/>
    </row>
    <row r="718" spans="4:4" customFormat="1" x14ac:dyDescent="0.45">
      <c r="D718" s="21"/>
    </row>
    <row r="719" spans="4:4" customFormat="1" x14ac:dyDescent="0.45">
      <c r="D719" s="21"/>
    </row>
    <row r="720" spans="4:4" customFormat="1" x14ac:dyDescent="0.45">
      <c r="D720" s="21"/>
    </row>
    <row r="721" spans="4:4" customFormat="1" x14ac:dyDescent="0.45">
      <c r="D721" s="21"/>
    </row>
    <row r="722" spans="4:4" customFormat="1" x14ac:dyDescent="0.45">
      <c r="D722" s="21"/>
    </row>
    <row r="723" spans="4:4" customFormat="1" x14ac:dyDescent="0.45">
      <c r="D723" s="21"/>
    </row>
    <row r="724" spans="4:4" customFormat="1" x14ac:dyDescent="0.45">
      <c r="D724" s="21"/>
    </row>
    <row r="725" spans="4:4" customFormat="1" x14ac:dyDescent="0.45">
      <c r="D725" s="21"/>
    </row>
    <row r="726" spans="4:4" customFormat="1" x14ac:dyDescent="0.45">
      <c r="D726" s="21"/>
    </row>
    <row r="727" spans="4:4" customFormat="1" x14ac:dyDescent="0.45">
      <c r="D727" s="21"/>
    </row>
    <row r="728" spans="4:4" customFormat="1" x14ac:dyDescent="0.45">
      <c r="D728" s="21"/>
    </row>
    <row r="729" spans="4:4" customFormat="1" x14ac:dyDescent="0.45">
      <c r="D729" s="21"/>
    </row>
    <row r="730" spans="4:4" customFormat="1" x14ac:dyDescent="0.45">
      <c r="D730" s="21"/>
    </row>
    <row r="731" spans="4:4" customFormat="1" x14ac:dyDescent="0.45">
      <c r="D731" s="21"/>
    </row>
    <row r="732" spans="4:4" customFormat="1" x14ac:dyDescent="0.45">
      <c r="D732" s="21"/>
    </row>
    <row r="733" spans="4:4" customFormat="1" x14ac:dyDescent="0.45">
      <c r="D733" s="21"/>
    </row>
    <row r="734" spans="4:4" customFormat="1" x14ac:dyDescent="0.45">
      <c r="D734" s="21"/>
    </row>
    <row r="735" spans="4:4" customFormat="1" x14ac:dyDescent="0.45">
      <c r="D735" s="21"/>
    </row>
    <row r="736" spans="4:4" customFormat="1" x14ac:dyDescent="0.45">
      <c r="D736" s="21"/>
    </row>
    <row r="737" spans="4:4" customFormat="1" x14ac:dyDescent="0.45">
      <c r="D737" s="21"/>
    </row>
    <row r="738" spans="4:4" customFormat="1" x14ac:dyDescent="0.45">
      <c r="D738" s="21"/>
    </row>
    <row r="739" spans="4:4" customFormat="1" x14ac:dyDescent="0.45">
      <c r="D739" s="21"/>
    </row>
    <row r="740" spans="4:4" customFormat="1" x14ac:dyDescent="0.45">
      <c r="D740" s="21"/>
    </row>
    <row r="741" spans="4:4" customFormat="1" x14ac:dyDescent="0.45">
      <c r="D741" s="21"/>
    </row>
    <row r="742" spans="4:4" customFormat="1" x14ac:dyDescent="0.45">
      <c r="D742" s="21"/>
    </row>
    <row r="743" spans="4:4" customFormat="1" x14ac:dyDescent="0.45">
      <c r="D743" s="21"/>
    </row>
    <row r="744" spans="4:4" customFormat="1" x14ac:dyDescent="0.45">
      <c r="D744" s="21"/>
    </row>
    <row r="745" spans="4:4" customFormat="1" x14ac:dyDescent="0.45">
      <c r="D745" s="21"/>
    </row>
    <row r="746" spans="4:4" customFormat="1" x14ac:dyDescent="0.45">
      <c r="D746" s="21"/>
    </row>
    <row r="747" spans="4:4" customFormat="1" x14ac:dyDescent="0.45">
      <c r="D747" s="21"/>
    </row>
    <row r="748" spans="4:4" customFormat="1" x14ac:dyDescent="0.45">
      <c r="D748" s="21"/>
    </row>
    <row r="749" spans="4:4" customFormat="1" x14ac:dyDescent="0.45">
      <c r="D749" s="21"/>
    </row>
    <row r="750" spans="4:4" customFormat="1" x14ac:dyDescent="0.45">
      <c r="D750" s="21"/>
    </row>
    <row r="751" spans="4:4" customFormat="1" x14ac:dyDescent="0.45">
      <c r="D751" s="21"/>
    </row>
    <row r="752" spans="4:4" customFormat="1" x14ac:dyDescent="0.45">
      <c r="D752" s="21"/>
    </row>
    <row r="753" spans="4:4" customFormat="1" x14ac:dyDescent="0.45">
      <c r="D753" s="21"/>
    </row>
    <row r="754" spans="4:4" customFormat="1" x14ac:dyDescent="0.45">
      <c r="D754" s="21"/>
    </row>
    <row r="755" spans="4:4" customFormat="1" x14ac:dyDescent="0.45">
      <c r="D755" s="21"/>
    </row>
    <row r="756" spans="4:4" customFormat="1" x14ac:dyDescent="0.45">
      <c r="D756" s="21"/>
    </row>
    <row r="757" spans="4:4" customFormat="1" x14ac:dyDescent="0.45">
      <c r="D757" s="21"/>
    </row>
    <row r="758" spans="4:4" customFormat="1" x14ac:dyDescent="0.45">
      <c r="D758" s="21"/>
    </row>
    <row r="759" spans="4:4" customFormat="1" x14ac:dyDescent="0.45">
      <c r="D759" s="21"/>
    </row>
    <row r="760" spans="4:4" customFormat="1" x14ac:dyDescent="0.45">
      <c r="D760" s="21"/>
    </row>
    <row r="761" spans="4:4" customFormat="1" x14ac:dyDescent="0.45">
      <c r="D761" s="21"/>
    </row>
    <row r="762" spans="4:4" customFormat="1" x14ac:dyDescent="0.45">
      <c r="D762" s="21"/>
    </row>
    <row r="763" spans="4:4" customFormat="1" x14ac:dyDescent="0.45">
      <c r="D763" s="21"/>
    </row>
    <row r="764" spans="4:4" customFormat="1" x14ac:dyDescent="0.45">
      <c r="D764" s="21"/>
    </row>
    <row r="765" spans="4:4" customFormat="1" x14ac:dyDescent="0.45">
      <c r="D765" s="21"/>
    </row>
    <row r="766" spans="4:4" customFormat="1" x14ac:dyDescent="0.45">
      <c r="D766" s="21"/>
    </row>
    <row r="767" spans="4:4" customFormat="1" x14ac:dyDescent="0.45">
      <c r="D767" s="21"/>
    </row>
    <row r="768" spans="4:4" customFormat="1" x14ac:dyDescent="0.45">
      <c r="D768" s="21"/>
    </row>
    <row r="769" spans="4:4" customFormat="1" x14ac:dyDescent="0.45">
      <c r="D769" s="21"/>
    </row>
    <row r="770" spans="4:4" customFormat="1" x14ac:dyDescent="0.45">
      <c r="D770" s="21"/>
    </row>
    <row r="771" spans="4:4" customFormat="1" x14ac:dyDescent="0.45">
      <c r="D771" s="21"/>
    </row>
    <row r="772" spans="4:4" customFormat="1" x14ac:dyDescent="0.45">
      <c r="D772" s="21"/>
    </row>
    <row r="773" spans="4:4" customFormat="1" x14ac:dyDescent="0.45">
      <c r="D773" s="21"/>
    </row>
    <row r="774" spans="4:4" customFormat="1" x14ac:dyDescent="0.45">
      <c r="D774" s="21"/>
    </row>
    <row r="775" spans="4:4" customFormat="1" x14ac:dyDescent="0.45">
      <c r="D775" s="21"/>
    </row>
    <row r="776" spans="4:4" customFormat="1" x14ac:dyDescent="0.45">
      <c r="D776" s="21"/>
    </row>
    <row r="777" spans="4:4" customFormat="1" x14ac:dyDescent="0.45">
      <c r="D777" s="21"/>
    </row>
    <row r="778" spans="4:4" customFormat="1" x14ac:dyDescent="0.45">
      <c r="D778" s="21"/>
    </row>
    <row r="779" spans="4:4" customFormat="1" x14ac:dyDescent="0.45">
      <c r="D779" s="21"/>
    </row>
    <row r="780" spans="4:4" customFormat="1" x14ac:dyDescent="0.45">
      <c r="D780" s="21"/>
    </row>
    <row r="781" spans="4:4" customFormat="1" x14ac:dyDescent="0.45">
      <c r="D781" s="21"/>
    </row>
    <row r="782" spans="4:4" customFormat="1" x14ac:dyDescent="0.45">
      <c r="D782" s="21"/>
    </row>
    <row r="783" spans="4:4" customFormat="1" x14ac:dyDescent="0.45">
      <c r="D783" s="21"/>
    </row>
    <row r="784" spans="4:4" customFormat="1" x14ac:dyDescent="0.45">
      <c r="D784" s="21"/>
    </row>
    <row r="785" spans="4:4" customFormat="1" x14ac:dyDescent="0.45">
      <c r="D785" s="21"/>
    </row>
    <row r="786" spans="4:4" customFormat="1" x14ac:dyDescent="0.45">
      <c r="D786" s="21"/>
    </row>
    <row r="787" spans="4:4" customFormat="1" x14ac:dyDescent="0.45">
      <c r="D787" s="21"/>
    </row>
    <row r="788" spans="4:4" customFormat="1" x14ac:dyDescent="0.45">
      <c r="D788" s="21"/>
    </row>
    <row r="789" spans="4:4" customFormat="1" x14ac:dyDescent="0.45">
      <c r="D789" s="21"/>
    </row>
    <row r="790" spans="4:4" customFormat="1" x14ac:dyDescent="0.45">
      <c r="D790" s="21"/>
    </row>
    <row r="791" spans="4:4" customFormat="1" x14ac:dyDescent="0.45">
      <c r="D791" s="21"/>
    </row>
    <row r="792" spans="4:4" customFormat="1" x14ac:dyDescent="0.45">
      <c r="D792" s="21"/>
    </row>
    <row r="793" spans="4:4" customFormat="1" x14ac:dyDescent="0.45">
      <c r="D793" s="21"/>
    </row>
    <row r="794" spans="4:4" customFormat="1" x14ac:dyDescent="0.45">
      <c r="D794" s="21"/>
    </row>
    <row r="795" spans="4:4" customFormat="1" x14ac:dyDescent="0.45">
      <c r="D795" s="21"/>
    </row>
    <row r="796" spans="4:4" customFormat="1" x14ac:dyDescent="0.45">
      <c r="D796" s="21"/>
    </row>
    <row r="797" spans="4:4" customFormat="1" x14ac:dyDescent="0.45">
      <c r="D797" s="21"/>
    </row>
    <row r="798" spans="4:4" customFormat="1" x14ac:dyDescent="0.45">
      <c r="D798" s="21"/>
    </row>
    <row r="799" spans="4:4" customFormat="1" x14ac:dyDescent="0.45">
      <c r="D799" s="21"/>
    </row>
    <row r="800" spans="4:4" customFormat="1" x14ac:dyDescent="0.45">
      <c r="D800" s="21"/>
    </row>
    <row r="801" spans="4:4" customFormat="1" x14ac:dyDescent="0.45">
      <c r="D801" s="21"/>
    </row>
    <row r="802" spans="4:4" customFormat="1" x14ac:dyDescent="0.45">
      <c r="D802" s="21"/>
    </row>
    <row r="803" spans="4:4" customFormat="1" x14ac:dyDescent="0.45">
      <c r="D803" s="21"/>
    </row>
    <row r="804" spans="4:4" customFormat="1" x14ac:dyDescent="0.45">
      <c r="D804" s="21"/>
    </row>
    <row r="805" spans="4:4" customFormat="1" x14ac:dyDescent="0.45">
      <c r="D805" s="21"/>
    </row>
    <row r="806" spans="4:4" customFormat="1" x14ac:dyDescent="0.45">
      <c r="D806" s="21"/>
    </row>
    <row r="807" spans="4:4" customFormat="1" x14ac:dyDescent="0.45">
      <c r="D807" s="21"/>
    </row>
    <row r="808" spans="4:4" customFormat="1" x14ac:dyDescent="0.45">
      <c r="D808" s="21"/>
    </row>
    <row r="809" spans="4:4" customFormat="1" x14ac:dyDescent="0.45">
      <c r="D809" s="21"/>
    </row>
    <row r="810" spans="4:4" customFormat="1" x14ac:dyDescent="0.45">
      <c r="D810" s="21"/>
    </row>
    <row r="811" spans="4:4" customFormat="1" x14ac:dyDescent="0.45">
      <c r="D811" s="21"/>
    </row>
    <row r="812" spans="4:4" customFormat="1" x14ac:dyDescent="0.45">
      <c r="D812" s="21"/>
    </row>
    <row r="813" spans="4:4" customFormat="1" x14ac:dyDescent="0.45">
      <c r="D813" s="21"/>
    </row>
    <row r="814" spans="4:4" customFormat="1" x14ac:dyDescent="0.45">
      <c r="D814" s="21"/>
    </row>
    <row r="815" spans="4:4" customFormat="1" x14ac:dyDescent="0.45">
      <c r="D815" s="21"/>
    </row>
    <row r="816" spans="4:4" customFormat="1" x14ac:dyDescent="0.45">
      <c r="D816" s="21"/>
    </row>
    <row r="817" spans="4:4" customFormat="1" x14ac:dyDescent="0.45">
      <c r="D817" s="21"/>
    </row>
    <row r="818" spans="4:4" customFormat="1" x14ac:dyDescent="0.45">
      <c r="D818" s="21"/>
    </row>
    <row r="819" spans="4:4" customFormat="1" x14ac:dyDescent="0.45">
      <c r="D819" s="21"/>
    </row>
    <row r="820" spans="4:4" customFormat="1" x14ac:dyDescent="0.45">
      <c r="D820" s="21"/>
    </row>
    <row r="821" spans="4:4" customFormat="1" x14ac:dyDescent="0.45">
      <c r="D821" s="21"/>
    </row>
    <row r="822" spans="4:4" customFormat="1" x14ac:dyDescent="0.45">
      <c r="D822" s="21"/>
    </row>
    <row r="823" spans="4:4" customFormat="1" x14ac:dyDescent="0.45">
      <c r="D823" s="21"/>
    </row>
    <row r="824" spans="4:4" customFormat="1" x14ac:dyDescent="0.45">
      <c r="D824" s="21"/>
    </row>
    <row r="825" spans="4:4" customFormat="1" x14ac:dyDescent="0.45">
      <c r="D825" s="21"/>
    </row>
    <row r="826" spans="4:4" customFormat="1" x14ac:dyDescent="0.45">
      <c r="D826" s="21"/>
    </row>
    <row r="827" spans="4:4" customFormat="1" x14ac:dyDescent="0.45">
      <c r="D827" s="21"/>
    </row>
    <row r="828" spans="4:4" customFormat="1" x14ac:dyDescent="0.45">
      <c r="D828" s="21"/>
    </row>
    <row r="829" spans="4:4" customFormat="1" x14ac:dyDescent="0.45">
      <c r="D829" s="21"/>
    </row>
    <row r="830" spans="4:4" customFormat="1" x14ac:dyDescent="0.45">
      <c r="D830" s="21"/>
    </row>
    <row r="831" spans="4:4" customFormat="1" x14ac:dyDescent="0.45">
      <c r="D831" s="21"/>
    </row>
    <row r="832" spans="4:4" customFormat="1" x14ac:dyDescent="0.45">
      <c r="D832" s="21"/>
    </row>
    <row r="833" spans="4:4" customFormat="1" x14ac:dyDescent="0.45">
      <c r="D833" s="21"/>
    </row>
    <row r="834" spans="4:4" customFormat="1" x14ac:dyDescent="0.45">
      <c r="D834" s="21"/>
    </row>
    <row r="835" spans="4:4" customFormat="1" x14ac:dyDescent="0.45">
      <c r="D835" s="21"/>
    </row>
    <row r="836" spans="4:4" customFormat="1" x14ac:dyDescent="0.45">
      <c r="D836" s="21"/>
    </row>
    <row r="837" spans="4:4" customFormat="1" x14ac:dyDescent="0.45">
      <c r="D837" s="21"/>
    </row>
    <row r="838" spans="4:4" customFormat="1" x14ac:dyDescent="0.45">
      <c r="D838" s="21"/>
    </row>
    <row r="839" spans="4:4" customFormat="1" x14ac:dyDescent="0.45">
      <c r="D839" s="21"/>
    </row>
    <row r="840" spans="4:4" customFormat="1" x14ac:dyDescent="0.45">
      <c r="D840" s="21"/>
    </row>
    <row r="841" spans="4:4" customFormat="1" x14ac:dyDescent="0.45">
      <c r="D841" s="21"/>
    </row>
    <row r="842" spans="4:4" customFormat="1" x14ac:dyDescent="0.45">
      <c r="D842" s="21"/>
    </row>
    <row r="843" spans="4:4" customFormat="1" x14ac:dyDescent="0.45">
      <c r="D843" s="21"/>
    </row>
    <row r="844" spans="4:4" customFormat="1" x14ac:dyDescent="0.45">
      <c r="D844" s="21"/>
    </row>
    <row r="845" spans="4:4" customFormat="1" x14ac:dyDescent="0.45">
      <c r="D845" s="21"/>
    </row>
    <row r="846" spans="4:4" customFormat="1" x14ac:dyDescent="0.45">
      <c r="D846" s="21"/>
    </row>
    <row r="847" spans="4:4" customFormat="1" x14ac:dyDescent="0.45">
      <c r="D847" s="21"/>
    </row>
    <row r="848" spans="4:4" customFormat="1" x14ac:dyDescent="0.45">
      <c r="D848" s="21"/>
    </row>
    <row r="849" spans="4:4" customFormat="1" x14ac:dyDescent="0.45">
      <c r="D849" s="21"/>
    </row>
    <row r="850" spans="4:4" customFormat="1" x14ac:dyDescent="0.45">
      <c r="D850" s="21"/>
    </row>
    <row r="851" spans="4:4" customFormat="1" x14ac:dyDescent="0.45">
      <c r="D851" s="21"/>
    </row>
    <row r="852" spans="4:4" customFormat="1" x14ac:dyDescent="0.45">
      <c r="D852" s="21"/>
    </row>
    <row r="853" spans="4:4" customFormat="1" x14ac:dyDescent="0.45">
      <c r="D853" s="21"/>
    </row>
    <row r="854" spans="4:4" customFormat="1" x14ac:dyDescent="0.45">
      <c r="D854" s="21"/>
    </row>
    <row r="855" spans="4:4" customFormat="1" x14ac:dyDescent="0.45">
      <c r="D855" s="21"/>
    </row>
    <row r="856" spans="4:4" customFormat="1" x14ac:dyDescent="0.45">
      <c r="D856" s="21"/>
    </row>
    <row r="857" spans="4:4" customFormat="1" x14ac:dyDescent="0.45">
      <c r="D857" s="21"/>
    </row>
    <row r="858" spans="4:4" customFormat="1" x14ac:dyDescent="0.45">
      <c r="D858" s="21"/>
    </row>
    <row r="859" spans="4:4" customFormat="1" x14ac:dyDescent="0.45">
      <c r="D859" s="21"/>
    </row>
    <row r="860" spans="4:4" customFormat="1" x14ac:dyDescent="0.45">
      <c r="D860" s="21"/>
    </row>
    <row r="861" spans="4:4" customFormat="1" x14ac:dyDescent="0.45">
      <c r="D861" s="21"/>
    </row>
    <row r="862" spans="4:4" customFormat="1" x14ac:dyDescent="0.45">
      <c r="D862" s="21"/>
    </row>
    <row r="863" spans="4:4" customFormat="1" x14ac:dyDescent="0.45">
      <c r="D863" s="21"/>
    </row>
    <row r="864" spans="4:4" customFormat="1" x14ac:dyDescent="0.45">
      <c r="D864" s="21"/>
    </row>
    <row r="865" spans="4:4" customFormat="1" x14ac:dyDescent="0.45">
      <c r="D865" s="21"/>
    </row>
    <row r="866" spans="4:4" customFormat="1" x14ac:dyDescent="0.45">
      <c r="D866" s="21"/>
    </row>
    <row r="867" spans="4:4" customFormat="1" x14ac:dyDescent="0.45">
      <c r="D867" s="21"/>
    </row>
    <row r="868" spans="4:4" customFormat="1" x14ac:dyDescent="0.45">
      <c r="D868" s="21"/>
    </row>
    <row r="869" spans="4:4" customFormat="1" x14ac:dyDescent="0.45">
      <c r="D869" s="21"/>
    </row>
    <row r="870" spans="4:4" customFormat="1" x14ac:dyDescent="0.45">
      <c r="D870" s="21"/>
    </row>
    <row r="871" spans="4:4" customFormat="1" x14ac:dyDescent="0.45">
      <c r="D871" s="21"/>
    </row>
    <row r="872" spans="4:4" customFormat="1" x14ac:dyDescent="0.45">
      <c r="D872" s="21"/>
    </row>
    <row r="873" spans="4:4" customFormat="1" x14ac:dyDescent="0.45">
      <c r="D873" s="21"/>
    </row>
    <row r="874" spans="4:4" customFormat="1" x14ac:dyDescent="0.45">
      <c r="D874" s="21"/>
    </row>
    <row r="875" spans="4:4" customFormat="1" x14ac:dyDescent="0.45">
      <c r="D875" s="21"/>
    </row>
    <row r="876" spans="4:4" customFormat="1" x14ac:dyDescent="0.45">
      <c r="D876" s="21"/>
    </row>
    <row r="877" spans="4:4" customFormat="1" x14ac:dyDescent="0.45">
      <c r="D877" s="21"/>
    </row>
    <row r="878" spans="4:4" customFormat="1" x14ac:dyDescent="0.45">
      <c r="D878" s="21"/>
    </row>
    <row r="879" spans="4:4" customFormat="1" x14ac:dyDescent="0.45">
      <c r="D879" s="21"/>
    </row>
    <row r="880" spans="4:4" customFormat="1" x14ac:dyDescent="0.45">
      <c r="D880" s="21"/>
    </row>
    <row r="881" spans="4:4" customFormat="1" x14ac:dyDescent="0.45">
      <c r="D881" s="21"/>
    </row>
    <row r="882" spans="4:4" customFormat="1" x14ac:dyDescent="0.45">
      <c r="D882" s="21"/>
    </row>
    <row r="883" spans="4:4" customFormat="1" x14ac:dyDescent="0.45">
      <c r="D883" s="21"/>
    </row>
    <row r="884" spans="4:4" customFormat="1" x14ac:dyDescent="0.45">
      <c r="D884" s="21"/>
    </row>
    <row r="885" spans="4:4" customFormat="1" x14ac:dyDescent="0.45">
      <c r="D885" s="21"/>
    </row>
    <row r="886" spans="4:4" customFormat="1" x14ac:dyDescent="0.45">
      <c r="D886" s="21"/>
    </row>
    <row r="887" spans="4:4" customFormat="1" x14ac:dyDescent="0.45">
      <c r="D887" s="21"/>
    </row>
    <row r="888" spans="4:4" customFormat="1" x14ac:dyDescent="0.45">
      <c r="D888" s="21"/>
    </row>
    <row r="889" spans="4:4" customFormat="1" x14ac:dyDescent="0.45">
      <c r="D889" s="21"/>
    </row>
    <row r="890" spans="4:4" customFormat="1" x14ac:dyDescent="0.45">
      <c r="D890" s="21"/>
    </row>
    <row r="891" spans="4:4" customFormat="1" x14ac:dyDescent="0.45">
      <c r="D891" s="21"/>
    </row>
    <row r="892" spans="4:4" customFormat="1" x14ac:dyDescent="0.45">
      <c r="D892" s="21"/>
    </row>
    <row r="893" spans="4:4" customFormat="1" x14ac:dyDescent="0.45">
      <c r="D893" s="21"/>
    </row>
    <row r="894" spans="4:4" customFormat="1" x14ac:dyDescent="0.45">
      <c r="D894" s="21"/>
    </row>
    <row r="895" spans="4:4" customFormat="1" x14ac:dyDescent="0.45">
      <c r="D895" s="21"/>
    </row>
    <row r="896" spans="4:4" customFormat="1" x14ac:dyDescent="0.45">
      <c r="D896" s="21"/>
    </row>
    <row r="897" spans="4:4" customFormat="1" x14ac:dyDescent="0.45">
      <c r="D897" s="21"/>
    </row>
    <row r="898" spans="4:4" customFormat="1" x14ac:dyDescent="0.45">
      <c r="D898" s="21"/>
    </row>
    <row r="899" spans="4:4" customFormat="1" x14ac:dyDescent="0.45">
      <c r="D899" s="21"/>
    </row>
    <row r="900" spans="4:4" customFormat="1" x14ac:dyDescent="0.45">
      <c r="D900" s="21"/>
    </row>
    <row r="901" spans="4:4" customFormat="1" x14ac:dyDescent="0.45">
      <c r="D901" s="21"/>
    </row>
    <row r="902" spans="4:4" customFormat="1" x14ac:dyDescent="0.45">
      <c r="D902" s="21"/>
    </row>
    <row r="903" spans="4:4" customFormat="1" x14ac:dyDescent="0.45">
      <c r="D903" s="21"/>
    </row>
    <row r="904" spans="4:4" customFormat="1" x14ac:dyDescent="0.45">
      <c r="D904" s="21"/>
    </row>
    <row r="905" spans="4:4" customFormat="1" x14ac:dyDescent="0.45">
      <c r="D905" s="21"/>
    </row>
    <row r="906" spans="4:4" customFormat="1" x14ac:dyDescent="0.45">
      <c r="D906" s="21"/>
    </row>
    <row r="907" spans="4:4" customFormat="1" x14ac:dyDescent="0.45">
      <c r="D907" s="21"/>
    </row>
    <row r="908" spans="4:4" customFormat="1" x14ac:dyDescent="0.45">
      <c r="D908" s="21"/>
    </row>
    <row r="909" spans="4:4" customFormat="1" x14ac:dyDescent="0.45">
      <c r="D909" s="21"/>
    </row>
    <row r="910" spans="4:4" customFormat="1" x14ac:dyDescent="0.45">
      <c r="D910" s="21"/>
    </row>
    <row r="911" spans="4:4" customFormat="1" x14ac:dyDescent="0.45">
      <c r="D911" s="21"/>
    </row>
    <row r="912" spans="4:4" customFormat="1" x14ac:dyDescent="0.45">
      <c r="D912" s="21"/>
    </row>
    <row r="913" spans="4:4" customFormat="1" x14ac:dyDescent="0.45">
      <c r="D913" s="21"/>
    </row>
    <row r="914" spans="4:4" customFormat="1" x14ac:dyDescent="0.45">
      <c r="D914" s="21"/>
    </row>
    <row r="915" spans="4:4" customFormat="1" x14ac:dyDescent="0.45">
      <c r="D915" s="21"/>
    </row>
    <row r="916" spans="4:4" customFormat="1" x14ac:dyDescent="0.45">
      <c r="D916" s="21"/>
    </row>
    <row r="917" spans="4:4" customFormat="1" x14ac:dyDescent="0.45">
      <c r="D917" s="21"/>
    </row>
    <row r="918" spans="4:4" customFormat="1" x14ac:dyDescent="0.45">
      <c r="D918" s="21"/>
    </row>
    <row r="919" spans="4:4" customFormat="1" x14ac:dyDescent="0.45">
      <c r="D919" s="21"/>
    </row>
    <row r="920" spans="4:4" customFormat="1" x14ac:dyDescent="0.45">
      <c r="D920" s="21"/>
    </row>
    <row r="921" spans="4:4" customFormat="1" x14ac:dyDescent="0.45">
      <c r="D921" s="21"/>
    </row>
    <row r="922" spans="4:4" customFormat="1" x14ac:dyDescent="0.45">
      <c r="D922" s="21"/>
    </row>
    <row r="923" spans="4:4" customFormat="1" x14ac:dyDescent="0.45">
      <c r="D923" s="21"/>
    </row>
    <row r="924" spans="4:4" customFormat="1" x14ac:dyDescent="0.45">
      <c r="D924" s="21"/>
    </row>
    <row r="925" spans="4:4" customFormat="1" x14ac:dyDescent="0.45">
      <c r="D925" s="21"/>
    </row>
    <row r="926" spans="4:4" customFormat="1" x14ac:dyDescent="0.45">
      <c r="D926" s="21"/>
    </row>
    <row r="927" spans="4:4" customFormat="1" x14ac:dyDescent="0.45">
      <c r="D927" s="21"/>
    </row>
    <row r="928" spans="4:4" customFormat="1" x14ac:dyDescent="0.45">
      <c r="D928" s="21"/>
    </row>
    <row r="929" spans="4:4" customFormat="1" x14ac:dyDescent="0.45">
      <c r="D929" s="21"/>
    </row>
    <row r="930" spans="4:4" customFormat="1" x14ac:dyDescent="0.45">
      <c r="D930" s="21"/>
    </row>
    <row r="931" spans="4:4" customFormat="1" x14ac:dyDescent="0.45">
      <c r="D931" s="21"/>
    </row>
    <row r="932" spans="4:4" customFormat="1" x14ac:dyDescent="0.45">
      <c r="D932" s="21"/>
    </row>
    <row r="933" spans="4:4" customFormat="1" x14ac:dyDescent="0.45">
      <c r="D933" s="21"/>
    </row>
    <row r="934" spans="4:4" customFormat="1" x14ac:dyDescent="0.45">
      <c r="D934" s="21"/>
    </row>
    <row r="935" spans="4:4" customFormat="1" x14ac:dyDescent="0.45">
      <c r="D935" s="21"/>
    </row>
    <row r="936" spans="4:4" customFormat="1" x14ac:dyDescent="0.45">
      <c r="D936" s="21"/>
    </row>
    <row r="937" spans="4:4" customFormat="1" x14ac:dyDescent="0.45">
      <c r="D937" s="21"/>
    </row>
    <row r="938" spans="4:4" customFormat="1" x14ac:dyDescent="0.45">
      <c r="D938" s="21"/>
    </row>
    <row r="939" spans="4:4" customFormat="1" x14ac:dyDescent="0.45">
      <c r="D939" s="21"/>
    </row>
    <row r="940" spans="4:4" customFormat="1" x14ac:dyDescent="0.45">
      <c r="D940" s="21"/>
    </row>
    <row r="941" spans="4:4" customFormat="1" x14ac:dyDescent="0.45">
      <c r="D941" s="21"/>
    </row>
    <row r="942" spans="4:4" customFormat="1" x14ac:dyDescent="0.45">
      <c r="D942" s="21"/>
    </row>
    <row r="943" spans="4:4" customFormat="1" x14ac:dyDescent="0.45">
      <c r="D943" s="21"/>
    </row>
    <row r="944" spans="4:4" customFormat="1" x14ac:dyDescent="0.45">
      <c r="D944" s="21"/>
    </row>
    <row r="945" spans="4:4" customFormat="1" x14ac:dyDescent="0.45">
      <c r="D945" s="21"/>
    </row>
    <row r="946" spans="4:4" customFormat="1" x14ac:dyDescent="0.45">
      <c r="D946" s="21"/>
    </row>
    <row r="947" spans="4:4" customFormat="1" x14ac:dyDescent="0.45">
      <c r="D947" s="21"/>
    </row>
    <row r="948" spans="4:4" customFormat="1" x14ac:dyDescent="0.45">
      <c r="D948" s="21"/>
    </row>
    <row r="949" spans="4:4" customFormat="1" x14ac:dyDescent="0.45">
      <c r="D949" s="21"/>
    </row>
    <row r="950" spans="4:4" customFormat="1" x14ac:dyDescent="0.45">
      <c r="D950" s="21"/>
    </row>
    <row r="951" spans="4:4" customFormat="1" x14ac:dyDescent="0.45">
      <c r="D951" s="21"/>
    </row>
    <row r="952" spans="4:4" customFormat="1" x14ac:dyDescent="0.45">
      <c r="D952" s="21"/>
    </row>
    <row r="953" spans="4:4" customFormat="1" x14ac:dyDescent="0.45">
      <c r="D953" s="21"/>
    </row>
    <row r="954" spans="4:4" customFormat="1" x14ac:dyDescent="0.45">
      <c r="D954" s="21"/>
    </row>
    <row r="955" spans="4:4" customFormat="1" x14ac:dyDescent="0.45">
      <c r="D955" s="21"/>
    </row>
    <row r="956" spans="4:4" customFormat="1" x14ac:dyDescent="0.45">
      <c r="D956" s="21"/>
    </row>
    <row r="957" spans="4:4" customFormat="1" x14ac:dyDescent="0.45">
      <c r="D957" s="21"/>
    </row>
    <row r="958" spans="4:4" customFormat="1" x14ac:dyDescent="0.45">
      <c r="D958" s="21"/>
    </row>
    <row r="959" spans="4:4" customFormat="1" x14ac:dyDescent="0.45">
      <c r="D959" s="21"/>
    </row>
    <row r="960" spans="4:4" customFormat="1" x14ac:dyDescent="0.45">
      <c r="D960" s="21"/>
    </row>
    <row r="961" spans="4:4" customFormat="1" x14ac:dyDescent="0.45">
      <c r="D961" s="21"/>
    </row>
    <row r="962" spans="4:4" customFormat="1" x14ac:dyDescent="0.45">
      <c r="D962" s="21"/>
    </row>
    <row r="963" spans="4:4" customFormat="1" x14ac:dyDescent="0.45">
      <c r="D963" s="21"/>
    </row>
    <row r="964" spans="4:4" customFormat="1" x14ac:dyDescent="0.45">
      <c r="D964" s="21"/>
    </row>
    <row r="965" spans="4:4" customFormat="1" x14ac:dyDescent="0.45">
      <c r="D965" s="21"/>
    </row>
    <row r="966" spans="4:4" customFormat="1" x14ac:dyDescent="0.45">
      <c r="D966" s="21"/>
    </row>
    <row r="967" spans="4:4" customFormat="1" x14ac:dyDescent="0.45">
      <c r="D967" s="21"/>
    </row>
    <row r="968" spans="4:4" customFormat="1" x14ac:dyDescent="0.45">
      <c r="D968" s="21"/>
    </row>
    <row r="969" spans="4:4" customFormat="1" x14ac:dyDescent="0.45">
      <c r="D969" s="21"/>
    </row>
    <row r="970" spans="4:4" customFormat="1" x14ac:dyDescent="0.45">
      <c r="D970" s="21"/>
    </row>
    <row r="971" spans="4:4" customFormat="1" x14ac:dyDescent="0.45">
      <c r="D971" s="21"/>
    </row>
    <row r="972" spans="4:4" customFormat="1" x14ac:dyDescent="0.45">
      <c r="D972" s="21"/>
    </row>
    <row r="973" spans="4:4" customFormat="1" x14ac:dyDescent="0.45">
      <c r="D973" s="21"/>
    </row>
    <row r="974" spans="4:4" customFormat="1" x14ac:dyDescent="0.45">
      <c r="D974" s="21"/>
    </row>
    <row r="975" spans="4:4" customFormat="1" x14ac:dyDescent="0.45">
      <c r="D975" s="21"/>
    </row>
    <row r="976" spans="4:4" customFormat="1" x14ac:dyDescent="0.45">
      <c r="D976" s="21"/>
    </row>
    <row r="977" spans="4:4" customFormat="1" x14ac:dyDescent="0.45">
      <c r="D977" s="21"/>
    </row>
    <row r="978" spans="4:4" customFormat="1" x14ac:dyDescent="0.45">
      <c r="D978" s="21"/>
    </row>
    <row r="979" spans="4:4" customFormat="1" x14ac:dyDescent="0.45">
      <c r="D979" s="21"/>
    </row>
    <row r="980" spans="4:4" customFormat="1" x14ac:dyDescent="0.45">
      <c r="D980" s="21"/>
    </row>
    <row r="981" spans="4:4" customFormat="1" x14ac:dyDescent="0.45">
      <c r="D981" s="21"/>
    </row>
    <row r="982" spans="4:4" customFormat="1" x14ac:dyDescent="0.45">
      <c r="D982" s="21"/>
    </row>
    <row r="983" spans="4:4" customFormat="1" x14ac:dyDescent="0.45">
      <c r="D983" s="21"/>
    </row>
    <row r="984" spans="4:4" customFormat="1" x14ac:dyDescent="0.45">
      <c r="D984" s="21"/>
    </row>
    <row r="985" spans="4:4" customFormat="1" x14ac:dyDescent="0.45">
      <c r="D985" s="21"/>
    </row>
    <row r="986" spans="4:4" customFormat="1" x14ac:dyDescent="0.45">
      <c r="D986" s="21"/>
    </row>
    <row r="987" spans="4:4" customFormat="1" x14ac:dyDescent="0.45">
      <c r="D987" s="21"/>
    </row>
    <row r="988" spans="4:4" customFormat="1" x14ac:dyDescent="0.45">
      <c r="D988" s="21"/>
    </row>
    <row r="989" spans="4:4" customFormat="1" x14ac:dyDescent="0.45">
      <c r="D989" s="21"/>
    </row>
    <row r="990" spans="4:4" customFormat="1" x14ac:dyDescent="0.45">
      <c r="D990" s="21"/>
    </row>
    <row r="991" spans="4:4" customFormat="1" x14ac:dyDescent="0.45">
      <c r="D991" s="21"/>
    </row>
    <row r="992" spans="4:4" customFormat="1" x14ac:dyDescent="0.45">
      <c r="D992" s="21"/>
    </row>
    <row r="993" spans="4:4" customFormat="1" x14ac:dyDescent="0.45">
      <c r="D993" s="21"/>
    </row>
    <row r="994" spans="4:4" customFormat="1" x14ac:dyDescent="0.45">
      <c r="D994" s="21"/>
    </row>
    <row r="995" spans="4:4" customFormat="1" x14ac:dyDescent="0.45">
      <c r="D995" s="21"/>
    </row>
    <row r="996" spans="4:4" customFormat="1" x14ac:dyDescent="0.45">
      <c r="D996" s="21"/>
    </row>
    <row r="997" spans="4:4" customFormat="1" x14ac:dyDescent="0.45">
      <c r="D997" s="21"/>
    </row>
    <row r="998" spans="4:4" customFormat="1" x14ac:dyDescent="0.45">
      <c r="D998" s="21"/>
    </row>
    <row r="999" spans="4:4" customFormat="1" x14ac:dyDescent="0.45">
      <c r="D999" s="21"/>
    </row>
    <row r="1000" spans="4:4" customFormat="1" x14ac:dyDescent="0.45">
      <c r="D1000" s="21"/>
    </row>
    <row r="1001" spans="4:4" customFormat="1" x14ac:dyDescent="0.45">
      <c r="D1001" s="21"/>
    </row>
    <row r="1002" spans="4:4" customFormat="1" x14ac:dyDescent="0.45">
      <c r="D1002" s="21"/>
    </row>
    <row r="1003" spans="4:4" customFormat="1" x14ac:dyDescent="0.45">
      <c r="D1003" s="21"/>
    </row>
    <row r="1004" spans="4:4" customFormat="1" x14ac:dyDescent="0.45">
      <c r="D1004" s="21"/>
    </row>
    <row r="1005" spans="4:4" customFormat="1" x14ac:dyDescent="0.45">
      <c r="D1005" s="21"/>
    </row>
    <row r="1006" spans="4:4" customFormat="1" x14ac:dyDescent="0.45">
      <c r="D1006" s="21"/>
    </row>
    <row r="1007" spans="4:4" customFormat="1" x14ac:dyDescent="0.45">
      <c r="D1007" s="21"/>
    </row>
    <row r="1008" spans="4:4" customFormat="1" x14ac:dyDescent="0.45">
      <c r="D1008" s="21"/>
    </row>
    <row r="1009" spans="4:4" customFormat="1" x14ac:dyDescent="0.45">
      <c r="D1009" s="21"/>
    </row>
    <row r="1010" spans="4:4" customFormat="1" x14ac:dyDescent="0.45">
      <c r="D1010" s="21"/>
    </row>
    <row r="1011" spans="4:4" customFormat="1" x14ac:dyDescent="0.45">
      <c r="D1011" s="21"/>
    </row>
    <row r="1012" spans="4:4" customFormat="1" x14ac:dyDescent="0.45">
      <c r="D1012" s="21"/>
    </row>
    <row r="1013" spans="4:4" customFormat="1" x14ac:dyDescent="0.45">
      <c r="D1013" s="21"/>
    </row>
    <row r="1014" spans="4:4" customFormat="1" x14ac:dyDescent="0.45">
      <c r="D1014" s="21"/>
    </row>
    <row r="1015" spans="4:4" customFormat="1" x14ac:dyDescent="0.45">
      <c r="D1015" s="21"/>
    </row>
    <row r="1016" spans="4:4" customFormat="1" x14ac:dyDescent="0.45">
      <c r="D1016" s="21"/>
    </row>
    <row r="1017" spans="4:4" customFormat="1" x14ac:dyDescent="0.45">
      <c r="D1017" s="21"/>
    </row>
    <row r="1018" spans="4:4" customFormat="1" x14ac:dyDescent="0.45">
      <c r="D1018" s="21"/>
    </row>
    <row r="1019" spans="4:4" customFormat="1" x14ac:dyDescent="0.45">
      <c r="D1019" s="21"/>
    </row>
    <row r="1020" spans="4:4" customFormat="1" x14ac:dyDescent="0.45">
      <c r="D1020" s="21"/>
    </row>
    <row r="1021" spans="4:4" customFormat="1" x14ac:dyDescent="0.45">
      <c r="D1021" s="21"/>
    </row>
    <row r="1022" spans="4:4" customFormat="1" x14ac:dyDescent="0.45">
      <c r="D1022" s="21"/>
    </row>
    <row r="1023" spans="4:4" customFormat="1" x14ac:dyDescent="0.45">
      <c r="D1023" s="21"/>
    </row>
    <row r="1024" spans="4:4" customFormat="1" x14ac:dyDescent="0.45">
      <c r="D1024" s="21"/>
    </row>
    <row r="1025" spans="4:4" customFormat="1" x14ac:dyDescent="0.45">
      <c r="D1025" s="21"/>
    </row>
    <row r="1026" spans="4:4" customFormat="1" x14ac:dyDescent="0.45">
      <c r="D1026" s="21"/>
    </row>
    <row r="1027" spans="4:4" customFormat="1" x14ac:dyDescent="0.45">
      <c r="D1027" s="21"/>
    </row>
    <row r="1028" spans="4:4" customFormat="1" x14ac:dyDescent="0.45">
      <c r="D1028" s="21"/>
    </row>
    <row r="1029" spans="4:4" customFormat="1" x14ac:dyDescent="0.45">
      <c r="D1029" s="21"/>
    </row>
    <row r="1030" spans="4:4" customFormat="1" x14ac:dyDescent="0.45">
      <c r="D1030" s="21"/>
    </row>
    <row r="1031" spans="4:4" customFormat="1" x14ac:dyDescent="0.45">
      <c r="D1031" s="21"/>
    </row>
    <row r="1032" spans="4:4" customFormat="1" x14ac:dyDescent="0.45">
      <c r="D1032" s="21"/>
    </row>
    <row r="1033" spans="4:4" customFormat="1" x14ac:dyDescent="0.45">
      <c r="D1033" s="21"/>
    </row>
    <row r="1034" spans="4:4" customFormat="1" x14ac:dyDescent="0.45">
      <c r="D1034" s="21"/>
    </row>
    <row r="1035" spans="4:4" customFormat="1" x14ac:dyDescent="0.45">
      <c r="D1035" s="21"/>
    </row>
    <row r="1036" spans="4:4" customFormat="1" x14ac:dyDescent="0.45">
      <c r="D1036" s="21"/>
    </row>
    <row r="1037" spans="4:4" customFormat="1" x14ac:dyDescent="0.45">
      <c r="D1037" s="21"/>
    </row>
    <row r="1038" spans="4:4" customFormat="1" x14ac:dyDescent="0.45">
      <c r="D1038" s="21"/>
    </row>
    <row r="1039" spans="4:4" customFormat="1" x14ac:dyDescent="0.45">
      <c r="D1039" s="21"/>
    </row>
    <row r="1040" spans="4:4" customFormat="1" x14ac:dyDescent="0.45">
      <c r="D1040" s="21"/>
    </row>
    <row r="1041" spans="4:4" customFormat="1" x14ac:dyDescent="0.45">
      <c r="D1041" s="21"/>
    </row>
    <row r="1042" spans="4:4" customFormat="1" x14ac:dyDescent="0.45">
      <c r="D1042" s="21"/>
    </row>
    <row r="1043" spans="4:4" customFormat="1" x14ac:dyDescent="0.45">
      <c r="D1043" s="21"/>
    </row>
    <row r="1044" spans="4:4" customFormat="1" x14ac:dyDescent="0.45">
      <c r="D1044" s="21"/>
    </row>
    <row r="1045" spans="4:4" customFormat="1" x14ac:dyDescent="0.45">
      <c r="D1045" s="21"/>
    </row>
    <row r="1046" spans="4:4" customFormat="1" x14ac:dyDescent="0.45">
      <c r="D1046" s="21"/>
    </row>
    <row r="1047" spans="4:4" customFormat="1" x14ac:dyDescent="0.45">
      <c r="D1047" s="21"/>
    </row>
    <row r="1048" spans="4:4" customFormat="1" x14ac:dyDescent="0.45">
      <c r="D1048" s="21"/>
    </row>
    <row r="1049" spans="4:4" customFormat="1" x14ac:dyDescent="0.45">
      <c r="D1049" s="21"/>
    </row>
    <row r="1050" spans="4:4" customFormat="1" x14ac:dyDescent="0.45">
      <c r="D1050" s="21"/>
    </row>
    <row r="1051" spans="4:4" customFormat="1" x14ac:dyDescent="0.45">
      <c r="D1051" s="21"/>
    </row>
    <row r="1052" spans="4:4" customFormat="1" x14ac:dyDescent="0.45">
      <c r="D1052" s="21"/>
    </row>
    <row r="1053" spans="4:4" customFormat="1" x14ac:dyDescent="0.45">
      <c r="D1053" s="21"/>
    </row>
    <row r="1054" spans="4:4" customFormat="1" x14ac:dyDescent="0.45">
      <c r="D1054" s="21"/>
    </row>
    <row r="1055" spans="4:4" customFormat="1" x14ac:dyDescent="0.45">
      <c r="D1055" s="21"/>
    </row>
    <row r="1056" spans="4:4" customFormat="1" x14ac:dyDescent="0.45">
      <c r="D1056" s="21"/>
    </row>
    <row r="1057" spans="4:4" customFormat="1" x14ac:dyDescent="0.45">
      <c r="D1057" s="21"/>
    </row>
    <row r="1058" spans="4:4" customFormat="1" x14ac:dyDescent="0.45">
      <c r="D1058" s="21"/>
    </row>
    <row r="1059" spans="4:4" customFormat="1" x14ac:dyDescent="0.45">
      <c r="D1059" s="21"/>
    </row>
    <row r="1060" spans="4:4" customFormat="1" x14ac:dyDescent="0.45">
      <c r="D1060" s="21"/>
    </row>
    <row r="1061" spans="4:4" customFormat="1" x14ac:dyDescent="0.45">
      <c r="D1061" s="21"/>
    </row>
    <row r="1062" spans="4:4" customFormat="1" x14ac:dyDescent="0.45">
      <c r="D1062" s="21"/>
    </row>
    <row r="1063" spans="4:4" customFormat="1" x14ac:dyDescent="0.45">
      <c r="D1063" s="21"/>
    </row>
    <row r="1064" spans="4:4" customFormat="1" x14ac:dyDescent="0.45">
      <c r="D1064" s="21"/>
    </row>
    <row r="1065" spans="4:4" customFormat="1" x14ac:dyDescent="0.45">
      <c r="D1065" s="21"/>
    </row>
    <row r="1066" spans="4:4" customFormat="1" x14ac:dyDescent="0.45">
      <c r="D1066" s="21"/>
    </row>
    <row r="1067" spans="4:4" customFormat="1" x14ac:dyDescent="0.45">
      <c r="D1067" s="21"/>
    </row>
    <row r="1068" spans="4:4" customFormat="1" x14ac:dyDescent="0.45">
      <c r="D1068" s="21"/>
    </row>
    <row r="1069" spans="4:4" customFormat="1" x14ac:dyDescent="0.45">
      <c r="D1069" s="21"/>
    </row>
    <row r="1070" spans="4:4" customFormat="1" x14ac:dyDescent="0.45">
      <c r="D1070" s="21"/>
    </row>
    <row r="1071" spans="4:4" customFormat="1" x14ac:dyDescent="0.45">
      <c r="D1071" s="21"/>
    </row>
    <row r="1072" spans="4:4" customFormat="1" x14ac:dyDescent="0.45">
      <c r="D1072" s="21"/>
    </row>
    <row r="1073" spans="4:4" customFormat="1" x14ac:dyDescent="0.45">
      <c r="D1073" s="21"/>
    </row>
    <row r="1074" spans="4:4" customFormat="1" x14ac:dyDescent="0.45">
      <c r="D1074" s="21"/>
    </row>
    <row r="1075" spans="4:4" customFormat="1" x14ac:dyDescent="0.45">
      <c r="D1075" s="21"/>
    </row>
    <row r="1076" spans="4:4" customFormat="1" x14ac:dyDescent="0.45">
      <c r="D1076" s="21"/>
    </row>
    <row r="1077" spans="4:4" customFormat="1" x14ac:dyDescent="0.45">
      <c r="D1077" s="21"/>
    </row>
    <row r="1078" spans="4:4" customFormat="1" x14ac:dyDescent="0.45">
      <c r="D1078" s="21"/>
    </row>
    <row r="1079" spans="4:4" customFormat="1" x14ac:dyDescent="0.45">
      <c r="D1079" s="21"/>
    </row>
    <row r="1080" spans="4:4" customFormat="1" x14ac:dyDescent="0.45">
      <c r="D1080" s="21"/>
    </row>
    <row r="1081" spans="4:4" customFormat="1" x14ac:dyDescent="0.45">
      <c r="D1081" s="21"/>
    </row>
    <row r="1082" spans="4:4" customFormat="1" x14ac:dyDescent="0.45">
      <c r="D1082" s="21"/>
    </row>
    <row r="1083" spans="4:4" customFormat="1" x14ac:dyDescent="0.45">
      <c r="D1083" s="21"/>
    </row>
    <row r="1084" spans="4:4" customFormat="1" x14ac:dyDescent="0.45">
      <c r="D1084" s="21"/>
    </row>
    <row r="1085" spans="4:4" customFormat="1" x14ac:dyDescent="0.45">
      <c r="D1085" s="21"/>
    </row>
    <row r="1086" spans="4:4" customFormat="1" x14ac:dyDescent="0.45">
      <c r="D1086" s="21"/>
    </row>
    <row r="1087" spans="4:4" customFormat="1" x14ac:dyDescent="0.45">
      <c r="D1087" s="21"/>
    </row>
    <row r="1088" spans="4:4" customFormat="1" x14ac:dyDescent="0.45">
      <c r="D1088" s="21"/>
    </row>
    <row r="1089" spans="4:4" customFormat="1" x14ac:dyDescent="0.45">
      <c r="D1089" s="21"/>
    </row>
    <row r="1090" spans="4:4" customFormat="1" x14ac:dyDescent="0.45">
      <c r="D1090" s="21"/>
    </row>
    <row r="1091" spans="4:4" customFormat="1" x14ac:dyDescent="0.45">
      <c r="D1091" s="21"/>
    </row>
    <row r="1092" spans="4:4" customFormat="1" x14ac:dyDescent="0.45">
      <c r="D1092" s="21"/>
    </row>
    <row r="1093" spans="4:4" customFormat="1" x14ac:dyDescent="0.45">
      <c r="D1093" s="21"/>
    </row>
    <row r="1094" spans="4:4" customFormat="1" x14ac:dyDescent="0.45">
      <c r="D1094" s="21"/>
    </row>
    <row r="1095" spans="4:4" customFormat="1" x14ac:dyDescent="0.45">
      <c r="D1095" s="21"/>
    </row>
    <row r="1096" spans="4:4" customFormat="1" x14ac:dyDescent="0.45">
      <c r="D1096" s="21"/>
    </row>
    <row r="1097" spans="4:4" customFormat="1" x14ac:dyDescent="0.45">
      <c r="D1097" s="21"/>
    </row>
    <row r="1098" spans="4:4" customFormat="1" x14ac:dyDescent="0.45">
      <c r="D1098" s="21"/>
    </row>
    <row r="1099" spans="4:4" customFormat="1" x14ac:dyDescent="0.45">
      <c r="D1099" s="21"/>
    </row>
    <row r="1100" spans="4:4" customFormat="1" x14ac:dyDescent="0.45">
      <c r="D1100" s="21"/>
    </row>
    <row r="1101" spans="4:4" customFormat="1" x14ac:dyDescent="0.45">
      <c r="D1101" s="21"/>
    </row>
    <row r="1102" spans="4:4" customFormat="1" x14ac:dyDescent="0.45">
      <c r="D1102" s="21"/>
    </row>
    <row r="1103" spans="4:4" customFormat="1" x14ac:dyDescent="0.45">
      <c r="D1103" s="21"/>
    </row>
    <row r="1104" spans="4:4" customFormat="1" x14ac:dyDescent="0.45">
      <c r="D1104" s="21"/>
    </row>
    <row r="1105" spans="4:4" customFormat="1" x14ac:dyDescent="0.45">
      <c r="D1105" s="21"/>
    </row>
    <row r="1106" spans="4:4" customFormat="1" x14ac:dyDescent="0.45">
      <c r="D1106" s="21"/>
    </row>
    <row r="1107" spans="4:4" customFormat="1" x14ac:dyDescent="0.45">
      <c r="D1107" s="21"/>
    </row>
    <row r="1108" spans="4:4" customFormat="1" x14ac:dyDescent="0.45">
      <c r="D1108" s="21"/>
    </row>
    <row r="1109" spans="4:4" customFormat="1" x14ac:dyDescent="0.45">
      <c r="D1109" s="21"/>
    </row>
    <row r="1110" spans="4:4" customFormat="1" x14ac:dyDescent="0.45">
      <c r="D1110" s="21"/>
    </row>
    <row r="1111" spans="4:4" customFormat="1" x14ac:dyDescent="0.45">
      <c r="D1111" s="21"/>
    </row>
    <row r="1112" spans="4:4" customFormat="1" x14ac:dyDescent="0.45">
      <c r="D1112" s="21"/>
    </row>
    <row r="1113" spans="4:4" customFormat="1" x14ac:dyDescent="0.45">
      <c r="D1113" s="21"/>
    </row>
    <row r="1114" spans="4:4" customFormat="1" x14ac:dyDescent="0.45">
      <c r="D1114" s="21"/>
    </row>
    <row r="1115" spans="4:4" customFormat="1" x14ac:dyDescent="0.45">
      <c r="D1115" s="21"/>
    </row>
    <row r="1116" spans="4:4" customFormat="1" x14ac:dyDescent="0.45">
      <c r="D1116" s="21"/>
    </row>
    <row r="1117" spans="4:4" customFormat="1" x14ac:dyDescent="0.45">
      <c r="D1117" s="21"/>
    </row>
    <row r="1118" spans="4:4" customFormat="1" x14ac:dyDescent="0.45">
      <c r="D1118" s="21"/>
    </row>
    <row r="1119" spans="4:4" customFormat="1" x14ac:dyDescent="0.45">
      <c r="D1119" s="21"/>
    </row>
    <row r="1120" spans="4:4" customFormat="1" x14ac:dyDescent="0.45">
      <c r="D1120" s="21"/>
    </row>
    <row r="1121" spans="4:4" customFormat="1" x14ac:dyDescent="0.45">
      <c r="D1121" s="21"/>
    </row>
    <row r="1122" spans="4:4" customFormat="1" x14ac:dyDescent="0.45">
      <c r="D1122" s="21"/>
    </row>
    <row r="1123" spans="4:4" customFormat="1" x14ac:dyDescent="0.45">
      <c r="D1123" s="21"/>
    </row>
    <row r="1124" spans="4:4" customFormat="1" x14ac:dyDescent="0.45">
      <c r="D1124" s="21"/>
    </row>
    <row r="1125" spans="4:4" customFormat="1" x14ac:dyDescent="0.45">
      <c r="D1125" s="21"/>
    </row>
    <row r="1126" spans="4:4" customFormat="1" x14ac:dyDescent="0.45">
      <c r="D1126" s="21"/>
    </row>
    <row r="1127" spans="4:4" customFormat="1" x14ac:dyDescent="0.45">
      <c r="D1127" s="21"/>
    </row>
    <row r="1128" spans="4:4" customFormat="1" x14ac:dyDescent="0.45">
      <c r="D1128" s="21"/>
    </row>
    <row r="1129" spans="4:4" customFormat="1" x14ac:dyDescent="0.45">
      <c r="D1129" s="21"/>
    </row>
    <row r="1130" spans="4:4" customFormat="1" x14ac:dyDescent="0.45">
      <c r="D1130" s="21"/>
    </row>
    <row r="1131" spans="4:4" customFormat="1" x14ac:dyDescent="0.45">
      <c r="D1131" s="21"/>
    </row>
    <row r="1132" spans="4:4" customFormat="1" x14ac:dyDescent="0.45">
      <c r="D1132" s="21"/>
    </row>
    <row r="1133" spans="4:4" customFormat="1" x14ac:dyDescent="0.45">
      <c r="D1133" s="21"/>
    </row>
    <row r="1134" spans="4:4" customFormat="1" x14ac:dyDescent="0.45">
      <c r="D1134" s="21"/>
    </row>
    <row r="1135" spans="4:4" customFormat="1" x14ac:dyDescent="0.45">
      <c r="D1135" s="21"/>
    </row>
    <row r="1136" spans="4:4" customFormat="1" x14ac:dyDescent="0.45">
      <c r="D1136" s="21"/>
    </row>
    <row r="1137" spans="4:4" customFormat="1" x14ac:dyDescent="0.45">
      <c r="D1137" s="21"/>
    </row>
    <row r="1138" spans="4:4" customFormat="1" x14ac:dyDescent="0.45">
      <c r="D1138" s="21"/>
    </row>
    <row r="1139" spans="4:4" customFormat="1" x14ac:dyDescent="0.45">
      <c r="D1139" s="21"/>
    </row>
    <row r="1140" spans="4:4" customFormat="1" x14ac:dyDescent="0.45">
      <c r="D1140" s="21"/>
    </row>
    <row r="1141" spans="4:4" customFormat="1" x14ac:dyDescent="0.45">
      <c r="D1141" s="21"/>
    </row>
    <row r="1142" spans="4:4" customFormat="1" x14ac:dyDescent="0.45">
      <c r="D1142" s="21"/>
    </row>
    <row r="1143" spans="4:4" customFormat="1" x14ac:dyDescent="0.45">
      <c r="D1143" s="21"/>
    </row>
    <row r="1144" spans="4:4" customFormat="1" x14ac:dyDescent="0.45">
      <c r="D1144" s="21"/>
    </row>
    <row r="1145" spans="4:4" customFormat="1" x14ac:dyDescent="0.45">
      <c r="D1145" s="21"/>
    </row>
    <row r="1146" spans="4:4" customFormat="1" x14ac:dyDescent="0.45">
      <c r="D1146" s="21"/>
    </row>
    <row r="1147" spans="4:4" customFormat="1" x14ac:dyDescent="0.45">
      <c r="D1147" s="21"/>
    </row>
    <row r="1148" spans="4:4" customFormat="1" x14ac:dyDescent="0.45">
      <c r="D1148" s="21"/>
    </row>
    <row r="1149" spans="4:4" customFormat="1" x14ac:dyDescent="0.45">
      <c r="D1149" s="21"/>
    </row>
    <row r="1150" spans="4:4" customFormat="1" x14ac:dyDescent="0.45">
      <c r="D1150" s="21"/>
    </row>
    <row r="1151" spans="4:4" customFormat="1" x14ac:dyDescent="0.45">
      <c r="D1151" s="21"/>
    </row>
    <row r="1152" spans="4:4" customFormat="1" x14ac:dyDescent="0.45">
      <c r="D1152" s="21"/>
    </row>
    <row r="1153" spans="4:4" customFormat="1" x14ac:dyDescent="0.45">
      <c r="D1153" s="21"/>
    </row>
    <row r="1154" spans="4:4" customFormat="1" x14ac:dyDescent="0.45">
      <c r="D1154" s="21"/>
    </row>
    <row r="1155" spans="4:4" customFormat="1" x14ac:dyDescent="0.45">
      <c r="D1155" s="21"/>
    </row>
    <row r="1156" spans="4:4" customFormat="1" x14ac:dyDescent="0.45">
      <c r="D1156" s="21"/>
    </row>
    <row r="1157" spans="4:4" customFormat="1" x14ac:dyDescent="0.45">
      <c r="D1157" s="21"/>
    </row>
    <row r="1158" spans="4:4" customFormat="1" x14ac:dyDescent="0.45">
      <c r="D1158" s="21"/>
    </row>
    <row r="1159" spans="4:4" customFormat="1" x14ac:dyDescent="0.45">
      <c r="D1159" s="21"/>
    </row>
    <row r="1160" spans="4:4" customFormat="1" x14ac:dyDescent="0.45">
      <c r="D1160" s="21"/>
    </row>
    <row r="1161" spans="4:4" customFormat="1" x14ac:dyDescent="0.45">
      <c r="D1161" s="21"/>
    </row>
    <row r="1162" spans="4:4" customFormat="1" x14ac:dyDescent="0.45">
      <c r="D1162" s="21"/>
    </row>
    <row r="1163" spans="4:4" customFormat="1" x14ac:dyDescent="0.45">
      <c r="D1163" s="21"/>
    </row>
    <row r="1164" spans="4:4" customFormat="1" x14ac:dyDescent="0.45">
      <c r="D1164" s="21"/>
    </row>
    <row r="1165" spans="4:4" customFormat="1" x14ac:dyDescent="0.45">
      <c r="D1165" s="21"/>
    </row>
    <row r="1166" spans="4:4" customFormat="1" x14ac:dyDescent="0.45">
      <c r="D1166" s="21"/>
    </row>
    <row r="1167" spans="4:4" customFormat="1" x14ac:dyDescent="0.45">
      <c r="D1167" s="21"/>
    </row>
    <row r="1168" spans="4:4" customFormat="1" x14ac:dyDescent="0.45">
      <c r="D1168" s="21"/>
    </row>
    <row r="1169" spans="4:4" customFormat="1" x14ac:dyDescent="0.45">
      <c r="D1169" s="21"/>
    </row>
    <row r="1170" spans="4:4" customFormat="1" x14ac:dyDescent="0.45">
      <c r="D1170" s="21"/>
    </row>
    <row r="1171" spans="4:4" customFormat="1" x14ac:dyDescent="0.45">
      <c r="D1171" s="21"/>
    </row>
    <row r="1172" spans="4:4" customFormat="1" x14ac:dyDescent="0.45">
      <c r="D1172" s="21"/>
    </row>
    <row r="1173" spans="4:4" customFormat="1" x14ac:dyDescent="0.45">
      <c r="D1173" s="21"/>
    </row>
    <row r="1174" spans="4:4" customFormat="1" x14ac:dyDescent="0.45">
      <c r="D1174" s="21"/>
    </row>
    <row r="1175" spans="4:4" customFormat="1" x14ac:dyDescent="0.45">
      <c r="D1175" s="21"/>
    </row>
    <row r="1176" spans="4:4" customFormat="1" x14ac:dyDescent="0.45">
      <c r="D1176" s="21"/>
    </row>
    <row r="1177" spans="4:4" customFormat="1" x14ac:dyDescent="0.45">
      <c r="D1177" s="21"/>
    </row>
    <row r="1178" spans="4:4" customFormat="1" x14ac:dyDescent="0.45">
      <c r="D1178" s="21"/>
    </row>
    <row r="1179" spans="4:4" customFormat="1" x14ac:dyDescent="0.45">
      <c r="D1179" s="21"/>
    </row>
    <row r="1180" spans="4:4" customFormat="1" x14ac:dyDescent="0.45">
      <c r="D1180" s="21"/>
    </row>
    <row r="1181" spans="4:4" customFormat="1" x14ac:dyDescent="0.45">
      <c r="D1181" s="21"/>
    </row>
    <row r="1182" spans="4:4" customFormat="1" x14ac:dyDescent="0.45">
      <c r="D1182" s="21"/>
    </row>
    <row r="1183" spans="4:4" customFormat="1" x14ac:dyDescent="0.45">
      <c r="D1183" s="21"/>
    </row>
    <row r="1184" spans="4:4" customFormat="1" x14ac:dyDescent="0.45">
      <c r="D1184" s="21"/>
    </row>
    <row r="1185" spans="4:4" customFormat="1" x14ac:dyDescent="0.45">
      <c r="D1185" s="21"/>
    </row>
    <row r="1186" spans="4:4" customFormat="1" x14ac:dyDescent="0.45">
      <c r="D1186" s="21"/>
    </row>
    <row r="1187" spans="4:4" customFormat="1" x14ac:dyDescent="0.45">
      <c r="D1187" s="21"/>
    </row>
    <row r="1188" spans="4:4" customFormat="1" x14ac:dyDescent="0.45">
      <c r="D1188" s="21"/>
    </row>
    <row r="1189" spans="4:4" customFormat="1" x14ac:dyDescent="0.45">
      <c r="D1189" s="21"/>
    </row>
    <row r="1190" spans="4:4" customFormat="1" x14ac:dyDescent="0.45">
      <c r="D1190" s="21"/>
    </row>
    <row r="1191" spans="4:4" customFormat="1" x14ac:dyDescent="0.45">
      <c r="D1191" s="21"/>
    </row>
    <row r="1192" spans="4:4" customFormat="1" x14ac:dyDescent="0.45">
      <c r="D1192" s="21"/>
    </row>
    <row r="1193" spans="4:4" customFormat="1" x14ac:dyDescent="0.45">
      <c r="D1193" s="21"/>
    </row>
    <row r="1194" spans="4:4" customFormat="1" x14ac:dyDescent="0.45">
      <c r="D1194" s="21"/>
    </row>
    <row r="1195" spans="4:4" customFormat="1" x14ac:dyDescent="0.45">
      <c r="D1195" s="21"/>
    </row>
    <row r="1196" spans="4:4" customFormat="1" x14ac:dyDescent="0.45">
      <c r="D1196" s="21"/>
    </row>
    <row r="1197" spans="4:4" customFormat="1" x14ac:dyDescent="0.45">
      <c r="D1197" s="21"/>
    </row>
    <row r="1198" spans="4:4" customFormat="1" x14ac:dyDescent="0.45">
      <c r="D1198" s="21"/>
    </row>
    <row r="1199" spans="4:4" customFormat="1" x14ac:dyDescent="0.45">
      <c r="D1199" s="21"/>
    </row>
    <row r="1200" spans="4:4" customFormat="1" x14ac:dyDescent="0.45">
      <c r="D1200" s="21"/>
    </row>
    <row r="1201" spans="4:4" customFormat="1" x14ac:dyDescent="0.45">
      <c r="D1201" s="21"/>
    </row>
    <row r="1202" spans="4:4" customFormat="1" x14ac:dyDescent="0.45">
      <c r="D1202" s="21"/>
    </row>
    <row r="1203" spans="4:4" customFormat="1" x14ac:dyDescent="0.45">
      <c r="D1203" s="21"/>
    </row>
    <row r="1204" spans="4:4" customFormat="1" x14ac:dyDescent="0.45">
      <c r="D1204" s="21"/>
    </row>
    <row r="1205" spans="4:4" customFormat="1" x14ac:dyDescent="0.45">
      <c r="D1205" s="21"/>
    </row>
    <row r="1206" spans="4:4" customFormat="1" x14ac:dyDescent="0.45">
      <c r="D1206" s="21"/>
    </row>
    <row r="1207" spans="4:4" customFormat="1" x14ac:dyDescent="0.45">
      <c r="D1207" s="21"/>
    </row>
    <row r="1208" spans="4:4" customFormat="1" x14ac:dyDescent="0.45">
      <c r="D1208" s="21"/>
    </row>
    <row r="1209" spans="4:4" customFormat="1" x14ac:dyDescent="0.45">
      <c r="D1209" s="21"/>
    </row>
    <row r="1210" spans="4:4" customFormat="1" x14ac:dyDescent="0.45">
      <c r="D1210" s="21"/>
    </row>
    <row r="1211" spans="4:4" customFormat="1" x14ac:dyDescent="0.45">
      <c r="D1211" s="21"/>
    </row>
    <row r="1212" spans="4:4" customFormat="1" x14ac:dyDescent="0.45">
      <c r="D1212" s="21"/>
    </row>
    <row r="1213" spans="4:4" customFormat="1" x14ac:dyDescent="0.45">
      <c r="D1213" s="21"/>
    </row>
    <row r="1214" spans="4:4" customFormat="1" x14ac:dyDescent="0.45">
      <c r="D1214" s="21"/>
    </row>
    <row r="1215" spans="4:4" customFormat="1" x14ac:dyDescent="0.45">
      <c r="D1215" s="21"/>
    </row>
    <row r="1216" spans="4:4" customFormat="1" x14ac:dyDescent="0.45">
      <c r="D1216" s="21"/>
    </row>
    <row r="1217" spans="4:4" customFormat="1" x14ac:dyDescent="0.45">
      <c r="D1217" s="21"/>
    </row>
    <row r="1218" spans="4:4" customFormat="1" x14ac:dyDescent="0.45">
      <c r="D1218" s="21"/>
    </row>
    <row r="1219" spans="4:4" customFormat="1" x14ac:dyDescent="0.45">
      <c r="D1219" s="21"/>
    </row>
    <row r="1220" spans="4:4" customFormat="1" x14ac:dyDescent="0.45">
      <c r="D1220" s="21"/>
    </row>
    <row r="1221" spans="4:4" customFormat="1" x14ac:dyDescent="0.45">
      <c r="D1221" s="21"/>
    </row>
    <row r="1222" spans="4:4" customFormat="1" x14ac:dyDescent="0.45">
      <c r="D1222" s="21"/>
    </row>
    <row r="1223" spans="4:4" customFormat="1" x14ac:dyDescent="0.45">
      <c r="D1223" s="21"/>
    </row>
    <row r="1224" spans="4:4" customFormat="1" x14ac:dyDescent="0.45">
      <c r="D1224" s="21"/>
    </row>
    <row r="1225" spans="4:4" customFormat="1" x14ac:dyDescent="0.45">
      <c r="D1225" s="21"/>
    </row>
    <row r="1226" spans="4:4" customFormat="1" x14ac:dyDescent="0.45">
      <c r="D1226" s="21"/>
    </row>
    <row r="1227" spans="4:4" customFormat="1" x14ac:dyDescent="0.45">
      <c r="D1227" s="21"/>
    </row>
    <row r="1228" spans="4:4" customFormat="1" x14ac:dyDescent="0.45">
      <c r="D1228" s="21"/>
    </row>
    <row r="1229" spans="4:4" customFormat="1" x14ac:dyDescent="0.45">
      <c r="D1229" s="21"/>
    </row>
    <row r="1230" spans="4:4" customFormat="1" x14ac:dyDescent="0.45">
      <c r="D1230" s="21"/>
    </row>
    <row r="1231" spans="4:4" customFormat="1" x14ac:dyDescent="0.45">
      <c r="D1231" s="21"/>
    </row>
    <row r="1232" spans="4:4" customFormat="1" x14ac:dyDescent="0.45">
      <c r="D1232" s="21"/>
    </row>
    <row r="1233" spans="4:4" customFormat="1" x14ac:dyDescent="0.45">
      <c r="D1233" s="21"/>
    </row>
    <row r="1234" spans="4:4" customFormat="1" x14ac:dyDescent="0.45">
      <c r="D1234" s="21"/>
    </row>
    <row r="1235" spans="4:4" customFormat="1" x14ac:dyDescent="0.45">
      <c r="D1235" s="21"/>
    </row>
    <row r="1236" spans="4:4" customFormat="1" x14ac:dyDescent="0.45">
      <c r="D1236" s="21"/>
    </row>
    <row r="1237" spans="4:4" customFormat="1" x14ac:dyDescent="0.45">
      <c r="D1237" s="21"/>
    </row>
    <row r="1238" spans="4:4" customFormat="1" x14ac:dyDescent="0.45">
      <c r="D1238" s="21"/>
    </row>
    <row r="1239" spans="4:4" customFormat="1" x14ac:dyDescent="0.45">
      <c r="D1239" s="21"/>
    </row>
    <row r="1240" spans="4:4" customFormat="1" x14ac:dyDescent="0.45">
      <c r="D1240" s="21"/>
    </row>
    <row r="1241" spans="4:4" customFormat="1" x14ac:dyDescent="0.45">
      <c r="D1241" s="21"/>
    </row>
    <row r="1242" spans="4:4" customFormat="1" x14ac:dyDescent="0.45">
      <c r="D1242" s="21"/>
    </row>
    <row r="1243" spans="4:4" customFormat="1" x14ac:dyDescent="0.45">
      <c r="D1243" s="21"/>
    </row>
    <row r="1244" spans="4:4" customFormat="1" x14ac:dyDescent="0.45">
      <c r="D1244" s="21"/>
    </row>
    <row r="1245" spans="4:4" customFormat="1" x14ac:dyDescent="0.45">
      <c r="D1245" s="21"/>
    </row>
    <row r="1246" spans="4:4" customFormat="1" x14ac:dyDescent="0.45">
      <c r="D1246" s="21"/>
    </row>
    <row r="1247" spans="4:4" customFormat="1" x14ac:dyDescent="0.45">
      <c r="D1247" s="21"/>
    </row>
    <row r="1248" spans="4:4" customFormat="1" x14ac:dyDescent="0.45">
      <c r="D1248" s="21"/>
    </row>
    <row r="1249" spans="4:4" customFormat="1" x14ac:dyDescent="0.45">
      <c r="D1249" s="21"/>
    </row>
    <row r="1250" spans="4:4" customFormat="1" x14ac:dyDescent="0.45">
      <c r="D1250" s="21"/>
    </row>
    <row r="1251" spans="4:4" customFormat="1" x14ac:dyDescent="0.45">
      <c r="D1251" s="21"/>
    </row>
    <row r="1252" spans="4:4" customFormat="1" x14ac:dyDescent="0.45">
      <c r="D1252" s="21"/>
    </row>
    <row r="1253" spans="4:4" customFormat="1" x14ac:dyDescent="0.45">
      <c r="D1253" s="21"/>
    </row>
    <row r="1254" spans="4:4" customFormat="1" x14ac:dyDescent="0.45">
      <c r="D1254" s="21"/>
    </row>
    <row r="1255" spans="4:4" customFormat="1" x14ac:dyDescent="0.45">
      <c r="D1255" s="21"/>
    </row>
    <row r="1256" spans="4:4" customFormat="1" x14ac:dyDescent="0.45">
      <c r="D1256" s="21"/>
    </row>
    <row r="1257" spans="4:4" customFormat="1" x14ac:dyDescent="0.45">
      <c r="D1257" s="21"/>
    </row>
    <row r="1258" spans="4:4" customFormat="1" x14ac:dyDescent="0.45">
      <c r="D1258" s="21"/>
    </row>
    <row r="1259" spans="4:4" customFormat="1" x14ac:dyDescent="0.45">
      <c r="D1259" s="21"/>
    </row>
    <row r="1260" spans="4:4" customFormat="1" x14ac:dyDescent="0.45">
      <c r="D1260" s="21"/>
    </row>
    <row r="1261" spans="4:4" customFormat="1" x14ac:dyDescent="0.45">
      <c r="D1261" s="21"/>
    </row>
    <row r="1262" spans="4:4" customFormat="1" x14ac:dyDescent="0.45">
      <c r="D1262" s="21"/>
    </row>
    <row r="1263" spans="4:4" customFormat="1" x14ac:dyDescent="0.45">
      <c r="D1263" s="21"/>
    </row>
    <row r="1264" spans="4:4" customFormat="1" x14ac:dyDescent="0.45">
      <c r="D1264" s="21"/>
    </row>
    <row r="1265" spans="4:4" customFormat="1" x14ac:dyDescent="0.45">
      <c r="D1265" s="21"/>
    </row>
    <row r="1266" spans="4:4" customFormat="1" x14ac:dyDescent="0.45">
      <c r="D1266" s="21"/>
    </row>
    <row r="1267" spans="4:4" customFormat="1" x14ac:dyDescent="0.45">
      <c r="D1267" s="21"/>
    </row>
    <row r="1268" spans="4:4" customFormat="1" x14ac:dyDescent="0.45">
      <c r="D1268" s="21"/>
    </row>
    <row r="1269" spans="4:4" customFormat="1" x14ac:dyDescent="0.45">
      <c r="D1269" s="21"/>
    </row>
    <row r="1270" spans="4:4" customFormat="1" x14ac:dyDescent="0.45">
      <c r="D1270" s="21"/>
    </row>
    <row r="1271" spans="4:4" customFormat="1" x14ac:dyDescent="0.45">
      <c r="D1271" s="21"/>
    </row>
    <row r="1272" spans="4:4" customFormat="1" x14ac:dyDescent="0.45">
      <c r="D1272" s="21"/>
    </row>
    <row r="1273" spans="4:4" customFormat="1" x14ac:dyDescent="0.45">
      <c r="D1273" s="21"/>
    </row>
    <row r="1274" spans="4:4" customFormat="1" x14ac:dyDescent="0.45">
      <c r="D1274" s="21"/>
    </row>
    <row r="1275" spans="4:4" customFormat="1" x14ac:dyDescent="0.45">
      <c r="D1275" s="21"/>
    </row>
    <row r="1276" spans="4:4" customFormat="1" x14ac:dyDescent="0.45">
      <c r="D1276" s="21"/>
    </row>
    <row r="1277" spans="4:4" customFormat="1" x14ac:dyDescent="0.45">
      <c r="D1277" s="21"/>
    </row>
    <row r="1278" spans="4:4" customFormat="1" x14ac:dyDescent="0.45">
      <c r="D1278" s="21"/>
    </row>
    <row r="1279" spans="4:4" customFormat="1" x14ac:dyDescent="0.45">
      <c r="D1279" s="21"/>
    </row>
    <row r="1280" spans="4:4" customFormat="1" x14ac:dyDescent="0.45">
      <c r="D1280" s="21"/>
    </row>
    <row r="1281" spans="4:4" customFormat="1" x14ac:dyDescent="0.45">
      <c r="D1281" s="21"/>
    </row>
    <row r="1282" spans="4:4" customFormat="1" x14ac:dyDescent="0.45">
      <c r="D1282" s="21"/>
    </row>
    <row r="1283" spans="4:4" customFormat="1" x14ac:dyDescent="0.45">
      <c r="D1283" s="21"/>
    </row>
    <row r="1284" spans="4:4" customFormat="1" x14ac:dyDescent="0.45">
      <c r="D1284" s="21"/>
    </row>
    <row r="1285" spans="4:4" customFormat="1" x14ac:dyDescent="0.45">
      <c r="D1285" s="21"/>
    </row>
    <row r="1286" spans="4:4" customFormat="1" x14ac:dyDescent="0.45">
      <c r="D1286" s="21"/>
    </row>
    <row r="1287" spans="4:4" customFormat="1" x14ac:dyDescent="0.45">
      <c r="D1287" s="21"/>
    </row>
    <row r="1288" spans="4:4" customFormat="1" x14ac:dyDescent="0.45">
      <c r="D1288" s="21"/>
    </row>
    <row r="1289" spans="4:4" customFormat="1" x14ac:dyDescent="0.45">
      <c r="D1289" s="21"/>
    </row>
    <row r="1290" spans="4:4" customFormat="1" x14ac:dyDescent="0.45">
      <c r="D1290" s="21"/>
    </row>
    <row r="1291" spans="4:4" customFormat="1" x14ac:dyDescent="0.45">
      <c r="D1291" s="21"/>
    </row>
    <row r="1292" spans="4:4" customFormat="1" x14ac:dyDescent="0.45">
      <c r="D1292" s="21"/>
    </row>
    <row r="1293" spans="4:4" customFormat="1" x14ac:dyDescent="0.45">
      <c r="D1293" s="21"/>
    </row>
    <row r="1294" spans="4:4" customFormat="1" x14ac:dyDescent="0.45">
      <c r="D1294" s="21"/>
    </row>
    <row r="1295" spans="4:4" customFormat="1" x14ac:dyDescent="0.45">
      <c r="D1295" s="21"/>
    </row>
    <row r="1296" spans="4:4" customFormat="1" x14ac:dyDescent="0.45">
      <c r="D1296" s="21"/>
    </row>
    <row r="1297" spans="4:4" customFormat="1" x14ac:dyDescent="0.45">
      <c r="D1297" s="21"/>
    </row>
    <row r="1298" spans="4:4" customFormat="1" x14ac:dyDescent="0.45">
      <c r="D1298" s="21"/>
    </row>
    <row r="1299" spans="4:4" customFormat="1" x14ac:dyDescent="0.45">
      <c r="D1299" s="21"/>
    </row>
    <row r="1300" spans="4:4" customFormat="1" x14ac:dyDescent="0.45">
      <c r="D1300" s="21"/>
    </row>
    <row r="1301" spans="4:4" customFormat="1" x14ac:dyDescent="0.45">
      <c r="D1301" s="21"/>
    </row>
    <row r="1302" spans="4:4" customFormat="1" x14ac:dyDescent="0.45">
      <c r="D1302" s="21"/>
    </row>
    <row r="1303" spans="4:4" customFormat="1" x14ac:dyDescent="0.45">
      <c r="D1303" s="21"/>
    </row>
    <row r="1304" spans="4:4" customFormat="1" x14ac:dyDescent="0.45">
      <c r="D1304" s="21"/>
    </row>
    <row r="1305" spans="4:4" customFormat="1" x14ac:dyDescent="0.45">
      <c r="D1305" s="21"/>
    </row>
    <row r="1306" spans="4:4" customFormat="1" x14ac:dyDescent="0.45">
      <c r="D1306" s="21"/>
    </row>
    <row r="1307" spans="4:4" customFormat="1" x14ac:dyDescent="0.45">
      <c r="D1307" s="21"/>
    </row>
    <row r="1308" spans="4:4" customFormat="1" x14ac:dyDescent="0.45">
      <c r="D1308" s="21"/>
    </row>
    <row r="1309" spans="4:4" customFormat="1" x14ac:dyDescent="0.45">
      <c r="D1309" s="21"/>
    </row>
    <row r="1310" spans="4:4" customFormat="1" x14ac:dyDescent="0.45">
      <c r="D1310" s="21"/>
    </row>
    <row r="1311" spans="4:4" customFormat="1" x14ac:dyDescent="0.45">
      <c r="D1311" s="21"/>
    </row>
    <row r="1312" spans="4:4" customFormat="1" x14ac:dyDescent="0.45">
      <c r="D1312" s="21"/>
    </row>
    <row r="1313" spans="4:4" customFormat="1" x14ac:dyDescent="0.45">
      <c r="D1313" s="21"/>
    </row>
    <row r="1314" spans="4:4" customFormat="1" x14ac:dyDescent="0.45">
      <c r="D1314" s="21"/>
    </row>
    <row r="1315" spans="4:4" customFormat="1" x14ac:dyDescent="0.45">
      <c r="D1315" s="21"/>
    </row>
    <row r="1316" spans="4:4" customFormat="1" x14ac:dyDescent="0.45">
      <c r="D1316" s="21"/>
    </row>
    <row r="1317" spans="4:4" customFormat="1" x14ac:dyDescent="0.45">
      <c r="D1317" s="21"/>
    </row>
    <row r="1318" spans="4:4" customFormat="1" x14ac:dyDescent="0.45">
      <c r="D1318" s="21"/>
    </row>
    <row r="1319" spans="4:4" customFormat="1" x14ac:dyDescent="0.45">
      <c r="D1319" s="21"/>
    </row>
    <row r="1320" spans="4:4" customFormat="1" x14ac:dyDescent="0.45">
      <c r="D1320" s="21"/>
    </row>
    <row r="1321" spans="4:4" customFormat="1" x14ac:dyDescent="0.45">
      <c r="D1321" s="21"/>
    </row>
    <row r="1322" spans="4:4" customFormat="1" x14ac:dyDescent="0.45">
      <c r="D1322" s="21"/>
    </row>
    <row r="1323" spans="4:4" customFormat="1" x14ac:dyDescent="0.45">
      <c r="D1323" s="21"/>
    </row>
    <row r="1324" spans="4:4" customFormat="1" x14ac:dyDescent="0.45">
      <c r="D1324" s="21"/>
    </row>
    <row r="1325" spans="4:4" customFormat="1" x14ac:dyDescent="0.45">
      <c r="D1325" s="21"/>
    </row>
    <row r="1326" spans="4:4" customFormat="1" x14ac:dyDescent="0.45">
      <c r="D1326" s="21"/>
    </row>
    <row r="1327" spans="4:4" customFormat="1" x14ac:dyDescent="0.45">
      <c r="D1327" s="21"/>
    </row>
    <row r="1328" spans="4:4" customFormat="1" x14ac:dyDescent="0.45">
      <c r="D1328" s="21"/>
    </row>
    <row r="1329" spans="4:4" customFormat="1" x14ac:dyDescent="0.45">
      <c r="D1329" s="21"/>
    </row>
    <row r="1330" spans="4:4" customFormat="1" x14ac:dyDescent="0.45">
      <c r="D1330" s="21"/>
    </row>
    <row r="1331" spans="4:4" customFormat="1" x14ac:dyDescent="0.45">
      <c r="D1331" s="21"/>
    </row>
    <row r="1332" spans="4:4" customFormat="1" x14ac:dyDescent="0.45">
      <c r="D1332" s="21"/>
    </row>
    <row r="1333" spans="4:4" customFormat="1" x14ac:dyDescent="0.45">
      <c r="D1333" s="21"/>
    </row>
    <row r="1334" spans="4:4" customFormat="1" x14ac:dyDescent="0.45">
      <c r="D1334" s="21"/>
    </row>
    <row r="1335" spans="4:4" customFormat="1" x14ac:dyDescent="0.45">
      <c r="D1335" s="21"/>
    </row>
    <row r="1336" spans="4:4" customFormat="1" x14ac:dyDescent="0.45">
      <c r="D1336" s="21"/>
    </row>
    <row r="1337" spans="4:4" customFormat="1" x14ac:dyDescent="0.45">
      <c r="D1337" s="21"/>
    </row>
    <row r="1338" spans="4:4" customFormat="1" x14ac:dyDescent="0.45">
      <c r="D1338" s="21"/>
    </row>
    <row r="1339" spans="4:4" customFormat="1" x14ac:dyDescent="0.45">
      <c r="D1339" s="21"/>
    </row>
    <row r="1340" spans="4:4" customFormat="1" x14ac:dyDescent="0.45">
      <c r="D1340" s="21"/>
    </row>
    <row r="1341" spans="4:4" customFormat="1" x14ac:dyDescent="0.45">
      <c r="D1341" s="21"/>
    </row>
    <row r="1342" spans="4:4" customFormat="1" x14ac:dyDescent="0.45">
      <c r="D1342" s="21"/>
    </row>
    <row r="1343" spans="4:4" customFormat="1" x14ac:dyDescent="0.45">
      <c r="D1343" s="21"/>
    </row>
    <row r="1344" spans="4:4" customFormat="1" x14ac:dyDescent="0.45">
      <c r="D1344" s="21"/>
    </row>
    <row r="1345" spans="4:4" customFormat="1" x14ac:dyDescent="0.45">
      <c r="D1345" s="21"/>
    </row>
    <row r="1346" spans="4:4" customFormat="1" x14ac:dyDescent="0.45">
      <c r="D1346" s="21"/>
    </row>
    <row r="1347" spans="4:4" customFormat="1" x14ac:dyDescent="0.45">
      <c r="D1347" s="21"/>
    </row>
    <row r="1348" spans="4:4" customFormat="1" x14ac:dyDescent="0.45">
      <c r="D1348" s="21"/>
    </row>
    <row r="1349" spans="4:4" customFormat="1" x14ac:dyDescent="0.45">
      <c r="D1349" s="21"/>
    </row>
    <row r="1350" spans="4:4" customFormat="1" x14ac:dyDescent="0.45">
      <c r="D1350" s="21"/>
    </row>
    <row r="1351" spans="4:4" customFormat="1" x14ac:dyDescent="0.45">
      <c r="D1351" s="21"/>
    </row>
    <row r="1352" spans="4:4" customFormat="1" x14ac:dyDescent="0.45">
      <c r="D1352" s="21"/>
    </row>
    <row r="1353" spans="4:4" customFormat="1" x14ac:dyDescent="0.45">
      <c r="D1353" s="21"/>
    </row>
    <row r="1354" spans="4:4" customFormat="1" x14ac:dyDescent="0.45">
      <c r="D1354" s="21"/>
    </row>
    <row r="1355" spans="4:4" customFormat="1" x14ac:dyDescent="0.45">
      <c r="D1355" s="21"/>
    </row>
    <row r="1356" spans="4:4" customFormat="1" x14ac:dyDescent="0.45">
      <c r="D1356" s="21"/>
    </row>
    <row r="1357" spans="4:4" customFormat="1" x14ac:dyDescent="0.45">
      <c r="D1357" s="21"/>
    </row>
    <row r="1358" spans="4:4" customFormat="1" x14ac:dyDescent="0.45">
      <c r="D1358" s="21"/>
    </row>
    <row r="1359" spans="4:4" customFormat="1" x14ac:dyDescent="0.45">
      <c r="D1359" s="21"/>
    </row>
    <row r="1360" spans="4:4" customFormat="1" x14ac:dyDescent="0.45">
      <c r="D1360" s="21"/>
    </row>
    <row r="1361" spans="4:4" customFormat="1" x14ac:dyDescent="0.45">
      <c r="D1361" s="21"/>
    </row>
    <row r="1362" spans="4:4" customFormat="1" x14ac:dyDescent="0.45">
      <c r="D1362" s="21"/>
    </row>
    <row r="1363" spans="4:4" customFormat="1" x14ac:dyDescent="0.45">
      <c r="D1363" s="21"/>
    </row>
    <row r="1364" spans="4:4" customFormat="1" x14ac:dyDescent="0.45">
      <c r="D1364" s="21"/>
    </row>
    <row r="1365" spans="4:4" customFormat="1" x14ac:dyDescent="0.45">
      <c r="D1365" s="21"/>
    </row>
    <row r="1366" spans="4:4" customFormat="1" x14ac:dyDescent="0.45">
      <c r="D1366" s="21"/>
    </row>
    <row r="1367" spans="4:4" customFormat="1" x14ac:dyDescent="0.45">
      <c r="D1367" s="21"/>
    </row>
    <row r="1368" spans="4:4" customFormat="1" x14ac:dyDescent="0.45">
      <c r="D1368" s="21"/>
    </row>
    <row r="1369" spans="4:4" customFormat="1" x14ac:dyDescent="0.45">
      <c r="D1369" s="21"/>
    </row>
    <row r="1370" spans="4:4" customFormat="1" x14ac:dyDescent="0.45">
      <c r="D1370" s="21"/>
    </row>
    <row r="1371" spans="4:4" customFormat="1" x14ac:dyDescent="0.45">
      <c r="D1371" s="21"/>
    </row>
    <row r="1372" spans="4:4" customFormat="1" x14ac:dyDescent="0.45">
      <c r="D1372" s="21"/>
    </row>
    <row r="1373" spans="4:4" customFormat="1" x14ac:dyDescent="0.45">
      <c r="D1373" s="21"/>
    </row>
    <row r="1374" spans="4:4" customFormat="1" x14ac:dyDescent="0.45">
      <c r="D1374" s="21"/>
    </row>
    <row r="1375" spans="4:4" customFormat="1" x14ac:dyDescent="0.45">
      <c r="D1375" s="21"/>
    </row>
    <row r="1376" spans="4:4" customFormat="1" x14ac:dyDescent="0.45">
      <c r="D1376" s="21"/>
    </row>
    <row r="1377" spans="4:4" customFormat="1" x14ac:dyDescent="0.45">
      <c r="D1377" s="21"/>
    </row>
    <row r="1378" spans="4:4" customFormat="1" x14ac:dyDescent="0.45">
      <c r="D1378" s="21"/>
    </row>
    <row r="1379" spans="4:4" customFormat="1" x14ac:dyDescent="0.45">
      <c r="D1379" s="21"/>
    </row>
    <row r="1380" spans="4:4" customFormat="1" x14ac:dyDescent="0.45">
      <c r="D1380" s="21"/>
    </row>
    <row r="1381" spans="4:4" customFormat="1" x14ac:dyDescent="0.45">
      <c r="D1381" s="21"/>
    </row>
    <row r="1382" spans="4:4" customFormat="1" x14ac:dyDescent="0.45">
      <c r="D1382" s="21"/>
    </row>
    <row r="1383" spans="4:4" customFormat="1" x14ac:dyDescent="0.45">
      <c r="D1383" s="21"/>
    </row>
    <row r="1384" spans="4:4" customFormat="1" x14ac:dyDescent="0.45">
      <c r="D1384" s="21"/>
    </row>
    <row r="1385" spans="4:4" customFormat="1" x14ac:dyDescent="0.45">
      <c r="D1385" s="21"/>
    </row>
    <row r="1386" spans="4:4" customFormat="1" x14ac:dyDescent="0.45">
      <c r="D1386" s="21"/>
    </row>
    <row r="1387" spans="4:4" customFormat="1" x14ac:dyDescent="0.45">
      <c r="D1387" s="21"/>
    </row>
    <row r="1388" spans="4:4" customFormat="1" x14ac:dyDescent="0.45">
      <c r="D1388" s="21"/>
    </row>
    <row r="1389" spans="4:4" customFormat="1" x14ac:dyDescent="0.45">
      <c r="D1389" s="21"/>
    </row>
    <row r="1390" spans="4:4" customFormat="1" x14ac:dyDescent="0.45">
      <c r="D1390" s="21"/>
    </row>
    <row r="1391" spans="4:4" customFormat="1" x14ac:dyDescent="0.45">
      <c r="D1391" s="21"/>
    </row>
    <row r="1392" spans="4:4" customFormat="1" x14ac:dyDescent="0.45">
      <c r="D1392" s="21"/>
    </row>
    <row r="1393" spans="4:4" customFormat="1" x14ac:dyDescent="0.45">
      <c r="D1393" s="21"/>
    </row>
    <row r="1394" spans="4:4" customFormat="1" x14ac:dyDescent="0.45">
      <c r="D1394" s="21"/>
    </row>
    <row r="1395" spans="4:4" customFormat="1" x14ac:dyDescent="0.45">
      <c r="D1395" s="21"/>
    </row>
    <row r="1396" spans="4:4" customFormat="1" x14ac:dyDescent="0.45">
      <c r="D1396" s="21"/>
    </row>
    <row r="1397" spans="4:4" customFormat="1" x14ac:dyDescent="0.45">
      <c r="D1397" s="21"/>
    </row>
    <row r="1398" spans="4:4" customFormat="1" x14ac:dyDescent="0.45">
      <c r="D1398" s="21"/>
    </row>
    <row r="1399" spans="4:4" customFormat="1" x14ac:dyDescent="0.45">
      <c r="D1399" s="21"/>
    </row>
    <row r="1400" spans="4:4" customFormat="1" x14ac:dyDescent="0.45">
      <c r="D1400" s="21"/>
    </row>
    <row r="1401" spans="4:4" customFormat="1" x14ac:dyDescent="0.45">
      <c r="D1401" s="21"/>
    </row>
    <row r="1402" spans="4:4" customFormat="1" x14ac:dyDescent="0.45">
      <c r="D1402" s="21"/>
    </row>
    <row r="1403" spans="4:4" customFormat="1" x14ac:dyDescent="0.45">
      <c r="D1403" s="21"/>
    </row>
    <row r="1404" spans="4:4" customFormat="1" x14ac:dyDescent="0.45">
      <c r="D1404" s="21"/>
    </row>
    <row r="1405" spans="4:4" customFormat="1" x14ac:dyDescent="0.45">
      <c r="D1405" s="21"/>
    </row>
    <row r="1406" spans="4:4" customFormat="1" x14ac:dyDescent="0.45">
      <c r="D1406" s="21"/>
    </row>
    <row r="1407" spans="4:4" customFormat="1" x14ac:dyDescent="0.45">
      <c r="D1407" s="21"/>
    </row>
    <row r="1408" spans="4:4" customFormat="1" x14ac:dyDescent="0.45">
      <c r="D1408" s="21"/>
    </row>
    <row r="1409" spans="4:4" customFormat="1" x14ac:dyDescent="0.45">
      <c r="D1409" s="21"/>
    </row>
    <row r="1410" spans="4:4" customFormat="1" x14ac:dyDescent="0.45">
      <c r="D1410" s="21"/>
    </row>
    <row r="1411" spans="4:4" customFormat="1" x14ac:dyDescent="0.45">
      <c r="D1411" s="21"/>
    </row>
    <row r="1412" spans="4:4" customFormat="1" x14ac:dyDescent="0.45">
      <c r="D1412" s="21"/>
    </row>
    <row r="1413" spans="4:4" customFormat="1" x14ac:dyDescent="0.45">
      <c r="D1413" s="21"/>
    </row>
    <row r="1414" spans="4:4" customFormat="1" x14ac:dyDescent="0.45">
      <c r="D1414" s="21"/>
    </row>
    <row r="1415" spans="4:4" customFormat="1" x14ac:dyDescent="0.45">
      <c r="D1415" s="21"/>
    </row>
    <row r="1416" spans="4:4" customFormat="1" x14ac:dyDescent="0.45">
      <c r="D1416" s="21"/>
    </row>
    <row r="1417" spans="4:4" customFormat="1" x14ac:dyDescent="0.45">
      <c r="D1417" s="21"/>
    </row>
    <row r="1418" spans="4:4" customFormat="1" x14ac:dyDescent="0.45">
      <c r="D1418" s="21"/>
    </row>
    <row r="1419" spans="4:4" customFormat="1" x14ac:dyDescent="0.45">
      <c r="D1419" s="21"/>
    </row>
    <row r="1420" spans="4:4" customFormat="1" x14ac:dyDescent="0.45">
      <c r="D1420" s="21"/>
    </row>
    <row r="1421" spans="4:4" customFormat="1" x14ac:dyDescent="0.45">
      <c r="D1421" s="21"/>
    </row>
    <row r="1422" spans="4:4" customFormat="1" x14ac:dyDescent="0.45">
      <c r="D1422" s="21"/>
    </row>
    <row r="1423" spans="4:4" customFormat="1" x14ac:dyDescent="0.45">
      <c r="D1423" s="21"/>
    </row>
    <row r="1424" spans="4:4" customFormat="1" x14ac:dyDescent="0.45">
      <c r="D1424" s="21"/>
    </row>
    <row r="1425" spans="4:4" customFormat="1" x14ac:dyDescent="0.45">
      <c r="D1425" s="21"/>
    </row>
    <row r="1426" spans="4:4" customFormat="1" x14ac:dyDescent="0.45">
      <c r="D1426" s="21"/>
    </row>
    <row r="1427" spans="4:4" customFormat="1" x14ac:dyDescent="0.45">
      <c r="D1427" s="21"/>
    </row>
    <row r="1428" spans="4:4" customFormat="1" x14ac:dyDescent="0.45">
      <c r="D1428" s="21"/>
    </row>
    <row r="1429" spans="4:4" customFormat="1" x14ac:dyDescent="0.45">
      <c r="D1429" s="21"/>
    </row>
    <row r="1430" spans="4:4" customFormat="1" x14ac:dyDescent="0.45">
      <c r="D1430" s="21"/>
    </row>
    <row r="1431" spans="4:4" customFormat="1" x14ac:dyDescent="0.45">
      <c r="D1431" s="21"/>
    </row>
    <row r="1432" spans="4:4" customFormat="1" x14ac:dyDescent="0.45">
      <c r="D1432" s="21"/>
    </row>
    <row r="1433" spans="4:4" customFormat="1" x14ac:dyDescent="0.45">
      <c r="D1433" s="21"/>
    </row>
    <row r="1434" spans="4:4" customFormat="1" x14ac:dyDescent="0.45">
      <c r="D1434" s="21"/>
    </row>
    <row r="1435" spans="4:4" customFormat="1" x14ac:dyDescent="0.45">
      <c r="D1435" s="21"/>
    </row>
    <row r="1436" spans="4:4" customFormat="1" x14ac:dyDescent="0.45">
      <c r="D1436" s="21"/>
    </row>
    <row r="1437" spans="4:4" customFormat="1" x14ac:dyDescent="0.45">
      <c r="D1437" s="21"/>
    </row>
    <row r="1438" spans="4:4" customFormat="1" x14ac:dyDescent="0.45">
      <c r="D1438" s="21"/>
    </row>
    <row r="1439" spans="4:4" customFormat="1" x14ac:dyDescent="0.45">
      <c r="D1439" s="21"/>
    </row>
    <row r="1440" spans="4:4" customFormat="1" x14ac:dyDescent="0.45">
      <c r="D1440" s="21"/>
    </row>
    <row r="1441" spans="4:4" customFormat="1" x14ac:dyDescent="0.45">
      <c r="D1441" s="21"/>
    </row>
    <row r="1442" spans="4:4" customFormat="1" x14ac:dyDescent="0.45">
      <c r="D1442" s="21"/>
    </row>
    <row r="1443" spans="4:4" customFormat="1" x14ac:dyDescent="0.45">
      <c r="D1443" s="21"/>
    </row>
    <row r="1444" spans="4:4" customFormat="1" x14ac:dyDescent="0.45">
      <c r="D1444" s="21"/>
    </row>
    <row r="1445" spans="4:4" customFormat="1" x14ac:dyDescent="0.45">
      <c r="D1445" s="21"/>
    </row>
    <row r="1446" spans="4:4" customFormat="1" x14ac:dyDescent="0.45">
      <c r="D1446" s="21"/>
    </row>
    <row r="1447" spans="4:4" customFormat="1" x14ac:dyDescent="0.45">
      <c r="D1447" s="21"/>
    </row>
    <row r="1448" spans="4:4" customFormat="1" x14ac:dyDescent="0.45">
      <c r="D1448" s="21"/>
    </row>
    <row r="1449" spans="4:4" customFormat="1" x14ac:dyDescent="0.45">
      <c r="D1449" s="21"/>
    </row>
    <row r="1450" spans="4:4" customFormat="1" x14ac:dyDescent="0.45">
      <c r="D1450" s="21"/>
    </row>
    <row r="1451" spans="4:4" customFormat="1" x14ac:dyDescent="0.45">
      <c r="D1451" s="21"/>
    </row>
    <row r="1452" spans="4:4" customFormat="1" x14ac:dyDescent="0.45">
      <c r="D1452" s="21"/>
    </row>
    <row r="1453" spans="4:4" customFormat="1" x14ac:dyDescent="0.45">
      <c r="D1453" s="21"/>
    </row>
    <row r="1454" spans="4:4" customFormat="1" x14ac:dyDescent="0.45">
      <c r="D1454" s="21"/>
    </row>
    <row r="1455" spans="4:4" customFormat="1" x14ac:dyDescent="0.45">
      <c r="D1455" s="21"/>
    </row>
    <row r="1456" spans="4:4" customFormat="1" x14ac:dyDescent="0.45">
      <c r="D1456" s="21"/>
    </row>
    <row r="1457" spans="4:4" customFormat="1" x14ac:dyDescent="0.45">
      <c r="D1457" s="21"/>
    </row>
    <row r="1458" spans="4:4" customFormat="1" x14ac:dyDescent="0.45">
      <c r="D1458" s="21"/>
    </row>
    <row r="1459" spans="4:4" customFormat="1" x14ac:dyDescent="0.45">
      <c r="D1459" s="21"/>
    </row>
    <row r="1460" spans="4:4" customFormat="1" x14ac:dyDescent="0.45">
      <c r="D1460" s="21"/>
    </row>
    <row r="1461" spans="4:4" customFormat="1" x14ac:dyDescent="0.45">
      <c r="D1461" s="21"/>
    </row>
    <row r="1462" spans="4:4" customFormat="1" x14ac:dyDescent="0.45">
      <c r="D1462" s="21"/>
    </row>
    <row r="1463" spans="4:4" customFormat="1" x14ac:dyDescent="0.45">
      <c r="D1463" s="21"/>
    </row>
    <row r="1464" spans="4:4" customFormat="1" x14ac:dyDescent="0.45">
      <c r="D1464" s="21"/>
    </row>
    <row r="1465" spans="4:4" customFormat="1" x14ac:dyDescent="0.45">
      <c r="D1465" s="21"/>
    </row>
    <row r="1466" spans="4:4" customFormat="1" x14ac:dyDescent="0.45">
      <c r="D1466" s="21"/>
    </row>
    <row r="1467" spans="4:4" customFormat="1" x14ac:dyDescent="0.45">
      <c r="D1467" s="21"/>
    </row>
    <row r="1468" spans="4:4" customFormat="1" x14ac:dyDescent="0.45">
      <c r="D1468" s="21"/>
    </row>
    <row r="1469" spans="4:4" customFormat="1" x14ac:dyDescent="0.45">
      <c r="D1469" s="21"/>
    </row>
    <row r="1470" spans="4:4" customFormat="1" x14ac:dyDescent="0.45">
      <c r="D1470" s="21"/>
    </row>
    <row r="1471" spans="4:4" customFormat="1" x14ac:dyDescent="0.45">
      <c r="D1471" s="21"/>
    </row>
    <row r="1472" spans="4:4" customFormat="1" x14ac:dyDescent="0.45">
      <c r="D1472" s="21"/>
    </row>
    <row r="1473" spans="4:4" customFormat="1" x14ac:dyDescent="0.45">
      <c r="D1473" s="21"/>
    </row>
    <row r="1474" spans="4:4" customFormat="1" x14ac:dyDescent="0.45">
      <c r="D1474" s="21"/>
    </row>
    <row r="1475" spans="4:4" customFormat="1" x14ac:dyDescent="0.45">
      <c r="D1475" s="21"/>
    </row>
    <row r="1476" spans="4:4" customFormat="1" x14ac:dyDescent="0.45">
      <c r="D1476" s="21"/>
    </row>
    <row r="1477" spans="4:4" customFormat="1" x14ac:dyDescent="0.45">
      <c r="D1477" s="21"/>
    </row>
    <row r="1478" spans="4:4" customFormat="1" x14ac:dyDescent="0.45">
      <c r="D1478" s="21"/>
    </row>
    <row r="1479" spans="4:4" customFormat="1" x14ac:dyDescent="0.45">
      <c r="D1479" s="21"/>
    </row>
    <row r="1480" spans="4:4" customFormat="1" x14ac:dyDescent="0.45">
      <c r="D1480" s="21"/>
    </row>
    <row r="1481" spans="4:4" customFormat="1" x14ac:dyDescent="0.45">
      <c r="D1481" s="21"/>
    </row>
    <row r="1482" spans="4:4" customFormat="1" x14ac:dyDescent="0.45">
      <c r="D1482" s="21"/>
    </row>
    <row r="1483" spans="4:4" customFormat="1" x14ac:dyDescent="0.45">
      <c r="D1483" s="21"/>
    </row>
    <row r="1484" spans="4:4" customFormat="1" x14ac:dyDescent="0.45">
      <c r="D1484" s="21"/>
    </row>
    <row r="1485" spans="4:4" customFormat="1" x14ac:dyDescent="0.45">
      <c r="D1485" s="21"/>
    </row>
    <row r="1486" spans="4:4" customFormat="1" x14ac:dyDescent="0.45">
      <c r="D1486" s="21"/>
    </row>
    <row r="1487" spans="4:4" customFormat="1" x14ac:dyDescent="0.45">
      <c r="D1487" s="21"/>
    </row>
    <row r="1488" spans="4:4" customFormat="1" x14ac:dyDescent="0.45">
      <c r="D1488" s="21"/>
    </row>
    <row r="1489" spans="4:4" customFormat="1" x14ac:dyDescent="0.45">
      <c r="D1489" s="21"/>
    </row>
    <row r="1490" spans="4:4" customFormat="1" x14ac:dyDescent="0.45">
      <c r="D1490" s="21"/>
    </row>
    <row r="1491" spans="4:4" customFormat="1" x14ac:dyDescent="0.45">
      <c r="D1491" s="21"/>
    </row>
    <row r="1492" spans="4:4" customFormat="1" x14ac:dyDescent="0.45">
      <c r="D1492" s="21"/>
    </row>
    <row r="1493" spans="4:4" customFormat="1" x14ac:dyDescent="0.45">
      <c r="D1493" s="21"/>
    </row>
    <row r="1494" spans="4:4" customFormat="1" x14ac:dyDescent="0.45">
      <c r="D1494" s="21"/>
    </row>
    <row r="1495" spans="4:4" customFormat="1" x14ac:dyDescent="0.45">
      <c r="D1495" s="21"/>
    </row>
    <row r="1496" spans="4:4" customFormat="1" x14ac:dyDescent="0.45">
      <c r="D1496" s="21"/>
    </row>
    <row r="1497" spans="4:4" customFormat="1" x14ac:dyDescent="0.45">
      <c r="D1497" s="21"/>
    </row>
    <row r="1498" spans="4:4" customFormat="1" x14ac:dyDescent="0.45">
      <c r="D1498" s="21"/>
    </row>
    <row r="1499" spans="4:4" customFormat="1" x14ac:dyDescent="0.45">
      <c r="D1499" s="21"/>
    </row>
    <row r="1500" spans="4:4" customFormat="1" x14ac:dyDescent="0.45">
      <c r="D1500" s="21"/>
    </row>
    <row r="1501" spans="4:4" customFormat="1" x14ac:dyDescent="0.45">
      <c r="D1501" s="21"/>
    </row>
    <row r="1502" spans="4:4" customFormat="1" x14ac:dyDescent="0.45">
      <c r="D1502" s="21"/>
    </row>
    <row r="1503" spans="4:4" customFormat="1" x14ac:dyDescent="0.45">
      <c r="D1503" s="21"/>
    </row>
    <row r="1504" spans="4:4" customFormat="1" x14ac:dyDescent="0.45">
      <c r="D1504" s="21"/>
    </row>
    <row r="1505" spans="4:4" customFormat="1" x14ac:dyDescent="0.45">
      <c r="D1505" s="21"/>
    </row>
    <row r="1506" spans="4:4" customFormat="1" x14ac:dyDescent="0.45">
      <c r="D1506" s="21"/>
    </row>
    <row r="1507" spans="4:4" customFormat="1" x14ac:dyDescent="0.45">
      <c r="D1507" s="21"/>
    </row>
    <row r="1508" spans="4:4" customFormat="1" x14ac:dyDescent="0.45">
      <c r="D1508" s="21"/>
    </row>
    <row r="1509" spans="4:4" customFormat="1" x14ac:dyDescent="0.45">
      <c r="D1509" s="21"/>
    </row>
    <row r="1510" spans="4:4" customFormat="1" x14ac:dyDescent="0.45">
      <c r="D1510" s="21"/>
    </row>
    <row r="1511" spans="4:4" customFormat="1" x14ac:dyDescent="0.45">
      <c r="D1511" s="21"/>
    </row>
    <row r="1512" spans="4:4" customFormat="1" x14ac:dyDescent="0.45">
      <c r="D1512" s="21"/>
    </row>
    <row r="1513" spans="4:4" customFormat="1" x14ac:dyDescent="0.45">
      <c r="D1513" s="21"/>
    </row>
    <row r="1514" spans="4:4" customFormat="1" x14ac:dyDescent="0.45">
      <c r="D1514" s="21"/>
    </row>
    <row r="1515" spans="4:4" customFormat="1" x14ac:dyDescent="0.45">
      <c r="D1515" s="21"/>
    </row>
    <row r="1516" spans="4:4" customFormat="1" x14ac:dyDescent="0.45">
      <c r="D1516" s="21"/>
    </row>
    <row r="1517" spans="4:4" customFormat="1" x14ac:dyDescent="0.45">
      <c r="D1517" s="21"/>
    </row>
    <row r="1518" spans="4:4" customFormat="1" x14ac:dyDescent="0.45">
      <c r="D1518" s="21"/>
    </row>
    <row r="1519" spans="4:4" customFormat="1" x14ac:dyDescent="0.45">
      <c r="D1519" s="21"/>
    </row>
    <row r="1520" spans="4:4" customFormat="1" x14ac:dyDescent="0.45">
      <c r="D1520" s="21"/>
    </row>
    <row r="1521" spans="4:4" customFormat="1" x14ac:dyDescent="0.45">
      <c r="D1521" s="21"/>
    </row>
    <row r="1522" spans="4:4" customFormat="1" x14ac:dyDescent="0.45">
      <c r="D1522" s="21"/>
    </row>
    <row r="1523" spans="4:4" customFormat="1" x14ac:dyDescent="0.45">
      <c r="D1523" s="21"/>
    </row>
    <row r="1524" spans="4:4" customFormat="1" x14ac:dyDescent="0.45">
      <c r="D1524" s="21"/>
    </row>
    <row r="1525" spans="4:4" customFormat="1" x14ac:dyDescent="0.45">
      <c r="D1525" s="21"/>
    </row>
    <row r="1526" spans="4:4" customFormat="1" x14ac:dyDescent="0.45">
      <c r="D1526" s="21"/>
    </row>
    <row r="1527" spans="4:4" customFormat="1" x14ac:dyDescent="0.45">
      <c r="D1527" s="21"/>
    </row>
    <row r="1528" spans="4:4" customFormat="1" x14ac:dyDescent="0.45">
      <c r="D1528" s="21"/>
    </row>
    <row r="1529" spans="4:4" customFormat="1" x14ac:dyDescent="0.45">
      <c r="D1529" s="21"/>
    </row>
    <row r="1530" spans="4:4" customFormat="1" x14ac:dyDescent="0.45">
      <c r="D1530" s="21"/>
    </row>
    <row r="1531" spans="4:4" customFormat="1" x14ac:dyDescent="0.45">
      <c r="D1531" s="21"/>
    </row>
    <row r="1532" spans="4:4" customFormat="1" x14ac:dyDescent="0.45">
      <c r="D1532" s="21"/>
    </row>
    <row r="1533" spans="4:4" customFormat="1" x14ac:dyDescent="0.45">
      <c r="D1533" s="21"/>
    </row>
    <row r="1534" spans="4:4" customFormat="1" x14ac:dyDescent="0.45">
      <c r="D1534" s="21"/>
    </row>
    <row r="1535" spans="4:4" customFormat="1" x14ac:dyDescent="0.45">
      <c r="D1535" s="21"/>
    </row>
    <row r="1536" spans="4:4" customFormat="1" x14ac:dyDescent="0.45">
      <c r="D1536" s="21"/>
    </row>
    <row r="1537" spans="4:4" customFormat="1" x14ac:dyDescent="0.45">
      <c r="D1537" s="21"/>
    </row>
    <row r="1538" spans="4:4" customFormat="1" x14ac:dyDescent="0.45">
      <c r="D1538" s="21"/>
    </row>
    <row r="1539" spans="4:4" customFormat="1" x14ac:dyDescent="0.45">
      <c r="D1539" s="21"/>
    </row>
    <row r="1540" spans="4:4" customFormat="1" x14ac:dyDescent="0.45">
      <c r="D1540" s="21"/>
    </row>
    <row r="1541" spans="4:4" customFormat="1" x14ac:dyDescent="0.45">
      <c r="D1541" s="21"/>
    </row>
    <row r="1542" spans="4:4" customFormat="1" x14ac:dyDescent="0.45">
      <c r="D1542" s="21"/>
    </row>
    <row r="1543" spans="4:4" customFormat="1" x14ac:dyDescent="0.45">
      <c r="D1543" s="21"/>
    </row>
    <row r="1544" spans="4:4" customFormat="1" x14ac:dyDescent="0.45">
      <c r="D1544" s="21"/>
    </row>
    <row r="1545" spans="4:4" customFormat="1" x14ac:dyDescent="0.45">
      <c r="D1545" s="21"/>
    </row>
    <row r="1546" spans="4:4" customFormat="1" x14ac:dyDescent="0.45">
      <c r="D1546" s="21"/>
    </row>
    <row r="1547" spans="4:4" customFormat="1" x14ac:dyDescent="0.45">
      <c r="D1547" s="21"/>
    </row>
    <row r="1548" spans="4:4" customFormat="1" x14ac:dyDescent="0.45">
      <c r="D1548" s="21"/>
    </row>
    <row r="1549" spans="4:4" customFormat="1" x14ac:dyDescent="0.45">
      <c r="D1549" s="21"/>
    </row>
    <row r="1550" spans="4:4" customFormat="1" x14ac:dyDescent="0.45">
      <c r="D1550" s="21"/>
    </row>
    <row r="1551" spans="4:4" customFormat="1" x14ac:dyDescent="0.45">
      <c r="D1551" s="21"/>
    </row>
    <row r="1552" spans="4:4" customFormat="1" x14ac:dyDescent="0.45">
      <c r="D1552" s="21"/>
    </row>
    <row r="1553" spans="4:4" customFormat="1" x14ac:dyDescent="0.45">
      <c r="D1553" s="21"/>
    </row>
    <row r="1554" spans="4:4" customFormat="1" x14ac:dyDescent="0.45">
      <c r="D1554" s="21"/>
    </row>
    <row r="1555" spans="4:4" customFormat="1" x14ac:dyDescent="0.45">
      <c r="D1555" s="21"/>
    </row>
    <row r="1556" spans="4:4" customFormat="1" x14ac:dyDescent="0.45">
      <c r="D1556" s="21"/>
    </row>
    <row r="1557" spans="4:4" customFormat="1" x14ac:dyDescent="0.45">
      <c r="D1557" s="21"/>
    </row>
    <row r="1558" spans="4:4" customFormat="1" x14ac:dyDescent="0.45">
      <c r="D1558" s="21"/>
    </row>
    <row r="1559" spans="4:4" customFormat="1" x14ac:dyDescent="0.45">
      <c r="D1559" s="21"/>
    </row>
    <row r="1560" spans="4:4" customFormat="1" x14ac:dyDescent="0.45">
      <c r="D1560" s="21"/>
    </row>
    <row r="1561" spans="4:4" customFormat="1" x14ac:dyDescent="0.45">
      <c r="D1561" s="21"/>
    </row>
    <row r="1562" spans="4:4" customFormat="1" x14ac:dyDescent="0.45">
      <c r="D1562" s="21"/>
    </row>
    <row r="1563" spans="4:4" customFormat="1" x14ac:dyDescent="0.45">
      <c r="D1563" s="21"/>
    </row>
    <row r="1564" spans="4:4" customFormat="1" x14ac:dyDescent="0.45">
      <c r="D1564" s="21"/>
    </row>
    <row r="1565" spans="4:4" customFormat="1" x14ac:dyDescent="0.45">
      <c r="D1565" s="21"/>
    </row>
    <row r="1566" spans="4:4" customFormat="1" x14ac:dyDescent="0.45">
      <c r="D1566" s="21"/>
    </row>
    <row r="1567" spans="4:4" customFormat="1" x14ac:dyDescent="0.45">
      <c r="D1567" s="21"/>
    </row>
    <row r="1568" spans="4:4" customFormat="1" x14ac:dyDescent="0.45">
      <c r="D1568" s="21"/>
    </row>
    <row r="1569" spans="4:4" customFormat="1" x14ac:dyDescent="0.45">
      <c r="D1569" s="21"/>
    </row>
    <row r="1570" spans="4:4" customFormat="1" x14ac:dyDescent="0.45">
      <c r="D1570" s="21"/>
    </row>
    <row r="1571" spans="4:4" customFormat="1" x14ac:dyDescent="0.45">
      <c r="D1571" s="21"/>
    </row>
    <row r="1572" spans="4:4" customFormat="1" x14ac:dyDescent="0.45">
      <c r="D1572" s="21"/>
    </row>
    <row r="1573" spans="4:4" customFormat="1" x14ac:dyDescent="0.45">
      <c r="D1573" s="21"/>
    </row>
    <row r="1574" spans="4:4" customFormat="1" x14ac:dyDescent="0.45">
      <c r="D1574" s="21"/>
    </row>
    <row r="1575" spans="4:4" customFormat="1" x14ac:dyDescent="0.45">
      <c r="D1575" s="21"/>
    </row>
    <row r="1576" spans="4:4" customFormat="1" x14ac:dyDescent="0.45">
      <c r="D1576" s="21"/>
    </row>
    <row r="1577" spans="4:4" customFormat="1" x14ac:dyDescent="0.45">
      <c r="D1577" s="21"/>
    </row>
    <row r="1578" spans="4:4" customFormat="1" x14ac:dyDescent="0.45">
      <c r="D1578" s="21"/>
    </row>
    <row r="1579" spans="4:4" customFormat="1" x14ac:dyDescent="0.45">
      <c r="D1579" s="21"/>
    </row>
    <row r="1580" spans="4:4" customFormat="1" x14ac:dyDescent="0.45">
      <c r="D1580" s="21"/>
    </row>
    <row r="1581" spans="4:4" customFormat="1" x14ac:dyDescent="0.45">
      <c r="D1581" s="21"/>
    </row>
    <row r="1582" spans="4:4" customFormat="1" x14ac:dyDescent="0.45">
      <c r="D1582" s="21"/>
    </row>
    <row r="1583" spans="4:4" customFormat="1" x14ac:dyDescent="0.45">
      <c r="D1583" s="21"/>
    </row>
    <row r="1584" spans="4:4" customFormat="1" x14ac:dyDescent="0.45">
      <c r="D1584" s="21"/>
    </row>
    <row r="1585" spans="4:4" customFormat="1" x14ac:dyDescent="0.45">
      <c r="D1585" s="21"/>
    </row>
    <row r="1586" spans="4:4" customFormat="1" x14ac:dyDescent="0.45">
      <c r="D1586" s="21"/>
    </row>
    <row r="1587" spans="4:4" customFormat="1" x14ac:dyDescent="0.45">
      <c r="D1587" s="21"/>
    </row>
    <row r="1588" spans="4:4" customFormat="1" x14ac:dyDescent="0.45">
      <c r="D1588" s="21"/>
    </row>
    <row r="1589" spans="4:4" customFormat="1" x14ac:dyDescent="0.45">
      <c r="D1589" s="21"/>
    </row>
    <row r="1590" spans="4:4" customFormat="1" x14ac:dyDescent="0.45">
      <c r="D1590" s="21"/>
    </row>
    <row r="1591" spans="4:4" customFormat="1" x14ac:dyDescent="0.45">
      <c r="D1591" s="21"/>
    </row>
    <row r="1592" spans="4:4" customFormat="1" x14ac:dyDescent="0.45">
      <c r="D1592" s="21"/>
    </row>
    <row r="1593" spans="4:4" customFormat="1" x14ac:dyDescent="0.45">
      <c r="D1593" s="21"/>
    </row>
    <row r="1594" spans="4:4" customFormat="1" x14ac:dyDescent="0.45">
      <c r="D1594" s="21"/>
    </row>
    <row r="1595" spans="4:4" customFormat="1" x14ac:dyDescent="0.45">
      <c r="D1595" s="21"/>
    </row>
    <row r="1596" spans="4:4" customFormat="1" x14ac:dyDescent="0.45">
      <c r="D1596" s="21"/>
    </row>
    <row r="1597" spans="4:4" customFormat="1" x14ac:dyDescent="0.45">
      <c r="D1597" s="21"/>
    </row>
    <row r="1598" spans="4:4" customFormat="1" x14ac:dyDescent="0.45">
      <c r="D1598" s="21"/>
    </row>
    <row r="1599" spans="4:4" customFormat="1" x14ac:dyDescent="0.45">
      <c r="D1599" s="21"/>
    </row>
    <row r="1600" spans="4:4" customFormat="1" x14ac:dyDescent="0.45">
      <c r="D1600" s="21"/>
    </row>
    <row r="1601" spans="4:4" customFormat="1" x14ac:dyDescent="0.45">
      <c r="D1601" s="21"/>
    </row>
    <row r="1602" spans="4:4" customFormat="1" x14ac:dyDescent="0.45">
      <c r="D1602" s="21"/>
    </row>
    <row r="1603" spans="4:4" customFormat="1" x14ac:dyDescent="0.45">
      <c r="D1603" s="21"/>
    </row>
    <row r="1604" spans="4:4" customFormat="1" x14ac:dyDescent="0.45">
      <c r="D1604" s="21"/>
    </row>
    <row r="1605" spans="4:4" customFormat="1" x14ac:dyDescent="0.45">
      <c r="D1605" s="21"/>
    </row>
    <row r="1606" spans="4:4" customFormat="1" x14ac:dyDescent="0.45">
      <c r="D1606" s="21"/>
    </row>
    <row r="1607" spans="4:4" customFormat="1" x14ac:dyDescent="0.45">
      <c r="D1607" s="21"/>
    </row>
    <row r="1608" spans="4:4" customFormat="1" x14ac:dyDescent="0.45">
      <c r="D1608" s="21"/>
    </row>
    <row r="1609" spans="4:4" customFormat="1" x14ac:dyDescent="0.45">
      <c r="D1609" s="21"/>
    </row>
    <row r="1610" spans="4:4" customFormat="1" x14ac:dyDescent="0.45">
      <c r="D1610" s="21"/>
    </row>
    <row r="1611" spans="4:4" customFormat="1" x14ac:dyDescent="0.45">
      <c r="D1611" s="21"/>
    </row>
    <row r="1612" spans="4:4" customFormat="1" x14ac:dyDescent="0.45">
      <c r="D1612" s="21"/>
    </row>
    <row r="1613" spans="4:4" customFormat="1" x14ac:dyDescent="0.45">
      <c r="D1613" s="21"/>
    </row>
    <row r="1614" spans="4:4" customFormat="1" x14ac:dyDescent="0.45">
      <c r="D1614" s="21"/>
    </row>
    <row r="1615" spans="4:4" customFormat="1" x14ac:dyDescent="0.45">
      <c r="D1615" s="21"/>
    </row>
    <row r="1616" spans="4:4" customFormat="1" x14ac:dyDescent="0.45">
      <c r="D1616" s="21"/>
    </row>
    <row r="1617" spans="4:4" customFormat="1" x14ac:dyDescent="0.45">
      <c r="D1617" s="21"/>
    </row>
    <row r="1618" spans="4:4" customFormat="1" x14ac:dyDescent="0.45">
      <c r="D1618" s="21"/>
    </row>
    <row r="1619" spans="4:4" customFormat="1" x14ac:dyDescent="0.45">
      <c r="D1619" s="21"/>
    </row>
    <row r="1620" spans="4:4" customFormat="1" x14ac:dyDescent="0.45">
      <c r="D1620" s="21"/>
    </row>
    <row r="1621" spans="4:4" customFormat="1" x14ac:dyDescent="0.45">
      <c r="D1621" s="21"/>
    </row>
    <row r="1622" spans="4:4" customFormat="1" x14ac:dyDescent="0.45">
      <c r="D1622" s="21"/>
    </row>
    <row r="1623" spans="4:4" customFormat="1" x14ac:dyDescent="0.45">
      <c r="D1623" s="21"/>
    </row>
    <row r="1624" spans="4:4" customFormat="1" x14ac:dyDescent="0.45">
      <c r="D1624" s="21"/>
    </row>
    <row r="1625" spans="4:4" customFormat="1" x14ac:dyDescent="0.45">
      <c r="D1625" s="21"/>
    </row>
    <row r="1626" spans="4:4" customFormat="1" x14ac:dyDescent="0.45">
      <c r="D1626" s="21"/>
    </row>
    <row r="1627" spans="4:4" customFormat="1" x14ac:dyDescent="0.45">
      <c r="D1627" s="21"/>
    </row>
    <row r="1628" spans="4:4" customFormat="1" x14ac:dyDescent="0.45">
      <c r="D1628" s="21"/>
    </row>
    <row r="1629" spans="4:4" customFormat="1" x14ac:dyDescent="0.45">
      <c r="D1629" s="21"/>
    </row>
    <row r="1630" spans="4:4" customFormat="1" x14ac:dyDescent="0.45">
      <c r="D1630" s="21"/>
    </row>
    <row r="1631" spans="4:4" customFormat="1" x14ac:dyDescent="0.45">
      <c r="D1631" s="21"/>
    </row>
    <row r="1632" spans="4:4" customFormat="1" x14ac:dyDescent="0.45">
      <c r="D1632" s="21"/>
    </row>
    <row r="1633" spans="4:4" customFormat="1" x14ac:dyDescent="0.45">
      <c r="D1633" s="21"/>
    </row>
    <row r="1634" spans="4:4" customFormat="1" x14ac:dyDescent="0.45">
      <c r="D1634" s="21"/>
    </row>
    <row r="1635" spans="4:4" customFormat="1" x14ac:dyDescent="0.45">
      <c r="D1635" s="21"/>
    </row>
    <row r="1636" spans="4:4" customFormat="1" x14ac:dyDescent="0.45">
      <c r="D1636" s="21"/>
    </row>
    <row r="1637" spans="4:4" customFormat="1" x14ac:dyDescent="0.45">
      <c r="D1637" s="21"/>
    </row>
    <row r="1638" spans="4:4" customFormat="1" x14ac:dyDescent="0.45">
      <c r="D1638" s="21"/>
    </row>
    <row r="1639" spans="4:4" customFormat="1" x14ac:dyDescent="0.45">
      <c r="D1639" s="21"/>
    </row>
    <row r="1640" spans="4:4" customFormat="1" x14ac:dyDescent="0.45">
      <c r="D1640" s="21"/>
    </row>
    <row r="1641" spans="4:4" customFormat="1" x14ac:dyDescent="0.45">
      <c r="D1641" s="21"/>
    </row>
    <row r="1642" spans="4:4" customFormat="1" x14ac:dyDescent="0.45">
      <c r="D1642" s="21"/>
    </row>
    <row r="1643" spans="4:4" customFormat="1" x14ac:dyDescent="0.45">
      <c r="D1643" s="21"/>
    </row>
    <row r="1644" spans="4:4" customFormat="1" x14ac:dyDescent="0.45">
      <c r="D1644" s="21"/>
    </row>
    <row r="1645" spans="4:4" customFormat="1" x14ac:dyDescent="0.45">
      <c r="D1645" s="21"/>
    </row>
    <row r="1646" spans="4:4" customFormat="1" x14ac:dyDescent="0.45">
      <c r="D1646" s="21"/>
    </row>
    <row r="1647" spans="4:4" customFormat="1" x14ac:dyDescent="0.45">
      <c r="D1647" s="21"/>
    </row>
    <row r="1648" spans="4:4" customFormat="1" x14ac:dyDescent="0.45">
      <c r="D1648" s="21"/>
    </row>
    <row r="1649" spans="4:4" customFormat="1" x14ac:dyDescent="0.45">
      <c r="D1649" s="21"/>
    </row>
    <row r="1650" spans="4:4" customFormat="1" x14ac:dyDescent="0.45">
      <c r="D1650" s="21"/>
    </row>
    <row r="1651" spans="4:4" customFormat="1" x14ac:dyDescent="0.45">
      <c r="D1651" s="21"/>
    </row>
    <row r="1652" spans="4:4" customFormat="1" x14ac:dyDescent="0.45">
      <c r="D1652" s="21"/>
    </row>
    <row r="1653" spans="4:4" customFormat="1" x14ac:dyDescent="0.45">
      <c r="D1653" s="21"/>
    </row>
    <row r="1654" spans="4:4" customFormat="1" x14ac:dyDescent="0.45">
      <c r="D1654" s="21"/>
    </row>
    <row r="1655" spans="4:4" customFormat="1" x14ac:dyDescent="0.45">
      <c r="D1655" s="21"/>
    </row>
    <row r="1656" spans="4:4" customFormat="1" x14ac:dyDescent="0.45">
      <c r="D1656" s="21"/>
    </row>
    <row r="1657" spans="4:4" customFormat="1" x14ac:dyDescent="0.45">
      <c r="D1657" s="21"/>
    </row>
    <row r="1658" spans="4:4" customFormat="1" x14ac:dyDescent="0.45">
      <c r="D1658" s="21"/>
    </row>
    <row r="1659" spans="4:4" customFormat="1" x14ac:dyDescent="0.45">
      <c r="D1659" s="21"/>
    </row>
    <row r="1660" spans="4:4" customFormat="1" x14ac:dyDescent="0.45">
      <c r="D1660" s="21"/>
    </row>
    <row r="1661" spans="4:4" customFormat="1" x14ac:dyDescent="0.45">
      <c r="D1661" s="21"/>
    </row>
    <row r="1662" spans="4:4" customFormat="1" x14ac:dyDescent="0.45">
      <c r="D1662" s="21"/>
    </row>
    <row r="1663" spans="4:4" customFormat="1" x14ac:dyDescent="0.45">
      <c r="D1663" s="21"/>
    </row>
    <row r="1664" spans="4:4" customFormat="1" x14ac:dyDescent="0.45">
      <c r="D1664" s="21"/>
    </row>
    <row r="1665" spans="4:4" customFormat="1" x14ac:dyDescent="0.45">
      <c r="D1665" s="21"/>
    </row>
    <row r="1666" spans="4:4" customFormat="1" x14ac:dyDescent="0.45">
      <c r="D1666" s="21"/>
    </row>
    <row r="1667" spans="4:4" customFormat="1" x14ac:dyDescent="0.45">
      <c r="D1667" s="21"/>
    </row>
    <row r="1668" spans="4:4" customFormat="1" x14ac:dyDescent="0.45">
      <c r="D1668" s="21"/>
    </row>
    <row r="1669" spans="4:4" customFormat="1" x14ac:dyDescent="0.45">
      <c r="D1669" s="21"/>
    </row>
    <row r="1670" spans="4:4" customFormat="1" x14ac:dyDescent="0.45">
      <c r="D1670" s="21"/>
    </row>
    <row r="1671" spans="4:4" customFormat="1" x14ac:dyDescent="0.45">
      <c r="D1671" s="21"/>
    </row>
    <row r="1672" spans="4:4" customFormat="1" x14ac:dyDescent="0.45">
      <c r="D1672" s="21"/>
    </row>
    <row r="1673" spans="4:4" customFormat="1" x14ac:dyDescent="0.45">
      <c r="D1673" s="21"/>
    </row>
    <row r="1674" spans="4:4" customFormat="1" x14ac:dyDescent="0.45">
      <c r="D1674" s="21"/>
    </row>
    <row r="1675" spans="4:4" customFormat="1" x14ac:dyDescent="0.45">
      <c r="D1675" s="21"/>
    </row>
    <row r="1676" spans="4:4" customFormat="1" x14ac:dyDescent="0.45">
      <c r="D1676" s="21"/>
    </row>
    <row r="1677" spans="4:4" customFormat="1" x14ac:dyDescent="0.45">
      <c r="D1677" s="21"/>
    </row>
    <row r="1678" spans="4:4" customFormat="1" x14ac:dyDescent="0.45">
      <c r="D1678" s="21"/>
    </row>
    <row r="1679" spans="4:4" customFormat="1" x14ac:dyDescent="0.45">
      <c r="D1679" s="21"/>
    </row>
    <row r="1680" spans="4:4" customFormat="1" x14ac:dyDescent="0.45">
      <c r="D1680" s="21"/>
    </row>
    <row r="1681" spans="4:4" customFormat="1" x14ac:dyDescent="0.45">
      <c r="D1681" s="21"/>
    </row>
    <row r="1682" spans="4:4" customFormat="1" x14ac:dyDescent="0.45">
      <c r="D1682" s="21"/>
    </row>
    <row r="1683" spans="4:4" customFormat="1" x14ac:dyDescent="0.45">
      <c r="D1683" s="21"/>
    </row>
    <row r="1684" spans="4:4" customFormat="1" x14ac:dyDescent="0.45">
      <c r="D1684" s="21"/>
    </row>
    <row r="1685" spans="4:4" customFormat="1" x14ac:dyDescent="0.45">
      <c r="D1685" s="21"/>
    </row>
    <row r="1686" spans="4:4" customFormat="1" x14ac:dyDescent="0.45">
      <c r="D1686" s="21"/>
    </row>
    <row r="1687" spans="4:4" customFormat="1" x14ac:dyDescent="0.45">
      <c r="D1687" s="21"/>
    </row>
    <row r="1688" spans="4:4" customFormat="1" x14ac:dyDescent="0.45">
      <c r="D1688" s="21"/>
    </row>
    <row r="1689" spans="4:4" customFormat="1" x14ac:dyDescent="0.45">
      <c r="D1689" s="21"/>
    </row>
    <row r="1690" spans="4:4" customFormat="1" x14ac:dyDescent="0.45">
      <c r="D1690" s="21"/>
    </row>
    <row r="1691" spans="4:4" customFormat="1" x14ac:dyDescent="0.45">
      <c r="D1691" s="21"/>
    </row>
    <row r="1692" spans="4:4" customFormat="1" x14ac:dyDescent="0.45">
      <c r="D1692" s="21"/>
    </row>
    <row r="1693" spans="4:4" customFormat="1" x14ac:dyDescent="0.45">
      <c r="D1693" s="21"/>
    </row>
    <row r="1694" spans="4:4" customFormat="1" x14ac:dyDescent="0.45">
      <c r="D1694" s="21"/>
    </row>
    <row r="1695" spans="4:4" customFormat="1" x14ac:dyDescent="0.45">
      <c r="D1695" s="21"/>
    </row>
    <row r="1696" spans="4:4" customFormat="1" x14ac:dyDescent="0.45">
      <c r="D1696" s="21"/>
    </row>
    <row r="1697" spans="4:4" customFormat="1" x14ac:dyDescent="0.45">
      <c r="D1697" s="21"/>
    </row>
    <row r="1698" spans="4:4" customFormat="1" x14ac:dyDescent="0.45">
      <c r="D1698" s="21"/>
    </row>
    <row r="1699" spans="4:4" customFormat="1" x14ac:dyDescent="0.45">
      <c r="D1699" s="21"/>
    </row>
    <row r="1700" spans="4:4" customFormat="1" x14ac:dyDescent="0.45">
      <c r="D1700" s="21"/>
    </row>
    <row r="1701" spans="4:4" customFormat="1" x14ac:dyDescent="0.45">
      <c r="D1701" s="21"/>
    </row>
    <row r="1702" spans="4:4" customFormat="1" x14ac:dyDescent="0.45">
      <c r="D1702" s="21"/>
    </row>
    <row r="1703" spans="4:4" customFormat="1" x14ac:dyDescent="0.45">
      <c r="D1703" s="21"/>
    </row>
    <row r="1704" spans="4:4" customFormat="1" x14ac:dyDescent="0.45">
      <c r="D1704" s="21"/>
    </row>
    <row r="1705" spans="4:4" customFormat="1" x14ac:dyDescent="0.45">
      <c r="D1705" s="21"/>
    </row>
    <row r="1706" spans="4:4" customFormat="1" x14ac:dyDescent="0.45">
      <c r="D1706" s="21"/>
    </row>
    <row r="1707" spans="4:4" customFormat="1" x14ac:dyDescent="0.45">
      <c r="D1707" s="21"/>
    </row>
    <row r="1708" spans="4:4" customFormat="1" x14ac:dyDescent="0.45">
      <c r="D1708" s="21"/>
    </row>
    <row r="1709" spans="4:4" customFormat="1" x14ac:dyDescent="0.45">
      <c r="D1709" s="21"/>
    </row>
    <row r="1710" spans="4:4" customFormat="1" x14ac:dyDescent="0.45">
      <c r="D1710" s="21"/>
    </row>
    <row r="1711" spans="4:4" customFormat="1" x14ac:dyDescent="0.45">
      <c r="D1711" s="21"/>
    </row>
    <row r="1712" spans="4:4" customFormat="1" x14ac:dyDescent="0.45">
      <c r="D1712" s="21"/>
    </row>
    <row r="1713" spans="4:4" customFormat="1" x14ac:dyDescent="0.45">
      <c r="D1713" s="21"/>
    </row>
    <row r="1714" spans="4:4" customFormat="1" x14ac:dyDescent="0.45">
      <c r="D1714" s="21"/>
    </row>
    <row r="1715" spans="4:4" customFormat="1" x14ac:dyDescent="0.45">
      <c r="D1715" s="21"/>
    </row>
    <row r="1716" spans="4:4" customFormat="1" x14ac:dyDescent="0.45">
      <c r="D1716" s="21"/>
    </row>
    <row r="1717" spans="4:4" customFormat="1" x14ac:dyDescent="0.45">
      <c r="D1717" s="21"/>
    </row>
    <row r="1718" spans="4:4" customFormat="1" x14ac:dyDescent="0.45">
      <c r="D1718" s="21"/>
    </row>
    <row r="1719" spans="4:4" customFormat="1" x14ac:dyDescent="0.45">
      <c r="D1719" s="21"/>
    </row>
    <row r="1720" spans="4:4" customFormat="1" x14ac:dyDescent="0.45">
      <c r="D1720" s="21"/>
    </row>
    <row r="1721" spans="4:4" customFormat="1" x14ac:dyDescent="0.45">
      <c r="D1721" s="21"/>
    </row>
    <row r="1722" spans="4:4" customFormat="1" x14ac:dyDescent="0.45">
      <c r="D1722" s="21"/>
    </row>
    <row r="1723" spans="4:4" customFormat="1" x14ac:dyDescent="0.45">
      <c r="D1723" s="21"/>
    </row>
    <row r="1724" spans="4:4" customFormat="1" x14ac:dyDescent="0.45">
      <c r="D1724" s="21"/>
    </row>
    <row r="1725" spans="4:4" customFormat="1" x14ac:dyDescent="0.45">
      <c r="D1725" s="21"/>
    </row>
    <row r="1726" spans="4:4" customFormat="1" x14ac:dyDescent="0.45">
      <c r="D1726" s="21"/>
    </row>
    <row r="1727" spans="4:4" customFormat="1" x14ac:dyDescent="0.45">
      <c r="D1727" s="21"/>
    </row>
    <row r="1728" spans="4:4" customFormat="1" x14ac:dyDescent="0.45">
      <c r="D1728" s="21"/>
    </row>
    <row r="1729" spans="4:4" customFormat="1" x14ac:dyDescent="0.45">
      <c r="D1729" s="21"/>
    </row>
    <row r="1730" spans="4:4" customFormat="1" x14ac:dyDescent="0.45">
      <c r="D1730" s="21"/>
    </row>
    <row r="1731" spans="4:4" customFormat="1" x14ac:dyDescent="0.45">
      <c r="D1731" s="21"/>
    </row>
    <row r="1732" spans="4:4" customFormat="1" x14ac:dyDescent="0.45">
      <c r="D1732" s="21"/>
    </row>
    <row r="1733" spans="4:4" customFormat="1" x14ac:dyDescent="0.45">
      <c r="D1733" s="21"/>
    </row>
    <row r="1734" spans="4:4" customFormat="1" x14ac:dyDescent="0.45">
      <c r="D1734" s="21"/>
    </row>
    <row r="1735" spans="4:4" customFormat="1" x14ac:dyDescent="0.45">
      <c r="D1735" s="21"/>
    </row>
    <row r="1736" spans="4:4" customFormat="1" x14ac:dyDescent="0.45">
      <c r="D1736" s="21"/>
    </row>
    <row r="1737" spans="4:4" customFormat="1" x14ac:dyDescent="0.45">
      <c r="D1737" s="21"/>
    </row>
    <row r="1738" spans="4:4" customFormat="1" x14ac:dyDescent="0.45">
      <c r="D1738" s="21"/>
    </row>
    <row r="1739" spans="4:4" customFormat="1" x14ac:dyDescent="0.45">
      <c r="D1739" s="21"/>
    </row>
    <row r="1740" spans="4:4" customFormat="1" x14ac:dyDescent="0.45">
      <c r="D1740" s="21"/>
    </row>
    <row r="1741" spans="4:4" customFormat="1" x14ac:dyDescent="0.45">
      <c r="D1741" s="21"/>
    </row>
    <row r="1742" spans="4:4" customFormat="1" x14ac:dyDescent="0.45">
      <c r="D1742" s="21"/>
    </row>
    <row r="1743" spans="4:4" customFormat="1" x14ac:dyDescent="0.45">
      <c r="D1743" s="21"/>
    </row>
    <row r="1744" spans="4:4" customFormat="1" x14ac:dyDescent="0.45">
      <c r="D1744" s="21"/>
    </row>
    <row r="1745" spans="4:4" customFormat="1" x14ac:dyDescent="0.45">
      <c r="D1745" s="21"/>
    </row>
    <row r="1746" spans="4:4" customFormat="1" x14ac:dyDescent="0.45">
      <c r="D1746" s="21"/>
    </row>
    <row r="1747" spans="4:4" customFormat="1" x14ac:dyDescent="0.45">
      <c r="D1747" s="21"/>
    </row>
    <row r="1748" spans="4:4" customFormat="1" x14ac:dyDescent="0.45">
      <c r="D1748" s="21"/>
    </row>
    <row r="1749" spans="4:4" customFormat="1" x14ac:dyDescent="0.45">
      <c r="D1749" s="21"/>
    </row>
    <row r="1750" spans="4:4" customFormat="1" x14ac:dyDescent="0.45">
      <c r="D1750" s="21"/>
    </row>
    <row r="1751" spans="4:4" customFormat="1" x14ac:dyDescent="0.45">
      <c r="D1751" s="21"/>
    </row>
    <row r="1752" spans="4:4" customFormat="1" x14ac:dyDescent="0.45">
      <c r="D1752" s="21"/>
    </row>
    <row r="1753" spans="4:4" customFormat="1" x14ac:dyDescent="0.45">
      <c r="D1753" s="21"/>
    </row>
    <row r="1754" spans="4:4" customFormat="1" x14ac:dyDescent="0.45">
      <c r="D1754" s="21"/>
    </row>
    <row r="1755" spans="4:4" customFormat="1" x14ac:dyDescent="0.45">
      <c r="D1755" s="21"/>
    </row>
    <row r="1756" spans="4:4" customFormat="1" x14ac:dyDescent="0.45">
      <c r="D1756" s="21"/>
    </row>
    <row r="1757" spans="4:4" customFormat="1" x14ac:dyDescent="0.45">
      <c r="D1757" s="21"/>
    </row>
    <row r="1758" spans="4:4" customFormat="1" x14ac:dyDescent="0.45">
      <c r="D1758" s="21"/>
    </row>
    <row r="1759" spans="4:4" customFormat="1" x14ac:dyDescent="0.45">
      <c r="D1759" s="21"/>
    </row>
    <row r="1760" spans="4:4" customFormat="1" x14ac:dyDescent="0.45">
      <c r="D1760" s="21"/>
    </row>
    <row r="1761" spans="4:4" customFormat="1" x14ac:dyDescent="0.45">
      <c r="D1761" s="21"/>
    </row>
    <row r="1762" spans="4:4" customFormat="1" x14ac:dyDescent="0.45">
      <c r="D1762" s="21"/>
    </row>
    <row r="1763" spans="4:4" customFormat="1" x14ac:dyDescent="0.45">
      <c r="D1763" s="21"/>
    </row>
    <row r="1764" spans="4:4" customFormat="1" x14ac:dyDescent="0.45">
      <c r="D1764" s="21"/>
    </row>
    <row r="1765" spans="4:4" customFormat="1" x14ac:dyDescent="0.45">
      <c r="D1765" s="21"/>
    </row>
    <row r="1766" spans="4:4" customFormat="1" x14ac:dyDescent="0.45">
      <c r="D1766" s="21"/>
    </row>
    <row r="1767" spans="4:4" customFormat="1" x14ac:dyDescent="0.45">
      <c r="D1767" s="21"/>
    </row>
    <row r="1768" spans="4:4" customFormat="1" x14ac:dyDescent="0.45">
      <c r="D1768" s="21"/>
    </row>
    <row r="1769" spans="4:4" customFormat="1" x14ac:dyDescent="0.45">
      <c r="D1769" s="21"/>
    </row>
    <row r="1770" spans="4:4" customFormat="1" x14ac:dyDescent="0.45">
      <c r="D1770" s="21"/>
    </row>
    <row r="1771" spans="4:4" customFormat="1" x14ac:dyDescent="0.45">
      <c r="D1771" s="21"/>
    </row>
    <row r="1772" spans="4:4" customFormat="1" x14ac:dyDescent="0.45">
      <c r="D1772" s="21"/>
    </row>
    <row r="1773" spans="4:4" customFormat="1" x14ac:dyDescent="0.45">
      <c r="D1773" s="21"/>
    </row>
    <row r="1774" spans="4:4" customFormat="1" x14ac:dyDescent="0.45">
      <c r="D1774" s="21"/>
    </row>
    <row r="1775" spans="4:4" customFormat="1" x14ac:dyDescent="0.45">
      <c r="D1775" s="21"/>
    </row>
    <row r="1776" spans="4:4" customFormat="1" x14ac:dyDescent="0.45">
      <c r="D1776" s="21"/>
    </row>
    <row r="1777" spans="4:4" customFormat="1" x14ac:dyDescent="0.45">
      <c r="D1777" s="21"/>
    </row>
    <row r="1778" spans="4:4" customFormat="1" x14ac:dyDescent="0.45">
      <c r="D1778" s="21"/>
    </row>
    <row r="1779" spans="4:4" customFormat="1" x14ac:dyDescent="0.45">
      <c r="D1779" s="21"/>
    </row>
    <row r="1780" spans="4:4" customFormat="1" x14ac:dyDescent="0.45">
      <c r="D1780" s="21"/>
    </row>
    <row r="1781" spans="4:4" customFormat="1" x14ac:dyDescent="0.45">
      <c r="D1781" s="21"/>
    </row>
    <row r="1782" spans="4:4" customFormat="1" x14ac:dyDescent="0.45">
      <c r="D1782" s="21"/>
    </row>
    <row r="1783" spans="4:4" customFormat="1" x14ac:dyDescent="0.45">
      <c r="D1783" s="21"/>
    </row>
    <row r="1784" spans="4:4" customFormat="1" x14ac:dyDescent="0.45">
      <c r="D1784" s="21"/>
    </row>
    <row r="1785" spans="4:4" customFormat="1" x14ac:dyDescent="0.45">
      <c r="D1785" s="21"/>
    </row>
    <row r="1786" spans="4:4" customFormat="1" x14ac:dyDescent="0.45">
      <c r="D1786" s="21"/>
    </row>
    <row r="1787" spans="4:4" customFormat="1" x14ac:dyDescent="0.45">
      <c r="D1787" s="21"/>
    </row>
    <row r="1788" spans="4:4" customFormat="1" x14ac:dyDescent="0.45">
      <c r="D1788" s="21"/>
    </row>
    <row r="1789" spans="4:4" customFormat="1" x14ac:dyDescent="0.45">
      <c r="D1789" s="21"/>
    </row>
    <row r="1790" spans="4:4" customFormat="1" x14ac:dyDescent="0.45">
      <c r="D1790" s="21"/>
    </row>
    <row r="1791" spans="4:4" customFormat="1" x14ac:dyDescent="0.45">
      <c r="D1791" s="21"/>
    </row>
    <row r="1792" spans="4:4" customFormat="1" x14ac:dyDescent="0.45">
      <c r="D1792" s="21"/>
    </row>
    <row r="1793" spans="4:4" customFormat="1" x14ac:dyDescent="0.45">
      <c r="D1793" s="21"/>
    </row>
    <row r="1794" spans="4:4" customFormat="1" x14ac:dyDescent="0.45">
      <c r="D1794" s="21"/>
    </row>
    <row r="1795" spans="4:4" customFormat="1" x14ac:dyDescent="0.45">
      <c r="D1795" s="21"/>
    </row>
    <row r="1796" spans="4:4" customFormat="1" x14ac:dyDescent="0.45">
      <c r="D1796" s="21"/>
    </row>
    <row r="1797" spans="4:4" customFormat="1" x14ac:dyDescent="0.45">
      <c r="D1797" s="21"/>
    </row>
    <row r="1798" spans="4:4" customFormat="1" x14ac:dyDescent="0.45">
      <c r="D1798" s="21"/>
    </row>
    <row r="1799" spans="4:4" customFormat="1" x14ac:dyDescent="0.45">
      <c r="D1799" s="21"/>
    </row>
    <row r="1800" spans="4:4" customFormat="1" x14ac:dyDescent="0.45">
      <c r="D1800" s="21"/>
    </row>
    <row r="1801" spans="4:4" customFormat="1" x14ac:dyDescent="0.45">
      <c r="D1801" s="21"/>
    </row>
    <row r="1802" spans="4:4" customFormat="1" x14ac:dyDescent="0.45">
      <c r="D1802" s="21"/>
    </row>
    <row r="1803" spans="4:4" customFormat="1" x14ac:dyDescent="0.45">
      <c r="D1803" s="21"/>
    </row>
    <row r="1804" spans="4:4" customFormat="1" x14ac:dyDescent="0.45">
      <c r="D1804" s="21"/>
    </row>
    <row r="1805" spans="4:4" customFormat="1" x14ac:dyDescent="0.45">
      <c r="D1805" s="21"/>
    </row>
    <row r="1806" spans="4:4" customFormat="1" x14ac:dyDescent="0.45">
      <c r="D1806" s="21"/>
    </row>
    <row r="1807" spans="4:4" customFormat="1" x14ac:dyDescent="0.45">
      <c r="D1807" s="21"/>
    </row>
    <row r="1808" spans="4:4" customFormat="1" x14ac:dyDescent="0.45">
      <c r="D1808" s="21"/>
    </row>
    <row r="1809" spans="4:4" customFormat="1" x14ac:dyDescent="0.45">
      <c r="D1809" s="21"/>
    </row>
    <row r="1810" spans="4:4" customFormat="1" x14ac:dyDescent="0.45">
      <c r="D1810" s="21"/>
    </row>
    <row r="1811" spans="4:4" customFormat="1" x14ac:dyDescent="0.45">
      <c r="D1811" s="21"/>
    </row>
    <row r="1812" spans="4:4" customFormat="1" x14ac:dyDescent="0.45">
      <c r="D1812" s="21"/>
    </row>
    <row r="1813" spans="4:4" customFormat="1" x14ac:dyDescent="0.45">
      <c r="D1813" s="21"/>
    </row>
    <row r="1814" spans="4:4" customFormat="1" x14ac:dyDescent="0.45">
      <c r="D1814" s="21"/>
    </row>
    <row r="1815" spans="4:4" customFormat="1" x14ac:dyDescent="0.45">
      <c r="D1815" s="21"/>
    </row>
    <row r="1816" spans="4:4" customFormat="1" x14ac:dyDescent="0.45">
      <c r="D1816" s="21"/>
    </row>
    <row r="1817" spans="4:4" customFormat="1" x14ac:dyDescent="0.45">
      <c r="D1817" s="21"/>
    </row>
    <row r="1818" spans="4:4" customFormat="1" x14ac:dyDescent="0.45">
      <c r="D1818" s="21"/>
    </row>
    <row r="1819" spans="4:4" customFormat="1" x14ac:dyDescent="0.45">
      <c r="D1819" s="21"/>
    </row>
    <row r="1820" spans="4:4" customFormat="1" x14ac:dyDescent="0.45">
      <c r="D1820" s="21"/>
    </row>
    <row r="1821" spans="4:4" customFormat="1" x14ac:dyDescent="0.45">
      <c r="D1821" s="21"/>
    </row>
    <row r="1822" spans="4:4" customFormat="1" x14ac:dyDescent="0.45">
      <c r="D1822" s="21"/>
    </row>
    <row r="1823" spans="4:4" customFormat="1" x14ac:dyDescent="0.45">
      <c r="D1823" s="21"/>
    </row>
    <row r="1824" spans="4:4" customFormat="1" x14ac:dyDescent="0.45">
      <c r="D1824" s="21"/>
    </row>
    <row r="1825" spans="4:4" customFormat="1" x14ac:dyDescent="0.45">
      <c r="D1825" s="21"/>
    </row>
    <row r="1826" spans="4:4" customFormat="1" x14ac:dyDescent="0.45">
      <c r="D1826" s="21"/>
    </row>
    <row r="1827" spans="4:4" customFormat="1" x14ac:dyDescent="0.45">
      <c r="D1827" s="21"/>
    </row>
    <row r="1828" spans="4:4" customFormat="1" x14ac:dyDescent="0.45">
      <c r="D1828" s="21"/>
    </row>
    <row r="1829" spans="4:4" customFormat="1" x14ac:dyDescent="0.45">
      <c r="D1829" s="21"/>
    </row>
    <row r="1830" spans="4:4" customFormat="1" x14ac:dyDescent="0.45">
      <c r="D1830" s="21"/>
    </row>
    <row r="1831" spans="4:4" customFormat="1" x14ac:dyDescent="0.45">
      <c r="D1831" s="21"/>
    </row>
    <row r="1832" spans="4:4" customFormat="1" x14ac:dyDescent="0.45">
      <c r="D1832" s="21"/>
    </row>
    <row r="1833" spans="4:4" customFormat="1" x14ac:dyDescent="0.45">
      <c r="D1833" s="21"/>
    </row>
    <row r="1834" spans="4:4" customFormat="1" x14ac:dyDescent="0.45">
      <c r="D1834" s="21"/>
    </row>
    <row r="1835" spans="4:4" customFormat="1" x14ac:dyDescent="0.45">
      <c r="D1835" s="21"/>
    </row>
    <row r="1836" spans="4:4" customFormat="1" x14ac:dyDescent="0.45">
      <c r="D1836" s="21"/>
    </row>
    <row r="1837" spans="4:4" customFormat="1" x14ac:dyDescent="0.45">
      <c r="D1837" s="21"/>
    </row>
    <row r="1838" spans="4:4" customFormat="1" x14ac:dyDescent="0.45">
      <c r="D1838" s="21"/>
    </row>
    <row r="1839" spans="4:4" customFormat="1" x14ac:dyDescent="0.45">
      <c r="D1839" s="21"/>
    </row>
    <row r="1840" spans="4:4" customFormat="1" x14ac:dyDescent="0.45">
      <c r="D1840" s="21"/>
    </row>
    <row r="1841" spans="4:4" customFormat="1" x14ac:dyDescent="0.45">
      <c r="D1841" s="21"/>
    </row>
    <row r="1842" spans="4:4" customFormat="1" x14ac:dyDescent="0.45">
      <c r="D1842" s="21"/>
    </row>
    <row r="1843" spans="4:4" customFormat="1" x14ac:dyDescent="0.45">
      <c r="D1843" s="21"/>
    </row>
    <row r="1844" spans="4:4" customFormat="1" x14ac:dyDescent="0.45">
      <c r="D1844" s="21"/>
    </row>
    <row r="1845" spans="4:4" customFormat="1" x14ac:dyDescent="0.45">
      <c r="D1845" s="21"/>
    </row>
    <row r="1846" spans="4:4" customFormat="1" x14ac:dyDescent="0.45">
      <c r="D1846" s="21"/>
    </row>
    <row r="1847" spans="4:4" customFormat="1" x14ac:dyDescent="0.45">
      <c r="D1847" s="21"/>
    </row>
    <row r="1848" spans="4:4" customFormat="1" x14ac:dyDescent="0.45">
      <c r="D1848" s="21"/>
    </row>
    <row r="1849" spans="4:4" customFormat="1" x14ac:dyDescent="0.45">
      <c r="D1849" s="21"/>
    </row>
    <row r="1850" spans="4:4" customFormat="1" x14ac:dyDescent="0.45">
      <c r="D1850" s="21"/>
    </row>
    <row r="1851" spans="4:4" customFormat="1" x14ac:dyDescent="0.45">
      <c r="D1851" s="21"/>
    </row>
    <row r="1852" spans="4:4" customFormat="1" x14ac:dyDescent="0.45">
      <c r="D1852" s="21"/>
    </row>
    <row r="1853" spans="4:4" customFormat="1" x14ac:dyDescent="0.45">
      <c r="D1853" s="21"/>
    </row>
    <row r="1854" spans="4:4" customFormat="1" x14ac:dyDescent="0.45">
      <c r="D1854" s="21"/>
    </row>
    <row r="1855" spans="4:4" customFormat="1" x14ac:dyDescent="0.45">
      <c r="D1855" s="21"/>
    </row>
    <row r="1856" spans="4:4" customFormat="1" x14ac:dyDescent="0.45">
      <c r="D1856" s="21"/>
    </row>
    <row r="1857" spans="4:4" customFormat="1" x14ac:dyDescent="0.45">
      <c r="D1857" s="21"/>
    </row>
    <row r="1858" spans="4:4" customFormat="1" x14ac:dyDescent="0.45">
      <c r="D1858" s="21"/>
    </row>
    <row r="1859" spans="4:4" customFormat="1" x14ac:dyDescent="0.45">
      <c r="D1859" s="21"/>
    </row>
    <row r="1860" spans="4:4" customFormat="1" x14ac:dyDescent="0.45">
      <c r="D1860" s="21"/>
    </row>
    <row r="1861" spans="4:4" customFormat="1" x14ac:dyDescent="0.45">
      <c r="D1861" s="21"/>
    </row>
    <row r="1862" spans="4:4" customFormat="1" x14ac:dyDescent="0.45">
      <c r="D1862" s="21"/>
    </row>
    <row r="1863" spans="4:4" customFormat="1" x14ac:dyDescent="0.45">
      <c r="D1863" s="21"/>
    </row>
    <row r="1864" spans="4:4" customFormat="1" x14ac:dyDescent="0.45">
      <c r="D1864" s="21"/>
    </row>
    <row r="1865" spans="4:4" customFormat="1" x14ac:dyDescent="0.45">
      <c r="D1865" s="21"/>
    </row>
    <row r="1866" spans="4:4" customFormat="1" x14ac:dyDescent="0.45">
      <c r="D1866" s="21"/>
    </row>
    <row r="1867" spans="4:4" customFormat="1" x14ac:dyDescent="0.45">
      <c r="D1867" s="21"/>
    </row>
    <row r="1868" spans="4:4" customFormat="1" x14ac:dyDescent="0.45">
      <c r="D1868" s="21"/>
    </row>
    <row r="1869" spans="4:4" customFormat="1" x14ac:dyDescent="0.45">
      <c r="D1869" s="21"/>
    </row>
    <row r="1870" spans="4:4" customFormat="1" x14ac:dyDescent="0.45">
      <c r="D1870" s="21"/>
    </row>
    <row r="1871" spans="4:4" customFormat="1" x14ac:dyDescent="0.45">
      <c r="D1871" s="21"/>
    </row>
    <row r="1872" spans="4:4" customFormat="1" x14ac:dyDescent="0.45">
      <c r="D1872" s="21"/>
    </row>
    <row r="1873" spans="4:4" customFormat="1" x14ac:dyDescent="0.45">
      <c r="D1873" s="21"/>
    </row>
    <row r="1874" spans="4:4" customFormat="1" x14ac:dyDescent="0.45">
      <c r="D1874" s="21"/>
    </row>
    <row r="1875" spans="4:4" customFormat="1" x14ac:dyDescent="0.45">
      <c r="D1875" s="21"/>
    </row>
    <row r="1876" spans="4:4" customFormat="1" x14ac:dyDescent="0.45">
      <c r="D1876" s="21"/>
    </row>
    <row r="1877" spans="4:4" customFormat="1" x14ac:dyDescent="0.45">
      <c r="D1877" s="21"/>
    </row>
    <row r="1878" spans="4:4" customFormat="1" x14ac:dyDescent="0.45">
      <c r="D1878" s="21"/>
    </row>
    <row r="1879" spans="4:4" customFormat="1" x14ac:dyDescent="0.45">
      <c r="D1879" s="21"/>
    </row>
    <row r="1880" spans="4:4" customFormat="1" x14ac:dyDescent="0.45">
      <c r="D1880" s="21"/>
    </row>
    <row r="1881" spans="4:4" customFormat="1" x14ac:dyDescent="0.45">
      <c r="D1881" s="21"/>
    </row>
    <row r="1882" spans="4:4" customFormat="1" x14ac:dyDescent="0.45">
      <c r="D1882" s="21"/>
    </row>
    <row r="1883" spans="4:4" customFormat="1" x14ac:dyDescent="0.45">
      <c r="D1883" s="21"/>
    </row>
    <row r="1884" spans="4:4" customFormat="1" x14ac:dyDescent="0.45">
      <c r="D1884" s="21"/>
    </row>
    <row r="1885" spans="4:4" customFormat="1" x14ac:dyDescent="0.45">
      <c r="D1885" s="21"/>
    </row>
    <row r="1886" spans="4:4" customFormat="1" x14ac:dyDescent="0.45">
      <c r="D1886" s="21"/>
    </row>
    <row r="1887" spans="4:4" customFormat="1" x14ac:dyDescent="0.45">
      <c r="D1887" s="21"/>
    </row>
    <row r="1888" spans="4:4" customFormat="1" x14ac:dyDescent="0.45">
      <c r="D1888" s="21"/>
    </row>
    <row r="1889" spans="4:4" customFormat="1" x14ac:dyDescent="0.45">
      <c r="D1889" s="21"/>
    </row>
    <row r="1890" spans="4:4" customFormat="1" x14ac:dyDescent="0.45">
      <c r="D1890" s="21"/>
    </row>
    <row r="1891" spans="4:4" customFormat="1" x14ac:dyDescent="0.45">
      <c r="D1891" s="21"/>
    </row>
    <row r="1892" spans="4:4" customFormat="1" x14ac:dyDescent="0.45">
      <c r="D1892" s="21"/>
    </row>
    <row r="1893" spans="4:4" customFormat="1" x14ac:dyDescent="0.45">
      <c r="D1893" s="21"/>
    </row>
    <row r="1894" spans="4:4" customFormat="1" x14ac:dyDescent="0.45">
      <c r="D1894" s="21"/>
    </row>
    <row r="1895" spans="4:4" customFormat="1" x14ac:dyDescent="0.45">
      <c r="D1895" s="21"/>
    </row>
    <row r="1896" spans="4:4" customFormat="1" x14ac:dyDescent="0.45">
      <c r="D1896" s="21"/>
    </row>
    <row r="1897" spans="4:4" customFormat="1" x14ac:dyDescent="0.45">
      <c r="D1897" s="21"/>
    </row>
    <row r="1898" spans="4:4" customFormat="1" x14ac:dyDescent="0.45">
      <c r="D1898" s="21"/>
    </row>
    <row r="1899" spans="4:4" customFormat="1" x14ac:dyDescent="0.45">
      <c r="D1899" s="21"/>
    </row>
    <row r="1900" spans="4:4" customFormat="1" x14ac:dyDescent="0.45">
      <c r="D1900" s="21"/>
    </row>
    <row r="1901" spans="4:4" customFormat="1" x14ac:dyDescent="0.45">
      <c r="D1901" s="21"/>
    </row>
    <row r="1902" spans="4:4" customFormat="1" x14ac:dyDescent="0.45">
      <c r="D1902" s="21"/>
    </row>
    <row r="1903" spans="4:4" customFormat="1" x14ac:dyDescent="0.45">
      <c r="D1903" s="21"/>
    </row>
    <row r="1904" spans="4:4" customFormat="1" x14ac:dyDescent="0.45">
      <c r="D1904" s="21"/>
    </row>
    <row r="1905" spans="4:4" customFormat="1" x14ac:dyDescent="0.45">
      <c r="D1905" s="21"/>
    </row>
    <row r="1906" spans="4:4" customFormat="1" x14ac:dyDescent="0.45">
      <c r="D1906" s="21"/>
    </row>
    <row r="1907" spans="4:4" customFormat="1" x14ac:dyDescent="0.45">
      <c r="D1907" s="21"/>
    </row>
    <row r="1908" spans="4:4" customFormat="1" x14ac:dyDescent="0.45">
      <c r="D1908" s="21"/>
    </row>
    <row r="1909" spans="4:4" customFormat="1" x14ac:dyDescent="0.45">
      <c r="D1909" s="21"/>
    </row>
    <row r="1910" spans="4:4" customFormat="1" x14ac:dyDescent="0.45">
      <c r="D1910" s="21"/>
    </row>
    <row r="1911" spans="4:4" customFormat="1" x14ac:dyDescent="0.45">
      <c r="D1911" s="21"/>
    </row>
    <row r="1912" spans="4:4" customFormat="1" x14ac:dyDescent="0.45">
      <c r="D1912" s="21"/>
    </row>
    <row r="1913" spans="4:4" customFormat="1" x14ac:dyDescent="0.45">
      <c r="D1913" s="21"/>
    </row>
    <row r="1914" spans="4:4" customFormat="1" x14ac:dyDescent="0.45">
      <c r="D1914" s="21"/>
    </row>
    <row r="1915" spans="4:4" customFormat="1" x14ac:dyDescent="0.45">
      <c r="D1915" s="21"/>
    </row>
    <row r="1916" spans="4:4" customFormat="1" x14ac:dyDescent="0.45">
      <c r="D1916" s="21"/>
    </row>
    <row r="1917" spans="4:4" customFormat="1" x14ac:dyDescent="0.45">
      <c r="D1917" s="21"/>
    </row>
    <row r="1918" spans="4:4" customFormat="1" x14ac:dyDescent="0.45">
      <c r="D1918" s="21"/>
    </row>
    <row r="1919" spans="4:4" customFormat="1" x14ac:dyDescent="0.45">
      <c r="D1919" s="21"/>
    </row>
    <row r="1920" spans="4:4" customFormat="1" x14ac:dyDescent="0.45">
      <c r="D1920" s="21"/>
    </row>
    <row r="1921" spans="4:4" customFormat="1" x14ac:dyDescent="0.45">
      <c r="D1921" s="21"/>
    </row>
    <row r="1922" spans="4:4" customFormat="1" x14ac:dyDescent="0.45">
      <c r="D1922" s="21"/>
    </row>
    <row r="1923" spans="4:4" customFormat="1" x14ac:dyDescent="0.45">
      <c r="D1923" s="21"/>
    </row>
    <row r="1924" spans="4:4" customFormat="1" x14ac:dyDescent="0.45">
      <c r="D1924" s="21"/>
    </row>
    <row r="1925" spans="4:4" customFormat="1" x14ac:dyDescent="0.45">
      <c r="D1925" s="21"/>
    </row>
    <row r="1926" spans="4:4" customFormat="1" x14ac:dyDescent="0.45">
      <c r="D1926" s="21"/>
    </row>
    <row r="1927" spans="4:4" customFormat="1" x14ac:dyDescent="0.45">
      <c r="D1927" s="21"/>
    </row>
    <row r="1928" spans="4:4" customFormat="1" x14ac:dyDescent="0.45">
      <c r="D1928" s="21"/>
    </row>
    <row r="1929" spans="4:4" customFormat="1" x14ac:dyDescent="0.45">
      <c r="D1929" s="21"/>
    </row>
    <row r="1930" spans="4:4" customFormat="1" x14ac:dyDescent="0.45">
      <c r="D1930" s="21"/>
    </row>
    <row r="1931" spans="4:4" customFormat="1" x14ac:dyDescent="0.45">
      <c r="D1931" s="21"/>
    </row>
    <row r="1932" spans="4:4" customFormat="1" x14ac:dyDescent="0.45">
      <c r="D1932" s="21"/>
    </row>
    <row r="1933" spans="4:4" customFormat="1" x14ac:dyDescent="0.45">
      <c r="D1933" s="21"/>
    </row>
    <row r="1934" spans="4:4" customFormat="1" x14ac:dyDescent="0.45">
      <c r="D1934" s="21"/>
    </row>
    <row r="1935" spans="4:4" customFormat="1" x14ac:dyDescent="0.45">
      <c r="D1935" s="21"/>
    </row>
    <row r="1936" spans="4:4" customFormat="1" x14ac:dyDescent="0.45">
      <c r="D1936" s="21"/>
    </row>
    <row r="1937" spans="4:4" customFormat="1" x14ac:dyDescent="0.45">
      <c r="D1937" s="21"/>
    </row>
    <row r="1938" spans="4:4" customFormat="1" x14ac:dyDescent="0.45">
      <c r="D1938" s="21"/>
    </row>
    <row r="1939" spans="4:4" customFormat="1" x14ac:dyDescent="0.45">
      <c r="D1939" s="21"/>
    </row>
    <row r="1940" spans="4:4" customFormat="1" x14ac:dyDescent="0.45">
      <c r="D1940" s="21"/>
    </row>
    <row r="1941" spans="4:4" customFormat="1" x14ac:dyDescent="0.45">
      <c r="D1941" s="21"/>
    </row>
    <row r="1942" spans="4:4" customFormat="1" x14ac:dyDescent="0.45">
      <c r="D1942" s="21"/>
    </row>
    <row r="1943" spans="4:4" customFormat="1" x14ac:dyDescent="0.45">
      <c r="D1943" s="21"/>
    </row>
    <row r="1944" spans="4:4" customFormat="1" x14ac:dyDescent="0.45">
      <c r="D1944" s="21"/>
    </row>
    <row r="1945" spans="4:4" customFormat="1" x14ac:dyDescent="0.45">
      <c r="D1945" s="21"/>
    </row>
    <row r="1946" spans="4:4" customFormat="1" x14ac:dyDescent="0.45">
      <c r="D1946" s="21"/>
    </row>
    <row r="1947" spans="4:4" customFormat="1" x14ac:dyDescent="0.45">
      <c r="D1947" s="21"/>
    </row>
    <row r="1948" spans="4:4" customFormat="1" x14ac:dyDescent="0.45">
      <c r="D1948" s="21"/>
    </row>
    <row r="1949" spans="4:4" customFormat="1" x14ac:dyDescent="0.45">
      <c r="D1949" s="21"/>
    </row>
    <row r="1950" spans="4:4" customFormat="1" x14ac:dyDescent="0.45">
      <c r="D1950" s="21"/>
    </row>
    <row r="1951" spans="4:4" customFormat="1" x14ac:dyDescent="0.45">
      <c r="D1951" s="21"/>
    </row>
    <row r="1952" spans="4:4" customFormat="1" x14ac:dyDescent="0.45">
      <c r="D1952" s="21"/>
    </row>
    <row r="1953" spans="4:4" customFormat="1" x14ac:dyDescent="0.45">
      <c r="D1953" s="21"/>
    </row>
    <row r="1954" spans="4:4" customFormat="1" x14ac:dyDescent="0.45">
      <c r="D1954" s="21"/>
    </row>
    <row r="1955" spans="4:4" customFormat="1" x14ac:dyDescent="0.45">
      <c r="D1955" s="21"/>
    </row>
    <row r="1956" spans="4:4" customFormat="1" x14ac:dyDescent="0.45">
      <c r="D1956" s="21"/>
    </row>
    <row r="1957" spans="4:4" customFormat="1" x14ac:dyDescent="0.45">
      <c r="D1957" s="21"/>
    </row>
    <row r="1958" spans="4:4" customFormat="1" x14ac:dyDescent="0.45">
      <c r="D1958" s="21"/>
    </row>
    <row r="1959" spans="4:4" customFormat="1" x14ac:dyDescent="0.45">
      <c r="D1959" s="21"/>
    </row>
    <row r="1960" spans="4:4" customFormat="1" x14ac:dyDescent="0.45">
      <c r="D1960" s="21"/>
    </row>
    <row r="1961" spans="4:4" customFormat="1" x14ac:dyDescent="0.45">
      <c r="D1961" s="21"/>
    </row>
    <row r="1962" spans="4:4" customFormat="1" x14ac:dyDescent="0.45">
      <c r="D1962" s="21"/>
    </row>
    <row r="1963" spans="4:4" customFormat="1" x14ac:dyDescent="0.45">
      <c r="D1963" s="21"/>
    </row>
    <row r="1964" spans="4:4" customFormat="1" x14ac:dyDescent="0.45">
      <c r="D1964" s="21"/>
    </row>
    <row r="1965" spans="4:4" customFormat="1" x14ac:dyDescent="0.45">
      <c r="D1965" s="21"/>
    </row>
    <row r="1966" spans="4:4" customFormat="1" x14ac:dyDescent="0.45">
      <c r="D1966" s="21"/>
    </row>
    <row r="1967" spans="4:4" customFormat="1" x14ac:dyDescent="0.45">
      <c r="D1967" s="21"/>
    </row>
    <row r="1968" spans="4:4" customFormat="1" x14ac:dyDescent="0.45">
      <c r="D1968" s="21"/>
    </row>
    <row r="1969" spans="4:4" customFormat="1" x14ac:dyDescent="0.45">
      <c r="D1969" s="21"/>
    </row>
    <row r="1970" spans="4:4" customFormat="1" x14ac:dyDescent="0.45">
      <c r="D1970" s="21"/>
    </row>
    <row r="1971" spans="4:4" customFormat="1" x14ac:dyDescent="0.45">
      <c r="D1971" s="21"/>
    </row>
    <row r="1972" spans="4:4" customFormat="1" x14ac:dyDescent="0.45">
      <c r="D1972" s="21"/>
    </row>
    <row r="1973" spans="4:4" customFormat="1" x14ac:dyDescent="0.45">
      <c r="D1973" s="21"/>
    </row>
    <row r="1974" spans="4:4" customFormat="1" x14ac:dyDescent="0.45">
      <c r="D1974" s="21"/>
    </row>
    <row r="1975" spans="4:4" customFormat="1" x14ac:dyDescent="0.45">
      <c r="D1975" s="21"/>
    </row>
    <row r="1976" spans="4:4" customFormat="1" x14ac:dyDescent="0.45">
      <c r="D1976" s="21"/>
    </row>
    <row r="1977" spans="4:4" customFormat="1" x14ac:dyDescent="0.45">
      <c r="D1977" s="21"/>
    </row>
    <row r="1978" spans="4:4" customFormat="1" x14ac:dyDescent="0.45">
      <c r="D1978" s="21"/>
    </row>
    <row r="1979" spans="4:4" customFormat="1" x14ac:dyDescent="0.45">
      <c r="D1979" s="21"/>
    </row>
    <row r="1980" spans="4:4" customFormat="1" x14ac:dyDescent="0.45">
      <c r="D1980" s="21"/>
    </row>
    <row r="1981" spans="4:4" customFormat="1" x14ac:dyDescent="0.45">
      <c r="D1981" s="21"/>
    </row>
    <row r="1982" spans="4:4" customFormat="1" x14ac:dyDescent="0.45">
      <c r="D1982" s="21"/>
    </row>
    <row r="1983" spans="4:4" customFormat="1" x14ac:dyDescent="0.45">
      <c r="D1983" s="21"/>
    </row>
    <row r="1984" spans="4:4" customFormat="1" x14ac:dyDescent="0.45">
      <c r="D1984" s="21"/>
    </row>
    <row r="1985" spans="4:4" customFormat="1" x14ac:dyDescent="0.45">
      <c r="D1985" s="21"/>
    </row>
    <row r="1986" spans="4:4" customFormat="1" x14ac:dyDescent="0.45">
      <c r="D1986" s="21"/>
    </row>
    <row r="1987" spans="4:4" customFormat="1" x14ac:dyDescent="0.45">
      <c r="D1987" s="21"/>
    </row>
    <row r="1988" spans="4:4" customFormat="1" x14ac:dyDescent="0.45">
      <c r="D1988" s="21"/>
    </row>
    <row r="1989" spans="4:4" customFormat="1" x14ac:dyDescent="0.45">
      <c r="D1989" s="21"/>
    </row>
    <row r="1990" spans="4:4" customFormat="1" x14ac:dyDescent="0.45">
      <c r="D1990" s="21"/>
    </row>
    <row r="1991" spans="4:4" customFormat="1" x14ac:dyDescent="0.45">
      <c r="D1991" s="21"/>
    </row>
    <row r="1992" spans="4:4" customFormat="1" x14ac:dyDescent="0.45">
      <c r="D1992" s="21"/>
    </row>
    <row r="1993" spans="4:4" customFormat="1" x14ac:dyDescent="0.45">
      <c r="D1993" s="21"/>
    </row>
    <row r="1994" spans="4:4" customFormat="1" x14ac:dyDescent="0.45">
      <c r="D1994" s="21"/>
    </row>
    <row r="1995" spans="4:4" customFormat="1" x14ac:dyDescent="0.45">
      <c r="D1995" s="21"/>
    </row>
    <row r="1996" spans="4:4" customFormat="1" x14ac:dyDescent="0.45">
      <c r="D1996" s="21"/>
    </row>
    <row r="1997" spans="4:4" customFormat="1" x14ac:dyDescent="0.45">
      <c r="D1997" s="21"/>
    </row>
    <row r="1998" spans="4:4" customFormat="1" x14ac:dyDescent="0.45">
      <c r="D1998" s="21"/>
    </row>
    <row r="1999" spans="4:4" customFormat="1" x14ac:dyDescent="0.45">
      <c r="D1999" s="21"/>
    </row>
    <row r="2000" spans="4:4" customFormat="1" x14ac:dyDescent="0.45">
      <c r="D2000" s="21"/>
    </row>
    <row r="2001" spans="4:4" customFormat="1" x14ac:dyDescent="0.45">
      <c r="D2001" s="21"/>
    </row>
    <row r="2002" spans="4:4" customFormat="1" x14ac:dyDescent="0.45">
      <c r="D2002" s="21"/>
    </row>
    <row r="2003" spans="4:4" customFormat="1" x14ac:dyDescent="0.45">
      <c r="D2003" s="21"/>
    </row>
    <row r="2004" spans="4:4" customFormat="1" x14ac:dyDescent="0.45">
      <c r="D2004" s="21"/>
    </row>
    <row r="2005" spans="4:4" customFormat="1" x14ac:dyDescent="0.45">
      <c r="D2005" s="21"/>
    </row>
    <row r="2006" spans="4:4" customFormat="1" x14ac:dyDescent="0.45">
      <c r="D2006" s="21"/>
    </row>
    <row r="2007" spans="4:4" customFormat="1" x14ac:dyDescent="0.45">
      <c r="D2007" s="21"/>
    </row>
    <row r="2008" spans="4:4" customFormat="1" x14ac:dyDescent="0.45">
      <c r="D2008" s="21"/>
    </row>
    <row r="2009" spans="4:4" customFormat="1" x14ac:dyDescent="0.45">
      <c r="D2009" s="21"/>
    </row>
    <row r="2010" spans="4:4" customFormat="1" x14ac:dyDescent="0.45">
      <c r="D2010" s="21"/>
    </row>
    <row r="2011" spans="4:4" customFormat="1" x14ac:dyDescent="0.45">
      <c r="D2011" s="21"/>
    </row>
    <row r="2012" spans="4:4" customFormat="1" x14ac:dyDescent="0.45">
      <c r="D2012" s="21"/>
    </row>
    <row r="2013" spans="4:4" customFormat="1" x14ac:dyDescent="0.45">
      <c r="D2013" s="21"/>
    </row>
    <row r="2014" spans="4:4" customFormat="1" x14ac:dyDescent="0.45">
      <c r="D2014" s="21"/>
    </row>
    <row r="2015" spans="4:4" customFormat="1" x14ac:dyDescent="0.45">
      <c r="D2015" s="21"/>
    </row>
    <row r="2016" spans="4:4" customFormat="1" x14ac:dyDescent="0.45">
      <c r="D2016" s="21"/>
    </row>
    <row r="2017" spans="4:4" customFormat="1" x14ac:dyDescent="0.45">
      <c r="D2017" s="21"/>
    </row>
    <row r="2018" spans="4:4" customFormat="1" x14ac:dyDescent="0.45">
      <c r="D2018" s="21"/>
    </row>
    <row r="2019" spans="4:4" customFormat="1" x14ac:dyDescent="0.45">
      <c r="D2019" s="21"/>
    </row>
    <row r="2020" spans="4:4" customFormat="1" x14ac:dyDescent="0.45">
      <c r="D2020" s="21"/>
    </row>
    <row r="2021" spans="4:4" customFormat="1" x14ac:dyDescent="0.45">
      <c r="D2021" s="21"/>
    </row>
    <row r="2022" spans="4:4" customFormat="1" x14ac:dyDescent="0.45">
      <c r="D2022" s="21"/>
    </row>
    <row r="2023" spans="4:4" customFormat="1" x14ac:dyDescent="0.45">
      <c r="D2023" s="21"/>
    </row>
    <row r="2024" spans="4:4" customFormat="1" x14ac:dyDescent="0.45">
      <c r="D2024" s="21"/>
    </row>
    <row r="2025" spans="4:4" customFormat="1" x14ac:dyDescent="0.45">
      <c r="D2025" s="21"/>
    </row>
    <row r="2026" spans="4:4" customFormat="1" x14ac:dyDescent="0.45">
      <c r="D2026" s="21"/>
    </row>
    <row r="2027" spans="4:4" customFormat="1" x14ac:dyDescent="0.45">
      <c r="D2027" s="21"/>
    </row>
    <row r="2028" spans="4:4" customFormat="1" x14ac:dyDescent="0.45">
      <c r="D2028" s="21"/>
    </row>
    <row r="2029" spans="4:4" customFormat="1" x14ac:dyDescent="0.45">
      <c r="D2029" s="21"/>
    </row>
    <row r="2030" spans="4:4" customFormat="1" x14ac:dyDescent="0.45">
      <c r="D2030" s="21"/>
    </row>
    <row r="2031" spans="4:4" customFormat="1" x14ac:dyDescent="0.45">
      <c r="D2031" s="21"/>
    </row>
    <row r="2032" spans="4:4" customFormat="1" x14ac:dyDescent="0.45">
      <c r="D2032" s="21"/>
    </row>
    <row r="2033" spans="4:4" customFormat="1" x14ac:dyDescent="0.45">
      <c r="D2033" s="21"/>
    </row>
    <row r="2034" spans="4:4" customFormat="1" x14ac:dyDescent="0.45">
      <c r="D2034" s="21"/>
    </row>
    <row r="2035" spans="4:4" customFormat="1" x14ac:dyDescent="0.45">
      <c r="D2035" s="21"/>
    </row>
    <row r="2036" spans="4:4" customFormat="1" x14ac:dyDescent="0.45">
      <c r="D2036" s="21"/>
    </row>
    <row r="2037" spans="4:4" customFormat="1" x14ac:dyDescent="0.45">
      <c r="D2037" s="21"/>
    </row>
    <row r="2038" spans="4:4" customFormat="1" x14ac:dyDescent="0.45">
      <c r="D2038" s="21"/>
    </row>
    <row r="2039" spans="4:4" customFormat="1" x14ac:dyDescent="0.45">
      <c r="D2039" s="21"/>
    </row>
    <row r="2040" spans="4:4" customFormat="1" x14ac:dyDescent="0.45">
      <c r="D2040" s="21"/>
    </row>
    <row r="2041" spans="4:4" customFormat="1" x14ac:dyDescent="0.45">
      <c r="D2041" s="21"/>
    </row>
    <row r="2042" spans="4:4" customFormat="1" x14ac:dyDescent="0.45">
      <c r="D2042" s="21"/>
    </row>
    <row r="2043" spans="4:4" customFormat="1" x14ac:dyDescent="0.45">
      <c r="D2043" s="21"/>
    </row>
    <row r="2044" spans="4:4" customFormat="1" x14ac:dyDescent="0.45">
      <c r="D2044" s="21"/>
    </row>
    <row r="2045" spans="4:4" customFormat="1" x14ac:dyDescent="0.45">
      <c r="D2045" s="21"/>
    </row>
    <row r="2046" spans="4:4" customFormat="1" x14ac:dyDescent="0.45">
      <c r="D2046" s="21"/>
    </row>
    <row r="2047" spans="4:4" customFormat="1" x14ac:dyDescent="0.45">
      <c r="D2047" s="21"/>
    </row>
    <row r="2048" spans="4:4" customFormat="1" x14ac:dyDescent="0.45">
      <c r="D2048" s="21"/>
    </row>
    <row r="2049" spans="4:4" customFormat="1" x14ac:dyDescent="0.45">
      <c r="D2049" s="21"/>
    </row>
    <row r="2050" spans="4:4" customFormat="1" x14ac:dyDescent="0.45">
      <c r="D2050" s="21"/>
    </row>
    <row r="2051" spans="4:4" customFormat="1" x14ac:dyDescent="0.45">
      <c r="D2051" s="21"/>
    </row>
    <row r="2052" spans="4:4" customFormat="1" x14ac:dyDescent="0.45">
      <c r="D2052" s="21"/>
    </row>
    <row r="2053" spans="4:4" customFormat="1" x14ac:dyDescent="0.45">
      <c r="D2053" s="21"/>
    </row>
    <row r="2054" spans="4:4" customFormat="1" x14ac:dyDescent="0.45">
      <c r="D2054" s="21"/>
    </row>
    <row r="2055" spans="4:4" customFormat="1" x14ac:dyDescent="0.45">
      <c r="D2055" s="21"/>
    </row>
    <row r="2056" spans="4:4" customFormat="1" x14ac:dyDescent="0.45">
      <c r="D2056" s="21"/>
    </row>
    <row r="2057" spans="4:4" customFormat="1" x14ac:dyDescent="0.45">
      <c r="D2057" s="21"/>
    </row>
    <row r="2058" spans="4:4" customFormat="1" x14ac:dyDescent="0.45">
      <c r="D2058" s="21"/>
    </row>
    <row r="2059" spans="4:4" customFormat="1" x14ac:dyDescent="0.45">
      <c r="D2059" s="21"/>
    </row>
    <row r="2060" spans="4:4" customFormat="1" x14ac:dyDescent="0.45">
      <c r="D2060" s="21"/>
    </row>
    <row r="2061" spans="4:4" customFormat="1" x14ac:dyDescent="0.45">
      <c r="D2061" s="21"/>
    </row>
    <row r="2062" spans="4:4" customFormat="1" x14ac:dyDescent="0.45">
      <c r="D2062" s="21"/>
    </row>
    <row r="2063" spans="4:4" customFormat="1" x14ac:dyDescent="0.45">
      <c r="D2063" s="21"/>
    </row>
    <row r="2064" spans="4:4" customFormat="1" x14ac:dyDescent="0.45">
      <c r="D2064" s="21"/>
    </row>
    <row r="2065" spans="4:4" customFormat="1" x14ac:dyDescent="0.45">
      <c r="D2065" s="21"/>
    </row>
    <row r="2066" spans="4:4" customFormat="1" x14ac:dyDescent="0.45">
      <c r="D2066" s="21"/>
    </row>
    <row r="2067" spans="4:4" customFormat="1" x14ac:dyDescent="0.45">
      <c r="D2067" s="21"/>
    </row>
    <row r="2068" spans="4:4" customFormat="1" x14ac:dyDescent="0.45">
      <c r="D2068" s="21"/>
    </row>
    <row r="2069" spans="4:4" customFormat="1" x14ac:dyDescent="0.45">
      <c r="D2069" s="21"/>
    </row>
    <row r="2070" spans="4:4" customFormat="1" x14ac:dyDescent="0.45">
      <c r="D2070" s="21"/>
    </row>
    <row r="2071" spans="4:4" customFormat="1" x14ac:dyDescent="0.45">
      <c r="D2071" s="21"/>
    </row>
    <row r="2072" spans="4:4" customFormat="1" x14ac:dyDescent="0.45">
      <c r="D2072" s="21"/>
    </row>
    <row r="2073" spans="4:4" customFormat="1" x14ac:dyDescent="0.45">
      <c r="D2073" s="21"/>
    </row>
    <row r="2074" spans="4:4" customFormat="1" x14ac:dyDescent="0.45">
      <c r="D2074" s="21"/>
    </row>
    <row r="2075" spans="4:4" customFormat="1" x14ac:dyDescent="0.45">
      <c r="D2075" s="21"/>
    </row>
    <row r="2076" spans="4:4" customFormat="1" x14ac:dyDescent="0.45">
      <c r="D2076" s="21"/>
    </row>
    <row r="2077" spans="4:4" customFormat="1" x14ac:dyDescent="0.45">
      <c r="D2077" s="21"/>
    </row>
    <row r="2078" spans="4:4" customFormat="1" x14ac:dyDescent="0.45">
      <c r="D2078" s="21"/>
    </row>
    <row r="2079" spans="4:4" customFormat="1" x14ac:dyDescent="0.45">
      <c r="D2079" s="21"/>
    </row>
    <row r="2080" spans="4:4" customFormat="1" x14ac:dyDescent="0.45">
      <c r="D2080" s="21"/>
    </row>
    <row r="2081" spans="4:4" customFormat="1" x14ac:dyDescent="0.45">
      <c r="D2081" s="21"/>
    </row>
    <row r="2082" spans="4:4" customFormat="1" x14ac:dyDescent="0.45">
      <c r="D2082" s="21"/>
    </row>
    <row r="2083" spans="4:4" customFormat="1" x14ac:dyDescent="0.45">
      <c r="D2083" s="21"/>
    </row>
    <row r="2084" spans="4:4" customFormat="1" x14ac:dyDescent="0.45">
      <c r="D2084" s="21"/>
    </row>
    <row r="2085" spans="4:4" customFormat="1" x14ac:dyDescent="0.45">
      <c r="D2085" s="21"/>
    </row>
    <row r="2086" spans="4:4" customFormat="1" x14ac:dyDescent="0.45">
      <c r="D2086" s="21"/>
    </row>
    <row r="2087" spans="4:4" customFormat="1" x14ac:dyDescent="0.45">
      <c r="D2087" s="21"/>
    </row>
    <row r="2088" spans="4:4" customFormat="1" x14ac:dyDescent="0.45">
      <c r="D2088" s="21"/>
    </row>
    <row r="2089" spans="4:4" customFormat="1" x14ac:dyDescent="0.45">
      <c r="D2089" s="21"/>
    </row>
    <row r="2090" spans="4:4" customFormat="1" x14ac:dyDescent="0.45">
      <c r="D2090" s="21"/>
    </row>
    <row r="2091" spans="4:4" customFormat="1" x14ac:dyDescent="0.45">
      <c r="D2091" s="21"/>
    </row>
    <row r="2092" spans="4:4" customFormat="1" x14ac:dyDescent="0.45">
      <c r="D2092" s="21"/>
    </row>
    <row r="2093" spans="4:4" customFormat="1" x14ac:dyDescent="0.45">
      <c r="D2093" s="21"/>
    </row>
    <row r="2094" spans="4:4" customFormat="1" x14ac:dyDescent="0.45">
      <c r="D2094" s="21"/>
    </row>
    <row r="2095" spans="4:4" customFormat="1" x14ac:dyDescent="0.45">
      <c r="D2095" s="21"/>
    </row>
    <row r="2096" spans="4:4" customFormat="1" x14ac:dyDescent="0.45">
      <c r="D2096" s="21"/>
    </row>
    <row r="2097" spans="4:4" customFormat="1" x14ac:dyDescent="0.45">
      <c r="D2097" s="21"/>
    </row>
    <row r="2098" spans="4:4" customFormat="1" x14ac:dyDescent="0.45">
      <c r="D2098" s="21"/>
    </row>
    <row r="2099" spans="4:4" customFormat="1" x14ac:dyDescent="0.45">
      <c r="D2099" s="21"/>
    </row>
    <row r="2100" spans="4:4" customFormat="1" x14ac:dyDescent="0.45">
      <c r="D2100" s="21"/>
    </row>
    <row r="2101" spans="4:4" customFormat="1" x14ac:dyDescent="0.45">
      <c r="D2101" s="21"/>
    </row>
    <row r="2102" spans="4:4" customFormat="1" x14ac:dyDescent="0.45">
      <c r="D2102" s="21"/>
    </row>
    <row r="2103" spans="4:4" customFormat="1" x14ac:dyDescent="0.45">
      <c r="D2103" s="21"/>
    </row>
    <row r="2104" spans="4:4" customFormat="1" x14ac:dyDescent="0.45">
      <c r="D2104" s="21"/>
    </row>
    <row r="2105" spans="4:4" customFormat="1" x14ac:dyDescent="0.45">
      <c r="D2105" s="21"/>
    </row>
    <row r="2106" spans="4:4" customFormat="1" x14ac:dyDescent="0.45">
      <c r="D2106" s="21"/>
    </row>
    <row r="2107" spans="4:4" customFormat="1" x14ac:dyDescent="0.45">
      <c r="D2107" s="21"/>
    </row>
    <row r="2108" spans="4:4" customFormat="1" x14ac:dyDescent="0.45">
      <c r="D2108" s="21"/>
    </row>
    <row r="2109" spans="4:4" customFormat="1" x14ac:dyDescent="0.45">
      <c r="D2109" s="21"/>
    </row>
    <row r="2110" spans="4:4" customFormat="1" x14ac:dyDescent="0.45">
      <c r="D2110" s="21"/>
    </row>
    <row r="2111" spans="4:4" customFormat="1" x14ac:dyDescent="0.45">
      <c r="D2111" s="21"/>
    </row>
    <row r="2112" spans="4:4" customFormat="1" x14ac:dyDescent="0.45">
      <c r="D2112" s="21"/>
    </row>
    <row r="2113" spans="4:4" customFormat="1" x14ac:dyDescent="0.45">
      <c r="D2113" s="21"/>
    </row>
    <row r="2114" spans="4:4" customFormat="1" x14ac:dyDescent="0.45">
      <c r="D2114" s="21"/>
    </row>
    <row r="2115" spans="4:4" customFormat="1" x14ac:dyDescent="0.45">
      <c r="D2115" s="21"/>
    </row>
    <row r="2116" spans="4:4" customFormat="1" x14ac:dyDescent="0.45">
      <c r="D2116" s="21"/>
    </row>
    <row r="2117" spans="4:4" customFormat="1" x14ac:dyDescent="0.45">
      <c r="D2117" s="21"/>
    </row>
    <row r="2118" spans="4:4" customFormat="1" x14ac:dyDescent="0.45">
      <c r="D2118" s="21"/>
    </row>
    <row r="2119" spans="4:4" customFormat="1" x14ac:dyDescent="0.45">
      <c r="D2119" s="21"/>
    </row>
    <row r="2120" spans="4:4" customFormat="1" x14ac:dyDescent="0.45">
      <c r="D2120" s="21"/>
    </row>
    <row r="2121" spans="4:4" customFormat="1" x14ac:dyDescent="0.45">
      <c r="D2121" s="21"/>
    </row>
    <row r="2122" spans="4:4" customFormat="1" x14ac:dyDescent="0.45">
      <c r="D2122" s="21"/>
    </row>
    <row r="2123" spans="4:4" customFormat="1" x14ac:dyDescent="0.45">
      <c r="D2123" s="21"/>
    </row>
    <row r="2124" spans="4:4" customFormat="1" x14ac:dyDescent="0.45">
      <c r="D2124" s="21"/>
    </row>
    <row r="2125" spans="4:4" customFormat="1" x14ac:dyDescent="0.45">
      <c r="D2125" s="21"/>
    </row>
    <row r="2126" spans="4:4" customFormat="1" x14ac:dyDescent="0.45">
      <c r="D2126" s="21"/>
    </row>
    <row r="2127" spans="4:4" customFormat="1" x14ac:dyDescent="0.45">
      <c r="D2127" s="21"/>
    </row>
    <row r="2128" spans="4:4" customFormat="1" x14ac:dyDescent="0.45">
      <c r="D2128" s="21"/>
    </row>
    <row r="2129" spans="4:4" customFormat="1" x14ac:dyDescent="0.45">
      <c r="D2129" s="21"/>
    </row>
    <row r="2130" spans="4:4" customFormat="1" x14ac:dyDescent="0.45">
      <c r="D2130" s="21"/>
    </row>
    <row r="2131" spans="4:4" customFormat="1" x14ac:dyDescent="0.45">
      <c r="D2131" s="21"/>
    </row>
    <row r="2132" spans="4:4" customFormat="1" x14ac:dyDescent="0.45">
      <c r="D2132" s="21"/>
    </row>
    <row r="2133" spans="4:4" customFormat="1" x14ac:dyDescent="0.45">
      <c r="D2133" s="21"/>
    </row>
    <row r="2134" spans="4:4" customFormat="1" x14ac:dyDescent="0.45">
      <c r="D2134" s="21"/>
    </row>
    <row r="2135" spans="4:4" customFormat="1" x14ac:dyDescent="0.45">
      <c r="D2135" s="21"/>
    </row>
    <row r="2136" spans="4:4" customFormat="1" x14ac:dyDescent="0.45">
      <c r="D2136" s="21"/>
    </row>
    <row r="2137" spans="4:4" customFormat="1" x14ac:dyDescent="0.45">
      <c r="D2137" s="21"/>
    </row>
    <row r="2138" spans="4:4" customFormat="1" x14ac:dyDescent="0.45">
      <c r="D2138" s="21"/>
    </row>
    <row r="2139" spans="4:4" customFormat="1" x14ac:dyDescent="0.45">
      <c r="D2139" s="21"/>
    </row>
    <row r="2140" spans="4:4" customFormat="1" x14ac:dyDescent="0.45">
      <c r="D2140" s="21"/>
    </row>
    <row r="2141" spans="4:4" customFormat="1" x14ac:dyDescent="0.45">
      <c r="D2141" s="21"/>
    </row>
    <row r="2142" spans="4:4" customFormat="1" x14ac:dyDescent="0.45">
      <c r="D2142" s="21"/>
    </row>
    <row r="2143" spans="4:4" customFormat="1" x14ac:dyDescent="0.45">
      <c r="D2143" s="21"/>
    </row>
    <row r="2144" spans="4:4" customFormat="1" x14ac:dyDescent="0.45">
      <c r="D2144" s="21"/>
    </row>
    <row r="2145" spans="4:4" customFormat="1" x14ac:dyDescent="0.45">
      <c r="D2145" s="21"/>
    </row>
    <row r="2146" spans="4:4" customFormat="1" x14ac:dyDescent="0.45">
      <c r="D2146" s="21"/>
    </row>
    <row r="2147" spans="4:4" customFormat="1" x14ac:dyDescent="0.45">
      <c r="D2147" s="21"/>
    </row>
    <row r="2148" spans="4:4" customFormat="1" x14ac:dyDescent="0.45">
      <c r="D2148" s="21"/>
    </row>
    <row r="2149" spans="4:4" customFormat="1" x14ac:dyDescent="0.45">
      <c r="D2149" s="21"/>
    </row>
    <row r="2150" spans="4:4" customFormat="1" x14ac:dyDescent="0.45">
      <c r="D2150" s="21"/>
    </row>
    <row r="2151" spans="4:4" customFormat="1" x14ac:dyDescent="0.45">
      <c r="D2151" s="21"/>
    </row>
    <row r="2152" spans="4:4" customFormat="1" x14ac:dyDescent="0.45">
      <c r="D2152" s="21"/>
    </row>
    <row r="2153" spans="4:4" customFormat="1" x14ac:dyDescent="0.45">
      <c r="D2153" s="21"/>
    </row>
    <row r="2154" spans="4:4" customFormat="1" x14ac:dyDescent="0.45">
      <c r="D2154" s="21"/>
    </row>
    <row r="2155" spans="4:4" customFormat="1" x14ac:dyDescent="0.45">
      <c r="D2155" s="21"/>
    </row>
    <row r="2156" spans="4:4" customFormat="1" x14ac:dyDescent="0.45">
      <c r="D2156" s="21"/>
    </row>
    <row r="2157" spans="4:4" customFormat="1" x14ac:dyDescent="0.45">
      <c r="D2157" s="21"/>
    </row>
    <row r="2158" spans="4:4" customFormat="1" x14ac:dyDescent="0.45">
      <c r="D2158" s="21"/>
    </row>
    <row r="2159" spans="4:4" customFormat="1" x14ac:dyDescent="0.45">
      <c r="D2159" s="21"/>
    </row>
    <row r="2160" spans="4:4" customFormat="1" x14ac:dyDescent="0.45">
      <c r="D2160" s="21"/>
    </row>
    <row r="2161" spans="4:4" customFormat="1" x14ac:dyDescent="0.45">
      <c r="D2161" s="21"/>
    </row>
    <row r="2162" spans="4:4" customFormat="1" x14ac:dyDescent="0.45">
      <c r="D2162" s="21"/>
    </row>
    <row r="2163" spans="4:4" customFormat="1" x14ac:dyDescent="0.45">
      <c r="D2163" s="21"/>
    </row>
    <row r="2164" spans="4:4" customFormat="1" x14ac:dyDescent="0.45">
      <c r="D2164" s="21"/>
    </row>
    <row r="2165" spans="4:4" customFormat="1" x14ac:dyDescent="0.45">
      <c r="D2165" s="21"/>
    </row>
    <row r="4999" spans="7:9" hidden="1" x14ac:dyDescent="0.45"/>
    <row r="5000" spans="7:9" hidden="1" x14ac:dyDescent="0.45"/>
    <row r="5001" spans="7:9" hidden="1" x14ac:dyDescent="0.45">
      <c r="G5001" s="179" t="s">
        <v>3484</v>
      </c>
      <c r="I5001" s="193" t="s">
        <v>3489</v>
      </c>
    </row>
    <row r="5002" spans="7:9" hidden="1" x14ac:dyDescent="0.45">
      <c r="G5002" s="3" t="s">
        <v>3490</v>
      </c>
      <c r="I5002" s="3" t="s">
        <v>3485</v>
      </c>
    </row>
    <row r="5003" spans="7:9" hidden="1" x14ac:dyDescent="0.45">
      <c r="G5003" s="98" t="s">
        <v>3475</v>
      </c>
      <c r="I5003" s="3" t="s">
        <v>3486</v>
      </c>
    </row>
    <row r="5004" spans="7:9" hidden="1" x14ac:dyDescent="0.45">
      <c r="I5004" s="3" t="s">
        <v>3487</v>
      </c>
    </row>
    <row r="5005" spans="7:9" hidden="1" x14ac:dyDescent="0.45">
      <c r="I5005" s="3" t="s">
        <v>3092</v>
      </c>
    </row>
    <row r="5006" spans="7:9" hidden="1" x14ac:dyDescent="0.45">
      <c r="I5006" s="98" t="s">
        <v>3091</v>
      </c>
    </row>
    <row r="5007" spans="7:9" hidden="1" x14ac:dyDescent="0.45"/>
    <row r="5073" spans="7:11" hidden="1" x14ac:dyDescent="0.45"/>
    <row r="5074" spans="7:11" hidden="1" x14ac:dyDescent="0.45">
      <c r="G5074" s="149" t="s">
        <v>3462</v>
      </c>
      <c r="H5074" s="163"/>
      <c r="I5074" s="163"/>
      <c r="J5074" s="163"/>
      <c r="K5074" s="163"/>
    </row>
    <row r="5075" spans="7:11" hidden="1" x14ac:dyDescent="0.45">
      <c r="G5075" s="3" t="s">
        <v>3467</v>
      </c>
    </row>
    <row r="5076" spans="7:11" hidden="1" x14ac:dyDescent="0.45">
      <c r="G5076" s="98" t="s">
        <v>3464</v>
      </c>
    </row>
    <row r="5077" spans="7:11" hidden="1" x14ac:dyDescent="0.4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P115" activePane="bottomRight" state="frozen"/>
      <selection pane="topRight" activeCell="M1" sqref="M1"/>
      <selection pane="bottomLeft" activeCell="A16" sqref="A16"/>
      <selection pane="bottomRight" activeCell="Q122" sqref="Q122"/>
    </sheetView>
  </sheetViews>
  <sheetFormatPr defaultColWidth="8.86328125" defaultRowHeight="11.65" x14ac:dyDescent="0.35"/>
  <cols>
    <col min="1" max="2" width="1.6640625" style="1" customWidth="1"/>
    <col min="3" max="3" width="0.86328125" style="1" customWidth="1"/>
    <col min="4" max="4" width="4.46484375" style="1" hidden="1" customWidth="1"/>
    <col min="5" max="5" width="28.53125" style="1" customWidth="1"/>
    <col min="6" max="6" width="0.46484375" style="1" customWidth="1"/>
    <col min="7" max="7" width="9" style="1" customWidth="1"/>
    <col min="8" max="8" width="0.46484375" style="1" customWidth="1"/>
    <col min="9" max="9" width="9" style="1" customWidth="1"/>
    <col min="10" max="10" width="0.46484375" style="1" customWidth="1"/>
    <col min="11" max="11" width="14.6640625" style="1" customWidth="1"/>
    <col min="12" max="12" width="0.46484375" style="1" customWidth="1"/>
    <col min="13" max="21" width="14.6640625" style="1" customWidth="1"/>
    <col min="22" max="22" width="0.33203125" style="1" customWidth="1"/>
    <col min="23" max="24" width="27.531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19"/>
      <c r="C2" s="20"/>
      <c r="D2" s="197"/>
      <c r="E2" s="532"/>
      <c r="F2" s="532"/>
      <c r="G2" s="532"/>
      <c r="H2" s="532"/>
      <c r="I2" s="532"/>
      <c r="J2" s="532"/>
      <c r="K2" s="532"/>
      <c r="L2" s="532"/>
      <c r="M2" s="532"/>
      <c r="N2" s="532"/>
      <c r="O2" s="532"/>
      <c r="P2" s="532"/>
      <c r="Q2" s="532"/>
      <c r="R2" s="532"/>
      <c r="S2" s="532"/>
      <c r="T2" s="532"/>
      <c r="U2" s="532"/>
      <c r="V2" s="532"/>
      <c r="W2" s="532"/>
      <c r="X2" s="532"/>
      <c r="Y2" s="532"/>
      <c r="Z2" s="503"/>
    </row>
    <row r="3" spans="1:76" customFormat="1" ht="5" customHeight="1" x14ac:dyDescent="0.4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45">
      <c r="A4"/>
      <c r="B4" s="17"/>
      <c r="C4" s="16"/>
      <c r="D4" s="18"/>
      <c r="E4" s="453" t="str">
        <f>'Page 1 - General Information'!E4</f>
        <v xml:space="preserve"> INTERSCHOLASTIC ATHLETIC OPPORTUNITIES DISCLOSURE FORM 21.1</v>
      </c>
      <c r="F4" s="454"/>
      <c r="G4" s="454"/>
      <c r="H4" s="454"/>
      <c r="I4" s="454"/>
      <c r="J4" s="454"/>
      <c r="K4" s="454"/>
      <c r="L4" s="454"/>
      <c r="M4" s="454"/>
      <c r="N4" s="454"/>
      <c r="O4" s="454"/>
      <c r="P4" s="454"/>
      <c r="Q4" s="454"/>
      <c r="R4" s="454"/>
      <c r="S4" s="454"/>
      <c r="T4" s="454"/>
      <c r="U4" s="454"/>
      <c r="V4" s="454"/>
      <c r="W4" s="454"/>
      <c r="X4" s="542"/>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7"/>
      <c r="C5" s="16"/>
      <c r="D5" s="18"/>
      <c r="E5" s="455" t="str">
        <f>'Page 1 - General Information'!E5</f>
        <v>2020 - 2021 School Year</v>
      </c>
      <c r="F5" s="456"/>
      <c r="G5" s="456"/>
      <c r="H5" s="456"/>
      <c r="I5" s="456"/>
      <c r="J5" s="456"/>
      <c r="K5" s="456"/>
      <c r="L5" s="456"/>
      <c r="M5" s="456"/>
      <c r="N5" s="456"/>
      <c r="O5" s="456"/>
      <c r="P5" s="456"/>
      <c r="Q5" s="456"/>
      <c r="R5" s="456"/>
      <c r="S5" s="456"/>
      <c r="T5" s="456"/>
      <c r="U5" s="456"/>
      <c r="V5" s="456"/>
      <c r="W5" s="45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5" customHeight="1" x14ac:dyDescent="0.4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7"/>
      <c r="C7" s="16"/>
      <c r="D7" s="18"/>
      <c r="E7" s="128" t="str">
        <f>IF('Page 1 - General Information'!G14="[Make Selection From Drop-Down List ]","",("School:  "&amp;'Page 1 - General Information'!G14&amp;" - "&amp;'Page 1 - General Information'!G16))</f>
        <v>School:  Solanco HS - 2658</v>
      </c>
      <c r="F7" s="128"/>
      <c r="G7" s="128"/>
      <c r="H7" s="101"/>
      <c r="I7" s="101"/>
      <c r="J7" s="101"/>
      <c r="K7" s="121"/>
      <c r="L7" s="101"/>
      <c r="M7" s="101"/>
      <c r="N7" s="101"/>
      <c r="O7" s="547" t="s">
        <v>10988</v>
      </c>
      <c r="P7" s="547"/>
      <c r="Q7" s="547"/>
      <c r="R7" s="547"/>
      <c r="S7" s="547"/>
      <c r="T7" s="547"/>
      <c r="U7" s="547"/>
      <c r="V7" s="121"/>
      <c r="W7" s="127" t="str">
        <f>IF('Page 1 - General Information'!G10=" [Make Selection From Drop-Down List ]","",("LEA:  "&amp;'Page 1 - General Information'!G10&amp;" - "&amp;'Page 1 - General Information'!G12))</f>
        <v>LEA:  Solanco SD - 113367003</v>
      </c>
      <c r="X7" s="101"/>
      <c r="Y7" s="71"/>
      <c r="Z7" s="24"/>
    </row>
    <row r="8" spans="1:76" customFormat="1" ht="5" customHeight="1" x14ac:dyDescent="0.4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4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45">
      <c r="A10"/>
      <c r="B10" s="17"/>
      <c r="C10" s="18"/>
      <c r="D10" s="18"/>
      <c r="E10" s="551" t="s">
        <v>3409</v>
      </c>
      <c r="F10" s="188"/>
      <c r="G10" s="543" t="s">
        <v>3484</v>
      </c>
      <c r="H10" s="187"/>
      <c r="I10" s="543" t="s">
        <v>3489</v>
      </c>
      <c r="J10" s="187"/>
      <c r="K10" s="548" t="s">
        <v>10987</v>
      </c>
      <c r="L10" s="126"/>
      <c r="M10" s="527" t="s">
        <v>12</v>
      </c>
      <c r="N10" s="537"/>
      <c r="O10" s="537"/>
      <c r="P10" s="537"/>
      <c r="Q10" s="537"/>
      <c r="R10" s="537"/>
      <c r="S10" s="537"/>
      <c r="T10" s="537"/>
      <c r="U10" s="538"/>
      <c r="V10" s="321"/>
      <c r="W10" s="536" t="s">
        <v>10985</v>
      </c>
      <c r="X10" s="546"/>
      <c r="Y10" s="72"/>
      <c r="Z10" s="24"/>
      <c r="AA10"/>
      <c r="AB10"/>
      <c r="AC10"/>
      <c r="AD10"/>
      <c r="AE10"/>
      <c r="AF10"/>
      <c r="AG10"/>
      <c r="AH10"/>
      <c r="AI10"/>
      <c r="AJ10"/>
      <c r="AK10"/>
      <c r="AL10"/>
      <c r="AM10"/>
      <c r="AN10"/>
      <c r="AO10"/>
      <c r="AP10"/>
      <c r="AQ10"/>
      <c r="AR10"/>
      <c r="AS10"/>
      <c r="AT10"/>
      <c r="AU10"/>
      <c r="AV10"/>
    </row>
    <row r="11" spans="1:76" ht="63" customHeight="1" x14ac:dyDescent="0.45">
      <c r="A11"/>
      <c r="B11" s="17"/>
      <c r="C11" s="18"/>
      <c r="D11" s="18"/>
      <c r="E11" s="552"/>
      <c r="F11" s="189"/>
      <c r="G11" s="544"/>
      <c r="H11" s="117"/>
      <c r="I11" s="544"/>
      <c r="J11" s="117"/>
      <c r="K11" s="549"/>
      <c r="L11" s="10"/>
      <c r="M11" s="535" t="s">
        <v>3457</v>
      </c>
      <c r="N11" s="535" t="s">
        <v>3458</v>
      </c>
      <c r="O11" s="535" t="s">
        <v>3459</v>
      </c>
      <c r="P11" s="535" t="s">
        <v>3460</v>
      </c>
      <c r="Q11" s="535" t="s">
        <v>3491</v>
      </c>
      <c r="R11" s="521" t="s">
        <v>3473</v>
      </c>
      <c r="S11" s="522"/>
      <c r="T11" s="523"/>
      <c r="U11" s="535" t="s">
        <v>3535</v>
      </c>
      <c r="V11" s="322"/>
      <c r="W11" s="300" t="s">
        <v>10759</v>
      </c>
      <c r="X11" s="299" t="s">
        <v>10760</v>
      </c>
      <c r="Y11" s="73"/>
      <c r="Z11" s="24"/>
      <c r="AA11"/>
      <c r="AB11"/>
      <c r="AC11"/>
      <c r="AD11"/>
      <c r="AE11"/>
      <c r="AF11"/>
      <c r="AG11"/>
      <c r="AH11"/>
      <c r="AI11"/>
      <c r="AJ11"/>
      <c r="AK11"/>
      <c r="AL11"/>
      <c r="AM11"/>
      <c r="AN11"/>
      <c r="AO11"/>
      <c r="AP11"/>
      <c r="AQ11"/>
      <c r="AR11"/>
      <c r="AS11"/>
      <c r="AT11"/>
      <c r="AU11"/>
      <c r="AV11"/>
    </row>
    <row r="12" spans="1:76" ht="20.45" customHeight="1" x14ac:dyDescent="0.45">
      <c r="A12"/>
      <c r="B12" s="17"/>
      <c r="C12" s="18"/>
      <c r="D12" s="18"/>
      <c r="E12" s="552"/>
      <c r="F12" s="189"/>
      <c r="G12" s="544"/>
      <c r="H12" s="117"/>
      <c r="I12" s="544"/>
      <c r="J12" s="117"/>
      <c r="K12" s="550"/>
      <c r="L12" s="10"/>
      <c r="M12" s="536"/>
      <c r="N12" s="536"/>
      <c r="O12" s="536"/>
      <c r="P12" s="536"/>
      <c r="Q12" s="536"/>
      <c r="R12" s="524"/>
      <c r="S12" s="525"/>
      <c r="T12" s="526"/>
      <c r="U12" s="536"/>
      <c r="V12" s="322"/>
      <c r="W12" s="533"/>
      <c r="X12" s="534"/>
      <c r="Y12" s="74"/>
      <c r="Z12" s="24"/>
      <c r="AA12"/>
      <c r="AB12"/>
      <c r="AC12"/>
      <c r="AD12"/>
      <c r="AE12"/>
      <c r="AF12"/>
      <c r="AG12"/>
      <c r="AH12"/>
      <c r="AI12"/>
      <c r="AJ12"/>
      <c r="AK12"/>
      <c r="AL12"/>
      <c r="AM12"/>
      <c r="AN12"/>
      <c r="AO12"/>
      <c r="AP12"/>
      <c r="AQ12"/>
      <c r="AR12"/>
      <c r="AS12"/>
      <c r="AT12"/>
      <c r="AU12"/>
      <c r="AV12"/>
    </row>
    <row r="13" spans="1:76" ht="14.45" customHeight="1" x14ac:dyDescent="0.45">
      <c r="A13"/>
      <c r="B13" s="17"/>
      <c r="C13" s="18"/>
      <c r="D13" s="18"/>
      <c r="E13" s="552"/>
      <c r="F13" s="190"/>
      <c r="G13" s="544"/>
      <c r="H13" s="16"/>
      <c r="I13" s="544"/>
      <c r="J13" s="16"/>
      <c r="K13" s="59"/>
      <c r="L13" s="70"/>
      <c r="M13" s="59"/>
      <c r="N13" s="59"/>
      <c r="O13" s="59"/>
      <c r="P13" s="59"/>
      <c r="Q13" s="59"/>
      <c r="R13" s="6" t="s">
        <v>3410</v>
      </c>
      <c r="S13" s="6" t="s">
        <v>3411</v>
      </c>
      <c r="T13" s="6" t="s">
        <v>3412</v>
      </c>
      <c r="U13" s="554">
        <v>10325</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45">
      <c r="A14"/>
      <c r="B14" s="17"/>
      <c r="C14" s="18"/>
      <c r="D14" s="18"/>
      <c r="E14" s="553"/>
      <c r="F14" s="191"/>
      <c r="G14" s="545"/>
      <c r="H14" s="100"/>
      <c r="I14" s="545"/>
      <c r="J14" s="100"/>
      <c r="K14" s="67" t="s">
        <v>3408</v>
      </c>
      <c r="L14" s="10"/>
      <c r="M14" s="68">
        <f>SUM(M16:M186)</f>
        <v>49852.529999999992</v>
      </c>
      <c r="N14" s="68">
        <f t="shared" ref="N14:T14" si="0">SUM(N16:N186)</f>
        <v>23899.300000000003</v>
      </c>
      <c r="O14" s="68">
        <f t="shared" si="0"/>
        <v>21505.98</v>
      </c>
      <c r="P14" s="68">
        <f t="shared" si="0"/>
        <v>0</v>
      </c>
      <c r="Q14" s="68">
        <f t="shared" si="0"/>
        <v>88310.61</v>
      </c>
      <c r="R14" s="68">
        <f t="shared" si="0"/>
        <v>108375.82</v>
      </c>
      <c r="S14" s="68">
        <f t="shared" si="0"/>
        <v>69496.149999999994</v>
      </c>
      <c r="T14" s="68">
        <f t="shared" si="0"/>
        <v>90894.66</v>
      </c>
      <c r="U14" s="555"/>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4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25" x14ac:dyDescent="0.45">
      <c r="A16"/>
      <c r="B16" s="17"/>
      <c r="C16" s="18"/>
      <c r="D16" s="228">
        <v>1</v>
      </c>
      <c r="E16" s="198" t="s">
        <v>3492</v>
      </c>
      <c r="F16" s="192"/>
      <c r="G16" s="175" t="s">
        <v>3474</v>
      </c>
      <c r="H16" s="166"/>
      <c r="I16" s="182" t="s">
        <v>3485</v>
      </c>
      <c r="J16" s="4"/>
      <c r="K16" s="154">
        <f>SUM(M16:T16)</f>
        <v>23753.93</v>
      </c>
      <c r="L16" s="93"/>
      <c r="M16" s="64">
        <v>2207.4499999999998</v>
      </c>
      <c r="N16" s="64">
        <v>1369.56</v>
      </c>
      <c r="O16" s="64">
        <v>510.83</v>
      </c>
      <c r="P16" s="64"/>
      <c r="Q16" s="64">
        <v>2753.66</v>
      </c>
      <c r="R16" s="64"/>
      <c r="S16" s="64"/>
      <c r="T16" s="64">
        <v>16912.43</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25" x14ac:dyDescent="0.45">
      <c r="A17"/>
      <c r="B17" s="17"/>
      <c r="C17" s="18"/>
      <c r="D17" s="228">
        <v>2</v>
      </c>
      <c r="E17" s="199" t="s">
        <v>3493</v>
      </c>
      <c r="F17" s="192"/>
      <c r="G17" s="176" t="s">
        <v>3474</v>
      </c>
      <c r="H17" s="166"/>
      <c r="I17" s="183" t="s">
        <v>3485</v>
      </c>
      <c r="J17" s="4"/>
      <c r="K17" s="154">
        <f t="shared" ref="K17:K80" si="1">SUM(M17:T17)</f>
        <v>16133.7</v>
      </c>
      <c r="L17" s="93"/>
      <c r="M17" s="65">
        <v>2085.21</v>
      </c>
      <c r="N17" s="65">
        <v>623.78</v>
      </c>
      <c r="O17" s="65">
        <v>613</v>
      </c>
      <c r="P17" s="65"/>
      <c r="Q17" s="65">
        <v>2617.92</v>
      </c>
      <c r="R17" s="65"/>
      <c r="S17" s="65">
        <v>10193.790000000001</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25" x14ac:dyDescent="0.45">
      <c r="A18"/>
      <c r="B18" s="17"/>
      <c r="C18" s="18"/>
      <c r="D18" s="228">
        <v>3</v>
      </c>
      <c r="E18" s="198" t="s">
        <v>3494</v>
      </c>
      <c r="F18" s="192"/>
      <c r="G18" s="175" t="s">
        <v>3474</v>
      </c>
      <c r="H18" s="166"/>
      <c r="I18" s="182" t="s">
        <v>3485</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25" x14ac:dyDescent="0.45">
      <c r="A19"/>
      <c r="B19" s="17"/>
      <c r="C19" s="18"/>
      <c r="D19" s="228">
        <v>4</v>
      </c>
      <c r="E19" s="200" t="s">
        <v>3495</v>
      </c>
      <c r="F19" s="192"/>
      <c r="G19" s="176" t="s">
        <v>3474</v>
      </c>
      <c r="H19" s="166"/>
      <c r="I19" s="183" t="s">
        <v>3485</v>
      </c>
      <c r="J19" s="4"/>
      <c r="K19" s="154">
        <f t="shared" si="1"/>
        <v>3582.24</v>
      </c>
      <c r="L19" s="93"/>
      <c r="M19" s="65">
        <v>733.88</v>
      </c>
      <c r="N19" s="65">
        <v>17.11</v>
      </c>
      <c r="O19" s="65">
        <v>357.58</v>
      </c>
      <c r="P19" s="65"/>
      <c r="Q19" s="65">
        <v>209.8</v>
      </c>
      <c r="R19" s="65">
        <v>2263.87</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25" x14ac:dyDescent="0.45">
      <c r="A20"/>
      <c r="B20" s="17"/>
      <c r="C20" s="18"/>
      <c r="D20" s="228">
        <v>5</v>
      </c>
      <c r="E20" s="198" t="s">
        <v>3476</v>
      </c>
      <c r="F20" s="192"/>
      <c r="G20" s="175" t="s">
        <v>3474</v>
      </c>
      <c r="H20" s="166"/>
      <c r="I20" s="182" t="s">
        <v>3485</v>
      </c>
      <c r="J20" s="4"/>
      <c r="K20" s="154">
        <f t="shared" si="1"/>
        <v>55670.039999999994</v>
      </c>
      <c r="L20" s="93"/>
      <c r="M20" s="64">
        <v>1281.3800000000001</v>
      </c>
      <c r="N20" s="64">
        <v>6012.28</v>
      </c>
      <c r="O20" s="64">
        <v>1583.58</v>
      </c>
      <c r="P20" s="64"/>
      <c r="Q20" s="64">
        <v>19597</v>
      </c>
      <c r="R20" s="64">
        <v>27195.8</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25" x14ac:dyDescent="0.45">
      <c r="A21"/>
      <c r="B21" s="17"/>
      <c r="C21" s="18"/>
      <c r="D21" s="228">
        <v>6</v>
      </c>
      <c r="E21" s="200" t="s">
        <v>3496</v>
      </c>
      <c r="F21" s="192"/>
      <c r="G21" s="176" t="s">
        <v>3474</v>
      </c>
      <c r="H21" s="166"/>
      <c r="I21" s="183" t="s">
        <v>3485</v>
      </c>
      <c r="J21" s="4"/>
      <c r="K21" s="154">
        <f t="shared" si="1"/>
        <v>9274.5</v>
      </c>
      <c r="L21" s="93"/>
      <c r="M21" s="65">
        <v>618.59</v>
      </c>
      <c r="N21" s="65">
        <v>1730.53</v>
      </c>
      <c r="O21" s="65">
        <v>306.5</v>
      </c>
      <c r="P21" s="65"/>
      <c r="Q21" s="65">
        <v>54.68</v>
      </c>
      <c r="R21" s="65">
        <v>6564.2</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25" x14ac:dyDescent="0.45">
      <c r="A22"/>
      <c r="B22" s="17"/>
      <c r="C22" s="18"/>
      <c r="D22" s="228">
        <v>7</v>
      </c>
      <c r="E22" s="198" t="s">
        <v>3497</v>
      </c>
      <c r="F22" s="192"/>
      <c r="G22" s="175" t="s">
        <v>3474</v>
      </c>
      <c r="H22" s="166"/>
      <c r="I22" s="182" t="s">
        <v>3485</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25" x14ac:dyDescent="0.45">
      <c r="A23"/>
      <c r="B23" s="17"/>
      <c r="C23" s="18"/>
      <c r="D23" s="228">
        <v>8</v>
      </c>
      <c r="E23" s="200" t="s">
        <v>3498</v>
      </c>
      <c r="F23" s="192"/>
      <c r="G23" s="176" t="s">
        <v>3474</v>
      </c>
      <c r="H23" s="166"/>
      <c r="I23" s="183" t="s">
        <v>3485</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25" x14ac:dyDescent="0.45">
      <c r="A24"/>
      <c r="B24" s="17"/>
      <c r="C24" s="18"/>
      <c r="D24" s="228">
        <v>9</v>
      </c>
      <c r="E24" s="198" t="s">
        <v>3499</v>
      </c>
      <c r="F24" s="192"/>
      <c r="G24" s="175" t="s">
        <v>3474</v>
      </c>
      <c r="H24" s="166"/>
      <c r="I24" s="182" t="s">
        <v>3485</v>
      </c>
      <c r="J24" s="4"/>
      <c r="K24" s="154">
        <f t="shared" si="1"/>
        <v>24631.32</v>
      </c>
      <c r="L24" s="93"/>
      <c r="M24" s="64">
        <v>11991.17</v>
      </c>
      <c r="N24" s="64">
        <v>262.17</v>
      </c>
      <c r="O24" s="64">
        <v>459.75</v>
      </c>
      <c r="P24" s="64"/>
      <c r="Q24" s="64">
        <v>3577.85</v>
      </c>
      <c r="R24" s="64">
        <v>8340.3799999999992</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25" x14ac:dyDescent="0.45">
      <c r="A25"/>
      <c r="B25" s="17"/>
      <c r="C25" s="18"/>
      <c r="D25" s="228">
        <v>10</v>
      </c>
      <c r="E25" s="200" t="s">
        <v>3500</v>
      </c>
      <c r="F25" s="192"/>
      <c r="G25" s="176" t="s">
        <v>3474</v>
      </c>
      <c r="H25" s="166"/>
      <c r="I25" s="183" t="s">
        <v>3485</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25" x14ac:dyDescent="0.45">
      <c r="A26"/>
      <c r="B26" s="17"/>
      <c r="C26" s="18"/>
      <c r="D26" s="228">
        <v>11</v>
      </c>
      <c r="E26" s="198" t="s">
        <v>3501</v>
      </c>
      <c r="F26" s="192"/>
      <c r="G26" s="175" t="s">
        <v>3474</v>
      </c>
      <c r="H26" s="166"/>
      <c r="I26" s="182" t="s">
        <v>3485</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25" x14ac:dyDescent="0.45">
      <c r="A27"/>
      <c r="B27" s="17"/>
      <c r="C27" s="18"/>
      <c r="D27" s="228">
        <v>12</v>
      </c>
      <c r="E27" s="200" t="s">
        <v>3502</v>
      </c>
      <c r="F27" s="192"/>
      <c r="G27" s="176" t="s">
        <v>3474</v>
      </c>
      <c r="H27" s="166"/>
      <c r="I27" s="183" t="s">
        <v>3485</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25" x14ac:dyDescent="0.45">
      <c r="A28"/>
      <c r="B28" s="17"/>
      <c r="C28" s="18"/>
      <c r="D28" s="228">
        <v>13</v>
      </c>
      <c r="E28" s="198" t="s">
        <v>3503</v>
      </c>
      <c r="F28" s="192"/>
      <c r="G28" s="175" t="s">
        <v>3474</v>
      </c>
      <c r="H28" s="166"/>
      <c r="I28" s="182" t="s">
        <v>3485</v>
      </c>
      <c r="J28" s="4"/>
      <c r="K28" s="154">
        <f t="shared" si="1"/>
        <v>12951.23</v>
      </c>
      <c r="L28" s="93"/>
      <c r="M28" s="64">
        <v>2868.49</v>
      </c>
      <c r="N28" s="64">
        <v>220.09</v>
      </c>
      <c r="O28" s="64">
        <v>1021.66</v>
      </c>
      <c r="P28" s="64"/>
      <c r="Q28" s="64">
        <v>550.03</v>
      </c>
      <c r="R28" s="64"/>
      <c r="S28" s="64"/>
      <c r="T28" s="64">
        <v>8290.9599999999991</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25" x14ac:dyDescent="0.45">
      <c r="A29"/>
      <c r="B29" s="17"/>
      <c r="C29" s="18"/>
      <c r="D29" s="228">
        <v>14</v>
      </c>
      <c r="E29" s="200" t="s">
        <v>3504</v>
      </c>
      <c r="F29" s="192"/>
      <c r="G29" s="176" t="s">
        <v>3474</v>
      </c>
      <c r="H29" s="166"/>
      <c r="I29" s="183" t="s">
        <v>3485</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25" x14ac:dyDescent="0.45">
      <c r="A30"/>
      <c r="B30" s="17"/>
      <c r="C30" s="18"/>
      <c r="D30" s="228">
        <v>15</v>
      </c>
      <c r="E30" s="198" t="s">
        <v>3505</v>
      </c>
      <c r="F30" s="192"/>
      <c r="G30" s="175" t="s">
        <v>3474</v>
      </c>
      <c r="H30" s="166"/>
      <c r="I30" s="182" t="s">
        <v>3485</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25" x14ac:dyDescent="0.45">
      <c r="A31"/>
      <c r="B31" s="17"/>
      <c r="C31" s="18"/>
      <c r="D31" s="228">
        <v>16</v>
      </c>
      <c r="E31" s="200" t="s">
        <v>3506</v>
      </c>
      <c r="F31" s="192"/>
      <c r="G31" s="176" t="s">
        <v>3474</v>
      </c>
      <c r="H31" s="166"/>
      <c r="I31" s="183" t="s">
        <v>3485</v>
      </c>
      <c r="J31" s="4"/>
      <c r="K31" s="154">
        <f>SUM(M31:T31)</f>
        <v>17349.72</v>
      </c>
      <c r="L31" s="93"/>
      <c r="M31" s="65">
        <v>2888.2</v>
      </c>
      <c r="N31" s="65">
        <v>316.02999999999997</v>
      </c>
      <c r="O31" s="65">
        <v>357.58</v>
      </c>
      <c r="P31" s="65"/>
      <c r="Q31" s="65">
        <v>1354.57</v>
      </c>
      <c r="R31" s="65"/>
      <c r="S31" s="65">
        <v>12433.34</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25" x14ac:dyDescent="0.45">
      <c r="A32"/>
      <c r="B32" s="17"/>
      <c r="C32" s="18"/>
      <c r="D32" s="228">
        <v>17</v>
      </c>
      <c r="E32" s="198" t="s">
        <v>3492</v>
      </c>
      <c r="F32" s="192"/>
      <c r="G32" s="175" t="s">
        <v>3474</v>
      </c>
      <c r="H32" s="166"/>
      <c r="I32" s="182" t="s">
        <v>3486</v>
      </c>
      <c r="J32" s="4"/>
      <c r="K32" s="154">
        <f t="shared" si="1"/>
        <v>17995.73</v>
      </c>
      <c r="L32" s="93"/>
      <c r="M32" s="64">
        <v>1621.5</v>
      </c>
      <c r="N32" s="64">
        <v>2328.25</v>
      </c>
      <c r="O32" s="64">
        <v>868.41</v>
      </c>
      <c r="P32" s="64"/>
      <c r="Q32" s="64">
        <v>3678.81</v>
      </c>
      <c r="R32" s="64"/>
      <c r="S32" s="64"/>
      <c r="T32" s="64">
        <v>9498.76</v>
      </c>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25" x14ac:dyDescent="0.45">
      <c r="A33"/>
      <c r="B33" s="17"/>
      <c r="C33" s="18"/>
      <c r="D33" s="228">
        <v>18</v>
      </c>
      <c r="E33" s="199" t="s">
        <v>3493</v>
      </c>
      <c r="F33" s="192"/>
      <c r="G33" s="176" t="s">
        <v>3474</v>
      </c>
      <c r="H33" s="166"/>
      <c r="I33" s="183" t="s">
        <v>3486</v>
      </c>
      <c r="J33" s="4"/>
      <c r="K33" s="154">
        <f t="shared" si="1"/>
        <v>10293.529999999999</v>
      </c>
      <c r="L33" s="93"/>
      <c r="M33" s="65">
        <v>1475.62</v>
      </c>
      <c r="N33" s="65">
        <v>415.85</v>
      </c>
      <c r="O33" s="65">
        <v>408.66</v>
      </c>
      <c r="P33" s="65"/>
      <c r="Q33" s="65">
        <v>1429.22</v>
      </c>
      <c r="R33" s="65"/>
      <c r="S33" s="65">
        <v>6564.18</v>
      </c>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25" x14ac:dyDescent="0.45">
      <c r="A34"/>
      <c r="B34" s="17"/>
      <c r="C34" s="18"/>
      <c r="D34" s="228">
        <v>19</v>
      </c>
      <c r="E34" s="198" t="s">
        <v>3494</v>
      </c>
      <c r="F34" s="192"/>
      <c r="G34" s="175" t="s">
        <v>3474</v>
      </c>
      <c r="H34" s="166"/>
      <c r="I34" s="182" t="s">
        <v>3486</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25" x14ac:dyDescent="0.45">
      <c r="A35"/>
      <c r="B35" s="17"/>
      <c r="C35" s="18"/>
      <c r="D35" s="228">
        <v>20</v>
      </c>
      <c r="E35" s="200" t="s">
        <v>3495</v>
      </c>
      <c r="F35" s="192"/>
      <c r="G35" s="176" t="s">
        <v>3474</v>
      </c>
      <c r="H35" s="166"/>
      <c r="I35" s="183" t="s">
        <v>3486</v>
      </c>
      <c r="J35" s="4"/>
      <c r="K35" s="154">
        <f t="shared" si="1"/>
        <v>3996.1800000000003</v>
      </c>
      <c r="L35" s="93"/>
      <c r="M35" s="65"/>
      <c r="N35" s="65">
        <v>24.45</v>
      </c>
      <c r="O35" s="65">
        <v>510.83</v>
      </c>
      <c r="P35" s="65"/>
      <c r="Q35" s="65">
        <v>203.12</v>
      </c>
      <c r="R35" s="65">
        <v>3257.78</v>
      </c>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25" x14ac:dyDescent="0.45">
      <c r="A36"/>
      <c r="B36" s="17"/>
      <c r="C36" s="18"/>
      <c r="D36" s="228">
        <v>21</v>
      </c>
      <c r="E36" s="198" t="s">
        <v>3476</v>
      </c>
      <c r="F36" s="192"/>
      <c r="G36" s="175" t="s">
        <v>3474</v>
      </c>
      <c r="H36" s="166"/>
      <c r="I36" s="182" t="s">
        <v>3486</v>
      </c>
      <c r="J36" s="4"/>
      <c r="K36" s="154">
        <f t="shared" si="1"/>
        <v>23920.31</v>
      </c>
      <c r="L36" s="93"/>
      <c r="M36" s="64">
        <v>655.67</v>
      </c>
      <c r="N36" s="64">
        <v>3684.94</v>
      </c>
      <c r="O36" s="64">
        <v>970.58</v>
      </c>
      <c r="P36" s="64"/>
      <c r="Q36" s="64">
        <v>16940.72</v>
      </c>
      <c r="R36" s="64">
        <v>1668.4</v>
      </c>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25" x14ac:dyDescent="0.45">
      <c r="A37"/>
      <c r="B37" s="17"/>
      <c r="C37" s="18"/>
      <c r="D37" s="228">
        <v>22</v>
      </c>
      <c r="E37" s="200" t="s">
        <v>3496</v>
      </c>
      <c r="F37" s="192"/>
      <c r="G37" s="176" t="s">
        <v>3474</v>
      </c>
      <c r="H37" s="166"/>
      <c r="I37" s="183" t="s">
        <v>3486</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25" x14ac:dyDescent="0.45">
      <c r="A38"/>
      <c r="B38" s="17"/>
      <c r="C38" s="18"/>
      <c r="D38" s="228">
        <v>23</v>
      </c>
      <c r="E38" s="198" t="s">
        <v>3497</v>
      </c>
      <c r="F38" s="192"/>
      <c r="G38" s="175" t="s">
        <v>3474</v>
      </c>
      <c r="H38" s="166"/>
      <c r="I38" s="182" t="s">
        <v>3486</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25" x14ac:dyDescent="0.45">
      <c r="A39"/>
      <c r="B39" s="17"/>
      <c r="C39" s="18"/>
      <c r="D39" s="228">
        <v>24</v>
      </c>
      <c r="E39" s="200" t="s">
        <v>3498</v>
      </c>
      <c r="F39" s="192"/>
      <c r="G39" s="176" t="s">
        <v>3474</v>
      </c>
      <c r="H39" s="166"/>
      <c r="I39" s="183" t="s">
        <v>3486</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25" x14ac:dyDescent="0.45">
      <c r="A40"/>
      <c r="B40" s="17"/>
      <c r="C40" s="18"/>
      <c r="D40" s="228">
        <v>25</v>
      </c>
      <c r="E40" s="198" t="s">
        <v>3499</v>
      </c>
      <c r="F40" s="192"/>
      <c r="G40" s="175" t="s">
        <v>3474</v>
      </c>
      <c r="H40" s="166"/>
      <c r="I40" s="182" t="s">
        <v>3486</v>
      </c>
      <c r="J40" s="4"/>
      <c r="K40" s="154">
        <f t="shared" si="1"/>
        <v>8325.380000000001</v>
      </c>
      <c r="L40" s="93"/>
      <c r="M40" s="64">
        <v>4.87</v>
      </c>
      <c r="N40" s="64">
        <v>407.82</v>
      </c>
      <c r="O40" s="64">
        <v>715.16</v>
      </c>
      <c r="P40" s="64"/>
      <c r="Q40" s="64">
        <v>2023.41</v>
      </c>
      <c r="R40" s="64">
        <v>5174.12</v>
      </c>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25" x14ac:dyDescent="0.45">
      <c r="A41"/>
      <c r="B41" s="17"/>
      <c r="C41" s="18"/>
      <c r="D41" s="228">
        <v>26</v>
      </c>
      <c r="E41" s="200" t="s">
        <v>3500</v>
      </c>
      <c r="F41" s="192"/>
      <c r="G41" s="176" t="s">
        <v>3474</v>
      </c>
      <c r="H41" s="166"/>
      <c r="I41" s="183" t="s">
        <v>3486</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25" x14ac:dyDescent="0.45">
      <c r="A42"/>
      <c r="B42" s="17"/>
      <c r="C42" s="18"/>
      <c r="D42" s="228">
        <v>27</v>
      </c>
      <c r="E42" s="198" t="s">
        <v>3501</v>
      </c>
      <c r="F42" s="192"/>
      <c r="G42" s="175" t="s">
        <v>3474</v>
      </c>
      <c r="H42" s="166"/>
      <c r="I42" s="182" t="s">
        <v>3486</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25" x14ac:dyDescent="0.45">
      <c r="A43"/>
      <c r="B43" s="17"/>
      <c r="C43" s="18"/>
      <c r="D43" s="228">
        <v>28</v>
      </c>
      <c r="E43" s="200" t="s">
        <v>3502</v>
      </c>
      <c r="F43" s="192"/>
      <c r="G43" s="176" t="s">
        <v>3474</v>
      </c>
      <c r="H43" s="166"/>
      <c r="I43" s="183" t="s">
        <v>3486</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25" x14ac:dyDescent="0.45">
      <c r="A44"/>
      <c r="B44" s="17"/>
      <c r="C44" s="18"/>
      <c r="D44" s="228">
        <v>29</v>
      </c>
      <c r="E44" s="198" t="s">
        <v>3503</v>
      </c>
      <c r="F44" s="192"/>
      <c r="G44" s="175" t="s">
        <v>3474</v>
      </c>
      <c r="H44" s="166"/>
      <c r="I44" s="182" t="s">
        <v>3486</v>
      </c>
      <c r="J44" s="4"/>
      <c r="K44" s="154">
        <f t="shared" si="1"/>
        <v>12451.79</v>
      </c>
      <c r="L44" s="93"/>
      <c r="M44" s="64">
        <v>8.69</v>
      </c>
      <c r="N44" s="64">
        <v>275.11</v>
      </c>
      <c r="O44" s="64">
        <v>1277.08</v>
      </c>
      <c r="P44" s="64"/>
      <c r="Q44" s="64">
        <v>338.79</v>
      </c>
      <c r="R44" s="64"/>
      <c r="S44" s="64"/>
      <c r="T44" s="64">
        <v>10552.12</v>
      </c>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25" x14ac:dyDescent="0.45">
      <c r="A45"/>
      <c r="B45" s="17"/>
      <c r="C45" s="18"/>
      <c r="D45" s="228">
        <v>30</v>
      </c>
      <c r="E45" s="200" t="s">
        <v>3504</v>
      </c>
      <c r="F45" s="192"/>
      <c r="G45" s="176" t="s">
        <v>3474</v>
      </c>
      <c r="H45" s="166"/>
      <c r="I45" s="183" t="s">
        <v>3486</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25" x14ac:dyDescent="0.45">
      <c r="A46"/>
      <c r="B46" s="17"/>
      <c r="C46" s="18"/>
      <c r="D46" s="228">
        <v>31</v>
      </c>
      <c r="E46" s="198" t="s">
        <v>3507</v>
      </c>
      <c r="F46" s="192"/>
      <c r="G46" s="175" t="s">
        <v>3474</v>
      </c>
      <c r="H46" s="166"/>
      <c r="I46" s="182" t="s">
        <v>3486</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25" x14ac:dyDescent="0.45">
      <c r="A47"/>
      <c r="B47" s="17"/>
      <c r="C47" s="18"/>
      <c r="D47" s="228">
        <v>32</v>
      </c>
      <c r="E47" s="200" t="s">
        <v>3506</v>
      </c>
      <c r="F47" s="192"/>
      <c r="G47" s="176" t="s">
        <v>3474</v>
      </c>
      <c r="H47" s="166"/>
      <c r="I47" s="183" t="s">
        <v>3486</v>
      </c>
      <c r="J47" s="4"/>
      <c r="K47" s="154">
        <f t="shared" si="1"/>
        <v>9023.75</v>
      </c>
      <c r="L47" s="93"/>
      <c r="M47" s="241">
        <v>165.8</v>
      </c>
      <c r="N47" s="241">
        <v>451.47</v>
      </c>
      <c r="O47" s="241">
        <v>510.83</v>
      </c>
      <c r="P47" s="241"/>
      <c r="Q47" s="241">
        <v>713.66</v>
      </c>
      <c r="R47" s="241"/>
      <c r="S47" s="241">
        <v>7181.99</v>
      </c>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25" x14ac:dyDescent="0.45">
      <c r="A48"/>
      <c r="B48" s="17"/>
      <c r="C48" s="18"/>
      <c r="D48" s="228">
        <v>33</v>
      </c>
      <c r="E48" s="198" t="s">
        <v>3492</v>
      </c>
      <c r="F48" s="192"/>
      <c r="G48" s="175" t="s">
        <v>3474</v>
      </c>
      <c r="H48" s="166"/>
      <c r="I48" s="182" t="s">
        <v>3487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25" x14ac:dyDescent="0.45">
      <c r="A49"/>
      <c r="B49" s="17"/>
      <c r="C49" s="18"/>
      <c r="D49" s="228">
        <v>34</v>
      </c>
      <c r="E49" s="199" t="s">
        <v>3508</v>
      </c>
      <c r="F49" s="192"/>
      <c r="G49" s="176" t="s">
        <v>3474</v>
      </c>
      <c r="H49" s="166"/>
      <c r="I49" s="183" t="s">
        <v>3487</v>
      </c>
      <c r="J49" s="4"/>
      <c r="K49" s="154">
        <f t="shared" si="1"/>
        <v>7331.01</v>
      </c>
      <c r="L49" s="93"/>
      <c r="M49" s="65">
        <v>1012.79</v>
      </c>
      <c r="N49" s="65">
        <v>623.78</v>
      </c>
      <c r="O49" s="65">
        <v>613</v>
      </c>
      <c r="P49" s="65"/>
      <c r="Q49" s="65">
        <v>1486.59</v>
      </c>
      <c r="R49" s="65"/>
      <c r="S49" s="65">
        <v>3594.85</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25" x14ac:dyDescent="0.45">
      <c r="A50"/>
      <c r="B50" s="17"/>
      <c r="C50" s="18"/>
      <c r="D50" s="228">
        <v>35</v>
      </c>
      <c r="E50" s="198" t="s">
        <v>3494</v>
      </c>
      <c r="F50" s="192"/>
      <c r="G50" s="175" t="s">
        <v>3474</v>
      </c>
      <c r="H50" s="166"/>
      <c r="I50" s="182" t="s">
        <v>3487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25" x14ac:dyDescent="0.45">
      <c r="A51"/>
      <c r="B51" s="17"/>
      <c r="C51" s="18"/>
      <c r="D51" s="228">
        <v>36</v>
      </c>
      <c r="E51" s="200" t="s">
        <v>3495</v>
      </c>
      <c r="F51" s="192"/>
      <c r="G51" s="176" t="s">
        <v>3474</v>
      </c>
      <c r="H51" s="166"/>
      <c r="I51" s="183" t="s">
        <v>3487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25" x14ac:dyDescent="0.45">
      <c r="A52"/>
      <c r="B52" s="17"/>
      <c r="C52" s="18"/>
      <c r="D52" s="228">
        <v>37</v>
      </c>
      <c r="E52" s="198" t="s">
        <v>3476</v>
      </c>
      <c r="F52" s="192"/>
      <c r="G52" s="175" t="s">
        <v>3474</v>
      </c>
      <c r="H52" s="166"/>
      <c r="I52" s="182" t="s">
        <v>3487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25" x14ac:dyDescent="0.45">
      <c r="A53"/>
      <c r="B53" s="17"/>
      <c r="C53" s="18"/>
      <c r="D53" s="228">
        <v>38</v>
      </c>
      <c r="E53" s="200" t="s">
        <v>3496</v>
      </c>
      <c r="F53" s="192"/>
      <c r="G53" s="176" t="s">
        <v>3474</v>
      </c>
      <c r="H53" s="166"/>
      <c r="I53" s="183" t="s">
        <v>3487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25" x14ac:dyDescent="0.45">
      <c r="A54"/>
      <c r="B54" s="17"/>
      <c r="C54" s="18"/>
      <c r="D54" s="228">
        <v>39</v>
      </c>
      <c r="E54" s="198" t="s">
        <v>3497</v>
      </c>
      <c r="F54" s="192"/>
      <c r="G54" s="175" t="s">
        <v>3474</v>
      </c>
      <c r="H54" s="166"/>
      <c r="I54" s="182" t="s">
        <v>3487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25" x14ac:dyDescent="0.45">
      <c r="A55"/>
      <c r="B55" s="17"/>
      <c r="C55" s="18"/>
      <c r="D55" s="228">
        <v>40</v>
      </c>
      <c r="E55" s="200" t="s">
        <v>3498</v>
      </c>
      <c r="F55" s="192"/>
      <c r="G55" s="176" t="s">
        <v>3474</v>
      </c>
      <c r="H55" s="166"/>
      <c r="I55" s="183" t="s">
        <v>3487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25" x14ac:dyDescent="0.45">
      <c r="A56"/>
      <c r="B56" s="17"/>
      <c r="C56" s="18"/>
      <c r="D56" s="228">
        <v>41</v>
      </c>
      <c r="E56" s="198" t="s">
        <v>3499</v>
      </c>
      <c r="F56" s="192"/>
      <c r="G56" s="175" t="s">
        <v>3474</v>
      </c>
      <c r="H56" s="166"/>
      <c r="I56" s="182" t="s">
        <v>3487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25" x14ac:dyDescent="0.45">
      <c r="A57"/>
      <c r="B57" s="17"/>
      <c r="C57" s="18"/>
      <c r="D57" s="228">
        <v>42</v>
      </c>
      <c r="E57" s="200" t="s">
        <v>3500</v>
      </c>
      <c r="F57" s="192"/>
      <c r="G57" s="176" t="s">
        <v>3474</v>
      </c>
      <c r="H57" s="166"/>
      <c r="I57" s="183" t="s">
        <v>3487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25" x14ac:dyDescent="0.45">
      <c r="A58"/>
      <c r="B58" s="17"/>
      <c r="C58" s="18"/>
      <c r="D58" s="228">
        <v>43</v>
      </c>
      <c r="E58" s="198" t="s">
        <v>3501</v>
      </c>
      <c r="F58" s="192"/>
      <c r="G58" s="175" t="s">
        <v>3474</v>
      </c>
      <c r="H58" s="166"/>
      <c r="I58" s="182" t="s">
        <v>3487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25" x14ac:dyDescent="0.45">
      <c r="A59"/>
      <c r="B59" s="17"/>
      <c r="C59" s="18"/>
      <c r="D59" s="228">
        <v>44</v>
      </c>
      <c r="E59" s="200" t="s">
        <v>3502</v>
      </c>
      <c r="F59" s="192"/>
      <c r="G59" s="176" t="s">
        <v>3474</v>
      </c>
      <c r="H59" s="166"/>
      <c r="I59" s="183" t="s">
        <v>3487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25" x14ac:dyDescent="0.45">
      <c r="A60"/>
      <c r="B60" s="17"/>
      <c r="C60" s="18"/>
      <c r="D60" s="228">
        <v>45</v>
      </c>
      <c r="E60" s="198" t="s">
        <v>3503</v>
      </c>
      <c r="F60" s="192"/>
      <c r="G60" s="175" t="s">
        <v>3474</v>
      </c>
      <c r="H60" s="166"/>
      <c r="I60" s="182" t="s">
        <v>3487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25" x14ac:dyDescent="0.45">
      <c r="A61"/>
      <c r="B61" s="17"/>
      <c r="C61" s="18"/>
      <c r="D61" s="228">
        <v>46</v>
      </c>
      <c r="E61" s="200" t="s">
        <v>3504</v>
      </c>
      <c r="F61" s="192"/>
      <c r="G61" s="176" t="s">
        <v>3474</v>
      </c>
      <c r="H61" s="166"/>
      <c r="I61" s="183" t="s">
        <v>3487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25" x14ac:dyDescent="0.45">
      <c r="A62"/>
      <c r="B62" s="17"/>
      <c r="C62" s="18"/>
      <c r="D62" s="228">
        <v>47</v>
      </c>
      <c r="E62" s="201" t="s">
        <v>3507</v>
      </c>
      <c r="F62" s="192"/>
      <c r="G62" s="175" t="s">
        <v>3474</v>
      </c>
      <c r="H62" s="166"/>
      <c r="I62" s="182" t="s">
        <v>3487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25" x14ac:dyDescent="0.45">
      <c r="A63"/>
      <c r="B63" s="17"/>
      <c r="C63" s="18"/>
      <c r="D63" s="228">
        <v>48</v>
      </c>
      <c r="E63" s="200" t="s">
        <v>3506</v>
      </c>
      <c r="F63" s="192"/>
      <c r="G63" s="176" t="s">
        <v>3474</v>
      </c>
      <c r="H63" s="166"/>
      <c r="I63" s="183" t="s">
        <v>3487</v>
      </c>
      <c r="J63" s="4"/>
      <c r="K63" s="154">
        <f t="shared" si="1"/>
        <v>9929.4500000000007</v>
      </c>
      <c r="L63" s="93"/>
      <c r="M63" s="65">
        <v>133.30000000000001</v>
      </c>
      <c r="N63" s="65">
        <v>402.26</v>
      </c>
      <c r="O63" s="65">
        <v>459.75</v>
      </c>
      <c r="P63" s="65"/>
      <c r="Q63" s="65">
        <v>890.32</v>
      </c>
      <c r="R63" s="65"/>
      <c r="S63" s="65">
        <v>8043.82</v>
      </c>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25" x14ac:dyDescent="0.45">
      <c r="A64"/>
      <c r="B64" s="17"/>
      <c r="C64" s="18"/>
      <c r="D64" s="228">
        <v>49</v>
      </c>
      <c r="E64" s="198" t="s">
        <v>3492</v>
      </c>
      <c r="F64" s="192"/>
      <c r="G64" s="175" t="s">
        <v>3474</v>
      </c>
      <c r="H64" s="166"/>
      <c r="I64" s="177" t="s">
        <v>3092</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25" x14ac:dyDescent="0.45">
      <c r="A65"/>
      <c r="B65" s="17"/>
      <c r="C65" s="18"/>
      <c r="D65" s="228">
        <v>50</v>
      </c>
      <c r="E65" s="199" t="s">
        <v>3508</v>
      </c>
      <c r="F65" s="192"/>
      <c r="G65" s="176" t="s">
        <v>3474</v>
      </c>
      <c r="H65" s="166"/>
      <c r="I65" s="178" t="s">
        <v>3092</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25" x14ac:dyDescent="0.45">
      <c r="A66"/>
      <c r="B66" s="17"/>
      <c r="C66" s="18"/>
      <c r="D66" s="228">
        <v>51</v>
      </c>
      <c r="E66" s="198" t="s">
        <v>3494</v>
      </c>
      <c r="F66" s="192"/>
      <c r="G66" s="175" t="s">
        <v>3474</v>
      </c>
      <c r="H66" s="166"/>
      <c r="I66" s="177" t="s">
        <v>3092</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25" x14ac:dyDescent="0.45">
      <c r="A67"/>
      <c r="B67" s="17"/>
      <c r="C67" s="18"/>
      <c r="D67" s="228">
        <v>52</v>
      </c>
      <c r="E67" s="200" t="s">
        <v>3495</v>
      </c>
      <c r="F67" s="192"/>
      <c r="G67" s="176" t="s">
        <v>3474</v>
      </c>
      <c r="H67" s="166"/>
      <c r="I67" s="178" t="s">
        <v>3092</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25" x14ac:dyDescent="0.45">
      <c r="A68"/>
      <c r="B68" s="17"/>
      <c r="C68" s="18"/>
      <c r="D68" s="228">
        <v>53</v>
      </c>
      <c r="E68" s="198" t="s">
        <v>3476</v>
      </c>
      <c r="F68" s="192"/>
      <c r="G68" s="175" t="s">
        <v>3474</v>
      </c>
      <c r="H68" s="166"/>
      <c r="I68" s="177" t="s">
        <v>3092</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25" x14ac:dyDescent="0.45">
      <c r="A69"/>
      <c r="B69" s="17"/>
      <c r="C69" s="18"/>
      <c r="D69" s="228">
        <v>54</v>
      </c>
      <c r="E69" s="200" t="s">
        <v>3496</v>
      </c>
      <c r="F69" s="192"/>
      <c r="G69" s="176" t="s">
        <v>3474</v>
      </c>
      <c r="H69" s="166"/>
      <c r="I69" s="178" t="s">
        <v>3092</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25" x14ac:dyDescent="0.45">
      <c r="A70"/>
      <c r="B70" s="17"/>
      <c r="C70" s="18"/>
      <c r="D70" s="228">
        <v>55</v>
      </c>
      <c r="E70" s="198" t="s">
        <v>3497</v>
      </c>
      <c r="F70" s="192"/>
      <c r="G70" s="175" t="s">
        <v>3474</v>
      </c>
      <c r="H70" s="166"/>
      <c r="I70" s="177" t="s">
        <v>3092</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25" x14ac:dyDescent="0.45">
      <c r="A71"/>
      <c r="B71" s="17"/>
      <c r="C71" s="18"/>
      <c r="D71" s="228">
        <v>56</v>
      </c>
      <c r="E71" s="200" t="s">
        <v>3498</v>
      </c>
      <c r="F71" s="192"/>
      <c r="G71" s="176" t="s">
        <v>3474</v>
      </c>
      <c r="H71" s="166"/>
      <c r="I71" s="178" t="s">
        <v>3092</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25" x14ac:dyDescent="0.45">
      <c r="A72"/>
      <c r="B72" s="17"/>
      <c r="C72" s="18"/>
      <c r="D72" s="228">
        <v>57</v>
      </c>
      <c r="E72" s="198" t="s">
        <v>3499</v>
      </c>
      <c r="F72" s="192"/>
      <c r="G72" s="175" t="s">
        <v>3474</v>
      </c>
      <c r="H72" s="166"/>
      <c r="I72" s="177" t="s">
        <v>3092</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25" x14ac:dyDescent="0.45">
      <c r="A73"/>
      <c r="B73" s="17"/>
      <c r="C73" s="18"/>
      <c r="D73" s="228">
        <v>58</v>
      </c>
      <c r="E73" s="200" t="s">
        <v>3500</v>
      </c>
      <c r="F73" s="192"/>
      <c r="G73" s="176" t="s">
        <v>3474</v>
      </c>
      <c r="H73" s="166"/>
      <c r="I73" s="178" t="s">
        <v>3092</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25" x14ac:dyDescent="0.45">
      <c r="A74"/>
      <c r="B74" s="17"/>
      <c r="C74" s="18"/>
      <c r="D74" s="228">
        <v>59</v>
      </c>
      <c r="E74" s="198" t="s">
        <v>3501</v>
      </c>
      <c r="F74" s="192"/>
      <c r="G74" s="175" t="s">
        <v>3474</v>
      </c>
      <c r="H74" s="166"/>
      <c r="I74" s="177" t="s">
        <v>3092</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25" x14ac:dyDescent="0.45">
      <c r="A75"/>
      <c r="B75" s="17"/>
      <c r="C75" s="18"/>
      <c r="D75" s="228">
        <v>60</v>
      </c>
      <c r="E75" s="200" t="s">
        <v>3502</v>
      </c>
      <c r="F75" s="192"/>
      <c r="G75" s="176" t="s">
        <v>3474</v>
      </c>
      <c r="H75" s="166"/>
      <c r="I75" s="178" t="s">
        <v>3092</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25" x14ac:dyDescent="0.45">
      <c r="A76"/>
      <c r="B76" s="17"/>
      <c r="C76" s="18"/>
      <c r="D76" s="228">
        <v>61</v>
      </c>
      <c r="E76" s="198" t="s">
        <v>3503</v>
      </c>
      <c r="F76" s="192"/>
      <c r="G76" s="175" t="s">
        <v>3474</v>
      </c>
      <c r="H76" s="166"/>
      <c r="I76" s="177" t="s">
        <v>3092</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25" x14ac:dyDescent="0.45">
      <c r="A77"/>
      <c r="B77" s="17"/>
      <c r="C77" s="18"/>
      <c r="D77" s="228">
        <v>62</v>
      </c>
      <c r="E77" s="199" t="s">
        <v>3504</v>
      </c>
      <c r="F77" s="192"/>
      <c r="G77" s="176" t="s">
        <v>3474</v>
      </c>
      <c r="H77" s="166"/>
      <c r="I77" s="178" t="s">
        <v>3092</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25" x14ac:dyDescent="0.45">
      <c r="A78"/>
      <c r="B78" s="17"/>
      <c r="C78" s="18"/>
      <c r="D78" s="228">
        <v>63</v>
      </c>
      <c r="E78" s="198" t="s">
        <v>3507</v>
      </c>
      <c r="F78" s="192"/>
      <c r="G78" s="175" t="s">
        <v>3474</v>
      </c>
      <c r="H78" s="166"/>
      <c r="I78" s="177" t="s">
        <v>3092</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25" x14ac:dyDescent="0.45">
      <c r="A79"/>
      <c r="B79" s="17"/>
      <c r="C79" s="18"/>
      <c r="D79" s="228">
        <v>64</v>
      </c>
      <c r="E79" s="200" t="s">
        <v>3506</v>
      </c>
      <c r="F79" s="192"/>
      <c r="G79" s="176" t="s">
        <v>3474</v>
      </c>
      <c r="H79" s="166"/>
      <c r="I79" s="178" t="s">
        <v>3092</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25" x14ac:dyDescent="0.45">
      <c r="A80"/>
      <c r="B80" s="17"/>
      <c r="C80" s="18"/>
      <c r="D80" s="228">
        <v>65</v>
      </c>
      <c r="E80" s="198" t="s">
        <v>3492</v>
      </c>
      <c r="F80" s="192"/>
      <c r="G80" s="175" t="s">
        <v>3474</v>
      </c>
      <c r="H80" s="166"/>
      <c r="I80" s="177" t="s">
        <v>3091</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25" x14ac:dyDescent="0.45">
      <c r="A81"/>
      <c r="B81" s="17"/>
      <c r="C81" s="18"/>
      <c r="D81" s="228">
        <v>66</v>
      </c>
      <c r="E81" s="199" t="s">
        <v>3508</v>
      </c>
      <c r="F81" s="192"/>
      <c r="G81" s="176" t="s">
        <v>3474</v>
      </c>
      <c r="H81" s="166"/>
      <c r="I81" s="178" t="s">
        <v>3091</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25" x14ac:dyDescent="0.45">
      <c r="A82"/>
      <c r="B82" s="17"/>
      <c r="C82" s="18"/>
      <c r="D82" s="228">
        <v>67</v>
      </c>
      <c r="E82" s="198" t="s">
        <v>3494</v>
      </c>
      <c r="F82" s="192"/>
      <c r="G82" s="175" t="s">
        <v>3474</v>
      </c>
      <c r="H82" s="166"/>
      <c r="I82" s="177" t="s">
        <v>3091</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25" x14ac:dyDescent="0.45">
      <c r="A83"/>
      <c r="B83" s="17"/>
      <c r="C83" s="18"/>
      <c r="D83" s="228">
        <v>68</v>
      </c>
      <c r="E83" s="200" t="s">
        <v>3495</v>
      </c>
      <c r="F83" s="192"/>
      <c r="G83" s="176" t="s">
        <v>3474</v>
      </c>
      <c r="H83" s="166"/>
      <c r="I83" s="178" t="s">
        <v>3091</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25" x14ac:dyDescent="0.45">
      <c r="A84"/>
      <c r="B84" s="17"/>
      <c r="C84" s="18"/>
      <c r="D84" s="228">
        <v>69</v>
      </c>
      <c r="E84" s="198" t="s">
        <v>3476</v>
      </c>
      <c r="F84" s="192"/>
      <c r="G84" s="175" t="s">
        <v>3474</v>
      </c>
      <c r="H84" s="166"/>
      <c r="I84" s="177" t="s">
        <v>3091</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25" x14ac:dyDescent="0.45">
      <c r="A85"/>
      <c r="B85" s="17"/>
      <c r="C85" s="18"/>
      <c r="D85" s="228">
        <v>70</v>
      </c>
      <c r="E85" s="200" t="s">
        <v>3496</v>
      </c>
      <c r="F85" s="192"/>
      <c r="G85" s="176" t="s">
        <v>3474</v>
      </c>
      <c r="H85" s="166"/>
      <c r="I85" s="178" t="s">
        <v>3091</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25" x14ac:dyDescent="0.45">
      <c r="A86"/>
      <c r="B86" s="17"/>
      <c r="C86" s="18"/>
      <c r="D86" s="228">
        <v>71</v>
      </c>
      <c r="E86" s="198" t="s">
        <v>3497</v>
      </c>
      <c r="F86" s="192"/>
      <c r="G86" s="175" t="s">
        <v>3474</v>
      </c>
      <c r="H86" s="166"/>
      <c r="I86" s="177" t="s">
        <v>3091</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25" x14ac:dyDescent="0.45">
      <c r="A87"/>
      <c r="B87" s="17"/>
      <c r="C87" s="18"/>
      <c r="D87" s="228">
        <v>72</v>
      </c>
      <c r="E87" s="200" t="s">
        <v>3498</v>
      </c>
      <c r="F87" s="192"/>
      <c r="G87" s="176" t="s">
        <v>3474</v>
      </c>
      <c r="H87" s="166"/>
      <c r="I87" s="178" t="s">
        <v>3091</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25" x14ac:dyDescent="0.45">
      <c r="A88"/>
      <c r="B88" s="17"/>
      <c r="C88" s="18"/>
      <c r="D88" s="228">
        <v>73</v>
      </c>
      <c r="E88" s="198" t="s">
        <v>3499</v>
      </c>
      <c r="F88" s="192"/>
      <c r="G88" s="175" t="s">
        <v>3474</v>
      </c>
      <c r="H88" s="166"/>
      <c r="I88" s="177" t="s">
        <v>3091</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25" x14ac:dyDescent="0.45">
      <c r="A89"/>
      <c r="B89" s="17"/>
      <c r="C89" s="18"/>
      <c r="D89" s="228">
        <v>74</v>
      </c>
      <c r="E89" s="200" t="s">
        <v>3500</v>
      </c>
      <c r="F89" s="192"/>
      <c r="G89" s="176" t="s">
        <v>3474</v>
      </c>
      <c r="H89" s="166"/>
      <c r="I89" s="178" t="s">
        <v>3091</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25" x14ac:dyDescent="0.45">
      <c r="A90"/>
      <c r="B90" s="17"/>
      <c r="C90" s="18"/>
      <c r="D90" s="228">
        <v>75</v>
      </c>
      <c r="E90" s="198" t="s">
        <v>3501</v>
      </c>
      <c r="F90" s="192"/>
      <c r="G90" s="175" t="s">
        <v>3474</v>
      </c>
      <c r="H90" s="166"/>
      <c r="I90" s="177" t="s">
        <v>3091</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25" x14ac:dyDescent="0.45">
      <c r="A91"/>
      <c r="B91" s="17"/>
      <c r="C91" s="18"/>
      <c r="D91" s="228">
        <v>76</v>
      </c>
      <c r="E91" s="200" t="s">
        <v>3502</v>
      </c>
      <c r="F91" s="192"/>
      <c r="G91" s="176" t="s">
        <v>3474</v>
      </c>
      <c r="H91" s="166"/>
      <c r="I91" s="178" t="s">
        <v>3091</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25" x14ac:dyDescent="0.45">
      <c r="A92"/>
      <c r="B92" s="17"/>
      <c r="C92" s="18"/>
      <c r="D92" s="228">
        <v>77</v>
      </c>
      <c r="E92" s="198" t="s">
        <v>3503</v>
      </c>
      <c r="F92" s="192"/>
      <c r="G92" s="175" t="s">
        <v>3474</v>
      </c>
      <c r="H92" s="166"/>
      <c r="I92" s="177" t="s">
        <v>3091</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25" x14ac:dyDescent="0.45">
      <c r="A93"/>
      <c r="B93" s="17"/>
      <c r="C93" s="18"/>
      <c r="D93" s="228">
        <v>78</v>
      </c>
      <c r="E93" s="200" t="s">
        <v>3504</v>
      </c>
      <c r="F93" s="192"/>
      <c r="G93" s="176" t="s">
        <v>3474</v>
      </c>
      <c r="H93" s="166"/>
      <c r="I93" s="178" t="s">
        <v>3091</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25" x14ac:dyDescent="0.45">
      <c r="A94"/>
      <c r="B94" s="17"/>
      <c r="C94" s="18"/>
      <c r="D94" s="228">
        <v>79</v>
      </c>
      <c r="E94" s="198" t="s">
        <v>3505</v>
      </c>
      <c r="F94" s="192"/>
      <c r="G94" s="175" t="s">
        <v>3474</v>
      </c>
      <c r="H94" s="166"/>
      <c r="I94" s="177" t="s">
        <v>3091</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25" x14ac:dyDescent="0.45">
      <c r="A95"/>
      <c r="B95" s="17"/>
      <c r="C95" s="18"/>
      <c r="D95" s="228">
        <v>80</v>
      </c>
      <c r="E95" s="200" t="s">
        <v>3506</v>
      </c>
      <c r="F95" s="192"/>
      <c r="G95" s="176" t="s">
        <v>3474</v>
      </c>
      <c r="H95" s="166"/>
      <c r="I95" s="178" t="s">
        <v>3091</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25" x14ac:dyDescent="0.45">
      <c r="A96"/>
      <c r="B96" s="17"/>
      <c r="C96" s="18"/>
      <c r="D96" s="228">
        <v>81</v>
      </c>
      <c r="E96" s="198" t="s">
        <v>3508</v>
      </c>
      <c r="F96" s="192"/>
      <c r="G96" s="175" t="s">
        <v>3475</v>
      </c>
      <c r="H96" s="166"/>
      <c r="I96" s="177" t="s">
        <v>3485</v>
      </c>
      <c r="J96" s="4"/>
      <c r="K96" s="154">
        <f t="shared" si="2"/>
        <v>18049.04</v>
      </c>
      <c r="L96" s="93"/>
      <c r="M96" s="64">
        <v>2249.0100000000002</v>
      </c>
      <c r="N96" s="64">
        <v>157.47999999999999</v>
      </c>
      <c r="O96" s="64">
        <v>357.58</v>
      </c>
      <c r="P96" s="64"/>
      <c r="Q96" s="64">
        <v>3469.44</v>
      </c>
      <c r="R96" s="64"/>
      <c r="S96" s="64">
        <v>11815.53</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25" x14ac:dyDescent="0.45">
      <c r="A97"/>
      <c r="B97" s="17"/>
      <c r="C97" s="18"/>
      <c r="D97" s="228">
        <v>82</v>
      </c>
      <c r="E97" s="200" t="s">
        <v>3494</v>
      </c>
      <c r="F97" s="192"/>
      <c r="G97" s="176" t="s">
        <v>3475</v>
      </c>
      <c r="H97" s="166"/>
      <c r="I97" s="178" t="s">
        <v>3485</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25" x14ac:dyDescent="0.45">
      <c r="A98"/>
      <c r="B98" s="17"/>
      <c r="C98" s="18"/>
      <c r="D98" s="228">
        <v>83</v>
      </c>
      <c r="E98" s="198" t="s">
        <v>3509</v>
      </c>
      <c r="F98" s="192"/>
      <c r="G98" s="175" t="s">
        <v>3475</v>
      </c>
      <c r="H98" s="166"/>
      <c r="I98" s="177" t="s">
        <v>3485</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25" x14ac:dyDescent="0.45">
      <c r="A99"/>
      <c r="B99" s="17"/>
      <c r="C99" s="18"/>
      <c r="D99" s="228">
        <v>84</v>
      </c>
      <c r="E99" s="200" t="s">
        <v>3495</v>
      </c>
      <c r="F99" s="192"/>
      <c r="G99" s="176" t="s">
        <v>3475</v>
      </c>
      <c r="H99" s="166"/>
      <c r="I99" s="178" t="s">
        <v>3485</v>
      </c>
      <c r="J99" s="4"/>
      <c r="K99" s="154">
        <f t="shared" si="2"/>
        <v>3885.65</v>
      </c>
      <c r="L99" s="93"/>
      <c r="M99" s="65">
        <v>734.58</v>
      </c>
      <c r="N99" s="65">
        <v>10.130000000000001</v>
      </c>
      <c r="O99" s="65">
        <v>102.17</v>
      </c>
      <c r="P99" s="65"/>
      <c r="Q99" s="65">
        <v>1658.35</v>
      </c>
      <c r="R99" s="65">
        <v>1380.42</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25" x14ac:dyDescent="0.45">
      <c r="A100"/>
      <c r="B100" s="17"/>
      <c r="C100" s="18"/>
      <c r="D100" s="228">
        <v>85</v>
      </c>
      <c r="E100" s="198" t="s">
        <v>3510</v>
      </c>
      <c r="F100" s="192"/>
      <c r="G100" s="175" t="s">
        <v>3475</v>
      </c>
      <c r="H100" s="166"/>
      <c r="I100" s="177" t="s">
        <v>3485</v>
      </c>
      <c r="J100" s="4"/>
      <c r="K100" s="154">
        <f t="shared" si="2"/>
        <v>11929.85</v>
      </c>
      <c r="L100" s="93"/>
      <c r="M100" s="64">
        <v>758.81</v>
      </c>
      <c r="N100" s="64">
        <v>62.89</v>
      </c>
      <c r="O100" s="64">
        <v>817.33</v>
      </c>
      <c r="P100" s="64"/>
      <c r="Q100" s="64">
        <v>1641.54</v>
      </c>
      <c r="R100" s="64">
        <v>8649.2800000000007</v>
      </c>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25" x14ac:dyDescent="0.45">
      <c r="A101"/>
      <c r="B101" s="17"/>
      <c r="C101" s="18"/>
      <c r="D101" s="228">
        <v>86</v>
      </c>
      <c r="E101" s="200" t="s">
        <v>3496</v>
      </c>
      <c r="F101" s="192"/>
      <c r="G101" s="176" t="s">
        <v>3475</v>
      </c>
      <c r="H101" s="166"/>
      <c r="I101" s="178" t="s">
        <v>3485</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25" x14ac:dyDescent="0.45">
      <c r="A102"/>
      <c r="B102" s="17"/>
      <c r="C102" s="18"/>
      <c r="D102" s="228">
        <v>87</v>
      </c>
      <c r="E102" s="198" t="s">
        <v>3511</v>
      </c>
      <c r="F102" s="192"/>
      <c r="G102" s="175" t="s">
        <v>3475</v>
      </c>
      <c r="H102" s="166"/>
      <c r="I102" s="177" t="s">
        <v>3485</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25" x14ac:dyDescent="0.45">
      <c r="A103"/>
      <c r="B103" s="17"/>
      <c r="C103" s="18"/>
      <c r="D103" s="228">
        <v>88</v>
      </c>
      <c r="E103" s="200" t="s">
        <v>3497</v>
      </c>
      <c r="F103" s="192"/>
      <c r="G103" s="176" t="s">
        <v>3475</v>
      </c>
      <c r="H103" s="166"/>
      <c r="I103" s="178" t="s">
        <v>3485</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25" x14ac:dyDescent="0.45">
      <c r="A104"/>
      <c r="B104" s="17"/>
      <c r="C104" s="18"/>
      <c r="D104" s="228">
        <v>89</v>
      </c>
      <c r="E104" s="198" t="s">
        <v>3498</v>
      </c>
      <c r="F104" s="192"/>
      <c r="G104" s="175" t="s">
        <v>3475</v>
      </c>
      <c r="H104" s="166"/>
      <c r="I104" s="177" t="s">
        <v>3485</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25" x14ac:dyDescent="0.45">
      <c r="A105"/>
      <c r="B105" s="17"/>
      <c r="C105" s="18"/>
      <c r="D105" s="228">
        <v>90</v>
      </c>
      <c r="E105" s="200" t="s">
        <v>3499</v>
      </c>
      <c r="F105" s="192"/>
      <c r="G105" s="176" t="s">
        <v>3475</v>
      </c>
      <c r="H105" s="166"/>
      <c r="I105" s="178" t="s">
        <v>3485</v>
      </c>
      <c r="J105" s="4"/>
      <c r="K105" s="154">
        <f t="shared" si="2"/>
        <v>14120.95</v>
      </c>
      <c r="L105" s="93"/>
      <c r="M105" s="65">
        <v>1129.98</v>
      </c>
      <c r="N105" s="65">
        <v>354.52</v>
      </c>
      <c r="O105" s="65">
        <v>766.25</v>
      </c>
      <c r="P105" s="65"/>
      <c r="Q105" s="65">
        <v>3143.7</v>
      </c>
      <c r="R105" s="65">
        <v>8726.5</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25" x14ac:dyDescent="0.45">
      <c r="A106"/>
      <c r="B106" s="17"/>
      <c r="C106" s="18"/>
      <c r="D106" s="228">
        <v>91</v>
      </c>
      <c r="E106" s="198" t="s">
        <v>3512</v>
      </c>
      <c r="F106" s="192"/>
      <c r="G106" s="175" t="s">
        <v>3475</v>
      </c>
      <c r="H106" s="166"/>
      <c r="I106" s="177" t="s">
        <v>3485</v>
      </c>
      <c r="J106" s="4"/>
      <c r="K106" s="154">
        <f t="shared" si="2"/>
        <v>23458.09</v>
      </c>
      <c r="L106" s="93"/>
      <c r="M106" s="64">
        <v>3380.02</v>
      </c>
      <c r="N106" s="64">
        <v>695.88</v>
      </c>
      <c r="O106" s="64">
        <v>459.75</v>
      </c>
      <c r="P106" s="64"/>
      <c r="Q106" s="64">
        <v>2241.69</v>
      </c>
      <c r="R106" s="64"/>
      <c r="S106" s="64"/>
      <c r="T106" s="64">
        <v>16680.75</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25" x14ac:dyDescent="0.45">
      <c r="A107"/>
      <c r="B107" s="17"/>
      <c r="C107" s="18"/>
      <c r="D107" s="228">
        <v>92</v>
      </c>
      <c r="E107" s="200" t="s">
        <v>3500</v>
      </c>
      <c r="F107" s="192"/>
      <c r="G107" s="176" t="s">
        <v>3475</v>
      </c>
      <c r="H107" s="166"/>
      <c r="I107" s="178" t="s">
        <v>3485</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25" x14ac:dyDescent="0.45">
      <c r="A108"/>
      <c r="B108" s="17"/>
      <c r="C108" s="18"/>
      <c r="D108" s="228">
        <v>93</v>
      </c>
      <c r="E108" s="198" t="s">
        <v>3501</v>
      </c>
      <c r="F108" s="192"/>
      <c r="G108" s="175" t="s">
        <v>3475</v>
      </c>
      <c r="H108" s="166"/>
      <c r="I108" s="177" t="s">
        <v>3485</v>
      </c>
      <c r="J108" s="4"/>
      <c r="K108" s="154">
        <f t="shared" si="2"/>
        <v>4442.1200000000008</v>
      </c>
      <c r="L108" s="93"/>
      <c r="M108" s="64">
        <v>996.11</v>
      </c>
      <c r="N108" s="64">
        <v>209.31</v>
      </c>
      <c r="O108" s="64">
        <v>408.66</v>
      </c>
      <c r="P108" s="64"/>
      <c r="Q108" s="64">
        <v>47.91</v>
      </c>
      <c r="R108" s="64">
        <v>2780.13</v>
      </c>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25" x14ac:dyDescent="0.45">
      <c r="A109"/>
      <c r="B109" s="17"/>
      <c r="C109" s="18"/>
      <c r="D109" s="228">
        <v>94</v>
      </c>
      <c r="E109" s="200" t="s">
        <v>3502</v>
      </c>
      <c r="F109" s="192"/>
      <c r="G109" s="176" t="s">
        <v>3475</v>
      </c>
      <c r="H109" s="166"/>
      <c r="I109" s="178" t="s">
        <v>3485</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25" x14ac:dyDescent="0.45">
      <c r="A110"/>
      <c r="B110" s="17"/>
      <c r="C110" s="18"/>
      <c r="D110" s="228">
        <v>95</v>
      </c>
      <c r="E110" s="198" t="s">
        <v>3503</v>
      </c>
      <c r="F110" s="192"/>
      <c r="G110" s="175" t="s">
        <v>3475</v>
      </c>
      <c r="H110" s="166"/>
      <c r="I110" s="177" t="s">
        <v>3485</v>
      </c>
      <c r="J110" s="4"/>
      <c r="K110" s="154" t="e">
        <f>SUM(#REF!)</f>
        <v>#REF!</v>
      </c>
      <c r="L110" s="93"/>
      <c r="M110" s="65">
        <v>2865.36</v>
      </c>
      <c r="N110" s="65">
        <v>107.02</v>
      </c>
      <c r="O110" s="65">
        <v>561.91</v>
      </c>
      <c r="P110" s="65"/>
      <c r="Q110" s="65">
        <v>416.03</v>
      </c>
      <c r="R110" s="65"/>
      <c r="S110" s="65"/>
      <c r="T110" s="65">
        <v>6971.94</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25" x14ac:dyDescent="0.45">
      <c r="A111"/>
      <c r="B111" s="17"/>
      <c r="C111" s="18"/>
      <c r="D111" s="228">
        <v>96</v>
      </c>
      <c r="E111" s="200" t="s">
        <v>3504</v>
      </c>
      <c r="F111" s="192"/>
      <c r="G111" s="176" t="s">
        <v>3475</v>
      </c>
      <c r="H111" s="166"/>
      <c r="I111" s="178" t="s">
        <v>3485</v>
      </c>
      <c r="J111" s="4"/>
      <c r="K111" s="154">
        <f t="shared" si="2"/>
        <v>11195.95</v>
      </c>
      <c r="L111" s="93"/>
      <c r="M111" s="65">
        <v>1404.7</v>
      </c>
      <c r="N111" s="65">
        <v>232.11</v>
      </c>
      <c r="O111" s="65">
        <v>664.08</v>
      </c>
      <c r="P111" s="65"/>
      <c r="Q111" s="65">
        <v>2111.5500000000002</v>
      </c>
      <c r="R111" s="65">
        <v>6783.51</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25" x14ac:dyDescent="0.45">
      <c r="A112"/>
      <c r="B112" s="17"/>
      <c r="C112" s="18"/>
      <c r="D112" s="228">
        <v>97</v>
      </c>
      <c r="E112" s="198" t="s">
        <v>3505</v>
      </c>
      <c r="F112" s="192"/>
      <c r="G112" s="175" t="s">
        <v>3475</v>
      </c>
      <c r="H112" s="166"/>
      <c r="I112" s="177" t="s">
        <v>3485</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25" x14ac:dyDescent="0.45">
      <c r="A113"/>
      <c r="B113" s="17"/>
      <c r="C113" s="18"/>
      <c r="D113" s="228">
        <v>98</v>
      </c>
      <c r="E113" s="200" t="s">
        <v>3508</v>
      </c>
      <c r="F113" s="192"/>
      <c r="G113" s="176" t="s">
        <v>3475</v>
      </c>
      <c r="H113" s="166"/>
      <c r="I113" s="178" t="s">
        <v>3486</v>
      </c>
      <c r="J113" s="4"/>
      <c r="K113" s="154">
        <f t="shared" si="2"/>
        <v>11475.599999999999</v>
      </c>
      <c r="L113" s="93"/>
      <c r="M113" s="65">
        <v>1648.04</v>
      </c>
      <c r="N113" s="65">
        <v>202.47</v>
      </c>
      <c r="O113" s="65">
        <v>459.75</v>
      </c>
      <c r="P113" s="65"/>
      <c r="Q113" s="65">
        <v>2369.48</v>
      </c>
      <c r="R113" s="65"/>
      <c r="S113" s="65">
        <v>6795.86</v>
      </c>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25" x14ac:dyDescent="0.45">
      <c r="A114"/>
      <c r="B114" s="17"/>
      <c r="C114" s="18"/>
      <c r="D114" s="228">
        <v>99</v>
      </c>
      <c r="E114" s="198" t="s">
        <v>3494</v>
      </c>
      <c r="F114" s="192"/>
      <c r="G114" s="175" t="s">
        <v>3475</v>
      </c>
      <c r="H114" s="166"/>
      <c r="I114" s="177" t="s">
        <v>3486</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25" x14ac:dyDescent="0.45">
      <c r="A115"/>
      <c r="B115" s="17"/>
      <c r="C115" s="18"/>
      <c r="D115" s="228">
        <v>100</v>
      </c>
      <c r="E115" s="200" t="s">
        <v>3509</v>
      </c>
      <c r="F115" s="192"/>
      <c r="G115" s="176" t="s">
        <v>3475</v>
      </c>
      <c r="H115" s="166"/>
      <c r="I115" s="178" t="s">
        <v>3486</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25" x14ac:dyDescent="0.45">
      <c r="A116"/>
      <c r="B116" s="17"/>
      <c r="C116" s="18"/>
      <c r="D116" s="228">
        <v>101</v>
      </c>
      <c r="E116" s="198" t="s">
        <v>3495</v>
      </c>
      <c r="F116" s="192"/>
      <c r="G116" s="175" t="s">
        <v>3475</v>
      </c>
      <c r="H116" s="166"/>
      <c r="I116" s="177" t="s">
        <v>3486</v>
      </c>
      <c r="J116" s="4"/>
      <c r="K116" s="154">
        <f t="shared" si="2"/>
        <v>6203.5499999999993</v>
      </c>
      <c r="L116" s="93"/>
      <c r="M116" s="64">
        <v>2.09</v>
      </c>
      <c r="N116" s="64">
        <v>30.39</v>
      </c>
      <c r="O116" s="64">
        <v>306.5</v>
      </c>
      <c r="P116" s="64"/>
      <c r="Q116" s="64">
        <v>1723.34</v>
      </c>
      <c r="R116" s="64">
        <v>4141.2299999999996</v>
      </c>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25" x14ac:dyDescent="0.45">
      <c r="A117"/>
      <c r="B117" s="17"/>
      <c r="C117" s="18"/>
      <c r="D117" s="228">
        <v>102</v>
      </c>
      <c r="E117" s="200" t="s">
        <v>3510</v>
      </c>
      <c r="F117" s="192"/>
      <c r="G117" s="176" t="s">
        <v>3475</v>
      </c>
      <c r="H117" s="166"/>
      <c r="I117" s="178" t="s">
        <v>3486</v>
      </c>
      <c r="J117" s="4"/>
      <c r="K117" s="154">
        <f t="shared" si="2"/>
        <v>8042.0599999999995</v>
      </c>
      <c r="L117" s="93"/>
      <c r="M117" s="65">
        <v>757.42</v>
      </c>
      <c r="N117" s="65">
        <v>47.17</v>
      </c>
      <c r="O117" s="65">
        <v>613</v>
      </c>
      <c r="P117" s="65"/>
      <c r="Q117" s="65">
        <v>1295.9000000000001</v>
      </c>
      <c r="R117" s="65">
        <v>5328.57</v>
      </c>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25" x14ac:dyDescent="0.45">
      <c r="A118"/>
      <c r="B118" s="17"/>
      <c r="C118" s="18"/>
      <c r="D118" s="228">
        <v>103</v>
      </c>
      <c r="E118" s="198" t="s">
        <v>3496</v>
      </c>
      <c r="F118" s="192"/>
      <c r="G118" s="175" t="s">
        <v>3475</v>
      </c>
      <c r="H118" s="166"/>
      <c r="I118" s="177" t="s">
        <v>3486</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25" x14ac:dyDescent="0.45">
      <c r="A119"/>
      <c r="B119" s="17"/>
      <c r="C119" s="18"/>
      <c r="D119" s="228">
        <v>104</v>
      </c>
      <c r="E119" s="200" t="s">
        <v>3511</v>
      </c>
      <c r="F119" s="192"/>
      <c r="G119" s="176" t="s">
        <v>3475</v>
      </c>
      <c r="H119" s="166"/>
      <c r="I119" s="178" t="s">
        <v>3486</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25" x14ac:dyDescent="0.45">
      <c r="A120"/>
      <c r="B120" s="17"/>
      <c r="C120" s="18"/>
      <c r="D120" s="228">
        <v>105</v>
      </c>
      <c r="E120" s="198" t="s">
        <v>3497</v>
      </c>
      <c r="F120" s="192"/>
      <c r="G120" s="175" t="s">
        <v>3475</v>
      </c>
      <c r="H120" s="166"/>
      <c r="I120" s="177" t="s">
        <v>3486</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25" x14ac:dyDescent="0.45">
      <c r="A121"/>
      <c r="B121" s="17"/>
      <c r="C121" s="18"/>
      <c r="D121" s="228">
        <v>106</v>
      </c>
      <c r="E121" s="200" t="s">
        <v>3498</v>
      </c>
      <c r="F121" s="192"/>
      <c r="G121" s="176" t="s">
        <v>3475</v>
      </c>
      <c r="H121" s="166"/>
      <c r="I121" s="178" t="s">
        <v>3486</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25" x14ac:dyDescent="0.45">
      <c r="A122"/>
      <c r="B122" s="17"/>
      <c r="C122" s="18"/>
      <c r="D122" s="228">
        <v>107</v>
      </c>
      <c r="E122" s="198" t="s">
        <v>3499</v>
      </c>
      <c r="F122" s="192"/>
      <c r="G122" s="175" t="s">
        <v>3475</v>
      </c>
      <c r="H122" s="166"/>
      <c r="I122" s="177" t="s">
        <v>3486</v>
      </c>
      <c r="J122" s="4"/>
      <c r="K122" s="154">
        <f t="shared" si="2"/>
        <v>10880.2</v>
      </c>
      <c r="L122" s="93"/>
      <c r="M122" s="64">
        <v>936.58</v>
      </c>
      <c r="N122" s="64">
        <v>472.7</v>
      </c>
      <c r="O122" s="64">
        <v>1021.66</v>
      </c>
      <c r="P122" s="64"/>
      <c r="Q122" s="64">
        <v>2966.24</v>
      </c>
      <c r="R122" s="64">
        <v>5483.02</v>
      </c>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25" x14ac:dyDescent="0.45">
      <c r="A123"/>
      <c r="B123" s="17"/>
      <c r="C123" s="18"/>
      <c r="D123" s="228">
        <v>108</v>
      </c>
      <c r="E123" s="200" t="s">
        <v>3512</v>
      </c>
      <c r="F123" s="192"/>
      <c r="G123" s="176" t="s">
        <v>3475</v>
      </c>
      <c r="H123" s="166"/>
      <c r="I123" s="178" t="s">
        <v>3486</v>
      </c>
      <c r="J123" s="4"/>
      <c r="K123" s="154">
        <f t="shared" si="2"/>
        <v>17135.509999999998</v>
      </c>
      <c r="L123" s="93"/>
      <c r="M123" s="65">
        <v>1328.02</v>
      </c>
      <c r="N123" s="65">
        <v>1314.43</v>
      </c>
      <c r="O123" s="65">
        <v>868.41</v>
      </c>
      <c r="P123" s="65"/>
      <c r="Q123" s="65">
        <v>3508.08</v>
      </c>
      <c r="R123" s="65"/>
      <c r="S123" s="65"/>
      <c r="T123" s="65">
        <v>10116.57</v>
      </c>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25" x14ac:dyDescent="0.45">
      <c r="A124"/>
      <c r="B124" s="17"/>
      <c r="C124" s="18"/>
      <c r="D124" s="228">
        <v>109</v>
      </c>
      <c r="E124" s="198" t="s">
        <v>3500</v>
      </c>
      <c r="F124" s="192"/>
      <c r="G124" s="175" t="s">
        <v>3475</v>
      </c>
      <c r="H124" s="166"/>
      <c r="I124" s="177" t="s">
        <v>3486</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25" x14ac:dyDescent="0.45">
      <c r="A125"/>
      <c r="B125" s="17"/>
      <c r="C125" s="18"/>
      <c r="D125" s="228">
        <v>110</v>
      </c>
      <c r="E125" s="200" t="s">
        <v>3501</v>
      </c>
      <c r="F125" s="192"/>
      <c r="G125" s="176" t="s">
        <v>3475</v>
      </c>
      <c r="H125" s="166"/>
      <c r="I125" s="178" t="s">
        <v>3486</v>
      </c>
      <c r="J125" s="4"/>
      <c r="K125" s="154">
        <f t="shared" si="2"/>
        <v>3750.4100000000003</v>
      </c>
      <c r="L125" s="93"/>
      <c r="M125" s="65">
        <v>304.39999999999998</v>
      </c>
      <c r="N125" s="65">
        <v>209.31</v>
      </c>
      <c r="O125" s="65">
        <v>408.66</v>
      </c>
      <c r="P125" s="65"/>
      <c r="Q125" s="65">
        <v>47.91</v>
      </c>
      <c r="R125" s="65">
        <v>2780.13</v>
      </c>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25" x14ac:dyDescent="0.45">
      <c r="A126"/>
      <c r="B126" s="17"/>
      <c r="C126" s="18"/>
      <c r="D126" s="228">
        <v>111</v>
      </c>
      <c r="E126" s="198" t="s">
        <v>3502</v>
      </c>
      <c r="F126" s="192"/>
      <c r="G126" s="175" t="s">
        <v>3475</v>
      </c>
      <c r="H126" s="166"/>
      <c r="I126" s="177" t="s">
        <v>3486</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25" x14ac:dyDescent="0.45">
      <c r="A127"/>
      <c r="B127" s="17"/>
      <c r="C127" s="18"/>
      <c r="D127" s="228">
        <v>112</v>
      </c>
      <c r="E127" s="200" t="s">
        <v>3503</v>
      </c>
      <c r="F127" s="192"/>
      <c r="G127" s="176" t="s">
        <v>3475</v>
      </c>
      <c r="H127" s="166"/>
      <c r="I127" s="178" t="s">
        <v>3486</v>
      </c>
      <c r="J127" s="4"/>
      <c r="K127" s="154">
        <f>SUM(M110:T110)</f>
        <v>10922.259999999998</v>
      </c>
      <c r="L127" s="93"/>
      <c r="M127" s="241">
        <v>6.61</v>
      </c>
      <c r="N127" s="241">
        <v>184.85</v>
      </c>
      <c r="O127" s="241">
        <v>970.58</v>
      </c>
      <c r="P127" s="241"/>
      <c r="Q127" s="241">
        <v>236.68</v>
      </c>
      <c r="R127" s="241"/>
      <c r="S127" s="241"/>
      <c r="T127" s="241">
        <v>11871.13</v>
      </c>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25" x14ac:dyDescent="0.45">
      <c r="A128"/>
      <c r="B128" s="17"/>
      <c r="C128" s="18"/>
      <c r="D128" s="228">
        <v>113</v>
      </c>
      <c r="E128" s="198" t="s">
        <v>3504</v>
      </c>
      <c r="F128" s="192"/>
      <c r="G128" s="175" t="s">
        <v>3475</v>
      </c>
      <c r="H128" s="166"/>
      <c r="I128" s="177" t="s">
        <v>3486</v>
      </c>
      <c r="J128" s="4"/>
      <c r="K128" s="154">
        <f t="shared" si="2"/>
        <v>10935.19</v>
      </c>
      <c r="L128" s="93"/>
      <c r="M128" s="64">
        <v>1006.37</v>
      </c>
      <c r="N128" s="64">
        <v>249.97</v>
      </c>
      <c r="O128" s="64">
        <v>715.16</v>
      </c>
      <c r="P128" s="64"/>
      <c r="Q128" s="64">
        <v>1614.9</v>
      </c>
      <c r="R128" s="64">
        <v>7348.79</v>
      </c>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25" x14ac:dyDescent="0.45">
      <c r="A129"/>
      <c r="B129" s="17"/>
      <c r="C129" s="18"/>
      <c r="D129" s="228">
        <v>114</v>
      </c>
      <c r="E129" s="200" t="s">
        <v>3505</v>
      </c>
      <c r="F129" s="192"/>
      <c r="G129" s="176" t="s">
        <v>3475</v>
      </c>
      <c r="H129" s="166"/>
      <c r="I129" s="178" t="s">
        <v>3486</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25" x14ac:dyDescent="0.45">
      <c r="A130"/>
      <c r="B130" s="17"/>
      <c r="C130" s="18"/>
      <c r="D130" s="228">
        <v>115</v>
      </c>
      <c r="E130" s="198" t="s">
        <v>3508</v>
      </c>
      <c r="F130" s="192"/>
      <c r="G130" s="175" t="s">
        <v>3475</v>
      </c>
      <c r="H130" s="166"/>
      <c r="I130" s="177" t="s">
        <v>3487</v>
      </c>
      <c r="J130" s="4"/>
      <c r="K130" s="154">
        <f t="shared" si="2"/>
        <v>5089.76</v>
      </c>
      <c r="L130" s="93"/>
      <c r="M130" s="64">
        <v>433.1</v>
      </c>
      <c r="N130" s="64">
        <v>157.47999999999999</v>
      </c>
      <c r="O130" s="64">
        <v>357.58</v>
      </c>
      <c r="P130" s="64"/>
      <c r="Q130" s="64">
        <v>1268.81</v>
      </c>
      <c r="R130" s="64"/>
      <c r="S130" s="64">
        <v>2872.79</v>
      </c>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25" x14ac:dyDescent="0.45">
      <c r="A131"/>
      <c r="B131" s="17"/>
      <c r="C131" s="18"/>
      <c r="D131" s="228">
        <v>116</v>
      </c>
      <c r="E131" s="200" t="s">
        <v>3494</v>
      </c>
      <c r="F131" s="192"/>
      <c r="G131" s="176" t="s">
        <v>3475</v>
      </c>
      <c r="H131" s="166"/>
      <c r="I131" s="178" t="s">
        <v>3487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25" x14ac:dyDescent="0.45">
      <c r="A132"/>
      <c r="B132" s="17"/>
      <c r="C132" s="18"/>
      <c r="D132" s="228">
        <v>117</v>
      </c>
      <c r="E132" s="198" t="s">
        <v>3509</v>
      </c>
      <c r="F132" s="192"/>
      <c r="G132" s="175" t="s">
        <v>3475</v>
      </c>
      <c r="H132" s="166"/>
      <c r="I132" s="177" t="s">
        <v>3487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25" x14ac:dyDescent="0.45">
      <c r="A133"/>
      <c r="B133" s="17"/>
      <c r="C133" s="18"/>
      <c r="D133" s="228">
        <v>118</v>
      </c>
      <c r="E133" s="200" t="s">
        <v>3495</v>
      </c>
      <c r="F133" s="192"/>
      <c r="G133" s="176" t="s">
        <v>3475</v>
      </c>
      <c r="H133" s="166"/>
      <c r="I133" s="178" t="s">
        <v>3487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25" x14ac:dyDescent="0.45">
      <c r="A134"/>
      <c r="B134" s="17"/>
      <c r="C134" s="18"/>
      <c r="D134" s="228">
        <v>119</v>
      </c>
      <c r="E134" s="198" t="s">
        <v>3510</v>
      </c>
      <c r="F134" s="192"/>
      <c r="G134" s="175" t="s">
        <v>3475</v>
      </c>
      <c r="H134" s="166"/>
      <c r="I134" s="177" t="s">
        <v>3487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25" x14ac:dyDescent="0.45">
      <c r="A135"/>
      <c r="B135" s="17"/>
      <c r="C135" s="18"/>
      <c r="D135" s="228">
        <v>120</v>
      </c>
      <c r="E135" s="200" t="s">
        <v>3496</v>
      </c>
      <c r="F135" s="192"/>
      <c r="G135" s="176" t="s">
        <v>3475</v>
      </c>
      <c r="H135" s="166"/>
      <c r="I135" s="178" t="s">
        <v>3487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25" x14ac:dyDescent="0.45">
      <c r="A136"/>
      <c r="B136" s="17"/>
      <c r="C136" s="18"/>
      <c r="D136" s="228">
        <v>121</v>
      </c>
      <c r="E136" s="198" t="s">
        <v>3511</v>
      </c>
      <c r="F136" s="192"/>
      <c r="G136" s="175" t="s">
        <v>3475</v>
      </c>
      <c r="H136" s="166"/>
      <c r="I136" s="177" t="s">
        <v>3487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25" x14ac:dyDescent="0.45">
      <c r="A137"/>
      <c r="B137" s="17"/>
      <c r="C137" s="18"/>
      <c r="D137" s="228">
        <v>122</v>
      </c>
      <c r="E137" s="200" t="s">
        <v>3497</v>
      </c>
      <c r="F137" s="192"/>
      <c r="G137" s="176" t="s">
        <v>3475</v>
      </c>
      <c r="H137" s="166"/>
      <c r="I137" s="178" t="s">
        <v>3487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25" x14ac:dyDescent="0.45">
      <c r="A138"/>
      <c r="B138" s="17"/>
      <c r="C138" s="18"/>
      <c r="D138" s="228">
        <v>123</v>
      </c>
      <c r="E138" s="198" t="s">
        <v>3498</v>
      </c>
      <c r="F138" s="192"/>
      <c r="G138" s="175" t="s">
        <v>3475</v>
      </c>
      <c r="H138" s="166"/>
      <c r="I138" s="177" t="s">
        <v>3487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25" x14ac:dyDescent="0.45">
      <c r="A139"/>
      <c r="B139" s="17"/>
      <c r="C139" s="18"/>
      <c r="D139" s="228">
        <v>124</v>
      </c>
      <c r="E139" s="200" t="s">
        <v>3499</v>
      </c>
      <c r="F139" s="192"/>
      <c r="G139" s="176" t="s">
        <v>3475</v>
      </c>
      <c r="H139" s="166"/>
      <c r="I139" s="178" t="s">
        <v>3487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25" x14ac:dyDescent="0.45">
      <c r="A140"/>
      <c r="B140" s="17"/>
      <c r="C140" s="18"/>
      <c r="D140" s="228">
        <v>125</v>
      </c>
      <c r="E140" s="198" t="s">
        <v>3512</v>
      </c>
      <c r="F140" s="192"/>
      <c r="G140" s="175" t="s">
        <v>3475</v>
      </c>
      <c r="H140" s="166"/>
      <c r="I140" s="177" t="s">
        <v>3487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25" x14ac:dyDescent="0.45">
      <c r="A141"/>
      <c r="B141" s="17"/>
      <c r="C141" s="18"/>
      <c r="D141" s="228">
        <v>126</v>
      </c>
      <c r="E141" s="200" t="s">
        <v>3500</v>
      </c>
      <c r="F141" s="192"/>
      <c r="G141" s="176" t="s">
        <v>3475</v>
      </c>
      <c r="H141" s="166"/>
      <c r="I141" s="178" t="s">
        <v>3487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25" x14ac:dyDescent="0.45">
      <c r="A142"/>
      <c r="B142" s="17"/>
      <c r="C142" s="18"/>
      <c r="D142" s="228">
        <v>127</v>
      </c>
      <c r="E142" s="198" t="s">
        <v>3501</v>
      </c>
      <c r="F142" s="192"/>
      <c r="G142" s="175" t="s">
        <v>3475</v>
      </c>
      <c r="H142" s="166"/>
      <c r="I142" s="177" t="s">
        <v>3487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25" x14ac:dyDescent="0.45">
      <c r="A143"/>
      <c r="B143" s="17"/>
      <c r="C143" s="18"/>
      <c r="D143" s="228">
        <v>128</v>
      </c>
      <c r="E143" s="200" t="s">
        <v>3502</v>
      </c>
      <c r="F143" s="192"/>
      <c r="G143" s="176" t="s">
        <v>3475</v>
      </c>
      <c r="H143" s="166"/>
      <c r="I143" s="178" t="s">
        <v>3487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25" x14ac:dyDescent="0.45">
      <c r="A144"/>
      <c r="B144" s="17"/>
      <c r="C144" s="18"/>
      <c r="D144" s="228">
        <v>129</v>
      </c>
      <c r="E144" s="198" t="s">
        <v>3503</v>
      </c>
      <c r="F144" s="192"/>
      <c r="G144" s="175" t="s">
        <v>3475</v>
      </c>
      <c r="H144" s="166"/>
      <c r="I144" s="177" t="s">
        <v>3487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25" x14ac:dyDescent="0.45">
      <c r="A145"/>
      <c r="B145" s="17"/>
      <c r="C145" s="18"/>
      <c r="D145" s="228">
        <v>130</v>
      </c>
      <c r="E145" s="200" t="s">
        <v>3504</v>
      </c>
      <c r="F145" s="192"/>
      <c r="G145" s="176" t="s">
        <v>3475</v>
      </c>
      <c r="H145" s="166"/>
      <c r="I145" s="178" t="s">
        <v>3487</v>
      </c>
      <c r="J145" s="4"/>
      <c r="K145" s="154">
        <f t="shared" ref="K145:K180" si="3">SUM(M145:T145)</f>
        <v>935.2</v>
      </c>
      <c r="L145" s="93"/>
      <c r="M145" s="65">
        <v>158.72</v>
      </c>
      <c r="N145" s="65">
        <v>35.71</v>
      </c>
      <c r="O145" s="65">
        <v>102.17</v>
      </c>
      <c r="P145" s="65"/>
      <c r="Q145" s="65">
        <v>128.91</v>
      </c>
      <c r="R145" s="65">
        <v>509.69</v>
      </c>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25" x14ac:dyDescent="0.45">
      <c r="A146"/>
      <c r="B146" s="17"/>
      <c r="C146" s="18"/>
      <c r="D146" s="228">
        <v>131</v>
      </c>
      <c r="E146" s="198" t="s">
        <v>3505</v>
      </c>
      <c r="F146" s="192"/>
      <c r="G146" s="175" t="s">
        <v>3475</v>
      </c>
      <c r="H146" s="166"/>
      <c r="I146" s="177" t="s">
        <v>3487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25" x14ac:dyDescent="0.45">
      <c r="A147"/>
      <c r="B147" s="17"/>
      <c r="C147" s="18"/>
      <c r="D147" s="228">
        <v>132</v>
      </c>
      <c r="E147" s="200" t="s">
        <v>3508</v>
      </c>
      <c r="F147" s="192"/>
      <c r="G147" s="176" t="s">
        <v>3475</v>
      </c>
      <c r="H147" s="166"/>
      <c r="I147" s="178" t="s">
        <v>3092</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25" x14ac:dyDescent="0.45">
      <c r="A148"/>
      <c r="B148" s="17"/>
      <c r="C148" s="18"/>
      <c r="D148" s="228">
        <v>133</v>
      </c>
      <c r="E148" s="198" t="s">
        <v>3494</v>
      </c>
      <c r="F148" s="192"/>
      <c r="G148" s="175" t="s">
        <v>3475</v>
      </c>
      <c r="H148" s="166"/>
      <c r="I148" s="177" t="s">
        <v>3092</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25" x14ac:dyDescent="0.45">
      <c r="A149"/>
      <c r="B149" s="17"/>
      <c r="C149" s="18"/>
      <c r="D149" s="228">
        <v>134</v>
      </c>
      <c r="E149" s="200" t="s">
        <v>3509</v>
      </c>
      <c r="F149" s="192"/>
      <c r="G149" s="176" t="s">
        <v>3475</v>
      </c>
      <c r="H149" s="166"/>
      <c r="I149" s="178" t="s">
        <v>3092</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25" x14ac:dyDescent="0.45">
      <c r="A150"/>
      <c r="B150" s="17"/>
      <c r="C150" s="18"/>
      <c r="D150" s="228">
        <v>135</v>
      </c>
      <c r="E150" s="198" t="s">
        <v>3495</v>
      </c>
      <c r="F150" s="192"/>
      <c r="G150" s="175" t="s">
        <v>3475</v>
      </c>
      <c r="H150" s="166"/>
      <c r="I150" s="177" t="s">
        <v>3092</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25" x14ac:dyDescent="0.45">
      <c r="A151"/>
      <c r="B151" s="17"/>
      <c r="C151" s="18"/>
      <c r="D151" s="228">
        <v>136</v>
      </c>
      <c r="E151" s="200" t="s">
        <v>3510</v>
      </c>
      <c r="F151" s="192"/>
      <c r="G151" s="176" t="s">
        <v>3475</v>
      </c>
      <c r="H151" s="166"/>
      <c r="I151" s="178" t="s">
        <v>3092</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25" x14ac:dyDescent="0.45">
      <c r="A152"/>
      <c r="B152" s="17"/>
      <c r="C152" s="18"/>
      <c r="D152" s="228">
        <v>137</v>
      </c>
      <c r="E152" s="198" t="s">
        <v>3496</v>
      </c>
      <c r="F152" s="192"/>
      <c r="G152" s="175" t="s">
        <v>3475</v>
      </c>
      <c r="H152" s="166"/>
      <c r="I152" s="177" t="s">
        <v>3092</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25" x14ac:dyDescent="0.45">
      <c r="A153"/>
      <c r="B153" s="17"/>
      <c r="C153" s="18"/>
      <c r="D153" s="228">
        <v>138</v>
      </c>
      <c r="E153" s="200" t="s">
        <v>3511</v>
      </c>
      <c r="F153" s="192"/>
      <c r="G153" s="176" t="s">
        <v>3475</v>
      </c>
      <c r="H153" s="166"/>
      <c r="I153" s="178" t="s">
        <v>3092</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25" x14ac:dyDescent="0.45">
      <c r="A154"/>
      <c r="B154" s="17"/>
      <c r="C154" s="18"/>
      <c r="D154" s="228">
        <v>139</v>
      </c>
      <c r="E154" s="198" t="s">
        <v>3497</v>
      </c>
      <c r="F154" s="192"/>
      <c r="G154" s="175" t="s">
        <v>3475</v>
      </c>
      <c r="H154" s="166"/>
      <c r="I154" s="177" t="s">
        <v>3092</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25" x14ac:dyDescent="0.45">
      <c r="A155"/>
      <c r="B155" s="17"/>
      <c r="C155" s="18"/>
      <c r="D155" s="228">
        <v>140</v>
      </c>
      <c r="E155" s="200" t="s">
        <v>3498</v>
      </c>
      <c r="F155" s="192"/>
      <c r="G155" s="176" t="s">
        <v>3475</v>
      </c>
      <c r="H155" s="166"/>
      <c r="I155" s="178" t="s">
        <v>3092</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25" x14ac:dyDescent="0.45">
      <c r="A156"/>
      <c r="B156" s="17"/>
      <c r="C156" s="18"/>
      <c r="D156" s="228">
        <v>141</v>
      </c>
      <c r="E156" s="198" t="s">
        <v>3499</v>
      </c>
      <c r="F156" s="192"/>
      <c r="G156" s="175" t="s">
        <v>3475</v>
      </c>
      <c r="H156" s="166"/>
      <c r="I156" s="177" t="s">
        <v>3092</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25" x14ac:dyDescent="0.45">
      <c r="A157"/>
      <c r="B157" s="17"/>
      <c r="C157" s="18"/>
      <c r="D157" s="228">
        <v>142</v>
      </c>
      <c r="E157" s="200" t="s">
        <v>3512</v>
      </c>
      <c r="F157" s="192"/>
      <c r="G157" s="176" t="s">
        <v>3475</v>
      </c>
      <c r="H157" s="166"/>
      <c r="I157" s="178" t="s">
        <v>3092</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25" x14ac:dyDescent="0.45">
      <c r="A158"/>
      <c r="B158" s="17"/>
      <c r="C158" s="18"/>
      <c r="D158" s="228">
        <v>143</v>
      </c>
      <c r="E158" s="198" t="s">
        <v>3500</v>
      </c>
      <c r="F158" s="192"/>
      <c r="G158" s="175" t="s">
        <v>3475</v>
      </c>
      <c r="H158" s="166"/>
      <c r="I158" s="177" t="s">
        <v>3092</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25" x14ac:dyDescent="0.45">
      <c r="A159"/>
      <c r="B159" s="17"/>
      <c r="C159" s="18"/>
      <c r="D159" s="228">
        <v>144</v>
      </c>
      <c r="E159" s="200" t="s">
        <v>3501</v>
      </c>
      <c r="F159" s="192"/>
      <c r="G159" s="176" t="s">
        <v>3475</v>
      </c>
      <c r="H159" s="166"/>
      <c r="I159" s="178" t="s">
        <v>3092</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25" x14ac:dyDescent="0.45">
      <c r="A160"/>
      <c r="B160" s="17"/>
      <c r="C160" s="18"/>
      <c r="D160" s="228">
        <v>145</v>
      </c>
      <c r="E160" s="198" t="s">
        <v>3502</v>
      </c>
      <c r="F160" s="192"/>
      <c r="G160" s="175" t="s">
        <v>3475</v>
      </c>
      <c r="H160" s="166"/>
      <c r="I160" s="177" t="s">
        <v>3092</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25" x14ac:dyDescent="0.45">
      <c r="A161"/>
      <c r="B161" s="17"/>
      <c r="C161" s="18"/>
      <c r="D161" s="228">
        <v>146</v>
      </c>
      <c r="E161" s="200" t="s">
        <v>3503</v>
      </c>
      <c r="F161" s="192"/>
      <c r="G161" s="176" t="s">
        <v>3475</v>
      </c>
      <c r="H161" s="166"/>
      <c r="I161" s="178" t="s">
        <v>3092</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25" x14ac:dyDescent="0.45">
      <c r="A162"/>
      <c r="B162" s="17"/>
      <c r="C162" s="18"/>
      <c r="D162" s="228">
        <v>147</v>
      </c>
      <c r="E162" s="198" t="s">
        <v>3504</v>
      </c>
      <c r="F162" s="192"/>
      <c r="G162" s="175" t="s">
        <v>3475</v>
      </c>
      <c r="H162" s="166"/>
      <c r="I162" s="177" t="s">
        <v>3092</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25" x14ac:dyDescent="0.45">
      <c r="A163"/>
      <c r="B163" s="17"/>
      <c r="C163" s="18"/>
      <c r="D163" s="228">
        <v>148</v>
      </c>
      <c r="E163" s="200" t="s">
        <v>3505</v>
      </c>
      <c r="F163" s="192"/>
      <c r="G163" s="176" t="s">
        <v>3475</v>
      </c>
      <c r="H163" s="166"/>
      <c r="I163" s="178" t="s">
        <v>3092</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25" x14ac:dyDescent="0.45">
      <c r="A164"/>
      <c r="B164" s="17"/>
      <c r="C164" s="18"/>
      <c r="D164" s="228">
        <v>149</v>
      </c>
      <c r="E164" s="198" t="s">
        <v>3508</v>
      </c>
      <c r="F164" s="192"/>
      <c r="G164" s="175" t="s">
        <v>3475</v>
      </c>
      <c r="H164" s="166"/>
      <c r="I164" s="177" t="s">
        <v>3091</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25" x14ac:dyDescent="0.45">
      <c r="A165"/>
      <c r="B165" s="17"/>
      <c r="C165" s="18"/>
      <c r="D165" s="228">
        <v>150</v>
      </c>
      <c r="E165" s="200" t="s">
        <v>3494</v>
      </c>
      <c r="F165" s="192"/>
      <c r="G165" s="176" t="s">
        <v>3475</v>
      </c>
      <c r="H165" s="166"/>
      <c r="I165" s="178" t="s">
        <v>3091</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25" x14ac:dyDescent="0.45">
      <c r="A166"/>
      <c r="B166" s="17"/>
      <c r="C166" s="18"/>
      <c r="D166" s="228">
        <v>151</v>
      </c>
      <c r="E166" s="198" t="s">
        <v>3509</v>
      </c>
      <c r="F166" s="192"/>
      <c r="G166" s="175" t="s">
        <v>3475</v>
      </c>
      <c r="H166" s="166"/>
      <c r="I166" s="177" t="s">
        <v>3091</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25" x14ac:dyDescent="0.45">
      <c r="A167"/>
      <c r="B167" s="17"/>
      <c r="C167" s="18"/>
      <c r="D167" s="228">
        <v>152</v>
      </c>
      <c r="E167" s="200" t="s">
        <v>3495</v>
      </c>
      <c r="F167" s="192"/>
      <c r="G167" s="176" t="s">
        <v>3475</v>
      </c>
      <c r="H167" s="166"/>
      <c r="I167" s="178" t="s">
        <v>3091</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25" x14ac:dyDescent="0.45">
      <c r="A168"/>
      <c r="B168" s="17"/>
      <c r="C168" s="18"/>
      <c r="D168" s="228">
        <v>153</v>
      </c>
      <c r="E168" s="198" t="s">
        <v>3510</v>
      </c>
      <c r="F168" s="192"/>
      <c r="G168" s="175" t="s">
        <v>3475</v>
      </c>
      <c r="H168" s="166"/>
      <c r="I168" s="177" t="s">
        <v>3091</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25" x14ac:dyDescent="0.45">
      <c r="A169"/>
      <c r="B169" s="17"/>
      <c r="C169" s="18"/>
      <c r="D169" s="228">
        <v>154</v>
      </c>
      <c r="E169" s="200" t="s">
        <v>3496</v>
      </c>
      <c r="F169" s="192"/>
      <c r="G169" s="176" t="s">
        <v>3475</v>
      </c>
      <c r="H169" s="166"/>
      <c r="I169" s="178" t="s">
        <v>3091</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25" x14ac:dyDescent="0.45">
      <c r="A170"/>
      <c r="B170" s="17"/>
      <c r="C170" s="18"/>
      <c r="D170" s="228">
        <v>155</v>
      </c>
      <c r="E170" s="198" t="s">
        <v>3511</v>
      </c>
      <c r="F170" s="192"/>
      <c r="G170" s="175" t="s">
        <v>3475</v>
      </c>
      <c r="H170" s="166"/>
      <c r="I170" s="177" t="s">
        <v>3091</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25" x14ac:dyDescent="0.45">
      <c r="A171"/>
      <c r="B171" s="17"/>
      <c r="C171" s="18"/>
      <c r="D171" s="228">
        <v>156</v>
      </c>
      <c r="E171" s="200" t="s">
        <v>3497</v>
      </c>
      <c r="F171" s="192"/>
      <c r="G171" s="176" t="s">
        <v>3475</v>
      </c>
      <c r="H171" s="166"/>
      <c r="I171" s="178" t="s">
        <v>3091</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25" x14ac:dyDescent="0.45">
      <c r="A172"/>
      <c r="B172" s="17"/>
      <c r="C172" s="18"/>
      <c r="D172" s="228">
        <v>157</v>
      </c>
      <c r="E172" s="198" t="s">
        <v>3498</v>
      </c>
      <c r="F172" s="192"/>
      <c r="G172" s="175" t="s">
        <v>3475</v>
      </c>
      <c r="H172" s="166"/>
      <c r="I172" s="177" t="s">
        <v>3091</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25" x14ac:dyDescent="0.45">
      <c r="A173"/>
      <c r="B173" s="17"/>
      <c r="C173" s="18"/>
      <c r="D173" s="228">
        <v>158</v>
      </c>
      <c r="E173" s="200" t="s">
        <v>3499</v>
      </c>
      <c r="F173" s="192"/>
      <c r="G173" s="176" t="s">
        <v>3475</v>
      </c>
      <c r="H173" s="166"/>
      <c r="I173" s="178" t="s">
        <v>3091</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25" x14ac:dyDescent="0.45">
      <c r="A174"/>
      <c r="B174" s="17"/>
      <c r="C174" s="18"/>
      <c r="D174" s="228">
        <v>159</v>
      </c>
      <c r="E174" s="198" t="s">
        <v>3512</v>
      </c>
      <c r="F174" s="192"/>
      <c r="G174" s="175" t="s">
        <v>3475</v>
      </c>
      <c r="H174" s="166"/>
      <c r="I174" s="177" t="s">
        <v>3091</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25" x14ac:dyDescent="0.45">
      <c r="A175"/>
      <c r="B175" s="17"/>
      <c r="C175" s="18"/>
      <c r="D175" s="228">
        <v>160</v>
      </c>
      <c r="E175" s="200" t="s">
        <v>3500</v>
      </c>
      <c r="F175" s="192"/>
      <c r="G175" s="176" t="s">
        <v>3475</v>
      </c>
      <c r="H175" s="166"/>
      <c r="I175" s="178" t="s">
        <v>3091</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25" x14ac:dyDescent="0.45">
      <c r="A176"/>
      <c r="B176" s="17"/>
      <c r="C176" s="18"/>
      <c r="D176" s="228">
        <v>161</v>
      </c>
      <c r="E176" s="198" t="s">
        <v>3501</v>
      </c>
      <c r="F176" s="192"/>
      <c r="G176" s="175" t="s">
        <v>3475</v>
      </c>
      <c r="H176" s="166"/>
      <c r="I176" s="177" t="s">
        <v>3091</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25" x14ac:dyDescent="0.45">
      <c r="A177"/>
      <c r="B177" s="17"/>
      <c r="C177" s="18"/>
      <c r="D177" s="228">
        <v>162</v>
      </c>
      <c r="E177" s="200" t="s">
        <v>3502</v>
      </c>
      <c r="F177" s="192"/>
      <c r="G177" s="176" t="s">
        <v>3475</v>
      </c>
      <c r="H177" s="166"/>
      <c r="I177" s="178" t="s">
        <v>3091</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25" x14ac:dyDescent="0.45">
      <c r="A178"/>
      <c r="B178" s="17"/>
      <c r="C178" s="18"/>
      <c r="D178" s="228">
        <v>163</v>
      </c>
      <c r="E178" s="198" t="s">
        <v>3503</v>
      </c>
      <c r="F178" s="192"/>
      <c r="G178" s="175" t="s">
        <v>3475</v>
      </c>
      <c r="H178" s="166"/>
      <c r="I178" s="177" t="s">
        <v>3091</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25" x14ac:dyDescent="0.45">
      <c r="A179"/>
      <c r="B179" s="17"/>
      <c r="C179" s="18"/>
      <c r="D179" s="228">
        <v>164</v>
      </c>
      <c r="E179" s="200" t="s">
        <v>3504</v>
      </c>
      <c r="F179" s="192"/>
      <c r="G179" s="176" t="s">
        <v>3475</v>
      </c>
      <c r="H179" s="166"/>
      <c r="I179" s="178" t="s">
        <v>3091</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25" x14ac:dyDescent="0.45">
      <c r="A180"/>
      <c r="B180" s="17"/>
      <c r="C180" s="18"/>
      <c r="D180" s="228">
        <v>165</v>
      </c>
      <c r="E180" s="198" t="s">
        <v>3505</v>
      </c>
      <c r="F180" s="196"/>
      <c r="G180" s="175" t="s">
        <v>3475</v>
      </c>
      <c r="H180" s="180"/>
      <c r="I180" s="177" t="s">
        <v>3091</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7"/>
      <c r="C181" s="18"/>
      <c r="D181" s="228">
        <v>166</v>
      </c>
      <c r="E181" s="315" t="s">
        <v>3466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25" hidden="1" x14ac:dyDescent="0.4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25" hidden="1" x14ac:dyDescent="0.4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25" hidden="1" x14ac:dyDescent="0.4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25" hidden="1" x14ac:dyDescent="0.4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4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5" customHeight="1" x14ac:dyDescent="0.4">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5" customHeight="1" x14ac:dyDescent="0.4">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5" customHeight="1" x14ac:dyDescent="0.45">
      <c r="A189"/>
      <c r="B189" s="17"/>
      <c r="C189" s="18"/>
      <c r="D189" s="18"/>
      <c r="E189" s="134" t="s">
        <v>10752</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5" customHeight="1" x14ac:dyDescent="0.45">
      <c r="A190"/>
      <c r="B190" s="17"/>
      <c r="C190" s="18"/>
      <c r="D190" s="18"/>
      <c r="E190" s="134" t="s">
        <v>10753</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5" customHeight="1" x14ac:dyDescent="0.45">
      <c r="A191"/>
      <c r="B191" s="17"/>
      <c r="C191" s="18"/>
      <c r="D191" s="18"/>
      <c r="E191" s="134" t="s">
        <v>3472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5" customHeight="1" x14ac:dyDescent="0.45">
      <c r="A192"/>
      <c r="B192" s="17"/>
      <c r="C192" s="18"/>
      <c r="D192" s="18"/>
      <c r="E192" s="134" t="s">
        <v>10754</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4" customHeight="1" x14ac:dyDescent="0.45">
      <c r="A193"/>
      <c r="B193" s="17"/>
      <c r="C193" s="18"/>
      <c r="D193" s="18"/>
      <c r="E193" s="540" t="s">
        <v>10755</v>
      </c>
      <c r="F193" s="541"/>
      <c r="G193" s="541"/>
      <c r="H193" s="541"/>
      <c r="I193" s="541"/>
      <c r="J193" s="541"/>
      <c r="K193" s="541"/>
      <c r="L193" s="136"/>
      <c r="M193" s="136"/>
      <c r="X193" s="152"/>
      <c r="Z193" s="24"/>
      <c r="AA193"/>
      <c r="AB193"/>
      <c r="AC193"/>
      <c r="AD193"/>
      <c r="AE193"/>
      <c r="AF193"/>
      <c r="AG193"/>
      <c r="AH193"/>
      <c r="AI193"/>
      <c r="AJ193"/>
      <c r="AK193"/>
      <c r="AL193"/>
      <c r="AM193"/>
      <c r="AN193"/>
      <c r="AO193"/>
      <c r="AP193"/>
      <c r="AQ193"/>
      <c r="AR193"/>
      <c r="AS193"/>
      <c r="AT193"/>
      <c r="AU193"/>
      <c r="AV193"/>
    </row>
    <row r="194" spans="1:48" ht="15.5" customHeight="1" x14ac:dyDescent="0.4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5" customHeight="1" x14ac:dyDescent="0.4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5" customHeight="1" x14ac:dyDescent="0.4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4.65" thickTop="1" x14ac:dyDescent="0.45">
      <c r="Z198" s="82"/>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179" t="s">
        <v>3484</v>
      </c>
      <c r="I5001" s="179" t="s">
        <v>3489</v>
      </c>
    </row>
    <row r="5002" spans="7:9" hidden="1" x14ac:dyDescent="0.35">
      <c r="G5002" s="3" t="s">
        <v>3490</v>
      </c>
      <c r="I5002" s="3" t="s">
        <v>3485</v>
      </c>
    </row>
    <row r="5003" spans="7:9" hidden="1" x14ac:dyDescent="0.35">
      <c r="G5003" s="98" t="s">
        <v>3475</v>
      </c>
      <c r="I5003" s="3" t="s">
        <v>3486</v>
      </c>
    </row>
    <row r="5004" spans="7:9" hidden="1" x14ac:dyDescent="0.35">
      <c r="I5004" s="3" t="s">
        <v>3487</v>
      </c>
    </row>
    <row r="5005" spans="7:9" hidden="1" x14ac:dyDescent="0.35">
      <c r="I5005" s="3" t="s">
        <v>3092</v>
      </c>
    </row>
    <row r="5006" spans="7:9" hidden="1" x14ac:dyDescent="0.35">
      <c r="I5006" s="98" t="s">
        <v>3091</v>
      </c>
    </row>
    <row r="5007" spans="7:9" hidden="1" x14ac:dyDescent="0.35"/>
    <row r="5008" spans="7:9" hidden="1" x14ac:dyDescent="0.35"/>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xr:uid="{00000000-0002-0000-0200-000000000000}"/>
  </dataValidations>
  <printOptions horizontalCentered="1"/>
  <pageMargins left="0.5" right="0.5" top="0.5" bottom="0.75" header="0.3" footer="0.3"/>
  <pageSetup scale="49"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25" x14ac:dyDescent="0.45"/>
  <cols>
    <col min="1" max="2" width="1.6640625" customWidth="1"/>
    <col min="3" max="3" width="0.86328125" customWidth="1"/>
    <col min="4" max="4" width="21" hidden="1" customWidth="1"/>
    <col min="5" max="5" width="13.46484375" customWidth="1"/>
    <col min="6" max="6" width="11.33203125" customWidth="1"/>
    <col min="7" max="7" width="11.1328125" customWidth="1"/>
    <col min="8" max="8" width="8.86328125" customWidth="1"/>
    <col min="9" max="9" width="12.6640625" customWidth="1"/>
    <col min="10" max="10" width="11.86328125" customWidth="1"/>
    <col min="11" max="11" width="10.86328125" customWidth="1"/>
    <col min="12" max="12" width="11.6640625" customWidth="1"/>
    <col min="13" max="13" width="8.86328125" customWidth="1"/>
    <col min="14" max="14" width="0.46484375" customWidth="1"/>
    <col min="15" max="15" width="11.33203125" customWidth="1"/>
    <col min="16" max="16" width="10.86328125" customWidth="1"/>
    <col min="17" max="17" width="8.86328125" customWidth="1"/>
    <col min="18" max="18" width="12.6640625" customWidth="1"/>
    <col min="19" max="19" width="12.33203125" customWidth="1"/>
    <col min="20" max="20" width="11.53125" customWidth="1"/>
    <col min="21" max="21" width="12.6640625" customWidth="1"/>
    <col min="22" max="22" width="8.86328125" customWidth="1"/>
    <col min="23" max="23" width="0.86328125" customWidth="1"/>
    <col min="24" max="24" width="1.6640625" customWidth="1"/>
  </cols>
  <sheetData>
    <row r="1" spans="1:94" ht="9.6" customHeight="1" thickBot="1" x14ac:dyDescent="0.5"/>
    <row r="2" spans="1:94" ht="9.6" customHeight="1" thickTop="1" x14ac:dyDescent="0.45">
      <c r="B2" s="19"/>
      <c r="C2" s="458"/>
      <c r="D2" s="458"/>
      <c r="E2" s="458"/>
      <c r="F2" s="458"/>
      <c r="G2" s="458"/>
      <c r="H2" s="458"/>
      <c r="I2" s="458"/>
      <c r="J2" s="458"/>
      <c r="K2" s="458"/>
      <c r="L2" s="458"/>
      <c r="M2" s="20"/>
      <c r="N2" s="20"/>
      <c r="O2" s="20"/>
      <c r="P2" s="20"/>
      <c r="Q2" s="20"/>
      <c r="R2" s="20"/>
      <c r="S2" s="20"/>
      <c r="T2" s="20"/>
      <c r="U2" s="20"/>
      <c r="V2" s="20"/>
      <c r="W2" s="20"/>
      <c r="X2" s="44"/>
    </row>
    <row r="3" spans="1:94" ht="5" customHeight="1" x14ac:dyDescent="0.45">
      <c r="B3" s="17"/>
      <c r="C3" s="52"/>
      <c r="D3" s="15"/>
      <c r="E3" s="15"/>
      <c r="F3" s="15"/>
      <c r="G3" s="15"/>
      <c r="H3" s="15"/>
      <c r="I3" s="15"/>
      <c r="J3" s="15"/>
      <c r="K3" s="15"/>
      <c r="L3" s="15"/>
      <c r="X3" s="24"/>
    </row>
    <row r="4" spans="1:94" s="1" customFormat="1" ht="21" customHeight="1" x14ac:dyDescent="0.45">
      <c r="A4"/>
      <c r="B4" s="17"/>
      <c r="C4" s="370"/>
      <c r="D4" s="371"/>
      <c r="E4" s="560" t="str">
        <f>'Page 1 - General Information'!E4</f>
        <v xml:space="preserve"> INTERSCHOLASTIC ATHLETIC OPPORTUNITIES DISCLOSURE FORM 21.1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17"/>
      <c r="C5" s="372" t="str">
        <f>'Page 1 - General Information'!E5</f>
        <v>2020 - 2021 School Year</v>
      </c>
      <c r="D5" s="373"/>
      <c r="E5" s="455" t="str">
        <f>'Page 1 - General Information'!E5</f>
        <v>2020 - 2021 School Year</v>
      </c>
      <c r="F5" s="456"/>
      <c r="G5" s="456"/>
      <c r="H5" s="456"/>
      <c r="I5" s="456"/>
      <c r="J5" s="456"/>
      <c r="K5" s="456"/>
      <c r="L5" s="456"/>
      <c r="M5" s="456"/>
      <c r="N5" s="456"/>
      <c r="O5" s="456"/>
      <c r="P5" s="456"/>
      <c r="Q5" s="456"/>
      <c r="R5" s="456"/>
      <c r="S5" s="456"/>
      <c r="T5" s="456"/>
      <c r="U5" s="45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5" customHeight="1" x14ac:dyDescent="0.4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45">
      <c r="B7" s="17"/>
      <c r="C7" s="356"/>
      <c r="D7" s="101"/>
      <c r="E7" s="374" t="str">
        <f>IF('Page 1 - General Information'!G14="[Make Selection From Drop-Down List ]","",("School:  "&amp;'Page 1 - General Information'!G14&amp;" - "&amp;'Page 1 - General Information'!G16))</f>
        <v>School:  Solanco HS - 2658</v>
      </c>
      <c r="F7" s="101"/>
      <c r="G7" s="101"/>
      <c r="H7" s="221"/>
      <c r="I7" s="101"/>
      <c r="J7" s="101" t="s">
        <v>11201</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5" customHeight="1" x14ac:dyDescent="0.4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4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15"/>
      <c r="B10" s="116"/>
      <c r="C10" s="117"/>
      <c r="D10" s="376"/>
      <c r="E10" s="562" t="s">
        <v>11185</v>
      </c>
      <c r="F10" s="557" t="s">
        <v>11186</v>
      </c>
      <c r="G10" s="558"/>
      <c r="H10" s="558"/>
      <c r="I10" s="558"/>
      <c r="J10" s="558"/>
      <c r="K10" s="558"/>
      <c r="L10" s="558"/>
      <c r="M10" s="559"/>
      <c r="N10" s="100"/>
      <c r="O10" s="557" t="s">
        <v>11188</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6" customHeight="1" x14ac:dyDescent="0.45">
      <c r="A11"/>
      <c r="B11" s="17"/>
      <c r="C11"/>
      <c r="D11" s="248"/>
      <c r="E11" s="563"/>
      <c r="F11" s="530" t="s">
        <v>11187</v>
      </c>
      <c r="G11" s="556"/>
      <c r="H11" s="556"/>
      <c r="I11" s="556"/>
      <c r="J11" s="556"/>
      <c r="K11" s="556"/>
      <c r="L11" s="556"/>
      <c r="M11" s="531"/>
      <c r="N11" s="377"/>
      <c r="O11" s="530" t="s">
        <v>11187</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17"/>
      <c r="C12"/>
      <c r="D12" s="248"/>
      <c r="E12" s="564"/>
      <c r="F12" s="350" t="s">
        <v>11193</v>
      </c>
      <c r="G12" s="162" t="s">
        <v>11194</v>
      </c>
      <c r="H12" s="162" t="s">
        <v>11195</v>
      </c>
      <c r="I12" s="162" t="s">
        <v>11196</v>
      </c>
      <c r="J12" s="162" t="s">
        <v>11197</v>
      </c>
      <c r="K12" s="162" t="s">
        <v>11198</v>
      </c>
      <c r="L12" s="363" t="s">
        <v>11199</v>
      </c>
      <c r="M12" s="67" t="s">
        <v>3093</v>
      </c>
      <c r="N12" s="377"/>
      <c r="O12" s="350" t="s">
        <v>11193</v>
      </c>
      <c r="P12" s="162" t="s">
        <v>11194</v>
      </c>
      <c r="Q12" s="162" t="s">
        <v>11195</v>
      </c>
      <c r="R12" s="162" t="s">
        <v>11196</v>
      </c>
      <c r="S12" s="162" t="s">
        <v>11197</v>
      </c>
      <c r="T12" s="162" t="s">
        <v>11198</v>
      </c>
      <c r="U12" s="363" t="s">
        <v>11199</v>
      </c>
      <c r="V12" s="67" t="s">
        <v>3093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6" hidden="1" customHeight="1" x14ac:dyDescent="0.4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45">
      <c r="A14"/>
      <c r="B14" s="17"/>
      <c r="D14" s="210" t="str">
        <f>'Page 1 - General Information'!G12&amp;'Page 1 - General Information'!G16&amp;'Page 4 - Gender and Race Info'!E14</f>
        <v>1133670032658Male</v>
      </c>
      <c r="E14" s="351" t="s">
        <v>3596</v>
      </c>
      <c r="F14" s="369" t="str">
        <f>IF(ISERROR(VLOOKUP($D$14,'Race Data'!$B:$O,7,FALSE))," ",(VLOOKUP($D$14,'Race Data'!$B:$O,7,FALSE)))</f>
        <v>*</v>
      </c>
      <c r="G14" s="369" t="str">
        <f>IF(ISERROR(VLOOKUP($D$14,'Race Data'!$B:$O,8,FALSE))," ",(VLOOKUP($D$14,'Race Data'!$B:$O,8,FALSE)))</f>
        <v>*</v>
      </c>
      <c r="H14" s="369">
        <f>IF(ISERROR(VLOOKUP($D$14,'Race Data'!$B:$O,9,FALSE))," ",(VLOOKUP($D$14,'Race Data'!$B:$O,9,FALSE)))</f>
        <v>66</v>
      </c>
      <c r="I14" s="369">
        <f>IF(ISERROR(VLOOKUP($D$14,'Race Data'!$B:$O,10,FALSE))," ",(VLOOKUP($D$14,'Race Data'!$B:$O,10,FALSE)))</f>
        <v>491</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f>IF(ISERROR(VLOOKUP($D$14,'Race Data'!$B:$O,14,FALSE))," ",(VLOOKUP($D$14,'Race Data'!$B:$O,14,FALSE)))</f>
        <v>577</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17"/>
      <c r="D15" s="210" t="str">
        <f>'Page 1 - General Information'!G12&amp;'Page 1 - General Information'!G16&amp;'Page 4 - Gender and Race Info'!E15</f>
        <v>1133670032658Female</v>
      </c>
      <c r="E15" s="176" t="s">
        <v>3595</v>
      </c>
      <c r="F15" s="369" t="str">
        <f>IF(ISERROR(VLOOKUP($D$15,'Race Data'!$B:$O,7,FALSE))," ",(VLOOKUP($D$15,'Race Data'!$B:$O,7,FALSE)))</f>
        <v>*</v>
      </c>
      <c r="G15" s="369">
        <f>IF(ISERROR(VLOOKUP($D$15,'Race Data'!$B:$O,8,FALSE))," ",(VLOOKUP($D$15,'Race Data'!$B:$O,8,FALSE)))</f>
        <v>16</v>
      </c>
      <c r="H15" s="369">
        <f>IF(ISERROR(VLOOKUP($D$15,'Race Data'!$B:$O,9,FALSE))," ",(VLOOKUP($D$15,'Race Data'!$B:$O,9,FALSE)))</f>
        <v>40</v>
      </c>
      <c r="I15" s="369">
        <f>IF(ISERROR(VLOOKUP($D$15,'Race Data'!$B:$O,10,FALSE))," ",(VLOOKUP($D$15,'Race Data'!$B:$O,10,FALSE)))</f>
        <v>451</v>
      </c>
      <c r="J15" s="369" t="str">
        <f>IF(ISERROR(VLOOKUP($D$15,'Race Data'!$B:$O,11,FALSE))," ",(VLOOKUP($D$15,'Race Data'!$B:$O,11,FALSE)))</f>
        <v>*</v>
      </c>
      <c r="K15" s="369" t="str">
        <f>IF(ISERROR(VLOOKUP($D$15,'Race Data'!$B:$O,12,FALSE))," ",(VLOOKUP($D$15,'Race Data'!$B:$O,12,FALSE)))</f>
        <v>*</v>
      </c>
      <c r="L15" s="369" t="str">
        <f>IF(ISERROR(VLOOKUP($D$15,'Race Data'!$B:$O,13,FALSE))," ",(VLOOKUP($D$15,'Race Data'!$B:$O,13,FALSE)))</f>
        <v>*</v>
      </c>
      <c r="M15" s="354">
        <f>IF(ISERROR(VLOOKUP($D$15,'Race Data'!$B:$O,14,FALSE))," ",(VLOOKUP($D$15,'Race Data'!$B:$O,14,FALSE)))</f>
        <v>521</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45">
      <c r="A16" s="349"/>
      <c r="B16" s="379"/>
      <c r="D16" s="210" t="str">
        <f>'Page 1 - General Information'!G12&amp;'Page 1 - General Information'!G16&amp;'Page 4 - Gender and Race Info'!E16</f>
        <v>1133670032658Total</v>
      </c>
      <c r="E16" s="380" t="s">
        <v>3093</v>
      </c>
      <c r="F16" s="366" t="str">
        <f>IF(ISERROR(VLOOKUP($D$16,'Race Data'!$B:$O,7,FALSE))," ",(VLOOKUP($D$16,'Race Data'!$B:$O,7,FALSE)))</f>
        <v>*</v>
      </c>
      <c r="G16" s="366" t="str">
        <f>IF(ISERROR(VLOOKUP($D$16,'Race Data'!$B:$O,8,FALSE))," ",(VLOOKUP($D$16,'Race Data'!$B:$O,8,FALSE)))</f>
        <v>*</v>
      </c>
      <c r="H16" s="366">
        <f>IF(ISERROR(VLOOKUP($D$16,'Race Data'!$B:$O,9,FALSE))," ",(VLOOKUP($D$16,'Race Data'!$B:$O,9,FALSE)))</f>
        <v>106</v>
      </c>
      <c r="I16" s="366">
        <f>IF(ISERROR(VLOOKUP($D$16,'Race Data'!$B:$O,10,FALSE))," ",(VLOOKUP($D$16,'Race Data'!$B:$O,10,FALSE)))</f>
        <v>942</v>
      </c>
      <c r="J16" s="366">
        <f>IF(ISERROR(VLOOKUP($D$16,'Race Data'!$B:$O,11,FALSE))," ",(VLOOKUP($D$16,'Race Data'!$B:$O,11,FALSE)))</f>
        <v>14</v>
      </c>
      <c r="K16" s="366" t="str">
        <f>IF(ISERROR(VLOOKUP($D$16,'Race Data'!$B:$O,12,FALSE))," ",(VLOOKUP($D$16,'Race Data'!$B:$O,12,FALSE)))</f>
        <v>*</v>
      </c>
      <c r="L16" s="366" t="str">
        <f>IF(ISERROR(VLOOKUP($D$16,'Race Data'!$B:$O,13,FALSE))," ",(VLOOKUP($D$16,'Race Data'!$B:$O,13,FALSE)))</f>
        <v>*</v>
      </c>
      <c r="M16" s="367">
        <f>IF(ISERROR(VLOOKUP($D$16,'Race Data'!$B:$O,14,FALSE))," ",(VLOOKUP($D$16,'Race Data'!$B:$O,14,FALSE)))</f>
        <v>1098</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5" customHeight="1" x14ac:dyDescent="0.4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2"/>
      <c r="C18" s="487"/>
      <c r="D18" s="487"/>
      <c r="E18" s="487"/>
      <c r="F18" s="487"/>
      <c r="G18" s="487"/>
      <c r="H18" s="487"/>
      <c r="I18" s="487"/>
      <c r="J18" s="487"/>
      <c r="K18" s="487"/>
      <c r="L18" s="487"/>
      <c r="M18" s="43"/>
      <c r="N18" s="43"/>
      <c r="O18" s="43"/>
      <c r="P18" s="43"/>
      <c r="Q18" s="43"/>
      <c r="R18" s="43"/>
      <c r="S18" s="43"/>
      <c r="T18" s="43"/>
      <c r="U18" s="43"/>
      <c r="V18" s="43"/>
      <c r="W18" s="43"/>
      <c r="X18" s="46"/>
    </row>
    <row r="19" spans="1:94" ht="14.65" thickTop="1" x14ac:dyDescent="0.45"/>
    <row r="20" spans="1:94" x14ac:dyDescent="0.45">
      <c r="E20" s="387"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46484375" customWidth="1"/>
    <col min="2" max="2" width="1.6640625" customWidth="1"/>
    <col min="3" max="3" width="0.86328125" customWidth="1"/>
    <col min="4" max="4" width="7.6640625" customWidth="1"/>
    <col min="5" max="17" width="10.6640625" customWidth="1"/>
    <col min="18" max="18" width="7.6640625" customWidth="1"/>
    <col min="19" max="19" width="0.86328125" customWidth="1"/>
    <col min="20" max="20" width="1.6640625" customWidth="1"/>
  </cols>
  <sheetData>
    <row r="1" spans="1:74" ht="9.6" customHeight="1" thickBot="1" x14ac:dyDescent="0.5"/>
    <row r="2" spans="1:74" ht="9.6" customHeight="1" thickTop="1" x14ac:dyDescent="0.45">
      <c r="B2" s="19"/>
      <c r="C2" s="20"/>
      <c r="D2" s="458"/>
      <c r="E2" s="458"/>
      <c r="F2" s="458"/>
      <c r="G2" s="458"/>
      <c r="H2" s="458"/>
      <c r="I2" s="458"/>
      <c r="J2" s="458"/>
      <c r="K2" s="458"/>
      <c r="L2" s="458"/>
      <c r="M2" s="458"/>
      <c r="N2" s="458"/>
      <c r="O2" s="458"/>
      <c r="P2" s="458"/>
      <c r="Q2" s="458"/>
      <c r="R2" s="458"/>
      <c r="S2" s="458"/>
      <c r="T2" s="503"/>
    </row>
    <row r="3" spans="1:74" ht="5" customHeight="1" x14ac:dyDescent="0.45">
      <c r="B3" s="17"/>
      <c r="C3" s="18"/>
      <c r="D3" s="15"/>
      <c r="E3" s="15"/>
      <c r="F3" s="15"/>
      <c r="G3" s="15"/>
      <c r="H3" s="15"/>
      <c r="I3" s="15"/>
      <c r="J3" s="15"/>
      <c r="K3" s="15"/>
      <c r="L3" s="15"/>
      <c r="M3" s="15"/>
      <c r="N3" s="15"/>
      <c r="O3" s="15"/>
      <c r="P3" s="15"/>
      <c r="Q3" s="15"/>
      <c r="R3" s="15"/>
      <c r="S3" s="52"/>
      <c r="T3" s="24"/>
    </row>
    <row r="4" spans="1:74" s="1" customFormat="1" ht="21" customHeight="1" x14ac:dyDescent="0.45">
      <c r="A4"/>
      <c r="B4" s="17"/>
      <c r="C4" s="16"/>
      <c r="D4" s="453" t="str">
        <f>'Page 1 - General Information'!E4</f>
        <v xml:space="preserve"> INTERSCHOLASTIC ATHLETIC OPPORTUNITIES DISCLOSURE FORM 21.1</v>
      </c>
      <c r="E4" s="454"/>
      <c r="F4" s="454"/>
      <c r="G4" s="454"/>
      <c r="H4" s="454"/>
      <c r="I4" s="454"/>
      <c r="J4" s="454"/>
      <c r="K4" s="454"/>
      <c r="L4" s="454"/>
      <c r="M4" s="454"/>
      <c r="N4" s="454"/>
      <c r="O4" s="454"/>
      <c r="P4" s="454"/>
      <c r="Q4" s="454"/>
      <c r="R4" s="542"/>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7"/>
      <c r="C5" s="16"/>
      <c r="D5" s="455" t="str">
        <f>'Page 1 - General Information'!E5</f>
        <v>2020 - 2021 School Year</v>
      </c>
      <c r="E5" s="456"/>
      <c r="F5" s="456"/>
      <c r="G5" s="456"/>
      <c r="H5" s="456"/>
      <c r="I5" s="456"/>
      <c r="J5" s="456"/>
      <c r="K5" s="456"/>
      <c r="L5" s="456"/>
      <c r="M5" s="456"/>
      <c r="N5" s="456"/>
      <c r="O5" s="456"/>
      <c r="P5" s="456"/>
      <c r="Q5" s="45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5" customHeight="1" x14ac:dyDescent="0.4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7"/>
      <c r="C7" s="16"/>
      <c r="D7" s="104"/>
      <c r="E7" s="127" t="str">
        <f>IF('Page 1 - General Information'!G14="[Make Selection From Drop-Down List ]","",("School:  "&amp;'Page 1 - General Information'!G14&amp;" - "&amp;'Page 1 - General Information'!G16))</f>
        <v>School:  Solanco HS - 2658</v>
      </c>
      <c r="F7" s="121"/>
      <c r="G7" s="121"/>
      <c r="H7" s="121"/>
      <c r="I7" s="101"/>
      <c r="J7" s="565" t="s">
        <v>3456</v>
      </c>
      <c r="K7" s="565"/>
      <c r="L7" s="565"/>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5" customHeight="1" x14ac:dyDescent="0.45">
      <c r="B8" s="17"/>
      <c r="C8" s="18"/>
      <c r="D8" s="502"/>
      <c r="E8" s="502"/>
      <c r="F8" s="502"/>
      <c r="G8" s="502"/>
      <c r="H8" s="502"/>
      <c r="I8" s="502"/>
      <c r="J8" s="502"/>
      <c r="K8" s="502"/>
      <c r="L8" s="502"/>
      <c r="M8" s="50"/>
      <c r="R8" s="55"/>
      <c r="S8" s="114"/>
      <c r="T8" s="24"/>
    </row>
    <row r="9" spans="1:74" s="1" customFormat="1" ht="30" customHeight="1" x14ac:dyDescent="0.4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x14ac:dyDescent="0.4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7"/>
      <c r="D11" s="111"/>
      <c r="E11" s="573" t="s">
        <v>3471</v>
      </c>
      <c r="F11" s="574"/>
      <c r="G11" s="574"/>
      <c r="H11" s="574"/>
      <c r="I11" s="574"/>
      <c r="J11" s="574"/>
      <c r="K11" s="574"/>
      <c r="L11" s="574"/>
      <c r="M11" s="574"/>
      <c r="N11" s="574"/>
      <c r="O11" s="574"/>
      <c r="P11" s="574"/>
      <c r="Q11" s="575"/>
      <c r="R11" s="108"/>
      <c r="T11" s="24"/>
    </row>
    <row r="12" spans="1:74" ht="22.25" customHeight="1" x14ac:dyDescent="0.5">
      <c r="B12" s="17"/>
      <c r="D12" s="111"/>
      <c r="E12" s="579" t="s">
        <v>10750</v>
      </c>
      <c r="F12" s="580"/>
      <c r="G12" s="580"/>
      <c r="H12" s="580"/>
      <c r="I12" s="580"/>
      <c r="J12" s="580"/>
      <c r="K12" s="580"/>
      <c r="L12" s="580"/>
      <c r="M12" s="580"/>
      <c r="N12" s="580"/>
      <c r="O12" s="580"/>
      <c r="P12" s="580"/>
      <c r="Q12" s="581"/>
      <c r="R12" s="108"/>
      <c r="T12" s="24"/>
    </row>
    <row r="13" spans="1:74" ht="23" customHeight="1" x14ac:dyDescent="0.45">
      <c r="B13" s="17"/>
      <c r="D13" s="111"/>
      <c r="E13" s="582" t="s">
        <v>10977</v>
      </c>
      <c r="F13" s="583"/>
      <c r="G13" s="583"/>
      <c r="H13" s="583"/>
      <c r="I13" s="583"/>
      <c r="J13" s="583"/>
      <c r="K13" s="583"/>
      <c r="L13" s="583"/>
      <c r="M13" s="583"/>
      <c r="N13" s="583"/>
      <c r="O13" s="583"/>
      <c r="P13" s="583"/>
      <c r="Q13" s="584"/>
      <c r="R13" s="108"/>
      <c r="T13" s="24"/>
    </row>
    <row r="14" spans="1:74" ht="5" customHeight="1" x14ac:dyDescent="0.45">
      <c r="B14" s="17"/>
      <c r="D14" s="111"/>
      <c r="E14" s="566"/>
      <c r="F14" s="567"/>
      <c r="G14" s="567"/>
      <c r="H14" s="567"/>
      <c r="I14" s="567"/>
      <c r="J14" s="567"/>
      <c r="K14" s="567"/>
      <c r="L14" s="567"/>
      <c r="M14" s="567"/>
      <c r="N14" s="567"/>
      <c r="O14" s="567"/>
      <c r="P14" s="567"/>
      <c r="Q14" s="568"/>
      <c r="R14" s="108"/>
      <c r="T14" s="24"/>
    </row>
    <row r="15" spans="1:74" ht="21" x14ac:dyDescent="0.45">
      <c r="B15" s="17"/>
      <c r="D15" s="111"/>
      <c r="E15" s="569"/>
      <c r="F15" s="569"/>
      <c r="G15" s="569"/>
      <c r="H15" s="569"/>
      <c r="I15" s="569"/>
      <c r="J15" s="569"/>
      <c r="K15" s="569"/>
      <c r="L15" s="569"/>
      <c r="M15" s="569"/>
      <c r="N15" s="569"/>
      <c r="O15" s="569"/>
      <c r="P15" s="569"/>
      <c r="Q15" s="570"/>
      <c r="R15" s="108"/>
      <c r="T15" s="24"/>
    </row>
    <row r="16" spans="1:74" ht="21" x14ac:dyDescent="0.45">
      <c r="B16" s="17"/>
      <c r="D16" s="111"/>
      <c r="E16" s="571"/>
      <c r="F16" s="571"/>
      <c r="G16" s="571"/>
      <c r="H16" s="571"/>
      <c r="I16" s="571"/>
      <c r="J16" s="571"/>
      <c r="K16" s="571"/>
      <c r="L16" s="571"/>
      <c r="M16" s="571"/>
      <c r="N16" s="571"/>
      <c r="O16" s="571"/>
      <c r="P16" s="571"/>
      <c r="Q16" s="572"/>
      <c r="R16" s="108"/>
      <c r="T16" s="24"/>
    </row>
    <row r="17" spans="2:20" ht="21" x14ac:dyDescent="0.45">
      <c r="B17" s="17"/>
      <c r="D17" s="111"/>
      <c r="E17" s="571"/>
      <c r="F17" s="571"/>
      <c r="G17" s="571"/>
      <c r="H17" s="571"/>
      <c r="I17" s="571"/>
      <c r="J17" s="571"/>
      <c r="K17" s="571"/>
      <c r="L17" s="571"/>
      <c r="M17" s="571"/>
      <c r="N17" s="571"/>
      <c r="O17" s="571"/>
      <c r="P17" s="571"/>
      <c r="Q17" s="572"/>
      <c r="R17" s="108"/>
      <c r="T17" s="24"/>
    </row>
    <row r="18" spans="2:20" ht="21" x14ac:dyDescent="0.45">
      <c r="B18" s="17"/>
      <c r="D18" s="111"/>
      <c r="E18" s="571"/>
      <c r="F18" s="571"/>
      <c r="G18" s="571"/>
      <c r="H18" s="571"/>
      <c r="I18" s="571"/>
      <c r="J18" s="571"/>
      <c r="K18" s="571"/>
      <c r="L18" s="571"/>
      <c r="M18" s="571"/>
      <c r="N18" s="571"/>
      <c r="O18" s="571"/>
      <c r="P18" s="571"/>
      <c r="Q18" s="572"/>
      <c r="R18" s="108"/>
      <c r="T18" s="24"/>
    </row>
    <row r="19" spans="2:20" ht="21" x14ac:dyDescent="0.45">
      <c r="B19" s="17"/>
      <c r="D19" s="111"/>
      <c r="E19" s="571"/>
      <c r="F19" s="571"/>
      <c r="G19" s="571"/>
      <c r="H19" s="571"/>
      <c r="I19" s="571"/>
      <c r="J19" s="571"/>
      <c r="K19" s="571"/>
      <c r="L19" s="571"/>
      <c r="M19" s="571"/>
      <c r="N19" s="571"/>
      <c r="O19" s="571"/>
      <c r="P19" s="571"/>
      <c r="Q19" s="572"/>
      <c r="R19" s="108"/>
      <c r="T19" s="24"/>
    </row>
    <row r="20" spans="2:20" ht="21" x14ac:dyDescent="0.45">
      <c r="B20" s="17"/>
      <c r="D20" s="111"/>
      <c r="E20" s="571"/>
      <c r="F20" s="571"/>
      <c r="G20" s="571"/>
      <c r="H20" s="571"/>
      <c r="I20" s="571"/>
      <c r="J20" s="571"/>
      <c r="K20" s="571"/>
      <c r="L20" s="571"/>
      <c r="M20" s="571"/>
      <c r="N20" s="571"/>
      <c r="O20" s="571"/>
      <c r="P20" s="571"/>
      <c r="Q20" s="572"/>
      <c r="R20" s="108"/>
      <c r="T20" s="24"/>
    </row>
    <row r="21" spans="2:20" ht="21" x14ac:dyDescent="0.45">
      <c r="B21" s="17"/>
      <c r="D21" s="111"/>
      <c r="E21" s="571"/>
      <c r="F21" s="571"/>
      <c r="G21" s="571"/>
      <c r="H21" s="571"/>
      <c r="I21" s="571"/>
      <c r="J21" s="571"/>
      <c r="K21" s="571"/>
      <c r="L21" s="571"/>
      <c r="M21" s="571"/>
      <c r="N21" s="571"/>
      <c r="O21" s="571"/>
      <c r="P21" s="571"/>
      <c r="Q21" s="572"/>
      <c r="R21" s="108"/>
      <c r="T21" s="24"/>
    </row>
    <row r="22" spans="2:20" ht="21" x14ac:dyDescent="0.45">
      <c r="B22" s="17"/>
      <c r="D22" s="111"/>
      <c r="E22" s="571"/>
      <c r="F22" s="571"/>
      <c r="G22" s="571"/>
      <c r="H22" s="571"/>
      <c r="I22" s="571"/>
      <c r="J22" s="571"/>
      <c r="K22" s="571"/>
      <c r="L22" s="571"/>
      <c r="M22" s="571"/>
      <c r="N22" s="571"/>
      <c r="O22" s="571"/>
      <c r="P22" s="571"/>
      <c r="Q22" s="572"/>
      <c r="R22" s="108"/>
      <c r="T22" s="24"/>
    </row>
    <row r="23" spans="2:20" ht="21" x14ac:dyDescent="0.45">
      <c r="B23" s="17"/>
      <c r="D23" s="111"/>
      <c r="E23" s="571"/>
      <c r="F23" s="571"/>
      <c r="G23" s="571"/>
      <c r="H23" s="571"/>
      <c r="I23" s="571"/>
      <c r="J23" s="571"/>
      <c r="K23" s="571"/>
      <c r="L23" s="571"/>
      <c r="M23" s="571"/>
      <c r="N23" s="571"/>
      <c r="O23" s="571"/>
      <c r="P23" s="571"/>
      <c r="Q23" s="572"/>
      <c r="R23" s="108"/>
      <c r="T23" s="24"/>
    </row>
    <row r="24" spans="2:20" ht="21" x14ac:dyDescent="0.45">
      <c r="B24" s="17"/>
      <c r="D24" s="111"/>
      <c r="E24" s="571"/>
      <c r="F24" s="571"/>
      <c r="G24" s="571"/>
      <c r="H24" s="571"/>
      <c r="I24" s="571"/>
      <c r="J24" s="571"/>
      <c r="K24" s="571"/>
      <c r="L24" s="571"/>
      <c r="M24" s="571"/>
      <c r="N24" s="571"/>
      <c r="O24" s="571"/>
      <c r="P24" s="571"/>
      <c r="Q24" s="572"/>
      <c r="R24" s="108"/>
      <c r="T24" s="24"/>
    </row>
    <row r="25" spans="2:20" ht="21" x14ac:dyDescent="0.45">
      <c r="B25" s="17"/>
      <c r="D25" s="111"/>
      <c r="E25" s="571"/>
      <c r="F25" s="571"/>
      <c r="G25" s="571"/>
      <c r="H25" s="571"/>
      <c r="I25" s="571"/>
      <c r="J25" s="571"/>
      <c r="K25" s="571"/>
      <c r="L25" s="571"/>
      <c r="M25" s="571"/>
      <c r="N25" s="571"/>
      <c r="O25" s="571"/>
      <c r="P25" s="571"/>
      <c r="Q25" s="572"/>
      <c r="R25" s="108"/>
      <c r="T25" s="24"/>
    </row>
    <row r="26" spans="2:20" ht="21" x14ac:dyDescent="0.45">
      <c r="B26" s="17"/>
      <c r="D26" s="111"/>
      <c r="E26" s="571"/>
      <c r="F26" s="571"/>
      <c r="G26" s="571"/>
      <c r="H26" s="571"/>
      <c r="I26" s="571"/>
      <c r="J26" s="571"/>
      <c r="K26" s="571"/>
      <c r="L26" s="571"/>
      <c r="M26" s="571"/>
      <c r="N26" s="571"/>
      <c r="O26" s="571"/>
      <c r="P26" s="571"/>
      <c r="Q26" s="572"/>
      <c r="R26" s="108"/>
      <c r="T26" s="24"/>
    </row>
    <row r="27" spans="2:20" ht="21" x14ac:dyDescent="0.45">
      <c r="B27" s="17"/>
      <c r="D27" s="111"/>
      <c r="E27" s="571"/>
      <c r="F27" s="571"/>
      <c r="G27" s="571"/>
      <c r="H27" s="571"/>
      <c r="I27" s="571"/>
      <c r="J27" s="571"/>
      <c r="K27" s="571"/>
      <c r="L27" s="571"/>
      <c r="M27" s="571"/>
      <c r="N27" s="571"/>
      <c r="O27" s="571"/>
      <c r="P27" s="571"/>
      <c r="Q27" s="572"/>
      <c r="R27" s="108"/>
      <c r="T27" s="24"/>
    </row>
    <row r="28" spans="2:20" ht="21" x14ac:dyDescent="0.45">
      <c r="B28" s="17"/>
      <c r="D28" s="111"/>
      <c r="E28" s="571"/>
      <c r="F28" s="571"/>
      <c r="G28" s="571"/>
      <c r="H28" s="571"/>
      <c r="I28" s="571"/>
      <c r="J28" s="571"/>
      <c r="K28" s="571"/>
      <c r="L28" s="571"/>
      <c r="M28" s="571"/>
      <c r="N28" s="571"/>
      <c r="O28" s="571"/>
      <c r="P28" s="571"/>
      <c r="Q28" s="572"/>
      <c r="R28" s="108"/>
      <c r="T28" s="24"/>
    </row>
    <row r="29" spans="2:20" ht="21" x14ac:dyDescent="0.45">
      <c r="B29" s="17"/>
      <c r="D29" s="111"/>
      <c r="E29" s="571"/>
      <c r="F29" s="571"/>
      <c r="G29" s="571"/>
      <c r="H29" s="571"/>
      <c r="I29" s="571"/>
      <c r="J29" s="571"/>
      <c r="K29" s="571"/>
      <c r="L29" s="571"/>
      <c r="M29" s="571"/>
      <c r="N29" s="571"/>
      <c r="O29" s="571"/>
      <c r="P29" s="571"/>
      <c r="Q29" s="572"/>
      <c r="R29" s="108"/>
      <c r="T29" s="24"/>
    </row>
    <row r="30" spans="2:20" ht="21" x14ac:dyDescent="0.45">
      <c r="B30" s="17"/>
      <c r="D30" s="111"/>
      <c r="E30" s="571"/>
      <c r="F30" s="571"/>
      <c r="G30" s="571"/>
      <c r="H30" s="571"/>
      <c r="I30" s="571"/>
      <c r="J30" s="571"/>
      <c r="K30" s="571"/>
      <c r="L30" s="571"/>
      <c r="M30" s="571"/>
      <c r="N30" s="571"/>
      <c r="O30" s="571"/>
      <c r="P30" s="571"/>
      <c r="Q30" s="572"/>
      <c r="R30" s="108"/>
      <c r="T30" s="24"/>
    </row>
    <row r="31" spans="2:20" ht="21" x14ac:dyDescent="0.45">
      <c r="B31" s="17"/>
      <c r="D31" s="111"/>
      <c r="E31" s="571"/>
      <c r="F31" s="571"/>
      <c r="G31" s="571"/>
      <c r="H31" s="571"/>
      <c r="I31" s="571"/>
      <c r="J31" s="571"/>
      <c r="K31" s="571"/>
      <c r="L31" s="571"/>
      <c r="M31" s="571"/>
      <c r="N31" s="571"/>
      <c r="O31" s="571"/>
      <c r="P31" s="571"/>
      <c r="Q31" s="572"/>
      <c r="R31" s="108"/>
      <c r="T31" s="24"/>
    </row>
    <row r="32" spans="2:20" ht="21" x14ac:dyDescent="0.45">
      <c r="B32" s="17"/>
      <c r="D32" s="111"/>
      <c r="E32" s="571"/>
      <c r="F32" s="571"/>
      <c r="G32" s="571"/>
      <c r="H32" s="571"/>
      <c r="I32" s="571"/>
      <c r="J32" s="571"/>
      <c r="K32" s="571"/>
      <c r="L32" s="571"/>
      <c r="M32" s="571"/>
      <c r="N32" s="571"/>
      <c r="O32" s="571"/>
      <c r="P32" s="571"/>
      <c r="Q32" s="572"/>
      <c r="R32" s="108"/>
      <c r="T32" s="24"/>
    </row>
    <row r="33" spans="2:20" ht="21" x14ac:dyDescent="0.45">
      <c r="B33" s="17"/>
      <c r="D33" s="111"/>
      <c r="E33" s="571"/>
      <c r="F33" s="571"/>
      <c r="G33" s="571"/>
      <c r="H33" s="571"/>
      <c r="I33" s="571"/>
      <c r="J33" s="571"/>
      <c r="K33" s="571"/>
      <c r="L33" s="571"/>
      <c r="M33" s="571"/>
      <c r="N33" s="571"/>
      <c r="O33" s="571"/>
      <c r="P33" s="571"/>
      <c r="Q33" s="572"/>
      <c r="R33" s="108"/>
      <c r="T33" s="24"/>
    </row>
    <row r="34" spans="2:20" ht="21" x14ac:dyDescent="0.45">
      <c r="B34" s="17"/>
      <c r="D34" s="111"/>
      <c r="E34" s="571"/>
      <c r="F34" s="571"/>
      <c r="G34" s="571"/>
      <c r="H34" s="571"/>
      <c r="I34" s="571"/>
      <c r="J34" s="571"/>
      <c r="K34" s="571"/>
      <c r="L34" s="571"/>
      <c r="M34" s="571"/>
      <c r="N34" s="571"/>
      <c r="O34" s="571"/>
      <c r="P34" s="571"/>
      <c r="Q34" s="572"/>
      <c r="R34" s="108"/>
      <c r="T34" s="24"/>
    </row>
    <row r="35" spans="2:20" ht="21" x14ac:dyDescent="0.45">
      <c r="B35" s="17"/>
      <c r="D35" s="111"/>
      <c r="E35" s="571"/>
      <c r="F35" s="571"/>
      <c r="G35" s="571"/>
      <c r="H35" s="571"/>
      <c r="I35" s="571"/>
      <c r="J35" s="571"/>
      <c r="K35" s="571"/>
      <c r="L35" s="571"/>
      <c r="M35" s="571"/>
      <c r="N35" s="571"/>
      <c r="O35" s="571"/>
      <c r="P35" s="571"/>
      <c r="Q35" s="572"/>
      <c r="R35" s="108"/>
      <c r="T35" s="24"/>
    </row>
    <row r="36" spans="2:20" ht="30" customHeight="1" x14ac:dyDescent="0.45">
      <c r="B36" s="17"/>
      <c r="D36" s="112"/>
      <c r="E36" s="113"/>
      <c r="F36" s="113"/>
      <c r="G36" s="113"/>
      <c r="H36" s="113"/>
      <c r="I36" s="113"/>
      <c r="J36" s="113"/>
      <c r="K36" s="113"/>
      <c r="L36" s="113"/>
      <c r="M36" s="113"/>
      <c r="N36" s="113"/>
      <c r="O36" s="113"/>
      <c r="P36" s="113"/>
      <c r="Q36" s="113"/>
      <c r="R36" s="109"/>
      <c r="T36" s="24"/>
    </row>
    <row r="37" spans="2:20" ht="5" customHeight="1" x14ac:dyDescent="0.45">
      <c r="B37" s="17"/>
      <c r="T37" s="24"/>
    </row>
    <row r="38" spans="2:20" ht="9.6" customHeight="1" thickBot="1" x14ac:dyDescent="0.5">
      <c r="B38" s="42"/>
      <c r="C38" s="78"/>
      <c r="D38" s="78"/>
      <c r="E38" s="78"/>
      <c r="F38" s="78"/>
      <c r="G38" s="78"/>
      <c r="H38" s="78"/>
      <c r="I38" s="78"/>
      <c r="J38" s="78"/>
      <c r="K38" s="78"/>
      <c r="L38" s="78"/>
      <c r="M38" s="78"/>
      <c r="N38" s="78"/>
      <c r="O38" s="78"/>
      <c r="P38" s="78"/>
      <c r="Q38" s="78"/>
      <c r="R38" s="78"/>
      <c r="S38" s="78"/>
      <c r="T38" s="46"/>
    </row>
    <row r="39" spans="2:20" ht="14.65" thickTop="1" x14ac:dyDescent="0.4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6328125" defaultRowHeight="14.25" x14ac:dyDescent="0.45"/>
  <cols>
    <col min="1" max="1" width="17.8632812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6484375" style="389" customWidth="1"/>
    <col min="9" max="9" width="15.1328125" style="389" customWidth="1"/>
    <col min="10" max="10" width="17.46484375" style="389" customWidth="1"/>
    <col min="11" max="11" width="17.33203125" style="389" customWidth="1"/>
    <col min="12" max="12" width="17.53125" style="389" customWidth="1"/>
    <col min="13" max="13" width="16.6640625" style="389" customWidth="1"/>
    <col min="14" max="14" width="21.6640625" style="389" customWidth="1"/>
    <col min="15" max="15" width="15.1328125" style="389" customWidth="1"/>
    <col min="16" max="16" width="13.53125" style="389" customWidth="1"/>
    <col min="17" max="17" width="13.86328125" style="391" customWidth="1"/>
    <col min="18" max="18" width="15.1328125" style="389" customWidth="1"/>
    <col min="19" max="19" width="41" style="389" customWidth="1"/>
    <col min="20" max="20" width="17.46484375" style="389" customWidth="1"/>
    <col min="21" max="22" width="15.46484375" style="389" customWidth="1"/>
    <col min="23" max="23" width="8.86328125" style="389"/>
    <col min="24" max="25" width="8.86328125" style="390"/>
    <col min="26" max="16384" width="8.86328125" style="389"/>
  </cols>
  <sheetData>
    <row r="1" spans="1:25" s="388" customFormat="1" x14ac:dyDescent="0.45">
      <c r="A1" s="392" t="s">
        <v>4791</v>
      </c>
      <c r="B1" s="392" t="s">
        <v>10785</v>
      </c>
      <c r="C1" s="392" t="s">
        <v>4792</v>
      </c>
      <c r="D1" s="392" t="s">
        <v>4793</v>
      </c>
      <c r="E1" s="392" t="s">
        <v>4794</v>
      </c>
      <c r="F1" s="392" t="s">
        <v>4795</v>
      </c>
      <c r="G1" s="392" t="s">
        <v>4796</v>
      </c>
      <c r="H1" s="392" t="s">
        <v>4797</v>
      </c>
      <c r="I1" s="392" t="s">
        <v>4803</v>
      </c>
      <c r="J1" s="392" t="s">
        <v>4804</v>
      </c>
      <c r="K1" s="392" t="s">
        <v>4805</v>
      </c>
      <c r="L1" s="392" t="s">
        <v>4806</v>
      </c>
      <c r="M1" s="392" t="s">
        <v>4807</v>
      </c>
      <c r="N1" s="392" t="s">
        <v>4798</v>
      </c>
      <c r="O1" s="392" t="s">
        <v>4799</v>
      </c>
      <c r="P1" s="392" t="s">
        <v>4800</v>
      </c>
      <c r="Q1" s="393" t="s">
        <v>4801</v>
      </c>
      <c r="R1" s="392" t="s">
        <v>4802</v>
      </c>
      <c r="S1" s="392" t="s">
        <v>4808</v>
      </c>
      <c r="T1" s="392" t="s">
        <v>4809</v>
      </c>
      <c r="U1" s="392" t="s">
        <v>4810</v>
      </c>
      <c r="V1" s="392" t="s">
        <v>4811</v>
      </c>
      <c r="W1" s="392"/>
      <c r="X1" s="394" t="s">
        <v>10787</v>
      </c>
      <c r="Y1" s="394" t="s">
        <v>10786</v>
      </c>
    </row>
    <row r="2" spans="1:25" x14ac:dyDescent="0.45">
      <c r="A2">
        <f>'Page 1 - General Information'!$G$12</f>
        <v>113367003</v>
      </c>
      <c r="B2" t="str">
        <f>'Page 1 - General Information'!$G$16</f>
        <v>2658</v>
      </c>
      <c r="C2" s="395" t="s">
        <v>19824</v>
      </c>
      <c r="D2"/>
      <c r="E2"/>
      <c r="F2"/>
      <c r="G2"/>
      <c r="H2"/>
      <c r="I2"/>
      <c r="J2"/>
      <c r="K2"/>
      <c r="L2"/>
      <c r="M2"/>
      <c r="N2" t="s">
        <v>4812</v>
      </c>
      <c r="O2" s="396">
        <f>INDEX('Page 2 - Team Information'!$K$14:$AP$184,Y2,X2)</f>
        <v>10</v>
      </c>
      <c r="P2"/>
      <c r="Q2"/>
      <c r="R2"/>
      <c r="S2" t="s">
        <v>4813</v>
      </c>
      <c r="T2"/>
      <c r="U2"/>
      <c r="V2"/>
      <c r="W2"/>
      <c r="X2" s="397">
        <v>1</v>
      </c>
      <c r="Y2" s="397">
        <v>1</v>
      </c>
    </row>
    <row r="3" spans="1:25" x14ac:dyDescent="0.45">
      <c r="A3">
        <f>'Page 1 - General Information'!$G$12</f>
        <v>113367003</v>
      </c>
      <c r="B3" t="str">
        <f>'Page 1 - General Information'!$G$16</f>
        <v>2658</v>
      </c>
      <c r="C3" s="395" t="s">
        <v>19824</v>
      </c>
      <c r="D3"/>
      <c r="E3"/>
      <c r="F3"/>
      <c r="G3"/>
      <c r="H3"/>
      <c r="I3"/>
      <c r="J3"/>
      <c r="K3"/>
      <c r="L3"/>
      <c r="M3"/>
      <c r="N3" t="s">
        <v>4812</v>
      </c>
      <c r="O3" s="396">
        <f>INDEX('Page 2 - Team Information'!$K$14:$AP$184,Y3,X3)</f>
        <v>0</v>
      </c>
      <c r="P3"/>
      <c r="Q3"/>
      <c r="R3"/>
      <c r="S3" t="s">
        <v>4814</v>
      </c>
      <c r="T3"/>
      <c r="U3"/>
      <c r="V3"/>
      <c r="W3"/>
      <c r="X3" s="397">
        <v>2</v>
      </c>
      <c r="Y3" s="397">
        <v>1</v>
      </c>
    </row>
    <row r="4" spans="1:25" x14ac:dyDescent="0.45">
      <c r="A4">
        <f>'Page 1 - General Information'!$G$12</f>
        <v>113367003</v>
      </c>
      <c r="B4" t="str">
        <f>'Page 1 - General Information'!$G$16</f>
        <v>2658</v>
      </c>
      <c r="C4" s="395" t="s">
        <v>19824</v>
      </c>
      <c r="D4"/>
      <c r="E4"/>
      <c r="F4"/>
      <c r="G4"/>
      <c r="H4"/>
      <c r="I4"/>
      <c r="J4"/>
      <c r="K4"/>
      <c r="L4"/>
      <c r="M4"/>
      <c r="N4" t="s">
        <v>4812</v>
      </c>
      <c r="O4" s="396">
        <f>INDEX('Page 2 - Team Information'!$K$14:$AP$184,Y4,X4)</f>
        <v>10</v>
      </c>
      <c r="P4"/>
      <c r="Q4"/>
      <c r="R4"/>
      <c r="S4" t="s">
        <v>4815</v>
      </c>
      <c r="T4"/>
      <c r="U4"/>
      <c r="V4"/>
      <c r="W4"/>
      <c r="X4" s="397">
        <v>3</v>
      </c>
      <c r="Y4" s="397">
        <v>1</v>
      </c>
    </row>
    <row r="5" spans="1:25" x14ac:dyDescent="0.45">
      <c r="A5">
        <f>'Page 1 - General Information'!$G$12</f>
        <v>113367003</v>
      </c>
      <c r="B5" t="str">
        <f>'Page 1 - General Information'!$G$16</f>
        <v>2658</v>
      </c>
      <c r="C5" s="395" t="s">
        <v>19824</v>
      </c>
      <c r="D5"/>
      <c r="E5"/>
      <c r="F5"/>
      <c r="G5"/>
      <c r="H5"/>
      <c r="I5"/>
      <c r="J5"/>
      <c r="K5"/>
      <c r="L5"/>
      <c r="M5"/>
      <c r="N5" t="s">
        <v>4812</v>
      </c>
      <c r="O5" s="396">
        <f>INDEX('Page 2 - Team Information'!$K$14:$AP$184,Y5,X5)</f>
        <v>12</v>
      </c>
      <c r="P5"/>
      <c r="Q5"/>
      <c r="R5"/>
      <c r="S5" t="s">
        <v>4816</v>
      </c>
      <c r="T5"/>
      <c r="U5"/>
      <c r="V5"/>
      <c r="W5"/>
      <c r="X5" s="397">
        <v>1</v>
      </c>
      <c r="Y5" s="397">
        <v>2</v>
      </c>
    </row>
    <row r="6" spans="1:25" x14ac:dyDescent="0.45">
      <c r="A6">
        <f>'Page 1 - General Information'!$G$12</f>
        <v>113367003</v>
      </c>
      <c r="B6" t="str">
        <f>'Page 1 - General Information'!$G$16</f>
        <v>2658</v>
      </c>
      <c r="C6" s="395" t="s">
        <v>19824</v>
      </c>
      <c r="D6"/>
      <c r="E6"/>
      <c r="F6"/>
      <c r="G6"/>
      <c r="H6"/>
      <c r="I6"/>
      <c r="J6"/>
      <c r="K6"/>
      <c r="L6"/>
      <c r="M6"/>
      <c r="N6" t="s">
        <v>4812</v>
      </c>
      <c r="O6" s="396">
        <f>INDEX('Page 2 - Team Information'!$K$14:$AP$184,Y6,X6)</f>
        <v>0</v>
      </c>
      <c r="P6"/>
      <c r="Q6"/>
      <c r="R6"/>
      <c r="S6" t="s">
        <v>4817</v>
      </c>
      <c r="T6"/>
      <c r="U6"/>
      <c r="V6"/>
      <c r="W6"/>
      <c r="X6" s="397">
        <v>2</v>
      </c>
      <c r="Y6" s="397">
        <v>2</v>
      </c>
    </row>
    <row r="7" spans="1:25" x14ac:dyDescent="0.45">
      <c r="A7">
        <f>'Page 1 - General Information'!$G$12</f>
        <v>113367003</v>
      </c>
      <c r="B7" t="str">
        <f>'Page 1 - General Information'!$G$16</f>
        <v>2658</v>
      </c>
      <c r="C7" s="395" t="s">
        <v>19824</v>
      </c>
      <c r="D7"/>
      <c r="E7"/>
      <c r="F7"/>
      <c r="G7"/>
      <c r="H7"/>
      <c r="I7"/>
      <c r="J7"/>
      <c r="K7"/>
      <c r="L7"/>
      <c r="M7"/>
      <c r="N7" t="s">
        <v>4812</v>
      </c>
      <c r="O7" s="396">
        <f>INDEX('Page 2 - Team Information'!$K$14:$AP$184,Y7,X7)</f>
        <v>12</v>
      </c>
      <c r="P7"/>
      <c r="Q7"/>
      <c r="R7"/>
      <c r="S7" t="s">
        <v>4818</v>
      </c>
      <c r="T7"/>
      <c r="U7"/>
      <c r="V7"/>
      <c r="W7"/>
      <c r="X7" s="397">
        <v>3</v>
      </c>
      <c r="Y7" s="397">
        <v>2</v>
      </c>
    </row>
    <row r="8" spans="1:25" x14ac:dyDescent="0.45">
      <c r="A8">
        <f>'Page 1 - General Information'!$G$12</f>
        <v>113367003</v>
      </c>
      <c r="B8" t="str">
        <f>'Page 1 - General Information'!$G$16</f>
        <v>2658</v>
      </c>
      <c r="C8" s="395" t="s">
        <v>19824</v>
      </c>
      <c r="D8"/>
      <c r="E8"/>
      <c r="F8"/>
      <c r="G8"/>
      <c r="H8"/>
      <c r="I8"/>
      <c r="J8"/>
      <c r="K8"/>
      <c r="L8"/>
      <c r="M8"/>
      <c r="N8" t="s">
        <v>4812</v>
      </c>
      <c r="O8" s="396">
        <f>INDEX('Page 2 - Team Information'!$K$14:$AP$184,Y8,X8)</f>
        <v>0</v>
      </c>
      <c r="P8"/>
      <c r="Q8"/>
      <c r="R8"/>
      <c r="S8" t="s">
        <v>4819</v>
      </c>
      <c r="T8"/>
      <c r="U8"/>
      <c r="V8"/>
      <c r="W8"/>
      <c r="X8" s="397">
        <v>1</v>
      </c>
      <c r="Y8" s="397">
        <v>3</v>
      </c>
    </row>
    <row r="9" spans="1:25" x14ac:dyDescent="0.45">
      <c r="A9">
        <f>'Page 1 - General Information'!$G$12</f>
        <v>113367003</v>
      </c>
      <c r="B9" t="str">
        <f>'Page 1 - General Information'!$G$16</f>
        <v>2658</v>
      </c>
      <c r="C9" s="395" t="s">
        <v>19824</v>
      </c>
      <c r="D9"/>
      <c r="E9"/>
      <c r="F9"/>
      <c r="G9"/>
      <c r="H9"/>
      <c r="I9"/>
      <c r="J9"/>
      <c r="K9"/>
      <c r="L9"/>
      <c r="M9"/>
      <c r="N9" t="s">
        <v>4812</v>
      </c>
      <c r="O9" s="396">
        <f>INDEX('Page 2 - Team Information'!$K$14:$AP$184,Y9,X9)</f>
        <v>0</v>
      </c>
      <c r="P9"/>
      <c r="Q9"/>
      <c r="R9"/>
      <c r="S9" t="s">
        <v>4820</v>
      </c>
      <c r="T9"/>
      <c r="U9"/>
      <c r="V9"/>
      <c r="W9"/>
      <c r="X9" s="397">
        <v>2</v>
      </c>
      <c r="Y9" s="397">
        <v>3</v>
      </c>
    </row>
    <row r="10" spans="1:25" x14ac:dyDescent="0.45">
      <c r="A10">
        <f>'Page 1 - General Information'!$G$12</f>
        <v>113367003</v>
      </c>
      <c r="B10" t="str">
        <f>'Page 1 - General Information'!$G$16</f>
        <v>2658</v>
      </c>
      <c r="C10" s="395" t="s">
        <v>19824</v>
      </c>
      <c r="D10"/>
      <c r="E10"/>
      <c r="F10"/>
      <c r="G10"/>
      <c r="H10"/>
      <c r="I10"/>
      <c r="J10"/>
      <c r="K10"/>
      <c r="L10"/>
      <c r="M10"/>
      <c r="N10" t="s">
        <v>4812</v>
      </c>
      <c r="O10" s="396">
        <f>INDEX('Page 2 - Team Information'!$K$14:$AP$184,Y10,X10)</f>
        <v>0</v>
      </c>
      <c r="P10"/>
      <c r="Q10"/>
      <c r="R10"/>
      <c r="S10" t="s">
        <v>4821</v>
      </c>
      <c r="T10"/>
      <c r="U10"/>
      <c r="V10"/>
      <c r="W10"/>
      <c r="X10" s="397">
        <v>3</v>
      </c>
      <c r="Y10" s="397">
        <v>3</v>
      </c>
    </row>
    <row r="11" spans="1:25" x14ac:dyDescent="0.45">
      <c r="A11">
        <f>'Page 1 - General Information'!$G$12</f>
        <v>113367003</v>
      </c>
      <c r="B11" t="str">
        <f>'Page 1 - General Information'!$G$16</f>
        <v>2658</v>
      </c>
      <c r="C11" s="395" t="s">
        <v>19824</v>
      </c>
      <c r="D11"/>
      <c r="E11"/>
      <c r="F11"/>
      <c r="G11"/>
      <c r="H11"/>
      <c r="I11"/>
      <c r="J11"/>
      <c r="K11"/>
      <c r="L11"/>
      <c r="M11"/>
      <c r="N11" t="s">
        <v>4812</v>
      </c>
      <c r="O11" s="396">
        <f>INDEX('Page 2 - Team Information'!$K$14:$AP$184,Y11,X11)</f>
        <v>7</v>
      </c>
      <c r="P11"/>
      <c r="Q11"/>
      <c r="R11"/>
      <c r="S11" t="s">
        <v>4822</v>
      </c>
      <c r="T11"/>
      <c r="U11"/>
      <c r="V11"/>
      <c r="W11"/>
      <c r="X11" s="397">
        <v>1</v>
      </c>
      <c r="Y11" s="397">
        <v>4</v>
      </c>
    </row>
    <row r="12" spans="1:25" x14ac:dyDescent="0.45">
      <c r="A12">
        <f>'Page 1 - General Information'!$G$12</f>
        <v>113367003</v>
      </c>
      <c r="B12" t="str">
        <f>'Page 1 - General Information'!$G$16</f>
        <v>2658</v>
      </c>
      <c r="C12" s="395" t="s">
        <v>19824</v>
      </c>
      <c r="D12"/>
      <c r="E12"/>
      <c r="F12"/>
      <c r="G12"/>
      <c r="H12"/>
      <c r="I12"/>
      <c r="J12"/>
      <c r="K12"/>
      <c r="L12"/>
      <c r="M12"/>
      <c r="N12" t="s">
        <v>4812</v>
      </c>
      <c r="O12" s="396">
        <f>INDEX('Page 2 - Team Information'!$K$14:$AP$184,Y12,X12)</f>
        <v>0</v>
      </c>
      <c r="P12"/>
      <c r="Q12"/>
      <c r="R12"/>
      <c r="S12" t="s">
        <v>4823</v>
      </c>
      <c r="T12"/>
      <c r="U12"/>
      <c r="V12"/>
      <c r="W12"/>
      <c r="X12" s="397">
        <v>2</v>
      </c>
      <c r="Y12" s="397">
        <v>4</v>
      </c>
    </row>
    <row r="13" spans="1:25" x14ac:dyDescent="0.45">
      <c r="A13">
        <f>'Page 1 - General Information'!$G$12</f>
        <v>113367003</v>
      </c>
      <c r="B13" t="str">
        <f>'Page 1 - General Information'!$G$16</f>
        <v>2658</v>
      </c>
      <c r="C13" s="395" t="s">
        <v>19824</v>
      </c>
      <c r="D13"/>
      <c r="E13"/>
      <c r="F13"/>
      <c r="G13"/>
      <c r="H13"/>
      <c r="I13"/>
      <c r="J13"/>
      <c r="K13"/>
      <c r="L13"/>
      <c r="M13"/>
      <c r="N13" t="s">
        <v>4812</v>
      </c>
      <c r="O13" s="396">
        <f>INDEX('Page 2 - Team Information'!$K$14:$AP$184,Y13,X13)</f>
        <v>7</v>
      </c>
      <c r="P13"/>
      <c r="Q13"/>
      <c r="R13"/>
      <c r="S13" t="s">
        <v>4824</v>
      </c>
      <c r="T13"/>
      <c r="U13"/>
      <c r="V13"/>
      <c r="W13"/>
      <c r="X13" s="397">
        <v>3</v>
      </c>
      <c r="Y13" s="397">
        <v>4</v>
      </c>
    </row>
    <row r="14" spans="1:25" x14ac:dyDescent="0.45">
      <c r="A14">
        <f>'Page 1 - General Information'!$G$12</f>
        <v>113367003</v>
      </c>
      <c r="B14" t="str">
        <f>'Page 1 - General Information'!$G$16</f>
        <v>2658</v>
      </c>
      <c r="C14" s="395" t="s">
        <v>19824</v>
      </c>
      <c r="D14"/>
      <c r="E14"/>
      <c r="F14"/>
      <c r="G14"/>
      <c r="H14"/>
      <c r="I14"/>
      <c r="J14"/>
      <c r="K14"/>
      <c r="L14"/>
      <c r="M14"/>
      <c r="N14" t="s">
        <v>4812</v>
      </c>
      <c r="O14" s="396">
        <f>INDEX('Page 2 - Team Information'!$K$14:$AP$184,Y14,X14)</f>
        <v>31</v>
      </c>
      <c r="P14"/>
      <c r="Q14"/>
      <c r="R14"/>
      <c r="S14" t="s">
        <v>4825</v>
      </c>
      <c r="T14"/>
      <c r="U14"/>
      <c r="V14"/>
      <c r="W14"/>
      <c r="X14" s="397">
        <v>1</v>
      </c>
      <c r="Y14" s="397">
        <v>5</v>
      </c>
    </row>
    <row r="15" spans="1:25" x14ac:dyDescent="0.45">
      <c r="A15">
        <f>'Page 1 - General Information'!$G$12</f>
        <v>113367003</v>
      </c>
      <c r="B15" t="str">
        <f>'Page 1 - General Information'!$G$16</f>
        <v>2658</v>
      </c>
      <c r="C15" s="395" t="s">
        <v>19824</v>
      </c>
      <c r="D15"/>
      <c r="E15"/>
      <c r="F15"/>
      <c r="G15"/>
      <c r="H15"/>
      <c r="I15"/>
      <c r="J15"/>
      <c r="K15"/>
      <c r="L15"/>
      <c r="M15"/>
      <c r="N15" t="s">
        <v>4812</v>
      </c>
      <c r="O15" s="396">
        <f>INDEX('Page 2 - Team Information'!$K$14:$AP$184,Y15,X15)</f>
        <v>0</v>
      </c>
      <c r="P15"/>
      <c r="Q15"/>
      <c r="R15"/>
      <c r="S15" t="s">
        <v>4826</v>
      </c>
      <c r="T15"/>
      <c r="U15"/>
      <c r="V15"/>
      <c r="W15"/>
      <c r="X15" s="397">
        <v>2</v>
      </c>
      <c r="Y15" s="397">
        <v>5</v>
      </c>
    </row>
    <row r="16" spans="1:25" x14ac:dyDescent="0.45">
      <c r="A16">
        <f>'Page 1 - General Information'!$G$12</f>
        <v>113367003</v>
      </c>
      <c r="B16" t="str">
        <f>'Page 1 - General Information'!$G$16</f>
        <v>2658</v>
      </c>
      <c r="C16" s="395" t="s">
        <v>19824</v>
      </c>
      <c r="D16"/>
      <c r="E16"/>
      <c r="F16"/>
      <c r="G16"/>
      <c r="H16"/>
      <c r="I16"/>
      <c r="J16"/>
      <c r="K16"/>
      <c r="L16"/>
      <c r="M16"/>
      <c r="N16" t="s">
        <v>4812</v>
      </c>
      <c r="O16" s="396">
        <f>INDEX('Page 2 - Team Information'!$K$14:$AP$184,Y16,X16)</f>
        <v>31</v>
      </c>
      <c r="P16"/>
      <c r="Q16"/>
      <c r="R16"/>
      <c r="S16" t="s">
        <v>4827</v>
      </c>
      <c r="T16"/>
      <c r="U16"/>
      <c r="V16"/>
      <c r="W16"/>
      <c r="X16" s="397">
        <v>3</v>
      </c>
      <c r="Y16" s="397">
        <v>5</v>
      </c>
    </row>
    <row r="17" spans="1:25" x14ac:dyDescent="0.45">
      <c r="A17">
        <f>'Page 1 - General Information'!$G$12</f>
        <v>113367003</v>
      </c>
      <c r="B17" t="str">
        <f>'Page 1 - General Information'!$G$16</f>
        <v>2658</v>
      </c>
      <c r="C17" s="395" t="s">
        <v>19824</v>
      </c>
      <c r="D17"/>
      <c r="E17"/>
      <c r="F17"/>
      <c r="G17"/>
      <c r="H17"/>
      <c r="I17"/>
      <c r="J17"/>
      <c r="K17"/>
      <c r="L17"/>
      <c r="M17"/>
      <c r="N17" t="s">
        <v>4812</v>
      </c>
      <c r="O17" s="396">
        <f>INDEX('Page 2 - Team Information'!$K$14:$AP$184,Y17,X17)</f>
        <v>5</v>
      </c>
      <c r="P17"/>
      <c r="Q17"/>
      <c r="R17"/>
      <c r="S17" t="s">
        <v>4828</v>
      </c>
      <c r="T17"/>
      <c r="U17"/>
      <c r="V17"/>
      <c r="W17"/>
      <c r="X17" s="397">
        <v>1</v>
      </c>
      <c r="Y17" s="397">
        <v>6</v>
      </c>
    </row>
    <row r="18" spans="1:25" x14ac:dyDescent="0.45">
      <c r="A18">
        <f>'Page 1 - General Information'!$G$12</f>
        <v>113367003</v>
      </c>
      <c r="B18" t="str">
        <f>'Page 1 - General Information'!$G$16</f>
        <v>2658</v>
      </c>
      <c r="C18" s="395" t="s">
        <v>19824</v>
      </c>
      <c r="D18"/>
      <c r="E18"/>
      <c r="F18"/>
      <c r="G18"/>
      <c r="H18"/>
      <c r="I18"/>
      <c r="J18"/>
      <c r="K18"/>
      <c r="L18"/>
      <c r="M18"/>
      <c r="N18" t="s">
        <v>4812</v>
      </c>
      <c r="O18" s="396">
        <f>INDEX('Page 2 - Team Information'!$K$14:$AP$184,Y18,X18)</f>
        <v>1</v>
      </c>
      <c r="P18"/>
      <c r="Q18"/>
      <c r="R18"/>
      <c r="S18" t="s">
        <v>4829</v>
      </c>
      <c r="T18"/>
      <c r="U18"/>
      <c r="V18"/>
      <c r="W18"/>
      <c r="X18" s="397">
        <v>2</v>
      </c>
      <c r="Y18" s="397">
        <v>6</v>
      </c>
    </row>
    <row r="19" spans="1:25" x14ac:dyDescent="0.45">
      <c r="A19">
        <f>'Page 1 - General Information'!$G$12</f>
        <v>113367003</v>
      </c>
      <c r="B19" t="str">
        <f>'Page 1 - General Information'!$G$16</f>
        <v>2658</v>
      </c>
      <c r="C19" s="395" t="s">
        <v>19824</v>
      </c>
      <c r="D19"/>
      <c r="E19"/>
      <c r="F19"/>
      <c r="G19"/>
      <c r="H19"/>
      <c r="I19"/>
      <c r="J19"/>
      <c r="K19"/>
      <c r="L19"/>
      <c r="M19"/>
      <c r="N19" t="s">
        <v>4812</v>
      </c>
      <c r="O19" s="396">
        <f>INDEX('Page 2 - Team Information'!$K$14:$AP$184,Y19,X19)</f>
        <v>6</v>
      </c>
      <c r="P19"/>
      <c r="Q19"/>
      <c r="R19"/>
      <c r="S19" t="s">
        <v>4830</v>
      </c>
      <c r="T19"/>
      <c r="U19"/>
      <c r="V19"/>
      <c r="W19"/>
      <c r="X19" s="397">
        <v>3</v>
      </c>
      <c r="Y19" s="397">
        <v>6</v>
      </c>
    </row>
    <row r="20" spans="1:25" x14ac:dyDescent="0.45">
      <c r="A20">
        <f>'Page 1 - General Information'!$G$12</f>
        <v>113367003</v>
      </c>
      <c r="B20" t="str">
        <f>'Page 1 - General Information'!$G$16</f>
        <v>2658</v>
      </c>
      <c r="C20" s="395" t="s">
        <v>19824</v>
      </c>
      <c r="D20"/>
      <c r="E20"/>
      <c r="F20"/>
      <c r="G20"/>
      <c r="H20"/>
      <c r="I20"/>
      <c r="J20"/>
      <c r="K20"/>
      <c r="L20"/>
      <c r="M20"/>
      <c r="N20" t="s">
        <v>4812</v>
      </c>
      <c r="O20" s="396">
        <f>INDEX('Page 2 - Team Information'!$K$14:$AP$184,Y20,X20)</f>
        <v>0</v>
      </c>
      <c r="P20"/>
      <c r="Q20"/>
      <c r="R20"/>
      <c r="S20" t="s">
        <v>4831</v>
      </c>
      <c r="T20"/>
      <c r="U20"/>
      <c r="V20"/>
      <c r="W20"/>
      <c r="X20" s="397">
        <v>1</v>
      </c>
      <c r="Y20" s="397">
        <v>7</v>
      </c>
    </row>
    <row r="21" spans="1:25" x14ac:dyDescent="0.45">
      <c r="A21">
        <f>'Page 1 - General Information'!$G$12</f>
        <v>113367003</v>
      </c>
      <c r="B21" t="str">
        <f>'Page 1 - General Information'!$G$16</f>
        <v>2658</v>
      </c>
      <c r="C21" s="395" t="s">
        <v>19824</v>
      </c>
      <c r="D21"/>
      <c r="E21"/>
      <c r="F21"/>
      <c r="G21"/>
      <c r="H21"/>
      <c r="I21"/>
      <c r="J21"/>
      <c r="K21"/>
      <c r="L21"/>
      <c r="M21"/>
      <c r="N21" t="s">
        <v>4812</v>
      </c>
      <c r="O21" s="396">
        <f>INDEX('Page 2 - Team Information'!$K$14:$AP$184,Y21,X21)</f>
        <v>0</v>
      </c>
      <c r="P21"/>
      <c r="Q21"/>
      <c r="R21"/>
      <c r="S21" t="s">
        <v>4832</v>
      </c>
      <c r="T21"/>
      <c r="U21"/>
      <c r="V21"/>
      <c r="W21"/>
      <c r="X21" s="397">
        <v>2</v>
      </c>
      <c r="Y21" s="397">
        <v>7</v>
      </c>
    </row>
    <row r="22" spans="1:25" x14ac:dyDescent="0.45">
      <c r="A22">
        <f>'Page 1 - General Information'!$G$12</f>
        <v>113367003</v>
      </c>
      <c r="B22" t="str">
        <f>'Page 1 - General Information'!$G$16</f>
        <v>2658</v>
      </c>
      <c r="C22" s="395" t="s">
        <v>19824</v>
      </c>
      <c r="D22"/>
      <c r="E22"/>
      <c r="F22"/>
      <c r="G22"/>
      <c r="H22"/>
      <c r="I22"/>
      <c r="J22"/>
      <c r="K22"/>
      <c r="L22"/>
      <c r="M22"/>
      <c r="N22" t="s">
        <v>4812</v>
      </c>
      <c r="O22" s="396">
        <f>INDEX('Page 2 - Team Information'!$K$14:$AP$184,Y22,X22)</f>
        <v>0</v>
      </c>
      <c r="P22"/>
      <c r="Q22"/>
      <c r="R22"/>
      <c r="S22" t="s">
        <v>4833</v>
      </c>
      <c r="T22"/>
      <c r="U22"/>
      <c r="V22"/>
      <c r="W22"/>
      <c r="X22" s="397">
        <v>3</v>
      </c>
      <c r="Y22" s="397">
        <v>7</v>
      </c>
    </row>
    <row r="23" spans="1:25" x14ac:dyDescent="0.45">
      <c r="A23">
        <f>'Page 1 - General Information'!$G$12</f>
        <v>113367003</v>
      </c>
      <c r="B23" t="str">
        <f>'Page 1 - General Information'!$G$16</f>
        <v>2658</v>
      </c>
      <c r="C23" s="395" t="s">
        <v>19824</v>
      </c>
      <c r="D23"/>
      <c r="E23"/>
      <c r="F23"/>
      <c r="G23"/>
      <c r="H23"/>
      <c r="I23"/>
      <c r="J23"/>
      <c r="K23"/>
      <c r="L23"/>
      <c r="M23"/>
      <c r="N23" t="s">
        <v>4812</v>
      </c>
      <c r="O23" s="396">
        <f>INDEX('Page 2 - Team Information'!$K$14:$AP$184,Y23,X23)</f>
        <v>0</v>
      </c>
      <c r="P23"/>
      <c r="Q23"/>
      <c r="R23"/>
      <c r="S23" t="s">
        <v>4834</v>
      </c>
      <c r="T23"/>
      <c r="U23"/>
      <c r="V23"/>
      <c r="W23"/>
      <c r="X23" s="397">
        <v>1</v>
      </c>
      <c r="Y23" s="397">
        <v>8</v>
      </c>
    </row>
    <row r="24" spans="1:25" x14ac:dyDescent="0.45">
      <c r="A24">
        <f>'Page 1 - General Information'!$G$12</f>
        <v>113367003</v>
      </c>
      <c r="B24" t="str">
        <f>'Page 1 - General Information'!$G$16</f>
        <v>2658</v>
      </c>
      <c r="C24" s="395" t="s">
        <v>19824</v>
      </c>
      <c r="D24"/>
      <c r="E24"/>
      <c r="F24"/>
      <c r="G24"/>
      <c r="H24"/>
      <c r="I24"/>
      <c r="J24"/>
      <c r="K24"/>
      <c r="L24"/>
      <c r="M24"/>
      <c r="N24" t="s">
        <v>4812</v>
      </c>
      <c r="O24" s="396">
        <f>INDEX('Page 2 - Team Information'!$K$14:$AP$184,Y24,X24)</f>
        <v>0</v>
      </c>
      <c r="P24"/>
      <c r="Q24"/>
      <c r="R24"/>
      <c r="S24" t="s">
        <v>4835</v>
      </c>
      <c r="T24"/>
      <c r="U24"/>
      <c r="V24"/>
      <c r="W24"/>
      <c r="X24" s="397">
        <v>2</v>
      </c>
      <c r="Y24" s="397">
        <v>8</v>
      </c>
    </row>
    <row r="25" spans="1:25" x14ac:dyDescent="0.45">
      <c r="A25">
        <f>'Page 1 - General Information'!$G$12</f>
        <v>113367003</v>
      </c>
      <c r="B25" t="str">
        <f>'Page 1 - General Information'!$G$16</f>
        <v>2658</v>
      </c>
      <c r="C25" s="395" t="s">
        <v>19824</v>
      </c>
      <c r="D25"/>
      <c r="E25"/>
      <c r="F25"/>
      <c r="G25"/>
      <c r="H25"/>
      <c r="I25"/>
      <c r="J25"/>
      <c r="K25"/>
      <c r="L25"/>
      <c r="M25"/>
      <c r="N25" t="s">
        <v>4812</v>
      </c>
      <c r="O25" s="396">
        <f>INDEX('Page 2 - Team Information'!$K$14:$AP$184,Y25,X25)</f>
        <v>0</v>
      </c>
      <c r="P25"/>
      <c r="Q25"/>
      <c r="R25"/>
      <c r="S25" t="s">
        <v>4836</v>
      </c>
      <c r="T25"/>
      <c r="U25"/>
      <c r="V25"/>
      <c r="W25"/>
      <c r="X25" s="397">
        <v>3</v>
      </c>
      <c r="Y25" s="397">
        <v>8</v>
      </c>
    </row>
    <row r="26" spans="1:25" x14ac:dyDescent="0.45">
      <c r="A26">
        <f>'Page 1 - General Information'!$G$12</f>
        <v>113367003</v>
      </c>
      <c r="B26" t="str">
        <f>'Page 1 - General Information'!$G$16</f>
        <v>2658</v>
      </c>
      <c r="C26" s="395" t="s">
        <v>19824</v>
      </c>
      <c r="D26"/>
      <c r="E26"/>
      <c r="F26"/>
      <c r="G26"/>
      <c r="H26"/>
      <c r="I26"/>
      <c r="J26"/>
      <c r="K26"/>
      <c r="L26"/>
      <c r="M26"/>
      <c r="N26" t="s">
        <v>4812</v>
      </c>
      <c r="O26" s="396">
        <f>INDEX('Page 2 - Team Information'!$K$14:$AP$184,Y26,X26)</f>
        <v>9</v>
      </c>
      <c r="P26"/>
      <c r="Q26"/>
      <c r="R26"/>
      <c r="S26" t="s">
        <v>4837</v>
      </c>
      <c r="T26"/>
      <c r="U26"/>
      <c r="V26"/>
      <c r="W26"/>
      <c r="X26" s="397">
        <v>1</v>
      </c>
      <c r="Y26" s="397">
        <v>9</v>
      </c>
    </row>
    <row r="27" spans="1:25" x14ac:dyDescent="0.45">
      <c r="A27">
        <f>'Page 1 - General Information'!$G$12</f>
        <v>113367003</v>
      </c>
      <c r="B27" t="str">
        <f>'Page 1 - General Information'!$G$16</f>
        <v>2658</v>
      </c>
      <c r="C27" s="395" t="s">
        <v>19824</v>
      </c>
      <c r="D27"/>
      <c r="E27"/>
      <c r="F27"/>
      <c r="G27"/>
      <c r="H27"/>
      <c r="I27"/>
      <c r="J27"/>
      <c r="K27"/>
      <c r="L27"/>
      <c r="M27"/>
      <c r="N27" t="s">
        <v>4812</v>
      </c>
      <c r="O27" s="396">
        <f>INDEX('Page 2 - Team Information'!$K$14:$AP$184,Y27,X27)</f>
        <v>0</v>
      </c>
      <c r="P27"/>
      <c r="Q27"/>
      <c r="R27"/>
      <c r="S27" t="s">
        <v>4838</v>
      </c>
      <c r="T27"/>
      <c r="U27"/>
      <c r="V27"/>
      <c r="W27"/>
      <c r="X27" s="397">
        <v>2</v>
      </c>
      <c r="Y27" s="397">
        <v>9</v>
      </c>
    </row>
    <row r="28" spans="1:25" x14ac:dyDescent="0.45">
      <c r="A28">
        <f>'Page 1 - General Information'!$G$12</f>
        <v>113367003</v>
      </c>
      <c r="B28" t="str">
        <f>'Page 1 - General Information'!$G$16</f>
        <v>2658</v>
      </c>
      <c r="C28" s="395" t="s">
        <v>19824</v>
      </c>
      <c r="D28"/>
      <c r="E28"/>
      <c r="F28"/>
      <c r="G28"/>
      <c r="H28"/>
      <c r="I28"/>
      <c r="J28"/>
      <c r="K28"/>
      <c r="L28"/>
      <c r="M28"/>
      <c r="N28" t="s">
        <v>4812</v>
      </c>
      <c r="O28" s="396">
        <f>INDEX('Page 2 - Team Information'!$K$14:$AP$184,Y28,X28)</f>
        <v>9</v>
      </c>
      <c r="P28"/>
      <c r="Q28"/>
      <c r="R28"/>
      <c r="S28" t="s">
        <v>4839</v>
      </c>
      <c r="T28"/>
      <c r="U28"/>
      <c r="V28"/>
      <c r="W28"/>
      <c r="X28" s="397">
        <v>3</v>
      </c>
      <c r="Y28" s="397">
        <v>9</v>
      </c>
    </row>
    <row r="29" spans="1:25" x14ac:dyDescent="0.45">
      <c r="A29">
        <f>'Page 1 - General Information'!$G$12</f>
        <v>113367003</v>
      </c>
      <c r="B29" t="str">
        <f>'Page 1 - General Information'!$G$16</f>
        <v>2658</v>
      </c>
      <c r="C29" s="395" t="s">
        <v>19824</v>
      </c>
      <c r="D29"/>
      <c r="E29"/>
      <c r="F29"/>
      <c r="G29"/>
      <c r="H29"/>
      <c r="I29"/>
      <c r="J29"/>
      <c r="K29"/>
      <c r="L29"/>
      <c r="M29"/>
      <c r="N29" t="s">
        <v>4812</v>
      </c>
      <c r="O29" s="396">
        <f>INDEX('Page 2 - Team Information'!$K$14:$AP$184,Y29,X29)</f>
        <v>0</v>
      </c>
      <c r="P29"/>
      <c r="Q29"/>
      <c r="R29"/>
      <c r="S29" t="s">
        <v>4840</v>
      </c>
      <c r="T29"/>
      <c r="U29"/>
      <c r="V29"/>
      <c r="W29"/>
      <c r="X29" s="397">
        <v>1</v>
      </c>
      <c r="Y29" s="397">
        <v>10</v>
      </c>
    </row>
    <row r="30" spans="1:25" x14ac:dyDescent="0.45">
      <c r="A30">
        <f>'Page 1 - General Information'!$G$12</f>
        <v>113367003</v>
      </c>
      <c r="B30" t="str">
        <f>'Page 1 - General Information'!$G$16</f>
        <v>2658</v>
      </c>
      <c r="C30" s="395" t="s">
        <v>19824</v>
      </c>
      <c r="D30"/>
      <c r="E30"/>
      <c r="F30"/>
      <c r="G30"/>
      <c r="H30"/>
      <c r="I30"/>
      <c r="J30"/>
      <c r="K30"/>
      <c r="L30"/>
      <c r="M30"/>
      <c r="N30" t="s">
        <v>4812</v>
      </c>
      <c r="O30" s="396">
        <f>INDEX('Page 2 - Team Information'!$K$14:$AP$184,Y30,X30)</f>
        <v>0</v>
      </c>
      <c r="P30"/>
      <c r="Q30"/>
      <c r="R30"/>
      <c r="S30" t="s">
        <v>4841</v>
      </c>
      <c r="T30"/>
      <c r="U30"/>
      <c r="V30"/>
      <c r="W30"/>
      <c r="X30" s="397">
        <v>2</v>
      </c>
      <c r="Y30" s="397">
        <v>10</v>
      </c>
    </row>
    <row r="31" spans="1:25" x14ac:dyDescent="0.45">
      <c r="A31">
        <f>'Page 1 - General Information'!$G$12</f>
        <v>113367003</v>
      </c>
      <c r="B31" t="str">
        <f>'Page 1 - General Information'!$G$16</f>
        <v>2658</v>
      </c>
      <c r="C31" s="395" t="s">
        <v>19824</v>
      </c>
      <c r="D31"/>
      <c r="E31"/>
      <c r="F31"/>
      <c r="G31"/>
      <c r="H31"/>
      <c r="I31"/>
      <c r="J31"/>
      <c r="K31"/>
      <c r="L31"/>
      <c r="M31"/>
      <c r="N31" t="s">
        <v>4812</v>
      </c>
      <c r="O31" s="396">
        <f>INDEX('Page 2 - Team Information'!$K$14:$AP$184,Y31,X31)</f>
        <v>0</v>
      </c>
      <c r="P31"/>
      <c r="Q31"/>
      <c r="R31"/>
      <c r="S31" t="s">
        <v>4842</v>
      </c>
      <c r="T31"/>
      <c r="U31"/>
      <c r="V31"/>
      <c r="W31"/>
      <c r="X31" s="397">
        <v>3</v>
      </c>
      <c r="Y31" s="397">
        <v>10</v>
      </c>
    </row>
    <row r="32" spans="1:25" x14ac:dyDescent="0.45">
      <c r="A32">
        <f>'Page 1 - General Information'!$G$12</f>
        <v>113367003</v>
      </c>
      <c r="B32" t="str">
        <f>'Page 1 - General Information'!$G$16</f>
        <v>2658</v>
      </c>
      <c r="C32" s="395" t="s">
        <v>19824</v>
      </c>
      <c r="D32"/>
      <c r="E32"/>
      <c r="F32"/>
      <c r="G32"/>
      <c r="H32"/>
      <c r="I32"/>
      <c r="J32"/>
      <c r="K32"/>
      <c r="L32"/>
      <c r="M32"/>
      <c r="N32" t="s">
        <v>4812</v>
      </c>
      <c r="O32" s="396">
        <f>INDEX('Page 2 - Team Information'!$K$14:$AP$184,Y32,X32)</f>
        <v>0</v>
      </c>
      <c r="P32"/>
      <c r="Q32"/>
      <c r="R32"/>
      <c r="S32" t="s">
        <v>4843</v>
      </c>
      <c r="T32"/>
      <c r="U32"/>
      <c r="V32"/>
      <c r="W32"/>
      <c r="X32" s="397">
        <v>1</v>
      </c>
      <c r="Y32" s="397">
        <v>11</v>
      </c>
    </row>
    <row r="33" spans="1:25" x14ac:dyDescent="0.45">
      <c r="A33">
        <f>'Page 1 - General Information'!$G$12</f>
        <v>113367003</v>
      </c>
      <c r="B33" t="str">
        <f>'Page 1 - General Information'!$G$16</f>
        <v>2658</v>
      </c>
      <c r="C33" s="395" t="s">
        <v>19824</v>
      </c>
      <c r="D33"/>
      <c r="E33"/>
      <c r="F33"/>
      <c r="G33"/>
      <c r="H33"/>
      <c r="I33"/>
      <c r="J33"/>
      <c r="K33"/>
      <c r="L33"/>
      <c r="M33"/>
      <c r="N33" t="s">
        <v>4812</v>
      </c>
      <c r="O33" s="396">
        <f>INDEX('Page 2 - Team Information'!$K$14:$AP$184,Y33,X33)</f>
        <v>0</v>
      </c>
      <c r="P33"/>
      <c r="Q33"/>
      <c r="R33"/>
      <c r="S33" t="s">
        <v>4844</v>
      </c>
      <c r="T33"/>
      <c r="U33"/>
      <c r="V33"/>
      <c r="W33"/>
      <c r="X33" s="397">
        <v>2</v>
      </c>
      <c r="Y33" s="397">
        <v>11</v>
      </c>
    </row>
    <row r="34" spans="1:25" x14ac:dyDescent="0.45">
      <c r="A34">
        <f>'Page 1 - General Information'!$G$12</f>
        <v>113367003</v>
      </c>
      <c r="B34" t="str">
        <f>'Page 1 - General Information'!$G$16</f>
        <v>2658</v>
      </c>
      <c r="C34" s="395" t="s">
        <v>19824</v>
      </c>
      <c r="D34"/>
      <c r="E34"/>
      <c r="F34"/>
      <c r="G34"/>
      <c r="H34"/>
      <c r="I34"/>
      <c r="J34"/>
      <c r="K34"/>
      <c r="L34"/>
      <c r="M34"/>
      <c r="N34" t="s">
        <v>4812</v>
      </c>
      <c r="O34" s="396">
        <f>INDEX('Page 2 - Team Information'!$K$14:$AP$184,Y34,X34)</f>
        <v>0</v>
      </c>
      <c r="P34"/>
      <c r="Q34"/>
      <c r="R34"/>
      <c r="S34" t="s">
        <v>4845</v>
      </c>
      <c r="T34"/>
      <c r="U34"/>
      <c r="V34"/>
      <c r="W34"/>
      <c r="X34" s="397">
        <v>3</v>
      </c>
      <c r="Y34" s="397">
        <v>11</v>
      </c>
    </row>
    <row r="35" spans="1:25" x14ac:dyDescent="0.45">
      <c r="A35">
        <f>'Page 1 - General Information'!$G$12</f>
        <v>113367003</v>
      </c>
      <c r="B35" t="str">
        <f>'Page 1 - General Information'!$G$16</f>
        <v>2658</v>
      </c>
      <c r="C35" s="395" t="s">
        <v>19824</v>
      </c>
      <c r="D35"/>
      <c r="E35"/>
      <c r="F35"/>
      <c r="G35"/>
      <c r="H35"/>
      <c r="I35"/>
      <c r="J35"/>
      <c r="K35"/>
      <c r="L35"/>
      <c r="M35"/>
      <c r="N35" t="s">
        <v>4812</v>
      </c>
      <c r="O35" s="396">
        <f>INDEX('Page 2 - Team Information'!$K$14:$AP$184,Y35,X35)</f>
        <v>0</v>
      </c>
      <c r="P35"/>
      <c r="Q35"/>
      <c r="R35"/>
      <c r="S35" t="s">
        <v>4846</v>
      </c>
      <c r="T35"/>
      <c r="U35"/>
      <c r="V35"/>
      <c r="W35"/>
      <c r="X35" s="397">
        <v>1</v>
      </c>
      <c r="Y35" s="397">
        <v>12</v>
      </c>
    </row>
    <row r="36" spans="1:25" x14ac:dyDescent="0.45">
      <c r="A36">
        <f>'Page 1 - General Information'!$G$12</f>
        <v>113367003</v>
      </c>
      <c r="B36" t="str">
        <f>'Page 1 - General Information'!$G$16</f>
        <v>2658</v>
      </c>
      <c r="C36" s="395" t="s">
        <v>19824</v>
      </c>
      <c r="D36"/>
      <c r="E36"/>
      <c r="F36"/>
      <c r="G36"/>
      <c r="H36"/>
      <c r="I36"/>
      <c r="J36"/>
      <c r="K36"/>
      <c r="L36"/>
      <c r="M36"/>
      <c r="N36" t="s">
        <v>4812</v>
      </c>
      <c r="O36" s="396">
        <f>INDEX('Page 2 - Team Information'!$K$14:$AP$184,Y36,X36)</f>
        <v>0</v>
      </c>
      <c r="P36"/>
      <c r="Q36"/>
      <c r="R36"/>
      <c r="S36" t="s">
        <v>4847</v>
      </c>
      <c r="T36"/>
      <c r="U36"/>
      <c r="V36"/>
      <c r="W36"/>
      <c r="X36" s="397">
        <v>2</v>
      </c>
      <c r="Y36" s="397">
        <v>12</v>
      </c>
    </row>
    <row r="37" spans="1:25" x14ac:dyDescent="0.45">
      <c r="A37">
        <f>'Page 1 - General Information'!$G$12</f>
        <v>113367003</v>
      </c>
      <c r="B37" t="str">
        <f>'Page 1 - General Information'!$G$16</f>
        <v>2658</v>
      </c>
      <c r="C37" s="395" t="s">
        <v>19824</v>
      </c>
      <c r="D37"/>
      <c r="E37"/>
      <c r="F37"/>
      <c r="G37"/>
      <c r="H37"/>
      <c r="I37"/>
      <c r="J37"/>
      <c r="K37"/>
      <c r="L37"/>
      <c r="M37"/>
      <c r="N37" t="s">
        <v>4812</v>
      </c>
      <c r="O37" s="396">
        <f>INDEX('Page 2 - Team Information'!$K$14:$AP$184,Y37,X37)</f>
        <v>0</v>
      </c>
      <c r="P37"/>
      <c r="Q37"/>
      <c r="R37"/>
      <c r="S37" t="s">
        <v>4848</v>
      </c>
      <c r="T37"/>
      <c r="U37"/>
      <c r="V37"/>
      <c r="W37"/>
      <c r="X37" s="397">
        <v>3</v>
      </c>
      <c r="Y37" s="397">
        <v>12</v>
      </c>
    </row>
    <row r="38" spans="1:25" x14ac:dyDescent="0.45">
      <c r="A38">
        <f>'Page 1 - General Information'!$G$12</f>
        <v>113367003</v>
      </c>
      <c r="B38" t="str">
        <f>'Page 1 - General Information'!$G$16</f>
        <v>2658</v>
      </c>
      <c r="C38" s="395" t="s">
        <v>19824</v>
      </c>
      <c r="D38"/>
      <c r="E38"/>
      <c r="F38"/>
      <c r="G38"/>
      <c r="H38"/>
      <c r="I38"/>
      <c r="J38"/>
      <c r="K38"/>
      <c r="L38"/>
      <c r="M38"/>
      <c r="N38" t="s">
        <v>4812</v>
      </c>
      <c r="O38" s="396">
        <f>INDEX('Page 2 - Team Information'!$K$14:$AP$184,Y38,X38)</f>
        <v>20</v>
      </c>
      <c r="P38"/>
      <c r="Q38"/>
      <c r="R38"/>
      <c r="S38" t="s">
        <v>4849</v>
      </c>
      <c r="T38"/>
      <c r="U38"/>
      <c r="V38"/>
      <c r="W38"/>
      <c r="X38" s="397">
        <v>1</v>
      </c>
      <c r="Y38" s="397">
        <v>13</v>
      </c>
    </row>
    <row r="39" spans="1:25" x14ac:dyDescent="0.45">
      <c r="A39">
        <f>'Page 1 - General Information'!$G$12</f>
        <v>113367003</v>
      </c>
      <c r="B39" t="str">
        <f>'Page 1 - General Information'!$G$16</f>
        <v>2658</v>
      </c>
      <c r="C39" s="395" t="s">
        <v>19824</v>
      </c>
      <c r="D39"/>
      <c r="E39"/>
      <c r="F39"/>
      <c r="G39"/>
      <c r="H39"/>
      <c r="I39"/>
      <c r="J39"/>
      <c r="K39"/>
      <c r="L39"/>
      <c r="M39"/>
      <c r="N39" t="s">
        <v>4812</v>
      </c>
      <c r="O39" s="396">
        <f>INDEX('Page 2 - Team Information'!$K$14:$AP$184,Y39,X39)</f>
        <v>0</v>
      </c>
      <c r="P39"/>
      <c r="Q39"/>
      <c r="R39"/>
      <c r="S39" t="s">
        <v>4850</v>
      </c>
      <c r="T39"/>
      <c r="U39"/>
      <c r="V39"/>
      <c r="W39"/>
      <c r="X39" s="397">
        <v>2</v>
      </c>
      <c r="Y39" s="397">
        <v>13</v>
      </c>
    </row>
    <row r="40" spans="1:25" x14ac:dyDescent="0.45">
      <c r="A40">
        <f>'Page 1 - General Information'!$G$12</f>
        <v>113367003</v>
      </c>
      <c r="B40" t="str">
        <f>'Page 1 - General Information'!$G$16</f>
        <v>2658</v>
      </c>
      <c r="C40" s="395" t="s">
        <v>19824</v>
      </c>
      <c r="D40"/>
      <c r="E40"/>
      <c r="F40"/>
      <c r="G40"/>
      <c r="H40"/>
      <c r="I40"/>
      <c r="J40"/>
      <c r="K40"/>
      <c r="L40"/>
      <c r="M40"/>
      <c r="N40" t="s">
        <v>4812</v>
      </c>
      <c r="O40" s="396">
        <f>INDEX('Page 2 - Team Information'!$K$14:$AP$184,Y40,X40)</f>
        <v>20</v>
      </c>
      <c r="P40"/>
      <c r="Q40"/>
      <c r="R40"/>
      <c r="S40" t="s">
        <v>4851</v>
      </c>
      <c r="T40"/>
      <c r="U40"/>
      <c r="V40"/>
      <c r="W40"/>
      <c r="X40" s="397">
        <v>3</v>
      </c>
      <c r="Y40" s="397">
        <v>13</v>
      </c>
    </row>
    <row r="41" spans="1:25" x14ac:dyDescent="0.45">
      <c r="A41">
        <f>'Page 1 - General Information'!$G$12</f>
        <v>113367003</v>
      </c>
      <c r="B41" t="str">
        <f>'Page 1 - General Information'!$G$16</f>
        <v>2658</v>
      </c>
      <c r="C41" s="395" t="s">
        <v>19824</v>
      </c>
      <c r="D41"/>
      <c r="E41"/>
      <c r="F41"/>
      <c r="G41"/>
      <c r="H41"/>
      <c r="I41"/>
      <c r="J41"/>
      <c r="K41"/>
      <c r="L41"/>
      <c r="M41"/>
      <c r="N41" t="s">
        <v>4812</v>
      </c>
      <c r="O41" s="396">
        <f>INDEX('Page 2 - Team Information'!$K$14:$AP$184,Y41,X41)</f>
        <v>0</v>
      </c>
      <c r="P41"/>
      <c r="Q41"/>
      <c r="R41"/>
      <c r="S41" t="s">
        <v>4852</v>
      </c>
      <c r="T41"/>
      <c r="U41"/>
      <c r="V41"/>
      <c r="W41"/>
      <c r="X41" s="397">
        <v>1</v>
      </c>
      <c r="Y41" s="397">
        <v>14</v>
      </c>
    </row>
    <row r="42" spans="1:25" x14ac:dyDescent="0.45">
      <c r="A42">
        <f>'Page 1 - General Information'!$G$12</f>
        <v>113367003</v>
      </c>
      <c r="B42" t="str">
        <f>'Page 1 - General Information'!$G$16</f>
        <v>2658</v>
      </c>
      <c r="C42" s="395" t="s">
        <v>19824</v>
      </c>
      <c r="D42"/>
      <c r="E42"/>
      <c r="F42"/>
      <c r="G42"/>
      <c r="H42"/>
      <c r="I42"/>
      <c r="J42"/>
      <c r="K42"/>
      <c r="L42"/>
      <c r="M42"/>
      <c r="N42" t="s">
        <v>4812</v>
      </c>
      <c r="O42" s="396">
        <f>INDEX('Page 2 - Team Information'!$K$14:$AP$184,Y42,X42)</f>
        <v>0</v>
      </c>
      <c r="P42"/>
      <c r="Q42"/>
      <c r="R42"/>
      <c r="S42" t="s">
        <v>4853</v>
      </c>
      <c r="T42"/>
      <c r="U42"/>
      <c r="V42"/>
      <c r="W42"/>
      <c r="X42" s="397">
        <v>2</v>
      </c>
      <c r="Y42" s="397">
        <v>14</v>
      </c>
    </row>
    <row r="43" spans="1:25" x14ac:dyDescent="0.45">
      <c r="A43">
        <f>'Page 1 - General Information'!$G$12</f>
        <v>113367003</v>
      </c>
      <c r="B43" t="str">
        <f>'Page 1 - General Information'!$G$16</f>
        <v>2658</v>
      </c>
      <c r="C43" s="395" t="s">
        <v>19824</v>
      </c>
      <c r="D43"/>
      <c r="E43"/>
      <c r="F43"/>
      <c r="G43"/>
      <c r="H43"/>
      <c r="I43"/>
      <c r="J43"/>
      <c r="K43"/>
      <c r="L43"/>
      <c r="M43"/>
      <c r="N43" t="s">
        <v>4812</v>
      </c>
      <c r="O43" s="396">
        <f>INDEX('Page 2 - Team Information'!$K$14:$AP$184,Y43,X43)</f>
        <v>0</v>
      </c>
      <c r="P43"/>
      <c r="Q43"/>
      <c r="R43"/>
      <c r="S43" t="s">
        <v>4854</v>
      </c>
      <c r="T43"/>
      <c r="U43"/>
      <c r="V43"/>
      <c r="W43"/>
      <c r="X43" s="397">
        <v>3</v>
      </c>
      <c r="Y43" s="397">
        <v>14</v>
      </c>
    </row>
    <row r="44" spans="1:25" x14ac:dyDescent="0.45">
      <c r="A44">
        <f>'Page 1 - General Information'!$G$12</f>
        <v>113367003</v>
      </c>
      <c r="B44" t="str">
        <f>'Page 1 - General Information'!$G$16</f>
        <v>2658</v>
      </c>
      <c r="C44" s="395" t="s">
        <v>19824</v>
      </c>
      <c r="D44"/>
      <c r="E44"/>
      <c r="F44"/>
      <c r="G44"/>
      <c r="H44"/>
      <c r="I44"/>
      <c r="J44"/>
      <c r="K44"/>
      <c r="L44"/>
      <c r="M44"/>
      <c r="N44" t="s">
        <v>4812</v>
      </c>
      <c r="O44" s="396">
        <f>INDEX('Page 2 - Team Information'!$K$14:$AP$184,Y44,X44)</f>
        <v>0</v>
      </c>
      <c r="P44"/>
      <c r="Q44"/>
      <c r="R44"/>
      <c r="S44" t="s">
        <v>4855</v>
      </c>
      <c r="T44"/>
      <c r="U44"/>
      <c r="V44"/>
      <c r="W44"/>
      <c r="X44" s="397">
        <v>1</v>
      </c>
      <c r="Y44" s="397">
        <v>15</v>
      </c>
    </row>
    <row r="45" spans="1:25" x14ac:dyDescent="0.45">
      <c r="A45">
        <f>'Page 1 - General Information'!$G$12</f>
        <v>113367003</v>
      </c>
      <c r="B45" t="str">
        <f>'Page 1 - General Information'!$G$16</f>
        <v>2658</v>
      </c>
      <c r="C45" s="395" t="s">
        <v>19824</v>
      </c>
      <c r="D45"/>
      <c r="E45"/>
      <c r="F45"/>
      <c r="G45"/>
      <c r="H45"/>
      <c r="I45"/>
      <c r="J45"/>
      <c r="K45"/>
      <c r="L45"/>
      <c r="M45"/>
      <c r="N45" t="s">
        <v>4812</v>
      </c>
      <c r="O45" s="396">
        <f>INDEX('Page 2 - Team Information'!$K$14:$AP$184,Y45,X45)</f>
        <v>0</v>
      </c>
      <c r="P45"/>
      <c r="Q45"/>
      <c r="R45"/>
      <c r="S45" t="s">
        <v>4856</v>
      </c>
      <c r="T45"/>
      <c r="U45"/>
      <c r="V45"/>
      <c r="W45"/>
      <c r="X45" s="397">
        <v>2</v>
      </c>
      <c r="Y45" s="397">
        <v>15</v>
      </c>
    </row>
    <row r="46" spans="1:25" x14ac:dyDescent="0.45">
      <c r="A46">
        <f>'Page 1 - General Information'!$G$12</f>
        <v>113367003</v>
      </c>
      <c r="B46" t="str">
        <f>'Page 1 - General Information'!$G$16</f>
        <v>2658</v>
      </c>
      <c r="C46" s="395" t="s">
        <v>19824</v>
      </c>
      <c r="D46"/>
      <c r="E46"/>
      <c r="F46"/>
      <c r="G46"/>
      <c r="H46"/>
      <c r="I46"/>
      <c r="J46"/>
      <c r="K46"/>
      <c r="L46"/>
      <c r="M46"/>
      <c r="N46" t="s">
        <v>4812</v>
      </c>
      <c r="O46" s="396">
        <f>INDEX('Page 2 - Team Information'!$K$14:$AP$184,Y46,X46)</f>
        <v>0</v>
      </c>
      <c r="P46"/>
      <c r="Q46"/>
      <c r="R46"/>
      <c r="S46" t="s">
        <v>4857</v>
      </c>
      <c r="T46"/>
      <c r="U46"/>
      <c r="V46"/>
      <c r="W46"/>
      <c r="X46" s="397">
        <v>3</v>
      </c>
      <c r="Y46" s="397">
        <v>15</v>
      </c>
    </row>
    <row r="47" spans="1:25" x14ac:dyDescent="0.45">
      <c r="A47">
        <f>'Page 1 - General Information'!$G$12</f>
        <v>113367003</v>
      </c>
      <c r="B47" t="str">
        <f>'Page 1 - General Information'!$G$16</f>
        <v>2658</v>
      </c>
      <c r="C47" s="395" t="s">
        <v>19824</v>
      </c>
      <c r="D47"/>
      <c r="E47"/>
      <c r="F47"/>
      <c r="G47"/>
      <c r="H47"/>
      <c r="I47"/>
      <c r="J47"/>
      <c r="K47"/>
      <c r="L47"/>
      <c r="M47"/>
      <c r="N47" t="s">
        <v>4812</v>
      </c>
      <c r="O47" s="396">
        <f>INDEX('Page 2 - Team Information'!$K$14:$AP$184,Y47,X47)</f>
        <v>7</v>
      </c>
      <c r="P47"/>
      <c r="Q47"/>
      <c r="R47"/>
      <c r="S47" t="s">
        <v>4858</v>
      </c>
      <c r="T47"/>
      <c r="U47"/>
      <c r="V47"/>
      <c r="W47"/>
      <c r="X47" s="397">
        <v>1</v>
      </c>
      <c r="Y47" s="397">
        <v>16</v>
      </c>
    </row>
    <row r="48" spans="1:25" x14ac:dyDescent="0.45">
      <c r="A48">
        <f>'Page 1 - General Information'!$G$12</f>
        <v>113367003</v>
      </c>
      <c r="B48" t="str">
        <f>'Page 1 - General Information'!$G$16</f>
        <v>2658</v>
      </c>
      <c r="C48" s="395" t="s">
        <v>19824</v>
      </c>
      <c r="D48"/>
      <c r="E48"/>
      <c r="F48"/>
      <c r="G48"/>
      <c r="H48"/>
      <c r="I48"/>
      <c r="J48"/>
      <c r="K48"/>
      <c r="L48"/>
      <c r="M48"/>
      <c r="N48" t="s">
        <v>4812</v>
      </c>
      <c r="O48" s="396">
        <f>INDEX('Page 2 - Team Information'!$K$14:$AP$184,Y48,X48)</f>
        <v>0</v>
      </c>
      <c r="P48"/>
      <c r="Q48"/>
      <c r="R48"/>
      <c r="S48" t="s">
        <v>4859</v>
      </c>
      <c r="T48"/>
      <c r="U48"/>
      <c r="V48"/>
      <c r="W48"/>
      <c r="X48" s="397">
        <v>2</v>
      </c>
      <c r="Y48" s="397">
        <v>16</v>
      </c>
    </row>
    <row r="49" spans="1:25" x14ac:dyDescent="0.45">
      <c r="A49">
        <f>'Page 1 - General Information'!$G$12</f>
        <v>113367003</v>
      </c>
      <c r="B49" t="str">
        <f>'Page 1 - General Information'!$G$16</f>
        <v>2658</v>
      </c>
      <c r="C49" s="395" t="s">
        <v>19824</v>
      </c>
      <c r="D49"/>
      <c r="E49"/>
      <c r="F49"/>
      <c r="G49"/>
      <c r="H49"/>
      <c r="I49"/>
      <c r="J49"/>
      <c r="K49"/>
      <c r="L49"/>
      <c r="M49"/>
      <c r="N49" t="s">
        <v>4812</v>
      </c>
      <c r="O49" s="396">
        <f>INDEX('Page 2 - Team Information'!$K$14:$AP$184,Y49,X49)</f>
        <v>7</v>
      </c>
      <c r="P49"/>
      <c r="Q49"/>
      <c r="R49"/>
      <c r="S49" t="s">
        <v>4860</v>
      </c>
      <c r="T49"/>
      <c r="U49"/>
      <c r="V49"/>
      <c r="W49"/>
      <c r="X49" s="397">
        <v>3</v>
      </c>
      <c r="Y49" s="397">
        <v>16</v>
      </c>
    </row>
    <row r="50" spans="1:25" x14ac:dyDescent="0.45">
      <c r="A50">
        <f>'Page 1 - General Information'!$G$12</f>
        <v>113367003</v>
      </c>
      <c r="B50" t="str">
        <f>'Page 1 - General Information'!$G$16</f>
        <v>2658</v>
      </c>
      <c r="C50" s="395" t="s">
        <v>19824</v>
      </c>
      <c r="D50"/>
      <c r="E50"/>
      <c r="F50"/>
      <c r="G50"/>
      <c r="H50"/>
      <c r="I50"/>
      <c r="J50"/>
      <c r="K50"/>
      <c r="L50"/>
      <c r="M50"/>
      <c r="N50" t="s">
        <v>4812</v>
      </c>
      <c r="O50" s="396">
        <f>INDEX('Page 2 - Team Information'!$K$14:$AP$184,Y50,X50)</f>
        <v>17</v>
      </c>
      <c r="P50"/>
      <c r="Q50"/>
      <c r="R50"/>
      <c r="S50" t="s">
        <v>4861</v>
      </c>
      <c r="T50"/>
      <c r="U50"/>
      <c r="V50"/>
      <c r="W50"/>
      <c r="X50" s="397">
        <v>1</v>
      </c>
      <c r="Y50" s="397">
        <v>17</v>
      </c>
    </row>
    <row r="51" spans="1:25" x14ac:dyDescent="0.45">
      <c r="A51">
        <f>'Page 1 - General Information'!$G$12</f>
        <v>113367003</v>
      </c>
      <c r="B51" t="str">
        <f>'Page 1 - General Information'!$G$16</f>
        <v>2658</v>
      </c>
      <c r="C51" s="395" t="s">
        <v>19824</v>
      </c>
      <c r="D51"/>
      <c r="E51"/>
      <c r="F51"/>
      <c r="G51"/>
      <c r="H51"/>
      <c r="I51"/>
      <c r="J51"/>
      <c r="K51"/>
      <c r="L51"/>
      <c r="M51"/>
      <c r="N51" t="s">
        <v>4812</v>
      </c>
      <c r="O51" s="396">
        <f>INDEX('Page 2 - Team Information'!$K$14:$AP$184,Y51,X51)</f>
        <v>0</v>
      </c>
      <c r="P51"/>
      <c r="Q51"/>
      <c r="R51"/>
      <c r="S51" t="s">
        <v>4862</v>
      </c>
      <c r="T51"/>
      <c r="U51"/>
      <c r="V51"/>
      <c r="W51"/>
      <c r="X51" s="397">
        <v>2</v>
      </c>
      <c r="Y51" s="397">
        <v>17</v>
      </c>
    </row>
    <row r="52" spans="1:25" x14ac:dyDescent="0.45">
      <c r="A52">
        <f>'Page 1 - General Information'!$G$12</f>
        <v>113367003</v>
      </c>
      <c r="B52" t="str">
        <f>'Page 1 - General Information'!$G$16</f>
        <v>2658</v>
      </c>
      <c r="C52" s="395" t="s">
        <v>19824</v>
      </c>
      <c r="D52"/>
      <c r="E52"/>
      <c r="F52"/>
      <c r="G52"/>
      <c r="H52"/>
      <c r="I52"/>
      <c r="J52"/>
      <c r="K52"/>
      <c r="L52"/>
      <c r="M52"/>
      <c r="N52" t="s">
        <v>4812</v>
      </c>
      <c r="O52" s="396">
        <f>INDEX('Page 2 - Team Information'!$K$14:$AP$184,Y52,X52)</f>
        <v>17</v>
      </c>
      <c r="P52"/>
      <c r="Q52"/>
      <c r="R52"/>
      <c r="S52" t="s">
        <v>4863</v>
      </c>
      <c r="T52"/>
      <c r="U52"/>
      <c r="V52"/>
      <c r="W52"/>
      <c r="X52" s="397">
        <v>3</v>
      </c>
      <c r="Y52" s="397">
        <v>17</v>
      </c>
    </row>
    <row r="53" spans="1:25" x14ac:dyDescent="0.45">
      <c r="A53">
        <f>'Page 1 - General Information'!$G$12</f>
        <v>113367003</v>
      </c>
      <c r="B53" t="str">
        <f>'Page 1 - General Information'!$G$16</f>
        <v>2658</v>
      </c>
      <c r="C53" s="395" t="s">
        <v>19824</v>
      </c>
      <c r="D53"/>
      <c r="E53"/>
      <c r="F53"/>
      <c r="G53"/>
      <c r="H53"/>
      <c r="I53"/>
      <c r="J53"/>
      <c r="K53"/>
      <c r="L53"/>
      <c r="M53"/>
      <c r="N53" t="s">
        <v>4812</v>
      </c>
      <c r="O53" s="396">
        <f>INDEX('Page 2 - Team Information'!$K$14:$AP$184,Y53,X53)</f>
        <v>8</v>
      </c>
      <c r="P53"/>
      <c r="Q53"/>
      <c r="R53"/>
      <c r="S53" t="s">
        <v>4864</v>
      </c>
      <c r="T53"/>
      <c r="U53"/>
      <c r="V53"/>
      <c r="W53"/>
      <c r="X53" s="397">
        <v>1</v>
      </c>
      <c r="Y53" s="397">
        <v>18</v>
      </c>
    </row>
    <row r="54" spans="1:25" x14ac:dyDescent="0.45">
      <c r="A54">
        <f>'Page 1 - General Information'!$G$12</f>
        <v>113367003</v>
      </c>
      <c r="B54" t="str">
        <f>'Page 1 - General Information'!$G$16</f>
        <v>2658</v>
      </c>
      <c r="C54" s="395" t="s">
        <v>19824</v>
      </c>
      <c r="D54"/>
      <c r="E54"/>
      <c r="F54"/>
      <c r="G54"/>
      <c r="H54"/>
      <c r="I54"/>
      <c r="J54"/>
      <c r="K54"/>
      <c r="L54"/>
      <c r="M54"/>
      <c r="N54" t="s">
        <v>4812</v>
      </c>
      <c r="O54" s="396">
        <f>INDEX('Page 2 - Team Information'!$K$14:$AP$184,Y54,X54)</f>
        <v>0</v>
      </c>
      <c r="P54"/>
      <c r="Q54"/>
      <c r="R54"/>
      <c r="S54" t="s">
        <v>4865</v>
      </c>
      <c r="T54"/>
      <c r="U54"/>
      <c r="V54"/>
      <c r="W54"/>
      <c r="X54" s="397">
        <v>2</v>
      </c>
      <c r="Y54" s="397">
        <v>18</v>
      </c>
    </row>
    <row r="55" spans="1:25" x14ac:dyDescent="0.45">
      <c r="A55">
        <f>'Page 1 - General Information'!$G$12</f>
        <v>113367003</v>
      </c>
      <c r="B55" t="str">
        <f>'Page 1 - General Information'!$G$16</f>
        <v>2658</v>
      </c>
      <c r="C55" s="395" t="s">
        <v>19824</v>
      </c>
      <c r="D55"/>
      <c r="E55"/>
      <c r="F55"/>
      <c r="G55"/>
      <c r="H55"/>
      <c r="I55"/>
      <c r="J55"/>
      <c r="K55"/>
      <c r="L55"/>
      <c r="M55"/>
      <c r="N55" t="s">
        <v>4812</v>
      </c>
      <c r="O55" s="396">
        <f>INDEX('Page 2 - Team Information'!$K$14:$AP$184,Y55,X55)</f>
        <v>8</v>
      </c>
      <c r="P55"/>
      <c r="Q55"/>
      <c r="R55"/>
      <c r="S55" t="s">
        <v>4866</v>
      </c>
      <c r="T55"/>
      <c r="U55"/>
      <c r="V55"/>
      <c r="W55"/>
      <c r="X55" s="397">
        <v>3</v>
      </c>
      <c r="Y55" s="397">
        <v>18</v>
      </c>
    </row>
    <row r="56" spans="1:25" x14ac:dyDescent="0.45">
      <c r="A56">
        <f>'Page 1 - General Information'!$G$12</f>
        <v>113367003</v>
      </c>
      <c r="B56" t="str">
        <f>'Page 1 - General Information'!$G$16</f>
        <v>2658</v>
      </c>
      <c r="C56" s="395" t="s">
        <v>19824</v>
      </c>
      <c r="D56"/>
      <c r="E56"/>
      <c r="F56"/>
      <c r="G56"/>
      <c r="H56"/>
      <c r="I56"/>
      <c r="J56"/>
      <c r="K56"/>
      <c r="L56"/>
      <c r="M56"/>
      <c r="N56" t="s">
        <v>4812</v>
      </c>
      <c r="O56" s="396">
        <f>INDEX('Page 2 - Team Information'!$K$14:$AP$184,Y56,X56)</f>
        <v>0</v>
      </c>
      <c r="P56"/>
      <c r="Q56"/>
      <c r="R56"/>
      <c r="S56" t="s">
        <v>4867</v>
      </c>
      <c r="T56"/>
      <c r="U56"/>
      <c r="V56"/>
      <c r="W56"/>
      <c r="X56" s="397">
        <v>1</v>
      </c>
      <c r="Y56" s="397">
        <v>19</v>
      </c>
    </row>
    <row r="57" spans="1:25" x14ac:dyDescent="0.45">
      <c r="A57">
        <f>'Page 1 - General Information'!$G$12</f>
        <v>113367003</v>
      </c>
      <c r="B57" t="str">
        <f>'Page 1 - General Information'!$G$16</f>
        <v>2658</v>
      </c>
      <c r="C57" s="395" t="s">
        <v>19824</v>
      </c>
      <c r="D57"/>
      <c r="E57"/>
      <c r="F57"/>
      <c r="G57"/>
      <c r="H57"/>
      <c r="I57"/>
      <c r="J57"/>
      <c r="K57"/>
      <c r="L57"/>
      <c r="M57"/>
      <c r="N57" t="s">
        <v>4812</v>
      </c>
      <c r="O57" s="396">
        <f>INDEX('Page 2 - Team Information'!$K$14:$AP$184,Y57,X57)</f>
        <v>0</v>
      </c>
      <c r="P57"/>
      <c r="Q57"/>
      <c r="R57"/>
      <c r="S57" t="s">
        <v>4868</v>
      </c>
      <c r="T57"/>
      <c r="U57"/>
      <c r="V57"/>
      <c r="W57"/>
      <c r="X57" s="397">
        <v>2</v>
      </c>
      <c r="Y57" s="397">
        <v>19</v>
      </c>
    </row>
    <row r="58" spans="1:25" x14ac:dyDescent="0.45">
      <c r="A58">
        <f>'Page 1 - General Information'!$G$12</f>
        <v>113367003</v>
      </c>
      <c r="B58" t="str">
        <f>'Page 1 - General Information'!$G$16</f>
        <v>2658</v>
      </c>
      <c r="C58" s="395" t="s">
        <v>19824</v>
      </c>
      <c r="D58"/>
      <c r="E58"/>
      <c r="F58"/>
      <c r="G58"/>
      <c r="H58"/>
      <c r="I58"/>
      <c r="J58"/>
      <c r="K58"/>
      <c r="L58"/>
      <c r="M58"/>
      <c r="N58" t="s">
        <v>4812</v>
      </c>
      <c r="O58" s="396">
        <f>INDEX('Page 2 - Team Information'!$K$14:$AP$184,Y58,X58)</f>
        <v>0</v>
      </c>
      <c r="P58"/>
      <c r="Q58"/>
      <c r="R58"/>
      <c r="S58" t="s">
        <v>4869</v>
      </c>
      <c r="T58"/>
      <c r="U58"/>
      <c r="V58"/>
      <c r="W58"/>
      <c r="X58" s="397">
        <v>3</v>
      </c>
      <c r="Y58" s="397">
        <v>19</v>
      </c>
    </row>
    <row r="59" spans="1:25" x14ac:dyDescent="0.45">
      <c r="A59">
        <f>'Page 1 - General Information'!$G$12</f>
        <v>113367003</v>
      </c>
      <c r="B59" t="str">
        <f>'Page 1 - General Information'!$G$16</f>
        <v>2658</v>
      </c>
      <c r="C59" s="395" t="s">
        <v>19824</v>
      </c>
      <c r="D59"/>
      <c r="E59"/>
      <c r="F59"/>
      <c r="G59"/>
      <c r="H59"/>
      <c r="I59"/>
      <c r="J59"/>
      <c r="K59"/>
      <c r="L59"/>
      <c r="M59"/>
      <c r="N59" t="s">
        <v>4812</v>
      </c>
      <c r="O59" s="396">
        <f>INDEX('Page 2 - Team Information'!$K$14:$AP$184,Y59,X59)</f>
        <v>10</v>
      </c>
      <c r="P59"/>
      <c r="Q59"/>
      <c r="R59"/>
      <c r="S59" t="s">
        <v>4870</v>
      </c>
      <c r="T59"/>
      <c r="U59"/>
      <c r="V59"/>
      <c r="W59"/>
      <c r="X59" s="397">
        <v>1</v>
      </c>
      <c r="Y59" s="397">
        <v>20</v>
      </c>
    </row>
    <row r="60" spans="1:25" x14ac:dyDescent="0.45">
      <c r="A60">
        <f>'Page 1 - General Information'!$G$12</f>
        <v>113367003</v>
      </c>
      <c r="B60" t="str">
        <f>'Page 1 - General Information'!$G$16</f>
        <v>2658</v>
      </c>
      <c r="C60" s="395" t="s">
        <v>19824</v>
      </c>
      <c r="D60"/>
      <c r="E60"/>
      <c r="F60"/>
      <c r="G60"/>
      <c r="H60"/>
      <c r="I60"/>
      <c r="J60"/>
      <c r="K60"/>
      <c r="L60"/>
      <c r="M60"/>
      <c r="N60" t="s">
        <v>4812</v>
      </c>
      <c r="O60" s="396">
        <f>INDEX('Page 2 - Team Information'!$K$14:$AP$184,Y60,X60)</f>
        <v>0</v>
      </c>
      <c r="P60"/>
      <c r="Q60"/>
      <c r="R60"/>
      <c r="S60" t="s">
        <v>4871</v>
      </c>
      <c r="T60"/>
      <c r="U60"/>
      <c r="V60"/>
      <c r="W60"/>
      <c r="X60" s="397">
        <v>2</v>
      </c>
      <c r="Y60" s="397">
        <v>20</v>
      </c>
    </row>
    <row r="61" spans="1:25" x14ac:dyDescent="0.45">
      <c r="A61">
        <f>'Page 1 - General Information'!$G$12</f>
        <v>113367003</v>
      </c>
      <c r="B61" t="str">
        <f>'Page 1 - General Information'!$G$16</f>
        <v>2658</v>
      </c>
      <c r="C61" s="395" t="s">
        <v>19824</v>
      </c>
      <c r="D61"/>
      <c r="E61"/>
      <c r="F61"/>
      <c r="G61"/>
      <c r="H61"/>
      <c r="I61"/>
      <c r="J61"/>
      <c r="K61"/>
      <c r="L61"/>
      <c r="M61"/>
      <c r="N61" t="s">
        <v>4812</v>
      </c>
      <c r="O61" s="396">
        <f>INDEX('Page 2 - Team Information'!$K$14:$AP$184,Y61,X61)</f>
        <v>10</v>
      </c>
      <c r="P61"/>
      <c r="Q61"/>
      <c r="R61"/>
      <c r="S61" t="s">
        <v>4872</v>
      </c>
      <c r="T61"/>
      <c r="U61"/>
      <c r="V61"/>
      <c r="W61"/>
      <c r="X61" s="397">
        <v>3</v>
      </c>
      <c r="Y61" s="397">
        <v>20</v>
      </c>
    </row>
    <row r="62" spans="1:25" x14ac:dyDescent="0.45">
      <c r="A62">
        <f>'Page 1 - General Information'!$G$12</f>
        <v>113367003</v>
      </c>
      <c r="B62" t="str">
        <f>'Page 1 - General Information'!$G$16</f>
        <v>2658</v>
      </c>
      <c r="C62" s="395" t="s">
        <v>19824</v>
      </c>
      <c r="D62"/>
      <c r="E62"/>
      <c r="F62"/>
      <c r="G62"/>
      <c r="H62"/>
      <c r="I62"/>
      <c r="J62"/>
      <c r="K62"/>
      <c r="L62"/>
      <c r="M62"/>
      <c r="N62" t="s">
        <v>4812</v>
      </c>
      <c r="O62" s="396">
        <f>INDEX('Page 2 - Team Information'!$K$14:$AP$184,Y62,X62)</f>
        <v>19</v>
      </c>
      <c r="P62"/>
      <c r="Q62"/>
      <c r="R62"/>
      <c r="S62" t="s">
        <v>4873</v>
      </c>
      <c r="T62"/>
      <c r="U62"/>
      <c r="V62"/>
      <c r="W62"/>
      <c r="X62" s="397">
        <v>1</v>
      </c>
      <c r="Y62" s="397">
        <v>21</v>
      </c>
    </row>
    <row r="63" spans="1:25" x14ac:dyDescent="0.45">
      <c r="A63">
        <f>'Page 1 - General Information'!$G$12</f>
        <v>113367003</v>
      </c>
      <c r="B63" t="str">
        <f>'Page 1 - General Information'!$G$16</f>
        <v>2658</v>
      </c>
      <c r="C63" s="395" t="s">
        <v>19824</v>
      </c>
      <c r="D63"/>
      <c r="E63"/>
      <c r="F63"/>
      <c r="G63"/>
      <c r="H63"/>
      <c r="I63"/>
      <c r="J63"/>
      <c r="K63"/>
      <c r="L63"/>
      <c r="M63"/>
      <c r="N63" t="s">
        <v>4812</v>
      </c>
      <c r="O63" s="396">
        <f>INDEX('Page 2 - Team Information'!$K$14:$AP$184,Y63,X63)</f>
        <v>0</v>
      </c>
      <c r="P63"/>
      <c r="Q63"/>
      <c r="R63"/>
      <c r="S63" t="s">
        <v>4874</v>
      </c>
      <c r="T63"/>
      <c r="U63"/>
      <c r="V63"/>
      <c r="W63"/>
      <c r="X63" s="397">
        <v>2</v>
      </c>
      <c r="Y63" s="397">
        <v>21</v>
      </c>
    </row>
    <row r="64" spans="1:25" x14ac:dyDescent="0.45">
      <c r="A64">
        <f>'Page 1 - General Information'!$G$12</f>
        <v>113367003</v>
      </c>
      <c r="B64" t="str">
        <f>'Page 1 - General Information'!$G$16</f>
        <v>2658</v>
      </c>
      <c r="C64" s="395" t="s">
        <v>19824</v>
      </c>
      <c r="D64"/>
      <c r="E64"/>
      <c r="F64"/>
      <c r="G64"/>
      <c r="H64"/>
      <c r="I64"/>
      <c r="J64"/>
      <c r="K64"/>
      <c r="L64"/>
      <c r="M64"/>
      <c r="N64" t="s">
        <v>4812</v>
      </c>
      <c r="O64" s="396">
        <f>INDEX('Page 2 - Team Information'!$K$14:$AP$184,Y64,X64)</f>
        <v>19</v>
      </c>
      <c r="P64"/>
      <c r="Q64"/>
      <c r="R64"/>
      <c r="S64" t="s">
        <v>4875</v>
      </c>
      <c r="T64"/>
      <c r="U64"/>
      <c r="V64"/>
      <c r="W64"/>
      <c r="X64" s="397">
        <v>3</v>
      </c>
      <c r="Y64" s="397">
        <v>21</v>
      </c>
    </row>
    <row r="65" spans="1:25" x14ac:dyDescent="0.45">
      <c r="A65">
        <f>'Page 1 - General Information'!$G$12</f>
        <v>113367003</v>
      </c>
      <c r="B65" t="str">
        <f>'Page 1 - General Information'!$G$16</f>
        <v>2658</v>
      </c>
      <c r="C65" s="395" t="s">
        <v>19824</v>
      </c>
      <c r="D65"/>
      <c r="E65"/>
      <c r="F65"/>
      <c r="G65"/>
      <c r="H65"/>
      <c r="I65"/>
      <c r="J65"/>
      <c r="K65"/>
      <c r="L65"/>
      <c r="M65"/>
      <c r="N65" t="s">
        <v>4812</v>
      </c>
      <c r="O65" s="396">
        <f>INDEX('Page 2 - Team Information'!$K$14:$AP$184,Y65,X65)</f>
        <v>0</v>
      </c>
      <c r="P65"/>
      <c r="Q65"/>
      <c r="R65"/>
      <c r="S65" t="s">
        <v>4876</v>
      </c>
      <c r="T65"/>
      <c r="U65"/>
      <c r="V65"/>
      <c r="W65"/>
      <c r="X65" s="397">
        <v>1</v>
      </c>
      <c r="Y65" s="397">
        <v>22</v>
      </c>
    </row>
    <row r="66" spans="1:25" x14ac:dyDescent="0.45">
      <c r="A66">
        <f>'Page 1 - General Information'!$G$12</f>
        <v>113367003</v>
      </c>
      <c r="B66" t="str">
        <f>'Page 1 - General Information'!$G$16</f>
        <v>2658</v>
      </c>
      <c r="C66" s="395" t="s">
        <v>19824</v>
      </c>
      <c r="D66"/>
      <c r="E66"/>
      <c r="F66"/>
      <c r="G66"/>
      <c r="H66"/>
      <c r="I66"/>
      <c r="J66"/>
      <c r="K66"/>
      <c r="L66"/>
      <c r="M66"/>
      <c r="N66" t="s">
        <v>4812</v>
      </c>
      <c r="O66" s="396">
        <f>INDEX('Page 2 - Team Information'!$K$14:$AP$184,Y66,X66)</f>
        <v>0</v>
      </c>
      <c r="P66"/>
      <c r="Q66"/>
      <c r="R66"/>
      <c r="S66" t="s">
        <v>4877</v>
      </c>
      <c r="T66"/>
      <c r="U66"/>
      <c r="V66"/>
      <c r="W66"/>
      <c r="X66" s="397">
        <v>2</v>
      </c>
      <c r="Y66" s="397">
        <v>22</v>
      </c>
    </row>
    <row r="67" spans="1:25" x14ac:dyDescent="0.45">
      <c r="A67">
        <f>'Page 1 - General Information'!$G$12</f>
        <v>113367003</v>
      </c>
      <c r="B67" t="str">
        <f>'Page 1 - General Information'!$G$16</f>
        <v>2658</v>
      </c>
      <c r="C67" s="395" t="s">
        <v>19824</v>
      </c>
      <c r="D67"/>
      <c r="E67"/>
      <c r="F67"/>
      <c r="G67"/>
      <c r="H67"/>
      <c r="I67"/>
      <c r="J67"/>
      <c r="K67"/>
      <c r="L67"/>
      <c r="M67"/>
      <c r="N67" t="s">
        <v>4812</v>
      </c>
      <c r="O67" s="396">
        <f>INDEX('Page 2 - Team Information'!$K$14:$AP$184,Y67,X67)</f>
        <v>0</v>
      </c>
      <c r="P67"/>
      <c r="Q67"/>
      <c r="R67"/>
      <c r="S67" t="s">
        <v>4878</v>
      </c>
      <c r="T67"/>
      <c r="U67"/>
      <c r="V67"/>
      <c r="W67"/>
      <c r="X67" s="397">
        <v>3</v>
      </c>
      <c r="Y67" s="397">
        <v>22</v>
      </c>
    </row>
    <row r="68" spans="1:25" x14ac:dyDescent="0.45">
      <c r="A68">
        <f>'Page 1 - General Information'!$G$12</f>
        <v>113367003</v>
      </c>
      <c r="B68" t="str">
        <f>'Page 1 - General Information'!$G$16</f>
        <v>2658</v>
      </c>
      <c r="C68" s="395" t="s">
        <v>19824</v>
      </c>
      <c r="D68"/>
      <c r="E68"/>
      <c r="F68"/>
      <c r="G68"/>
      <c r="H68"/>
      <c r="I68"/>
      <c r="J68"/>
      <c r="K68"/>
      <c r="L68"/>
      <c r="M68"/>
      <c r="N68" t="s">
        <v>4812</v>
      </c>
      <c r="O68" s="396">
        <f>INDEX('Page 2 - Team Information'!$K$14:$AP$184,Y68,X68)</f>
        <v>0</v>
      </c>
      <c r="P68"/>
      <c r="Q68"/>
      <c r="R68"/>
      <c r="S68" t="s">
        <v>4879</v>
      </c>
      <c r="T68"/>
      <c r="U68"/>
      <c r="V68"/>
      <c r="W68"/>
      <c r="X68" s="397">
        <v>1</v>
      </c>
      <c r="Y68" s="397">
        <v>23</v>
      </c>
    </row>
    <row r="69" spans="1:25" x14ac:dyDescent="0.45">
      <c r="A69">
        <f>'Page 1 - General Information'!$G$12</f>
        <v>113367003</v>
      </c>
      <c r="B69" t="str">
        <f>'Page 1 - General Information'!$G$16</f>
        <v>2658</v>
      </c>
      <c r="C69" s="395" t="s">
        <v>19824</v>
      </c>
      <c r="D69"/>
      <c r="E69"/>
      <c r="F69"/>
      <c r="G69"/>
      <c r="H69"/>
      <c r="I69"/>
      <c r="J69"/>
      <c r="K69"/>
      <c r="L69"/>
      <c r="M69"/>
      <c r="N69" t="s">
        <v>4812</v>
      </c>
      <c r="O69" s="396">
        <f>INDEX('Page 2 - Team Information'!$K$14:$AP$184,Y69,X69)</f>
        <v>0</v>
      </c>
      <c r="P69"/>
      <c r="Q69"/>
      <c r="R69"/>
      <c r="S69" t="s">
        <v>4880</v>
      </c>
      <c r="T69"/>
      <c r="U69"/>
      <c r="V69"/>
      <c r="W69"/>
      <c r="X69" s="397">
        <v>2</v>
      </c>
      <c r="Y69" s="397">
        <v>23</v>
      </c>
    </row>
    <row r="70" spans="1:25" x14ac:dyDescent="0.45">
      <c r="A70">
        <f>'Page 1 - General Information'!$G$12</f>
        <v>113367003</v>
      </c>
      <c r="B70" t="str">
        <f>'Page 1 - General Information'!$G$16</f>
        <v>2658</v>
      </c>
      <c r="C70" s="395" t="s">
        <v>19824</v>
      </c>
      <c r="D70"/>
      <c r="E70"/>
      <c r="F70"/>
      <c r="G70"/>
      <c r="H70"/>
      <c r="I70"/>
      <c r="J70"/>
      <c r="K70"/>
      <c r="L70"/>
      <c r="M70"/>
      <c r="N70" t="s">
        <v>4812</v>
      </c>
      <c r="O70" s="396">
        <f>INDEX('Page 2 - Team Information'!$K$14:$AP$184,Y70,X70)</f>
        <v>0</v>
      </c>
      <c r="P70"/>
      <c r="Q70"/>
      <c r="R70"/>
      <c r="S70" t="s">
        <v>4881</v>
      </c>
      <c r="T70"/>
      <c r="U70"/>
      <c r="V70"/>
      <c r="W70"/>
      <c r="X70" s="397">
        <v>3</v>
      </c>
      <c r="Y70" s="397">
        <v>23</v>
      </c>
    </row>
    <row r="71" spans="1:25" x14ac:dyDescent="0.45">
      <c r="A71">
        <f>'Page 1 - General Information'!$G$12</f>
        <v>113367003</v>
      </c>
      <c r="B71" t="str">
        <f>'Page 1 - General Information'!$G$16</f>
        <v>2658</v>
      </c>
      <c r="C71" s="395" t="s">
        <v>19824</v>
      </c>
      <c r="D71"/>
      <c r="E71"/>
      <c r="F71"/>
      <c r="G71"/>
      <c r="H71"/>
      <c r="I71"/>
      <c r="J71"/>
      <c r="K71"/>
      <c r="L71"/>
      <c r="M71"/>
      <c r="N71" t="s">
        <v>4812</v>
      </c>
      <c r="O71" s="396">
        <f>INDEX('Page 2 - Team Information'!$K$14:$AP$184,Y71,X71)</f>
        <v>0</v>
      </c>
      <c r="P71"/>
      <c r="Q71"/>
      <c r="R71"/>
      <c r="S71" t="s">
        <v>4882</v>
      </c>
      <c r="T71"/>
      <c r="U71"/>
      <c r="V71"/>
      <c r="W71"/>
      <c r="X71" s="397">
        <v>1</v>
      </c>
      <c r="Y71" s="397">
        <v>24</v>
      </c>
    </row>
    <row r="72" spans="1:25" x14ac:dyDescent="0.45">
      <c r="A72">
        <f>'Page 1 - General Information'!$G$12</f>
        <v>113367003</v>
      </c>
      <c r="B72" t="str">
        <f>'Page 1 - General Information'!$G$16</f>
        <v>2658</v>
      </c>
      <c r="C72" s="395" t="s">
        <v>19824</v>
      </c>
      <c r="D72"/>
      <c r="E72"/>
      <c r="F72"/>
      <c r="G72"/>
      <c r="H72"/>
      <c r="I72"/>
      <c r="J72"/>
      <c r="K72"/>
      <c r="L72"/>
      <c r="M72"/>
      <c r="N72" t="s">
        <v>4812</v>
      </c>
      <c r="O72" s="396">
        <f>INDEX('Page 2 - Team Information'!$K$14:$AP$184,Y72,X72)</f>
        <v>0</v>
      </c>
      <c r="P72"/>
      <c r="Q72"/>
      <c r="R72"/>
      <c r="S72" t="s">
        <v>4883</v>
      </c>
      <c r="T72"/>
      <c r="U72"/>
      <c r="V72"/>
      <c r="W72"/>
      <c r="X72" s="397">
        <v>2</v>
      </c>
      <c r="Y72" s="397">
        <v>24</v>
      </c>
    </row>
    <row r="73" spans="1:25" x14ac:dyDescent="0.45">
      <c r="A73">
        <f>'Page 1 - General Information'!$G$12</f>
        <v>113367003</v>
      </c>
      <c r="B73" t="str">
        <f>'Page 1 - General Information'!$G$16</f>
        <v>2658</v>
      </c>
      <c r="C73" s="395" t="s">
        <v>19824</v>
      </c>
      <c r="D73"/>
      <c r="E73"/>
      <c r="F73"/>
      <c r="G73"/>
      <c r="H73"/>
      <c r="I73"/>
      <c r="J73"/>
      <c r="K73"/>
      <c r="L73"/>
      <c r="M73"/>
      <c r="N73" t="s">
        <v>4812</v>
      </c>
      <c r="O73" s="396">
        <f>INDEX('Page 2 - Team Information'!$K$14:$AP$184,Y73,X73)</f>
        <v>0</v>
      </c>
      <c r="P73"/>
      <c r="Q73"/>
      <c r="R73"/>
      <c r="S73" t="s">
        <v>4884</v>
      </c>
      <c r="T73"/>
      <c r="U73"/>
      <c r="V73"/>
      <c r="W73"/>
      <c r="X73" s="397">
        <v>3</v>
      </c>
      <c r="Y73" s="397">
        <v>24</v>
      </c>
    </row>
    <row r="74" spans="1:25" x14ac:dyDescent="0.45">
      <c r="A74">
        <f>'Page 1 - General Information'!$G$12</f>
        <v>113367003</v>
      </c>
      <c r="B74" t="str">
        <f>'Page 1 - General Information'!$G$16</f>
        <v>2658</v>
      </c>
      <c r="C74" s="395" t="s">
        <v>19824</v>
      </c>
      <c r="D74"/>
      <c r="E74"/>
      <c r="F74"/>
      <c r="G74"/>
      <c r="H74"/>
      <c r="I74"/>
      <c r="J74"/>
      <c r="K74"/>
      <c r="L74"/>
      <c r="M74"/>
      <c r="N74" t="s">
        <v>4812</v>
      </c>
      <c r="O74" s="396">
        <f>INDEX('Page 2 - Team Information'!$K$14:$AP$184,Y74,X74)</f>
        <v>14</v>
      </c>
      <c r="P74"/>
      <c r="Q74"/>
      <c r="R74"/>
      <c r="S74" t="s">
        <v>4885</v>
      </c>
      <c r="T74"/>
      <c r="U74"/>
      <c r="V74"/>
      <c r="W74"/>
      <c r="X74" s="397">
        <v>1</v>
      </c>
      <c r="Y74" s="397">
        <v>25</v>
      </c>
    </row>
    <row r="75" spans="1:25" x14ac:dyDescent="0.45">
      <c r="A75">
        <f>'Page 1 - General Information'!$G$12</f>
        <v>113367003</v>
      </c>
      <c r="B75" t="str">
        <f>'Page 1 - General Information'!$G$16</f>
        <v>2658</v>
      </c>
      <c r="C75" s="395" t="s">
        <v>19824</v>
      </c>
      <c r="D75"/>
      <c r="E75"/>
      <c r="F75"/>
      <c r="G75"/>
      <c r="H75"/>
      <c r="I75"/>
      <c r="J75"/>
      <c r="K75"/>
      <c r="L75"/>
      <c r="M75"/>
      <c r="N75" t="s">
        <v>4812</v>
      </c>
      <c r="O75" s="396">
        <f>INDEX('Page 2 - Team Information'!$K$14:$AP$184,Y75,X75)</f>
        <v>0</v>
      </c>
      <c r="P75"/>
      <c r="Q75"/>
      <c r="R75"/>
      <c r="S75" t="s">
        <v>4886</v>
      </c>
      <c r="T75"/>
      <c r="U75"/>
      <c r="V75"/>
      <c r="W75"/>
      <c r="X75" s="397">
        <v>2</v>
      </c>
      <c r="Y75" s="397">
        <v>25</v>
      </c>
    </row>
    <row r="76" spans="1:25" x14ac:dyDescent="0.45">
      <c r="A76">
        <f>'Page 1 - General Information'!$G$12</f>
        <v>113367003</v>
      </c>
      <c r="B76" t="str">
        <f>'Page 1 - General Information'!$G$16</f>
        <v>2658</v>
      </c>
      <c r="C76" s="395" t="s">
        <v>19824</v>
      </c>
      <c r="D76"/>
      <c r="E76"/>
      <c r="F76"/>
      <c r="G76"/>
      <c r="H76"/>
      <c r="I76"/>
      <c r="J76"/>
      <c r="K76"/>
      <c r="L76"/>
      <c r="M76"/>
      <c r="N76" t="s">
        <v>4812</v>
      </c>
      <c r="O76" s="396">
        <f>INDEX('Page 2 - Team Information'!$K$14:$AP$184,Y76,X76)</f>
        <v>14</v>
      </c>
      <c r="P76"/>
      <c r="Q76"/>
      <c r="R76"/>
      <c r="S76" t="s">
        <v>4887</v>
      </c>
      <c r="T76"/>
      <c r="U76"/>
      <c r="V76"/>
      <c r="W76"/>
      <c r="X76" s="397">
        <v>3</v>
      </c>
      <c r="Y76" s="397">
        <v>25</v>
      </c>
    </row>
    <row r="77" spans="1:25" x14ac:dyDescent="0.45">
      <c r="A77">
        <f>'Page 1 - General Information'!$G$12</f>
        <v>113367003</v>
      </c>
      <c r="B77" t="str">
        <f>'Page 1 - General Information'!$G$16</f>
        <v>2658</v>
      </c>
      <c r="C77" s="395" t="s">
        <v>19824</v>
      </c>
      <c r="D77"/>
      <c r="E77"/>
      <c r="F77"/>
      <c r="G77"/>
      <c r="H77"/>
      <c r="I77"/>
      <c r="J77"/>
      <c r="K77"/>
      <c r="L77"/>
      <c r="M77"/>
      <c r="N77" t="s">
        <v>4812</v>
      </c>
      <c r="O77" s="396">
        <f>INDEX('Page 2 - Team Information'!$K$14:$AP$184,Y77,X77)</f>
        <v>0</v>
      </c>
      <c r="P77"/>
      <c r="Q77"/>
      <c r="R77"/>
      <c r="S77" t="s">
        <v>4888</v>
      </c>
      <c r="T77"/>
      <c r="U77"/>
      <c r="V77"/>
      <c r="W77"/>
      <c r="X77" s="397">
        <v>1</v>
      </c>
      <c r="Y77" s="397">
        <v>26</v>
      </c>
    </row>
    <row r="78" spans="1:25" x14ac:dyDescent="0.45">
      <c r="A78">
        <f>'Page 1 - General Information'!$G$12</f>
        <v>113367003</v>
      </c>
      <c r="B78" t="str">
        <f>'Page 1 - General Information'!$G$16</f>
        <v>2658</v>
      </c>
      <c r="C78" s="395" t="s">
        <v>19824</v>
      </c>
      <c r="D78"/>
      <c r="E78"/>
      <c r="F78"/>
      <c r="G78"/>
      <c r="H78"/>
      <c r="I78"/>
      <c r="J78"/>
      <c r="K78"/>
      <c r="L78"/>
      <c r="M78"/>
      <c r="N78" t="s">
        <v>4812</v>
      </c>
      <c r="O78" s="396">
        <f>INDEX('Page 2 - Team Information'!$K$14:$AP$184,Y78,X78)</f>
        <v>0</v>
      </c>
      <c r="P78"/>
      <c r="Q78"/>
      <c r="R78"/>
      <c r="S78" t="s">
        <v>4889</v>
      </c>
      <c r="T78"/>
      <c r="U78"/>
      <c r="V78"/>
      <c r="W78"/>
      <c r="X78" s="397">
        <v>2</v>
      </c>
      <c r="Y78" s="397">
        <v>26</v>
      </c>
    </row>
    <row r="79" spans="1:25" x14ac:dyDescent="0.45">
      <c r="A79">
        <f>'Page 1 - General Information'!$G$12</f>
        <v>113367003</v>
      </c>
      <c r="B79" t="str">
        <f>'Page 1 - General Information'!$G$16</f>
        <v>2658</v>
      </c>
      <c r="C79" s="395" t="s">
        <v>19824</v>
      </c>
      <c r="D79"/>
      <c r="E79"/>
      <c r="F79"/>
      <c r="G79"/>
      <c r="H79"/>
      <c r="I79"/>
      <c r="J79"/>
      <c r="K79"/>
      <c r="L79"/>
      <c r="M79"/>
      <c r="N79" t="s">
        <v>4812</v>
      </c>
      <c r="O79" s="396">
        <f>INDEX('Page 2 - Team Information'!$K$14:$AP$184,Y79,X79)</f>
        <v>0</v>
      </c>
      <c r="P79"/>
      <c r="Q79"/>
      <c r="R79"/>
      <c r="S79" t="s">
        <v>4890</v>
      </c>
      <c r="T79"/>
      <c r="U79"/>
      <c r="V79"/>
      <c r="W79"/>
      <c r="X79" s="397">
        <v>3</v>
      </c>
      <c r="Y79" s="397">
        <v>26</v>
      </c>
    </row>
    <row r="80" spans="1:25" x14ac:dyDescent="0.45">
      <c r="A80">
        <f>'Page 1 - General Information'!$G$12</f>
        <v>113367003</v>
      </c>
      <c r="B80" t="str">
        <f>'Page 1 - General Information'!$G$16</f>
        <v>2658</v>
      </c>
      <c r="C80" s="395" t="s">
        <v>19824</v>
      </c>
      <c r="D80"/>
      <c r="E80"/>
      <c r="F80"/>
      <c r="G80"/>
      <c r="H80"/>
      <c r="I80"/>
      <c r="J80"/>
      <c r="K80"/>
      <c r="L80"/>
      <c r="M80"/>
      <c r="N80" t="s">
        <v>4812</v>
      </c>
      <c r="O80" s="396">
        <f>INDEX('Page 2 - Team Information'!$K$14:$AP$184,Y80,X80)</f>
        <v>0</v>
      </c>
      <c r="P80"/>
      <c r="Q80"/>
      <c r="R80"/>
      <c r="S80" t="s">
        <v>4891</v>
      </c>
      <c r="T80"/>
      <c r="U80"/>
      <c r="V80"/>
      <c r="W80"/>
      <c r="X80" s="397">
        <v>1</v>
      </c>
      <c r="Y80" s="397">
        <v>27</v>
      </c>
    </row>
    <row r="81" spans="1:25" x14ac:dyDescent="0.45">
      <c r="A81">
        <f>'Page 1 - General Information'!$G$12</f>
        <v>113367003</v>
      </c>
      <c r="B81" t="str">
        <f>'Page 1 - General Information'!$G$16</f>
        <v>2658</v>
      </c>
      <c r="C81" s="395" t="s">
        <v>19824</v>
      </c>
      <c r="D81"/>
      <c r="E81"/>
      <c r="F81"/>
      <c r="G81"/>
      <c r="H81"/>
      <c r="I81"/>
      <c r="J81"/>
      <c r="K81"/>
      <c r="L81"/>
      <c r="M81"/>
      <c r="N81" t="s">
        <v>4812</v>
      </c>
      <c r="O81" s="396">
        <f>INDEX('Page 2 - Team Information'!$K$14:$AP$184,Y81,X81)</f>
        <v>0</v>
      </c>
      <c r="P81"/>
      <c r="Q81"/>
      <c r="R81"/>
      <c r="S81" t="s">
        <v>4892</v>
      </c>
      <c r="T81"/>
      <c r="U81"/>
      <c r="V81"/>
      <c r="W81"/>
      <c r="X81" s="397">
        <v>2</v>
      </c>
      <c r="Y81" s="397">
        <v>27</v>
      </c>
    </row>
    <row r="82" spans="1:25" x14ac:dyDescent="0.45">
      <c r="A82">
        <f>'Page 1 - General Information'!$G$12</f>
        <v>113367003</v>
      </c>
      <c r="B82" t="str">
        <f>'Page 1 - General Information'!$G$16</f>
        <v>2658</v>
      </c>
      <c r="C82" s="395" t="s">
        <v>19824</v>
      </c>
      <c r="D82"/>
      <c r="E82"/>
      <c r="F82"/>
      <c r="G82"/>
      <c r="H82"/>
      <c r="I82"/>
      <c r="J82"/>
      <c r="K82"/>
      <c r="L82"/>
      <c r="M82"/>
      <c r="N82" t="s">
        <v>4812</v>
      </c>
      <c r="O82" s="396">
        <f>INDEX('Page 2 - Team Information'!$K$14:$AP$184,Y82,X82)</f>
        <v>0</v>
      </c>
      <c r="P82"/>
      <c r="Q82"/>
      <c r="R82"/>
      <c r="S82" t="s">
        <v>4893</v>
      </c>
      <c r="T82"/>
      <c r="U82"/>
      <c r="V82"/>
      <c r="W82"/>
      <c r="X82" s="397">
        <v>3</v>
      </c>
      <c r="Y82" s="397">
        <v>27</v>
      </c>
    </row>
    <row r="83" spans="1:25" x14ac:dyDescent="0.45">
      <c r="A83">
        <f>'Page 1 - General Information'!$G$12</f>
        <v>113367003</v>
      </c>
      <c r="B83" t="str">
        <f>'Page 1 - General Information'!$G$16</f>
        <v>2658</v>
      </c>
      <c r="C83" s="395" t="s">
        <v>19824</v>
      </c>
      <c r="D83"/>
      <c r="E83"/>
      <c r="F83"/>
      <c r="G83"/>
      <c r="H83"/>
      <c r="I83"/>
      <c r="J83"/>
      <c r="K83"/>
      <c r="L83"/>
      <c r="M83"/>
      <c r="N83" t="s">
        <v>4812</v>
      </c>
      <c r="O83" s="396">
        <f>INDEX('Page 2 - Team Information'!$K$14:$AP$184,Y83,X83)</f>
        <v>25</v>
      </c>
      <c r="P83"/>
      <c r="Q83"/>
      <c r="R83"/>
      <c r="S83" t="s">
        <v>4894</v>
      </c>
      <c r="T83"/>
      <c r="U83"/>
      <c r="V83"/>
      <c r="W83"/>
      <c r="X83" s="397">
        <v>1</v>
      </c>
      <c r="Y83" s="397">
        <v>28</v>
      </c>
    </row>
    <row r="84" spans="1:25" x14ac:dyDescent="0.45">
      <c r="A84">
        <f>'Page 1 - General Information'!$G$12</f>
        <v>113367003</v>
      </c>
      <c r="B84" t="str">
        <f>'Page 1 - General Information'!$G$16</f>
        <v>2658</v>
      </c>
      <c r="C84" s="395" t="s">
        <v>19824</v>
      </c>
      <c r="D84"/>
      <c r="E84"/>
      <c r="F84"/>
      <c r="G84"/>
      <c r="H84"/>
      <c r="I84"/>
      <c r="J84"/>
      <c r="K84"/>
      <c r="L84"/>
      <c r="M84"/>
      <c r="N84" t="s">
        <v>4812</v>
      </c>
      <c r="O84" s="396">
        <f>INDEX('Page 2 - Team Information'!$K$14:$AP$184,Y84,X84)</f>
        <v>0</v>
      </c>
      <c r="P84"/>
      <c r="Q84"/>
      <c r="R84"/>
      <c r="S84" t="s">
        <v>4895</v>
      </c>
      <c r="T84"/>
      <c r="U84"/>
      <c r="V84"/>
      <c r="W84"/>
      <c r="X84" s="397">
        <v>2</v>
      </c>
      <c r="Y84" s="397">
        <v>28</v>
      </c>
    </row>
    <row r="85" spans="1:25" x14ac:dyDescent="0.45">
      <c r="A85">
        <f>'Page 1 - General Information'!$G$12</f>
        <v>113367003</v>
      </c>
      <c r="B85" t="str">
        <f>'Page 1 - General Information'!$G$16</f>
        <v>2658</v>
      </c>
      <c r="C85" s="395" t="s">
        <v>19824</v>
      </c>
      <c r="D85"/>
      <c r="E85"/>
      <c r="F85"/>
      <c r="G85"/>
      <c r="H85"/>
      <c r="I85"/>
      <c r="J85"/>
      <c r="K85"/>
      <c r="L85"/>
      <c r="M85"/>
      <c r="N85" t="s">
        <v>4812</v>
      </c>
      <c r="O85" s="396">
        <f>INDEX('Page 2 - Team Information'!$K$14:$AP$184,Y85,X85)</f>
        <v>25</v>
      </c>
      <c r="P85"/>
      <c r="Q85"/>
      <c r="R85"/>
      <c r="S85" t="s">
        <v>4896</v>
      </c>
      <c r="T85"/>
      <c r="U85"/>
      <c r="V85"/>
      <c r="W85"/>
      <c r="X85" s="397">
        <v>3</v>
      </c>
      <c r="Y85" s="397">
        <v>28</v>
      </c>
    </row>
    <row r="86" spans="1:25" x14ac:dyDescent="0.45">
      <c r="A86">
        <f>'Page 1 - General Information'!$G$12</f>
        <v>113367003</v>
      </c>
      <c r="B86" t="str">
        <f>'Page 1 - General Information'!$G$16</f>
        <v>2658</v>
      </c>
      <c r="C86" s="395" t="s">
        <v>19824</v>
      </c>
      <c r="D86"/>
      <c r="E86"/>
      <c r="F86"/>
      <c r="G86"/>
      <c r="H86"/>
      <c r="I86"/>
      <c r="J86"/>
      <c r="K86"/>
      <c r="L86"/>
      <c r="M86"/>
      <c r="N86" t="s">
        <v>4812</v>
      </c>
      <c r="O86" s="396">
        <f>INDEX('Page 2 - Team Information'!$K$14:$AP$184,Y86,X86)</f>
        <v>0</v>
      </c>
      <c r="P86"/>
      <c r="Q86"/>
      <c r="R86"/>
      <c r="S86" t="s">
        <v>4897</v>
      </c>
      <c r="T86"/>
      <c r="U86"/>
      <c r="V86"/>
      <c r="W86"/>
      <c r="X86" s="397">
        <v>1</v>
      </c>
      <c r="Y86" s="397">
        <v>29</v>
      </c>
    </row>
    <row r="87" spans="1:25" x14ac:dyDescent="0.45">
      <c r="A87">
        <f>'Page 1 - General Information'!$G$12</f>
        <v>113367003</v>
      </c>
      <c r="B87" t="str">
        <f>'Page 1 - General Information'!$G$16</f>
        <v>2658</v>
      </c>
      <c r="C87" s="395" t="s">
        <v>19824</v>
      </c>
      <c r="D87"/>
      <c r="E87"/>
      <c r="F87"/>
      <c r="G87"/>
      <c r="H87"/>
      <c r="I87"/>
      <c r="J87"/>
      <c r="K87"/>
      <c r="L87"/>
      <c r="M87"/>
      <c r="N87" t="s">
        <v>4812</v>
      </c>
      <c r="O87" s="396">
        <f>INDEX('Page 2 - Team Information'!$K$14:$AP$184,Y87,X87)</f>
        <v>0</v>
      </c>
      <c r="P87"/>
      <c r="Q87"/>
      <c r="R87"/>
      <c r="S87" t="s">
        <v>4898</v>
      </c>
      <c r="T87"/>
      <c r="U87"/>
      <c r="V87"/>
      <c r="W87"/>
      <c r="X87" s="397">
        <v>2</v>
      </c>
      <c r="Y87" s="397">
        <v>29</v>
      </c>
    </row>
    <row r="88" spans="1:25" x14ac:dyDescent="0.45">
      <c r="A88">
        <f>'Page 1 - General Information'!$G$12</f>
        <v>113367003</v>
      </c>
      <c r="B88" t="str">
        <f>'Page 1 - General Information'!$G$16</f>
        <v>2658</v>
      </c>
      <c r="C88" s="395" t="s">
        <v>19824</v>
      </c>
      <c r="D88"/>
      <c r="E88"/>
      <c r="F88"/>
      <c r="G88"/>
      <c r="H88"/>
      <c r="I88"/>
      <c r="J88"/>
      <c r="K88"/>
      <c r="L88"/>
      <c r="M88"/>
      <c r="N88" t="s">
        <v>4812</v>
      </c>
      <c r="O88" s="396">
        <f>INDEX('Page 2 - Team Information'!$K$14:$AP$184,Y88,X88)</f>
        <v>0</v>
      </c>
      <c r="P88"/>
      <c r="Q88"/>
      <c r="R88"/>
      <c r="S88" t="s">
        <v>4899</v>
      </c>
      <c r="T88"/>
      <c r="U88"/>
      <c r="V88"/>
      <c r="W88"/>
      <c r="X88" s="397">
        <v>3</v>
      </c>
      <c r="Y88" s="397">
        <v>29</v>
      </c>
    </row>
    <row r="89" spans="1:25" x14ac:dyDescent="0.45">
      <c r="A89">
        <f>'Page 1 - General Information'!$G$12</f>
        <v>113367003</v>
      </c>
      <c r="B89" t="str">
        <f>'Page 1 - General Information'!$G$16</f>
        <v>2658</v>
      </c>
      <c r="C89" s="395" t="s">
        <v>19824</v>
      </c>
      <c r="D89"/>
      <c r="E89"/>
      <c r="F89"/>
      <c r="G89"/>
      <c r="H89"/>
      <c r="I89"/>
      <c r="J89"/>
      <c r="K89"/>
      <c r="L89"/>
      <c r="M89"/>
      <c r="N89" t="s">
        <v>4812</v>
      </c>
      <c r="O89" s="396">
        <f>INDEX('Page 2 - Team Information'!$K$14:$AP$184,Y89,X89)</f>
        <v>0</v>
      </c>
      <c r="P89"/>
      <c r="Q89"/>
      <c r="R89"/>
      <c r="S89" t="s">
        <v>4900</v>
      </c>
      <c r="T89"/>
      <c r="U89"/>
      <c r="V89"/>
      <c r="W89"/>
      <c r="X89" s="397">
        <v>1</v>
      </c>
      <c r="Y89" s="397">
        <v>30</v>
      </c>
    </row>
    <row r="90" spans="1:25" x14ac:dyDescent="0.45">
      <c r="A90">
        <f>'Page 1 - General Information'!$G$12</f>
        <v>113367003</v>
      </c>
      <c r="B90" t="str">
        <f>'Page 1 - General Information'!$G$16</f>
        <v>2658</v>
      </c>
      <c r="C90" s="395" t="s">
        <v>19824</v>
      </c>
      <c r="D90"/>
      <c r="E90"/>
      <c r="F90"/>
      <c r="G90"/>
      <c r="H90"/>
      <c r="I90"/>
      <c r="J90"/>
      <c r="K90"/>
      <c r="L90"/>
      <c r="M90"/>
      <c r="N90" t="s">
        <v>4812</v>
      </c>
      <c r="O90" s="396">
        <f>INDEX('Page 2 - Team Information'!$K$14:$AP$184,Y90,X90)</f>
        <v>0</v>
      </c>
      <c r="P90"/>
      <c r="Q90"/>
      <c r="R90"/>
      <c r="S90" t="s">
        <v>4901</v>
      </c>
      <c r="T90"/>
      <c r="U90"/>
      <c r="V90"/>
      <c r="W90"/>
      <c r="X90" s="397">
        <v>2</v>
      </c>
      <c r="Y90" s="397">
        <v>30</v>
      </c>
    </row>
    <row r="91" spans="1:25" x14ac:dyDescent="0.45">
      <c r="A91">
        <f>'Page 1 - General Information'!$G$12</f>
        <v>113367003</v>
      </c>
      <c r="B91" t="str">
        <f>'Page 1 - General Information'!$G$16</f>
        <v>2658</v>
      </c>
      <c r="C91" s="395" t="s">
        <v>19824</v>
      </c>
      <c r="D91"/>
      <c r="E91"/>
      <c r="F91"/>
      <c r="G91"/>
      <c r="H91"/>
      <c r="I91"/>
      <c r="J91"/>
      <c r="K91"/>
      <c r="L91"/>
      <c r="M91"/>
      <c r="N91" t="s">
        <v>4812</v>
      </c>
      <c r="O91" s="396">
        <f>INDEX('Page 2 - Team Information'!$K$14:$AP$184,Y91,X91)</f>
        <v>0</v>
      </c>
      <c r="P91"/>
      <c r="Q91"/>
      <c r="R91"/>
      <c r="S91" t="s">
        <v>4902</v>
      </c>
      <c r="T91"/>
      <c r="U91"/>
      <c r="V91"/>
      <c r="W91"/>
      <c r="X91" s="397">
        <v>3</v>
      </c>
      <c r="Y91" s="397">
        <v>30</v>
      </c>
    </row>
    <row r="92" spans="1:25" x14ac:dyDescent="0.45">
      <c r="A92">
        <f>'Page 1 - General Information'!$G$12</f>
        <v>113367003</v>
      </c>
      <c r="B92" t="str">
        <f>'Page 1 - General Information'!$G$16</f>
        <v>2658</v>
      </c>
      <c r="C92" s="395" t="s">
        <v>19824</v>
      </c>
      <c r="D92"/>
      <c r="E92"/>
      <c r="F92"/>
      <c r="G92"/>
      <c r="H92"/>
      <c r="I92"/>
      <c r="J92"/>
      <c r="K92"/>
      <c r="L92"/>
      <c r="M92"/>
      <c r="N92" t="s">
        <v>4812</v>
      </c>
      <c r="O92" s="396">
        <f>INDEX('Page 2 - Team Information'!$K$14:$AP$184,Y92,X92)</f>
        <v>0</v>
      </c>
      <c r="P92"/>
      <c r="Q92"/>
      <c r="R92"/>
      <c r="S92" t="s">
        <v>4903</v>
      </c>
      <c r="T92"/>
      <c r="U92"/>
      <c r="V92"/>
      <c r="W92"/>
      <c r="X92" s="397">
        <v>1</v>
      </c>
      <c r="Y92" s="397">
        <v>31</v>
      </c>
    </row>
    <row r="93" spans="1:25" x14ac:dyDescent="0.45">
      <c r="A93">
        <f>'Page 1 - General Information'!$G$12</f>
        <v>113367003</v>
      </c>
      <c r="B93" t="str">
        <f>'Page 1 - General Information'!$G$16</f>
        <v>2658</v>
      </c>
      <c r="C93" s="395" t="s">
        <v>19824</v>
      </c>
      <c r="D93"/>
      <c r="E93"/>
      <c r="F93"/>
      <c r="G93"/>
      <c r="H93"/>
      <c r="I93"/>
      <c r="J93"/>
      <c r="K93"/>
      <c r="L93"/>
      <c r="M93"/>
      <c r="N93" t="s">
        <v>4812</v>
      </c>
      <c r="O93" s="396">
        <f>INDEX('Page 2 - Team Information'!$K$14:$AP$184,Y93,X93)</f>
        <v>0</v>
      </c>
      <c r="P93"/>
      <c r="Q93"/>
      <c r="R93"/>
      <c r="S93" t="s">
        <v>4904</v>
      </c>
      <c r="T93"/>
      <c r="U93"/>
      <c r="V93"/>
      <c r="W93"/>
      <c r="X93" s="397">
        <v>2</v>
      </c>
      <c r="Y93" s="397">
        <v>31</v>
      </c>
    </row>
    <row r="94" spans="1:25" x14ac:dyDescent="0.45">
      <c r="A94">
        <f>'Page 1 - General Information'!$G$12</f>
        <v>113367003</v>
      </c>
      <c r="B94" t="str">
        <f>'Page 1 - General Information'!$G$16</f>
        <v>2658</v>
      </c>
      <c r="C94" s="395" t="s">
        <v>19824</v>
      </c>
      <c r="D94"/>
      <c r="E94"/>
      <c r="F94"/>
      <c r="G94"/>
      <c r="H94"/>
      <c r="I94"/>
      <c r="J94"/>
      <c r="K94"/>
      <c r="L94"/>
      <c r="M94"/>
      <c r="N94" t="s">
        <v>4812</v>
      </c>
      <c r="O94" s="396">
        <f>INDEX('Page 2 - Team Information'!$K$14:$AP$184,Y94,X94)</f>
        <v>0</v>
      </c>
      <c r="P94"/>
      <c r="Q94"/>
      <c r="R94"/>
      <c r="S94" t="s">
        <v>4905</v>
      </c>
      <c r="T94"/>
      <c r="U94"/>
      <c r="V94"/>
      <c r="W94"/>
      <c r="X94" s="397">
        <v>3</v>
      </c>
      <c r="Y94" s="397">
        <v>31</v>
      </c>
    </row>
    <row r="95" spans="1:25" x14ac:dyDescent="0.45">
      <c r="A95">
        <f>'Page 1 - General Information'!$G$12</f>
        <v>113367003</v>
      </c>
      <c r="B95" t="str">
        <f>'Page 1 - General Information'!$G$16</f>
        <v>2658</v>
      </c>
      <c r="C95" s="395" t="s">
        <v>19824</v>
      </c>
      <c r="D95"/>
      <c r="E95"/>
      <c r="F95"/>
      <c r="G95"/>
      <c r="H95"/>
      <c r="I95"/>
      <c r="J95"/>
      <c r="K95"/>
      <c r="L95"/>
      <c r="M95"/>
      <c r="N95" t="s">
        <v>4812</v>
      </c>
      <c r="O95" s="396">
        <f>INDEX('Page 2 - Team Information'!$K$14:$AP$184,Y95,X95)</f>
        <v>10</v>
      </c>
      <c r="P95"/>
      <c r="Q95"/>
      <c r="R95"/>
      <c r="S95" t="s">
        <v>4906</v>
      </c>
      <c r="T95"/>
      <c r="U95"/>
      <c r="V95"/>
      <c r="W95"/>
      <c r="X95" s="397">
        <v>1</v>
      </c>
      <c r="Y95" s="397">
        <v>32</v>
      </c>
    </row>
    <row r="96" spans="1:25" x14ac:dyDescent="0.45">
      <c r="A96">
        <f>'Page 1 - General Information'!$G$12</f>
        <v>113367003</v>
      </c>
      <c r="B96" t="str">
        <f>'Page 1 - General Information'!$G$16</f>
        <v>2658</v>
      </c>
      <c r="C96" s="395" t="s">
        <v>19824</v>
      </c>
      <c r="D96"/>
      <c r="E96"/>
      <c r="F96"/>
      <c r="G96"/>
      <c r="H96"/>
      <c r="I96"/>
      <c r="J96"/>
      <c r="K96"/>
      <c r="L96"/>
      <c r="M96"/>
      <c r="N96" t="s">
        <v>4812</v>
      </c>
      <c r="O96" s="396">
        <f>INDEX('Page 2 - Team Information'!$K$14:$AP$184,Y96,X96)</f>
        <v>0</v>
      </c>
      <c r="P96"/>
      <c r="Q96"/>
      <c r="R96"/>
      <c r="S96" t="s">
        <v>4907</v>
      </c>
      <c r="T96"/>
      <c r="U96"/>
      <c r="V96"/>
      <c r="W96"/>
      <c r="X96" s="397">
        <v>2</v>
      </c>
      <c r="Y96" s="397">
        <v>32</v>
      </c>
    </row>
    <row r="97" spans="1:25" x14ac:dyDescent="0.45">
      <c r="A97">
        <f>'Page 1 - General Information'!$G$12</f>
        <v>113367003</v>
      </c>
      <c r="B97" t="str">
        <f>'Page 1 - General Information'!$G$16</f>
        <v>2658</v>
      </c>
      <c r="C97" s="395" t="s">
        <v>19824</v>
      </c>
      <c r="D97"/>
      <c r="E97"/>
      <c r="F97"/>
      <c r="G97"/>
      <c r="H97"/>
      <c r="I97"/>
      <c r="J97"/>
      <c r="K97"/>
      <c r="L97"/>
      <c r="M97"/>
      <c r="N97" t="s">
        <v>4812</v>
      </c>
      <c r="O97" s="396">
        <f>INDEX('Page 2 - Team Information'!$K$14:$AP$184,Y97,X97)</f>
        <v>10</v>
      </c>
      <c r="P97"/>
      <c r="Q97"/>
      <c r="R97"/>
      <c r="S97" t="s">
        <v>4908</v>
      </c>
      <c r="T97"/>
      <c r="U97"/>
      <c r="V97"/>
      <c r="W97"/>
      <c r="X97" s="397">
        <v>3</v>
      </c>
      <c r="Y97" s="397">
        <v>32</v>
      </c>
    </row>
    <row r="98" spans="1:25" x14ac:dyDescent="0.45">
      <c r="A98">
        <f>'Page 1 - General Information'!$G$12</f>
        <v>113367003</v>
      </c>
      <c r="B98" t="str">
        <f>'Page 1 - General Information'!$G$16</f>
        <v>2658</v>
      </c>
      <c r="C98" s="395" t="s">
        <v>19824</v>
      </c>
      <c r="D98"/>
      <c r="E98"/>
      <c r="F98"/>
      <c r="G98"/>
      <c r="H98"/>
      <c r="I98"/>
      <c r="J98"/>
      <c r="K98"/>
      <c r="L98"/>
      <c r="M98"/>
      <c r="N98" t="s">
        <v>4812</v>
      </c>
      <c r="O98" s="396">
        <f>INDEX('Page 2 - Team Information'!$K$14:$AP$184,Y98,X98)</f>
        <v>0</v>
      </c>
      <c r="P98"/>
      <c r="Q98"/>
      <c r="R98"/>
      <c r="S98" t="s">
        <v>4909</v>
      </c>
      <c r="T98"/>
      <c r="U98"/>
      <c r="V98"/>
      <c r="W98"/>
      <c r="X98" s="397">
        <v>1</v>
      </c>
      <c r="Y98" s="397">
        <v>33</v>
      </c>
    </row>
    <row r="99" spans="1:25" x14ac:dyDescent="0.45">
      <c r="A99">
        <f>'Page 1 - General Information'!$G$12</f>
        <v>113367003</v>
      </c>
      <c r="B99" t="str">
        <f>'Page 1 - General Information'!$G$16</f>
        <v>2658</v>
      </c>
      <c r="C99" s="395" t="s">
        <v>19824</v>
      </c>
      <c r="D99"/>
      <c r="E99"/>
      <c r="F99"/>
      <c r="G99"/>
      <c r="H99"/>
      <c r="I99"/>
      <c r="J99"/>
      <c r="K99"/>
      <c r="L99"/>
      <c r="M99"/>
      <c r="N99" t="s">
        <v>4812</v>
      </c>
      <c r="O99" s="396">
        <f>INDEX('Page 2 - Team Information'!$K$14:$AP$184,Y99,X99)</f>
        <v>0</v>
      </c>
      <c r="P99"/>
      <c r="Q99"/>
      <c r="R99"/>
      <c r="S99" t="s">
        <v>4910</v>
      </c>
      <c r="T99"/>
      <c r="U99"/>
      <c r="V99"/>
      <c r="W99"/>
      <c r="X99" s="397">
        <v>2</v>
      </c>
      <c r="Y99" s="397">
        <v>33</v>
      </c>
    </row>
    <row r="100" spans="1:25" x14ac:dyDescent="0.45">
      <c r="A100">
        <f>'Page 1 - General Information'!$G$12</f>
        <v>113367003</v>
      </c>
      <c r="B100" t="str">
        <f>'Page 1 - General Information'!$G$16</f>
        <v>2658</v>
      </c>
      <c r="C100" s="395" t="s">
        <v>19824</v>
      </c>
      <c r="D100"/>
      <c r="E100"/>
      <c r="F100"/>
      <c r="G100"/>
      <c r="H100"/>
      <c r="I100"/>
      <c r="J100"/>
      <c r="K100"/>
      <c r="L100"/>
      <c r="M100"/>
      <c r="N100" t="s">
        <v>4812</v>
      </c>
      <c r="O100" s="396">
        <f>INDEX('Page 2 - Team Information'!$K$14:$AP$184,Y100,X100)</f>
        <v>0</v>
      </c>
      <c r="P100"/>
      <c r="Q100"/>
      <c r="R100"/>
      <c r="S100" t="s">
        <v>4911</v>
      </c>
      <c r="T100"/>
      <c r="U100"/>
      <c r="V100"/>
      <c r="W100"/>
      <c r="X100" s="397">
        <v>3</v>
      </c>
      <c r="Y100" s="397">
        <v>33</v>
      </c>
    </row>
    <row r="101" spans="1:25" x14ac:dyDescent="0.45">
      <c r="A101">
        <f>'Page 1 - General Information'!$G$12</f>
        <v>113367003</v>
      </c>
      <c r="B101" t="str">
        <f>'Page 1 - General Information'!$G$16</f>
        <v>2658</v>
      </c>
      <c r="C101" s="395" t="s">
        <v>19824</v>
      </c>
      <c r="D101"/>
      <c r="E101"/>
      <c r="F101"/>
      <c r="G101"/>
      <c r="H101"/>
      <c r="I101"/>
      <c r="J101"/>
      <c r="K101"/>
      <c r="L101"/>
      <c r="M101"/>
      <c r="N101" t="s">
        <v>4812</v>
      </c>
      <c r="O101" s="396">
        <f>INDEX('Page 2 - Team Information'!$K$14:$AP$184,Y101,X101)</f>
        <v>12</v>
      </c>
      <c r="P101"/>
      <c r="Q101"/>
      <c r="R101"/>
      <c r="S101" t="s">
        <v>4912</v>
      </c>
      <c r="T101"/>
      <c r="U101"/>
      <c r="V101"/>
      <c r="W101"/>
      <c r="X101" s="397">
        <v>1</v>
      </c>
      <c r="Y101" s="397">
        <v>34</v>
      </c>
    </row>
    <row r="102" spans="1:25" x14ac:dyDescent="0.45">
      <c r="A102">
        <f>'Page 1 - General Information'!$G$12</f>
        <v>113367003</v>
      </c>
      <c r="B102" t="str">
        <f>'Page 1 - General Information'!$G$16</f>
        <v>2658</v>
      </c>
      <c r="C102" s="395" t="s">
        <v>19824</v>
      </c>
      <c r="D102"/>
      <c r="E102"/>
      <c r="F102"/>
      <c r="G102"/>
      <c r="H102"/>
      <c r="I102"/>
      <c r="J102"/>
      <c r="K102"/>
      <c r="L102"/>
      <c r="M102"/>
      <c r="N102" t="s">
        <v>4812</v>
      </c>
      <c r="O102" s="396">
        <f>INDEX('Page 2 - Team Information'!$K$14:$AP$184,Y102,X102)</f>
        <v>0</v>
      </c>
      <c r="P102"/>
      <c r="Q102"/>
      <c r="R102"/>
      <c r="S102" t="s">
        <v>4913</v>
      </c>
      <c r="T102"/>
      <c r="U102"/>
      <c r="V102"/>
      <c r="W102"/>
      <c r="X102" s="397">
        <v>2</v>
      </c>
      <c r="Y102" s="397">
        <v>34</v>
      </c>
    </row>
    <row r="103" spans="1:25" x14ac:dyDescent="0.45">
      <c r="A103">
        <f>'Page 1 - General Information'!$G$12</f>
        <v>113367003</v>
      </c>
      <c r="B103" t="str">
        <f>'Page 1 - General Information'!$G$16</f>
        <v>2658</v>
      </c>
      <c r="C103" s="395" t="s">
        <v>19824</v>
      </c>
      <c r="D103"/>
      <c r="E103"/>
      <c r="F103"/>
      <c r="G103"/>
      <c r="H103"/>
      <c r="I103"/>
      <c r="J103"/>
      <c r="K103"/>
      <c r="L103"/>
      <c r="M103"/>
      <c r="N103" t="s">
        <v>4812</v>
      </c>
      <c r="O103" s="396">
        <f>INDEX('Page 2 - Team Information'!$K$14:$AP$184,Y103,X103)</f>
        <v>12</v>
      </c>
      <c r="P103"/>
      <c r="Q103"/>
      <c r="R103"/>
      <c r="S103" t="s">
        <v>4914</v>
      </c>
      <c r="T103"/>
      <c r="U103"/>
      <c r="V103"/>
      <c r="W103"/>
      <c r="X103" s="397">
        <v>3</v>
      </c>
      <c r="Y103" s="397">
        <v>34</v>
      </c>
    </row>
    <row r="104" spans="1:25" x14ac:dyDescent="0.45">
      <c r="A104">
        <f>'Page 1 - General Information'!$G$12</f>
        <v>113367003</v>
      </c>
      <c r="B104" t="str">
        <f>'Page 1 - General Information'!$G$16</f>
        <v>2658</v>
      </c>
      <c r="C104" s="395" t="s">
        <v>19824</v>
      </c>
      <c r="D104"/>
      <c r="E104"/>
      <c r="F104"/>
      <c r="G104"/>
      <c r="H104"/>
      <c r="I104"/>
      <c r="J104"/>
      <c r="K104"/>
      <c r="L104"/>
      <c r="M104"/>
      <c r="N104" t="s">
        <v>4812</v>
      </c>
      <c r="O104" s="396">
        <f>INDEX('Page 2 - Team Information'!$K$14:$AP$184,Y104,X104)</f>
        <v>0</v>
      </c>
      <c r="P104"/>
      <c r="Q104"/>
      <c r="R104"/>
      <c r="S104" t="s">
        <v>4915</v>
      </c>
      <c r="T104"/>
      <c r="U104"/>
      <c r="V104"/>
      <c r="W104"/>
      <c r="X104" s="397">
        <v>1</v>
      </c>
      <c r="Y104" s="397">
        <v>35</v>
      </c>
    </row>
    <row r="105" spans="1:25" x14ac:dyDescent="0.45">
      <c r="A105">
        <f>'Page 1 - General Information'!$G$12</f>
        <v>113367003</v>
      </c>
      <c r="B105" t="str">
        <f>'Page 1 - General Information'!$G$16</f>
        <v>2658</v>
      </c>
      <c r="C105" s="395" t="s">
        <v>19824</v>
      </c>
      <c r="D105"/>
      <c r="E105"/>
      <c r="F105"/>
      <c r="G105"/>
      <c r="H105"/>
      <c r="I105"/>
      <c r="J105"/>
      <c r="K105"/>
      <c r="L105"/>
      <c r="M105"/>
      <c r="N105" t="s">
        <v>4812</v>
      </c>
      <c r="O105" s="396">
        <f>INDEX('Page 2 - Team Information'!$K$14:$AP$184,Y105,X105)</f>
        <v>0</v>
      </c>
      <c r="P105"/>
      <c r="Q105"/>
      <c r="R105"/>
      <c r="S105" t="s">
        <v>4916</v>
      </c>
      <c r="T105"/>
      <c r="U105"/>
      <c r="V105"/>
      <c r="W105"/>
      <c r="X105" s="397">
        <v>2</v>
      </c>
      <c r="Y105" s="397">
        <v>35</v>
      </c>
    </row>
    <row r="106" spans="1:25" x14ac:dyDescent="0.45">
      <c r="A106">
        <f>'Page 1 - General Information'!$G$12</f>
        <v>113367003</v>
      </c>
      <c r="B106" t="str">
        <f>'Page 1 - General Information'!$G$16</f>
        <v>2658</v>
      </c>
      <c r="C106" s="395" t="s">
        <v>19824</v>
      </c>
      <c r="D106"/>
      <c r="E106"/>
      <c r="F106"/>
      <c r="G106"/>
      <c r="H106"/>
      <c r="I106"/>
      <c r="J106"/>
      <c r="K106"/>
      <c r="L106"/>
      <c r="M106"/>
      <c r="N106" t="s">
        <v>4812</v>
      </c>
      <c r="O106" s="396">
        <f>INDEX('Page 2 - Team Information'!$K$14:$AP$184,Y106,X106)</f>
        <v>0</v>
      </c>
      <c r="P106"/>
      <c r="Q106"/>
      <c r="R106"/>
      <c r="S106" t="s">
        <v>4917</v>
      </c>
      <c r="T106"/>
      <c r="U106"/>
      <c r="V106"/>
      <c r="W106"/>
      <c r="X106" s="397">
        <v>3</v>
      </c>
      <c r="Y106" s="397">
        <v>35</v>
      </c>
    </row>
    <row r="107" spans="1:25" x14ac:dyDescent="0.45">
      <c r="A107">
        <f>'Page 1 - General Information'!$G$12</f>
        <v>113367003</v>
      </c>
      <c r="B107" t="str">
        <f>'Page 1 - General Information'!$G$16</f>
        <v>2658</v>
      </c>
      <c r="C107" s="395" t="s">
        <v>19824</v>
      </c>
      <c r="D107"/>
      <c r="E107"/>
      <c r="F107"/>
      <c r="G107"/>
      <c r="H107"/>
      <c r="I107"/>
      <c r="J107"/>
      <c r="K107"/>
      <c r="L107"/>
      <c r="M107"/>
      <c r="N107" t="s">
        <v>4812</v>
      </c>
      <c r="O107" s="396">
        <f>INDEX('Page 2 - Team Information'!$K$14:$AP$184,Y107,X107)</f>
        <v>0</v>
      </c>
      <c r="P107"/>
      <c r="Q107"/>
      <c r="R107"/>
      <c r="S107" t="s">
        <v>4918</v>
      </c>
      <c r="T107"/>
      <c r="U107"/>
      <c r="V107"/>
      <c r="W107"/>
      <c r="X107" s="397">
        <v>1</v>
      </c>
      <c r="Y107" s="397">
        <v>36</v>
      </c>
    </row>
    <row r="108" spans="1:25" x14ac:dyDescent="0.45">
      <c r="A108">
        <f>'Page 1 - General Information'!$G$12</f>
        <v>113367003</v>
      </c>
      <c r="B108" t="str">
        <f>'Page 1 - General Information'!$G$16</f>
        <v>2658</v>
      </c>
      <c r="C108" s="395" t="s">
        <v>19824</v>
      </c>
      <c r="D108"/>
      <c r="E108"/>
      <c r="F108"/>
      <c r="G108"/>
      <c r="H108"/>
      <c r="I108"/>
      <c r="J108"/>
      <c r="K108"/>
      <c r="L108"/>
      <c r="M108"/>
      <c r="N108" t="s">
        <v>4812</v>
      </c>
      <c r="O108" s="396">
        <f>INDEX('Page 2 - Team Information'!$K$14:$AP$184,Y108,X108)</f>
        <v>0</v>
      </c>
      <c r="P108"/>
      <c r="Q108"/>
      <c r="R108"/>
      <c r="S108" t="s">
        <v>4919</v>
      </c>
      <c r="T108"/>
      <c r="U108"/>
      <c r="V108"/>
      <c r="W108"/>
      <c r="X108" s="397">
        <v>2</v>
      </c>
      <c r="Y108" s="397">
        <v>36</v>
      </c>
    </row>
    <row r="109" spans="1:25" x14ac:dyDescent="0.45">
      <c r="A109">
        <f>'Page 1 - General Information'!$G$12</f>
        <v>113367003</v>
      </c>
      <c r="B109" t="str">
        <f>'Page 1 - General Information'!$G$16</f>
        <v>2658</v>
      </c>
      <c r="C109" s="395" t="s">
        <v>19824</v>
      </c>
      <c r="D109"/>
      <c r="E109"/>
      <c r="F109"/>
      <c r="G109"/>
      <c r="H109"/>
      <c r="I109"/>
      <c r="J109"/>
      <c r="K109"/>
      <c r="L109"/>
      <c r="M109"/>
      <c r="N109" t="s">
        <v>4812</v>
      </c>
      <c r="O109" s="396">
        <f>INDEX('Page 2 - Team Information'!$K$14:$AP$184,Y109,X109)</f>
        <v>0</v>
      </c>
      <c r="P109"/>
      <c r="Q109"/>
      <c r="R109"/>
      <c r="S109" t="s">
        <v>4920</v>
      </c>
      <c r="T109"/>
      <c r="U109"/>
      <c r="V109"/>
      <c r="W109"/>
      <c r="X109" s="397">
        <v>3</v>
      </c>
      <c r="Y109" s="397">
        <v>36</v>
      </c>
    </row>
    <row r="110" spans="1:25" x14ac:dyDescent="0.45">
      <c r="A110">
        <f>'Page 1 - General Information'!$G$12</f>
        <v>113367003</v>
      </c>
      <c r="B110" t="str">
        <f>'Page 1 - General Information'!$G$16</f>
        <v>2658</v>
      </c>
      <c r="C110" s="395" t="s">
        <v>19824</v>
      </c>
      <c r="D110"/>
      <c r="E110"/>
      <c r="F110"/>
      <c r="G110"/>
      <c r="H110"/>
      <c r="I110"/>
      <c r="J110"/>
      <c r="K110"/>
      <c r="L110"/>
      <c r="M110"/>
      <c r="N110" t="s">
        <v>4812</v>
      </c>
      <c r="O110" s="396">
        <f>INDEX('Page 2 - Team Information'!$K$14:$AP$184,Y110,X110)</f>
        <v>0</v>
      </c>
      <c r="P110"/>
      <c r="Q110"/>
      <c r="R110"/>
      <c r="S110" t="s">
        <v>4921</v>
      </c>
      <c r="T110"/>
      <c r="U110"/>
      <c r="V110"/>
      <c r="W110"/>
      <c r="X110" s="397">
        <v>1</v>
      </c>
      <c r="Y110" s="397">
        <v>37</v>
      </c>
    </row>
    <row r="111" spans="1:25" x14ac:dyDescent="0.45">
      <c r="A111">
        <f>'Page 1 - General Information'!$G$12</f>
        <v>113367003</v>
      </c>
      <c r="B111" t="str">
        <f>'Page 1 - General Information'!$G$16</f>
        <v>2658</v>
      </c>
      <c r="C111" s="395" t="s">
        <v>19824</v>
      </c>
      <c r="D111"/>
      <c r="E111"/>
      <c r="F111"/>
      <c r="G111"/>
      <c r="H111"/>
      <c r="I111"/>
      <c r="J111"/>
      <c r="K111"/>
      <c r="L111"/>
      <c r="M111"/>
      <c r="N111" t="s">
        <v>4812</v>
      </c>
      <c r="O111" s="396">
        <f>INDEX('Page 2 - Team Information'!$K$14:$AP$184,Y111,X111)</f>
        <v>0</v>
      </c>
      <c r="P111"/>
      <c r="Q111"/>
      <c r="R111"/>
      <c r="S111" t="s">
        <v>4922</v>
      </c>
      <c r="T111"/>
      <c r="U111"/>
      <c r="V111"/>
      <c r="W111"/>
      <c r="X111" s="397">
        <v>2</v>
      </c>
      <c r="Y111" s="397">
        <v>37</v>
      </c>
    </row>
    <row r="112" spans="1:25" x14ac:dyDescent="0.45">
      <c r="A112">
        <f>'Page 1 - General Information'!$G$12</f>
        <v>113367003</v>
      </c>
      <c r="B112" t="str">
        <f>'Page 1 - General Information'!$G$16</f>
        <v>2658</v>
      </c>
      <c r="C112" s="395" t="s">
        <v>19824</v>
      </c>
      <c r="D112"/>
      <c r="E112"/>
      <c r="F112"/>
      <c r="G112"/>
      <c r="H112"/>
      <c r="I112"/>
      <c r="J112"/>
      <c r="K112"/>
      <c r="L112"/>
      <c r="M112"/>
      <c r="N112" t="s">
        <v>4812</v>
      </c>
      <c r="O112" s="396">
        <f>INDEX('Page 2 - Team Information'!$K$14:$AP$184,Y112,X112)</f>
        <v>0</v>
      </c>
      <c r="P112"/>
      <c r="Q112"/>
      <c r="R112"/>
      <c r="S112" t="s">
        <v>4923</v>
      </c>
      <c r="T112"/>
      <c r="U112"/>
      <c r="V112"/>
      <c r="W112"/>
      <c r="X112" s="397">
        <v>3</v>
      </c>
      <c r="Y112" s="397">
        <v>37</v>
      </c>
    </row>
    <row r="113" spans="1:25" x14ac:dyDescent="0.45">
      <c r="A113">
        <f>'Page 1 - General Information'!$G$12</f>
        <v>113367003</v>
      </c>
      <c r="B113" t="str">
        <f>'Page 1 - General Information'!$G$16</f>
        <v>2658</v>
      </c>
      <c r="C113" s="395" t="s">
        <v>19824</v>
      </c>
      <c r="D113"/>
      <c r="E113"/>
      <c r="F113"/>
      <c r="G113"/>
      <c r="H113"/>
      <c r="I113"/>
      <c r="J113"/>
      <c r="K113"/>
      <c r="L113"/>
      <c r="M113"/>
      <c r="N113" t="s">
        <v>4812</v>
      </c>
      <c r="O113" s="396">
        <f>INDEX('Page 2 - Team Information'!$K$14:$AP$184,Y113,X113)</f>
        <v>0</v>
      </c>
      <c r="P113"/>
      <c r="Q113"/>
      <c r="R113"/>
      <c r="S113" t="s">
        <v>4924</v>
      </c>
      <c r="T113"/>
      <c r="U113"/>
      <c r="V113"/>
      <c r="W113"/>
      <c r="X113" s="397">
        <v>1</v>
      </c>
      <c r="Y113" s="397">
        <v>38</v>
      </c>
    </row>
    <row r="114" spans="1:25" x14ac:dyDescent="0.45">
      <c r="A114">
        <f>'Page 1 - General Information'!$G$12</f>
        <v>113367003</v>
      </c>
      <c r="B114" t="str">
        <f>'Page 1 - General Information'!$G$16</f>
        <v>2658</v>
      </c>
      <c r="C114" s="395" t="s">
        <v>19824</v>
      </c>
      <c r="D114"/>
      <c r="E114"/>
      <c r="F114"/>
      <c r="G114"/>
      <c r="H114"/>
      <c r="I114"/>
      <c r="J114"/>
      <c r="K114"/>
      <c r="L114"/>
      <c r="M114"/>
      <c r="N114" t="s">
        <v>4812</v>
      </c>
      <c r="O114" s="396">
        <f>INDEX('Page 2 - Team Information'!$K$14:$AP$184,Y114,X114)</f>
        <v>0</v>
      </c>
      <c r="P114"/>
      <c r="Q114"/>
      <c r="R114"/>
      <c r="S114" t="s">
        <v>4925</v>
      </c>
      <c r="T114"/>
      <c r="U114"/>
      <c r="V114"/>
      <c r="W114"/>
      <c r="X114" s="397">
        <v>2</v>
      </c>
      <c r="Y114" s="397">
        <v>38</v>
      </c>
    </row>
    <row r="115" spans="1:25" x14ac:dyDescent="0.45">
      <c r="A115">
        <f>'Page 1 - General Information'!$G$12</f>
        <v>113367003</v>
      </c>
      <c r="B115" t="str">
        <f>'Page 1 - General Information'!$G$16</f>
        <v>2658</v>
      </c>
      <c r="C115" s="395" t="s">
        <v>19824</v>
      </c>
      <c r="D115"/>
      <c r="E115"/>
      <c r="F115"/>
      <c r="G115"/>
      <c r="H115"/>
      <c r="I115"/>
      <c r="J115"/>
      <c r="K115"/>
      <c r="L115"/>
      <c r="M115"/>
      <c r="N115" t="s">
        <v>4812</v>
      </c>
      <c r="O115" s="396">
        <f>INDEX('Page 2 - Team Information'!$K$14:$AP$184,Y115,X115)</f>
        <v>0</v>
      </c>
      <c r="P115"/>
      <c r="Q115"/>
      <c r="R115"/>
      <c r="S115" t="s">
        <v>4926</v>
      </c>
      <c r="T115"/>
      <c r="U115"/>
      <c r="V115"/>
      <c r="W115"/>
      <c r="X115" s="397">
        <v>3</v>
      </c>
      <c r="Y115" s="397">
        <v>38</v>
      </c>
    </row>
    <row r="116" spans="1:25" x14ac:dyDescent="0.45">
      <c r="A116">
        <f>'Page 1 - General Information'!$G$12</f>
        <v>113367003</v>
      </c>
      <c r="B116" t="str">
        <f>'Page 1 - General Information'!$G$16</f>
        <v>2658</v>
      </c>
      <c r="C116" s="395" t="s">
        <v>19824</v>
      </c>
      <c r="D116"/>
      <c r="E116"/>
      <c r="F116"/>
      <c r="G116"/>
      <c r="H116"/>
      <c r="I116"/>
      <c r="J116"/>
      <c r="K116"/>
      <c r="L116"/>
      <c r="M116"/>
      <c r="N116" t="s">
        <v>4812</v>
      </c>
      <c r="O116" s="396">
        <f>INDEX('Page 2 - Team Information'!$K$14:$AP$184,Y116,X116)</f>
        <v>0</v>
      </c>
      <c r="P116"/>
      <c r="Q116"/>
      <c r="R116"/>
      <c r="S116" t="s">
        <v>4927</v>
      </c>
      <c r="T116"/>
      <c r="U116"/>
      <c r="V116"/>
      <c r="W116"/>
      <c r="X116" s="397">
        <v>1</v>
      </c>
      <c r="Y116" s="397">
        <v>39</v>
      </c>
    </row>
    <row r="117" spans="1:25" x14ac:dyDescent="0.45">
      <c r="A117">
        <f>'Page 1 - General Information'!$G$12</f>
        <v>113367003</v>
      </c>
      <c r="B117" t="str">
        <f>'Page 1 - General Information'!$G$16</f>
        <v>2658</v>
      </c>
      <c r="C117" s="395" t="s">
        <v>19824</v>
      </c>
      <c r="D117"/>
      <c r="E117"/>
      <c r="F117"/>
      <c r="G117"/>
      <c r="H117"/>
      <c r="I117"/>
      <c r="J117"/>
      <c r="K117"/>
      <c r="L117"/>
      <c r="M117"/>
      <c r="N117" t="s">
        <v>4812</v>
      </c>
      <c r="O117" s="396">
        <f>INDEX('Page 2 - Team Information'!$K$14:$AP$184,Y117,X117)</f>
        <v>0</v>
      </c>
      <c r="P117"/>
      <c r="Q117"/>
      <c r="R117"/>
      <c r="S117" t="s">
        <v>4928</v>
      </c>
      <c r="T117"/>
      <c r="U117"/>
      <c r="V117"/>
      <c r="W117"/>
      <c r="X117" s="397">
        <v>2</v>
      </c>
      <c r="Y117" s="397">
        <v>39</v>
      </c>
    </row>
    <row r="118" spans="1:25" x14ac:dyDescent="0.45">
      <c r="A118">
        <f>'Page 1 - General Information'!$G$12</f>
        <v>113367003</v>
      </c>
      <c r="B118" t="str">
        <f>'Page 1 - General Information'!$G$16</f>
        <v>2658</v>
      </c>
      <c r="C118" s="395" t="s">
        <v>19824</v>
      </c>
      <c r="D118"/>
      <c r="E118"/>
      <c r="F118"/>
      <c r="G118"/>
      <c r="H118"/>
      <c r="I118"/>
      <c r="J118"/>
      <c r="K118"/>
      <c r="L118"/>
      <c r="M118"/>
      <c r="N118" t="s">
        <v>4812</v>
      </c>
      <c r="O118" s="396">
        <f>INDEX('Page 2 - Team Information'!$K$14:$AP$184,Y118,X118)</f>
        <v>0</v>
      </c>
      <c r="P118"/>
      <c r="Q118"/>
      <c r="R118"/>
      <c r="S118" t="s">
        <v>4929</v>
      </c>
      <c r="T118"/>
      <c r="U118"/>
      <c r="V118"/>
      <c r="W118"/>
      <c r="X118" s="397">
        <v>3</v>
      </c>
      <c r="Y118" s="397">
        <v>39</v>
      </c>
    </row>
    <row r="119" spans="1:25" x14ac:dyDescent="0.45">
      <c r="A119">
        <f>'Page 1 - General Information'!$G$12</f>
        <v>113367003</v>
      </c>
      <c r="B119" t="str">
        <f>'Page 1 - General Information'!$G$16</f>
        <v>2658</v>
      </c>
      <c r="C119" s="395" t="s">
        <v>19824</v>
      </c>
      <c r="D119"/>
      <c r="E119"/>
      <c r="F119"/>
      <c r="G119"/>
      <c r="H119"/>
      <c r="I119"/>
      <c r="J119"/>
      <c r="K119"/>
      <c r="L119"/>
      <c r="M119"/>
      <c r="N119" t="s">
        <v>4812</v>
      </c>
      <c r="O119" s="396">
        <f>INDEX('Page 2 - Team Information'!$K$14:$AP$184,Y119,X119)</f>
        <v>0</v>
      </c>
      <c r="P119"/>
      <c r="Q119"/>
      <c r="R119"/>
      <c r="S119" t="s">
        <v>4930</v>
      </c>
      <c r="T119"/>
      <c r="U119"/>
      <c r="V119"/>
      <c r="W119"/>
      <c r="X119" s="397">
        <v>1</v>
      </c>
      <c r="Y119" s="397">
        <v>40</v>
      </c>
    </row>
    <row r="120" spans="1:25" x14ac:dyDescent="0.45">
      <c r="A120">
        <f>'Page 1 - General Information'!$G$12</f>
        <v>113367003</v>
      </c>
      <c r="B120" t="str">
        <f>'Page 1 - General Information'!$G$16</f>
        <v>2658</v>
      </c>
      <c r="C120" s="395" t="s">
        <v>19824</v>
      </c>
      <c r="D120"/>
      <c r="E120"/>
      <c r="F120"/>
      <c r="G120"/>
      <c r="H120"/>
      <c r="I120"/>
      <c r="J120"/>
      <c r="K120"/>
      <c r="L120"/>
      <c r="M120"/>
      <c r="N120" t="s">
        <v>4812</v>
      </c>
      <c r="O120" s="396">
        <f>INDEX('Page 2 - Team Information'!$K$14:$AP$184,Y120,X120)</f>
        <v>0</v>
      </c>
      <c r="P120"/>
      <c r="Q120"/>
      <c r="R120"/>
      <c r="S120" t="s">
        <v>4931</v>
      </c>
      <c r="T120"/>
      <c r="U120"/>
      <c r="V120"/>
      <c r="W120"/>
      <c r="X120" s="397">
        <v>2</v>
      </c>
      <c r="Y120" s="397">
        <v>40</v>
      </c>
    </row>
    <row r="121" spans="1:25" x14ac:dyDescent="0.45">
      <c r="A121">
        <f>'Page 1 - General Information'!$G$12</f>
        <v>113367003</v>
      </c>
      <c r="B121" t="str">
        <f>'Page 1 - General Information'!$G$16</f>
        <v>2658</v>
      </c>
      <c r="C121" s="395" t="s">
        <v>19824</v>
      </c>
      <c r="D121"/>
      <c r="E121"/>
      <c r="F121"/>
      <c r="G121"/>
      <c r="H121"/>
      <c r="I121"/>
      <c r="J121"/>
      <c r="K121"/>
      <c r="L121"/>
      <c r="M121"/>
      <c r="N121" t="s">
        <v>4812</v>
      </c>
      <c r="O121" s="396">
        <f>INDEX('Page 2 - Team Information'!$K$14:$AP$184,Y121,X121)</f>
        <v>0</v>
      </c>
      <c r="P121"/>
      <c r="Q121"/>
      <c r="R121"/>
      <c r="S121" t="s">
        <v>4932</v>
      </c>
      <c r="T121"/>
      <c r="U121"/>
      <c r="V121"/>
      <c r="W121"/>
      <c r="X121" s="397">
        <v>3</v>
      </c>
      <c r="Y121" s="397">
        <v>40</v>
      </c>
    </row>
    <row r="122" spans="1:25" x14ac:dyDescent="0.45">
      <c r="A122">
        <f>'Page 1 - General Information'!$G$12</f>
        <v>113367003</v>
      </c>
      <c r="B122" t="str">
        <f>'Page 1 - General Information'!$G$16</f>
        <v>2658</v>
      </c>
      <c r="C122" s="395" t="s">
        <v>19824</v>
      </c>
      <c r="D122"/>
      <c r="E122"/>
      <c r="F122"/>
      <c r="G122"/>
      <c r="H122"/>
      <c r="I122"/>
      <c r="J122"/>
      <c r="K122"/>
      <c r="L122"/>
      <c r="M122"/>
      <c r="N122" t="s">
        <v>4812</v>
      </c>
      <c r="O122" s="396">
        <f>INDEX('Page 2 - Team Information'!$K$14:$AP$184,Y122,X122)</f>
        <v>0</v>
      </c>
      <c r="P122"/>
      <c r="Q122"/>
      <c r="R122"/>
      <c r="S122" t="s">
        <v>4933</v>
      </c>
      <c r="T122"/>
      <c r="U122"/>
      <c r="V122"/>
      <c r="W122"/>
      <c r="X122" s="397">
        <v>1</v>
      </c>
      <c r="Y122" s="397">
        <v>41</v>
      </c>
    </row>
    <row r="123" spans="1:25" x14ac:dyDescent="0.45">
      <c r="A123">
        <f>'Page 1 - General Information'!$G$12</f>
        <v>113367003</v>
      </c>
      <c r="B123" t="str">
        <f>'Page 1 - General Information'!$G$16</f>
        <v>2658</v>
      </c>
      <c r="C123" s="395" t="s">
        <v>19824</v>
      </c>
      <c r="D123"/>
      <c r="E123"/>
      <c r="F123"/>
      <c r="G123"/>
      <c r="H123"/>
      <c r="I123"/>
      <c r="J123"/>
      <c r="K123"/>
      <c r="L123"/>
      <c r="M123"/>
      <c r="N123" t="s">
        <v>4812</v>
      </c>
      <c r="O123" s="396">
        <f>INDEX('Page 2 - Team Information'!$K$14:$AP$184,Y123,X123)</f>
        <v>0</v>
      </c>
      <c r="P123"/>
      <c r="Q123"/>
      <c r="R123"/>
      <c r="S123" t="s">
        <v>4934</v>
      </c>
      <c r="T123"/>
      <c r="U123"/>
      <c r="V123"/>
      <c r="W123"/>
      <c r="X123" s="397">
        <v>2</v>
      </c>
      <c r="Y123" s="397">
        <v>41</v>
      </c>
    </row>
    <row r="124" spans="1:25" x14ac:dyDescent="0.45">
      <c r="A124">
        <f>'Page 1 - General Information'!$G$12</f>
        <v>113367003</v>
      </c>
      <c r="B124" t="str">
        <f>'Page 1 - General Information'!$G$16</f>
        <v>2658</v>
      </c>
      <c r="C124" s="395" t="s">
        <v>19824</v>
      </c>
      <c r="D124"/>
      <c r="E124"/>
      <c r="F124"/>
      <c r="G124"/>
      <c r="H124"/>
      <c r="I124"/>
      <c r="J124"/>
      <c r="K124"/>
      <c r="L124"/>
      <c r="M124"/>
      <c r="N124" t="s">
        <v>4812</v>
      </c>
      <c r="O124" s="396">
        <f>INDEX('Page 2 - Team Information'!$K$14:$AP$184,Y124,X124)</f>
        <v>0</v>
      </c>
      <c r="P124"/>
      <c r="Q124"/>
      <c r="R124"/>
      <c r="S124" t="s">
        <v>4935</v>
      </c>
      <c r="T124"/>
      <c r="U124"/>
      <c r="V124"/>
      <c r="W124"/>
      <c r="X124" s="397">
        <v>3</v>
      </c>
      <c r="Y124" s="397">
        <v>41</v>
      </c>
    </row>
    <row r="125" spans="1:25" x14ac:dyDescent="0.45">
      <c r="A125">
        <f>'Page 1 - General Information'!$G$12</f>
        <v>113367003</v>
      </c>
      <c r="B125" t="str">
        <f>'Page 1 - General Information'!$G$16</f>
        <v>2658</v>
      </c>
      <c r="C125" s="395" t="s">
        <v>19824</v>
      </c>
      <c r="D125"/>
      <c r="E125"/>
      <c r="F125"/>
      <c r="G125"/>
      <c r="H125"/>
      <c r="I125"/>
      <c r="J125"/>
      <c r="K125"/>
      <c r="L125"/>
      <c r="M125"/>
      <c r="N125" t="s">
        <v>4812</v>
      </c>
      <c r="O125" s="396">
        <f>INDEX('Page 2 - Team Information'!$K$14:$AP$184,Y125,X125)</f>
        <v>0</v>
      </c>
      <c r="P125"/>
      <c r="Q125"/>
      <c r="R125"/>
      <c r="S125" t="s">
        <v>4936</v>
      </c>
      <c r="T125"/>
      <c r="U125"/>
      <c r="V125"/>
      <c r="W125"/>
      <c r="X125" s="397">
        <v>1</v>
      </c>
      <c r="Y125" s="397">
        <v>42</v>
      </c>
    </row>
    <row r="126" spans="1:25" x14ac:dyDescent="0.45">
      <c r="A126">
        <f>'Page 1 - General Information'!$G$12</f>
        <v>113367003</v>
      </c>
      <c r="B126" t="str">
        <f>'Page 1 - General Information'!$G$16</f>
        <v>2658</v>
      </c>
      <c r="C126" s="395" t="s">
        <v>19824</v>
      </c>
      <c r="D126"/>
      <c r="E126"/>
      <c r="F126"/>
      <c r="G126"/>
      <c r="H126"/>
      <c r="I126"/>
      <c r="J126"/>
      <c r="K126"/>
      <c r="L126"/>
      <c r="M126"/>
      <c r="N126" t="s">
        <v>4812</v>
      </c>
      <c r="O126" s="396">
        <f>INDEX('Page 2 - Team Information'!$K$14:$AP$184,Y126,X126)</f>
        <v>0</v>
      </c>
      <c r="P126"/>
      <c r="Q126"/>
      <c r="R126"/>
      <c r="S126" t="s">
        <v>4937</v>
      </c>
      <c r="T126"/>
      <c r="U126"/>
      <c r="V126"/>
      <c r="W126"/>
      <c r="X126" s="397">
        <v>2</v>
      </c>
      <c r="Y126" s="397">
        <v>42</v>
      </c>
    </row>
    <row r="127" spans="1:25" x14ac:dyDescent="0.45">
      <c r="A127">
        <f>'Page 1 - General Information'!$G$12</f>
        <v>113367003</v>
      </c>
      <c r="B127" t="str">
        <f>'Page 1 - General Information'!$G$16</f>
        <v>2658</v>
      </c>
      <c r="C127" s="395" t="s">
        <v>19824</v>
      </c>
      <c r="D127"/>
      <c r="E127"/>
      <c r="F127"/>
      <c r="G127"/>
      <c r="H127"/>
      <c r="I127"/>
      <c r="J127"/>
      <c r="K127"/>
      <c r="L127"/>
      <c r="M127"/>
      <c r="N127" t="s">
        <v>4812</v>
      </c>
      <c r="O127" s="396">
        <f>INDEX('Page 2 - Team Information'!$K$14:$AP$184,Y127,X127)</f>
        <v>0</v>
      </c>
      <c r="P127"/>
      <c r="Q127"/>
      <c r="R127"/>
      <c r="S127" t="s">
        <v>4938</v>
      </c>
      <c r="T127"/>
      <c r="U127"/>
      <c r="V127"/>
      <c r="W127"/>
      <c r="X127" s="397">
        <v>3</v>
      </c>
      <c r="Y127" s="397">
        <v>42</v>
      </c>
    </row>
    <row r="128" spans="1:25" x14ac:dyDescent="0.45">
      <c r="A128">
        <f>'Page 1 - General Information'!$G$12</f>
        <v>113367003</v>
      </c>
      <c r="B128" t="str">
        <f>'Page 1 - General Information'!$G$16</f>
        <v>2658</v>
      </c>
      <c r="C128" s="395" t="s">
        <v>19824</v>
      </c>
      <c r="D128"/>
      <c r="E128"/>
      <c r="F128"/>
      <c r="G128"/>
      <c r="H128"/>
      <c r="I128"/>
      <c r="J128"/>
      <c r="K128"/>
      <c r="L128"/>
      <c r="M128"/>
      <c r="N128" t="s">
        <v>4812</v>
      </c>
      <c r="O128" s="396">
        <f>INDEX('Page 2 - Team Information'!$K$14:$AP$184,Y128,X128)</f>
        <v>0</v>
      </c>
      <c r="P128"/>
      <c r="Q128"/>
      <c r="R128"/>
      <c r="S128" t="s">
        <v>4939</v>
      </c>
      <c r="T128"/>
      <c r="U128"/>
      <c r="V128"/>
      <c r="W128"/>
      <c r="X128" s="397">
        <v>1</v>
      </c>
      <c r="Y128" s="397">
        <v>43</v>
      </c>
    </row>
    <row r="129" spans="1:25" x14ac:dyDescent="0.45">
      <c r="A129">
        <f>'Page 1 - General Information'!$G$12</f>
        <v>113367003</v>
      </c>
      <c r="B129" t="str">
        <f>'Page 1 - General Information'!$G$16</f>
        <v>2658</v>
      </c>
      <c r="C129" s="395" t="s">
        <v>19824</v>
      </c>
      <c r="D129"/>
      <c r="E129"/>
      <c r="F129"/>
      <c r="G129"/>
      <c r="H129"/>
      <c r="I129"/>
      <c r="J129"/>
      <c r="K129"/>
      <c r="L129"/>
      <c r="M129"/>
      <c r="N129" t="s">
        <v>4812</v>
      </c>
      <c r="O129" s="396">
        <f>INDEX('Page 2 - Team Information'!$K$14:$AP$184,Y129,X129)</f>
        <v>0</v>
      </c>
      <c r="P129"/>
      <c r="Q129"/>
      <c r="R129"/>
      <c r="S129" t="s">
        <v>4940</v>
      </c>
      <c r="T129"/>
      <c r="U129"/>
      <c r="V129"/>
      <c r="W129"/>
      <c r="X129" s="397">
        <v>2</v>
      </c>
      <c r="Y129" s="397">
        <v>43</v>
      </c>
    </row>
    <row r="130" spans="1:25" x14ac:dyDescent="0.45">
      <c r="A130">
        <f>'Page 1 - General Information'!$G$12</f>
        <v>113367003</v>
      </c>
      <c r="B130" t="str">
        <f>'Page 1 - General Information'!$G$16</f>
        <v>2658</v>
      </c>
      <c r="C130" s="395" t="s">
        <v>19824</v>
      </c>
      <c r="D130"/>
      <c r="E130"/>
      <c r="F130"/>
      <c r="G130"/>
      <c r="H130"/>
      <c r="I130"/>
      <c r="J130"/>
      <c r="K130"/>
      <c r="L130"/>
      <c r="M130"/>
      <c r="N130" t="s">
        <v>4812</v>
      </c>
      <c r="O130" s="396">
        <f>INDEX('Page 2 - Team Information'!$K$14:$AP$184,Y130,X130)</f>
        <v>0</v>
      </c>
      <c r="P130"/>
      <c r="Q130"/>
      <c r="R130"/>
      <c r="S130" t="s">
        <v>4941</v>
      </c>
      <c r="T130"/>
      <c r="U130"/>
      <c r="V130"/>
      <c r="W130"/>
      <c r="X130" s="397">
        <v>3</v>
      </c>
      <c r="Y130" s="397">
        <v>43</v>
      </c>
    </row>
    <row r="131" spans="1:25" x14ac:dyDescent="0.45">
      <c r="A131">
        <f>'Page 1 - General Information'!$G$12</f>
        <v>113367003</v>
      </c>
      <c r="B131" t="str">
        <f>'Page 1 - General Information'!$G$16</f>
        <v>2658</v>
      </c>
      <c r="C131" s="395" t="s">
        <v>19824</v>
      </c>
      <c r="D131"/>
      <c r="E131"/>
      <c r="F131"/>
      <c r="G131"/>
      <c r="H131"/>
      <c r="I131"/>
      <c r="J131"/>
      <c r="K131"/>
      <c r="L131"/>
      <c r="M131"/>
      <c r="N131" t="s">
        <v>4812</v>
      </c>
      <c r="O131" s="396">
        <f>INDEX('Page 2 - Team Information'!$K$14:$AP$184,Y131,X131)</f>
        <v>0</v>
      </c>
      <c r="P131"/>
      <c r="Q131"/>
      <c r="R131"/>
      <c r="S131" t="s">
        <v>4942</v>
      </c>
      <c r="T131"/>
      <c r="U131"/>
      <c r="V131"/>
      <c r="W131"/>
      <c r="X131" s="397">
        <v>1</v>
      </c>
      <c r="Y131" s="397">
        <v>44</v>
      </c>
    </row>
    <row r="132" spans="1:25" x14ac:dyDescent="0.45">
      <c r="A132">
        <f>'Page 1 - General Information'!$G$12</f>
        <v>113367003</v>
      </c>
      <c r="B132" t="str">
        <f>'Page 1 - General Information'!$G$16</f>
        <v>2658</v>
      </c>
      <c r="C132" s="395" t="s">
        <v>19824</v>
      </c>
      <c r="D132"/>
      <c r="E132"/>
      <c r="F132"/>
      <c r="G132"/>
      <c r="H132"/>
      <c r="I132"/>
      <c r="J132"/>
      <c r="K132"/>
      <c r="L132"/>
      <c r="M132"/>
      <c r="N132" t="s">
        <v>4812</v>
      </c>
      <c r="O132" s="396">
        <f>INDEX('Page 2 - Team Information'!$K$14:$AP$184,Y132,X132)</f>
        <v>0</v>
      </c>
      <c r="P132"/>
      <c r="Q132"/>
      <c r="R132"/>
      <c r="S132" t="s">
        <v>4943</v>
      </c>
      <c r="T132"/>
      <c r="U132"/>
      <c r="V132"/>
      <c r="W132"/>
      <c r="X132" s="397">
        <v>2</v>
      </c>
      <c r="Y132" s="397">
        <v>44</v>
      </c>
    </row>
    <row r="133" spans="1:25" x14ac:dyDescent="0.45">
      <c r="A133">
        <f>'Page 1 - General Information'!$G$12</f>
        <v>113367003</v>
      </c>
      <c r="B133" t="str">
        <f>'Page 1 - General Information'!$G$16</f>
        <v>2658</v>
      </c>
      <c r="C133" s="395" t="s">
        <v>19824</v>
      </c>
      <c r="D133"/>
      <c r="E133"/>
      <c r="F133"/>
      <c r="G133"/>
      <c r="H133"/>
      <c r="I133"/>
      <c r="J133"/>
      <c r="K133"/>
      <c r="L133"/>
      <c r="M133"/>
      <c r="N133" t="s">
        <v>4812</v>
      </c>
      <c r="O133" s="396">
        <f>INDEX('Page 2 - Team Information'!$K$14:$AP$184,Y133,X133)</f>
        <v>0</v>
      </c>
      <c r="P133"/>
      <c r="Q133"/>
      <c r="R133"/>
      <c r="S133" t="s">
        <v>4944</v>
      </c>
      <c r="T133"/>
      <c r="U133"/>
      <c r="V133"/>
      <c r="W133"/>
      <c r="X133" s="397">
        <v>3</v>
      </c>
      <c r="Y133" s="397">
        <v>44</v>
      </c>
    </row>
    <row r="134" spans="1:25" x14ac:dyDescent="0.45">
      <c r="A134">
        <f>'Page 1 - General Information'!$G$12</f>
        <v>113367003</v>
      </c>
      <c r="B134" t="str">
        <f>'Page 1 - General Information'!$G$16</f>
        <v>2658</v>
      </c>
      <c r="C134" s="395" t="s">
        <v>19824</v>
      </c>
      <c r="D134"/>
      <c r="E134"/>
      <c r="F134"/>
      <c r="G134"/>
      <c r="H134"/>
      <c r="I134"/>
      <c r="J134"/>
      <c r="K134"/>
      <c r="L134"/>
      <c r="M134"/>
      <c r="N134" t="s">
        <v>4812</v>
      </c>
      <c r="O134" s="396">
        <f>INDEX('Page 2 - Team Information'!$K$14:$AP$184,Y134,X134)</f>
        <v>0</v>
      </c>
      <c r="P134"/>
      <c r="Q134"/>
      <c r="R134"/>
      <c r="S134" t="s">
        <v>4945</v>
      </c>
      <c r="T134"/>
      <c r="U134"/>
      <c r="V134"/>
      <c r="W134"/>
      <c r="X134" s="397">
        <v>1</v>
      </c>
      <c r="Y134" s="397">
        <v>45</v>
      </c>
    </row>
    <row r="135" spans="1:25" x14ac:dyDescent="0.45">
      <c r="A135">
        <f>'Page 1 - General Information'!$G$12</f>
        <v>113367003</v>
      </c>
      <c r="B135" t="str">
        <f>'Page 1 - General Information'!$G$16</f>
        <v>2658</v>
      </c>
      <c r="C135" s="395" t="s">
        <v>19824</v>
      </c>
      <c r="D135"/>
      <c r="E135"/>
      <c r="F135"/>
      <c r="G135"/>
      <c r="H135"/>
      <c r="I135"/>
      <c r="J135"/>
      <c r="K135"/>
      <c r="L135"/>
      <c r="M135"/>
      <c r="N135" t="s">
        <v>4812</v>
      </c>
      <c r="O135" s="396">
        <f>INDEX('Page 2 - Team Information'!$K$14:$AP$184,Y135,X135)</f>
        <v>0</v>
      </c>
      <c r="P135"/>
      <c r="Q135"/>
      <c r="R135"/>
      <c r="S135" t="s">
        <v>4946</v>
      </c>
      <c r="T135"/>
      <c r="U135"/>
      <c r="V135"/>
      <c r="W135"/>
      <c r="X135" s="397">
        <v>2</v>
      </c>
      <c r="Y135" s="397">
        <v>45</v>
      </c>
    </row>
    <row r="136" spans="1:25" x14ac:dyDescent="0.45">
      <c r="A136">
        <f>'Page 1 - General Information'!$G$12</f>
        <v>113367003</v>
      </c>
      <c r="B136" t="str">
        <f>'Page 1 - General Information'!$G$16</f>
        <v>2658</v>
      </c>
      <c r="C136" s="395" t="s">
        <v>19824</v>
      </c>
      <c r="D136"/>
      <c r="E136"/>
      <c r="F136"/>
      <c r="G136"/>
      <c r="H136"/>
      <c r="I136"/>
      <c r="J136"/>
      <c r="K136"/>
      <c r="L136"/>
      <c r="M136"/>
      <c r="N136" t="s">
        <v>4812</v>
      </c>
      <c r="O136" s="396">
        <f>INDEX('Page 2 - Team Information'!$K$14:$AP$184,Y136,X136)</f>
        <v>0</v>
      </c>
      <c r="P136"/>
      <c r="Q136"/>
      <c r="R136"/>
      <c r="S136" t="s">
        <v>4947</v>
      </c>
      <c r="T136"/>
      <c r="U136"/>
      <c r="V136"/>
      <c r="W136"/>
      <c r="X136" s="397">
        <v>3</v>
      </c>
      <c r="Y136" s="397">
        <v>45</v>
      </c>
    </row>
    <row r="137" spans="1:25" x14ac:dyDescent="0.45">
      <c r="A137">
        <f>'Page 1 - General Information'!$G$12</f>
        <v>113367003</v>
      </c>
      <c r="B137" t="str">
        <f>'Page 1 - General Information'!$G$16</f>
        <v>2658</v>
      </c>
      <c r="C137" s="395" t="s">
        <v>19824</v>
      </c>
      <c r="D137"/>
      <c r="E137"/>
      <c r="F137"/>
      <c r="G137"/>
      <c r="H137"/>
      <c r="I137"/>
      <c r="J137"/>
      <c r="K137"/>
      <c r="L137"/>
      <c r="M137"/>
      <c r="N137" t="s">
        <v>4812</v>
      </c>
      <c r="O137" s="396">
        <f>INDEX('Page 2 - Team Information'!$K$14:$AP$184,Y137,X137)</f>
        <v>0</v>
      </c>
      <c r="P137"/>
      <c r="Q137"/>
      <c r="R137"/>
      <c r="S137" t="s">
        <v>4948</v>
      </c>
      <c r="T137"/>
      <c r="U137"/>
      <c r="V137"/>
      <c r="W137"/>
      <c r="X137" s="397">
        <v>1</v>
      </c>
      <c r="Y137" s="397">
        <v>46</v>
      </c>
    </row>
    <row r="138" spans="1:25" x14ac:dyDescent="0.45">
      <c r="A138">
        <f>'Page 1 - General Information'!$G$12</f>
        <v>113367003</v>
      </c>
      <c r="B138" t="str">
        <f>'Page 1 - General Information'!$G$16</f>
        <v>2658</v>
      </c>
      <c r="C138" s="395" t="s">
        <v>19824</v>
      </c>
      <c r="D138"/>
      <c r="E138"/>
      <c r="F138"/>
      <c r="G138"/>
      <c r="H138"/>
      <c r="I138"/>
      <c r="J138"/>
      <c r="K138"/>
      <c r="L138"/>
      <c r="M138"/>
      <c r="N138" t="s">
        <v>4812</v>
      </c>
      <c r="O138" s="396">
        <f>INDEX('Page 2 - Team Information'!$K$14:$AP$184,Y138,X138)</f>
        <v>0</v>
      </c>
      <c r="P138"/>
      <c r="Q138"/>
      <c r="R138"/>
      <c r="S138" t="s">
        <v>4949</v>
      </c>
      <c r="T138"/>
      <c r="U138"/>
      <c r="V138"/>
      <c r="W138"/>
      <c r="X138" s="397">
        <v>2</v>
      </c>
      <c r="Y138" s="397">
        <v>46</v>
      </c>
    </row>
    <row r="139" spans="1:25" x14ac:dyDescent="0.45">
      <c r="A139">
        <f>'Page 1 - General Information'!$G$12</f>
        <v>113367003</v>
      </c>
      <c r="B139" t="str">
        <f>'Page 1 - General Information'!$G$16</f>
        <v>2658</v>
      </c>
      <c r="C139" s="395" t="s">
        <v>19824</v>
      </c>
      <c r="D139"/>
      <c r="E139"/>
      <c r="F139"/>
      <c r="G139"/>
      <c r="H139"/>
      <c r="I139"/>
      <c r="J139"/>
      <c r="K139"/>
      <c r="L139"/>
      <c r="M139"/>
      <c r="N139" t="s">
        <v>4812</v>
      </c>
      <c r="O139" s="396">
        <f>INDEX('Page 2 - Team Information'!$K$14:$AP$184,Y139,X139)</f>
        <v>0</v>
      </c>
      <c r="P139"/>
      <c r="Q139"/>
      <c r="R139"/>
      <c r="S139" t="s">
        <v>4950</v>
      </c>
      <c r="T139"/>
      <c r="U139"/>
      <c r="V139"/>
      <c r="W139"/>
      <c r="X139" s="397">
        <v>3</v>
      </c>
      <c r="Y139" s="397">
        <v>46</v>
      </c>
    </row>
    <row r="140" spans="1:25" x14ac:dyDescent="0.45">
      <c r="A140">
        <f>'Page 1 - General Information'!$G$12</f>
        <v>113367003</v>
      </c>
      <c r="B140" t="str">
        <f>'Page 1 - General Information'!$G$16</f>
        <v>2658</v>
      </c>
      <c r="C140" s="395" t="s">
        <v>19824</v>
      </c>
      <c r="D140"/>
      <c r="E140"/>
      <c r="F140"/>
      <c r="G140"/>
      <c r="H140"/>
      <c r="I140"/>
      <c r="J140"/>
      <c r="K140"/>
      <c r="L140"/>
      <c r="M140"/>
      <c r="N140" t="s">
        <v>4812</v>
      </c>
      <c r="O140" s="396">
        <f>INDEX('Page 2 - Team Information'!$K$14:$AP$184,Y140,X140)</f>
        <v>0</v>
      </c>
      <c r="P140"/>
      <c r="Q140"/>
      <c r="R140"/>
      <c r="S140" t="s">
        <v>4951</v>
      </c>
      <c r="T140"/>
      <c r="U140"/>
      <c r="V140"/>
      <c r="W140"/>
      <c r="X140" s="397">
        <v>1</v>
      </c>
      <c r="Y140" s="397">
        <v>47</v>
      </c>
    </row>
    <row r="141" spans="1:25" x14ac:dyDescent="0.45">
      <c r="A141">
        <f>'Page 1 - General Information'!$G$12</f>
        <v>113367003</v>
      </c>
      <c r="B141" t="str">
        <f>'Page 1 - General Information'!$G$16</f>
        <v>2658</v>
      </c>
      <c r="C141" s="395" t="s">
        <v>19824</v>
      </c>
      <c r="D141"/>
      <c r="E141"/>
      <c r="F141"/>
      <c r="G141"/>
      <c r="H141"/>
      <c r="I141"/>
      <c r="J141"/>
      <c r="K141"/>
      <c r="L141"/>
      <c r="M141"/>
      <c r="N141" t="s">
        <v>4812</v>
      </c>
      <c r="O141" s="396">
        <f>INDEX('Page 2 - Team Information'!$K$14:$AP$184,Y141,X141)</f>
        <v>0</v>
      </c>
      <c r="P141"/>
      <c r="Q141"/>
      <c r="R141"/>
      <c r="S141" t="s">
        <v>4952</v>
      </c>
      <c r="T141"/>
      <c r="U141"/>
      <c r="V141"/>
      <c r="W141"/>
      <c r="X141" s="397">
        <v>2</v>
      </c>
      <c r="Y141" s="397">
        <v>47</v>
      </c>
    </row>
    <row r="142" spans="1:25" x14ac:dyDescent="0.45">
      <c r="A142">
        <f>'Page 1 - General Information'!$G$12</f>
        <v>113367003</v>
      </c>
      <c r="B142" t="str">
        <f>'Page 1 - General Information'!$G$16</f>
        <v>2658</v>
      </c>
      <c r="C142" s="395" t="s">
        <v>19824</v>
      </c>
      <c r="D142"/>
      <c r="E142"/>
      <c r="F142"/>
      <c r="G142"/>
      <c r="H142"/>
      <c r="I142"/>
      <c r="J142"/>
      <c r="K142"/>
      <c r="L142"/>
      <c r="M142"/>
      <c r="N142" t="s">
        <v>4812</v>
      </c>
      <c r="O142" s="396">
        <f>INDEX('Page 2 - Team Information'!$K$14:$AP$184,Y142,X142)</f>
        <v>0</v>
      </c>
      <c r="P142"/>
      <c r="Q142"/>
      <c r="R142"/>
      <c r="S142" t="s">
        <v>4953</v>
      </c>
      <c r="T142"/>
      <c r="U142"/>
      <c r="V142"/>
      <c r="W142"/>
      <c r="X142" s="397">
        <v>3</v>
      </c>
      <c r="Y142" s="397">
        <v>47</v>
      </c>
    </row>
    <row r="143" spans="1:25" x14ac:dyDescent="0.45">
      <c r="A143">
        <f>'Page 1 - General Information'!$G$12</f>
        <v>113367003</v>
      </c>
      <c r="B143" t="str">
        <f>'Page 1 - General Information'!$G$16</f>
        <v>2658</v>
      </c>
      <c r="C143" s="395" t="s">
        <v>19824</v>
      </c>
      <c r="D143"/>
      <c r="E143"/>
      <c r="F143"/>
      <c r="G143"/>
      <c r="H143"/>
      <c r="I143"/>
      <c r="J143"/>
      <c r="K143"/>
      <c r="L143"/>
      <c r="M143"/>
      <c r="N143" t="s">
        <v>4812</v>
      </c>
      <c r="O143" s="396">
        <f>INDEX('Page 2 - Team Information'!$K$14:$AP$184,Y143,X143)</f>
        <v>9</v>
      </c>
      <c r="P143"/>
      <c r="Q143"/>
      <c r="R143"/>
      <c r="S143" t="s">
        <v>4954</v>
      </c>
      <c r="T143"/>
      <c r="U143"/>
      <c r="V143"/>
      <c r="W143"/>
      <c r="X143" s="397">
        <v>1</v>
      </c>
      <c r="Y143" s="397">
        <v>48</v>
      </c>
    </row>
    <row r="144" spans="1:25" x14ac:dyDescent="0.45">
      <c r="A144">
        <f>'Page 1 - General Information'!$G$12</f>
        <v>113367003</v>
      </c>
      <c r="B144" t="str">
        <f>'Page 1 - General Information'!$G$16</f>
        <v>2658</v>
      </c>
      <c r="C144" s="395" t="s">
        <v>19824</v>
      </c>
      <c r="D144"/>
      <c r="E144"/>
      <c r="F144"/>
      <c r="G144"/>
      <c r="H144"/>
      <c r="I144"/>
      <c r="J144"/>
      <c r="K144"/>
      <c r="L144"/>
      <c r="M144"/>
      <c r="N144" t="s">
        <v>4812</v>
      </c>
      <c r="O144" s="396">
        <f>INDEX('Page 2 - Team Information'!$K$14:$AP$184,Y144,X144)</f>
        <v>0</v>
      </c>
      <c r="P144"/>
      <c r="Q144"/>
      <c r="R144"/>
      <c r="S144" t="s">
        <v>4955</v>
      </c>
      <c r="T144"/>
      <c r="U144"/>
      <c r="V144"/>
      <c r="W144"/>
      <c r="X144" s="397">
        <v>2</v>
      </c>
      <c r="Y144" s="397">
        <v>48</v>
      </c>
    </row>
    <row r="145" spans="1:25" x14ac:dyDescent="0.45">
      <c r="A145">
        <f>'Page 1 - General Information'!$G$12</f>
        <v>113367003</v>
      </c>
      <c r="B145" t="str">
        <f>'Page 1 - General Information'!$G$16</f>
        <v>2658</v>
      </c>
      <c r="C145" s="395" t="s">
        <v>19824</v>
      </c>
      <c r="D145"/>
      <c r="E145"/>
      <c r="F145"/>
      <c r="G145"/>
      <c r="H145"/>
      <c r="I145"/>
      <c r="J145"/>
      <c r="K145"/>
      <c r="L145"/>
      <c r="M145"/>
      <c r="N145" t="s">
        <v>4812</v>
      </c>
      <c r="O145" s="396">
        <f>INDEX('Page 2 - Team Information'!$K$14:$AP$184,Y145,X145)</f>
        <v>9</v>
      </c>
      <c r="P145"/>
      <c r="Q145"/>
      <c r="R145"/>
      <c r="S145" t="s">
        <v>4956</v>
      </c>
      <c r="T145"/>
      <c r="U145"/>
      <c r="V145"/>
      <c r="W145"/>
      <c r="X145" s="397">
        <v>3</v>
      </c>
      <c r="Y145" s="397">
        <v>48</v>
      </c>
    </row>
    <row r="146" spans="1:25" x14ac:dyDescent="0.45">
      <c r="A146">
        <f>'Page 1 - General Information'!$G$12</f>
        <v>113367003</v>
      </c>
      <c r="B146" t="str">
        <f>'Page 1 - General Information'!$G$16</f>
        <v>2658</v>
      </c>
      <c r="C146" s="395" t="s">
        <v>19824</v>
      </c>
      <c r="D146"/>
      <c r="E146"/>
      <c r="F146"/>
      <c r="G146"/>
      <c r="H146"/>
      <c r="I146"/>
      <c r="J146"/>
      <c r="K146"/>
      <c r="L146"/>
      <c r="M146"/>
      <c r="N146" t="s">
        <v>4812</v>
      </c>
      <c r="O146" s="396">
        <f>INDEX('Page 2 - Team Information'!$K$14:$AP$184,Y146,X146)</f>
        <v>0</v>
      </c>
      <c r="P146"/>
      <c r="Q146"/>
      <c r="R146"/>
      <c r="S146" t="s">
        <v>4957</v>
      </c>
      <c r="T146"/>
      <c r="U146"/>
      <c r="V146"/>
      <c r="W146"/>
      <c r="X146" s="397">
        <v>1</v>
      </c>
      <c r="Y146" s="397">
        <v>49</v>
      </c>
    </row>
    <row r="147" spans="1:25" x14ac:dyDescent="0.45">
      <c r="A147">
        <f>'Page 1 - General Information'!$G$12</f>
        <v>113367003</v>
      </c>
      <c r="B147" t="str">
        <f>'Page 1 - General Information'!$G$16</f>
        <v>2658</v>
      </c>
      <c r="C147" s="395" t="s">
        <v>19824</v>
      </c>
      <c r="D147"/>
      <c r="E147"/>
      <c r="F147"/>
      <c r="G147"/>
      <c r="H147"/>
      <c r="I147"/>
      <c r="J147"/>
      <c r="K147"/>
      <c r="L147"/>
      <c r="M147"/>
      <c r="N147" t="s">
        <v>4812</v>
      </c>
      <c r="O147" s="396">
        <f>INDEX('Page 2 - Team Information'!$K$14:$AP$184,Y147,X147)</f>
        <v>0</v>
      </c>
      <c r="P147"/>
      <c r="Q147"/>
      <c r="R147"/>
      <c r="S147" t="s">
        <v>4958</v>
      </c>
      <c r="T147"/>
      <c r="U147"/>
      <c r="V147"/>
      <c r="W147"/>
      <c r="X147" s="397">
        <v>2</v>
      </c>
      <c r="Y147" s="397">
        <v>49</v>
      </c>
    </row>
    <row r="148" spans="1:25" x14ac:dyDescent="0.45">
      <c r="A148">
        <f>'Page 1 - General Information'!$G$12</f>
        <v>113367003</v>
      </c>
      <c r="B148" t="str">
        <f>'Page 1 - General Information'!$G$16</f>
        <v>2658</v>
      </c>
      <c r="C148" s="395" t="s">
        <v>19824</v>
      </c>
      <c r="D148"/>
      <c r="E148"/>
      <c r="F148"/>
      <c r="G148"/>
      <c r="H148"/>
      <c r="I148"/>
      <c r="J148"/>
      <c r="K148"/>
      <c r="L148"/>
      <c r="M148"/>
      <c r="N148" t="s">
        <v>4812</v>
      </c>
      <c r="O148" s="396">
        <f>INDEX('Page 2 - Team Information'!$K$14:$AP$184,Y148,X148)</f>
        <v>0</v>
      </c>
      <c r="P148"/>
      <c r="Q148"/>
      <c r="R148"/>
      <c r="S148" t="s">
        <v>4959</v>
      </c>
      <c r="T148"/>
      <c r="U148"/>
      <c r="V148"/>
      <c r="W148"/>
      <c r="X148" s="397">
        <v>3</v>
      </c>
      <c r="Y148" s="397">
        <v>49</v>
      </c>
    </row>
    <row r="149" spans="1:25" x14ac:dyDescent="0.45">
      <c r="A149">
        <f>'Page 1 - General Information'!$G$12</f>
        <v>113367003</v>
      </c>
      <c r="B149" t="str">
        <f>'Page 1 - General Information'!$G$16</f>
        <v>2658</v>
      </c>
      <c r="C149" s="395" t="s">
        <v>19824</v>
      </c>
      <c r="D149"/>
      <c r="E149"/>
      <c r="F149"/>
      <c r="G149"/>
      <c r="H149"/>
      <c r="I149"/>
      <c r="J149"/>
      <c r="K149"/>
      <c r="L149"/>
      <c r="M149"/>
      <c r="N149" t="s">
        <v>4812</v>
      </c>
      <c r="O149" s="396">
        <f>INDEX('Page 2 - Team Information'!$K$14:$AP$184,Y149,X149)</f>
        <v>0</v>
      </c>
      <c r="P149"/>
      <c r="Q149"/>
      <c r="R149"/>
      <c r="S149" t="s">
        <v>4960</v>
      </c>
      <c r="T149"/>
      <c r="U149"/>
      <c r="V149"/>
      <c r="W149"/>
      <c r="X149" s="397">
        <v>1</v>
      </c>
      <c r="Y149" s="397">
        <v>50</v>
      </c>
    </row>
    <row r="150" spans="1:25" x14ac:dyDescent="0.45">
      <c r="A150">
        <f>'Page 1 - General Information'!$G$12</f>
        <v>113367003</v>
      </c>
      <c r="B150" t="str">
        <f>'Page 1 - General Information'!$G$16</f>
        <v>2658</v>
      </c>
      <c r="C150" s="395" t="s">
        <v>19824</v>
      </c>
      <c r="D150"/>
      <c r="E150"/>
      <c r="F150"/>
      <c r="G150"/>
      <c r="H150"/>
      <c r="I150"/>
      <c r="J150"/>
      <c r="K150"/>
      <c r="L150"/>
      <c r="M150"/>
      <c r="N150" t="s">
        <v>4812</v>
      </c>
      <c r="O150" s="396">
        <f>INDEX('Page 2 - Team Information'!$K$14:$AP$184,Y150,X150)</f>
        <v>0</v>
      </c>
      <c r="P150"/>
      <c r="Q150"/>
      <c r="R150"/>
      <c r="S150" t="s">
        <v>4961</v>
      </c>
      <c r="T150"/>
      <c r="U150"/>
      <c r="V150"/>
      <c r="W150"/>
      <c r="X150" s="397">
        <v>2</v>
      </c>
      <c r="Y150" s="397">
        <v>50</v>
      </c>
    </row>
    <row r="151" spans="1:25" x14ac:dyDescent="0.45">
      <c r="A151">
        <f>'Page 1 - General Information'!$G$12</f>
        <v>113367003</v>
      </c>
      <c r="B151" t="str">
        <f>'Page 1 - General Information'!$G$16</f>
        <v>2658</v>
      </c>
      <c r="C151" s="395" t="s">
        <v>19824</v>
      </c>
      <c r="D151"/>
      <c r="E151"/>
      <c r="F151"/>
      <c r="G151"/>
      <c r="H151"/>
      <c r="I151"/>
      <c r="J151"/>
      <c r="K151"/>
      <c r="L151"/>
      <c r="M151"/>
      <c r="N151" t="s">
        <v>4812</v>
      </c>
      <c r="O151" s="396">
        <f>INDEX('Page 2 - Team Information'!$K$14:$AP$184,Y151,X151)</f>
        <v>0</v>
      </c>
      <c r="P151"/>
      <c r="Q151"/>
      <c r="R151"/>
      <c r="S151" t="s">
        <v>4962</v>
      </c>
      <c r="T151"/>
      <c r="U151"/>
      <c r="V151"/>
      <c r="W151"/>
      <c r="X151" s="397">
        <v>3</v>
      </c>
      <c r="Y151" s="397">
        <v>50</v>
      </c>
    </row>
    <row r="152" spans="1:25" x14ac:dyDescent="0.45">
      <c r="A152">
        <f>'Page 1 - General Information'!$G$12</f>
        <v>113367003</v>
      </c>
      <c r="B152" t="str">
        <f>'Page 1 - General Information'!$G$16</f>
        <v>2658</v>
      </c>
      <c r="C152" s="395" t="s">
        <v>19824</v>
      </c>
      <c r="D152"/>
      <c r="E152"/>
      <c r="F152"/>
      <c r="G152"/>
      <c r="H152"/>
      <c r="I152"/>
      <c r="J152"/>
      <c r="K152"/>
      <c r="L152"/>
      <c r="M152"/>
      <c r="N152" t="s">
        <v>4812</v>
      </c>
      <c r="O152" s="396">
        <f>INDEX('Page 2 - Team Information'!$K$14:$AP$184,Y152,X152)</f>
        <v>0</v>
      </c>
      <c r="P152"/>
      <c r="Q152"/>
      <c r="R152"/>
      <c r="S152" t="s">
        <v>4963</v>
      </c>
      <c r="T152"/>
      <c r="U152"/>
      <c r="V152"/>
      <c r="W152"/>
      <c r="X152" s="397">
        <v>1</v>
      </c>
      <c r="Y152" s="397">
        <v>51</v>
      </c>
    </row>
    <row r="153" spans="1:25" x14ac:dyDescent="0.45">
      <c r="A153">
        <f>'Page 1 - General Information'!$G$12</f>
        <v>113367003</v>
      </c>
      <c r="B153" t="str">
        <f>'Page 1 - General Information'!$G$16</f>
        <v>2658</v>
      </c>
      <c r="C153" s="395" t="s">
        <v>19824</v>
      </c>
      <c r="D153"/>
      <c r="E153"/>
      <c r="F153"/>
      <c r="G153"/>
      <c r="H153"/>
      <c r="I153"/>
      <c r="J153"/>
      <c r="K153"/>
      <c r="L153"/>
      <c r="M153"/>
      <c r="N153" t="s">
        <v>4812</v>
      </c>
      <c r="O153" s="396">
        <f>INDEX('Page 2 - Team Information'!$K$14:$AP$184,Y153,X153)</f>
        <v>0</v>
      </c>
      <c r="P153"/>
      <c r="Q153"/>
      <c r="R153"/>
      <c r="S153" t="s">
        <v>4964</v>
      </c>
      <c r="T153"/>
      <c r="U153"/>
      <c r="V153"/>
      <c r="W153"/>
      <c r="X153" s="397">
        <v>2</v>
      </c>
      <c r="Y153" s="397">
        <v>51</v>
      </c>
    </row>
    <row r="154" spans="1:25" x14ac:dyDescent="0.45">
      <c r="A154">
        <f>'Page 1 - General Information'!$G$12</f>
        <v>113367003</v>
      </c>
      <c r="B154" t="str">
        <f>'Page 1 - General Information'!$G$16</f>
        <v>2658</v>
      </c>
      <c r="C154" s="395" t="s">
        <v>19824</v>
      </c>
      <c r="D154"/>
      <c r="E154"/>
      <c r="F154"/>
      <c r="G154"/>
      <c r="H154"/>
      <c r="I154"/>
      <c r="J154"/>
      <c r="K154"/>
      <c r="L154"/>
      <c r="M154"/>
      <c r="N154" t="s">
        <v>4812</v>
      </c>
      <c r="O154" s="396">
        <f>INDEX('Page 2 - Team Information'!$K$14:$AP$184,Y154,X154)</f>
        <v>0</v>
      </c>
      <c r="P154"/>
      <c r="Q154"/>
      <c r="R154"/>
      <c r="S154" t="s">
        <v>4965</v>
      </c>
      <c r="T154"/>
      <c r="U154"/>
      <c r="V154"/>
      <c r="W154"/>
      <c r="X154" s="397">
        <v>3</v>
      </c>
      <c r="Y154" s="397">
        <v>51</v>
      </c>
    </row>
    <row r="155" spans="1:25" x14ac:dyDescent="0.45">
      <c r="A155">
        <f>'Page 1 - General Information'!$G$12</f>
        <v>113367003</v>
      </c>
      <c r="B155" t="str">
        <f>'Page 1 - General Information'!$G$16</f>
        <v>2658</v>
      </c>
      <c r="C155" s="395" t="s">
        <v>19824</v>
      </c>
      <c r="D155"/>
      <c r="E155"/>
      <c r="F155"/>
      <c r="G155"/>
      <c r="H155"/>
      <c r="I155"/>
      <c r="J155"/>
      <c r="K155"/>
      <c r="L155"/>
      <c r="M155"/>
      <c r="N155" t="s">
        <v>4812</v>
      </c>
      <c r="O155" s="396">
        <f>INDEX('Page 2 - Team Information'!$K$14:$AP$184,Y155,X155)</f>
        <v>0</v>
      </c>
      <c r="P155"/>
      <c r="Q155"/>
      <c r="R155"/>
      <c r="S155" t="s">
        <v>4966</v>
      </c>
      <c r="T155"/>
      <c r="U155"/>
      <c r="V155"/>
      <c r="W155"/>
      <c r="X155" s="397">
        <v>1</v>
      </c>
      <c r="Y155" s="397">
        <v>52</v>
      </c>
    </row>
    <row r="156" spans="1:25" x14ac:dyDescent="0.45">
      <c r="A156">
        <f>'Page 1 - General Information'!$G$12</f>
        <v>113367003</v>
      </c>
      <c r="B156" t="str">
        <f>'Page 1 - General Information'!$G$16</f>
        <v>2658</v>
      </c>
      <c r="C156" s="395" t="s">
        <v>19824</v>
      </c>
      <c r="D156"/>
      <c r="E156"/>
      <c r="F156"/>
      <c r="G156"/>
      <c r="H156"/>
      <c r="I156"/>
      <c r="J156"/>
      <c r="K156"/>
      <c r="L156"/>
      <c r="M156"/>
      <c r="N156" t="s">
        <v>4812</v>
      </c>
      <c r="O156" s="396">
        <f>INDEX('Page 2 - Team Information'!$K$14:$AP$184,Y156,X156)</f>
        <v>0</v>
      </c>
      <c r="P156"/>
      <c r="Q156"/>
      <c r="R156"/>
      <c r="S156" t="s">
        <v>4967</v>
      </c>
      <c r="T156"/>
      <c r="U156"/>
      <c r="V156"/>
      <c r="W156"/>
      <c r="X156" s="397">
        <v>2</v>
      </c>
      <c r="Y156" s="397">
        <v>52</v>
      </c>
    </row>
    <row r="157" spans="1:25" x14ac:dyDescent="0.45">
      <c r="A157">
        <f>'Page 1 - General Information'!$G$12</f>
        <v>113367003</v>
      </c>
      <c r="B157" t="str">
        <f>'Page 1 - General Information'!$G$16</f>
        <v>2658</v>
      </c>
      <c r="C157" s="395" t="s">
        <v>19824</v>
      </c>
      <c r="D157"/>
      <c r="E157"/>
      <c r="F157"/>
      <c r="G157"/>
      <c r="H157"/>
      <c r="I157"/>
      <c r="J157"/>
      <c r="K157"/>
      <c r="L157"/>
      <c r="M157"/>
      <c r="N157" t="s">
        <v>4812</v>
      </c>
      <c r="O157" s="396">
        <f>INDEX('Page 2 - Team Information'!$K$14:$AP$184,Y157,X157)</f>
        <v>0</v>
      </c>
      <c r="P157"/>
      <c r="Q157"/>
      <c r="R157"/>
      <c r="S157" t="s">
        <v>4968</v>
      </c>
      <c r="T157"/>
      <c r="U157"/>
      <c r="V157"/>
      <c r="W157"/>
      <c r="X157" s="397">
        <v>3</v>
      </c>
      <c r="Y157" s="397">
        <v>52</v>
      </c>
    </row>
    <row r="158" spans="1:25" x14ac:dyDescent="0.45">
      <c r="A158">
        <f>'Page 1 - General Information'!$G$12</f>
        <v>113367003</v>
      </c>
      <c r="B158" t="str">
        <f>'Page 1 - General Information'!$G$16</f>
        <v>2658</v>
      </c>
      <c r="C158" s="395" t="s">
        <v>19824</v>
      </c>
      <c r="D158"/>
      <c r="E158"/>
      <c r="F158"/>
      <c r="G158"/>
      <c r="H158"/>
      <c r="I158"/>
      <c r="J158"/>
      <c r="K158"/>
      <c r="L158"/>
      <c r="M158"/>
      <c r="N158" t="s">
        <v>4812</v>
      </c>
      <c r="O158" s="396">
        <f>INDEX('Page 2 - Team Information'!$K$14:$AP$184,Y158,X158)</f>
        <v>0</v>
      </c>
      <c r="P158"/>
      <c r="Q158"/>
      <c r="R158"/>
      <c r="S158" t="s">
        <v>4969</v>
      </c>
      <c r="T158"/>
      <c r="U158"/>
      <c r="V158"/>
      <c r="W158"/>
      <c r="X158" s="397">
        <v>1</v>
      </c>
      <c r="Y158" s="397">
        <v>53</v>
      </c>
    </row>
    <row r="159" spans="1:25" x14ac:dyDescent="0.45">
      <c r="A159">
        <f>'Page 1 - General Information'!$G$12</f>
        <v>113367003</v>
      </c>
      <c r="B159" t="str">
        <f>'Page 1 - General Information'!$G$16</f>
        <v>2658</v>
      </c>
      <c r="C159" s="395" t="s">
        <v>19824</v>
      </c>
      <c r="D159"/>
      <c r="E159"/>
      <c r="F159"/>
      <c r="G159"/>
      <c r="H159"/>
      <c r="I159"/>
      <c r="J159"/>
      <c r="K159"/>
      <c r="L159"/>
      <c r="M159"/>
      <c r="N159" t="s">
        <v>4812</v>
      </c>
      <c r="O159" s="396">
        <f>INDEX('Page 2 - Team Information'!$K$14:$AP$184,Y159,X159)</f>
        <v>0</v>
      </c>
      <c r="P159"/>
      <c r="Q159"/>
      <c r="R159"/>
      <c r="S159" t="s">
        <v>4970</v>
      </c>
      <c r="T159"/>
      <c r="U159"/>
      <c r="V159"/>
      <c r="W159"/>
      <c r="X159" s="397">
        <v>2</v>
      </c>
      <c r="Y159" s="397">
        <v>53</v>
      </c>
    </row>
    <row r="160" spans="1:25" x14ac:dyDescent="0.45">
      <c r="A160">
        <f>'Page 1 - General Information'!$G$12</f>
        <v>113367003</v>
      </c>
      <c r="B160" t="str">
        <f>'Page 1 - General Information'!$G$16</f>
        <v>2658</v>
      </c>
      <c r="C160" s="395" t="s">
        <v>19824</v>
      </c>
      <c r="D160"/>
      <c r="E160"/>
      <c r="F160"/>
      <c r="G160"/>
      <c r="H160"/>
      <c r="I160"/>
      <c r="J160"/>
      <c r="K160"/>
      <c r="L160"/>
      <c r="M160"/>
      <c r="N160" t="s">
        <v>4812</v>
      </c>
      <c r="O160" s="396">
        <f>INDEX('Page 2 - Team Information'!$K$14:$AP$184,Y160,X160)</f>
        <v>0</v>
      </c>
      <c r="P160"/>
      <c r="Q160"/>
      <c r="R160"/>
      <c r="S160" t="s">
        <v>4971</v>
      </c>
      <c r="T160"/>
      <c r="U160"/>
      <c r="V160"/>
      <c r="W160"/>
      <c r="X160" s="397">
        <v>3</v>
      </c>
      <c r="Y160" s="397">
        <v>53</v>
      </c>
    </row>
    <row r="161" spans="1:25" x14ac:dyDescent="0.45">
      <c r="A161">
        <f>'Page 1 - General Information'!$G$12</f>
        <v>113367003</v>
      </c>
      <c r="B161" t="str">
        <f>'Page 1 - General Information'!$G$16</f>
        <v>2658</v>
      </c>
      <c r="C161" s="395" t="s">
        <v>19824</v>
      </c>
      <c r="D161"/>
      <c r="E161"/>
      <c r="F161"/>
      <c r="G161"/>
      <c r="H161"/>
      <c r="I161"/>
      <c r="J161"/>
      <c r="K161"/>
      <c r="L161"/>
      <c r="M161"/>
      <c r="N161" t="s">
        <v>4812</v>
      </c>
      <c r="O161" s="396">
        <f>INDEX('Page 2 - Team Information'!$K$14:$AP$184,Y161,X161)</f>
        <v>0</v>
      </c>
      <c r="P161"/>
      <c r="Q161"/>
      <c r="R161"/>
      <c r="S161" t="s">
        <v>4972</v>
      </c>
      <c r="T161"/>
      <c r="U161"/>
      <c r="V161"/>
      <c r="W161"/>
      <c r="X161" s="397">
        <v>1</v>
      </c>
      <c r="Y161" s="397">
        <v>54</v>
      </c>
    </row>
    <row r="162" spans="1:25" x14ac:dyDescent="0.45">
      <c r="A162">
        <f>'Page 1 - General Information'!$G$12</f>
        <v>113367003</v>
      </c>
      <c r="B162" t="str">
        <f>'Page 1 - General Information'!$G$16</f>
        <v>2658</v>
      </c>
      <c r="C162" s="395" t="s">
        <v>19824</v>
      </c>
      <c r="D162"/>
      <c r="E162"/>
      <c r="F162"/>
      <c r="G162"/>
      <c r="H162"/>
      <c r="I162"/>
      <c r="J162"/>
      <c r="K162"/>
      <c r="L162"/>
      <c r="M162"/>
      <c r="N162" t="s">
        <v>4812</v>
      </c>
      <c r="O162" s="396">
        <f>INDEX('Page 2 - Team Information'!$K$14:$AP$184,Y162,X162)</f>
        <v>0</v>
      </c>
      <c r="P162"/>
      <c r="Q162"/>
      <c r="R162"/>
      <c r="S162" t="s">
        <v>4973</v>
      </c>
      <c r="T162"/>
      <c r="U162"/>
      <c r="V162"/>
      <c r="W162"/>
      <c r="X162" s="397">
        <v>2</v>
      </c>
      <c r="Y162" s="397">
        <v>54</v>
      </c>
    </row>
    <row r="163" spans="1:25" x14ac:dyDescent="0.45">
      <c r="A163">
        <f>'Page 1 - General Information'!$G$12</f>
        <v>113367003</v>
      </c>
      <c r="B163" t="str">
        <f>'Page 1 - General Information'!$G$16</f>
        <v>2658</v>
      </c>
      <c r="C163" s="395" t="s">
        <v>19824</v>
      </c>
      <c r="D163"/>
      <c r="E163"/>
      <c r="F163"/>
      <c r="G163"/>
      <c r="H163"/>
      <c r="I163"/>
      <c r="J163"/>
      <c r="K163"/>
      <c r="L163"/>
      <c r="M163"/>
      <c r="N163" t="s">
        <v>4812</v>
      </c>
      <c r="O163" s="396">
        <f>INDEX('Page 2 - Team Information'!$K$14:$AP$184,Y163,X163)</f>
        <v>0</v>
      </c>
      <c r="P163"/>
      <c r="Q163"/>
      <c r="R163"/>
      <c r="S163" t="s">
        <v>4974</v>
      </c>
      <c r="T163"/>
      <c r="U163"/>
      <c r="V163"/>
      <c r="W163"/>
      <c r="X163" s="397">
        <v>3</v>
      </c>
      <c r="Y163" s="397">
        <v>54</v>
      </c>
    </row>
    <row r="164" spans="1:25" x14ac:dyDescent="0.45">
      <c r="A164">
        <f>'Page 1 - General Information'!$G$12</f>
        <v>113367003</v>
      </c>
      <c r="B164" t="str">
        <f>'Page 1 - General Information'!$G$16</f>
        <v>2658</v>
      </c>
      <c r="C164" s="395" t="s">
        <v>19824</v>
      </c>
      <c r="D164"/>
      <c r="E164"/>
      <c r="F164"/>
      <c r="G164"/>
      <c r="H164"/>
      <c r="I164"/>
      <c r="J164"/>
      <c r="K164"/>
      <c r="L164"/>
      <c r="M164"/>
      <c r="N164" t="s">
        <v>4812</v>
      </c>
      <c r="O164" s="396">
        <f>INDEX('Page 2 - Team Information'!$K$14:$AP$184,Y164,X164)</f>
        <v>0</v>
      </c>
      <c r="P164"/>
      <c r="Q164"/>
      <c r="R164"/>
      <c r="S164" t="s">
        <v>4975</v>
      </c>
      <c r="T164"/>
      <c r="U164"/>
      <c r="V164"/>
      <c r="W164"/>
      <c r="X164" s="397">
        <v>1</v>
      </c>
      <c r="Y164" s="397">
        <v>55</v>
      </c>
    </row>
    <row r="165" spans="1:25" x14ac:dyDescent="0.45">
      <c r="A165">
        <f>'Page 1 - General Information'!$G$12</f>
        <v>113367003</v>
      </c>
      <c r="B165" t="str">
        <f>'Page 1 - General Information'!$G$16</f>
        <v>2658</v>
      </c>
      <c r="C165" s="395" t="s">
        <v>19824</v>
      </c>
      <c r="D165"/>
      <c r="E165"/>
      <c r="F165"/>
      <c r="G165"/>
      <c r="H165"/>
      <c r="I165"/>
      <c r="J165"/>
      <c r="K165"/>
      <c r="L165"/>
      <c r="M165"/>
      <c r="N165" t="s">
        <v>4812</v>
      </c>
      <c r="O165" s="396">
        <f>INDEX('Page 2 - Team Information'!$K$14:$AP$184,Y165,X165)</f>
        <v>0</v>
      </c>
      <c r="P165"/>
      <c r="Q165"/>
      <c r="R165"/>
      <c r="S165" t="s">
        <v>4976</v>
      </c>
      <c r="T165"/>
      <c r="U165"/>
      <c r="V165"/>
      <c r="W165"/>
      <c r="X165" s="397">
        <v>2</v>
      </c>
      <c r="Y165" s="397">
        <v>55</v>
      </c>
    </row>
    <row r="166" spans="1:25" x14ac:dyDescent="0.45">
      <c r="A166">
        <f>'Page 1 - General Information'!$G$12</f>
        <v>113367003</v>
      </c>
      <c r="B166" t="str">
        <f>'Page 1 - General Information'!$G$16</f>
        <v>2658</v>
      </c>
      <c r="C166" s="395" t="s">
        <v>19824</v>
      </c>
      <c r="D166"/>
      <c r="E166"/>
      <c r="F166"/>
      <c r="G166"/>
      <c r="H166"/>
      <c r="I166"/>
      <c r="J166"/>
      <c r="K166"/>
      <c r="L166"/>
      <c r="M166"/>
      <c r="N166" t="s">
        <v>4812</v>
      </c>
      <c r="O166" s="396">
        <f>INDEX('Page 2 - Team Information'!$K$14:$AP$184,Y166,X166)</f>
        <v>0</v>
      </c>
      <c r="P166"/>
      <c r="Q166"/>
      <c r="R166"/>
      <c r="S166" t="s">
        <v>4977</v>
      </c>
      <c r="T166"/>
      <c r="U166"/>
      <c r="V166"/>
      <c r="W166"/>
      <c r="X166" s="397">
        <v>3</v>
      </c>
      <c r="Y166" s="397">
        <v>55</v>
      </c>
    </row>
    <row r="167" spans="1:25" x14ac:dyDescent="0.45">
      <c r="A167">
        <f>'Page 1 - General Information'!$G$12</f>
        <v>113367003</v>
      </c>
      <c r="B167" t="str">
        <f>'Page 1 - General Information'!$G$16</f>
        <v>2658</v>
      </c>
      <c r="C167" s="395" t="s">
        <v>19824</v>
      </c>
      <c r="D167"/>
      <c r="E167"/>
      <c r="F167"/>
      <c r="G167"/>
      <c r="H167"/>
      <c r="I167"/>
      <c r="J167"/>
      <c r="K167"/>
      <c r="L167"/>
      <c r="M167"/>
      <c r="N167" t="s">
        <v>4812</v>
      </c>
      <c r="O167" s="396">
        <f>INDEX('Page 2 - Team Information'!$K$14:$AP$184,Y167,X167)</f>
        <v>0</v>
      </c>
      <c r="P167"/>
      <c r="Q167"/>
      <c r="R167"/>
      <c r="S167" t="s">
        <v>4978</v>
      </c>
      <c r="T167"/>
      <c r="U167"/>
      <c r="V167"/>
      <c r="W167"/>
      <c r="X167" s="397">
        <v>1</v>
      </c>
      <c r="Y167" s="397">
        <v>56</v>
      </c>
    </row>
    <row r="168" spans="1:25" x14ac:dyDescent="0.45">
      <c r="A168">
        <f>'Page 1 - General Information'!$G$12</f>
        <v>113367003</v>
      </c>
      <c r="B168" t="str">
        <f>'Page 1 - General Information'!$G$16</f>
        <v>2658</v>
      </c>
      <c r="C168" s="395" t="s">
        <v>19824</v>
      </c>
      <c r="D168"/>
      <c r="E168"/>
      <c r="F168"/>
      <c r="G168"/>
      <c r="H168"/>
      <c r="I168"/>
      <c r="J168"/>
      <c r="K168"/>
      <c r="L168"/>
      <c r="M168"/>
      <c r="N168" t="s">
        <v>4812</v>
      </c>
      <c r="O168" s="396">
        <f>INDEX('Page 2 - Team Information'!$K$14:$AP$184,Y168,X168)</f>
        <v>0</v>
      </c>
      <c r="P168"/>
      <c r="Q168"/>
      <c r="R168"/>
      <c r="S168" t="s">
        <v>4979</v>
      </c>
      <c r="T168"/>
      <c r="U168"/>
      <c r="V168"/>
      <c r="W168"/>
      <c r="X168" s="397">
        <v>2</v>
      </c>
      <c r="Y168" s="397">
        <v>56</v>
      </c>
    </row>
    <row r="169" spans="1:25" x14ac:dyDescent="0.45">
      <c r="A169">
        <f>'Page 1 - General Information'!$G$12</f>
        <v>113367003</v>
      </c>
      <c r="B169" t="str">
        <f>'Page 1 - General Information'!$G$16</f>
        <v>2658</v>
      </c>
      <c r="C169" s="395" t="s">
        <v>19824</v>
      </c>
      <c r="D169"/>
      <c r="E169"/>
      <c r="F169"/>
      <c r="G169"/>
      <c r="H169"/>
      <c r="I169"/>
      <c r="J169"/>
      <c r="K169"/>
      <c r="L169"/>
      <c r="M169"/>
      <c r="N169" t="s">
        <v>4812</v>
      </c>
      <c r="O169" s="396">
        <f>INDEX('Page 2 - Team Information'!$K$14:$AP$184,Y169,X169)</f>
        <v>0</v>
      </c>
      <c r="P169"/>
      <c r="Q169"/>
      <c r="R169"/>
      <c r="S169" t="s">
        <v>4980</v>
      </c>
      <c r="T169"/>
      <c r="U169"/>
      <c r="V169"/>
      <c r="W169"/>
      <c r="X169" s="397">
        <v>3</v>
      </c>
      <c r="Y169" s="397">
        <v>56</v>
      </c>
    </row>
    <row r="170" spans="1:25" x14ac:dyDescent="0.45">
      <c r="A170">
        <f>'Page 1 - General Information'!$G$12</f>
        <v>113367003</v>
      </c>
      <c r="B170" t="str">
        <f>'Page 1 - General Information'!$G$16</f>
        <v>2658</v>
      </c>
      <c r="C170" s="395" t="s">
        <v>19824</v>
      </c>
      <c r="D170"/>
      <c r="E170"/>
      <c r="F170"/>
      <c r="G170"/>
      <c r="H170"/>
      <c r="I170"/>
      <c r="J170"/>
      <c r="K170"/>
      <c r="L170"/>
      <c r="M170"/>
      <c r="N170" t="s">
        <v>4812</v>
      </c>
      <c r="O170" s="396">
        <f>INDEX('Page 2 - Team Information'!$K$14:$AP$184,Y170,X170)</f>
        <v>0</v>
      </c>
      <c r="P170"/>
      <c r="Q170"/>
      <c r="R170"/>
      <c r="S170" t="s">
        <v>4981</v>
      </c>
      <c r="T170"/>
      <c r="U170"/>
      <c r="V170"/>
      <c r="W170"/>
      <c r="X170" s="397">
        <v>1</v>
      </c>
      <c r="Y170" s="397">
        <v>57</v>
      </c>
    </row>
    <row r="171" spans="1:25" x14ac:dyDescent="0.45">
      <c r="A171">
        <f>'Page 1 - General Information'!$G$12</f>
        <v>113367003</v>
      </c>
      <c r="B171" t="str">
        <f>'Page 1 - General Information'!$G$16</f>
        <v>2658</v>
      </c>
      <c r="C171" s="395" t="s">
        <v>19824</v>
      </c>
      <c r="D171"/>
      <c r="E171"/>
      <c r="F171"/>
      <c r="G171"/>
      <c r="H171"/>
      <c r="I171"/>
      <c r="J171"/>
      <c r="K171"/>
      <c r="L171"/>
      <c r="M171"/>
      <c r="N171" t="s">
        <v>4812</v>
      </c>
      <c r="O171" s="396">
        <f>INDEX('Page 2 - Team Information'!$K$14:$AP$184,Y171,X171)</f>
        <v>0</v>
      </c>
      <c r="P171"/>
      <c r="Q171"/>
      <c r="R171"/>
      <c r="S171" t="s">
        <v>4982</v>
      </c>
      <c r="T171"/>
      <c r="U171"/>
      <c r="V171"/>
      <c r="W171"/>
      <c r="X171" s="397">
        <v>2</v>
      </c>
      <c r="Y171" s="397">
        <v>57</v>
      </c>
    </row>
    <row r="172" spans="1:25" x14ac:dyDescent="0.45">
      <c r="A172">
        <f>'Page 1 - General Information'!$G$12</f>
        <v>113367003</v>
      </c>
      <c r="B172" t="str">
        <f>'Page 1 - General Information'!$G$16</f>
        <v>2658</v>
      </c>
      <c r="C172" s="395" t="s">
        <v>19824</v>
      </c>
      <c r="D172"/>
      <c r="E172"/>
      <c r="F172"/>
      <c r="G172"/>
      <c r="H172"/>
      <c r="I172"/>
      <c r="J172"/>
      <c r="K172"/>
      <c r="L172"/>
      <c r="M172"/>
      <c r="N172" t="s">
        <v>4812</v>
      </c>
      <c r="O172" s="396">
        <f>INDEX('Page 2 - Team Information'!$K$14:$AP$184,Y172,X172)</f>
        <v>0</v>
      </c>
      <c r="P172"/>
      <c r="Q172"/>
      <c r="R172"/>
      <c r="S172" t="s">
        <v>4983</v>
      </c>
      <c r="T172"/>
      <c r="U172"/>
      <c r="V172"/>
      <c r="W172"/>
      <c r="X172" s="397">
        <v>3</v>
      </c>
      <c r="Y172" s="397">
        <v>57</v>
      </c>
    </row>
    <row r="173" spans="1:25" x14ac:dyDescent="0.45">
      <c r="A173">
        <f>'Page 1 - General Information'!$G$12</f>
        <v>113367003</v>
      </c>
      <c r="B173" t="str">
        <f>'Page 1 - General Information'!$G$16</f>
        <v>2658</v>
      </c>
      <c r="C173" s="395" t="s">
        <v>19824</v>
      </c>
      <c r="D173"/>
      <c r="E173"/>
      <c r="F173"/>
      <c r="G173"/>
      <c r="H173"/>
      <c r="I173"/>
      <c r="J173"/>
      <c r="K173"/>
      <c r="L173"/>
      <c r="M173"/>
      <c r="N173" t="s">
        <v>4812</v>
      </c>
      <c r="O173" s="396">
        <f>INDEX('Page 2 - Team Information'!$K$14:$AP$184,Y173,X173)</f>
        <v>0</v>
      </c>
      <c r="P173"/>
      <c r="Q173"/>
      <c r="R173"/>
      <c r="S173" t="s">
        <v>4984</v>
      </c>
      <c r="T173"/>
      <c r="U173"/>
      <c r="V173"/>
      <c r="W173"/>
      <c r="X173" s="397">
        <v>1</v>
      </c>
      <c r="Y173" s="397">
        <v>58</v>
      </c>
    </row>
    <row r="174" spans="1:25" x14ac:dyDescent="0.45">
      <c r="A174">
        <f>'Page 1 - General Information'!$G$12</f>
        <v>113367003</v>
      </c>
      <c r="B174" t="str">
        <f>'Page 1 - General Information'!$G$16</f>
        <v>2658</v>
      </c>
      <c r="C174" s="395" t="s">
        <v>19824</v>
      </c>
      <c r="D174"/>
      <c r="E174"/>
      <c r="F174"/>
      <c r="G174"/>
      <c r="H174"/>
      <c r="I174"/>
      <c r="J174"/>
      <c r="K174"/>
      <c r="L174"/>
      <c r="M174"/>
      <c r="N174" t="s">
        <v>4812</v>
      </c>
      <c r="O174" s="396">
        <f>INDEX('Page 2 - Team Information'!$K$14:$AP$184,Y174,X174)</f>
        <v>0</v>
      </c>
      <c r="P174"/>
      <c r="Q174"/>
      <c r="R174"/>
      <c r="S174" t="s">
        <v>4985</v>
      </c>
      <c r="T174"/>
      <c r="U174"/>
      <c r="V174"/>
      <c r="W174"/>
      <c r="X174" s="397">
        <v>2</v>
      </c>
      <c r="Y174" s="397">
        <v>58</v>
      </c>
    </row>
    <row r="175" spans="1:25" x14ac:dyDescent="0.45">
      <c r="A175">
        <f>'Page 1 - General Information'!$G$12</f>
        <v>113367003</v>
      </c>
      <c r="B175" t="str">
        <f>'Page 1 - General Information'!$G$16</f>
        <v>2658</v>
      </c>
      <c r="C175" s="395" t="s">
        <v>19824</v>
      </c>
      <c r="D175"/>
      <c r="E175"/>
      <c r="F175"/>
      <c r="G175"/>
      <c r="H175"/>
      <c r="I175"/>
      <c r="J175"/>
      <c r="K175"/>
      <c r="L175"/>
      <c r="M175"/>
      <c r="N175" t="s">
        <v>4812</v>
      </c>
      <c r="O175" s="396">
        <f>INDEX('Page 2 - Team Information'!$K$14:$AP$184,Y175,X175)</f>
        <v>0</v>
      </c>
      <c r="P175"/>
      <c r="Q175"/>
      <c r="R175"/>
      <c r="S175" t="s">
        <v>4986</v>
      </c>
      <c r="T175"/>
      <c r="U175"/>
      <c r="V175"/>
      <c r="W175"/>
      <c r="X175" s="397">
        <v>3</v>
      </c>
      <c r="Y175" s="397">
        <v>58</v>
      </c>
    </row>
    <row r="176" spans="1:25" x14ac:dyDescent="0.45">
      <c r="A176">
        <f>'Page 1 - General Information'!$G$12</f>
        <v>113367003</v>
      </c>
      <c r="B176" t="str">
        <f>'Page 1 - General Information'!$G$16</f>
        <v>2658</v>
      </c>
      <c r="C176" s="395" t="s">
        <v>19824</v>
      </c>
      <c r="D176"/>
      <c r="E176"/>
      <c r="F176"/>
      <c r="G176"/>
      <c r="H176"/>
      <c r="I176"/>
      <c r="J176"/>
      <c r="K176"/>
      <c r="L176"/>
      <c r="M176"/>
      <c r="N176" t="s">
        <v>4812</v>
      </c>
      <c r="O176" s="396">
        <f>INDEX('Page 2 - Team Information'!$K$14:$AP$184,Y176,X176)</f>
        <v>0</v>
      </c>
      <c r="P176"/>
      <c r="Q176"/>
      <c r="R176"/>
      <c r="S176" t="s">
        <v>4987</v>
      </c>
      <c r="T176"/>
      <c r="U176"/>
      <c r="V176"/>
      <c r="W176"/>
      <c r="X176" s="397">
        <v>1</v>
      </c>
      <c r="Y176" s="397">
        <v>59</v>
      </c>
    </row>
    <row r="177" spans="1:25" x14ac:dyDescent="0.45">
      <c r="A177">
        <f>'Page 1 - General Information'!$G$12</f>
        <v>113367003</v>
      </c>
      <c r="B177" t="str">
        <f>'Page 1 - General Information'!$G$16</f>
        <v>2658</v>
      </c>
      <c r="C177" s="395" t="s">
        <v>19824</v>
      </c>
      <c r="D177"/>
      <c r="E177"/>
      <c r="F177"/>
      <c r="G177"/>
      <c r="H177"/>
      <c r="I177"/>
      <c r="J177"/>
      <c r="K177"/>
      <c r="L177"/>
      <c r="M177"/>
      <c r="N177" t="s">
        <v>4812</v>
      </c>
      <c r="O177" s="396">
        <f>INDEX('Page 2 - Team Information'!$K$14:$AP$184,Y177,X177)</f>
        <v>0</v>
      </c>
      <c r="P177"/>
      <c r="Q177"/>
      <c r="R177"/>
      <c r="S177" t="s">
        <v>4988</v>
      </c>
      <c r="T177"/>
      <c r="U177"/>
      <c r="V177"/>
      <c r="W177"/>
      <c r="X177" s="397">
        <v>2</v>
      </c>
      <c r="Y177" s="397">
        <v>59</v>
      </c>
    </row>
    <row r="178" spans="1:25" x14ac:dyDescent="0.45">
      <c r="A178">
        <f>'Page 1 - General Information'!$G$12</f>
        <v>113367003</v>
      </c>
      <c r="B178" t="str">
        <f>'Page 1 - General Information'!$G$16</f>
        <v>2658</v>
      </c>
      <c r="C178" s="395" t="s">
        <v>19824</v>
      </c>
      <c r="D178"/>
      <c r="E178"/>
      <c r="F178"/>
      <c r="G178"/>
      <c r="H178"/>
      <c r="I178"/>
      <c r="J178"/>
      <c r="K178"/>
      <c r="L178"/>
      <c r="M178"/>
      <c r="N178" t="s">
        <v>4812</v>
      </c>
      <c r="O178" s="396">
        <f>INDEX('Page 2 - Team Information'!$K$14:$AP$184,Y178,X178)</f>
        <v>0</v>
      </c>
      <c r="P178"/>
      <c r="Q178"/>
      <c r="R178"/>
      <c r="S178" t="s">
        <v>4989</v>
      </c>
      <c r="T178"/>
      <c r="U178"/>
      <c r="V178"/>
      <c r="W178"/>
      <c r="X178" s="397">
        <v>3</v>
      </c>
      <c r="Y178" s="397">
        <v>59</v>
      </c>
    </row>
    <row r="179" spans="1:25" x14ac:dyDescent="0.45">
      <c r="A179">
        <f>'Page 1 - General Information'!$G$12</f>
        <v>113367003</v>
      </c>
      <c r="B179" t="str">
        <f>'Page 1 - General Information'!$G$16</f>
        <v>2658</v>
      </c>
      <c r="C179" s="395" t="s">
        <v>19824</v>
      </c>
      <c r="D179"/>
      <c r="E179"/>
      <c r="F179"/>
      <c r="G179"/>
      <c r="H179"/>
      <c r="I179"/>
      <c r="J179"/>
      <c r="K179"/>
      <c r="L179"/>
      <c r="M179"/>
      <c r="N179" t="s">
        <v>4812</v>
      </c>
      <c r="O179" s="396">
        <f>INDEX('Page 2 - Team Information'!$K$14:$AP$184,Y179,X179)</f>
        <v>0</v>
      </c>
      <c r="P179"/>
      <c r="Q179"/>
      <c r="R179"/>
      <c r="S179" t="s">
        <v>4990</v>
      </c>
      <c r="T179"/>
      <c r="U179"/>
      <c r="V179"/>
      <c r="W179"/>
      <c r="X179" s="397">
        <v>1</v>
      </c>
      <c r="Y179" s="397">
        <v>60</v>
      </c>
    </row>
    <row r="180" spans="1:25" x14ac:dyDescent="0.45">
      <c r="A180">
        <f>'Page 1 - General Information'!$G$12</f>
        <v>113367003</v>
      </c>
      <c r="B180" t="str">
        <f>'Page 1 - General Information'!$G$16</f>
        <v>2658</v>
      </c>
      <c r="C180" s="395" t="s">
        <v>19824</v>
      </c>
      <c r="D180"/>
      <c r="E180"/>
      <c r="F180"/>
      <c r="G180"/>
      <c r="H180"/>
      <c r="I180"/>
      <c r="J180"/>
      <c r="K180"/>
      <c r="L180"/>
      <c r="M180"/>
      <c r="N180" t="s">
        <v>4812</v>
      </c>
      <c r="O180" s="396">
        <f>INDEX('Page 2 - Team Information'!$K$14:$AP$184,Y180,X180)</f>
        <v>0</v>
      </c>
      <c r="P180"/>
      <c r="Q180"/>
      <c r="R180"/>
      <c r="S180" t="s">
        <v>4991</v>
      </c>
      <c r="T180"/>
      <c r="U180"/>
      <c r="V180"/>
      <c r="W180"/>
      <c r="X180" s="397">
        <v>2</v>
      </c>
      <c r="Y180" s="397">
        <v>60</v>
      </c>
    </row>
    <row r="181" spans="1:25" x14ac:dyDescent="0.45">
      <c r="A181">
        <f>'Page 1 - General Information'!$G$12</f>
        <v>113367003</v>
      </c>
      <c r="B181" t="str">
        <f>'Page 1 - General Information'!$G$16</f>
        <v>2658</v>
      </c>
      <c r="C181" s="395" t="s">
        <v>19824</v>
      </c>
      <c r="D181"/>
      <c r="E181"/>
      <c r="F181"/>
      <c r="G181"/>
      <c r="H181"/>
      <c r="I181"/>
      <c r="J181"/>
      <c r="K181"/>
      <c r="L181"/>
      <c r="M181"/>
      <c r="N181" t="s">
        <v>4812</v>
      </c>
      <c r="O181" s="396">
        <f>INDEX('Page 2 - Team Information'!$K$14:$AP$184,Y181,X181)</f>
        <v>0</v>
      </c>
      <c r="P181"/>
      <c r="Q181"/>
      <c r="R181"/>
      <c r="S181" t="s">
        <v>4992</v>
      </c>
      <c r="T181"/>
      <c r="U181"/>
      <c r="V181"/>
      <c r="W181"/>
      <c r="X181" s="397">
        <v>3</v>
      </c>
      <c r="Y181" s="397">
        <v>60</v>
      </c>
    </row>
    <row r="182" spans="1:25" x14ac:dyDescent="0.45">
      <c r="A182">
        <f>'Page 1 - General Information'!$G$12</f>
        <v>113367003</v>
      </c>
      <c r="B182" t="str">
        <f>'Page 1 - General Information'!$G$16</f>
        <v>2658</v>
      </c>
      <c r="C182" s="395" t="s">
        <v>19824</v>
      </c>
      <c r="D182"/>
      <c r="E182"/>
      <c r="F182"/>
      <c r="G182"/>
      <c r="H182"/>
      <c r="I182"/>
      <c r="J182"/>
      <c r="K182"/>
      <c r="L182"/>
      <c r="M182"/>
      <c r="N182" t="s">
        <v>4812</v>
      </c>
      <c r="O182" s="396">
        <f>INDEX('Page 2 - Team Information'!$K$14:$AP$184,Y182,X182)</f>
        <v>0</v>
      </c>
      <c r="P182"/>
      <c r="Q182"/>
      <c r="R182"/>
      <c r="S182" t="s">
        <v>4993</v>
      </c>
      <c r="T182"/>
      <c r="U182"/>
      <c r="V182"/>
      <c r="W182"/>
      <c r="X182" s="397">
        <v>1</v>
      </c>
      <c r="Y182" s="397">
        <v>61</v>
      </c>
    </row>
    <row r="183" spans="1:25" x14ac:dyDescent="0.45">
      <c r="A183">
        <f>'Page 1 - General Information'!$G$12</f>
        <v>113367003</v>
      </c>
      <c r="B183" t="str">
        <f>'Page 1 - General Information'!$G$16</f>
        <v>2658</v>
      </c>
      <c r="C183" s="395" t="s">
        <v>19824</v>
      </c>
      <c r="D183"/>
      <c r="E183"/>
      <c r="F183"/>
      <c r="G183"/>
      <c r="H183"/>
      <c r="I183"/>
      <c r="J183"/>
      <c r="K183"/>
      <c r="L183"/>
      <c r="M183"/>
      <c r="N183" t="s">
        <v>4812</v>
      </c>
      <c r="O183" s="396">
        <f>INDEX('Page 2 - Team Information'!$K$14:$AP$184,Y183,X183)</f>
        <v>0</v>
      </c>
      <c r="P183"/>
      <c r="Q183"/>
      <c r="R183"/>
      <c r="S183" t="s">
        <v>4994</v>
      </c>
      <c r="T183"/>
      <c r="U183"/>
      <c r="V183"/>
      <c r="W183"/>
      <c r="X183" s="397">
        <v>2</v>
      </c>
      <c r="Y183" s="397">
        <v>61</v>
      </c>
    </row>
    <row r="184" spans="1:25" x14ac:dyDescent="0.45">
      <c r="A184">
        <f>'Page 1 - General Information'!$G$12</f>
        <v>113367003</v>
      </c>
      <c r="B184" t="str">
        <f>'Page 1 - General Information'!$G$16</f>
        <v>2658</v>
      </c>
      <c r="C184" s="395" t="s">
        <v>19824</v>
      </c>
      <c r="D184"/>
      <c r="E184"/>
      <c r="F184"/>
      <c r="G184"/>
      <c r="H184"/>
      <c r="I184"/>
      <c r="J184"/>
      <c r="K184"/>
      <c r="L184"/>
      <c r="M184"/>
      <c r="N184" t="s">
        <v>4812</v>
      </c>
      <c r="O184" s="396">
        <f>INDEX('Page 2 - Team Information'!$K$14:$AP$184,Y184,X184)</f>
        <v>0</v>
      </c>
      <c r="P184"/>
      <c r="Q184"/>
      <c r="R184"/>
      <c r="S184" t="s">
        <v>4995</v>
      </c>
      <c r="T184"/>
      <c r="U184"/>
      <c r="V184"/>
      <c r="W184"/>
      <c r="X184" s="397">
        <v>3</v>
      </c>
      <c r="Y184" s="397">
        <v>61</v>
      </c>
    </row>
    <row r="185" spans="1:25" x14ac:dyDescent="0.45">
      <c r="A185">
        <f>'Page 1 - General Information'!$G$12</f>
        <v>113367003</v>
      </c>
      <c r="B185" t="str">
        <f>'Page 1 - General Information'!$G$16</f>
        <v>2658</v>
      </c>
      <c r="C185" s="395" t="s">
        <v>19824</v>
      </c>
      <c r="D185"/>
      <c r="E185"/>
      <c r="F185"/>
      <c r="G185"/>
      <c r="H185"/>
      <c r="I185"/>
      <c r="J185"/>
      <c r="K185"/>
      <c r="L185"/>
      <c r="M185"/>
      <c r="N185" t="s">
        <v>4812</v>
      </c>
      <c r="O185" s="396">
        <f>INDEX('Page 2 - Team Information'!$K$14:$AP$184,Y185,X185)</f>
        <v>0</v>
      </c>
      <c r="P185"/>
      <c r="Q185"/>
      <c r="R185"/>
      <c r="S185" t="s">
        <v>4996</v>
      </c>
      <c r="T185"/>
      <c r="U185"/>
      <c r="V185"/>
      <c r="W185"/>
      <c r="X185" s="397">
        <v>1</v>
      </c>
      <c r="Y185" s="397">
        <v>62</v>
      </c>
    </row>
    <row r="186" spans="1:25" x14ac:dyDescent="0.45">
      <c r="A186">
        <f>'Page 1 - General Information'!$G$12</f>
        <v>113367003</v>
      </c>
      <c r="B186" t="str">
        <f>'Page 1 - General Information'!$G$16</f>
        <v>2658</v>
      </c>
      <c r="C186" s="395" t="s">
        <v>19824</v>
      </c>
      <c r="D186"/>
      <c r="E186"/>
      <c r="F186"/>
      <c r="G186"/>
      <c r="H186"/>
      <c r="I186"/>
      <c r="J186"/>
      <c r="K186"/>
      <c r="L186"/>
      <c r="M186"/>
      <c r="N186" t="s">
        <v>4812</v>
      </c>
      <c r="O186" s="396">
        <f>INDEX('Page 2 - Team Information'!$K$14:$AP$184,Y186,X186)</f>
        <v>0</v>
      </c>
      <c r="P186"/>
      <c r="Q186"/>
      <c r="R186"/>
      <c r="S186" t="s">
        <v>4997</v>
      </c>
      <c r="T186"/>
      <c r="U186"/>
      <c r="V186"/>
      <c r="W186"/>
      <c r="X186" s="397">
        <v>2</v>
      </c>
      <c r="Y186" s="397">
        <v>62</v>
      </c>
    </row>
    <row r="187" spans="1:25" x14ac:dyDescent="0.45">
      <c r="A187">
        <f>'Page 1 - General Information'!$G$12</f>
        <v>113367003</v>
      </c>
      <c r="B187" t="str">
        <f>'Page 1 - General Information'!$G$16</f>
        <v>2658</v>
      </c>
      <c r="C187" s="395" t="s">
        <v>19824</v>
      </c>
      <c r="D187"/>
      <c r="E187"/>
      <c r="F187"/>
      <c r="G187"/>
      <c r="H187"/>
      <c r="I187"/>
      <c r="J187"/>
      <c r="K187"/>
      <c r="L187"/>
      <c r="M187"/>
      <c r="N187" t="s">
        <v>4812</v>
      </c>
      <c r="O187" s="396">
        <f>INDEX('Page 2 - Team Information'!$K$14:$AP$184,Y187,X187)</f>
        <v>0</v>
      </c>
      <c r="P187"/>
      <c r="Q187"/>
      <c r="R187"/>
      <c r="S187" t="s">
        <v>4998</v>
      </c>
      <c r="T187"/>
      <c r="U187"/>
      <c r="V187"/>
      <c r="W187"/>
      <c r="X187" s="397">
        <v>3</v>
      </c>
      <c r="Y187" s="397">
        <v>62</v>
      </c>
    </row>
    <row r="188" spans="1:25" x14ac:dyDescent="0.45">
      <c r="A188">
        <f>'Page 1 - General Information'!$G$12</f>
        <v>113367003</v>
      </c>
      <c r="B188" t="str">
        <f>'Page 1 - General Information'!$G$16</f>
        <v>2658</v>
      </c>
      <c r="C188" s="395" t="s">
        <v>19824</v>
      </c>
      <c r="D188"/>
      <c r="E188"/>
      <c r="F188"/>
      <c r="G188"/>
      <c r="H188"/>
      <c r="I188"/>
      <c r="J188"/>
      <c r="K188"/>
      <c r="L188"/>
      <c r="M188"/>
      <c r="N188" t="s">
        <v>4812</v>
      </c>
      <c r="O188" s="396">
        <f>INDEX('Page 2 - Team Information'!$K$14:$AP$184,Y188,X188)</f>
        <v>0</v>
      </c>
      <c r="P188"/>
      <c r="Q188"/>
      <c r="R188"/>
      <c r="S188" t="s">
        <v>4999</v>
      </c>
      <c r="T188"/>
      <c r="U188"/>
      <c r="V188"/>
      <c r="W188"/>
      <c r="X188" s="397">
        <v>1</v>
      </c>
      <c r="Y188" s="397">
        <v>63</v>
      </c>
    </row>
    <row r="189" spans="1:25" x14ac:dyDescent="0.45">
      <c r="A189">
        <f>'Page 1 - General Information'!$G$12</f>
        <v>113367003</v>
      </c>
      <c r="B189" t="str">
        <f>'Page 1 - General Information'!$G$16</f>
        <v>2658</v>
      </c>
      <c r="C189" s="395" t="s">
        <v>19824</v>
      </c>
      <c r="D189"/>
      <c r="E189"/>
      <c r="F189"/>
      <c r="G189"/>
      <c r="H189"/>
      <c r="I189"/>
      <c r="J189"/>
      <c r="K189"/>
      <c r="L189"/>
      <c r="M189"/>
      <c r="N189" t="s">
        <v>4812</v>
      </c>
      <c r="O189" s="396">
        <f>INDEX('Page 2 - Team Information'!$K$14:$AP$184,Y189,X189)</f>
        <v>0</v>
      </c>
      <c r="P189"/>
      <c r="Q189"/>
      <c r="R189"/>
      <c r="S189" t="s">
        <v>5000</v>
      </c>
      <c r="T189"/>
      <c r="U189"/>
      <c r="V189"/>
      <c r="W189"/>
      <c r="X189" s="397">
        <v>2</v>
      </c>
      <c r="Y189" s="397">
        <v>63</v>
      </c>
    </row>
    <row r="190" spans="1:25" x14ac:dyDescent="0.45">
      <c r="A190">
        <f>'Page 1 - General Information'!$G$12</f>
        <v>113367003</v>
      </c>
      <c r="B190" t="str">
        <f>'Page 1 - General Information'!$G$16</f>
        <v>2658</v>
      </c>
      <c r="C190" s="395" t="s">
        <v>19824</v>
      </c>
      <c r="D190"/>
      <c r="E190"/>
      <c r="F190"/>
      <c r="G190"/>
      <c r="H190"/>
      <c r="I190"/>
      <c r="J190"/>
      <c r="K190"/>
      <c r="L190"/>
      <c r="M190"/>
      <c r="N190" t="s">
        <v>4812</v>
      </c>
      <c r="O190" s="396">
        <f>INDEX('Page 2 - Team Information'!$K$14:$AP$184,Y190,X190)</f>
        <v>0</v>
      </c>
      <c r="P190"/>
      <c r="Q190"/>
      <c r="R190"/>
      <c r="S190" t="s">
        <v>5001</v>
      </c>
      <c r="T190"/>
      <c r="U190"/>
      <c r="V190"/>
      <c r="W190"/>
      <c r="X190" s="397">
        <v>3</v>
      </c>
      <c r="Y190" s="397">
        <v>63</v>
      </c>
    </row>
    <row r="191" spans="1:25" x14ac:dyDescent="0.45">
      <c r="A191">
        <f>'Page 1 - General Information'!$G$12</f>
        <v>113367003</v>
      </c>
      <c r="B191" t="str">
        <f>'Page 1 - General Information'!$G$16</f>
        <v>2658</v>
      </c>
      <c r="C191" s="395" t="s">
        <v>19824</v>
      </c>
      <c r="D191"/>
      <c r="E191"/>
      <c r="F191"/>
      <c r="G191"/>
      <c r="H191"/>
      <c r="I191"/>
      <c r="J191"/>
      <c r="K191"/>
      <c r="L191"/>
      <c r="M191"/>
      <c r="N191" t="s">
        <v>4812</v>
      </c>
      <c r="O191" s="396">
        <f>INDEX('Page 2 - Team Information'!$K$14:$AP$184,Y191,X191)</f>
        <v>0</v>
      </c>
      <c r="P191"/>
      <c r="Q191"/>
      <c r="R191"/>
      <c r="S191" t="s">
        <v>5002</v>
      </c>
      <c r="T191"/>
      <c r="U191"/>
      <c r="V191"/>
      <c r="W191"/>
      <c r="X191" s="397">
        <v>1</v>
      </c>
      <c r="Y191" s="397">
        <v>64</v>
      </c>
    </row>
    <row r="192" spans="1:25" x14ac:dyDescent="0.45">
      <c r="A192">
        <f>'Page 1 - General Information'!$G$12</f>
        <v>113367003</v>
      </c>
      <c r="B192" t="str">
        <f>'Page 1 - General Information'!$G$16</f>
        <v>2658</v>
      </c>
      <c r="C192" s="395" t="s">
        <v>19824</v>
      </c>
      <c r="D192"/>
      <c r="E192"/>
      <c r="F192"/>
      <c r="G192"/>
      <c r="H192"/>
      <c r="I192"/>
      <c r="J192"/>
      <c r="K192"/>
      <c r="L192"/>
      <c r="M192"/>
      <c r="N192" t="s">
        <v>4812</v>
      </c>
      <c r="O192" s="396">
        <f>INDEX('Page 2 - Team Information'!$K$14:$AP$184,Y192,X192)</f>
        <v>0</v>
      </c>
      <c r="P192"/>
      <c r="Q192"/>
      <c r="R192"/>
      <c r="S192" t="s">
        <v>5003</v>
      </c>
      <c r="T192"/>
      <c r="U192"/>
      <c r="V192"/>
      <c r="W192"/>
      <c r="X192" s="397">
        <v>2</v>
      </c>
      <c r="Y192" s="397">
        <v>64</v>
      </c>
    </row>
    <row r="193" spans="1:25" x14ac:dyDescent="0.45">
      <c r="A193">
        <f>'Page 1 - General Information'!$G$12</f>
        <v>113367003</v>
      </c>
      <c r="B193" t="str">
        <f>'Page 1 - General Information'!$G$16</f>
        <v>2658</v>
      </c>
      <c r="C193" s="395" t="s">
        <v>19824</v>
      </c>
      <c r="D193"/>
      <c r="E193"/>
      <c r="F193"/>
      <c r="G193"/>
      <c r="H193"/>
      <c r="I193"/>
      <c r="J193"/>
      <c r="K193"/>
      <c r="L193"/>
      <c r="M193"/>
      <c r="N193" t="s">
        <v>4812</v>
      </c>
      <c r="O193" s="396">
        <f>INDEX('Page 2 - Team Information'!$K$14:$AP$184,Y193,X193)</f>
        <v>0</v>
      </c>
      <c r="P193"/>
      <c r="Q193"/>
      <c r="R193"/>
      <c r="S193" t="s">
        <v>5004</v>
      </c>
      <c r="T193"/>
      <c r="U193"/>
      <c r="V193"/>
      <c r="W193"/>
      <c r="X193" s="397">
        <v>3</v>
      </c>
      <c r="Y193" s="397">
        <v>64</v>
      </c>
    </row>
    <row r="194" spans="1:25" x14ac:dyDescent="0.45">
      <c r="A194">
        <f>'Page 1 - General Information'!$G$12</f>
        <v>113367003</v>
      </c>
      <c r="B194" t="str">
        <f>'Page 1 - General Information'!$G$16</f>
        <v>2658</v>
      </c>
      <c r="C194" s="395" t="s">
        <v>19824</v>
      </c>
      <c r="D194"/>
      <c r="E194"/>
      <c r="F194"/>
      <c r="G194"/>
      <c r="H194"/>
      <c r="I194"/>
      <c r="J194"/>
      <c r="K194"/>
      <c r="L194"/>
      <c r="M194"/>
      <c r="N194" t="s">
        <v>4812</v>
      </c>
      <c r="O194" s="396">
        <f>INDEX('Page 2 - Team Information'!$K$14:$AP$184,Y194,X194)</f>
        <v>0</v>
      </c>
      <c r="P194"/>
      <c r="Q194"/>
      <c r="R194"/>
      <c r="S194" t="s">
        <v>5005</v>
      </c>
      <c r="T194"/>
      <c r="U194"/>
      <c r="V194"/>
      <c r="W194"/>
      <c r="X194" s="397">
        <v>1</v>
      </c>
      <c r="Y194" s="397">
        <v>65</v>
      </c>
    </row>
    <row r="195" spans="1:25" x14ac:dyDescent="0.45">
      <c r="A195">
        <f>'Page 1 - General Information'!$G$12</f>
        <v>113367003</v>
      </c>
      <c r="B195" t="str">
        <f>'Page 1 - General Information'!$G$16</f>
        <v>2658</v>
      </c>
      <c r="C195" s="395" t="s">
        <v>19824</v>
      </c>
      <c r="D195"/>
      <c r="E195"/>
      <c r="F195"/>
      <c r="G195"/>
      <c r="H195"/>
      <c r="I195"/>
      <c r="J195"/>
      <c r="K195"/>
      <c r="L195"/>
      <c r="M195"/>
      <c r="N195" t="s">
        <v>4812</v>
      </c>
      <c r="O195" s="396">
        <f>INDEX('Page 2 - Team Information'!$K$14:$AP$184,Y195,X195)</f>
        <v>0</v>
      </c>
      <c r="P195"/>
      <c r="Q195"/>
      <c r="R195"/>
      <c r="S195" t="s">
        <v>5006</v>
      </c>
      <c r="T195"/>
      <c r="U195"/>
      <c r="V195"/>
      <c r="W195"/>
      <c r="X195" s="397">
        <v>2</v>
      </c>
      <c r="Y195" s="397">
        <v>65</v>
      </c>
    </row>
    <row r="196" spans="1:25" x14ac:dyDescent="0.45">
      <c r="A196">
        <f>'Page 1 - General Information'!$G$12</f>
        <v>113367003</v>
      </c>
      <c r="B196" t="str">
        <f>'Page 1 - General Information'!$G$16</f>
        <v>2658</v>
      </c>
      <c r="C196" s="395" t="s">
        <v>19824</v>
      </c>
      <c r="D196"/>
      <c r="E196"/>
      <c r="F196"/>
      <c r="G196"/>
      <c r="H196"/>
      <c r="I196"/>
      <c r="J196"/>
      <c r="K196"/>
      <c r="L196"/>
      <c r="M196"/>
      <c r="N196" t="s">
        <v>4812</v>
      </c>
      <c r="O196" s="396">
        <f>INDEX('Page 2 - Team Information'!$K$14:$AP$184,Y196,X196)</f>
        <v>0</v>
      </c>
      <c r="P196"/>
      <c r="Q196"/>
      <c r="R196"/>
      <c r="S196" t="s">
        <v>5007</v>
      </c>
      <c r="T196"/>
      <c r="U196"/>
      <c r="V196"/>
      <c r="W196"/>
      <c r="X196" s="397">
        <v>3</v>
      </c>
      <c r="Y196" s="397">
        <v>65</v>
      </c>
    </row>
    <row r="197" spans="1:25" x14ac:dyDescent="0.45">
      <c r="A197">
        <f>'Page 1 - General Information'!$G$12</f>
        <v>113367003</v>
      </c>
      <c r="B197" t="str">
        <f>'Page 1 - General Information'!$G$16</f>
        <v>2658</v>
      </c>
      <c r="C197" s="395" t="s">
        <v>19824</v>
      </c>
      <c r="D197"/>
      <c r="E197"/>
      <c r="F197"/>
      <c r="G197"/>
      <c r="H197"/>
      <c r="I197"/>
      <c r="J197"/>
      <c r="K197"/>
      <c r="L197"/>
      <c r="M197"/>
      <c r="N197" t="s">
        <v>4812</v>
      </c>
      <c r="O197" s="396">
        <f>INDEX('Page 2 - Team Information'!$K$14:$AP$184,Y197,X197)</f>
        <v>0</v>
      </c>
      <c r="P197"/>
      <c r="Q197"/>
      <c r="R197"/>
      <c r="S197" t="s">
        <v>5008</v>
      </c>
      <c r="T197"/>
      <c r="U197"/>
      <c r="V197"/>
      <c r="W197"/>
      <c r="X197" s="397">
        <v>1</v>
      </c>
      <c r="Y197" s="397">
        <v>66</v>
      </c>
    </row>
    <row r="198" spans="1:25" x14ac:dyDescent="0.45">
      <c r="A198">
        <f>'Page 1 - General Information'!$G$12</f>
        <v>113367003</v>
      </c>
      <c r="B198" t="str">
        <f>'Page 1 - General Information'!$G$16</f>
        <v>2658</v>
      </c>
      <c r="C198" s="395" t="s">
        <v>19824</v>
      </c>
      <c r="D198"/>
      <c r="E198"/>
      <c r="F198"/>
      <c r="G198"/>
      <c r="H198"/>
      <c r="I198"/>
      <c r="J198"/>
      <c r="K198"/>
      <c r="L198"/>
      <c r="M198"/>
      <c r="N198" t="s">
        <v>4812</v>
      </c>
      <c r="O198" s="396">
        <f>INDEX('Page 2 - Team Information'!$K$14:$AP$184,Y198,X198)</f>
        <v>0</v>
      </c>
      <c r="P198"/>
      <c r="Q198"/>
      <c r="R198"/>
      <c r="S198" t="s">
        <v>5009</v>
      </c>
      <c r="T198"/>
      <c r="U198"/>
      <c r="V198"/>
      <c r="W198"/>
      <c r="X198" s="397">
        <v>2</v>
      </c>
      <c r="Y198" s="397">
        <v>66</v>
      </c>
    </row>
    <row r="199" spans="1:25" x14ac:dyDescent="0.45">
      <c r="A199">
        <f>'Page 1 - General Information'!$G$12</f>
        <v>113367003</v>
      </c>
      <c r="B199" t="str">
        <f>'Page 1 - General Information'!$G$16</f>
        <v>2658</v>
      </c>
      <c r="C199" s="395" t="s">
        <v>19824</v>
      </c>
      <c r="D199"/>
      <c r="E199"/>
      <c r="F199"/>
      <c r="G199"/>
      <c r="H199"/>
      <c r="I199"/>
      <c r="J199"/>
      <c r="K199"/>
      <c r="L199"/>
      <c r="M199"/>
      <c r="N199" t="s">
        <v>4812</v>
      </c>
      <c r="O199" s="396">
        <f>INDEX('Page 2 - Team Information'!$K$14:$AP$184,Y199,X199)</f>
        <v>0</v>
      </c>
      <c r="P199"/>
      <c r="Q199"/>
      <c r="R199"/>
      <c r="S199" t="s">
        <v>5010</v>
      </c>
      <c r="T199"/>
      <c r="U199"/>
      <c r="V199"/>
      <c r="W199"/>
      <c r="X199" s="397">
        <v>3</v>
      </c>
      <c r="Y199" s="397">
        <v>66</v>
      </c>
    </row>
    <row r="200" spans="1:25" x14ac:dyDescent="0.45">
      <c r="A200">
        <f>'Page 1 - General Information'!$G$12</f>
        <v>113367003</v>
      </c>
      <c r="B200" t="str">
        <f>'Page 1 - General Information'!$G$16</f>
        <v>2658</v>
      </c>
      <c r="C200" s="395" t="s">
        <v>19824</v>
      </c>
      <c r="D200"/>
      <c r="E200"/>
      <c r="F200"/>
      <c r="G200"/>
      <c r="H200"/>
      <c r="I200"/>
      <c r="J200"/>
      <c r="K200"/>
      <c r="L200"/>
      <c r="M200"/>
      <c r="N200" t="s">
        <v>4812</v>
      </c>
      <c r="O200" s="396">
        <f>INDEX('Page 2 - Team Information'!$K$14:$AP$184,Y200,X200)</f>
        <v>0</v>
      </c>
      <c r="P200"/>
      <c r="Q200"/>
      <c r="R200"/>
      <c r="S200" t="s">
        <v>5011</v>
      </c>
      <c r="T200"/>
      <c r="U200"/>
      <c r="V200"/>
      <c r="W200"/>
      <c r="X200" s="397">
        <v>1</v>
      </c>
      <c r="Y200" s="397">
        <v>67</v>
      </c>
    </row>
    <row r="201" spans="1:25" x14ac:dyDescent="0.45">
      <c r="A201">
        <f>'Page 1 - General Information'!$G$12</f>
        <v>113367003</v>
      </c>
      <c r="B201" t="str">
        <f>'Page 1 - General Information'!$G$16</f>
        <v>2658</v>
      </c>
      <c r="C201" s="395" t="s">
        <v>19824</v>
      </c>
      <c r="D201"/>
      <c r="E201"/>
      <c r="F201"/>
      <c r="G201"/>
      <c r="H201"/>
      <c r="I201"/>
      <c r="J201"/>
      <c r="K201"/>
      <c r="L201"/>
      <c r="M201"/>
      <c r="N201" t="s">
        <v>4812</v>
      </c>
      <c r="O201" s="396">
        <f>INDEX('Page 2 - Team Information'!$K$14:$AP$184,Y201,X201)</f>
        <v>0</v>
      </c>
      <c r="P201"/>
      <c r="Q201"/>
      <c r="R201"/>
      <c r="S201" t="s">
        <v>5012</v>
      </c>
      <c r="T201"/>
      <c r="U201"/>
      <c r="V201"/>
      <c r="W201"/>
      <c r="X201" s="397">
        <v>2</v>
      </c>
      <c r="Y201" s="397">
        <v>67</v>
      </c>
    </row>
    <row r="202" spans="1:25" x14ac:dyDescent="0.45">
      <c r="A202">
        <f>'Page 1 - General Information'!$G$12</f>
        <v>113367003</v>
      </c>
      <c r="B202" t="str">
        <f>'Page 1 - General Information'!$G$16</f>
        <v>2658</v>
      </c>
      <c r="C202" s="395" t="s">
        <v>19824</v>
      </c>
      <c r="D202"/>
      <c r="E202"/>
      <c r="F202"/>
      <c r="G202"/>
      <c r="H202"/>
      <c r="I202"/>
      <c r="J202"/>
      <c r="K202"/>
      <c r="L202"/>
      <c r="M202"/>
      <c r="N202" t="s">
        <v>4812</v>
      </c>
      <c r="O202" s="396">
        <f>INDEX('Page 2 - Team Information'!$K$14:$AP$184,Y202,X202)</f>
        <v>0</v>
      </c>
      <c r="P202"/>
      <c r="Q202"/>
      <c r="R202"/>
      <c r="S202" t="s">
        <v>5013</v>
      </c>
      <c r="T202"/>
      <c r="U202"/>
      <c r="V202"/>
      <c r="W202"/>
      <c r="X202" s="397">
        <v>3</v>
      </c>
      <c r="Y202" s="397">
        <v>67</v>
      </c>
    </row>
    <row r="203" spans="1:25" x14ac:dyDescent="0.45">
      <c r="A203">
        <f>'Page 1 - General Information'!$G$12</f>
        <v>113367003</v>
      </c>
      <c r="B203" t="str">
        <f>'Page 1 - General Information'!$G$16</f>
        <v>2658</v>
      </c>
      <c r="C203" s="395" t="s">
        <v>19824</v>
      </c>
      <c r="D203"/>
      <c r="E203"/>
      <c r="F203"/>
      <c r="G203"/>
      <c r="H203"/>
      <c r="I203"/>
      <c r="J203"/>
      <c r="K203"/>
      <c r="L203"/>
      <c r="M203"/>
      <c r="N203" t="s">
        <v>4812</v>
      </c>
      <c r="O203" s="396">
        <f>INDEX('Page 2 - Team Information'!$K$14:$AP$184,Y203,X203)</f>
        <v>0</v>
      </c>
      <c r="P203"/>
      <c r="Q203"/>
      <c r="R203"/>
      <c r="S203" t="s">
        <v>5014</v>
      </c>
      <c r="T203"/>
      <c r="U203"/>
      <c r="V203"/>
      <c r="W203"/>
      <c r="X203" s="397">
        <v>1</v>
      </c>
      <c r="Y203" s="397">
        <v>68</v>
      </c>
    </row>
    <row r="204" spans="1:25" x14ac:dyDescent="0.45">
      <c r="A204">
        <f>'Page 1 - General Information'!$G$12</f>
        <v>113367003</v>
      </c>
      <c r="B204" t="str">
        <f>'Page 1 - General Information'!$G$16</f>
        <v>2658</v>
      </c>
      <c r="C204" s="395" t="s">
        <v>19824</v>
      </c>
      <c r="D204"/>
      <c r="E204"/>
      <c r="F204"/>
      <c r="G204"/>
      <c r="H204"/>
      <c r="I204"/>
      <c r="J204"/>
      <c r="K204"/>
      <c r="L204"/>
      <c r="M204"/>
      <c r="N204" t="s">
        <v>4812</v>
      </c>
      <c r="O204" s="396">
        <f>INDEX('Page 2 - Team Information'!$K$14:$AP$184,Y204,X204)</f>
        <v>0</v>
      </c>
      <c r="P204"/>
      <c r="Q204"/>
      <c r="R204"/>
      <c r="S204" t="s">
        <v>5015</v>
      </c>
      <c r="T204"/>
      <c r="U204"/>
      <c r="V204"/>
      <c r="W204"/>
      <c r="X204" s="397">
        <v>2</v>
      </c>
      <c r="Y204" s="397">
        <v>68</v>
      </c>
    </row>
    <row r="205" spans="1:25" x14ac:dyDescent="0.45">
      <c r="A205">
        <f>'Page 1 - General Information'!$G$12</f>
        <v>113367003</v>
      </c>
      <c r="B205" t="str">
        <f>'Page 1 - General Information'!$G$16</f>
        <v>2658</v>
      </c>
      <c r="C205" s="395" t="s">
        <v>19824</v>
      </c>
      <c r="D205"/>
      <c r="E205"/>
      <c r="F205"/>
      <c r="G205"/>
      <c r="H205"/>
      <c r="I205"/>
      <c r="J205"/>
      <c r="K205"/>
      <c r="L205"/>
      <c r="M205"/>
      <c r="N205" t="s">
        <v>4812</v>
      </c>
      <c r="O205" s="396">
        <f>INDEX('Page 2 - Team Information'!$K$14:$AP$184,Y205,X205)</f>
        <v>0</v>
      </c>
      <c r="P205"/>
      <c r="Q205"/>
      <c r="R205"/>
      <c r="S205" t="s">
        <v>5016</v>
      </c>
      <c r="T205"/>
      <c r="U205"/>
      <c r="V205"/>
      <c r="W205"/>
      <c r="X205" s="397">
        <v>3</v>
      </c>
      <c r="Y205" s="397">
        <v>68</v>
      </c>
    </row>
    <row r="206" spans="1:25" x14ac:dyDescent="0.45">
      <c r="A206">
        <f>'Page 1 - General Information'!$G$12</f>
        <v>113367003</v>
      </c>
      <c r="B206" t="str">
        <f>'Page 1 - General Information'!$G$16</f>
        <v>2658</v>
      </c>
      <c r="C206" s="395" t="s">
        <v>19824</v>
      </c>
      <c r="D206"/>
      <c r="E206"/>
      <c r="F206"/>
      <c r="G206"/>
      <c r="H206"/>
      <c r="I206"/>
      <c r="J206"/>
      <c r="K206"/>
      <c r="L206"/>
      <c r="M206"/>
      <c r="N206" t="s">
        <v>4812</v>
      </c>
      <c r="O206" s="396">
        <f>INDEX('Page 2 - Team Information'!$K$14:$AP$184,Y206,X206)</f>
        <v>0</v>
      </c>
      <c r="P206"/>
      <c r="Q206"/>
      <c r="R206"/>
      <c r="S206" t="s">
        <v>5017</v>
      </c>
      <c r="T206"/>
      <c r="U206"/>
      <c r="V206"/>
      <c r="W206"/>
      <c r="X206" s="397">
        <v>1</v>
      </c>
      <c r="Y206" s="397">
        <v>69</v>
      </c>
    </row>
    <row r="207" spans="1:25" x14ac:dyDescent="0.45">
      <c r="A207">
        <f>'Page 1 - General Information'!$G$12</f>
        <v>113367003</v>
      </c>
      <c r="B207" t="str">
        <f>'Page 1 - General Information'!$G$16</f>
        <v>2658</v>
      </c>
      <c r="C207" s="395" t="s">
        <v>19824</v>
      </c>
      <c r="D207"/>
      <c r="E207"/>
      <c r="F207"/>
      <c r="G207"/>
      <c r="H207"/>
      <c r="I207"/>
      <c r="J207"/>
      <c r="K207"/>
      <c r="L207"/>
      <c r="M207"/>
      <c r="N207" t="s">
        <v>4812</v>
      </c>
      <c r="O207" s="396">
        <f>INDEX('Page 2 - Team Information'!$K$14:$AP$184,Y207,X207)</f>
        <v>0</v>
      </c>
      <c r="P207"/>
      <c r="Q207"/>
      <c r="R207"/>
      <c r="S207" t="s">
        <v>5018</v>
      </c>
      <c r="T207"/>
      <c r="U207"/>
      <c r="V207"/>
      <c r="W207"/>
      <c r="X207" s="397">
        <v>2</v>
      </c>
      <c r="Y207" s="397">
        <v>69</v>
      </c>
    </row>
    <row r="208" spans="1:25" x14ac:dyDescent="0.45">
      <c r="A208">
        <f>'Page 1 - General Information'!$G$12</f>
        <v>113367003</v>
      </c>
      <c r="B208" t="str">
        <f>'Page 1 - General Information'!$G$16</f>
        <v>2658</v>
      </c>
      <c r="C208" s="395" t="s">
        <v>19824</v>
      </c>
      <c r="D208"/>
      <c r="E208"/>
      <c r="F208"/>
      <c r="G208"/>
      <c r="H208"/>
      <c r="I208"/>
      <c r="J208"/>
      <c r="K208"/>
      <c r="L208"/>
      <c r="M208"/>
      <c r="N208" t="s">
        <v>4812</v>
      </c>
      <c r="O208" s="396">
        <f>INDEX('Page 2 - Team Information'!$K$14:$AP$184,Y208,X208)</f>
        <v>0</v>
      </c>
      <c r="P208"/>
      <c r="Q208"/>
      <c r="R208"/>
      <c r="S208" t="s">
        <v>5019</v>
      </c>
      <c r="T208"/>
      <c r="U208"/>
      <c r="V208"/>
      <c r="W208"/>
      <c r="X208" s="397">
        <v>3</v>
      </c>
      <c r="Y208" s="397">
        <v>69</v>
      </c>
    </row>
    <row r="209" spans="1:25" x14ac:dyDescent="0.45">
      <c r="A209">
        <f>'Page 1 - General Information'!$G$12</f>
        <v>113367003</v>
      </c>
      <c r="B209" t="str">
        <f>'Page 1 - General Information'!$G$16</f>
        <v>2658</v>
      </c>
      <c r="C209" s="395" t="s">
        <v>19824</v>
      </c>
      <c r="D209"/>
      <c r="E209"/>
      <c r="F209"/>
      <c r="G209"/>
      <c r="H209"/>
      <c r="I209"/>
      <c r="J209"/>
      <c r="K209"/>
      <c r="L209"/>
      <c r="M209"/>
      <c r="N209" t="s">
        <v>4812</v>
      </c>
      <c r="O209" s="396">
        <f>INDEX('Page 2 - Team Information'!$K$14:$AP$184,Y209,X209)</f>
        <v>0</v>
      </c>
      <c r="P209"/>
      <c r="Q209"/>
      <c r="R209"/>
      <c r="S209" t="s">
        <v>5020</v>
      </c>
      <c r="T209"/>
      <c r="U209"/>
      <c r="V209"/>
      <c r="W209"/>
      <c r="X209" s="397">
        <v>1</v>
      </c>
      <c r="Y209" s="397">
        <v>70</v>
      </c>
    </row>
    <row r="210" spans="1:25" x14ac:dyDescent="0.45">
      <c r="A210">
        <f>'Page 1 - General Information'!$G$12</f>
        <v>113367003</v>
      </c>
      <c r="B210" t="str">
        <f>'Page 1 - General Information'!$G$16</f>
        <v>2658</v>
      </c>
      <c r="C210" s="395" t="s">
        <v>19824</v>
      </c>
      <c r="D210"/>
      <c r="E210"/>
      <c r="F210"/>
      <c r="G210"/>
      <c r="H210"/>
      <c r="I210"/>
      <c r="J210"/>
      <c r="K210"/>
      <c r="L210"/>
      <c r="M210"/>
      <c r="N210" t="s">
        <v>4812</v>
      </c>
      <c r="O210" s="396">
        <f>INDEX('Page 2 - Team Information'!$K$14:$AP$184,Y210,X210)</f>
        <v>0</v>
      </c>
      <c r="P210"/>
      <c r="Q210"/>
      <c r="R210"/>
      <c r="S210" t="s">
        <v>5021</v>
      </c>
      <c r="T210"/>
      <c r="U210"/>
      <c r="V210"/>
      <c r="W210"/>
      <c r="X210" s="397">
        <v>2</v>
      </c>
      <c r="Y210" s="397">
        <v>70</v>
      </c>
    </row>
    <row r="211" spans="1:25" x14ac:dyDescent="0.45">
      <c r="A211">
        <f>'Page 1 - General Information'!$G$12</f>
        <v>113367003</v>
      </c>
      <c r="B211" t="str">
        <f>'Page 1 - General Information'!$G$16</f>
        <v>2658</v>
      </c>
      <c r="C211" s="395" t="s">
        <v>19824</v>
      </c>
      <c r="D211"/>
      <c r="E211"/>
      <c r="F211"/>
      <c r="G211"/>
      <c r="H211"/>
      <c r="I211"/>
      <c r="J211"/>
      <c r="K211"/>
      <c r="L211"/>
      <c r="M211"/>
      <c r="N211" t="s">
        <v>4812</v>
      </c>
      <c r="O211" s="396">
        <f>INDEX('Page 2 - Team Information'!$K$14:$AP$184,Y211,X211)</f>
        <v>0</v>
      </c>
      <c r="P211"/>
      <c r="Q211"/>
      <c r="R211"/>
      <c r="S211" t="s">
        <v>5022</v>
      </c>
      <c r="T211"/>
      <c r="U211"/>
      <c r="V211"/>
      <c r="W211"/>
      <c r="X211" s="397">
        <v>3</v>
      </c>
      <c r="Y211" s="397">
        <v>70</v>
      </c>
    </row>
    <row r="212" spans="1:25" x14ac:dyDescent="0.45">
      <c r="A212">
        <f>'Page 1 - General Information'!$G$12</f>
        <v>113367003</v>
      </c>
      <c r="B212" t="str">
        <f>'Page 1 - General Information'!$G$16</f>
        <v>2658</v>
      </c>
      <c r="C212" s="395" t="s">
        <v>19824</v>
      </c>
      <c r="D212"/>
      <c r="E212"/>
      <c r="F212"/>
      <c r="G212"/>
      <c r="H212"/>
      <c r="I212"/>
      <c r="J212"/>
      <c r="K212"/>
      <c r="L212"/>
      <c r="M212"/>
      <c r="N212" t="s">
        <v>4812</v>
      </c>
      <c r="O212" s="396">
        <f>INDEX('Page 2 - Team Information'!$K$14:$AP$184,Y212,X212)</f>
        <v>0</v>
      </c>
      <c r="P212"/>
      <c r="Q212"/>
      <c r="R212"/>
      <c r="S212" t="s">
        <v>5023</v>
      </c>
      <c r="T212"/>
      <c r="U212"/>
      <c r="V212"/>
      <c r="W212"/>
      <c r="X212" s="397">
        <v>1</v>
      </c>
      <c r="Y212" s="397">
        <v>71</v>
      </c>
    </row>
    <row r="213" spans="1:25" x14ac:dyDescent="0.45">
      <c r="A213">
        <f>'Page 1 - General Information'!$G$12</f>
        <v>113367003</v>
      </c>
      <c r="B213" t="str">
        <f>'Page 1 - General Information'!$G$16</f>
        <v>2658</v>
      </c>
      <c r="C213" s="395" t="s">
        <v>19824</v>
      </c>
      <c r="D213"/>
      <c r="E213"/>
      <c r="F213"/>
      <c r="G213"/>
      <c r="H213"/>
      <c r="I213"/>
      <c r="J213"/>
      <c r="K213"/>
      <c r="L213"/>
      <c r="M213"/>
      <c r="N213" t="s">
        <v>4812</v>
      </c>
      <c r="O213" s="396">
        <f>INDEX('Page 2 - Team Information'!$K$14:$AP$184,Y213,X213)</f>
        <v>0</v>
      </c>
      <c r="P213"/>
      <c r="Q213"/>
      <c r="R213"/>
      <c r="S213" t="s">
        <v>5024</v>
      </c>
      <c r="T213"/>
      <c r="U213"/>
      <c r="V213"/>
      <c r="W213"/>
      <c r="X213" s="397">
        <v>2</v>
      </c>
      <c r="Y213" s="397">
        <v>71</v>
      </c>
    </row>
    <row r="214" spans="1:25" x14ac:dyDescent="0.45">
      <c r="A214">
        <f>'Page 1 - General Information'!$G$12</f>
        <v>113367003</v>
      </c>
      <c r="B214" t="str">
        <f>'Page 1 - General Information'!$G$16</f>
        <v>2658</v>
      </c>
      <c r="C214" s="395" t="s">
        <v>19824</v>
      </c>
      <c r="D214"/>
      <c r="E214"/>
      <c r="F214"/>
      <c r="G214"/>
      <c r="H214"/>
      <c r="I214"/>
      <c r="J214"/>
      <c r="K214"/>
      <c r="L214"/>
      <c r="M214"/>
      <c r="N214" t="s">
        <v>4812</v>
      </c>
      <c r="O214" s="396">
        <f>INDEX('Page 2 - Team Information'!$K$14:$AP$184,Y214,X214)</f>
        <v>0</v>
      </c>
      <c r="P214"/>
      <c r="Q214"/>
      <c r="R214"/>
      <c r="S214" t="s">
        <v>5025</v>
      </c>
      <c r="T214"/>
      <c r="U214"/>
      <c r="V214"/>
      <c r="W214"/>
      <c r="X214" s="397">
        <v>3</v>
      </c>
      <c r="Y214" s="397">
        <v>71</v>
      </c>
    </row>
    <row r="215" spans="1:25" x14ac:dyDescent="0.45">
      <c r="A215">
        <f>'Page 1 - General Information'!$G$12</f>
        <v>113367003</v>
      </c>
      <c r="B215" t="str">
        <f>'Page 1 - General Information'!$G$16</f>
        <v>2658</v>
      </c>
      <c r="C215" s="395" t="s">
        <v>19824</v>
      </c>
      <c r="D215"/>
      <c r="E215"/>
      <c r="F215"/>
      <c r="G215"/>
      <c r="H215"/>
      <c r="I215"/>
      <c r="J215"/>
      <c r="K215"/>
      <c r="L215"/>
      <c r="M215"/>
      <c r="N215" t="s">
        <v>4812</v>
      </c>
      <c r="O215" s="396">
        <f>INDEX('Page 2 - Team Information'!$K$14:$AP$184,Y215,X215)</f>
        <v>0</v>
      </c>
      <c r="P215"/>
      <c r="Q215"/>
      <c r="R215"/>
      <c r="S215" t="s">
        <v>5026</v>
      </c>
      <c r="T215"/>
      <c r="U215"/>
      <c r="V215"/>
      <c r="W215"/>
      <c r="X215" s="397">
        <v>1</v>
      </c>
      <c r="Y215" s="397">
        <v>72</v>
      </c>
    </row>
    <row r="216" spans="1:25" x14ac:dyDescent="0.45">
      <c r="A216">
        <f>'Page 1 - General Information'!$G$12</f>
        <v>113367003</v>
      </c>
      <c r="B216" t="str">
        <f>'Page 1 - General Information'!$G$16</f>
        <v>2658</v>
      </c>
      <c r="C216" s="395" t="s">
        <v>19824</v>
      </c>
      <c r="D216"/>
      <c r="E216"/>
      <c r="F216"/>
      <c r="G216"/>
      <c r="H216"/>
      <c r="I216"/>
      <c r="J216"/>
      <c r="K216"/>
      <c r="L216"/>
      <c r="M216"/>
      <c r="N216" t="s">
        <v>4812</v>
      </c>
      <c r="O216" s="396">
        <f>INDEX('Page 2 - Team Information'!$K$14:$AP$184,Y216,X216)</f>
        <v>0</v>
      </c>
      <c r="P216"/>
      <c r="Q216"/>
      <c r="R216"/>
      <c r="S216" t="s">
        <v>5027</v>
      </c>
      <c r="T216"/>
      <c r="U216"/>
      <c r="V216"/>
      <c r="W216"/>
      <c r="X216" s="397">
        <v>2</v>
      </c>
      <c r="Y216" s="397">
        <v>72</v>
      </c>
    </row>
    <row r="217" spans="1:25" x14ac:dyDescent="0.45">
      <c r="A217">
        <f>'Page 1 - General Information'!$G$12</f>
        <v>113367003</v>
      </c>
      <c r="B217" t="str">
        <f>'Page 1 - General Information'!$G$16</f>
        <v>2658</v>
      </c>
      <c r="C217" s="395" t="s">
        <v>19824</v>
      </c>
      <c r="D217"/>
      <c r="E217"/>
      <c r="F217"/>
      <c r="G217"/>
      <c r="H217"/>
      <c r="I217"/>
      <c r="J217"/>
      <c r="K217"/>
      <c r="L217"/>
      <c r="M217"/>
      <c r="N217" t="s">
        <v>4812</v>
      </c>
      <c r="O217" s="396">
        <f>INDEX('Page 2 - Team Information'!$K$14:$AP$184,Y217,X217)</f>
        <v>0</v>
      </c>
      <c r="P217"/>
      <c r="Q217"/>
      <c r="R217"/>
      <c r="S217" t="s">
        <v>5028</v>
      </c>
      <c r="T217"/>
      <c r="U217"/>
      <c r="V217"/>
      <c r="W217"/>
      <c r="X217" s="397">
        <v>3</v>
      </c>
      <c r="Y217" s="397">
        <v>72</v>
      </c>
    </row>
    <row r="218" spans="1:25" x14ac:dyDescent="0.45">
      <c r="A218">
        <f>'Page 1 - General Information'!$G$12</f>
        <v>113367003</v>
      </c>
      <c r="B218" t="str">
        <f>'Page 1 - General Information'!$G$16</f>
        <v>2658</v>
      </c>
      <c r="C218" s="395" t="s">
        <v>19824</v>
      </c>
      <c r="D218"/>
      <c r="E218"/>
      <c r="F218"/>
      <c r="G218"/>
      <c r="H218"/>
      <c r="I218"/>
      <c r="J218"/>
      <c r="K218"/>
      <c r="L218"/>
      <c r="M218"/>
      <c r="N218" t="s">
        <v>4812</v>
      </c>
      <c r="O218" s="396">
        <f>INDEX('Page 2 - Team Information'!$K$14:$AP$184,Y218,X218)</f>
        <v>0</v>
      </c>
      <c r="P218"/>
      <c r="Q218"/>
      <c r="R218"/>
      <c r="S218" t="s">
        <v>5029</v>
      </c>
      <c r="T218"/>
      <c r="U218"/>
      <c r="V218"/>
      <c r="W218"/>
      <c r="X218" s="397">
        <v>1</v>
      </c>
      <c r="Y218" s="397">
        <v>73</v>
      </c>
    </row>
    <row r="219" spans="1:25" x14ac:dyDescent="0.45">
      <c r="A219">
        <f>'Page 1 - General Information'!$G$12</f>
        <v>113367003</v>
      </c>
      <c r="B219" t="str">
        <f>'Page 1 - General Information'!$G$16</f>
        <v>2658</v>
      </c>
      <c r="C219" s="395" t="s">
        <v>19824</v>
      </c>
      <c r="D219"/>
      <c r="E219"/>
      <c r="F219"/>
      <c r="G219"/>
      <c r="H219"/>
      <c r="I219"/>
      <c r="J219"/>
      <c r="K219"/>
      <c r="L219"/>
      <c r="M219"/>
      <c r="N219" t="s">
        <v>4812</v>
      </c>
      <c r="O219" s="396">
        <f>INDEX('Page 2 - Team Information'!$K$14:$AP$184,Y219,X219)</f>
        <v>0</v>
      </c>
      <c r="P219"/>
      <c r="Q219"/>
      <c r="R219"/>
      <c r="S219" t="s">
        <v>5030</v>
      </c>
      <c r="T219"/>
      <c r="U219"/>
      <c r="V219"/>
      <c r="W219"/>
      <c r="X219" s="397">
        <v>2</v>
      </c>
      <c r="Y219" s="397">
        <v>73</v>
      </c>
    </row>
    <row r="220" spans="1:25" x14ac:dyDescent="0.45">
      <c r="A220">
        <f>'Page 1 - General Information'!$G$12</f>
        <v>113367003</v>
      </c>
      <c r="B220" t="str">
        <f>'Page 1 - General Information'!$G$16</f>
        <v>2658</v>
      </c>
      <c r="C220" s="395" t="s">
        <v>19824</v>
      </c>
      <c r="D220"/>
      <c r="E220"/>
      <c r="F220"/>
      <c r="G220"/>
      <c r="H220"/>
      <c r="I220"/>
      <c r="J220"/>
      <c r="K220"/>
      <c r="L220"/>
      <c r="M220"/>
      <c r="N220" t="s">
        <v>4812</v>
      </c>
      <c r="O220" s="396">
        <f>INDEX('Page 2 - Team Information'!$K$14:$AP$184,Y220,X220)</f>
        <v>0</v>
      </c>
      <c r="P220"/>
      <c r="Q220"/>
      <c r="R220"/>
      <c r="S220" t="s">
        <v>5031</v>
      </c>
      <c r="T220"/>
      <c r="U220"/>
      <c r="V220"/>
      <c r="W220"/>
      <c r="X220" s="397">
        <v>3</v>
      </c>
      <c r="Y220" s="397">
        <v>73</v>
      </c>
    </row>
    <row r="221" spans="1:25" x14ac:dyDescent="0.45">
      <c r="A221">
        <f>'Page 1 - General Information'!$G$12</f>
        <v>113367003</v>
      </c>
      <c r="B221" t="str">
        <f>'Page 1 - General Information'!$G$16</f>
        <v>2658</v>
      </c>
      <c r="C221" s="395" t="s">
        <v>19824</v>
      </c>
      <c r="D221"/>
      <c r="E221"/>
      <c r="F221"/>
      <c r="G221"/>
      <c r="H221"/>
      <c r="I221"/>
      <c r="J221"/>
      <c r="K221"/>
      <c r="L221"/>
      <c r="M221"/>
      <c r="N221" t="s">
        <v>4812</v>
      </c>
      <c r="O221" s="396">
        <f>INDEX('Page 2 - Team Information'!$K$14:$AP$184,Y221,X221)</f>
        <v>0</v>
      </c>
      <c r="P221"/>
      <c r="Q221"/>
      <c r="R221"/>
      <c r="S221" t="s">
        <v>5032</v>
      </c>
      <c r="T221"/>
      <c r="U221"/>
      <c r="V221"/>
      <c r="W221"/>
      <c r="X221" s="397">
        <v>1</v>
      </c>
      <c r="Y221" s="397">
        <v>74</v>
      </c>
    </row>
    <row r="222" spans="1:25" x14ac:dyDescent="0.45">
      <c r="A222">
        <f>'Page 1 - General Information'!$G$12</f>
        <v>113367003</v>
      </c>
      <c r="B222" t="str">
        <f>'Page 1 - General Information'!$G$16</f>
        <v>2658</v>
      </c>
      <c r="C222" s="395" t="s">
        <v>19824</v>
      </c>
      <c r="D222"/>
      <c r="E222"/>
      <c r="F222"/>
      <c r="G222"/>
      <c r="H222"/>
      <c r="I222"/>
      <c r="J222"/>
      <c r="K222"/>
      <c r="L222"/>
      <c r="M222"/>
      <c r="N222" t="s">
        <v>4812</v>
      </c>
      <c r="O222" s="396">
        <f>INDEX('Page 2 - Team Information'!$K$14:$AP$184,Y222,X222)</f>
        <v>0</v>
      </c>
      <c r="P222"/>
      <c r="Q222"/>
      <c r="R222"/>
      <c r="S222" t="s">
        <v>5033</v>
      </c>
      <c r="T222"/>
      <c r="U222"/>
      <c r="V222"/>
      <c r="W222"/>
      <c r="X222" s="397">
        <v>2</v>
      </c>
      <c r="Y222" s="397">
        <v>74</v>
      </c>
    </row>
    <row r="223" spans="1:25" x14ac:dyDescent="0.45">
      <c r="A223">
        <f>'Page 1 - General Information'!$G$12</f>
        <v>113367003</v>
      </c>
      <c r="B223" t="str">
        <f>'Page 1 - General Information'!$G$16</f>
        <v>2658</v>
      </c>
      <c r="C223" s="395" t="s">
        <v>19824</v>
      </c>
      <c r="D223"/>
      <c r="E223"/>
      <c r="F223"/>
      <c r="G223"/>
      <c r="H223"/>
      <c r="I223"/>
      <c r="J223"/>
      <c r="K223"/>
      <c r="L223"/>
      <c r="M223"/>
      <c r="N223" t="s">
        <v>4812</v>
      </c>
      <c r="O223" s="396">
        <f>INDEX('Page 2 - Team Information'!$K$14:$AP$184,Y223,X223)</f>
        <v>0</v>
      </c>
      <c r="P223"/>
      <c r="Q223"/>
      <c r="R223"/>
      <c r="S223" t="s">
        <v>5034</v>
      </c>
      <c r="T223"/>
      <c r="U223"/>
      <c r="V223"/>
      <c r="W223"/>
      <c r="X223" s="397">
        <v>3</v>
      </c>
      <c r="Y223" s="397">
        <v>74</v>
      </c>
    </row>
    <row r="224" spans="1:25" x14ac:dyDescent="0.45">
      <c r="A224">
        <f>'Page 1 - General Information'!$G$12</f>
        <v>113367003</v>
      </c>
      <c r="B224" t="str">
        <f>'Page 1 - General Information'!$G$16</f>
        <v>2658</v>
      </c>
      <c r="C224" s="395" t="s">
        <v>19824</v>
      </c>
      <c r="D224"/>
      <c r="E224"/>
      <c r="F224"/>
      <c r="G224"/>
      <c r="H224"/>
      <c r="I224"/>
      <c r="J224"/>
      <c r="K224"/>
      <c r="L224"/>
      <c r="M224"/>
      <c r="N224" t="s">
        <v>4812</v>
      </c>
      <c r="O224" s="396">
        <f>INDEX('Page 2 - Team Information'!$K$14:$AP$184,Y224,X224)</f>
        <v>0</v>
      </c>
      <c r="P224"/>
      <c r="Q224"/>
      <c r="R224"/>
      <c r="S224" t="s">
        <v>5035</v>
      </c>
      <c r="T224"/>
      <c r="U224"/>
      <c r="V224"/>
      <c r="W224"/>
      <c r="X224" s="397">
        <v>1</v>
      </c>
      <c r="Y224" s="397">
        <v>75</v>
      </c>
    </row>
    <row r="225" spans="1:25" x14ac:dyDescent="0.45">
      <c r="A225">
        <f>'Page 1 - General Information'!$G$12</f>
        <v>113367003</v>
      </c>
      <c r="B225" t="str">
        <f>'Page 1 - General Information'!$G$16</f>
        <v>2658</v>
      </c>
      <c r="C225" s="395" t="s">
        <v>19824</v>
      </c>
      <c r="D225"/>
      <c r="E225"/>
      <c r="F225"/>
      <c r="G225"/>
      <c r="H225"/>
      <c r="I225"/>
      <c r="J225"/>
      <c r="K225"/>
      <c r="L225"/>
      <c r="M225"/>
      <c r="N225" t="s">
        <v>4812</v>
      </c>
      <c r="O225" s="396">
        <f>INDEX('Page 2 - Team Information'!$K$14:$AP$184,Y225,X225)</f>
        <v>0</v>
      </c>
      <c r="P225"/>
      <c r="Q225"/>
      <c r="R225"/>
      <c r="S225" t="s">
        <v>5036</v>
      </c>
      <c r="T225"/>
      <c r="U225"/>
      <c r="V225"/>
      <c r="W225"/>
      <c r="X225" s="397">
        <v>2</v>
      </c>
      <c r="Y225" s="397">
        <v>75</v>
      </c>
    </row>
    <row r="226" spans="1:25" x14ac:dyDescent="0.45">
      <c r="A226">
        <f>'Page 1 - General Information'!$G$12</f>
        <v>113367003</v>
      </c>
      <c r="B226" t="str">
        <f>'Page 1 - General Information'!$G$16</f>
        <v>2658</v>
      </c>
      <c r="C226" s="395" t="s">
        <v>19824</v>
      </c>
      <c r="D226"/>
      <c r="E226"/>
      <c r="F226"/>
      <c r="G226"/>
      <c r="H226"/>
      <c r="I226"/>
      <c r="J226"/>
      <c r="K226"/>
      <c r="L226"/>
      <c r="M226"/>
      <c r="N226" t="s">
        <v>4812</v>
      </c>
      <c r="O226" s="396">
        <f>INDEX('Page 2 - Team Information'!$K$14:$AP$184,Y226,X226)</f>
        <v>0</v>
      </c>
      <c r="P226"/>
      <c r="Q226"/>
      <c r="R226"/>
      <c r="S226" t="s">
        <v>5037</v>
      </c>
      <c r="T226"/>
      <c r="U226"/>
      <c r="V226"/>
      <c r="W226"/>
      <c r="X226" s="397">
        <v>3</v>
      </c>
      <c r="Y226" s="397">
        <v>75</v>
      </c>
    </row>
    <row r="227" spans="1:25" x14ac:dyDescent="0.45">
      <c r="A227">
        <f>'Page 1 - General Information'!$G$12</f>
        <v>113367003</v>
      </c>
      <c r="B227" t="str">
        <f>'Page 1 - General Information'!$G$16</f>
        <v>2658</v>
      </c>
      <c r="C227" s="395" t="s">
        <v>19824</v>
      </c>
      <c r="D227"/>
      <c r="E227"/>
      <c r="F227"/>
      <c r="G227"/>
      <c r="H227"/>
      <c r="I227"/>
      <c r="J227"/>
      <c r="K227"/>
      <c r="L227"/>
      <c r="M227"/>
      <c r="N227" t="s">
        <v>4812</v>
      </c>
      <c r="O227" s="396">
        <f>INDEX('Page 2 - Team Information'!$K$14:$AP$184,Y227,X227)</f>
        <v>0</v>
      </c>
      <c r="P227"/>
      <c r="Q227"/>
      <c r="R227"/>
      <c r="S227" t="s">
        <v>5038</v>
      </c>
      <c r="T227"/>
      <c r="U227"/>
      <c r="V227"/>
      <c r="W227"/>
      <c r="X227" s="397">
        <v>1</v>
      </c>
      <c r="Y227" s="397">
        <v>76</v>
      </c>
    </row>
    <row r="228" spans="1:25" x14ac:dyDescent="0.45">
      <c r="A228">
        <f>'Page 1 - General Information'!$G$12</f>
        <v>113367003</v>
      </c>
      <c r="B228" t="str">
        <f>'Page 1 - General Information'!$G$16</f>
        <v>2658</v>
      </c>
      <c r="C228" s="395" t="s">
        <v>19824</v>
      </c>
      <c r="D228"/>
      <c r="E228"/>
      <c r="F228"/>
      <c r="G228"/>
      <c r="H228"/>
      <c r="I228"/>
      <c r="J228"/>
      <c r="K228"/>
      <c r="L228"/>
      <c r="M228"/>
      <c r="N228" t="s">
        <v>4812</v>
      </c>
      <c r="O228" s="396">
        <f>INDEX('Page 2 - Team Information'!$K$14:$AP$184,Y228,X228)</f>
        <v>0</v>
      </c>
      <c r="P228"/>
      <c r="Q228"/>
      <c r="R228"/>
      <c r="S228" t="s">
        <v>5039</v>
      </c>
      <c r="T228"/>
      <c r="U228"/>
      <c r="V228"/>
      <c r="W228"/>
      <c r="X228" s="397">
        <v>2</v>
      </c>
      <c r="Y228" s="397">
        <v>76</v>
      </c>
    </row>
    <row r="229" spans="1:25" x14ac:dyDescent="0.45">
      <c r="A229">
        <f>'Page 1 - General Information'!$G$12</f>
        <v>113367003</v>
      </c>
      <c r="B229" t="str">
        <f>'Page 1 - General Information'!$G$16</f>
        <v>2658</v>
      </c>
      <c r="C229" s="395" t="s">
        <v>19824</v>
      </c>
      <c r="D229"/>
      <c r="E229"/>
      <c r="F229"/>
      <c r="G229"/>
      <c r="H229"/>
      <c r="I229"/>
      <c r="J229"/>
      <c r="K229"/>
      <c r="L229"/>
      <c r="M229"/>
      <c r="N229" t="s">
        <v>4812</v>
      </c>
      <c r="O229" s="396">
        <f>INDEX('Page 2 - Team Information'!$K$14:$AP$184,Y229,X229)</f>
        <v>0</v>
      </c>
      <c r="P229"/>
      <c r="Q229"/>
      <c r="R229"/>
      <c r="S229" t="s">
        <v>5040</v>
      </c>
      <c r="T229"/>
      <c r="U229"/>
      <c r="V229"/>
      <c r="W229"/>
      <c r="X229" s="397">
        <v>3</v>
      </c>
      <c r="Y229" s="397">
        <v>76</v>
      </c>
    </row>
    <row r="230" spans="1:25" x14ac:dyDescent="0.45">
      <c r="A230">
        <f>'Page 1 - General Information'!$G$12</f>
        <v>113367003</v>
      </c>
      <c r="B230" t="str">
        <f>'Page 1 - General Information'!$G$16</f>
        <v>2658</v>
      </c>
      <c r="C230" s="395" t="s">
        <v>19824</v>
      </c>
      <c r="D230"/>
      <c r="E230"/>
      <c r="F230"/>
      <c r="G230"/>
      <c r="H230"/>
      <c r="I230"/>
      <c r="J230"/>
      <c r="K230"/>
      <c r="L230"/>
      <c r="M230"/>
      <c r="N230" t="s">
        <v>4812</v>
      </c>
      <c r="O230" s="396">
        <f>INDEX('Page 2 - Team Information'!$K$14:$AP$184,Y230,X230)</f>
        <v>0</v>
      </c>
      <c r="P230"/>
      <c r="Q230"/>
      <c r="R230"/>
      <c r="S230" t="s">
        <v>5041</v>
      </c>
      <c r="T230"/>
      <c r="U230"/>
      <c r="V230"/>
      <c r="W230"/>
      <c r="X230" s="397">
        <v>1</v>
      </c>
      <c r="Y230" s="397">
        <v>77</v>
      </c>
    </row>
    <row r="231" spans="1:25" x14ac:dyDescent="0.45">
      <c r="A231">
        <f>'Page 1 - General Information'!$G$12</f>
        <v>113367003</v>
      </c>
      <c r="B231" t="str">
        <f>'Page 1 - General Information'!$G$16</f>
        <v>2658</v>
      </c>
      <c r="C231" s="395" t="s">
        <v>19824</v>
      </c>
      <c r="D231"/>
      <c r="E231"/>
      <c r="F231"/>
      <c r="G231"/>
      <c r="H231"/>
      <c r="I231"/>
      <c r="J231"/>
      <c r="K231"/>
      <c r="L231"/>
      <c r="M231"/>
      <c r="N231" t="s">
        <v>4812</v>
      </c>
      <c r="O231" s="396">
        <f>INDEX('Page 2 - Team Information'!$K$14:$AP$184,Y231,X231)</f>
        <v>0</v>
      </c>
      <c r="P231"/>
      <c r="Q231"/>
      <c r="R231"/>
      <c r="S231" t="s">
        <v>5042</v>
      </c>
      <c r="T231"/>
      <c r="U231"/>
      <c r="V231"/>
      <c r="W231"/>
      <c r="X231" s="397">
        <v>2</v>
      </c>
      <c r="Y231" s="397">
        <v>77</v>
      </c>
    </row>
    <row r="232" spans="1:25" x14ac:dyDescent="0.45">
      <c r="A232">
        <f>'Page 1 - General Information'!$G$12</f>
        <v>113367003</v>
      </c>
      <c r="B232" t="str">
        <f>'Page 1 - General Information'!$G$16</f>
        <v>2658</v>
      </c>
      <c r="C232" s="395" t="s">
        <v>19824</v>
      </c>
      <c r="D232"/>
      <c r="E232"/>
      <c r="F232"/>
      <c r="G232"/>
      <c r="H232"/>
      <c r="I232"/>
      <c r="J232"/>
      <c r="K232"/>
      <c r="L232"/>
      <c r="M232"/>
      <c r="N232" t="s">
        <v>4812</v>
      </c>
      <c r="O232" s="396">
        <f>INDEX('Page 2 - Team Information'!$K$14:$AP$184,Y232,X232)</f>
        <v>0</v>
      </c>
      <c r="P232"/>
      <c r="Q232"/>
      <c r="R232"/>
      <c r="S232" t="s">
        <v>5043</v>
      </c>
      <c r="T232"/>
      <c r="U232"/>
      <c r="V232"/>
      <c r="W232"/>
      <c r="X232" s="397">
        <v>3</v>
      </c>
      <c r="Y232" s="397">
        <v>77</v>
      </c>
    </row>
    <row r="233" spans="1:25" x14ac:dyDescent="0.45">
      <c r="A233">
        <f>'Page 1 - General Information'!$G$12</f>
        <v>113367003</v>
      </c>
      <c r="B233" t="str">
        <f>'Page 1 - General Information'!$G$16</f>
        <v>2658</v>
      </c>
      <c r="C233" s="395" t="s">
        <v>19824</v>
      </c>
      <c r="D233"/>
      <c r="E233"/>
      <c r="F233"/>
      <c r="G233"/>
      <c r="H233"/>
      <c r="I233"/>
      <c r="J233"/>
      <c r="K233"/>
      <c r="L233"/>
      <c r="M233"/>
      <c r="N233" t="s">
        <v>4812</v>
      </c>
      <c r="O233" s="396">
        <f>INDEX('Page 2 - Team Information'!$K$14:$AP$184,Y233,X233)</f>
        <v>0</v>
      </c>
      <c r="P233"/>
      <c r="Q233"/>
      <c r="R233"/>
      <c r="S233" t="s">
        <v>5044</v>
      </c>
      <c r="T233"/>
      <c r="U233"/>
      <c r="V233"/>
      <c r="W233"/>
      <c r="X233" s="397">
        <v>1</v>
      </c>
      <c r="Y233" s="397">
        <v>78</v>
      </c>
    </row>
    <row r="234" spans="1:25" x14ac:dyDescent="0.45">
      <c r="A234">
        <f>'Page 1 - General Information'!$G$12</f>
        <v>113367003</v>
      </c>
      <c r="B234" t="str">
        <f>'Page 1 - General Information'!$G$16</f>
        <v>2658</v>
      </c>
      <c r="C234" s="395" t="s">
        <v>19824</v>
      </c>
      <c r="D234"/>
      <c r="E234"/>
      <c r="F234"/>
      <c r="G234"/>
      <c r="H234"/>
      <c r="I234"/>
      <c r="J234"/>
      <c r="K234"/>
      <c r="L234"/>
      <c r="M234"/>
      <c r="N234" t="s">
        <v>4812</v>
      </c>
      <c r="O234" s="396">
        <f>INDEX('Page 2 - Team Information'!$K$14:$AP$184,Y234,X234)</f>
        <v>0</v>
      </c>
      <c r="P234"/>
      <c r="Q234"/>
      <c r="R234"/>
      <c r="S234" t="s">
        <v>5045</v>
      </c>
      <c r="T234"/>
      <c r="U234"/>
      <c r="V234"/>
      <c r="W234"/>
      <c r="X234" s="397">
        <v>2</v>
      </c>
      <c r="Y234" s="397">
        <v>78</v>
      </c>
    </row>
    <row r="235" spans="1:25" x14ac:dyDescent="0.45">
      <c r="A235">
        <f>'Page 1 - General Information'!$G$12</f>
        <v>113367003</v>
      </c>
      <c r="B235" t="str">
        <f>'Page 1 - General Information'!$G$16</f>
        <v>2658</v>
      </c>
      <c r="C235" s="395" t="s">
        <v>19824</v>
      </c>
      <c r="D235"/>
      <c r="E235"/>
      <c r="F235"/>
      <c r="G235"/>
      <c r="H235"/>
      <c r="I235"/>
      <c r="J235"/>
      <c r="K235"/>
      <c r="L235"/>
      <c r="M235"/>
      <c r="N235" t="s">
        <v>4812</v>
      </c>
      <c r="O235" s="396">
        <f>INDEX('Page 2 - Team Information'!$K$14:$AP$184,Y235,X235)</f>
        <v>0</v>
      </c>
      <c r="P235"/>
      <c r="Q235"/>
      <c r="R235"/>
      <c r="S235" t="s">
        <v>5046</v>
      </c>
      <c r="T235"/>
      <c r="U235"/>
      <c r="V235"/>
      <c r="W235"/>
      <c r="X235" s="397">
        <v>3</v>
      </c>
      <c r="Y235" s="397">
        <v>78</v>
      </c>
    </row>
    <row r="236" spans="1:25" x14ac:dyDescent="0.45">
      <c r="A236">
        <f>'Page 1 - General Information'!$G$12</f>
        <v>113367003</v>
      </c>
      <c r="B236" t="str">
        <f>'Page 1 - General Information'!$G$16</f>
        <v>2658</v>
      </c>
      <c r="C236" s="395" t="s">
        <v>19824</v>
      </c>
      <c r="D236"/>
      <c r="E236"/>
      <c r="F236"/>
      <c r="G236"/>
      <c r="H236"/>
      <c r="I236"/>
      <c r="J236"/>
      <c r="K236"/>
      <c r="L236"/>
      <c r="M236"/>
      <c r="N236" t="s">
        <v>4812</v>
      </c>
      <c r="O236" s="396">
        <f>INDEX('Page 2 - Team Information'!$K$14:$AP$184,Y236,X236)</f>
        <v>0</v>
      </c>
      <c r="P236"/>
      <c r="Q236"/>
      <c r="R236"/>
      <c r="S236" t="s">
        <v>5047</v>
      </c>
      <c r="T236"/>
      <c r="U236"/>
      <c r="V236"/>
      <c r="W236"/>
      <c r="X236" s="397">
        <v>1</v>
      </c>
      <c r="Y236" s="397">
        <v>79</v>
      </c>
    </row>
    <row r="237" spans="1:25" x14ac:dyDescent="0.45">
      <c r="A237">
        <f>'Page 1 - General Information'!$G$12</f>
        <v>113367003</v>
      </c>
      <c r="B237" t="str">
        <f>'Page 1 - General Information'!$G$16</f>
        <v>2658</v>
      </c>
      <c r="C237" s="395" t="s">
        <v>19824</v>
      </c>
      <c r="D237"/>
      <c r="E237"/>
      <c r="F237"/>
      <c r="G237"/>
      <c r="H237"/>
      <c r="I237"/>
      <c r="J237"/>
      <c r="K237"/>
      <c r="L237"/>
      <c r="M237"/>
      <c r="N237" t="s">
        <v>4812</v>
      </c>
      <c r="O237" s="396">
        <f>INDEX('Page 2 - Team Information'!$K$14:$AP$184,Y237,X237)</f>
        <v>0</v>
      </c>
      <c r="P237"/>
      <c r="Q237"/>
      <c r="R237"/>
      <c r="S237" t="s">
        <v>5048</v>
      </c>
      <c r="T237"/>
      <c r="U237"/>
      <c r="V237"/>
      <c r="W237"/>
      <c r="X237" s="397">
        <v>2</v>
      </c>
      <c r="Y237" s="397">
        <v>79</v>
      </c>
    </row>
    <row r="238" spans="1:25" x14ac:dyDescent="0.45">
      <c r="A238">
        <f>'Page 1 - General Information'!$G$12</f>
        <v>113367003</v>
      </c>
      <c r="B238" t="str">
        <f>'Page 1 - General Information'!$G$16</f>
        <v>2658</v>
      </c>
      <c r="C238" s="395" t="s">
        <v>19824</v>
      </c>
      <c r="D238"/>
      <c r="E238"/>
      <c r="F238"/>
      <c r="G238"/>
      <c r="H238"/>
      <c r="I238"/>
      <c r="J238"/>
      <c r="K238"/>
      <c r="L238"/>
      <c r="M238"/>
      <c r="N238" t="s">
        <v>4812</v>
      </c>
      <c r="O238" s="396">
        <f>INDEX('Page 2 - Team Information'!$K$14:$AP$184,Y238,X238)</f>
        <v>0</v>
      </c>
      <c r="P238"/>
      <c r="Q238"/>
      <c r="R238"/>
      <c r="S238" t="s">
        <v>5049</v>
      </c>
      <c r="T238"/>
      <c r="U238"/>
      <c r="V238"/>
      <c r="W238"/>
      <c r="X238" s="397">
        <v>3</v>
      </c>
      <c r="Y238" s="397">
        <v>79</v>
      </c>
    </row>
    <row r="239" spans="1:25" x14ac:dyDescent="0.45">
      <c r="A239">
        <f>'Page 1 - General Information'!$G$12</f>
        <v>113367003</v>
      </c>
      <c r="B239" t="str">
        <f>'Page 1 - General Information'!$G$16</f>
        <v>2658</v>
      </c>
      <c r="C239" s="395" t="s">
        <v>19824</v>
      </c>
      <c r="D239"/>
      <c r="E239"/>
      <c r="F239"/>
      <c r="G239"/>
      <c r="H239"/>
      <c r="I239"/>
      <c r="J239"/>
      <c r="K239"/>
      <c r="L239"/>
      <c r="M239"/>
      <c r="N239" t="s">
        <v>4812</v>
      </c>
      <c r="O239" s="396">
        <f>INDEX('Page 2 - Team Information'!$K$14:$AP$184,Y239,X239)</f>
        <v>0</v>
      </c>
      <c r="P239"/>
      <c r="Q239"/>
      <c r="R239"/>
      <c r="S239" t="s">
        <v>5050</v>
      </c>
      <c r="T239"/>
      <c r="U239"/>
      <c r="V239"/>
      <c r="W239"/>
      <c r="X239" s="397">
        <v>1</v>
      </c>
      <c r="Y239" s="397">
        <v>80</v>
      </c>
    </row>
    <row r="240" spans="1:25" x14ac:dyDescent="0.45">
      <c r="A240">
        <f>'Page 1 - General Information'!$G$12</f>
        <v>113367003</v>
      </c>
      <c r="B240" t="str">
        <f>'Page 1 - General Information'!$G$16</f>
        <v>2658</v>
      </c>
      <c r="C240" s="395" t="s">
        <v>19824</v>
      </c>
      <c r="D240"/>
      <c r="E240"/>
      <c r="F240"/>
      <c r="G240"/>
      <c r="H240"/>
      <c r="I240"/>
      <c r="J240"/>
      <c r="K240"/>
      <c r="L240"/>
      <c r="M240"/>
      <c r="N240" t="s">
        <v>4812</v>
      </c>
      <c r="O240" s="396">
        <f>INDEX('Page 2 - Team Information'!$K$14:$AP$184,Y240,X240)</f>
        <v>0</v>
      </c>
      <c r="P240"/>
      <c r="Q240"/>
      <c r="R240"/>
      <c r="S240" t="s">
        <v>5051</v>
      </c>
      <c r="T240"/>
      <c r="U240"/>
      <c r="V240"/>
      <c r="W240"/>
      <c r="X240" s="397">
        <v>2</v>
      </c>
      <c r="Y240" s="397">
        <v>80</v>
      </c>
    </row>
    <row r="241" spans="1:25" x14ac:dyDescent="0.45">
      <c r="A241">
        <f>'Page 1 - General Information'!$G$12</f>
        <v>113367003</v>
      </c>
      <c r="B241" t="str">
        <f>'Page 1 - General Information'!$G$16</f>
        <v>2658</v>
      </c>
      <c r="C241" s="395" t="s">
        <v>19824</v>
      </c>
      <c r="D241"/>
      <c r="E241"/>
      <c r="F241"/>
      <c r="G241"/>
      <c r="H241"/>
      <c r="I241"/>
      <c r="J241"/>
      <c r="K241"/>
      <c r="L241"/>
      <c r="M241"/>
      <c r="N241" t="s">
        <v>4812</v>
      </c>
      <c r="O241" s="396">
        <f>INDEX('Page 2 - Team Information'!$K$14:$AP$184,Y241,X241)</f>
        <v>0</v>
      </c>
      <c r="P241"/>
      <c r="Q241"/>
      <c r="R241"/>
      <c r="S241" t="s">
        <v>5052</v>
      </c>
      <c r="T241"/>
      <c r="U241"/>
      <c r="V241"/>
      <c r="W241"/>
      <c r="X241" s="397">
        <v>3</v>
      </c>
      <c r="Y241" s="397">
        <v>80</v>
      </c>
    </row>
    <row r="242" spans="1:25" x14ac:dyDescent="0.45">
      <c r="A242">
        <f>'Page 1 - General Information'!$G$12</f>
        <v>113367003</v>
      </c>
      <c r="B242" t="str">
        <f>'Page 1 - General Information'!$G$16</f>
        <v>2658</v>
      </c>
      <c r="C242" s="395" t="s">
        <v>19824</v>
      </c>
      <c r="D242"/>
      <c r="E242"/>
      <c r="F242"/>
      <c r="G242"/>
      <c r="H242"/>
      <c r="I242"/>
      <c r="J242"/>
      <c r="K242"/>
      <c r="L242"/>
      <c r="M242"/>
      <c r="N242" t="s">
        <v>4812</v>
      </c>
      <c r="O242" s="396">
        <f>INDEX('Page 2 - Team Information'!$K$14:$AP$184,Y242,X242)</f>
        <v>0</v>
      </c>
      <c r="P242"/>
      <c r="Q242"/>
      <c r="R242"/>
      <c r="S242" t="s">
        <v>5053</v>
      </c>
      <c r="T242"/>
      <c r="U242"/>
      <c r="V242"/>
      <c r="W242"/>
      <c r="X242" s="397">
        <v>1</v>
      </c>
      <c r="Y242" s="397">
        <v>81</v>
      </c>
    </row>
    <row r="243" spans="1:25" x14ac:dyDescent="0.45">
      <c r="A243">
        <f>'Page 1 - General Information'!$G$12</f>
        <v>113367003</v>
      </c>
      <c r="B243" t="str">
        <f>'Page 1 - General Information'!$G$16</f>
        <v>2658</v>
      </c>
      <c r="C243" s="395" t="s">
        <v>19824</v>
      </c>
      <c r="D243"/>
      <c r="E243"/>
      <c r="F243"/>
      <c r="G243"/>
      <c r="H243"/>
      <c r="I243"/>
      <c r="J243"/>
      <c r="K243"/>
      <c r="L243"/>
      <c r="M243"/>
      <c r="N243" t="s">
        <v>4812</v>
      </c>
      <c r="O243" s="396">
        <f>INDEX('Page 2 - Team Information'!$K$14:$AP$184,Y243,X243)</f>
        <v>7</v>
      </c>
      <c r="P243"/>
      <c r="Q243"/>
      <c r="R243"/>
      <c r="S243" t="s">
        <v>5054</v>
      </c>
      <c r="T243"/>
      <c r="U243"/>
      <c r="V243"/>
      <c r="W243"/>
      <c r="X243" s="397">
        <v>2</v>
      </c>
      <c r="Y243" s="397">
        <v>81</v>
      </c>
    </row>
    <row r="244" spans="1:25" x14ac:dyDescent="0.45">
      <c r="A244">
        <f>'Page 1 - General Information'!$G$12</f>
        <v>113367003</v>
      </c>
      <c r="B244" t="str">
        <f>'Page 1 - General Information'!$G$16</f>
        <v>2658</v>
      </c>
      <c r="C244" s="395" t="s">
        <v>19824</v>
      </c>
      <c r="D244"/>
      <c r="E244"/>
      <c r="F244"/>
      <c r="G244"/>
      <c r="H244"/>
      <c r="I244"/>
      <c r="J244"/>
      <c r="K244"/>
      <c r="L244"/>
      <c r="M244"/>
      <c r="N244" t="s">
        <v>4812</v>
      </c>
      <c r="O244" s="396">
        <f>INDEX('Page 2 - Team Information'!$K$14:$AP$184,Y244,X244)</f>
        <v>7</v>
      </c>
      <c r="P244"/>
      <c r="Q244"/>
      <c r="R244"/>
      <c r="S244" t="s">
        <v>5055</v>
      </c>
      <c r="T244"/>
      <c r="U244"/>
      <c r="V244"/>
      <c r="W244"/>
      <c r="X244" s="397">
        <v>3</v>
      </c>
      <c r="Y244" s="397">
        <v>81</v>
      </c>
    </row>
    <row r="245" spans="1:25" x14ac:dyDescent="0.45">
      <c r="A245">
        <f>'Page 1 - General Information'!$G$12</f>
        <v>113367003</v>
      </c>
      <c r="B245" t="str">
        <f>'Page 1 - General Information'!$G$16</f>
        <v>2658</v>
      </c>
      <c r="C245" s="395" t="s">
        <v>19824</v>
      </c>
      <c r="D245"/>
      <c r="E245"/>
      <c r="F245"/>
      <c r="G245"/>
      <c r="H245"/>
      <c r="I245"/>
      <c r="J245"/>
      <c r="K245"/>
      <c r="L245"/>
      <c r="M245"/>
      <c r="N245" t="s">
        <v>4812</v>
      </c>
      <c r="O245" s="396">
        <f>INDEX('Page 2 - Team Information'!$K$14:$AP$184,Y245,X245)</f>
        <v>0</v>
      </c>
      <c r="P245"/>
      <c r="Q245"/>
      <c r="R245"/>
      <c r="S245" t="s">
        <v>5056</v>
      </c>
      <c r="T245"/>
      <c r="U245"/>
      <c r="V245"/>
      <c r="W245"/>
      <c r="X245" s="398">
        <v>1</v>
      </c>
      <c r="Y245" s="398">
        <v>82</v>
      </c>
    </row>
    <row r="246" spans="1:25" x14ac:dyDescent="0.45">
      <c r="A246">
        <f>'Page 1 - General Information'!$G$12</f>
        <v>113367003</v>
      </c>
      <c r="B246" t="str">
        <f>'Page 1 - General Information'!$G$16</f>
        <v>2658</v>
      </c>
      <c r="C246" s="395" t="s">
        <v>19824</v>
      </c>
      <c r="D246"/>
      <c r="E246"/>
      <c r="F246"/>
      <c r="G246"/>
      <c r="H246"/>
      <c r="I246"/>
      <c r="J246"/>
      <c r="K246"/>
      <c r="L246"/>
      <c r="M246"/>
      <c r="N246" t="s">
        <v>4812</v>
      </c>
      <c r="O246" s="396">
        <f>INDEX('Page 2 - Team Information'!$K$14:$AP$184,Y246,X246)</f>
        <v>0</v>
      </c>
      <c r="P246"/>
      <c r="Q246"/>
      <c r="R246"/>
      <c r="S246" t="s">
        <v>5057</v>
      </c>
      <c r="T246"/>
      <c r="U246"/>
      <c r="V246"/>
      <c r="W246"/>
      <c r="X246" s="397">
        <v>2</v>
      </c>
      <c r="Y246" s="397">
        <v>82</v>
      </c>
    </row>
    <row r="247" spans="1:25" x14ac:dyDescent="0.45">
      <c r="A247">
        <f>'Page 1 - General Information'!$G$12</f>
        <v>113367003</v>
      </c>
      <c r="B247" t="str">
        <f>'Page 1 - General Information'!$G$16</f>
        <v>2658</v>
      </c>
      <c r="C247" s="395" t="s">
        <v>19824</v>
      </c>
      <c r="D247"/>
      <c r="E247"/>
      <c r="F247"/>
      <c r="G247"/>
      <c r="H247"/>
      <c r="I247"/>
      <c r="J247"/>
      <c r="K247"/>
      <c r="L247"/>
      <c r="M247"/>
      <c r="N247" t="s">
        <v>4812</v>
      </c>
      <c r="O247" s="396">
        <f>INDEX('Page 2 - Team Information'!$K$14:$AP$184,Y247,X247)</f>
        <v>0</v>
      </c>
      <c r="P247"/>
      <c r="Q247"/>
      <c r="R247"/>
      <c r="S247" t="s">
        <v>5058</v>
      </c>
      <c r="T247"/>
      <c r="U247"/>
      <c r="V247"/>
      <c r="W247"/>
      <c r="X247" s="397">
        <v>3</v>
      </c>
      <c r="Y247" s="397">
        <v>82</v>
      </c>
    </row>
    <row r="248" spans="1:25" x14ac:dyDescent="0.45">
      <c r="A248">
        <f>'Page 1 - General Information'!$G$12</f>
        <v>113367003</v>
      </c>
      <c r="B248" t="str">
        <f>'Page 1 - General Information'!$G$16</f>
        <v>2658</v>
      </c>
      <c r="C248" s="395" t="s">
        <v>19824</v>
      </c>
      <c r="D248"/>
      <c r="E248"/>
      <c r="F248"/>
      <c r="G248"/>
      <c r="H248"/>
      <c r="I248"/>
      <c r="J248"/>
      <c r="K248"/>
      <c r="L248"/>
      <c r="M248"/>
      <c r="N248" t="s">
        <v>4812</v>
      </c>
      <c r="O248" s="396">
        <f>INDEX('Page 2 - Team Information'!$K$14:$AP$184,Y248,X248)</f>
        <v>0</v>
      </c>
      <c r="P248"/>
      <c r="Q248"/>
      <c r="R248"/>
      <c r="S248" t="s">
        <v>5059</v>
      </c>
      <c r="T248"/>
      <c r="U248"/>
      <c r="V248"/>
      <c r="W248"/>
      <c r="X248" s="397">
        <v>1</v>
      </c>
      <c r="Y248" s="397">
        <v>83</v>
      </c>
    </row>
    <row r="249" spans="1:25" x14ac:dyDescent="0.45">
      <c r="A249">
        <f>'Page 1 - General Information'!$G$12</f>
        <v>113367003</v>
      </c>
      <c r="B249" t="str">
        <f>'Page 1 - General Information'!$G$16</f>
        <v>2658</v>
      </c>
      <c r="C249" s="395" t="s">
        <v>19824</v>
      </c>
      <c r="D249"/>
      <c r="E249"/>
      <c r="F249"/>
      <c r="G249"/>
      <c r="H249"/>
      <c r="I249"/>
      <c r="J249"/>
      <c r="K249"/>
      <c r="L249"/>
      <c r="M249"/>
      <c r="N249" t="s">
        <v>4812</v>
      </c>
      <c r="O249" s="396">
        <f>INDEX('Page 2 - Team Information'!$K$14:$AP$184,Y249,X249)</f>
        <v>0</v>
      </c>
      <c r="P249"/>
      <c r="Q249"/>
      <c r="R249"/>
      <c r="S249" t="s">
        <v>5060</v>
      </c>
      <c r="T249"/>
      <c r="U249"/>
      <c r="V249"/>
      <c r="W249"/>
      <c r="X249" s="397">
        <v>2</v>
      </c>
      <c r="Y249" s="397">
        <v>83</v>
      </c>
    </row>
    <row r="250" spans="1:25" x14ac:dyDescent="0.45">
      <c r="A250">
        <f>'Page 1 - General Information'!$G$12</f>
        <v>113367003</v>
      </c>
      <c r="B250" t="str">
        <f>'Page 1 - General Information'!$G$16</f>
        <v>2658</v>
      </c>
      <c r="C250" s="395" t="s">
        <v>19824</v>
      </c>
      <c r="D250"/>
      <c r="E250"/>
      <c r="F250"/>
      <c r="G250"/>
      <c r="H250"/>
      <c r="I250"/>
      <c r="J250"/>
      <c r="K250"/>
      <c r="L250"/>
      <c r="M250"/>
      <c r="N250" t="s">
        <v>4812</v>
      </c>
      <c r="O250" s="396">
        <f>INDEX('Page 2 - Team Information'!$K$14:$AP$184,Y250,X250)</f>
        <v>0</v>
      </c>
      <c r="P250"/>
      <c r="Q250"/>
      <c r="R250"/>
      <c r="S250" t="s">
        <v>5061</v>
      </c>
      <c r="T250"/>
      <c r="U250"/>
      <c r="V250"/>
      <c r="W250"/>
      <c r="X250" s="397">
        <v>3</v>
      </c>
      <c r="Y250" s="397">
        <v>83</v>
      </c>
    </row>
    <row r="251" spans="1:25" x14ac:dyDescent="0.45">
      <c r="A251">
        <f>'Page 1 - General Information'!$G$12</f>
        <v>113367003</v>
      </c>
      <c r="B251" t="str">
        <f>'Page 1 - General Information'!$G$16</f>
        <v>2658</v>
      </c>
      <c r="C251" s="395" t="s">
        <v>19824</v>
      </c>
      <c r="D251"/>
      <c r="E251"/>
      <c r="F251"/>
      <c r="G251"/>
      <c r="H251"/>
      <c r="I251"/>
      <c r="J251"/>
      <c r="K251"/>
      <c r="L251"/>
      <c r="M251"/>
      <c r="N251" t="s">
        <v>4812</v>
      </c>
      <c r="O251" s="396">
        <f>INDEX('Page 2 - Team Information'!$K$14:$AP$184,Y251,X251)</f>
        <v>0</v>
      </c>
      <c r="P251"/>
      <c r="Q251"/>
      <c r="R251"/>
      <c r="S251" t="s">
        <v>5062</v>
      </c>
      <c r="T251"/>
      <c r="U251"/>
      <c r="V251"/>
      <c r="W251"/>
      <c r="X251" s="397">
        <v>1</v>
      </c>
      <c r="Y251" s="397">
        <v>84</v>
      </c>
    </row>
    <row r="252" spans="1:25" x14ac:dyDescent="0.45">
      <c r="A252">
        <f>'Page 1 - General Information'!$G$12</f>
        <v>113367003</v>
      </c>
      <c r="B252" t="str">
        <f>'Page 1 - General Information'!$G$16</f>
        <v>2658</v>
      </c>
      <c r="C252" s="395" t="s">
        <v>19824</v>
      </c>
      <c r="D252"/>
      <c r="E252"/>
      <c r="F252"/>
      <c r="G252"/>
      <c r="H252"/>
      <c r="I252"/>
      <c r="J252"/>
      <c r="K252"/>
      <c r="L252"/>
      <c r="M252"/>
      <c r="N252" t="s">
        <v>4812</v>
      </c>
      <c r="O252" s="396">
        <f>INDEX('Page 2 - Team Information'!$K$14:$AP$184,Y252,X252)</f>
        <v>2</v>
      </c>
      <c r="P252"/>
      <c r="Q252"/>
      <c r="R252"/>
      <c r="S252" t="s">
        <v>5063</v>
      </c>
      <c r="T252"/>
      <c r="U252"/>
      <c r="V252"/>
      <c r="W252"/>
      <c r="X252" s="397">
        <v>2</v>
      </c>
      <c r="Y252" s="397">
        <v>84</v>
      </c>
    </row>
    <row r="253" spans="1:25" x14ac:dyDescent="0.45">
      <c r="A253">
        <f>'Page 1 - General Information'!$G$12</f>
        <v>113367003</v>
      </c>
      <c r="B253" t="str">
        <f>'Page 1 - General Information'!$G$16</f>
        <v>2658</v>
      </c>
      <c r="C253" s="395" t="s">
        <v>19824</v>
      </c>
      <c r="D253"/>
      <c r="E253"/>
      <c r="F253"/>
      <c r="G253"/>
      <c r="H253"/>
      <c r="I253"/>
      <c r="J253"/>
      <c r="K253"/>
      <c r="L253"/>
      <c r="M253"/>
      <c r="N253" t="s">
        <v>4812</v>
      </c>
      <c r="O253" s="396">
        <f>INDEX('Page 2 - Team Information'!$K$14:$AP$184,Y253,X253)</f>
        <v>2</v>
      </c>
      <c r="P253"/>
      <c r="Q253"/>
      <c r="R253"/>
      <c r="S253" t="s">
        <v>5064</v>
      </c>
      <c r="T253"/>
      <c r="U253"/>
      <c r="V253"/>
      <c r="W253"/>
      <c r="X253" s="397">
        <v>3</v>
      </c>
      <c r="Y253" s="397">
        <v>84</v>
      </c>
    </row>
    <row r="254" spans="1:25" x14ac:dyDescent="0.45">
      <c r="A254">
        <f>'Page 1 - General Information'!$G$12</f>
        <v>113367003</v>
      </c>
      <c r="B254" t="str">
        <f>'Page 1 - General Information'!$G$16</f>
        <v>2658</v>
      </c>
      <c r="C254" s="395" t="s">
        <v>19824</v>
      </c>
      <c r="D254"/>
      <c r="E254"/>
      <c r="F254"/>
      <c r="G254"/>
      <c r="H254"/>
      <c r="I254"/>
      <c r="J254"/>
      <c r="K254"/>
      <c r="L254"/>
      <c r="M254"/>
      <c r="N254" t="s">
        <v>4812</v>
      </c>
      <c r="O254" s="396">
        <f>INDEX('Page 2 - Team Information'!$K$14:$AP$184,Y254,X254)</f>
        <v>0</v>
      </c>
      <c r="P254"/>
      <c r="Q254"/>
      <c r="R254"/>
      <c r="S254" t="s">
        <v>5065</v>
      </c>
      <c r="T254"/>
      <c r="U254"/>
      <c r="V254"/>
      <c r="W254"/>
      <c r="X254" s="397">
        <v>1</v>
      </c>
      <c r="Y254" s="397">
        <v>85</v>
      </c>
    </row>
    <row r="255" spans="1:25" x14ac:dyDescent="0.45">
      <c r="A255">
        <f>'Page 1 - General Information'!$G$12</f>
        <v>113367003</v>
      </c>
      <c r="B255" t="str">
        <f>'Page 1 - General Information'!$G$16</f>
        <v>2658</v>
      </c>
      <c r="C255" s="395" t="s">
        <v>19824</v>
      </c>
      <c r="D255"/>
      <c r="E255"/>
      <c r="F255"/>
      <c r="G255"/>
      <c r="H255"/>
      <c r="I255"/>
      <c r="J255"/>
      <c r="K255"/>
      <c r="L255"/>
      <c r="M255"/>
      <c r="N255" t="s">
        <v>4812</v>
      </c>
      <c r="O255" s="396">
        <f>INDEX('Page 2 - Team Information'!$K$14:$AP$184,Y255,X255)</f>
        <v>16</v>
      </c>
      <c r="P255"/>
      <c r="Q255"/>
      <c r="R255"/>
      <c r="S255" t="s">
        <v>5066</v>
      </c>
      <c r="T255"/>
      <c r="U255"/>
      <c r="V255"/>
      <c r="W255"/>
      <c r="X255" s="397">
        <v>2</v>
      </c>
      <c r="Y255" s="397">
        <v>85</v>
      </c>
    </row>
    <row r="256" spans="1:25" x14ac:dyDescent="0.45">
      <c r="A256">
        <f>'Page 1 - General Information'!$G$12</f>
        <v>113367003</v>
      </c>
      <c r="B256" t="str">
        <f>'Page 1 - General Information'!$G$16</f>
        <v>2658</v>
      </c>
      <c r="C256" s="395" t="s">
        <v>19824</v>
      </c>
      <c r="D256"/>
      <c r="E256"/>
      <c r="F256"/>
      <c r="G256"/>
      <c r="H256"/>
      <c r="I256"/>
      <c r="J256"/>
      <c r="K256"/>
      <c r="L256"/>
      <c r="M256"/>
      <c r="N256" t="s">
        <v>4812</v>
      </c>
      <c r="O256" s="396">
        <f>INDEX('Page 2 - Team Information'!$K$14:$AP$184,Y256,X256)</f>
        <v>16</v>
      </c>
      <c r="P256"/>
      <c r="Q256"/>
      <c r="R256"/>
      <c r="S256" t="s">
        <v>5067</v>
      </c>
      <c r="T256"/>
      <c r="U256"/>
      <c r="V256"/>
      <c r="W256"/>
      <c r="X256" s="397">
        <v>3</v>
      </c>
      <c r="Y256" s="397">
        <v>85</v>
      </c>
    </row>
    <row r="257" spans="1:25" x14ac:dyDescent="0.45">
      <c r="A257">
        <f>'Page 1 - General Information'!$G$12</f>
        <v>113367003</v>
      </c>
      <c r="B257" t="str">
        <f>'Page 1 - General Information'!$G$16</f>
        <v>2658</v>
      </c>
      <c r="C257" s="395" t="s">
        <v>19824</v>
      </c>
      <c r="D257"/>
      <c r="E257"/>
      <c r="F257"/>
      <c r="G257"/>
      <c r="H257"/>
      <c r="I257"/>
      <c r="J257"/>
      <c r="K257"/>
      <c r="L257"/>
      <c r="M257"/>
      <c r="N257" t="s">
        <v>4812</v>
      </c>
      <c r="O257" s="396">
        <f>INDEX('Page 2 - Team Information'!$K$14:$AP$184,Y257,X257)</f>
        <v>0</v>
      </c>
      <c r="P257"/>
      <c r="Q257"/>
      <c r="R257"/>
      <c r="S257" t="s">
        <v>5068</v>
      </c>
      <c r="T257"/>
      <c r="U257"/>
      <c r="V257"/>
      <c r="W257"/>
      <c r="X257" s="397">
        <v>1</v>
      </c>
      <c r="Y257" s="397">
        <v>86</v>
      </c>
    </row>
    <row r="258" spans="1:25" x14ac:dyDescent="0.45">
      <c r="A258">
        <f>'Page 1 - General Information'!$G$12</f>
        <v>113367003</v>
      </c>
      <c r="B258" t="str">
        <f>'Page 1 - General Information'!$G$16</f>
        <v>2658</v>
      </c>
      <c r="C258" s="395" t="s">
        <v>19824</v>
      </c>
      <c r="D258"/>
      <c r="E258"/>
      <c r="F258"/>
      <c r="G258"/>
      <c r="H258"/>
      <c r="I258"/>
      <c r="J258"/>
      <c r="K258"/>
      <c r="L258"/>
      <c r="M258"/>
      <c r="N258" t="s">
        <v>4812</v>
      </c>
      <c r="O258" s="396">
        <f>INDEX('Page 2 - Team Information'!$K$14:$AP$184,Y258,X258)</f>
        <v>0</v>
      </c>
      <c r="P258"/>
      <c r="Q258"/>
      <c r="R258"/>
      <c r="S258" t="s">
        <v>5069</v>
      </c>
      <c r="T258"/>
      <c r="U258"/>
      <c r="V258"/>
      <c r="W258"/>
      <c r="X258" s="397">
        <v>2</v>
      </c>
      <c r="Y258" s="397">
        <v>86</v>
      </c>
    </row>
    <row r="259" spans="1:25" x14ac:dyDescent="0.45">
      <c r="A259">
        <f>'Page 1 - General Information'!$G$12</f>
        <v>113367003</v>
      </c>
      <c r="B259" t="str">
        <f>'Page 1 - General Information'!$G$16</f>
        <v>2658</v>
      </c>
      <c r="C259" s="395" t="s">
        <v>19824</v>
      </c>
      <c r="D259"/>
      <c r="E259"/>
      <c r="F259"/>
      <c r="G259"/>
      <c r="H259"/>
      <c r="I259"/>
      <c r="J259"/>
      <c r="K259"/>
      <c r="L259"/>
      <c r="M259"/>
      <c r="N259" t="s">
        <v>4812</v>
      </c>
      <c r="O259" s="396">
        <f>INDEX('Page 2 - Team Information'!$K$14:$AP$184,Y259,X259)</f>
        <v>0</v>
      </c>
      <c r="P259"/>
      <c r="Q259"/>
      <c r="R259"/>
      <c r="S259" t="s">
        <v>5070</v>
      </c>
      <c r="T259"/>
      <c r="U259"/>
      <c r="V259"/>
      <c r="W259"/>
      <c r="X259" s="397">
        <v>3</v>
      </c>
      <c r="Y259" s="397">
        <v>86</v>
      </c>
    </row>
    <row r="260" spans="1:25" x14ac:dyDescent="0.45">
      <c r="A260">
        <f>'Page 1 - General Information'!$G$12</f>
        <v>113367003</v>
      </c>
      <c r="B260" t="str">
        <f>'Page 1 - General Information'!$G$16</f>
        <v>2658</v>
      </c>
      <c r="C260" s="395" t="s">
        <v>19824</v>
      </c>
      <c r="D260"/>
      <c r="E260"/>
      <c r="F260"/>
      <c r="G260"/>
      <c r="H260"/>
      <c r="I260"/>
      <c r="J260"/>
      <c r="K260"/>
      <c r="L260"/>
      <c r="M260"/>
      <c r="N260" t="s">
        <v>4812</v>
      </c>
      <c r="O260" s="396">
        <f>INDEX('Page 2 - Team Information'!$K$14:$AP$184,Y260,X260)</f>
        <v>0</v>
      </c>
      <c r="P260"/>
      <c r="Q260"/>
      <c r="R260"/>
      <c r="S260" t="s">
        <v>5071</v>
      </c>
      <c r="T260"/>
      <c r="U260"/>
      <c r="V260"/>
      <c r="W260"/>
      <c r="X260" s="397">
        <v>1</v>
      </c>
      <c r="Y260" s="397">
        <v>87</v>
      </c>
    </row>
    <row r="261" spans="1:25" x14ac:dyDescent="0.45">
      <c r="A261">
        <f>'Page 1 - General Information'!$G$12</f>
        <v>113367003</v>
      </c>
      <c r="B261" t="str">
        <f>'Page 1 - General Information'!$G$16</f>
        <v>2658</v>
      </c>
      <c r="C261" s="395" t="s">
        <v>19824</v>
      </c>
      <c r="D261"/>
      <c r="E261"/>
      <c r="F261"/>
      <c r="G261"/>
      <c r="H261"/>
      <c r="I261"/>
      <c r="J261"/>
      <c r="K261"/>
      <c r="L261"/>
      <c r="M261"/>
      <c r="N261" t="s">
        <v>4812</v>
      </c>
      <c r="O261" s="396">
        <f>INDEX('Page 2 - Team Information'!$K$14:$AP$184,Y261,X261)</f>
        <v>0</v>
      </c>
      <c r="P261"/>
      <c r="Q261"/>
      <c r="R261"/>
      <c r="S261" t="s">
        <v>5072</v>
      </c>
      <c r="T261"/>
      <c r="U261"/>
      <c r="V261"/>
      <c r="W261"/>
      <c r="X261" s="397">
        <v>2</v>
      </c>
      <c r="Y261" s="397">
        <v>87</v>
      </c>
    </row>
    <row r="262" spans="1:25" x14ac:dyDescent="0.45">
      <c r="A262">
        <f>'Page 1 - General Information'!$G$12</f>
        <v>113367003</v>
      </c>
      <c r="B262" t="str">
        <f>'Page 1 - General Information'!$G$16</f>
        <v>2658</v>
      </c>
      <c r="C262" s="395" t="s">
        <v>19824</v>
      </c>
      <c r="D262"/>
      <c r="E262"/>
      <c r="F262"/>
      <c r="G262"/>
      <c r="H262"/>
      <c r="I262"/>
      <c r="J262"/>
      <c r="K262"/>
      <c r="L262"/>
      <c r="M262"/>
      <c r="N262" t="s">
        <v>4812</v>
      </c>
      <c r="O262" s="396">
        <f>INDEX('Page 2 - Team Information'!$K$14:$AP$184,Y262,X262)</f>
        <v>0</v>
      </c>
      <c r="P262"/>
      <c r="Q262"/>
      <c r="R262"/>
      <c r="S262" t="s">
        <v>5073</v>
      </c>
      <c r="T262"/>
      <c r="U262"/>
      <c r="V262"/>
      <c r="W262"/>
      <c r="X262" s="397">
        <v>3</v>
      </c>
      <c r="Y262" s="397">
        <v>87</v>
      </c>
    </row>
    <row r="263" spans="1:25" x14ac:dyDescent="0.45">
      <c r="A263">
        <f>'Page 1 - General Information'!$G$12</f>
        <v>113367003</v>
      </c>
      <c r="B263" t="str">
        <f>'Page 1 - General Information'!$G$16</f>
        <v>2658</v>
      </c>
      <c r="C263" s="395" t="s">
        <v>19824</v>
      </c>
      <c r="D263"/>
      <c r="E263"/>
      <c r="F263"/>
      <c r="G263"/>
      <c r="H263"/>
      <c r="I263"/>
      <c r="J263"/>
      <c r="K263"/>
      <c r="L263"/>
      <c r="M263"/>
      <c r="N263" t="s">
        <v>4812</v>
      </c>
      <c r="O263" s="396">
        <f>INDEX('Page 2 - Team Information'!$K$14:$AP$184,Y263,X263)</f>
        <v>0</v>
      </c>
      <c r="P263"/>
      <c r="Q263"/>
      <c r="R263"/>
      <c r="S263" t="s">
        <v>5074</v>
      </c>
      <c r="T263"/>
      <c r="U263"/>
      <c r="V263"/>
      <c r="W263"/>
      <c r="X263" s="397">
        <v>1</v>
      </c>
      <c r="Y263" s="397">
        <v>88</v>
      </c>
    </row>
    <row r="264" spans="1:25" x14ac:dyDescent="0.45">
      <c r="A264">
        <f>'Page 1 - General Information'!$G$12</f>
        <v>113367003</v>
      </c>
      <c r="B264" t="str">
        <f>'Page 1 - General Information'!$G$16</f>
        <v>2658</v>
      </c>
      <c r="C264" s="395" t="s">
        <v>19824</v>
      </c>
      <c r="D264"/>
      <c r="E264"/>
      <c r="F264"/>
      <c r="G264"/>
      <c r="H264"/>
      <c r="I264"/>
      <c r="J264"/>
      <c r="K264"/>
      <c r="L264"/>
      <c r="M264"/>
      <c r="N264" t="s">
        <v>4812</v>
      </c>
      <c r="O264" s="396">
        <f>INDEX('Page 2 - Team Information'!$K$14:$AP$184,Y264,X264)</f>
        <v>0</v>
      </c>
      <c r="P264"/>
      <c r="Q264"/>
      <c r="R264"/>
      <c r="S264" t="s">
        <v>5075</v>
      </c>
      <c r="T264"/>
      <c r="U264"/>
      <c r="V264"/>
      <c r="W264"/>
      <c r="X264" s="397">
        <v>2</v>
      </c>
      <c r="Y264" s="397">
        <v>88</v>
      </c>
    </row>
    <row r="265" spans="1:25" x14ac:dyDescent="0.45">
      <c r="A265">
        <f>'Page 1 - General Information'!$G$12</f>
        <v>113367003</v>
      </c>
      <c r="B265" t="str">
        <f>'Page 1 - General Information'!$G$16</f>
        <v>2658</v>
      </c>
      <c r="C265" s="395" t="s">
        <v>19824</v>
      </c>
      <c r="D265"/>
      <c r="E265"/>
      <c r="F265"/>
      <c r="G265"/>
      <c r="H265"/>
      <c r="I265"/>
      <c r="J265"/>
      <c r="K265"/>
      <c r="L265"/>
      <c r="M265"/>
      <c r="N265" t="s">
        <v>4812</v>
      </c>
      <c r="O265" s="396">
        <f>INDEX('Page 2 - Team Information'!$K$14:$AP$184,Y265,X265)</f>
        <v>0</v>
      </c>
      <c r="P265"/>
      <c r="Q265"/>
      <c r="R265"/>
      <c r="S265" t="s">
        <v>5076</v>
      </c>
      <c r="T265"/>
      <c r="U265"/>
      <c r="V265"/>
      <c r="W265"/>
      <c r="X265" s="397">
        <v>3</v>
      </c>
      <c r="Y265" s="397">
        <v>88</v>
      </c>
    </row>
    <row r="266" spans="1:25" x14ac:dyDescent="0.45">
      <c r="A266">
        <f>'Page 1 - General Information'!$G$12</f>
        <v>113367003</v>
      </c>
      <c r="B266" t="str">
        <f>'Page 1 - General Information'!$G$16</f>
        <v>2658</v>
      </c>
      <c r="C266" s="395" t="s">
        <v>19824</v>
      </c>
      <c r="D266"/>
      <c r="E266"/>
      <c r="F266"/>
      <c r="G266"/>
      <c r="H266"/>
      <c r="I266"/>
      <c r="J266"/>
      <c r="K266"/>
      <c r="L266"/>
      <c r="M266"/>
      <c r="N266" t="s">
        <v>4812</v>
      </c>
      <c r="O266" s="396">
        <f>INDEX('Page 2 - Team Information'!$K$14:$AP$184,Y266,X266)</f>
        <v>0</v>
      </c>
      <c r="P266"/>
      <c r="Q266"/>
      <c r="R266"/>
      <c r="S266" t="s">
        <v>5077</v>
      </c>
      <c r="T266"/>
      <c r="U266"/>
      <c r="V266"/>
      <c r="W266"/>
      <c r="X266" s="397">
        <v>1</v>
      </c>
      <c r="Y266" s="397">
        <v>89</v>
      </c>
    </row>
    <row r="267" spans="1:25" x14ac:dyDescent="0.45">
      <c r="A267">
        <f>'Page 1 - General Information'!$G$12</f>
        <v>113367003</v>
      </c>
      <c r="B267" t="str">
        <f>'Page 1 - General Information'!$G$16</f>
        <v>2658</v>
      </c>
      <c r="C267" s="395" t="s">
        <v>19824</v>
      </c>
      <c r="D267"/>
      <c r="E267"/>
      <c r="F267"/>
      <c r="G267"/>
      <c r="H267"/>
      <c r="I267"/>
      <c r="J267"/>
      <c r="K267"/>
      <c r="L267"/>
      <c r="M267"/>
      <c r="N267" t="s">
        <v>4812</v>
      </c>
      <c r="O267" s="396">
        <f>INDEX('Page 2 - Team Information'!$K$14:$AP$184,Y267,X267)</f>
        <v>0</v>
      </c>
      <c r="P267"/>
      <c r="Q267"/>
      <c r="R267"/>
      <c r="S267" t="s">
        <v>5078</v>
      </c>
      <c r="T267"/>
      <c r="U267"/>
      <c r="V267"/>
      <c r="W267"/>
      <c r="X267" s="397">
        <v>2</v>
      </c>
      <c r="Y267" s="397">
        <v>89</v>
      </c>
    </row>
    <row r="268" spans="1:25" x14ac:dyDescent="0.45">
      <c r="A268">
        <f>'Page 1 - General Information'!$G$12</f>
        <v>113367003</v>
      </c>
      <c r="B268" t="str">
        <f>'Page 1 - General Information'!$G$16</f>
        <v>2658</v>
      </c>
      <c r="C268" s="395" t="s">
        <v>19824</v>
      </c>
      <c r="D268"/>
      <c r="E268"/>
      <c r="F268"/>
      <c r="G268"/>
      <c r="H268"/>
      <c r="I268"/>
      <c r="J268"/>
      <c r="K268"/>
      <c r="L268"/>
      <c r="M268"/>
      <c r="N268" t="s">
        <v>4812</v>
      </c>
      <c r="O268" s="396">
        <f>INDEX('Page 2 - Team Information'!$K$14:$AP$184,Y268,X268)</f>
        <v>0</v>
      </c>
      <c r="P268"/>
      <c r="Q268"/>
      <c r="R268"/>
      <c r="S268" t="s">
        <v>5079</v>
      </c>
      <c r="T268"/>
      <c r="U268"/>
      <c r="V268"/>
      <c r="W268"/>
      <c r="X268" s="397">
        <v>3</v>
      </c>
      <c r="Y268" s="397">
        <v>89</v>
      </c>
    </row>
    <row r="269" spans="1:25" x14ac:dyDescent="0.45">
      <c r="A269">
        <f>'Page 1 - General Information'!$G$12</f>
        <v>113367003</v>
      </c>
      <c r="B269" t="str">
        <f>'Page 1 - General Information'!$G$16</f>
        <v>2658</v>
      </c>
      <c r="C269" s="395" t="s">
        <v>19824</v>
      </c>
      <c r="D269"/>
      <c r="E269"/>
      <c r="F269"/>
      <c r="G269"/>
      <c r="H269"/>
      <c r="I269"/>
      <c r="J269"/>
      <c r="K269"/>
      <c r="L269"/>
      <c r="M269"/>
      <c r="N269" t="s">
        <v>4812</v>
      </c>
      <c r="O269" s="396">
        <f>INDEX('Page 2 - Team Information'!$K$14:$AP$184,Y269,X269)</f>
        <v>0</v>
      </c>
      <c r="P269"/>
      <c r="Q269"/>
      <c r="R269"/>
      <c r="S269" t="s">
        <v>5080</v>
      </c>
      <c r="T269"/>
      <c r="U269"/>
      <c r="V269"/>
      <c r="W269"/>
      <c r="X269" s="397">
        <v>1</v>
      </c>
      <c r="Y269" s="397">
        <v>90</v>
      </c>
    </row>
    <row r="270" spans="1:25" x14ac:dyDescent="0.45">
      <c r="A270">
        <f>'Page 1 - General Information'!$G$12</f>
        <v>113367003</v>
      </c>
      <c r="B270" t="str">
        <f>'Page 1 - General Information'!$G$16</f>
        <v>2658</v>
      </c>
      <c r="C270" s="395" t="s">
        <v>19824</v>
      </c>
      <c r="D270"/>
      <c r="E270"/>
      <c r="F270"/>
      <c r="G270"/>
      <c r="H270"/>
      <c r="I270"/>
      <c r="J270"/>
      <c r="K270"/>
      <c r="L270"/>
      <c r="M270"/>
      <c r="N270" t="s">
        <v>4812</v>
      </c>
      <c r="O270" s="396">
        <f>INDEX('Page 2 - Team Information'!$K$14:$AP$184,Y270,X270)</f>
        <v>15</v>
      </c>
      <c r="P270"/>
      <c r="Q270"/>
      <c r="R270"/>
      <c r="S270" t="s">
        <v>5081</v>
      </c>
      <c r="T270"/>
      <c r="U270"/>
      <c r="V270"/>
      <c r="W270"/>
      <c r="X270" s="397">
        <v>2</v>
      </c>
      <c r="Y270" s="397">
        <v>90</v>
      </c>
    </row>
    <row r="271" spans="1:25" x14ac:dyDescent="0.45">
      <c r="A271">
        <f>'Page 1 - General Information'!$G$12</f>
        <v>113367003</v>
      </c>
      <c r="B271" t="str">
        <f>'Page 1 - General Information'!$G$16</f>
        <v>2658</v>
      </c>
      <c r="C271" s="395" t="s">
        <v>19824</v>
      </c>
      <c r="D271"/>
      <c r="E271"/>
      <c r="F271"/>
      <c r="G271"/>
      <c r="H271"/>
      <c r="I271"/>
      <c r="J271"/>
      <c r="K271"/>
      <c r="L271"/>
      <c r="M271"/>
      <c r="N271" t="s">
        <v>4812</v>
      </c>
      <c r="O271" s="396">
        <f>INDEX('Page 2 - Team Information'!$K$14:$AP$184,Y271,X271)</f>
        <v>15</v>
      </c>
      <c r="P271"/>
      <c r="Q271"/>
      <c r="R271"/>
      <c r="S271" t="s">
        <v>5082</v>
      </c>
      <c r="T271"/>
      <c r="U271"/>
      <c r="V271"/>
      <c r="W271"/>
      <c r="X271" s="397">
        <v>3</v>
      </c>
      <c r="Y271" s="397">
        <v>90</v>
      </c>
    </row>
    <row r="272" spans="1:25" x14ac:dyDescent="0.45">
      <c r="A272">
        <f>'Page 1 - General Information'!$G$12</f>
        <v>113367003</v>
      </c>
      <c r="B272" t="str">
        <f>'Page 1 - General Information'!$G$16</f>
        <v>2658</v>
      </c>
      <c r="C272" s="395" t="s">
        <v>19824</v>
      </c>
      <c r="D272"/>
      <c r="E272"/>
      <c r="F272"/>
      <c r="G272"/>
      <c r="H272"/>
      <c r="I272"/>
      <c r="J272"/>
      <c r="K272"/>
      <c r="L272"/>
      <c r="M272"/>
      <c r="N272" t="s">
        <v>4812</v>
      </c>
      <c r="O272" s="396">
        <f>INDEX('Page 2 - Team Information'!$K$14:$AP$184,Y272,X272)</f>
        <v>0</v>
      </c>
      <c r="P272"/>
      <c r="Q272"/>
      <c r="R272"/>
      <c r="S272" t="s">
        <v>10791</v>
      </c>
      <c r="T272"/>
      <c r="U272"/>
      <c r="V272"/>
      <c r="W272"/>
      <c r="X272" s="397">
        <v>1</v>
      </c>
      <c r="Y272" s="397">
        <v>91</v>
      </c>
    </row>
    <row r="273" spans="1:25" x14ac:dyDescent="0.45">
      <c r="A273">
        <f>'Page 1 - General Information'!$G$12</f>
        <v>113367003</v>
      </c>
      <c r="B273" t="str">
        <f>'Page 1 - General Information'!$G$16</f>
        <v>2658</v>
      </c>
      <c r="C273" s="395" t="s">
        <v>19824</v>
      </c>
      <c r="D273"/>
      <c r="E273"/>
      <c r="F273"/>
      <c r="G273"/>
      <c r="H273"/>
      <c r="I273"/>
      <c r="J273"/>
      <c r="K273"/>
      <c r="L273"/>
      <c r="M273"/>
      <c r="N273" t="s">
        <v>4812</v>
      </c>
      <c r="O273" s="396">
        <f>INDEX('Page 2 - Team Information'!$K$14:$AP$184,Y273,X273)</f>
        <v>9</v>
      </c>
      <c r="P273"/>
      <c r="Q273"/>
      <c r="R273"/>
      <c r="S273" t="s">
        <v>10792</v>
      </c>
      <c r="T273"/>
      <c r="U273"/>
      <c r="V273"/>
      <c r="W273"/>
      <c r="X273" s="397">
        <v>2</v>
      </c>
      <c r="Y273" s="397">
        <v>91</v>
      </c>
    </row>
    <row r="274" spans="1:25" x14ac:dyDescent="0.45">
      <c r="A274">
        <f>'Page 1 - General Information'!$G$12</f>
        <v>113367003</v>
      </c>
      <c r="B274" t="str">
        <f>'Page 1 - General Information'!$G$16</f>
        <v>2658</v>
      </c>
      <c r="C274" s="395" t="s">
        <v>19824</v>
      </c>
      <c r="D274"/>
      <c r="E274"/>
      <c r="F274"/>
      <c r="G274"/>
      <c r="H274"/>
      <c r="I274"/>
      <c r="J274"/>
      <c r="K274"/>
      <c r="L274"/>
      <c r="M274"/>
      <c r="N274" t="s">
        <v>4812</v>
      </c>
      <c r="O274" s="396">
        <f>INDEX('Page 2 - Team Information'!$K$14:$AP$184,Y274,X274)</f>
        <v>9</v>
      </c>
      <c r="P274"/>
      <c r="Q274"/>
      <c r="R274"/>
      <c r="S274" t="s">
        <v>10793</v>
      </c>
      <c r="T274"/>
      <c r="U274"/>
      <c r="V274"/>
      <c r="W274"/>
      <c r="X274" s="397">
        <v>3</v>
      </c>
      <c r="Y274" s="397">
        <v>91</v>
      </c>
    </row>
    <row r="275" spans="1:25" x14ac:dyDescent="0.45">
      <c r="A275">
        <f>'Page 1 - General Information'!$G$12</f>
        <v>113367003</v>
      </c>
      <c r="B275" t="str">
        <f>'Page 1 - General Information'!$G$16</f>
        <v>2658</v>
      </c>
      <c r="C275" s="395" t="s">
        <v>19824</v>
      </c>
      <c r="D275"/>
      <c r="E275"/>
      <c r="F275"/>
      <c r="G275"/>
      <c r="H275"/>
      <c r="I275"/>
      <c r="J275"/>
      <c r="K275"/>
      <c r="L275"/>
      <c r="M275"/>
      <c r="N275" t="s">
        <v>4812</v>
      </c>
      <c r="O275" s="396">
        <f>INDEX('Page 2 - Team Information'!$K$14:$AP$184,Y275,X275)</f>
        <v>0</v>
      </c>
      <c r="P275"/>
      <c r="Q275"/>
      <c r="R275"/>
      <c r="S275" t="s">
        <v>5083</v>
      </c>
      <c r="T275"/>
      <c r="U275"/>
      <c r="V275"/>
      <c r="W275"/>
      <c r="X275" s="397">
        <v>1</v>
      </c>
      <c r="Y275" s="397">
        <v>92</v>
      </c>
    </row>
    <row r="276" spans="1:25" x14ac:dyDescent="0.45">
      <c r="A276">
        <f>'Page 1 - General Information'!$G$12</f>
        <v>113367003</v>
      </c>
      <c r="B276" t="str">
        <f>'Page 1 - General Information'!$G$16</f>
        <v>2658</v>
      </c>
      <c r="C276" s="395" t="s">
        <v>19824</v>
      </c>
      <c r="D276"/>
      <c r="E276"/>
      <c r="F276"/>
      <c r="G276"/>
      <c r="H276"/>
      <c r="I276"/>
      <c r="J276"/>
      <c r="K276"/>
      <c r="L276"/>
      <c r="M276"/>
      <c r="N276" t="s">
        <v>4812</v>
      </c>
      <c r="O276" s="396">
        <f>INDEX('Page 2 - Team Information'!$K$14:$AP$184,Y276,X276)</f>
        <v>0</v>
      </c>
      <c r="P276"/>
      <c r="Q276"/>
      <c r="R276"/>
      <c r="S276" t="s">
        <v>5084</v>
      </c>
      <c r="T276"/>
      <c r="U276"/>
      <c r="V276"/>
      <c r="W276"/>
      <c r="X276" s="397">
        <v>2</v>
      </c>
      <c r="Y276" s="397">
        <v>92</v>
      </c>
    </row>
    <row r="277" spans="1:25" x14ac:dyDescent="0.45">
      <c r="A277">
        <f>'Page 1 - General Information'!$G$12</f>
        <v>113367003</v>
      </c>
      <c r="B277" t="str">
        <f>'Page 1 - General Information'!$G$16</f>
        <v>2658</v>
      </c>
      <c r="C277" s="395" t="s">
        <v>19824</v>
      </c>
      <c r="D277"/>
      <c r="E277"/>
      <c r="F277"/>
      <c r="G277"/>
      <c r="H277"/>
      <c r="I277"/>
      <c r="J277"/>
      <c r="K277"/>
      <c r="L277"/>
      <c r="M277"/>
      <c r="N277" t="s">
        <v>4812</v>
      </c>
      <c r="O277" s="396">
        <f>INDEX('Page 2 - Team Information'!$K$14:$AP$184,Y277,X277)</f>
        <v>0</v>
      </c>
      <c r="P277"/>
      <c r="Q277"/>
      <c r="R277"/>
      <c r="S277" t="s">
        <v>5085</v>
      </c>
      <c r="T277"/>
      <c r="U277"/>
      <c r="V277"/>
      <c r="W277"/>
      <c r="X277" s="397">
        <v>3</v>
      </c>
      <c r="Y277" s="397">
        <v>92</v>
      </c>
    </row>
    <row r="278" spans="1:25" x14ac:dyDescent="0.45">
      <c r="A278">
        <f>'Page 1 - General Information'!$G$12</f>
        <v>113367003</v>
      </c>
      <c r="B278" t="str">
        <f>'Page 1 - General Information'!$G$16</f>
        <v>2658</v>
      </c>
      <c r="C278" s="395" t="s">
        <v>19824</v>
      </c>
      <c r="D278"/>
      <c r="E278"/>
      <c r="F278"/>
      <c r="G278"/>
      <c r="H278"/>
      <c r="I278"/>
      <c r="J278"/>
      <c r="K278"/>
      <c r="L278"/>
      <c r="M278"/>
      <c r="N278" t="s">
        <v>4812</v>
      </c>
      <c r="O278" s="396">
        <f>INDEX('Page 2 - Team Information'!$K$14:$AP$184,Y278,X278)</f>
        <v>0</v>
      </c>
      <c r="P278"/>
      <c r="Q278"/>
      <c r="R278"/>
      <c r="S278" t="s">
        <v>5086</v>
      </c>
      <c r="T278"/>
      <c r="U278"/>
      <c r="V278"/>
      <c r="W278"/>
      <c r="X278" s="397">
        <v>1</v>
      </c>
      <c r="Y278" s="397">
        <v>93</v>
      </c>
    </row>
    <row r="279" spans="1:25" x14ac:dyDescent="0.45">
      <c r="A279">
        <f>'Page 1 - General Information'!$G$12</f>
        <v>113367003</v>
      </c>
      <c r="B279" t="str">
        <f>'Page 1 - General Information'!$G$16</f>
        <v>2658</v>
      </c>
      <c r="C279" s="395" t="s">
        <v>19824</v>
      </c>
      <c r="D279"/>
      <c r="E279"/>
      <c r="F279"/>
      <c r="G279"/>
      <c r="H279"/>
      <c r="I279"/>
      <c r="J279"/>
      <c r="K279"/>
      <c r="L279"/>
      <c r="M279"/>
      <c r="N279" t="s">
        <v>4812</v>
      </c>
      <c r="O279" s="396">
        <f>INDEX('Page 2 - Team Information'!$K$14:$AP$184,Y279,X279)</f>
        <v>8</v>
      </c>
      <c r="P279"/>
      <c r="Q279"/>
      <c r="R279"/>
      <c r="S279" t="s">
        <v>5087</v>
      </c>
      <c r="T279"/>
      <c r="U279"/>
      <c r="V279"/>
      <c r="W279"/>
      <c r="X279" s="397">
        <v>2</v>
      </c>
      <c r="Y279" s="397">
        <v>93</v>
      </c>
    </row>
    <row r="280" spans="1:25" x14ac:dyDescent="0.45">
      <c r="A280">
        <f>'Page 1 - General Information'!$G$12</f>
        <v>113367003</v>
      </c>
      <c r="B280" t="str">
        <f>'Page 1 - General Information'!$G$16</f>
        <v>2658</v>
      </c>
      <c r="C280" s="395" t="s">
        <v>19824</v>
      </c>
      <c r="D280"/>
      <c r="E280"/>
      <c r="F280"/>
      <c r="G280"/>
      <c r="H280"/>
      <c r="I280"/>
      <c r="J280"/>
      <c r="K280"/>
      <c r="L280"/>
      <c r="M280"/>
      <c r="N280" t="s">
        <v>4812</v>
      </c>
      <c r="O280" s="396">
        <f>INDEX('Page 2 - Team Information'!$K$14:$AP$184,Y280,X280)</f>
        <v>8</v>
      </c>
      <c r="P280"/>
      <c r="Q280"/>
      <c r="R280"/>
      <c r="S280" t="s">
        <v>5088</v>
      </c>
      <c r="T280"/>
      <c r="U280"/>
      <c r="V280"/>
      <c r="W280"/>
      <c r="X280" s="397">
        <v>3</v>
      </c>
      <c r="Y280" s="397">
        <v>93</v>
      </c>
    </row>
    <row r="281" spans="1:25" x14ac:dyDescent="0.45">
      <c r="A281">
        <f>'Page 1 - General Information'!$G$12</f>
        <v>113367003</v>
      </c>
      <c r="B281" t="str">
        <f>'Page 1 - General Information'!$G$16</f>
        <v>2658</v>
      </c>
      <c r="C281" s="395" t="s">
        <v>19824</v>
      </c>
      <c r="D281"/>
      <c r="E281"/>
      <c r="F281"/>
      <c r="G281"/>
      <c r="H281"/>
      <c r="I281"/>
      <c r="J281"/>
      <c r="K281"/>
      <c r="L281"/>
      <c r="M281"/>
      <c r="N281" t="s">
        <v>4812</v>
      </c>
      <c r="O281" s="396">
        <f>INDEX('Page 2 - Team Information'!$K$14:$AP$184,Y281,X281)</f>
        <v>0</v>
      </c>
      <c r="P281"/>
      <c r="Q281"/>
      <c r="R281"/>
      <c r="S281" t="s">
        <v>5089</v>
      </c>
      <c r="T281"/>
      <c r="U281"/>
      <c r="V281"/>
      <c r="W281"/>
      <c r="X281" s="397">
        <v>1</v>
      </c>
      <c r="Y281" s="397">
        <v>94</v>
      </c>
    </row>
    <row r="282" spans="1:25" x14ac:dyDescent="0.45">
      <c r="A282">
        <f>'Page 1 - General Information'!$G$12</f>
        <v>113367003</v>
      </c>
      <c r="B282" t="str">
        <f>'Page 1 - General Information'!$G$16</f>
        <v>2658</v>
      </c>
      <c r="C282" s="395" t="s">
        <v>19824</v>
      </c>
      <c r="D282"/>
      <c r="E282"/>
      <c r="F282"/>
      <c r="G282"/>
      <c r="H282"/>
      <c r="I282"/>
      <c r="J282"/>
      <c r="K282"/>
      <c r="L282"/>
      <c r="M282"/>
      <c r="N282" t="s">
        <v>4812</v>
      </c>
      <c r="O282" s="396">
        <f>INDEX('Page 2 - Team Information'!$K$14:$AP$184,Y282,X282)</f>
        <v>0</v>
      </c>
      <c r="P282"/>
      <c r="Q282"/>
      <c r="R282"/>
      <c r="S282" t="s">
        <v>5090</v>
      </c>
      <c r="T282"/>
      <c r="U282"/>
      <c r="V282"/>
      <c r="W282"/>
      <c r="X282" s="397">
        <v>2</v>
      </c>
      <c r="Y282" s="397">
        <v>94</v>
      </c>
    </row>
    <row r="283" spans="1:25" x14ac:dyDescent="0.45">
      <c r="A283">
        <f>'Page 1 - General Information'!$G$12</f>
        <v>113367003</v>
      </c>
      <c r="B283" t="str">
        <f>'Page 1 - General Information'!$G$16</f>
        <v>2658</v>
      </c>
      <c r="C283" s="395" t="s">
        <v>19824</v>
      </c>
      <c r="D283"/>
      <c r="E283"/>
      <c r="F283"/>
      <c r="G283"/>
      <c r="H283"/>
      <c r="I283"/>
      <c r="J283"/>
      <c r="K283"/>
      <c r="L283"/>
      <c r="M283"/>
      <c r="N283" t="s">
        <v>4812</v>
      </c>
      <c r="O283" s="396">
        <f>INDEX('Page 2 - Team Information'!$K$14:$AP$184,Y283,X283)</f>
        <v>0</v>
      </c>
      <c r="P283"/>
      <c r="Q283"/>
      <c r="R283"/>
      <c r="S283" t="s">
        <v>5091</v>
      </c>
      <c r="T283"/>
      <c r="U283"/>
      <c r="V283"/>
      <c r="W283"/>
      <c r="X283" s="397">
        <v>3</v>
      </c>
      <c r="Y283" s="397">
        <v>94</v>
      </c>
    </row>
    <row r="284" spans="1:25" x14ac:dyDescent="0.45">
      <c r="A284">
        <f>'Page 1 - General Information'!$G$12</f>
        <v>113367003</v>
      </c>
      <c r="B284" t="str">
        <f>'Page 1 - General Information'!$G$16</f>
        <v>2658</v>
      </c>
      <c r="C284" s="395" t="s">
        <v>19824</v>
      </c>
      <c r="D284"/>
      <c r="E284"/>
      <c r="F284"/>
      <c r="G284"/>
      <c r="H284"/>
      <c r="I284"/>
      <c r="J284"/>
      <c r="K284"/>
      <c r="L284"/>
      <c r="M284"/>
      <c r="N284" t="s">
        <v>4812</v>
      </c>
      <c r="O284" s="396">
        <f>INDEX('Page 2 - Team Information'!$K$14:$AP$184,Y284,X284)</f>
        <v>0</v>
      </c>
      <c r="P284"/>
      <c r="Q284"/>
      <c r="R284"/>
      <c r="S284" t="s">
        <v>5092</v>
      </c>
      <c r="T284"/>
      <c r="U284"/>
      <c r="V284"/>
      <c r="W284"/>
      <c r="X284" s="397">
        <v>1</v>
      </c>
      <c r="Y284" s="397">
        <v>95</v>
      </c>
    </row>
    <row r="285" spans="1:25" x14ac:dyDescent="0.45">
      <c r="A285">
        <f>'Page 1 - General Information'!$G$12</f>
        <v>113367003</v>
      </c>
      <c r="B285" t="str">
        <f>'Page 1 - General Information'!$G$16</f>
        <v>2658</v>
      </c>
      <c r="C285" s="395" t="s">
        <v>19824</v>
      </c>
      <c r="D285"/>
      <c r="E285"/>
      <c r="F285"/>
      <c r="G285"/>
      <c r="H285"/>
      <c r="I285"/>
      <c r="J285"/>
      <c r="K285"/>
      <c r="L285"/>
      <c r="M285"/>
      <c r="N285" t="s">
        <v>4812</v>
      </c>
      <c r="O285" s="396">
        <f>INDEX('Page 2 - Team Information'!$K$14:$AP$184,Y285,X285)</f>
        <v>11</v>
      </c>
      <c r="P285"/>
      <c r="Q285"/>
      <c r="R285"/>
      <c r="S285" t="s">
        <v>5093</v>
      </c>
      <c r="T285"/>
      <c r="U285"/>
      <c r="V285"/>
      <c r="W285"/>
      <c r="X285" s="397">
        <v>2</v>
      </c>
      <c r="Y285" s="397">
        <v>95</v>
      </c>
    </row>
    <row r="286" spans="1:25" x14ac:dyDescent="0.45">
      <c r="A286">
        <f>'Page 1 - General Information'!$G$12</f>
        <v>113367003</v>
      </c>
      <c r="B286" t="str">
        <f>'Page 1 - General Information'!$G$16</f>
        <v>2658</v>
      </c>
      <c r="C286" s="395" t="s">
        <v>19824</v>
      </c>
      <c r="D286"/>
      <c r="E286"/>
      <c r="F286"/>
      <c r="G286"/>
      <c r="H286"/>
      <c r="I286"/>
      <c r="J286"/>
      <c r="K286"/>
      <c r="L286"/>
      <c r="M286"/>
      <c r="N286" t="s">
        <v>4812</v>
      </c>
      <c r="O286" s="396">
        <f>INDEX('Page 2 - Team Information'!$K$14:$AP$184,Y286,X286)</f>
        <v>11</v>
      </c>
      <c r="P286"/>
      <c r="Q286"/>
      <c r="R286"/>
      <c r="S286" t="s">
        <v>5094</v>
      </c>
      <c r="T286"/>
      <c r="U286"/>
      <c r="V286"/>
      <c r="W286"/>
      <c r="X286" s="397">
        <v>3</v>
      </c>
      <c r="Y286" s="397">
        <v>95</v>
      </c>
    </row>
    <row r="287" spans="1:25" x14ac:dyDescent="0.45">
      <c r="A287">
        <f>'Page 1 - General Information'!$G$12</f>
        <v>113367003</v>
      </c>
      <c r="B287" t="str">
        <f>'Page 1 - General Information'!$G$16</f>
        <v>2658</v>
      </c>
      <c r="C287" s="395" t="s">
        <v>19824</v>
      </c>
      <c r="D287"/>
      <c r="E287"/>
      <c r="F287"/>
      <c r="G287"/>
      <c r="H287"/>
      <c r="I287"/>
      <c r="J287"/>
      <c r="K287"/>
      <c r="L287"/>
      <c r="M287"/>
      <c r="N287" t="s">
        <v>4812</v>
      </c>
      <c r="O287" s="396">
        <f>INDEX('Page 2 - Team Information'!$K$14:$AP$184,Y287,X287)</f>
        <v>0</v>
      </c>
      <c r="P287"/>
      <c r="Q287"/>
      <c r="R287"/>
      <c r="S287" t="s">
        <v>5095</v>
      </c>
      <c r="T287"/>
      <c r="U287"/>
      <c r="V287"/>
      <c r="W287"/>
      <c r="X287" s="397">
        <v>1</v>
      </c>
      <c r="Y287" s="397">
        <v>96</v>
      </c>
    </row>
    <row r="288" spans="1:25" x14ac:dyDescent="0.45">
      <c r="A288">
        <f>'Page 1 - General Information'!$G$12</f>
        <v>113367003</v>
      </c>
      <c r="B288" t="str">
        <f>'Page 1 - General Information'!$G$16</f>
        <v>2658</v>
      </c>
      <c r="C288" s="395" t="s">
        <v>19824</v>
      </c>
      <c r="D288"/>
      <c r="E288"/>
      <c r="F288"/>
      <c r="G288"/>
      <c r="H288"/>
      <c r="I288"/>
      <c r="J288"/>
      <c r="K288"/>
      <c r="L288"/>
      <c r="M288"/>
      <c r="N288" t="s">
        <v>4812</v>
      </c>
      <c r="O288" s="396">
        <f>INDEX('Page 2 - Team Information'!$K$14:$AP$184,Y288,X288)</f>
        <v>13</v>
      </c>
      <c r="P288"/>
      <c r="Q288"/>
      <c r="R288"/>
      <c r="S288" t="s">
        <v>5096</v>
      </c>
      <c r="T288"/>
      <c r="U288"/>
      <c r="V288"/>
      <c r="W288"/>
      <c r="X288" s="397">
        <v>2</v>
      </c>
      <c r="Y288" s="397">
        <v>96</v>
      </c>
    </row>
    <row r="289" spans="1:25" x14ac:dyDescent="0.45">
      <c r="A289">
        <f>'Page 1 - General Information'!$G$12</f>
        <v>113367003</v>
      </c>
      <c r="B289" t="str">
        <f>'Page 1 - General Information'!$G$16</f>
        <v>2658</v>
      </c>
      <c r="C289" s="395" t="s">
        <v>19824</v>
      </c>
      <c r="D289"/>
      <c r="E289"/>
      <c r="F289"/>
      <c r="G289"/>
      <c r="H289"/>
      <c r="I289"/>
      <c r="J289"/>
      <c r="K289"/>
      <c r="L289"/>
      <c r="M289"/>
      <c r="N289" t="s">
        <v>4812</v>
      </c>
      <c r="O289" s="396">
        <f>INDEX('Page 2 - Team Information'!$K$14:$AP$184,Y289,X289)</f>
        <v>13</v>
      </c>
      <c r="P289"/>
      <c r="Q289"/>
      <c r="R289"/>
      <c r="S289" t="s">
        <v>5097</v>
      </c>
      <c r="T289"/>
      <c r="U289"/>
      <c r="V289"/>
      <c r="W289"/>
      <c r="X289" s="397">
        <v>3</v>
      </c>
      <c r="Y289" s="397">
        <v>96</v>
      </c>
    </row>
    <row r="290" spans="1:25" x14ac:dyDescent="0.45">
      <c r="A290">
        <f>'Page 1 - General Information'!$G$12</f>
        <v>113367003</v>
      </c>
      <c r="B290" t="str">
        <f>'Page 1 - General Information'!$G$16</f>
        <v>2658</v>
      </c>
      <c r="C290" s="395" t="s">
        <v>19824</v>
      </c>
      <c r="D290"/>
      <c r="E290"/>
      <c r="F290"/>
      <c r="G290"/>
      <c r="H290"/>
      <c r="I290"/>
      <c r="J290"/>
      <c r="K290"/>
      <c r="L290"/>
      <c r="M290"/>
      <c r="N290" t="s">
        <v>4812</v>
      </c>
      <c r="O290" s="396">
        <f>INDEX('Page 2 - Team Information'!$K$14:$AP$184,Y290,X290)</f>
        <v>0</v>
      </c>
      <c r="P290"/>
      <c r="Q290"/>
      <c r="R290"/>
      <c r="S290" t="s">
        <v>5098</v>
      </c>
      <c r="T290"/>
      <c r="U290"/>
      <c r="V290"/>
      <c r="W290"/>
      <c r="X290" s="397">
        <v>1</v>
      </c>
      <c r="Y290" s="397">
        <v>97</v>
      </c>
    </row>
    <row r="291" spans="1:25" x14ac:dyDescent="0.45">
      <c r="A291">
        <f>'Page 1 - General Information'!$G$12</f>
        <v>113367003</v>
      </c>
      <c r="B291" t="str">
        <f>'Page 1 - General Information'!$G$16</f>
        <v>2658</v>
      </c>
      <c r="C291" s="395" t="s">
        <v>19824</v>
      </c>
      <c r="D291"/>
      <c r="E291"/>
      <c r="F291"/>
      <c r="G291"/>
      <c r="H291"/>
      <c r="I291"/>
      <c r="J291"/>
      <c r="K291"/>
      <c r="L291"/>
      <c r="M291"/>
      <c r="N291" t="s">
        <v>4812</v>
      </c>
      <c r="O291" s="396">
        <f>INDEX('Page 2 - Team Information'!$K$14:$AP$184,Y291,X291)</f>
        <v>0</v>
      </c>
      <c r="P291"/>
      <c r="Q291"/>
      <c r="R291"/>
      <c r="S291" t="s">
        <v>5099</v>
      </c>
      <c r="T291"/>
      <c r="U291"/>
      <c r="V291"/>
      <c r="W291"/>
      <c r="X291" s="397">
        <v>2</v>
      </c>
      <c r="Y291" s="397">
        <v>97</v>
      </c>
    </row>
    <row r="292" spans="1:25" x14ac:dyDescent="0.45">
      <c r="A292">
        <f>'Page 1 - General Information'!$G$12</f>
        <v>113367003</v>
      </c>
      <c r="B292" t="str">
        <f>'Page 1 - General Information'!$G$16</f>
        <v>2658</v>
      </c>
      <c r="C292" s="395" t="s">
        <v>19824</v>
      </c>
      <c r="D292"/>
      <c r="E292"/>
      <c r="F292"/>
      <c r="G292"/>
      <c r="H292"/>
      <c r="I292"/>
      <c r="J292"/>
      <c r="K292"/>
      <c r="L292"/>
      <c r="M292"/>
      <c r="N292" t="s">
        <v>4812</v>
      </c>
      <c r="O292" s="396">
        <f>INDEX('Page 2 - Team Information'!$K$14:$AP$184,Y292,X292)</f>
        <v>0</v>
      </c>
      <c r="P292"/>
      <c r="Q292"/>
      <c r="R292"/>
      <c r="S292" t="s">
        <v>5100</v>
      </c>
      <c r="T292"/>
      <c r="U292"/>
      <c r="V292"/>
      <c r="W292"/>
      <c r="X292" s="397">
        <v>3</v>
      </c>
      <c r="Y292" s="397">
        <v>97</v>
      </c>
    </row>
    <row r="293" spans="1:25" x14ac:dyDescent="0.45">
      <c r="A293">
        <f>'Page 1 - General Information'!$G$12</f>
        <v>113367003</v>
      </c>
      <c r="B293" t="str">
        <f>'Page 1 - General Information'!$G$16</f>
        <v>2658</v>
      </c>
      <c r="C293" s="395" t="s">
        <v>19824</v>
      </c>
      <c r="D293"/>
      <c r="E293"/>
      <c r="F293"/>
      <c r="G293"/>
      <c r="H293"/>
      <c r="I293"/>
      <c r="J293"/>
      <c r="K293"/>
      <c r="L293"/>
      <c r="M293"/>
      <c r="N293" t="s">
        <v>4812</v>
      </c>
      <c r="O293" s="396">
        <f>INDEX('Page 2 - Team Information'!$K$14:$AP$184,Y293,X293)</f>
        <v>0</v>
      </c>
      <c r="P293"/>
      <c r="Q293"/>
      <c r="R293"/>
      <c r="S293" t="s">
        <v>5101</v>
      </c>
      <c r="T293"/>
      <c r="U293"/>
      <c r="V293"/>
      <c r="W293"/>
      <c r="X293" s="397">
        <v>1</v>
      </c>
      <c r="Y293" s="397">
        <v>98</v>
      </c>
    </row>
    <row r="294" spans="1:25" x14ac:dyDescent="0.45">
      <c r="A294">
        <f>'Page 1 - General Information'!$G$12</f>
        <v>113367003</v>
      </c>
      <c r="B294" t="str">
        <f>'Page 1 - General Information'!$G$16</f>
        <v>2658</v>
      </c>
      <c r="C294" s="395" t="s">
        <v>19824</v>
      </c>
      <c r="D294"/>
      <c r="E294"/>
      <c r="F294"/>
      <c r="G294"/>
      <c r="H294"/>
      <c r="I294"/>
      <c r="J294"/>
      <c r="K294"/>
      <c r="L294"/>
      <c r="M294"/>
      <c r="N294" t="s">
        <v>4812</v>
      </c>
      <c r="O294" s="396">
        <f>INDEX('Page 2 - Team Information'!$K$14:$AP$184,Y294,X294)</f>
        <v>9</v>
      </c>
      <c r="P294"/>
      <c r="Q294"/>
      <c r="R294"/>
      <c r="S294" t="s">
        <v>5102</v>
      </c>
      <c r="T294"/>
      <c r="U294"/>
      <c r="V294"/>
      <c r="W294"/>
      <c r="X294" s="397">
        <v>2</v>
      </c>
      <c r="Y294" s="397">
        <v>98</v>
      </c>
    </row>
    <row r="295" spans="1:25" x14ac:dyDescent="0.45">
      <c r="A295">
        <f>'Page 1 - General Information'!$G$12</f>
        <v>113367003</v>
      </c>
      <c r="B295" t="str">
        <f>'Page 1 - General Information'!$G$16</f>
        <v>2658</v>
      </c>
      <c r="C295" s="395" t="s">
        <v>19824</v>
      </c>
      <c r="D295"/>
      <c r="E295"/>
      <c r="F295"/>
      <c r="G295"/>
      <c r="H295"/>
      <c r="I295"/>
      <c r="J295"/>
      <c r="K295"/>
      <c r="L295"/>
      <c r="M295"/>
      <c r="N295" t="s">
        <v>4812</v>
      </c>
      <c r="O295" s="396">
        <f>INDEX('Page 2 - Team Information'!$K$14:$AP$184,Y295,X295)</f>
        <v>9</v>
      </c>
      <c r="P295"/>
      <c r="Q295"/>
      <c r="R295"/>
      <c r="S295" t="s">
        <v>5103</v>
      </c>
      <c r="T295"/>
      <c r="U295"/>
      <c r="V295"/>
      <c r="W295"/>
      <c r="X295" s="397">
        <v>3</v>
      </c>
      <c r="Y295" s="397">
        <v>98</v>
      </c>
    </row>
    <row r="296" spans="1:25" x14ac:dyDescent="0.45">
      <c r="A296">
        <f>'Page 1 - General Information'!$G$12</f>
        <v>113367003</v>
      </c>
      <c r="B296" t="str">
        <f>'Page 1 - General Information'!$G$16</f>
        <v>2658</v>
      </c>
      <c r="C296" s="395" t="s">
        <v>19824</v>
      </c>
      <c r="D296"/>
      <c r="E296"/>
      <c r="F296"/>
      <c r="G296"/>
      <c r="H296"/>
      <c r="I296"/>
      <c r="J296"/>
      <c r="K296"/>
      <c r="L296"/>
      <c r="M296"/>
      <c r="N296" t="s">
        <v>4812</v>
      </c>
      <c r="O296" s="396">
        <f>INDEX('Page 2 - Team Information'!$K$14:$AP$184,Y296,X296)</f>
        <v>0</v>
      </c>
      <c r="P296"/>
      <c r="Q296"/>
      <c r="R296"/>
      <c r="S296" t="s">
        <v>5104</v>
      </c>
      <c r="T296"/>
      <c r="U296"/>
      <c r="V296"/>
      <c r="W296"/>
      <c r="X296" s="397">
        <v>1</v>
      </c>
      <c r="Y296" s="397">
        <v>99</v>
      </c>
    </row>
    <row r="297" spans="1:25" x14ac:dyDescent="0.45">
      <c r="A297">
        <f>'Page 1 - General Information'!$G$12</f>
        <v>113367003</v>
      </c>
      <c r="B297" t="str">
        <f>'Page 1 - General Information'!$G$16</f>
        <v>2658</v>
      </c>
      <c r="C297" s="395" t="s">
        <v>19824</v>
      </c>
      <c r="D297"/>
      <c r="E297"/>
      <c r="F297"/>
      <c r="G297"/>
      <c r="H297"/>
      <c r="I297"/>
      <c r="J297"/>
      <c r="K297"/>
      <c r="L297"/>
      <c r="M297"/>
      <c r="N297" t="s">
        <v>4812</v>
      </c>
      <c r="O297" s="396">
        <f>INDEX('Page 2 - Team Information'!$K$14:$AP$184,Y297,X297)</f>
        <v>0</v>
      </c>
      <c r="P297"/>
      <c r="Q297"/>
      <c r="R297"/>
      <c r="S297" t="s">
        <v>5105</v>
      </c>
      <c r="T297"/>
      <c r="U297"/>
      <c r="V297"/>
      <c r="W297"/>
      <c r="X297" s="397">
        <v>2</v>
      </c>
      <c r="Y297" s="397">
        <v>99</v>
      </c>
    </row>
    <row r="298" spans="1:25" x14ac:dyDescent="0.45">
      <c r="A298">
        <f>'Page 1 - General Information'!$G$12</f>
        <v>113367003</v>
      </c>
      <c r="B298" t="str">
        <f>'Page 1 - General Information'!$G$16</f>
        <v>2658</v>
      </c>
      <c r="C298" s="395" t="s">
        <v>19824</v>
      </c>
      <c r="D298"/>
      <c r="E298"/>
      <c r="F298"/>
      <c r="G298"/>
      <c r="H298"/>
      <c r="I298"/>
      <c r="J298"/>
      <c r="K298"/>
      <c r="L298"/>
      <c r="M298"/>
      <c r="N298" t="s">
        <v>4812</v>
      </c>
      <c r="O298" s="396">
        <f>INDEX('Page 2 - Team Information'!$K$14:$AP$184,Y298,X298)</f>
        <v>0</v>
      </c>
      <c r="P298"/>
      <c r="Q298"/>
      <c r="R298"/>
      <c r="S298" t="s">
        <v>5106</v>
      </c>
      <c r="T298"/>
      <c r="U298"/>
      <c r="V298"/>
      <c r="W298"/>
      <c r="X298" s="397">
        <v>3</v>
      </c>
      <c r="Y298" s="397">
        <v>99</v>
      </c>
    </row>
    <row r="299" spans="1:25" x14ac:dyDescent="0.45">
      <c r="A299">
        <f>'Page 1 - General Information'!$G$12</f>
        <v>113367003</v>
      </c>
      <c r="B299" t="str">
        <f>'Page 1 - General Information'!$G$16</f>
        <v>2658</v>
      </c>
      <c r="C299" s="395" t="s">
        <v>19824</v>
      </c>
      <c r="D299"/>
      <c r="E299"/>
      <c r="F299"/>
      <c r="G299"/>
      <c r="H299"/>
      <c r="I299"/>
      <c r="J299"/>
      <c r="K299"/>
      <c r="L299"/>
      <c r="M299"/>
      <c r="N299" t="s">
        <v>4812</v>
      </c>
      <c r="O299" s="396">
        <f>INDEX('Page 2 - Team Information'!$K$14:$AP$184,Y299,X299)</f>
        <v>0</v>
      </c>
      <c r="P299"/>
      <c r="Q299"/>
      <c r="R299"/>
      <c r="S299" t="s">
        <v>5107</v>
      </c>
      <c r="T299"/>
      <c r="U299"/>
      <c r="V299"/>
      <c r="W299"/>
      <c r="X299" s="397">
        <v>1</v>
      </c>
      <c r="Y299" s="397">
        <v>100</v>
      </c>
    </row>
    <row r="300" spans="1:25" x14ac:dyDescent="0.45">
      <c r="A300">
        <f>'Page 1 - General Information'!$G$12</f>
        <v>113367003</v>
      </c>
      <c r="B300" t="str">
        <f>'Page 1 - General Information'!$G$16</f>
        <v>2658</v>
      </c>
      <c r="C300" s="395" t="s">
        <v>19824</v>
      </c>
      <c r="D300"/>
      <c r="E300"/>
      <c r="F300"/>
      <c r="G300"/>
      <c r="H300"/>
      <c r="I300"/>
      <c r="J300"/>
      <c r="K300"/>
      <c r="L300"/>
      <c r="M300"/>
      <c r="N300" t="s">
        <v>4812</v>
      </c>
      <c r="O300" s="396">
        <f>INDEX('Page 2 - Team Information'!$K$14:$AP$184,Y300,X300)</f>
        <v>0</v>
      </c>
      <c r="P300"/>
      <c r="Q300"/>
      <c r="R300"/>
      <c r="S300" t="s">
        <v>5108</v>
      </c>
      <c r="T300"/>
      <c r="U300"/>
      <c r="V300"/>
      <c r="W300"/>
      <c r="X300" s="397">
        <v>2</v>
      </c>
      <c r="Y300" s="397">
        <v>100</v>
      </c>
    </row>
    <row r="301" spans="1:25" x14ac:dyDescent="0.45">
      <c r="A301">
        <f>'Page 1 - General Information'!$G$12</f>
        <v>113367003</v>
      </c>
      <c r="B301" t="str">
        <f>'Page 1 - General Information'!$G$16</f>
        <v>2658</v>
      </c>
      <c r="C301" s="395" t="s">
        <v>19824</v>
      </c>
      <c r="D301"/>
      <c r="E301"/>
      <c r="F301"/>
      <c r="G301"/>
      <c r="H301"/>
      <c r="I301"/>
      <c r="J301"/>
      <c r="K301"/>
      <c r="L301"/>
      <c r="M301"/>
      <c r="N301" t="s">
        <v>4812</v>
      </c>
      <c r="O301" s="396">
        <f>INDEX('Page 2 - Team Information'!$K$14:$AP$184,Y301,X301)</f>
        <v>0</v>
      </c>
      <c r="P301"/>
      <c r="Q301"/>
      <c r="R301"/>
      <c r="S301" t="s">
        <v>5109</v>
      </c>
      <c r="T301"/>
      <c r="U301"/>
      <c r="V301"/>
      <c r="W301"/>
      <c r="X301" s="397">
        <v>3</v>
      </c>
      <c r="Y301" s="397">
        <v>100</v>
      </c>
    </row>
    <row r="302" spans="1:25" x14ac:dyDescent="0.45">
      <c r="A302">
        <f>'Page 1 - General Information'!$G$12</f>
        <v>113367003</v>
      </c>
      <c r="B302" t="str">
        <f>'Page 1 - General Information'!$G$16</f>
        <v>2658</v>
      </c>
      <c r="C302" s="395" t="s">
        <v>19824</v>
      </c>
      <c r="D302"/>
      <c r="E302"/>
      <c r="F302"/>
      <c r="G302"/>
      <c r="H302"/>
      <c r="I302"/>
      <c r="J302"/>
      <c r="K302"/>
      <c r="L302"/>
      <c r="M302"/>
      <c r="N302" t="s">
        <v>4812</v>
      </c>
      <c r="O302" s="396">
        <f>INDEX('Page 2 - Team Information'!$K$14:$AP$184,Y302,X302)</f>
        <v>0</v>
      </c>
      <c r="P302"/>
      <c r="Q302"/>
      <c r="R302"/>
      <c r="S302" t="s">
        <v>5110</v>
      </c>
      <c r="T302"/>
      <c r="U302"/>
      <c r="V302"/>
      <c r="W302"/>
      <c r="X302" s="397">
        <v>1</v>
      </c>
      <c r="Y302" s="397">
        <v>101</v>
      </c>
    </row>
    <row r="303" spans="1:25" x14ac:dyDescent="0.45">
      <c r="A303">
        <f>'Page 1 - General Information'!$G$12</f>
        <v>113367003</v>
      </c>
      <c r="B303" t="str">
        <f>'Page 1 - General Information'!$G$16</f>
        <v>2658</v>
      </c>
      <c r="C303" s="395" t="s">
        <v>19824</v>
      </c>
      <c r="D303"/>
      <c r="E303"/>
      <c r="F303"/>
      <c r="G303"/>
      <c r="H303"/>
      <c r="I303"/>
      <c r="J303"/>
      <c r="K303"/>
      <c r="L303"/>
      <c r="M303"/>
      <c r="N303" t="s">
        <v>4812</v>
      </c>
      <c r="O303" s="396">
        <f>INDEX('Page 2 - Team Information'!$K$14:$AP$184,Y303,X303)</f>
        <v>6</v>
      </c>
      <c r="P303"/>
      <c r="Q303"/>
      <c r="R303"/>
      <c r="S303" t="s">
        <v>5111</v>
      </c>
      <c r="T303"/>
      <c r="U303"/>
      <c r="V303"/>
      <c r="W303"/>
      <c r="X303" s="397">
        <v>2</v>
      </c>
      <c r="Y303" s="397">
        <v>101</v>
      </c>
    </row>
    <row r="304" spans="1:25" x14ac:dyDescent="0.45">
      <c r="A304">
        <f>'Page 1 - General Information'!$G$12</f>
        <v>113367003</v>
      </c>
      <c r="B304" t="str">
        <f>'Page 1 - General Information'!$G$16</f>
        <v>2658</v>
      </c>
      <c r="C304" s="395" t="s">
        <v>19824</v>
      </c>
      <c r="D304"/>
      <c r="E304"/>
      <c r="F304"/>
      <c r="G304"/>
      <c r="H304"/>
      <c r="I304"/>
      <c r="J304"/>
      <c r="K304"/>
      <c r="L304"/>
      <c r="M304"/>
      <c r="N304" t="s">
        <v>4812</v>
      </c>
      <c r="O304" s="396">
        <f>INDEX('Page 2 - Team Information'!$K$14:$AP$184,Y304,X304)</f>
        <v>6</v>
      </c>
      <c r="P304"/>
      <c r="Q304"/>
      <c r="R304"/>
      <c r="S304" t="s">
        <v>5112</v>
      </c>
      <c r="T304"/>
      <c r="U304"/>
      <c r="V304"/>
      <c r="W304"/>
      <c r="X304" s="397">
        <v>3</v>
      </c>
      <c r="Y304" s="397">
        <v>101</v>
      </c>
    </row>
    <row r="305" spans="1:25" x14ac:dyDescent="0.45">
      <c r="A305">
        <f>'Page 1 - General Information'!$G$12</f>
        <v>113367003</v>
      </c>
      <c r="B305" t="str">
        <f>'Page 1 - General Information'!$G$16</f>
        <v>2658</v>
      </c>
      <c r="C305" s="395" t="s">
        <v>19824</v>
      </c>
      <c r="D305"/>
      <c r="E305"/>
      <c r="F305"/>
      <c r="G305"/>
      <c r="H305"/>
      <c r="I305"/>
      <c r="J305"/>
      <c r="K305"/>
      <c r="L305"/>
      <c r="M305"/>
      <c r="N305" t="s">
        <v>4812</v>
      </c>
      <c r="O305" s="396">
        <f>INDEX('Page 2 - Team Information'!$K$14:$AP$184,Y305,X305)</f>
        <v>0</v>
      </c>
      <c r="P305"/>
      <c r="Q305"/>
      <c r="R305"/>
      <c r="S305" t="s">
        <v>5113</v>
      </c>
      <c r="T305"/>
      <c r="U305"/>
      <c r="V305"/>
      <c r="W305"/>
      <c r="X305" s="397">
        <v>1</v>
      </c>
      <c r="Y305" s="397">
        <v>102</v>
      </c>
    </row>
    <row r="306" spans="1:25" x14ac:dyDescent="0.45">
      <c r="A306">
        <f>'Page 1 - General Information'!$G$12</f>
        <v>113367003</v>
      </c>
      <c r="B306" t="str">
        <f>'Page 1 - General Information'!$G$16</f>
        <v>2658</v>
      </c>
      <c r="C306" s="395" t="s">
        <v>19824</v>
      </c>
      <c r="D306"/>
      <c r="E306"/>
      <c r="F306"/>
      <c r="G306"/>
      <c r="H306"/>
      <c r="I306"/>
      <c r="J306"/>
      <c r="K306"/>
      <c r="L306"/>
      <c r="M306"/>
      <c r="N306" t="s">
        <v>4812</v>
      </c>
      <c r="O306" s="396">
        <f>INDEX('Page 2 - Team Information'!$K$14:$AP$184,Y306,X306)</f>
        <v>12</v>
      </c>
      <c r="P306"/>
      <c r="Q306"/>
      <c r="R306"/>
      <c r="S306" t="s">
        <v>5114</v>
      </c>
      <c r="T306"/>
      <c r="U306"/>
      <c r="V306"/>
      <c r="W306"/>
      <c r="X306" s="397">
        <v>2</v>
      </c>
      <c r="Y306" s="397">
        <v>102</v>
      </c>
    </row>
    <row r="307" spans="1:25" x14ac:dyDescent="0.45">
      <c r="A307">
        <f>'Page 1 - General Information'!$G$12</f>
        <v>113367003</v>
      </c>
      <c r="B307" t="str">
        <f>'Page 1 - General Information'!$G$16</f>
        <v>2658</v>
      </c>
      <c r="C307" s="395" t="s">
        <v>19824</v>
      </c>
      <c r="D307"/>
      <c r="E307"/>
      <c r="F307"/>
      <c r="G307"/>
      <c r="H307"/>
      <c r="I307"/>
      <c r="J307"/>
      <c r="K307"/>
      <c r="L307"/>
      <c r="M307"/>
      <c r="N307" t="s">
        <v>4812</v>
      </c>
      <c r="O307" s="396">
        <f>INDEX('Page 2 - Team Information'!$K$14:$AP$184,Y307,X307)</f>
        <v>12</v>
      </c>
      <c r="P307"/>
      <c r="Q307"/>
      <c r="R307"/>
      <c r="S307" t="s">
        <v>5115</v>
      </c>
      <c r="T307"/>
      <c r="U307"/>
      <c r="V307"/>
      <c r="W307"/>
      <c r="X307" s="397">
        <v>3</v>
      </c>
      <c r="Y307" s="397">
        <v>102</v>
      </c>
    </row>
    <row r="308" spans="1:25" x14ac:dyDescent="0.45">
      <c r="A308">
        <f>'Page 1 - General Information'!$G$12</f>
        <v>113367003</v>
      </c>
      <c r="B308" t="str">
        <f>'Page 1 - General Information'!$G$16</f>
        <v>2658</v>
      </c>
      <c r="C308" s="395" t="s">
        <v>19824</v>
      </c>
      <c r="D308"/>
      <c r="E308"/>
      <c r="F308"/>
      <c r="G308"/>
      <c r="H308"/>
      <c r="I308"/>
      <c r="J308"/>
      <c r="K308"/>
      <c r="L308"/>
      <c r="M308"/>
      <c r="N308" t="s">
        <v>4812</v>
      </c>
      <c r="O308" s="396">
        <f>INDEX('Page 2 - Team Information'!$K$14:$AP$184,Y308,X308)</f>
        <v>0</v>
      </c>
      <c r="P308"/>
      <c r="Q308"/>
      <c r="R308"/>
      <c r="S308" t="s">
        <v>5116</v>
      </c>
      <c r="T308"/>
      <c r="U308"/>
      <c r="V308"/>
      <c r="W308"/>
      <c r="X308" s="397">
        <v>1</v>
      </c>
      <c r="Y308" s="397">
        <v>103</v>
      </c>
    </row>
    <row r="309" spans="1:25" x14ac:dyDescent="0.45">
      <c r="A309">
        <f>'Page 1 - General Information'!$G$12</f>
        <v>113367003</v>
      </c>
      <c r="B309" t="str">
        <f>'Page 1 - General Information'!$G$16</f>
        <v>2658</v>
      </c>
      <c r="C309" s="395" t="s">
        <v>19824</v>
      </c>
      <c r="D309"/>
      <c r="E309"/>
      <c r="F309"/>
      <c r="G309"/>
      <c r="H309"/>
      <c r="I309"/>
      <c r="J309"/>
      <c r="K309"/>
      <c r="L309"/>
      <c r="M309"/>
      <c r="N309" t="s">
        <v>4812</v>
      </c>
      <c r="O309" s="396">
        <f>INDEX('Page 2 - Team Information'!$K$14:$AP$184,Y309,X309)</f>
        <v>0</v>
      </c>
      <c r="P309"/>
      <c r="Q309"/>
      <c r="R309"/>
      <c r="S309" t="s">
        <v>5117</v>
      </c>
      <c r="T309"/>
      <c r="U309"/>
      <c r="V309"/>
      <c r="W309"/>
      <c r="X309" s="397">
        <v>2</v>
      </c>
      <c r="Y309" s="397">
        <v>103</v>
      </c>
    </row>
    <row r="310" spans="1:25" x14ac:dyDescent="0.45">
      <c r="A310">
        <f>'Page 1 - General Information'!$G$12</f>
        <v>113367003</v>
      </c>
      <c r="B310" t="str">
        <f>'Page 1 - General Information'!$G$16</f>
        <v>2658</v>
      </c>
      <c r="C310" s="395" t="s">
        <v>19824</v>
      </c>
      <c r="D310"/>
      <c r="E310"/>
      <c r="F310"/>
      <c r="G310"/>
      <c r="H310"/>
      <c r="I310"/>
      <c r="J310"/>
      <c r="K310"/>
      <c r="L310"/>
      <c r="M310"/>
      <c r="N310" t="s">
        <v>4812</v>
      </c>
      <c r="O310" s="396">
        <f>INDEX('Page 2 - Team Information'!$K$14:$AP$184,Y310,X310)</f>
        <v>0</v>
      </c>
      <c r="P310"/>
      <c r="Q310"/>
      <c r="R310"/>
      <c r="S310" t="s">
        <v>5118</v>
      </c>
      <c r="T310"/>
      <c r="U310"/>
      <c r="V310"/>
      <c r="W310"/>
      <c r="X310" s="397">
        <v>3</v>
      </c>
      <c r="Y310" s="397">
        <v>103</v>
      </c>
    </row>
    <row r="311" spans="1:25" x14ac:dyDescent="0.45">
      <c r="A311">
        <f>'Page 1 - General Information'!$G$12</f>
        <v>113367003</v>
      </c>
      <c r="B311" t="str">
        <f>'Page 1 - General Information'!$G$16</f>
        <v>2658</v>
      </c>
      <c r="C311" s="395" t="s">
        <v>19824</v>
      </c>
      <c r="D311"/>
      <c r="E311"/>
      <c r="F311"/>
      <c r="G311"/>
      <c r="H311"/>
      <c r="I311"/>
      <c r="J311"/>
      <c r="K311"/>
      <c r="L311"/>
      <c r="M311"/>
      <c r="N311" t="s">
        <v>4812</v>
      </c>
      <c r="O311" s="396">
        <f>INDEX('Page 2 - Team Information'!$K$14:$AP$184,Y311,X311)</f>
        <v>0</v>
      </c>
      <c r="P311"/>
      <c r="Q311"/>
      <c r="R311"/>
      <c r="S311" t="s">
        <v>5119</v>
      </c>
      <c r="T311"/>
      <c r="U311"/>
      <c r="V311"/>
      <c r="W311"/>
      <c r="X311" s="397">
        <v>1</v>
      </c>
      <c r="Y311" s="397">
        <v>104</v>
      </c>
    </row>
    <row r="312" spans="1:25" x14ac:dyDescent="0.45">
      <c r="A312">
        <f>'Page 1 - General Information'!$G$12</f>
        <v>113367003</v>
      </c>
      <c r="B312" t="str">
        <f>'Page 1 - General Information'!$G$16</f>
        <v>2658</v>
      </c>
      <c r="C312" s="395" t="s">
        <v>19824</v>
      </c>
      <c r="D312"/>
      <c r="E312"/>
      <c r="F312"/>
      <c r="G312"/>
      <c r="H312"/>
      <c r="I312"/>
      <c r="J312"/>
      <c r="K312"/>
      <c r="L312"/>
      <c r="M312"/>
      <c r="N312" t="s">
        <v>4812</v>
      </c>
      <c r="O312" s="396">
        <f>INDEX('Page 2 - Team Information'!$K$14:$AP$184,Y312,X312)</f>
        <v>0</v>
      </c>
      <c r="P312"/>
      <c r="Q312"/>
      <c r="R312"/>
      <c r="S312" t="s">
        <v>5120</v>
      </c>
      <c r="T312"/>
      <c r="U312"/>
      <c r="V312"/>
      <c r="W312"/>
      <c r="X312" s="397">
        <v>2</v>
      </c>
      <c r="Y312" s="397">
        <v>104</v>
      </c>
    </row>
    <row r="313" spans="1:25" x14ac:dyDescent="0.45">
      <c r="A313">
        <f>'Page 1 - General Information'!$G$12</f>
        <v>113367003</v>
      </c>
      <c r="B313" t="str">
        <f>'Page 1 - General Information'!$G$16</f>
        <v>2658</v>
      </c>
      <c r="C313" s="395" t="s">
        <v>19824</v>
      </c>
      <c r="D313"/>
      <c r="E313"/>
      <c r="F313"/>
      <c r="G313"/>
      <c r="H313"/>
      <c r="I313"/>
      <c r="J313"/>
      <c r="K313"/>
      <c r="L313"/>
      <c r="M313"/>
      <c r="N313" t="s">
        <v>4812</v>
      </c>
      <c r="O313" s="396">
        <f>INDEX('Page 2 - Team Information'!$K$14:$AP$184,Y313,X313)</f>
        <v>0</v>
      </c>
      <c r="P313"/>
      <c r="Q313"/>
      <c r="R313"/>
      <c r="S313" t="s">
        <v>5121</v>
      </c>
      <c r="T313"/>
      <c r="U313"/>
      <c r="V313"/>
      <c r="W313"/>
      <c r="X313" s="397">
        <v>3</v>
      </c>
      <c r="Y313" s="397">
        <v>104</v>
      </c>
    </row>
    <row r="314" spans="1:25" x14ac:dyDescent="0.45">
      <c r="A314">
        <f>'Page 1 - General Information'!$G$12</f>
        <v>113367003</v>
      </c>
      <c r="B314" t="str">
        <f>'Page 1 - General Information'!$G$16</f>
        <v>2658</v>
      </c>
      <c r="C314" s="395" t="s">
        <v>19824</v>
      </c>
      <c r="D314"/>
      <c r="E314"/>
      <c r="F314"/>
      <c r="G314"/>
      <c r="H314"/>
      <c r="I314"/>
      <c r="J314"/>
      <c r="K314"/>
      <c r="L314"/>
      <c r="M314"/>
      <c r="N314" t="s">
        <v>4812</v>
      </c>
      <c r="O314" s="396">
        <f>INDEX('Page 2 - Team Information'!$K$14:$AP$184,Y314,X314)</f>
        <v>0</v>
      </c>
      <c r="P314"/>
      <c r="Q314"/>
      <c r="R314"/>
      <c r="S314" t="s">
        <v>5122</v>
      </c>
      <c r="T314"/>
      <c r="U314"/>
      <c r="V314"/>
      <c r="W314"/>
      <c r="X314" s="397">
        <v>1</v>
      </c>
      <c r="Y314" s="397">
        <v>105</v>
      </c>
    </row>
    <row r="315" spans="1:25" x14ac:dyDescent="0.45">
      <c r="A315">
        <f>'Page 1 - General Information'!$G$12</f>
        <v>113367003</v>
      </c>
      <c r="B315" t="str">
        <f>'Page 1 - General Information'!$G$16</f>
        <v>2658</v>
      </c>
      <c r="C315" s="395" t="s">
        <v>19824</v>
      </c>
      <c r="D315"/>
      <c r="E315"/>
      <c r="F315"/>
      <c r="G315"/>
      <c r="H315"/>
      <c r="I315"/>
      <c r="J315"/>
      <c r="K315"/>
      <c r="L315"/>
      <c r="M315"/>
      <c r="N315" t="s">
        <v>4812</v>
      </c>
      <c r="O315" s="396">
        <f>INDEX('Page 2 - Team Information'!$K$14:$AP$184,Y315,X315)</f>
        <v>0</v>
      </c>
      <c r="P315"/>
      <c r="Q315"/>
      <c r="R315"/>
      <c r="S315" t="s">
        <v>5123</v>
      </c>
      <c r="T315"/>
      <c r="U315"/>
      <c r="V315"/>
      <c r="W315"/>
      <c r="X315" s="397">
        <v>2</v>
      </c>
      <c r="Y315" s="397">
        <v>105</v>
      </c>
    </row>
    <row r="316" spans="1:25" x14ac:dyDescent="0.45">
      <c r="A316">
        <f>'Page 1 - General Information'!$G$12</f>
        <v>113367003</v>
      </c>
      <c r="B316" t="str">
        <f>'Page 1 - General Information'!$G$16</f>
        <v>2658</v>
      </c>
      <c r="C316" s="395" t="s">
        <v>19824</v>
      </c>
      <c r="D316"/>
      <c r="E316"/>
      <c r="F316"/>
      <c r="G316"/>
      <c r="H316"/>
      <c r="I316"/>
      <c r="J316"/>
      <c r="K316"/>
      <c r="L316"/>
      <c r="M316"/>
      <c r="N316" t="s">
        <v>4812</v>
      </c>
      <c r="O316" s="396">
        <f>INDEX('Page 2 - Team Information'!$K$14:$AP$184,Y316,X316)</f>
        <v>0</v>
      </c>
      <c r="P316"/>
      <c r="Q316"/>
      <c r="R316"/>
      <c r="S316" t="s">
        <v>5124</v>
      </c>
      <c r="T316"/>
      <c r="U316"/>
      <c r="V316"/>
      <c r="W316"/>
      <c r="X316" s="397">
        <v>3</v>
      </c>
      <c r="Y316" s="397">
        <v>105</v>
      </c>
    </row>
    <row r="317" spans="1:25" x14ac:dyDescent="0.45">
      <c r="A317">
        <f>'Page 1 - General Information'!$G$12</f>
        <v>113367003</v>
      </c>
      <c r="B317" t="str">
        <f>'Page 1 - General Information'!$G$16</f>
        <v>2658</v>
      </c>
      <c r="C317" s="395" t="s">
        <v>19824</v>
      </c>
      <c r="D317"/>
      <c r="E317"/>
      <c r="F317"/>
      <c r="G317"/>
      <c r="H317"/>
      <c r="I317"/>
      <c r="J317"/>
      <c r="K317"/>
      <c r="L317"/>
      <c r="M317"/>
      <c r="N317" t="s">
        <v>4812</v>
      </c>
      <c r="O317" s="396">
        <f>INDEX('Page 2 - Team Information'!$K$14:$AP$184,Y317,X317)</f>
        <v>0</v>
      </c>
      <c r="P317"/>
      <c r="Q317"/>
      <c r="R317"/>
      <c r="S317" t="s">
        <v>5125</v>
      </c>
      <c r="T317"/>
      <c r="U317"/>
      <c r="V317"/>
      <c r="W317"/>
      <c r="X317" s="397">
        <v>1</v>
      </c>
      <c r="Y317" s="397">
        <v>106</v>
      </c>
    </row>
    <row r="318" spans="1:25" x14ac:dyDescent="0.45">
      <c r="A318">
        <f>'Page 1 - General Information'!$G$12</f>
        <v>113367003</v>
      </c>
      <c r="B318" t="str">
        <f>'Page 1 - General Information'!$G$16</f>
        <v>2658</v>
      </c>
      <c r="C318" s="395" t="s">
        <v>19824</v>
      </c>
      <c r="D318"/>
      <c r="E318"/>
      <c r="F318"/>
      <c r="G318"/>
      <c r="H318"/>
      <c r="I318"/>
      <c r="J318"/>
      <c r="K318"/>
      <c r="L318"/>
      <c r="M318"/>
      <c r="N318" t="s">
        <v>4812</v>
      </c>
      <c r="O318" s="396">
        <f>INDEX('Page 2 - Team Information'!$K$14:$AP$184,Y318,X318)</f>
        <v>0</v>
      </c>
      <c r="P318"/>
      <c r="Q318"/>
      <c r="R318"/>
      <c r="S318" t="s">
        <v>5126</v>
      </c>
      <c r="T318"/>
      <c r="U318"/>
      <c r="V318"/>
      <c r="W318"/>
      <c r="X318" s="397">
        <v>2</v>
      </c>
      <c r="Y318" s="397">
        <v>106</v>
      </c>
    </row>
    <row r="319" spans="1:25" x14ac:dyDescent="0.45">
      <c r="A319">
        <f>'Page 1 - General Information'!$G$12</f>
        <v>113367003</v>
      </c>
      <c r="B319" t="str">
        <f>'Page 1 - General Information'!$G$16</f>
        <v>2658</v>
      </c>
      <c r="C319" s="395" t="s">
        <v>19824</v>
      </c>
      <c r="D319"/>
      <c r="E319"/>
      <c r="F319"/>
      <c r="G319"/>
      <c r="H319"/>
      <c r="I319"/>
      <c r="J319"/>
      <c r="K319"/>
      <c r="L319"/>
      <c r="M319"/>
      <c r="N319" t="s">
        <v>4812</v>
      </c>
      <c r="O319" s="396">
        <f>INDEX('Page 2 - Team Information'!$K$14:$AP$184,Y319,X319)</f>
        <v>0</v>
      </c>
      <c r="P319"/>
      <c r="Q319"/>
      <c r="R319"/>
      <c r="S319" t="s">
        <v>5127</v>
      </c>
      <c r="T319"/>
      <c r="U319"/>
      <c r="V319"/>
      <c r="W319"/>
      <c r="X319" s="397">
        <v>3</v>
      </c>
      <c r="Y319" s="397">
        <v>106</v>
      </c>
    </row>
    <row r="320" spans="1:25" x14ac:dyDescent="0.45">
      <c r="A320">
        <f>'Page 1 - General Information'!$G$12</f>
        <v>113367003</v>
      </c>
      <c r="B320" t="str">
        <f>'Page 1 - General Information'!$G$16</f>
        <v>2658</v>
      </c>
      <c r="C320" s="395" t="s">
        <v>19824</v>
      </c>
      <c r="D320"/>
      <c r="E320"/>
      <c r="F320"/>
      <c r="G320"/>
      <c r="H320"/>
      <c r="I320"/>
      <c r="J320"/>
      <c r="K320"/>
      <c r="L320"/>
      <c r="M320"/>
      <c r="N320" t="s">
        <v>4812</v>
      </c>
      <c r="O320" s="396">
        <f>INDEX('Page 2 - Team Information'!$K$14:$AP$184,Y320,X320)</f>
        <v>0</v>
      </c>
      <c r="P320"/>
      <c r="Q320"/>
      <c r="R320"/>
      <c r="S320" t="s">
        <v>5128</v>
      </c>
      <c r="T320"/>
      <c r="U320"/>
      <c r="V320"/>
      <c r="W320"/>
      <c r="X320" s="397">
        <v>1</v>
      </c>
      <c r="Y320" s="397">
        <v>107</v>
      </c>
    </row>
    <row r="321" spans="1:25" x14ac:dyDescent="0.45">
      <c r="A321">
        <f>'Page 1 - General Information'!$G$12</f>
        <v>113367003</v>
      </c>
      <c r="B321" t="str">
        <f>'Page 1 - General Information'!$G$16</f>
        <v>2658</v>
      </c>
      <c r="C321" s="395" t="s">
        <v>19824</v>
      </c>
      <c r="D321"/>
      <c r="E321"/>
      <c r="F321"/>
      <c r="G321"/>
      <c r="H321"/>
      <c r="I321"/>
      <c r="J321"/>
      <c r="K321"/>
      <c r="L321"/>
      <c r="M321"/>
      <c r="N321" t="s">
        <v>4812</v>
      </c>
      <c r="O321" s="396">
        <f>INDEX('Page 2 - Team Information'!$K$14:$AP$184,Y321,X321)</f>
        <v>14</v>
      </c>
      <c r="P321"/>
      <c r="Q321"/>
      <c r="R321"/>
      <c r="S321" t="s">
        <v>5129</v>
      </c>
      <c r="T321"/>
      <c r="U321"/>
      <c r="V321"/>
      <c r="W321"/>
      <c r="X321" s="397">
        <v>2</v>
      </c>
      <c r="Y321" s="397">
        <v>107</v>
      </c>
    </row>
    <row r="322" spans="1:25" x14ac:dyDescent="0.45">
      <c r="A322">
        <f>'Page 1 - General Information'!$G$12</f>
        <v>113367003</v>
      </c>
      <c r="B322" t="str">
        <f>'Page 1 - General Information'!$G$16</f>
        <v>2658</v>
      </c>
      <c r="C322" s="395" t="s">
        <v>19824</v>
      </c>
      <c r="D322"/>
      <c r="E322"/>
      <c r="F322"/>
      <c r="G322"/>
      <c r="H322"/>
      <c r="I322"/>
      <c r="J322"/>
      <c r="K322"/>
      <c r="L322"/>
      <c r="M322"/>
      <c r="N322" t="s">
        <v>4812</v>
      </c>
      <c r="O322" s="396">
        <f>INDEX('Page 2 - Team Information'!$K$14:$AP$184,Y322,X322)</f>
        <v>14</v>
      </c>
      <c r="P322"/>
      <c r="Q322"/>
      <c r="R322"/>
      <c r="S322" t="s">
        <v>5130</v>
      </c>
      <c r="T322"/>
      <c r="U322"/>
      <c r="V322"/>
      <c r="W322"/>
      <c r="X322" s="397">
        <v>3</v>
      </c>
      <c r="Y322" s="397">
        <v>107</v>
      </c>
    </row>
    <row r="323" spans="1:25" x14ac:dyDescent="0.45">
      <c r="A323">
        <f>'Page 1 - General Information'!$G$12</f>
        <v>113367003</v>
      </c>
      <c r="B323" t="str">
        <f>'Page 1 - General Information'!$G$16</f>
        <v>2658</v>
      </c>
      <c r="C323" s="395" t="s">
        <v>19824</v>
      </c>
      <c r="D323"/>
      <c r="E323"/>
      <c r="F323"/>
      <c r="G323"/>
      <c r="H323"/>
      <c r="I323"/>
      <c r="J323"/>
      <c r="K323"/>
      <c r="L323"/>
      <c r="M323"/>
      <c r="N323" t="s">
        <v>4812</v>
      </c>
      <c r="O323" s="396">
        <f>INDEX('Page 2 - Team Information'!$K$14:$AP$184,Y323,X323)</f>
        <v>0</v>
      </c>
      <c r="P323"/>
      <c r="Q323"/>
      <c r="R323"/>
      <c r="S323" t="s">
        <v>10816</v>
      </c>
      <c r="T323"/>
      <c r="U323"/>
      <c r="V323"/>
      <c r="W323"/>
      <c r="X323" s="397">
        <v>1</v>
      </c>
      <c r="Y323" s="397">
        <v>108</v>
      </c>
    </row>
    <row r="324" spans="1:25" x14ac:dyDescent="0.45">
      <c r="A324">
        <f>'Page 1 - General Information'!$G$12</f>
        <v>113367003</v>
      </c>
      <c r="B324" t="str">
        <f>'Page 1 - General Information'!$G$16</f>
        <v>2658</v>
      </c>
      <c r="C324" s="395" t="s">
        <v>19824</v>
      </c>
      <c r="D324"/>
      <c r="E324"/>
      <c r="F324"/>
      <c r="G324"/>
      <c r="H324"/>
      <c r="I324"/>
      <c r="J324"/>
      <c r="K324"/>
      <c r="L324"/>
      <c r="M324"/>
      <c r="N324" t="s">
        <v>4812</v>
      </c>
      <c r="O324" s="396">
        <f>INDEX('Page 2 - Team Information'!$K$14:$AP$184,Y324,X324)</f>
        <v>17</v>
      </c>
      <c r="P324"/>
      <c r="Q324"/>
      <c r="R324"/>
      <c r="S324" t="s">
        <v>10817</v>
      </c>
      <c r="T324"/>
      <c r="U324"/>
      <c r="V324"/>
      <c r="W324"/>
      <c r="X324" s="397">
        <v>2</v>
      </c>
      <c r="Y324" s="397">
        <v>108</v>
      </c>
    </row>
    <row r="325" spans="1:25" x14ac:dyDescent="0.45">
      <c r="A325">
        <f>'Page 1 - General Information'!$G$12</f>
        <v>113367003</v>
      </c>
      <c r="B325" t="str">
        <f>'Page 1 - General Information'!$G$16</f>
        <v>2658</v>
      </c>
      <c r="C325" s="395" t="s">
        <v>19824</v>
      </c>
      <c r="D325"/>
      <c r="E325"/>
      <c r="F325"/>
      <c r="G325"/>
      <c r="H325"/>
      <c r="I325"/>
      <c r="J325"/>
      <c r="K325"/>
      <c r="L325"/>
      <c r="M325"/>
      <c r="N325" t="s">
        <v>4812</v>
      </c>
      <c r="O325" s="396">
        <f>INDEX('Page 2 - Team Information'!$K$14:$AP$184,Y325,X325)</f>
        <v>17</v>
      </c>
      <c r="P325"/>
      <c r="Q325"/>
      <c r="R325"/>
      <c r="S325" t="s">
        <v>10818</v>
      </c>
      <c r="T325"/>
      <c r="U325"/>
      <c r="V325"/>
      <c r="W325"/>
      <c r="X325" s="397">
        <v>3</v>
      </c>
      <c r="Y325" s="397">
        <v>108</v>
      </c>
    </row>
    <row r="326" spans="1:25" x14ac:dyDescent="0.45">
      <c r="A326">
        <f>'Page 1 - General Information'!$G$12</f>
        <v>113367003</v>
      </c>
      <c r="B326" t="str">
        <f>'Page 1 - General Information'!$G$16</f>
        <v>2658</v>
      </c>
      <c r="C326" s="395" t="s">
        <v>19824</v>
      </c>
      <c r="D326"/>
      <c r="E326"/>
      <c r="F326"/>
      <c r="G326"/>
      <c r="H326"/>
      <c r="I326"/>
      <c r="J326"/>
      <c r="K326"/>
      <c r="L326"/>
      <c r="M326"/>
      <c r="N326" t="s">
        <v>4812</v>
      </c>
      <c r="O326" s="396">
        <f>INDEX('Page 2 - Team Information'!$K$14:$AP$184,Y326,X326)</f>
        <v>0</v>
      </c>
      <c r="P326"/>
      <c r="Q326"/>
      <c r="R326"/>
      <c r="S326" t="s">
        <v>5131</v>
      </c>
      <c r="T326"/>
      <c r="U326"/>
      <c r="V326"/>
      <c r="W326"/>
      <c r="X326" s="397">
        <v>1</v>
      </c>
      <c r="Y326" s="397">
        <v>109</v>
      </c>
    </row>
    <row r="327" spans="1:25" x14ac:dyDescent="0.45">
      <c r="A327">
        <f>'Page 1 - General Information'!$G$12</f>
        <v>113367003</v>
      </c>
      <c r="B327" t="str">
        <f>'Page 1 - General Information'!$G$16</f>
        <v>2658</v>
      </c>
      <c r="C327" s="395" t="s">
        <v>19824</v>
      </c>
      <c r="D327"/>
      <c r="E327"/>
      <c r="F327"/>
      <c r="G327"/>
      <c r="H327"/>
      <c r="I327"/>
      <c r="J327"/>
      <c r="K327"/>
      <c r="L327"/>
      <c r="M327"/>
      <c r="N327" t="s">
        <v>4812</v>
      </c>
      <c r="O327" s="396">
        <f>INDEX('Page 2 - Team Information'!$K$14:$AP$184,Y327,X327)</f>
        <v>0</v>
      </c>
      <c r="P327"/>
      <c r="Q327"/>
      <c r="R327"/>
      <c r="S327" t="s">
        <v>5132</v>
      </c>
      <c r="T327"/>
      <c r="U327"/>
      <c r="V327"/>
      <c r="W327"/>
      <c r="X327" s="397">
        <v>2</v>
      </c>
      <c r="Y327" s="397">
        <v>109</v>
      </c>
    </row>
    <row r="328" spans="1:25" x14ac:dyDescent="0.45">
      <c r="A328">
        <f>'Page 1 - General Information'!$G$12</f>
        <v>113367003</v>
      </c>
      <c r="B328" t="str">
        <f>'Page 1 - General Information'!$G$16</f>
        <v>2658</v>
      </c>
      <c r="C328" s="395" t="s">
        <v>19824</v>
      </c>
      <c r="D328"/>
      <c r="E328"/>
      <c r="F328"/>
      <c r="G328"/>
      <c r="H328"/>
      <c r="I328"/>
      <c r="J328"/>
      <c r="K328"/>
      <c r="L328"/>
      <c r="M328"/>
      <c r="N328" t="s">
        <v>4812</v>
      </c>
      <c r="O328" s="396">
        <f>INDEX('Page 2 - Team Information'!$K$14:$AP$184,Y328,X328)</f>
        <v>0</v>
      </c>
      <c r="P328"/>
      <c r="Q328"/>
      <c r="R328"/>
      <c r="S328" t="s">
        <v>5133</v>
      </c>
      <c r="T328"/>
      <c r="U328"/>
      <c r="V328"/>
      <c r="W328"/>
      <c r="X328" s="397">
        <v>3</v>
      </c>
      <c r="Y328" s="397">
        <v>109</v>
      </c>
    </row>
    <row r="329" spans="1:25" x14ac:dyDescent="0.45">
      <c r="A329">
        <f>'Page 1 - General Information'!$G$12</f>
        <v>113367003</v>
      </c>
      <c r="B329" t="str">
        <f>'Page 1 - General Information'!$G$16</f>
        <v>2658</v>
      </c>
      <c r="C329" s="395" t="s">
        <v>19824</v>
      </c>
      <c r="D329"/>
      <c r="E329"/>
      <c r="F329"/>
      <c r="G329"/>
      <c r="H329"/>
      <c r="I329"/>
      <c r="J329"/>
      <c r="K329"/>
      <c r="L329"/>
      <c r="M329"/>
      <c r="N329" t="s">
        <v>4812</v>
      </c>
      <c r="O329" s="396">
        <f>INDEX('Page 2 - Team Information'!$K$14:$AP$184,Y329,X329)</f>
        <v>0</v>
      </c>
      <c r="P329"/>
      <c r="Q329"/>
      <c r="R329"/>
      <c r="S329" t="s">
        <v>5134</v>
      </c>
      <c r="T329"/>
      <c r="U329"/>
      <c r="V329"/>
      <c r="W329"/>
      <c r="X329" s="397">
        <v>1</v>
      </c>
      <c r="Y329" s="397">
        <v>110</v>
      </c>
    </row>
    <row r="330" spans="1:25" x14ac:dyDescent="0.45">
      <c r="A330">
        <f>'Page 1 - General Information'!$G$12</f>
        <v>113367003</v>
      </c>
      <c r="B330" t="str">
        <f>'Page 1 - General Information'!$G$16</f>
        <v>2658</v>
      </c>
      <c r="C330" s="395" t="s">
        <v>19824</v>
      </c>
      <c r="D330"/>
      <c r="E330"/>
      <c r="F330"/>
      <c r="G330"/>
      <c r="H330"/>
      <c r="I330"/>
      <c r="J330"/>
      <c r="K330"/>
      <c r="L330"/>
      <c r="M330"/>
      <c r="N330" t="s">
        <v>4812</v>
      </c>
      <c r="O330" s="396">
        <f>INDEX('Page 2 - Team Information'!$K$14:$AP$184,Y330,X330)</f>
        <v>8</v>
      </c>
      <c r="P330"/>
      <c r="Q330"/>
      <c r="R330"/>
      <c r="S330" t="s">
        <v>5135</v>
      </c>
      <c r="T330"/>
      <c r="U330"/>
      <c r="V330"/>
      <c r="W330"/>
      <c r="X330" s="397">
        <v>2</v>
      </c>
      <c r="Y330" s="397">
        <v>110</v>
      </c>
    </row>
    <row r="331" spans="1:25" x14ac:dyDescent="0.45">
      <c r="A331">
        <f>'Page 1 - General Information'!$G$12</f>
        <v>113367003</v>
      </c>
      <c r="B331" t="str">
        <f>'Page 1 - General Information'!$G$16</f>
        <v>2658</v>
      </c>
      <c r="C331" s="395" t="s">
        <v>19824</v>
      </c>
      <c r="D331"/>
      <c r="E331"/>
      <c r="F331"/>
      <c r="G331"/>
      <c r="H331"/>
      <c r="I331"/>
      <c r="J331"/>
      <c r="K331"/>
      <c r="L331"/>
      <c r="M331"/>
      <c r="N331" t="s">
        <v>4812</v>
      </c>
      <c r="O331" s="396">
        <f>INDEX('Page 2 - Team Information'!$K$14:$AP$184,Y331,X331)</f>
        <v>8</v>
      </c>
      <c r="P331"/>
      <c r="Q331"/>
      <c r="R331"/>
      <c r="S331" t="s">
        <v>5136</v>
      </c>
      <c r="T331"/>
      <c r="U331"/>
      <c r="V331"/>
      <c r="W331"/>
      <c r="X331" s="397">
        <v>3</v>
      </c>
      <c r="Y331" s="397">
        <v>110</v>
      </c>
    </row>
    <row r="332" spans="1:25" x14ac:dyDescent="0.45">
      <c r="A332">
        <f>'Page 1 - General Information'!$G$12</f>
        <v>113367003</v>
      </c>
      <c r="B332" t="str">
        <f>'Page 1 - General Information'!$G$16</f>
        <v>2658</v>
      </c>
      <c r="C332" s="395" t="s">
        <v>19824</v>
      </c>
      <c r="D332"/>
      <c r="E332"/>
      <c r="F332"/>
      <c r="G332"/>
      <c r="H332"/>
      <c r="I332"/>
      <c r="J332"/>
      <c r="K332"/>
      <c r="L332"/>
      <c r="M332"/>
      <c r="N332" t="s">
        <v>4812</v>
      </c>
      <c r="O332" s="396">
        <f>INDEX('Page 2 - Team Information'!$K$14:$AP$184,Y332,X332)</f>
        <v>0</v>
      </c>
      <c r="P332"/>
      <c r="Q332"/>
      <c r="R332"/>
      <c r="S332" t="s">
        <v>5137</v>
      </c>
      <c r="T332"/>
      <c r="U332"/>
      <c r="V332"/>
      <c r="W332"/>
      <c r="X332" s="397">
        <v>1</v>
      </c>
      <c r="Y332" s="397">
        <v>111</v>
      </c>
    </row>
    <row r="333" spans="1:25" x14ac:dyDescent="0.45">
      <c r="A333">
        <f>'Page 1 - General Information'!$G$12</f>
        <v>113367003</v>
      </c>
      <c r="B333" t="str">
        <f>'Page 1 - General Information'!$G$16</f>
        <v>2658</v>
      </c>
      <c r="C333" s="395" t="s">
        <v>19824</v>
      </c>
      <c r="D333"/>
      <c r="E333"/>
      <c r="F333"/>
      <c r="G333"/>
      <c r="H333"/>
      <c r="I333"/>
      <c r="J333"/>
      <c r="K333"/>
      <c r="L333"/>
      <c r="M333"/>
      <c r="N333" t="s">
        <v>4812</v>
      </c>
      <c r="O333" s="396">
        <f>INDEX('Page 2 - Team Information'!$K$14:$AP$184,Y333,X333)</f>
        <v>0</v>
      </c>
      <c r="P333"/>
      <c r="Q333"/>
      <c r="R333"/>
      <c r="S333" t="s">
        <v>5138</v>
      </c>
      <c r="T333"/>
      <c r="U333"/>
      <c r="V333"/>
      <c r="W333"/>
      <c r="X333" s="397">
        <v>2</v>
      </c>
      <c r="Y333" s="397">
        <v>111</v>
      </c>
    </row>
    <row r="334" spans="1:25" x14ac:dyDescent="0.45">
      <c r="A334">
        <f>'Page 1 - General Information'!$G$12</f>
        <v>113367003</v>
      </c>
      <c r="B334" t="str">
        <f>'Page 1 - General Information'!$G$16</f>
        <v>2658</v>
      </c>
      <c r="C334" s="395" t="s">
        <v>19824</v>
      </c>
      <c r="D334"/>
      <c r="E334"/>
      <c r="F334"/>
      <c r="G334"/>
      <c r="H334"/>
      <c r="I334"/>
      <c r="J334"/>
      <c r="K334"/>
      <c r="L334"/>
      <c r="M334"/>
      <c r="N334" t="s">
        <v>4812</v>
      </c>
      <c r="O334" s="396">
        <f>INDEX('Page 2 - Team Information'!$K$14:$AP$184,Y334,X334)</f>
        <v>0</v>
      </c>
      <c r="P334"/>
      <c r="Q334"/>
      <c r="R334"/>
      <c r="S334" t="s">
        <v>5139</v>
      </c>
      <c r="T334"/>
      <c r="U334"/>
      <c r="V334"/>
      <c r="W334"/>
      <c r="X334" s="397">
        <v>3</v>
      </c>
      <c r="Y334" s="397">
        <v>111</v>
      </c>
    </row>
    <row r="335" spans="1:25" x14ac:dyDescent="0.45">
      <c r="A335">
        <f>'Page 1 - General Information'!$G$12</f>
        <v>113367003</v>
      </c>
      <c r="B335" t="str">
        <f>'Page 1 - General Information'!$G$16</f>
        <v>2658</v>
      </c>
      <c r="C335" s="395" t="s">
        <v>19824</v>
      </c>
      <c r="D335"/>
      <c r="E335"/>
      <c r="F335"/>
      <c r="G335"/>
      <c r="H335"/>
      <c r="I335"/>
      <c r="J335"/>
      <c r="K335"/>
      <c r="L335"/>
      <c r="M335"/>
      <c r="N335" t="s">
        <v>4812</v>
      </c>
      <c r="O335" s="396">
        <f>INDEX('Page 2 - Team Information'!$K$14:$AP$184,Y335,X335)</f>
        <v>0</v>
      </c>
      <c r="P335"/>
      <c r="Q335"/>
      <c r="R335"/>
      <c r="S335" t="s">
        <v>5140</v>
      </c>
      <c r="T335"/>
      <c r="U335"/>
      <c r="V335"/>
      <c r="W335"/>
      <c r="X335" s="397">
        <v>1</v>
      </c>
      <c r="Y335" s="397">
        <v>112</v>
      </c>
    </row>
    <row r="336" spans="1:25" x14ac:dyDescent="0.45">
      <c r="A336">
        <f>'Page 1 - General Information'!$G$12</f>
        <v>113367003</v>
      </c>
      <c r="B336" t="str">
        <f>'Page 1 - General Information'!$G$16</f>
        <v>2658</v>
      </c>
      <c r="C336" s="395" t="s">
        <v>19824</v>
      </c>
      <c r="D336"/>
      <c r="E336"/>
      <c r="F336"/>
      <c r="G336"/>
      <c r="H336"/>
      <c r="I336"/>
      <c r="J336"/>
      <c r="K336"/>
      <c r="L336"/>
      <c r="M336"/>
      <c r="N336" t="s">
        <v>4812</v>
      </c>
      <c r="O336" s="396">
        <f>INDEX('Page 2 - Team Information'!$K$14:$AP$184,Y336,X336)</f>
        <v>19</v>
      </c>
      <c r="P336"/>
      <c r="Q336"/>
      <c r="R336"/>
      <c r="S336" t="s">
        <v>5141</v>
      </c>
      <c r="T336"/>
      <c r="U336"/>
      <c r="V336"/>
      <c r="W336"/>
      <c r="X336" s="397">
        <v>2</v>
      </c>
      <c r="Y336" s="397">
        <v>112</v>
      </c>
    </row>
    <row r="337" spans="1:25" x14ac:dyDescent="0.45">
      <c r="A337">
        <f>'Page 1 - General Information'!$G$12</f>
        <v>113367003</v>
      </c>
      <c r="B337" t="str">
        <f>'Page 1 - General Information'!$G$16</f>
        <v>2658</v>
      </c>
      <c r="C337" s="395" t="s">
        <v>19824</v>
      </c>
      <c r="D337"/>
      <c r="E337"/>
      <c r="F337"/>
      <c r="G337"/>
      <c r="H337"/>
      <c r="I337"/>
      <c r="J337"/>
      <c r="K337"/>
      <c r="L337"/>
      <c r="M337"/>
      <c r="N337" t="s">
        <v>4812</v>
      </c>
      <c r="O337" s="396">
        <f>INDEX('Page 2 - Team Information'!$K$14:$AP$184,Y337,X337)</f>
        <v>19</v>
      </c>
      <c r="P337"/>
      <c r="Q337"/>
      <c r="R337"/>
      <c r="S337" t="s">
        <v>5142</v>
      </c>
      <c r="T337"/>
      <c r="U337"/>
      <c r="V337"/>
      <c r="W337"/>
      <c r="X337" s="397">
        <v>3</v>
      </c>
      <c r="Y337" s="397">
        <v>112</v>
      </c>
    </row>
    <row r="338" spans="1:25" x14ac:dyDescent="0.45">
      <c r="A338">
        <f>'Page 1 - General Information'!$G$12</f>
        <v>113367003</v>
      </c>
      <c r="B338" t="str">
        <f>'Page 1 - General Information'!$G$16</f>
        <v>2658</v>
      </c>
      <c r="C338" s="395" t="s">
        <v>19824</v>
      </c>
      <c r="D338"/>
      <c r="E338"/>
      <c r="F338"/>
      <c r="G338"/>
      <c r="H338"/>
      <c r="I338"/>
      <c r="J338"/>
      <c r="K338"/>
      <c r="L338"/>
      <c r="M338"/>
      <c r="N338" t="s">
        <v>4812</v>
      </c>
      <c r="O338" s="396">
        <f>INDEX('Page 2 - Team Information'!$K$14:$AP$184,Y338,X338)</f>
        <v>0</v>
      </c>
      <c r="P338"/>
      <c r="Q338"/>
      <c r="R338"/>
      <c r="S338" t="s">
        <v>5143</v>
      </c>
      <c r="T338"/>
      <c r="U338"/>
      <c r="V338"/>
      <c r="W338"/>
      <c r="X338" s="397">
        <v>1</v>
      </c>
      <c r="Y338" s="397">
        <v>113</v>
      </c>
    </row>
    <row r="339" spans="1:25" x14ac:dyDescent="0.45">
      <c r="A339">
        <f>'Page 1 - General Information'!$G$12</f>
        <v>113367003</v>
      </c>
      <c r="B339" t="str">
        <f>'Page 1 - General Information'!$G$16</f>
        <v>2658</v>
      </c>
      <c r="C339" s="395" t="s">
        <v>19824</v>
      </c>
      <c r="D339"/>
      <c r="E339"/>
      <c r="F339"/>
      <c r="G339"/>
      <c r="H339"/>
      <c r="I339"/>
      <c r="J339"/>
      <c r="K339"/>
      <c r="L339"/>
      <c r="M339"/>
      <c r="N339" t="s">
        <v>4812</v>
      </c>
      <c r="O339" s="396">
        <f>INDEX('Page 2 - Team Information'!$K$14:$AP$184,Y339,X339)</f>
        <v>14</v>
      </c>
      <c r="P339"/>
      <c r="Q339"/>
      <c r="R339"/>
      <c r="S339" t="s">
        <v>5144</v>
      </c>
      <c r="T339"/>
      <c r="U339"/>
      <c r="V339"/>
      <c r="W339"/>
      <c r="X339" s="397">
        <v>2</v>
      </c>
      <c r="Y339" s="397">
        <v>113</v>
      </c>
    </row>
    <row r="340" spans="1:25" x14ac:dyDescent="0.45">
      <c r="A340">
        <f>'Page 1 - General Information'!$G$12</f>
        <v>113367003</v>
      </c>
      <c r="B340" t="str">
        <f>'Page 1 - General Information'!$G$16</f>
        <v>2658</v>
      </c>
      <c r="C340" s="395" t="s">
        <v>19824</v>
      </c>
      <c r="D340"/>
      <c r="E340"/>
      <c r="F340"/>
      <c r="G340"/>
      <c r="H340"/>
      <c r="I340"/>
      <c r="J340"/>
      <c r="K340"/>
      <c r="L340"/>
      <c r="M340"/>
      <c r="N340" t="s">
        <v>4812</v>
      </c>
      <c r="O340" s="396">
        <f>INDEX('Page 2 - Team Information'!$K$14:$AP$184,Y340,X340)</f>
        <v>14</v>
      </c>
      <c r="P340"/>
      <c r="Q340"/>
      <c r="R340"/>
      <c r="S340" t="s">
        <v>5145</v>
      </c>
      <c r="T340"/>
      <c r="U340"/>
      <c r="V340"/>
      <c r="W340"/>
      <c r="X340" s="397">
        <v>3</v>
      </c>
      <c r="Y340" s="397">
        <v>113</v>
      </c>
    </row>
    <row r="341" spans="1:25" x14ac:dyDescent="0.45">
      <c r="A341">
        <f>'Page 1 - General Information'!$G$12</f>
        <v>113367003</v>
      </c>
      <c r="B341" t="str">
        <f>'Page 1 - General Information'!$G$16</f>
        <v>2658</v>
      </c>
      <c r="C341" s="395" t="s">
        <v>19824</v>
      </c>
      <c r="D341"/>
      <c r="E341"/>
      <c r="F341"/>
      <c r="G341"/>
      <c r="H341"/>
      <c r="I341"/>
      <c r="J341"/>
      <c r="K341"/>
      <c r="L341"/>
      <c r="M341"/>
      <c r="N341" t="s">
        <v>4812</v>
      </c>
      <c r="O341" s="396">
        <f>INDEX('Page 2 - Team Information'!$K$14:$AP$184,Y341,X341)</f>
        <v>0</v>
      </c>
      <c r="P341"/>
      <c r="Q341"/>
      <c r="R341"/>
      <c r="S341" t="s">
        <v>5146</v>
      </c>
      <c r="T341"/>
      <c r="U341"/>
      <c r="V341"/>
      <c r="W341"/>
      <c r="X341" s="397">
        <v>1</v>
      </c>
      <c r="Y341" s="397">
        <v>114</v>
      </c>
    </row>
    <row r="342" spans="1:25" x14ac:dyDescent="0.45">
      <c r="A342">
        <f>'Page 1 - General Information'!$G$12</f>
        <v>113367003</v>
      </c>
      <c r="B342" t="str">
        <f>'Page 1 - General Information'!$G$16</f>
        <v>2658</v>
      </c>
      <c r="C342" s="395" t="s">
        <v>19824</v>
      </c>
      <c r="D342"/>
      <c r="E342"/>
      <c r="F342"/>
      <c r="G342"/>
      <c r="H342"/>
      <c r="I342"/>
      <c r="J342"/>
      <c r="K342"/>
      <c r="L342"/>
      <c r="M342"/>
      <c r="N342" t="s">
        <v>4812</v>
      </c>
      <c r="O342" s="396">
        <f>INDEX('Page 2 - Team Information'!$K$14:$AP$184,Y342,X342)</f>
        <v>0</v>
      </c>
      <c r="P342"/>
      <c r="Q342"/>
      <c r="R342"/>
      <c r="S342" t="s">
        <v>5147</v>
      </c>
      <c r="T342"/>
      <c r="U342"/>
      <c r="V342"/>
      <c r="W342"/>
      <c r="X342" s="397">
        <v>2</v>
      </c>
      <c r="Y342" s="397">
        <v>114</v>
      </c>
    </row>
    <row r="343" spans="1:25" x14ac:dyDescent="0.45">
      <c r="A343">
        <f>'Page 1 - General Information'!$G$12</f>
        <v>113367003</v>
      </c>
      <c r="B343" t="str">
        <f>'Page 1 - General Information'!$G$16</f>
        <v>2658</v>
      </c>
      <c r="C343" s="395" t="s">
        <v>19824</v>
      </c>
      <c r="D343"/>
      <c r="E343"/>
      <c r="F343"/>
      <c r="G343"/>
      <c r="H343"/>
      <c r="I343"/>
      <c r="J343"/>
      <c r="K343"/>
      <c r="L343"/>
      <c r="M343"/>
      <c r="N343" t="s">
        <v>4812</v>
      </c>
      <c r="O343" s="396">
        <f>INDEX('Page 2 - Team Information'!$K$14:$AP$184,Y343,X343)</f>
        <v>0</v>
      </c>
      <c r="P343"/>
      <c r="Q343"/>
      <c r="R343"/>
      <c r="S343" t="s">
        <v>5148</v>
      </c>
      <c r="T343"/>
      <c r="U343"/>
      <c r="V343"/>
      <c r="W343"/>
      <c r="X343" s="397">
        <v>3</v>
      </c>
      <c r="Y343" s="397">
        <v>114</v>
      </c>
    </row>
    <row r="344" spans="1:25" x14ac:dyDescent="0.45">
      <c r="A344">
        <f>'Page 1 - General Information'!$G$12</f>
        <v>113367003</v>
      </c>
      <c r="B344" t="str">
        <f>'Page 1 - General Information'!$G$16</f>
        <v>2658</v>
      </c>
      <c r="C344" s="395" t="s">
        <v>19824</v>
      </c>
      <c r="D344"/>
      <c r="E344"/>
      <c r="F344"/>
      <c r="G344"/>
      <c r="H344"/>
      <c r="I344"/>
      <c r="J344"/>
      <c r="K344"/>
      <c r="L344"/>
      <c r="M344"/>
      <c r="N344" t="s">
        <v>4812</v>
      </c>
      <c r="O344" s="396">
        <f>INDEX('Page 2 - Team Information'!$K$14:$AP$184,Y344,X344)</f>
        <v>0</v>
      </c>
      <c r="P344"/>
      <c r="Q344"/>
      <c r="R344"/>
      <c r="S344" t="s">
        <v>5149</v>
      </c>
      <c r="T344"/>
      <c r="U344"/>
      <c r="V344"/>
      <c r="W344"/>
      <c r="X344" s="397">
        <v>1</v>
      </c>
      <c r="Y344" s="397">
        <v>115</v>
      </c>
    </row>
    <row r="345" spans="1:25" x14ac:dyDescent="0.45">
      <c r="A345">
        <f>'Page 1 - General Information'!$G$12</f>
        <v>113367003</v>
      </c>
      <c r="B345" t="str">
        <f>'Page 1 - General Information'!$G$16</f>
        <v>2658</v>
      </c>
      <c r="C345" s="395" t="s">
        <v>19824</v>
      </c>
      <c r="D345"/>
      <c r="E345"/>
      <c r="F345"/>
      <c r="G345"/>
      <c r="H345"/>
      <c r="I345"/>
      <c r="J345"/>
      <c r="K345"/>
      <c r="L345"/>
      <c r="M345"/>
      <c r="N345" t="s">
        <v>4812</v>
      </c>
      <c r="O345" s="396">
        <f>INDEX('Page 2 - Team Information'!$K$14:$AP$184,Y345,X345)</f>
        <v>7</v>
      </c>
      <c r="P345"/>
      <c r="Q345"/>
      <c r="R345"/>
      <c r="S345" t="s">
        <v>5150</v>
      </c>
      <c r="T345"/>
      <c r="U345"/>
      <c r="V345"/>
      <c r="W345"/>
      <c r="X345" s="397">
        <v>2</v>
      </c>
      <c r="Y345" s="397">
        <v>115</v>
      </c>
    </row>
    <row r="346" spans="1:25" x14ac:dyDescent="0.45">
      <c r="A346">
        <f>'Page 1 - General Information'!$G$12</f>
        <v>113367003</v>
      </c>
      <c r="B346" t="str">
        <f>'Page 1 - General Information'!$G$16</f>
        <v>2658</v>
      </c>
      <c r="C346" s="395" t="s">
        <v>19824</v>
      </c>
      <c r="D346"/>
      <c r="E346"/>
      <c r="F346"/>
      <c r="G346"/>
      <c r="H346"/>
      <c r="I346"/>
      <c r="J346"/>
      <c r="K346"/>
      <c r="L346"/>
      <c r="M346"/>
      <c r="N346" t="s">
        <v>4812</v>
      </c>
      <c r="O346" s="396">
        <f>INDEX('Page 2 - Team Information'!$K$14:$AP$184,Y346,X346)</f>
        <v>7</v>
      </c>
      <c r="P346"/>
      <c r="Q346"/>
      <c r="R346"/>
      <c r="S346" t="s">
        <v>5151</v>
      </c>
      <c r="T346"/>
      <c r="U346"/>
      <c r="V346"/>
      <c r="W346"/>
      <c r="X346" s="397">
        <v>3</v>
      </c>
      <c r="Y346" s="397">
        <v>115</v>
      </c>
    </row>
    <row r="347" spans="1:25" x14ac:dyDescent="0.45">
      <c r="A347">
        <f>'Page 1 - General Information'!$G$12</f>
        <v>113367003</v>
      </c>
      <c r="B347" t="str">
        <f>'Page 1 - General Information'!$G$16</f>
        <v>2658</v>
      </c>
      <c r="C347" s="395" t="s">
        <v>19824</v>
      </c>
      <c r="D347"/>
      <c r="E347"/>
      <c r="F347"/>
      <c r="G347"/>
      <c r="H347"/>
      <c r="I347"/>
      <c r="J347"/>
      <c r="K347"/>
      <c r="L347"/>
      <c r="M347"/>
      <c r="N347" t="s">
        <v>4812</v>
      </c>
      <c r="O347" s="396">
        <f>INDEX('Page 2 - Team Information'!$K$14:$AP$184,Y347,X347)</f>
        <v>0</v>
      </c>
      <c r="P347"/>
      <c r="Q347"/>
      <c r="R347"/>
      <c r="S347" t="s">
        <v>5152</v>
      </c>
      <c r="T347"/>
      <c r="U347"/>
      <c r="V347"/>
      <c r="W347"/>
      <c r="X347" s="397">
        <v>1</v>
      </c>
      <c r="Y347" s="397">
        <v>116</v>
      </c>
    </row>
    <row r="348" spans="1:25" x14ac:dyDescent="0.45">
      <c r="A348">
        <f>'Page 1 - General Information'!$G$12</f>
        <v>113367003</v>
      </c>
      <c r="B348" t="str">
        <f>'Page 1 - General Information'!$G$16</f>
        <v>2658</v>
      </c>
      <c r="C348" s="395" t="s">
        <v>19824</v>
      </c>
      <c r="D348"/>
      <c r="E348"/>
      <c r="F348"/>
      <c r="G348"/>
      <c r="H348"/>
      <c r="I348"/>
      <c r="J348"/>
      <c r="K348"/>
      <c r="L348"/>
      <c r="M348"/>
      <c r="N348" t="s">
        <v>4812</v>
      </c>
      <c r="O348" s="396">
        <f>INDEX('Page 2 - Team Information'!$K$14:$AP$184,Y348,X348)</f>
        <v>0</v>
      </c>
      <c r="P348"/>
      <c r="Q348"/>
      <c r="R348"/>
      <c r="S348" t="s">
        <v>5153</v>
      </c>
      <c r="T348"/>
      <c r="U348"/>
      <c r="V348"/>
      <c r="W348"/>
      <c r="X348" s="397">
        <v>2</v>
      </c>
      <c r="Y348" s="397">
        <v>116</v>
      </c>
    </row>
    <row r="349" spans="1:25" x14ac:dyDescent="0.45">
      <c r="A349">
        <f>'Page 1 - General Information'!$G$12</f>
        <v>113367003</v>
      </c>
      <c r="B349" t="str">
        <f>'Page 1 - General Information'!$G$16</f>
        <v>2658</v>
      </c>
      <c r="C349" s="395" t="s">
        <v>19824</v>
      </c>
      <c r="D349"/>
      <c r="E349"/>
      <c r="F349"/>
      <c r="G349"/>
      <c r="H349"/>
      <c r="I349"/>
      <c r="J349"/>
      <c r="K349"/>
      <c r="L349"/>
      <c r="M349"/>
      <c r="N349" t="s">
        <v>4812</v>
      </c>
      <c r="O349" s="396">
        <f>INDEX('Page 2 - Team Information'!$K$14:$AP$184,Y349,X349)</f>
        <v>0</v>
      </c>
      <c r="P349"/>
      <c r="Q349"/>
      <c r="R349"/>
      <c r="S349" t="s">
        <v>5154</v>
      </c>
      <c r="T349"/>
      <c r="U349"/>
      <c r="V349"/>
      <c r="W349"/>
      <c r="X349" s="397">
        <v>3</v>
      </c>
      <c r="Y349" s="397">
        <v>116</v>
      </c>
    </row>
    <row r="350" spans="1:25" x14ac:dyDescent="0.45">
      <c r="A350">
        <f>'Page 1 - General Information'!$G$12</f>
        <v>113367003</v>
      </c>
      <c r="B350" t="str">
        <f>'Page 1 - General Information'!$G$16</f>
        <v>2658</v>
      </c>
      <c r="C350" s="395" t="s">
        <v>19824</v>
      </c>
      <c r="D350"/>
      <c r="E350"/>
      <c r="F350"/>
      <c r="G350"/>
      <c r="H350"/>
      <c r="I350"/>
      <c r="J350"/>
      <c r="K350"/>
      <c r="L350"/>
      <c r="M350"/>
      <c r="N350" t="s">
        <v>4812</v>
      </c>
      <c r="O350" s="396">
        <f>INDEX('Page 2 - Team Information'!$K$14:$AP$184,Y350,X350)</f>
        <v>0</v>
      </c>
      <c r="P350"/>
      <c r="Q350"/>
      <c r="R350"/>
      <c r="S350" t="s">
        <v>5155</v>
      </c>
      <c r="T350"/>
      <c r="U350"/>
      <c r="V350"/>
      <c r="W350"/>
      <c r="X350" s="397">
        <v>1</v>
      </c>
      <c r="Y350" s="397">
        <v>117</v>
      </c>
    </row>
    <row r="351" spans="1:25" x14ac:dyDescent="0.45">
      <c r="A351">
        <f>'Page 1 - General Information'!$G$12</f>
        <v>113367003</v>
      </c>
      <c r="B351" t="str">
        <f>'Page 1 - General Information'!$G$16</f>
        <v>2658</v>
      </c>
      <c r="C351" s="395" t="s">
        <v>19824</v>
      </c>
      <c r="D351"/>
      <c r="E351"/>
      <c r="F351"/>
      <c r="G351"/>
      <c r="H351"/>
      <c r="I351"/>
      <c r="J351"/>
      <c r="K351"/>
      <c r="L351"/>
      <c r="M351"/>
      <c r="N351" t="s">
        <v>4812</v>
      </c>
      <c r="O351" s="396">
        <f>INDEX('Page 2 - Team Information'!$K$14:$AP$184,Y351,X351)</f>
        <v>0</v>
      </c>
      <c r="P351"/>
      <c r="Q351"/>
      <c r="R351"/>
      <c r="S351" t="s">
        <v>5156</v>
      </c>
      <c r="T351"/>
      <c r="U351"/>
      <c r="V351"/>
      <c r="W351"/>
      <c r="X351" s="397">
        <v>2</v>
      </c>
      <c r="Y351" s="397">
        <v>117</v>
      </c>
    </row>
    <row r="352" spans="1:25" x14ac:dyDescent="0.45">
      <c r="A352">
        <f>'Page 1 - General Information'!$G$12</f>
        <v>113367003</v>
      </c>
      <c r="B352" t="str">
        <f>'Page 1 - General Information'!$G$16</f>
        <v>2658</v>
      </c>
      <c r="C352" s="395" t="s">
        <v>19824</v>
      </c>
      <c r="D352"/>
      <c r="E352"/>
      <c r="F352"/>
      <c r="G352"/>
      <c r="H352"/>
      <c r="I352"/>
      <c r="J352"/>
      <c r="K352"/>
      <c r="L352"/>
      <c r="M352"/>
      <c r="N352" t="s">
        <v>4812</v>
      </c>
      <c r="O352" s="396">
        <f>INDEX('Page 2 - Team Information'!$K$14:$AP$184,Y352,X352)</f>
        <v>0</v>
      </c>
      <c r="P352"/>
      <c r="Q352"/>
      <c r="R352"/>
      <c r="S352" t="s">
        <v>5157</v>
      </c>
      <c r="T352"/>
      <c r="U352"/>
      <c r="V352"/>
      <c r="W352"/>
      <c r="X352" s="397">
        <v>3</v>
      </c>
      <c r="Y352" s="397">
        <v>117</v>
      </c>
    </row>
    <row r="353" spans="1:25" x14ac:dyDescent="0.45">
      <c r="A353">
        <f>'Page 1 - General Information'!$G$12</f>
        <v>113367003</v>
      </c>
      <c r="B353" t="str">
        <f>'Page 1 - General Information'!$G$16</f>
        <v>2658</v>
      </c>
      <c r="C353" s="395" t="s">
        <v>19824</v>
      </c>
      <c r="D353"/>
      <c r="E353"/>
      <c r="F353"/>
      <c r="G353"/>
      <c r="H353"/>
      <c r="I353"/>
      <c r="J353"/>
      <c r="K353"/>
      <c r="L353"/>
      <c r="M353"/>
      <c r="N353" t="s">
        <v>4812</v>
      </c>
      <c r="O353" s="396">
        <f>INDEX('Page 2 - Team Information'!$K$14:$AP$184,Y353,X353)</f>
        <v>0</v>
      </c>
      <c r="P353"/>
      <c r="Q353"/>
      <c r="R353"/>
      <c r="S353" t="s">
        <v>5158</v>
      </c>
      <c r="T353"/>
      <c r="U353"/>
      <c r="V353"/>
      <c r="W353"/>
      <c r="X353" s="397">
        <v>1</v>
      </c>
      <c r="Y353" s="397">
        <v>118</v>
      </c>
    </row>
    <row r="354" spans="1:25" x14ac:dyDescent="0.45">
      <c r="A354">
        <f>'Page 1 - General Information'!$G$12</f>
        <v>113367003</v>
      </c>
      <c r="B354" t="str">
        <f>'Page 1 - General Information'!$G$16</f>
        <v>2658</v>
      </c>
      <c r="C354" s="395" t="s">
        <v>19824</v>
      </c>
      <c r="D354"/>
      <c r="E354"/>
      <c r="F354"/>
      <c r="G354"/>
      <c r="H354"/>
      <c r="I354"/>
      <c r="J354"/>
      <c r="K354"/>
      <c r="L354"/>
      <c r="M354"/>
      <c r="N354" t="s">
        <v>4812</v>
      </c>
      <c r="O354" s="396">
        <f>INDEX('Page 2 - Team Information'!$K$14:$AP$184,Y354,X354)</f>
        <v>0</v>
      </c>
      <c r="P354"/>
      <c r="Q354"/>
      <c r="R354"/>
      <c r="S354" t="s">
        <v>5159</v>
      </c>
      <c r="T354"/>
      <c r="U354"/>
      <c r="V354"/>
      <c r="W354"/>
      <c r="X354" s="397">
        <v>2</v>
      </c>
      <c r="Y354" s="397">
        <v>118</v>
      </c>
    </row>
    <row r="355" spans="1:25" x14ac:dyDescent="0.45">
      <c r="A355">
        <f>'Page 1 - General Information'!$G$12</f>
        <v>113367003</v>
      </c>
      <c r="B355" t="str">
        <f>'Page 1 - General Information'!$G$16</f>
        <v>2658</v>
      </c>
      <c r="C355" s="395" t="s">
        <v>19824</v>
      </c>
      <c r="D355"/>
      <c r="E355"/>
      <c r="F355"/>
      <c r="G355"/>
      <c r="H355"/>
      <c r="I355"/>
      <c r="J355"/>
      <c r="K355"/>
      <c r="L355"/>
      <c r="M355"/>
      <c r="N355" t="s">
        <v>4812</v>
      </c>
      <c r="O355" s="396">
        <f>INDEX('Page 2 - Team Information'!$K$14:$AP$184,Y355,X355)</f>
        <v>0</v>
      </c>
      <c r="P355"/>
      <c r="Q355"/>
      <c r="R355"/>
      <c r="S355" t="s">
        <v>5160</v>
      </c>
      <c r="T355"/>
      <c r="U355"/>
      <c r="V355"/>
      <c r="W355"/>
      <c r="X355" s="397">
        <v>3</v>
      </c>
      <c r="Y355" s="397">
        <v>118</v>
      </c>
    </row>
    <row r="356" spans="1:25" x14ac:dyDescent="0.45">
      <c r="A356">
        <f>'Page 1 - General Information'!$G$12</f>
        <v>113367003</v>
      </c>
      <c r="B356" t="str">
        <f>'Page 1 - General Information'!$G$16</f>
        <v>2658</v>
      </c>
      <c r="C356" s="395" t="s">
        <v>19824</v>
      </c>
      <c r="D356"/>
      <c r="E356"/>
      <c r="F356"/>
      <c r="G356"/>
      <c r="H356"/>
      <c r="I356"/>
      <c r="J356"/>
      <c r="K356"/>
      <c r="L356"/>
      <c r="M356"/>
      <c r="N356" t="s">
        <v>4812</v>
      </c>
      <c r="O356" s="396">
        <f>INDEX('Page 2 - Team Information'!$K$14:$AP$184,Y356,X356)</f>
        <v>0</v>
      </c>
      <c r="P356"/>
      <c r="Q356"/>
      <c r="R356"/>
      <c r="S356" t="s">
        <v>5161</v>
      </c>
      <c r="T356"/>
      <c r="U356"/>
      <c r="V356"/>
      <c r="W356"/>
      <c r="X356" s="397">
        <v>1</v>
      </c>
      <c r="Y356" s="397">
        <v>119</v>
      </c>
    </row>
    <row r="357" spans="1:25" x14ac:dyDescent="0.45">
      <c r="A357">
        <f>'Page 1 - General Information'!$G$12</f>
        <v>113367003</v>
      </c>
      <c r="B357" t="str">
        <f>'Page 1 - General Information'!$G$16</f>
        <v>2658</v>
      </c>
      <c r="C357" s="395" t="s">
        <v>19824</v>
      </c>
      <c r="D357"/>
      <c r="E357"/>
      <c r="F357"/>
      <c r="G357"/>
      <c r="H357"/>
      <c r="I357"/>
      <c r="J357"/>
      <c r="K357"/>
      <c r="L357"/>
      <c r="M357"/>
      <c r="N357" t="s">
        <v>4812</v>
      </c>
      <c r="O357" s="396">
        <f>INDEX('Page 2 - Team Information'!$K$14:$AP$184,Y357,X357)</f>
        <v>0</v>
      </c>
      <c r="P357"/>
      <c r="Q357"/>
      <c r="R357"/>
      <c r="S357" t="s">
        <v>5162</v>
      </c>
      <c r="T357"/>
      <c r="U357"/>
      <c r="V357"/>
      <c r="W357"/>
      <c r="X357" s="397">
        <v>2</v>
      </c>
      <c r="Y357" s="397">
        <v>119</v>
      </c>
    </row>
    <row r="358" spans="1:25" x14ac:dyDescent="0.45">
      <c r="A358">
        <f>'Page 1 - General Information'!$G$12</f>
        <v>113367003</v>
      </c>
      <c r="B358" t="str">
        <f>'Page 1 - General Information'!$G$16</f>
        <v>2658</v>
      </c>
      <c r="C358" s="395" t="s">
        <v>19824</v>
      </c>
      <c r="D358"/>
      <c r="E358"/>
      <c r="F358"/>
      <c r="G358"/>
      <c r="H358"/>
      <c r="I358"/>
      <c r="J358"/>
      <c r="K358"/>
      <c r="L358"/>
      <c r="M358"/>
      <c r="N358" t="s">
        <v>4812</v>
      </c>
      <c r="O358" s="396">
        <f>INDEX('Page 2 - Team Information'!$K$14:$AP$184,Y358,X358)</f>
        <v>0</v>
      </c>
      <c r="P358"/>
      <c r="Q358"/>
      <c r="R358"/>
      <c r="S358" t="s">
        <v>5163</v>
      </c>
      <c r="T358"/>
      <c r="U358"/>
      <c r="V358"/>
      <c r="W358"/>
      <c r="X358" s="397">
        <v>3</v>
      </c>
      <c r="Y358" s="397">
        <v>119</v>
      </c>
    </row>
    <row r="359" spans="1:25" x14ac:dyDescent="0.45">
      <c r="A359">
        <f>'Page 1 - General Information'!$G$12</f>
        <v>113367003</v>
      </c>
      <c r="B359" t="str">
        <f>'Page 1 - General Information'!$G$16</f>
        <v>2658</v>
      </c>
      <c r="C359" s="395" t="s">
        <v>19824</v>
      </c>
      <c r="D359"/>
      <c r="E359"/>
      <c r="F359"/>
      <c r="G359"/>
      <c r="H359"/>
      <c r="I359"/>
      <c r="J359"/>
      <c r="K359"/>
      <c r="L359"/>
      <c r="M359"/>
      <c r="N359" t="s">
        <v>4812</v>
      </c>
      <c r="O359" s="396">
        <f>INDEX('Page 2 - Team Information'!$K$14:$AP$184,Y359,X359)</f>
        <v>0</v>
      </c>
      <c r="P359"/>
      <c r="Q359"/>
      <c r="R359"/>
      <c r="S359" t="s">
        <v>5164</v>
      </c>
      <c r="T359"/>
      <c r="U359"/>
      <c r="V359"/>
      <c r="W359"/>
      <c r="X359" s="397">
        <v>1</v>
      </c>
      <c r="Y359" s="397">
        <v>120</v>
      </c>
    </row>
    <row r="360" spans="1:25" x14ac:dyDescent="0.45">
      <c r="A360">
        <f>'Page 1 - General Information'!$G$12</f>
        <v>113367003</v>
      </c>
      <c r="B360" t="str">
        <f>'Page 1 - General Information'!$G$16</f>
        <v>2658</v>
      </c>
      <c r="C360" s="395" t="s">
        <v>19824</v>
      </c>
      <c r="D360"/>
      <c r="E360"/>
      <c r="F360"/>
      <c r="G360"/>
      <c r="H360"/>
      <c r="I360"/>
      <c r="J360"/>
      <c r="K360"/>
      <c r="L360"/>
      <c r="M360"/>
      <c r="N360" t="s">
        <v>4812</v>
      </c>
      <c r="O360" s="396">
        <f>INDEX('Page 2 - Team Information'!$K$14:$AP$184,Y360,X360)</f>
        <v>0</v>
      </c>
      <c r="P360"/>
      <c r="Q360"/>
      <c r="R360"/>
      <c r="S360" t="s">
        <v>5165</v>
      </c>
      <c r="T360"/>
      <c r="U360"/>
      <c r="V360"/>
      <c r="W360"/>
      <c r="X360" s="397">
        <v>2</v>
      </c>
      <c r="Y360" s="397">
        <v>120</v>
      </c>
    </row>
    <row r="361" spans="1:25" x14ac:dyDescent="0.45">
      <c r="A361">
        <f>'Page 1 - General Information'!$G$12</f>
        <v>113367003</v>
      </c>
      <c r="B361" t="str">
        <f>'Page 1 - General Information'!$G$16</f>
        <v>2658</v>
      </c>
      <c r="C361" s="395" t="s">
        <v>19824</v>
      </c>
      <c r="D361"/>
      <c r="E361"/>
      <c r="F361"/>
      <c r="G361"/>
      <c r="H361"/>
      <c r="I361"/>
      <c r="J361"/>
      <c r="K361"/>
      <c r="L361"/>
      <c r="M361"/>
      <c r="N361" t="s">
        <v>4812</v>
      </c>
      <c r="O361" s="396">
        <f>INDEX('Page 2 - Team Information'!$K$14:$AP$184,Y361,X361)</f>
        <v>0</v>
      </c>
      <c r="P361"/>
      <c r="Q361"/>
      <c r="R361"/>
      <c r="S361" t="s">
        <v>5166</v>
      </c>
      <c r="T361"/>
      <c r="U361"/>
      <c r="V361"/>
      <c r="W361"/>
      <c r="X361" s="397">
        <v>3</v>
      </c>
      <c r="Y361" s="397">
        <v>120</v>
      </c>
    </row>
    <row r="362" spans="1:25" x14ac:dyDescent="0.45">
      <c r="A362">
        <f>'Page 1 - General Information'!$G$12</f>
        <v>113367003</v>
      </c>
      <c r="B362" t="str">
        <f>'Page 1 - General Information'!$G$16</f>
        <v>2658</v>
      </c>
      <c r="C362" s="395" t="s">
        <v>19824</v>
      </c>
      <c r="D362"/>
      <c r="E362"/>
      <c r="F362"/>
      <c r="G362"/>
      <c r="H362"/>
      <c r="I362"/>
      <c r="J362"/>
      <c r="K362"/>
      <c r="L362"/>
      <c r="M362"/>
      <c r="N362" t="s">
        <v>4812</v>
      </c>
      <c r="O362" s="396">
        <f>INDEX('Page 2 - Team Information'!$K$14:$AP$184,Y362,X362)</f>
        <v>0</v>
      </c>
      <c r="P362"/>
      <c r="Q362"/>
      <c r="R362"/>
      <c r="S362" t="s">
        <v>5167</v>
      </c>
      <c r="T362"/>
      <c r="U362"/>
      <c r="V362"/>
      <c r="W362"/>
      <c r="X362" s="397">
        <v>1</v>
      </c>
      <c r="Y362" s="397">
        <v>121</v>
      </c>
    </row>
    <row r="363" spans="1:25" x14ac:dyDescent="0.45">
      <c r="A363">
        <f>'Page 1 - General Information'!$G$12</f>
        <v>113367003</v>
      </c>
      <c r="B363" t="str">
        <f>'Page 1 - General Information'!$G$16</f>
        <v>2658</v>
      </c>
      <c r="C363" s="395" t="s">
        <v>19824</v>
      </c>
      <c r="D363"/>
      <c r="E363"/>
      <c r="F363"/>
      <c r="G363"/>
      <c r="H363"/>
      <c r="I363"/>
      <c r="J363"/>
      <c r="K363"/>
      <c r="L363"/>
      <c r="M363"/>
      <c r="N363" t="s">
        <v>4812</v>
      </c>
      <c r="O363" s="396">
        <f>INDEX('Page 2 - Team Information'!$K$14:$AP$184,Y363,X363)</f>
        <v>0</v>
      </c>
      <c r="P363"/>
      <c r="Q363"/>
      <c r="R363"/>
      <c r="S363" t="s">
        <v>5168</v>
      </c>
      <c r="T363"/>
      <c r="U363"/>
      <c r="V363"/>
      <c r="W363"/>
      <c r="X363" s="397">
        <v>2</v>
      </c>
      <c r="Y363" s="397">
        <v>121</v>
      </c>
    </row>
    <row r="364" spans="1:25" x14ac:dyDescent="0.45">
      <c r="A364">
        <f>'Page 1 - General Information'!$G$12</f>
        <v>113367003</v>
      </c>
      <c r="B364" t="str">
        <f>'Page 1 - General Information'!$G$16</f>
        <v>2658</v>
      </c>
      <c r="C364" s="395" t="s">
        <v>19824</v>
      </c>
      <c r="D364"/>
      <c r="E364"/>
      <c r="F364"/>
      <c r="G364"/>
      <c r="H364"/>
      <c r="I364"/>
      <c r="J364"/>
      <c r="K364"/>
      <c r="L364"/>
      <c r="M364"/>
      <c r="N364" t="s">
        <v>4812</v>
      </c>
      <c r="O364" s="396">
        <f>INDEX('Page 2 - Team Information'!$K$14:$AP$184,Y364,X364)</f>
        <v>0</v>
      </c>
      <c r="P364"/>
      <c r="Q364"/>
      <c r="R364"/>
      <c r="S364" t="s">
        <v>5169</v>
      </c>
      <c r="T364"/>
      <c r="U364"/>
      <c r="V364"/>
      <c r="W364"/>
      <c r="X364" s="397">
        <v>3</v>
      </c>
      <c r="Y364" s="397">
        <v>121</v>
      </c>
    </row>
    <row r="365" spans="1:25" x14ac:dyDescent="0.45">
      <c r="A365">
        <f>'Page 1 - General Information'!$G$12</f>
        <v>113367003</v>
      </c>
      <c r="B365" t="str">
        <f>'Page 1 - General Information'!$G$16</f>
        <v>2658</v>
      </c>
      <c r="C365" s="395" t="s">
        <v>19824</v>
      </c>
      <c r="D365"/>
      <c r="E365"/>
      <c r="F365"/>
      <c r="G365"/>
      <c r="H365"/>
      <c r="I365"/>
      <c r="J365"/>
      <c r="K365"/>
      <c r="L365"/>
      <c r="M365"/>
      <c r="N365" t="s">
        <v>4812</v>
      </c>
      <c r="O365" s="396">
        <f>INDEX('Page 2 - Team Information'!$K$14:$AP$184,Y365,X365)</f>
        <v>0</v>
      </c>
      <c r="P365"/>
      <c r="Q365"/>
      <c r="R365"/>
      <c r="S365" t="s">
        <v>5170</v>
      </c>
      <c r="T365"/>
      <c r="U365"/>
      <c r="V365"/>
      <c r="W365"/>
      <c r="X365" s="397">
        <v>1</v>
      </c>
      <c r="Y365" s="397">
        <v>122</v>
      </c>
    </row>
    <row r="366" spans="1:25" x14ac:dyDescent="0.45">
      <c r="A366">
        <f>'Page 1 - General Information'!$G$12</f>
        <v>113367003</v>
      </c>
      <c r="B366" t="str">
        <f>'Page 1 - General Information'!$G$16</f>
        <v>2658</v>
      </c>
      <c r="C366" s="395" t="s">
        <v>19824</v>
      </c>
      <c r="D366"/>
      <c r="E366"/>
      <c r="F366"/>
      <c r="G366"/>
      <c r="H366"/>
      <c r="I366"/>
      <c r="J366"/>
      <c r="K366"/>
      <c r="L366"/>
      <c r="M366"/>
      <c r="N366" t="s">
        <v>4812</v>
      </c>
      <c r="O366" s="396">
        <f>INDEX('Page 2 - Team Information'!$K$14:$AP$184,Y366,X366)</f>
        <v>0</v>
      </c>
      <c r="P366"/>
      <c r="Q366"/>
      <c r="R366"/>
      <c r="S366" t="s">
        <v>5171</v>
      </c>
      <c r="T366"/>
      <c r="U366"/>
      <c r="V366"/>
      <c r="W366"/>
      <c r="X366" s="397">
        <v>2</v>
      </c>
      <c r="Y366" s="397">
        <v>122</v>
      </c>
    </row>
    <row r="367" spans="1:25" x14ac:dyDescent="0.45">
      <c r="A367">
        <f>'Page 1 - General Information'!$G$12</f>
        <v>113367003</v>
      </c>
      <c r="B367" t="str">
        <f>'Page 1 - General Information'!$G$16</f>
        <v>2658</v>
      </c>
      <c r="C367" s="395" t="s">
        <v>19824</v>
      </c>
      <c r="D367"/>
      <c r="E367"/>
      <c r="F367"/>
      <c r="G367"/>
      <c r="H367"/>
      <c r="I367"/>
      <c r="J367"/>
      <c r="K367"/>
      <c r="L367"/>
      <c r="M367"/>
      <c r="N367" t="s">
        <v>4812</v>
      </c>
      <c r="O367" s="396">
        <f>INDEX('Page 2 - Team Information'!$K$14:$AP$184,Y367,X367)</f>
        <v>0</v>
      </c>
      <c r="P367"/>
      <c r="Q367"/>
      <c r="R367"/>
      <c r="S367" t="s">
        <v>5172</v>
      </c>
      <c r="T367"/>
      <c r="U367"/>
      <c r="V367"/>
      <c r="W367"/>
      <c r="X367" s="397">
        <v>3</v>
      </c>
      <c r="Y367" s="397">
        <v>122</v>
      </c>
    </row>
    <row r="368" spans="1:25" x14ac:dyDescent="0.45">
      <c r="A368">
        <f>'Page 1 - General Information'!$G$12</f>
        <v>113367003</v>
      </c>
      <c r="B368" t="str">
        <f>'Page 1 - General Information'!$G$16</f>
        <v>2658</v>
      </c>
      <c r="C368" s="395" t="s">
        <v>19824</v>
      </c>
      <c r="D368"/>
      <c r="E368"/>
      <c r="F368"/>
      <c r="G368"/>
      <c r="H368"/>
      <c r="I368"/>
      <c r="J368"/>
      <c r="K368"/>
      <c r="L368"/>
      <c r="M368"/>
      <c r="N368" t="s">
        <v>4812</v>
      </c>
      <c r="O368" s="396">
        <f>INDEX('Page 2 - Team Information'!$K$14:$AP$184,Y368,X368)</f>
        <v>0</v>
      </c>
      <c r="P368"/>
      <c r="Q368"/>
      <c r="R368"/>
      <c r="S368" t="s">
        <v>5173</v>
      </c>
      <c r="T368"/>
      <c r="U368"/>
      <c r="V368"/>
      <c r="W368"/>
      <c r="X368" s="397">
        <v>1</v>
      </c>
      <c r="Y368" s="397">
        <v>123</v>
      </c>
    </row>
    <row r="369" spans="1:25" x14ac:dyDescent="0.45">
      <c r="A369">
        <f>'Page 1 - General Information'!$G$12</f>
        <v>113367003</v>
      </c>
      <c r="B369" t="str">
        <f>'Page 1 - General Information'!$G$16</f>
        <v>2658</v>
      </c>
      <c r="C369" s="395" t="s">
        <v>19824</v>
      </c>
      <c r="D369"/>
      <c r="E369"/>
      <c r="F369"/>
      <c r="G369"/>
      <c r="H369"/>
      <c r="I369"/>
      <c r="J369"/>
      <c r="K369"/>
      <c r="L369"/>
      <c r="M369"/>
      <c r="N369" t="s">
        <v>4812</v>
      </c>
      <c r="O369" s="396">
        <f>INDEX('Page 2 - Team Information'!$K$14:$AP$184,Y369,X369)</f>
        <v>0</v>
      </c>
      <c r="P369"/>
      <c r="Q369"/>
      <c r="R369"/>
      <c r="S369" t="s">
        <v>5174</v>
      </c>
      <c r="T369"/>
      <c r="U369"/>
      <c r="V369"/>
      <c r="W369"/>
      <c r="X369" s="397">
        <v>2</v>
      </c>
      <c r="Y369" s="397">
        <v>123</v>
      </c>
    </row>
    <row r="370" spans="1:25" x14ac:dyDescent="0.45">
      <c r="A370">
        <f>'Page 1 - General Information'!$G$12</f>
        <v>113367003</v>
      </c>
      <c r="B370" t="str">
        <f>'Page 1 - General Information'!$G$16</f>
        <v>2658</v>
      </c>
      <c r="C370" s="395" t="s">
        <v>19824</v>
      </c>
      <c r="D370"/>
      <c r="E370"/>
      <c r="F370"/>
      <c r="G370"/>
      <c r="H370"/>
      <c r="I370"/>
      <c r="J370"/>
      <c r="K370"/>
      <c r="L370"/>
      <c r="M370"/>
      <c r="N370" t="s">
        <v>4812</v>
      </c>
      <c r="O370" s="396">
        <f>INDEX('Page 2 - Team Information'!$K$14:$AP$184,Y370,X370)</f>
        <v>0</v>
      </c>
      <c r="P370"/>
      <c r="Q370"/>
      <c r="R370"/>
      <c r="S370" t="s">
        <v>5175</v>
      </c>
      <c r="T370"/>
      <c r="U370"/>
      <c r="V370"/>
      <c r="W370"/>
      <c r="X370" s="397">
        <v>3</v>
      </c>
      <c r="Y370" s="397">
        <v>123</v>
      </c>
    </row>
    <row r="371" spans="1:25" x14ac:dyDescent="0.45">
      <c r="A371">
        <f>'Page 1 - General Information'!$G$12</f>
        <v>113367003</v>
      </c>
      <c r="B371" t="str">
        <f>'Page 1 - General Information'!$G$16</f>
        <v>2658</v>
      </c>
      <c r="C371" s="395" t="s">
        <v>19824</v>
      </c>
      <c r="D371"/>
      <c r="E371"/>
      <c r="F371"/>
      <c r="G371"/>
      <c r="H371"/>
      <c r="I371"/>
      <c r="J371"/>
      <c r="K371"/>
      <c r="L371"/>
      <c r="M371"/>
      <c r="N371" t="s">
        <v>4812</v>
      </c>
      <c r="O371" s="396">
        <f>INDEX('Page 2 - Team Information'!$K$14:$AP$184,Y371,X371)</f>
        <v>0</v>
      </c>
      <c r="P371"/>
      <c r="Q371"/>
      <c r="R371"/>
      <c r="S371" t="s">
        <v>5176</v>
      </c>
      <c r="T371"/>
      <c r="U371"/>
      <c r="V371"/>
      <c r="W371"/>
      <c r="X371" s="397">
        <v>1</v>
      </c>
      <c r="Y371" s="397">
        <v>124</v>
      </c>
    </row>
    <row r="372" spans="1:25" x14ac:dyDescent="0.45">
      <c r="A372">
        <f>'Page 1 - General Information'!$G$12</f>
        <v>113367003</v>
      </c>
      <c r="B372" t="str">
        <f>'Page 1 - General Information'!$G$16</f>
        <v>2658</v>
      </c>
      <c r="C372" s="395" t="s">
        <v>19824</v>
      </c>
      <c r="D372"/>
      <c r="E372"/>
      <c r="F372"/>
      <c r="G372"/>
      <c r="H372"/>
      <c r="I372"/>
      <c r="J372"/>
      <c r="K372"/>
      <c r="L372"/>
      <c r="M372"/>
      <c r="N372" t="s">
        <v>4812</v>
      </c>
      <c r="O372" s="396">
        <f>INDEX('Page 2 - Team Information'!$K$14:$AP$184,Y372,X372)</f>
        <v>0</v>
      </c>
      <c r="P372"/>
      <c r="Q372"/>
      <c r="R372"/>
      <c r="S372" t="s">
        <v>5177</v>
      </c>
      <c r="T372"/>
      <c r="U372"/>
      <c r="V372"/>
      <c r="W372"/>
      <c r="X372" s="397">
        <v>2</v>
      </c>
      <c r="Y372" s="397">
        <v>124</v>
      </c>
    </row>
    <row r="373" spans="1:25" x14ac:dyDescent="0.45">
      <c r="A373">
        <f>'Page 1 - General Information'!$G$12</f>
        <v>113367003</v>
      </c>
      <c r="B373" t="str">
        <f>'Page 1 - General Information'!$G$16</f>
        <v>2658</v>
      </c>
      <c r="C373" s="395" t="s">
        <v>19824</v>
      </c>
      <c r="D373"/>
      <c r="E373"/>
      <c r="F373"/>
      <c r="G373"/>
      <c r="H373"/>
      <c r="I373"/>
      <c r="J373"/>
      <c r="K373"/>
      <c r="L373"/>
      <c r="M373"/>
      <c r="N373" t="s">
        <v>4812</v>
      </c>
      <c r="O373" s="396">
        <f>INDEX('Page 2 - Team Information'!$K$14:$AP$184,Y373,X373)</f>
        <v>0</v>
      </c>
      <c r="P373"/>
      <c r="Q373"/>
      <c r="R373"/>
      <c r="S373" t="s">
        <v>5178</v>
      </c>
      <c r="T373"/>
      <c r="U373"/>
      <c r="V373"/>
      <c r="W373"/>
      <c r="X373" s="397">
        <v>3</v>
      </c>
      <c r="Y373" s="397">
        <v>124</v>
      </c>
    </row>
    <row r="374" spans="1:25" x14ac:dyDescent="0.45">
      <c r="A374">
        <f>'Page 1 - General Information'!$G$12</f>
        <v>113367003</v>
      </c>
      <c r="B374" t="str">
        <f>'Page 1 - General Information'!$G$16</f>
        <v>2658</v>
      </c>
      <c r="C374" s="395" t="s">
        <v>19824</v>
      </c>
      <c r="D374"/>
      <c r="E374"/>
      <c r="F374"/>
      <c r="G374"/>
      <c r="H374"/>
      <c r="I374"/>
      <c r="J374"/>
      <c r="K374"/>
      <c r="L374"/>
      <c r="M374"/>
      <c r="N374" t="s">
        <v>4812</v>
      </c>
      <c r="O374" s="396">
        <f>INDEX('Page 2 - Team Information'!$K$14:$AP$184,Y374,X374)</f>
        <v>0</v>
      </c>
      <c r="P374"/>
      <c r="Q374"/>
      <c r="R374"/>
      <c r="S374" t="s">
        <v>10794</v>
      </c>
      <c r="T374"/>
      <c r="U374"/>
      <c r="V374"/>
      <c r="W374"/>
      <c r="X374" s="397">
        <v>1</v>
      </c>
      <c r="Y374" s="397">
        <v>125</v>
      </c>
    </row>
    <row r="375" spans="1:25" x14ac:dyDescent="0.45">
      <c r="A375">
        <f>'Page 1 - General Information'!$G$12</f>
        <v>113367003</v>
      </c>
      <c r="B375" t="str">
        <f>'Page 1 - General Information'!$G$16</f>
        <v>2658</v>
      </c>
      <c r="C375" s="395" t="s">
        <v>19824</v>
      </c>
      <c r="D375"/>
      <c r="E375"/>
      <c r="F375"/>
      <c r="G375"/>
      <c r="H375"/>
      <c r="I375"/>
      <c r="J375"/>
      <c r="K375"/>
      <c r="L375"/>
      <c r="M375"/>
      <c r="N375" t="s">
        <v>4812</v>
      </c>
      <c r="O375" s="396">
        <f>INDEX('Page 2 - Team Information'!$K$14:$AP$184,Y375,X375)</f>
        <v>0</v>
      </c>
      <c r="P375"/>
      <c r="Q375"/>
      <c r="R375"/>
      <c r="S375" t="s">
        <v>10795</v>
      </c>
      <c r="T375"/>
      <c r="U375"/>
      <c r="V375"/>
      <c r="W375"/>
      <c r="X375" s="397">
        <v>2</v>
      </c>
      <c r="Y375" s="397">
        <v>125</v>
      </c>
    </row>
    <row r="376" spans="1:25" x14ac:dyDescent="0.45">
      <c r="A376">
        <f>'Page 1 - General Information'!$G$12</f>
        <v>113367003</v>
      </c>
      <c r="B376" t="str">
        <f>'Page 1 - General Information'!$G$16</f>
        <v>2658</v>
      </c>
      <c r="C376" s="395" t="s">
        <v>19824</v>
      </c>
      <c r="D376"/>
      <c r="E376"/>
      <c r="F376"/>
      <c r="G376"/>
      <c r="H376"/>
      <c r="I376"/>
      <c r="J376"/>
      <c r="K376"/>
      <c r="L376"/>
      <c r="M376"/>
      <c r="N376" t="s">
        <v>4812</v>
      </c>
      <c r="O376" s="396">
        <f>INDEX('Page 2 - Team Information'!$K$14:$AP$184,Y376,X376)</f>
        <v>0</v>
      </c>
      <c r="P376"/>
      <c r="Q376"/>
      <c r="R376"/>
      <c r="S376" t="s">
        <v>10796</v>
      </c>
      <c r="T376"/>
      <c r="U376"/>
      <c r="V376"/>
      <c r="W376"/>
      <c r="X376" s="397">
        <v>3</v>
      </c>
      <c r="Y376" s="397">
        <v>125</v>
      </c>
    </row>
    <row r="377" spans="1:25" x14ac:dyDescent="0.45">
      <c r="A377">
        <f>'Page 1 - General Information'!$G$12</f>
        <v>113367003</v>
      </c>
      <c r="B377" t="str">
        <f>'Page 1 - General Information'!$G$16</f>
        <v>2658</v>
      </c>
      <c r="C377" s="395" t="s">
        <v>19824</v>
      </c>
      <c r="D377"/>
      <c r="E377"/>
      <c r="F377"/>
      <c r="G377"/>
      <c r="H377"/>
      <c r="I377"/>
      <c r="J377"/>
      <c r="K377"/>
      <c r="L377"/>
      <c r="M377"/>
      <c r="N377" t="s">
        <v>4812</v>
      </c>
      <c r="O377" s="396">
        <f>INDEX('Page 2 - Team Information'!$K$14:$AP$184,Y377,X377)</f>
        <v>0</v>
      </c>
      <c r="P377"/>
      <c r="Q377"/>
      <c r="R377"/>
      <c r="S377" t="s">
        <v>5179</v>
      </c>
      <c r="T377"/>
      <c r="U377"/>
      <c r="V377"/>
      <c r="W377"/>
      <c r="X377" s="397">
        <v>1</v>
      </c>
      <c r="Y377" s="397">
        <v>126</v>
      </c>
    </row>
    <row r="378" spans="1:25" x14ac:dyDescent="0.45">
      <c r="A378">
        <f>'Page 1 - General Information'!$G$12</f>
        <v>113367003</v>
      </c>
      <c r="B378" t="str">
        <f>'Page 1 - General Information'!$G$16</f>
        <v>2658</v>
      </c>
      <c r="C378" s="395" t="s">
        <v>19824</v>
      </c>
      <c r="D378"/>
      <c r="E378"/>
      <c r="F378"/>
      <c r="G378"/>
      <c r="H378"/>
      <c r="I378"/>
      <c r="J378"/>
      <c r="K378"/>
      <c r="L378"/>
      <c r="M378"/>
      <c r="N378" t="s">
        <v>4812</v>
      </c>
      <c r="O378" s="396">
        <f>INDEX('Page 2 - Team Information'!$K$14:$AP$184,Y378,X378)</f>
        <v>0</v>
      </c>
      <c r="P378"/>
      <c r="Q378"/>
      <c r="R378"/>
      <c r="S378" t="s">
        <v>5180</v>
      </c>
      <c r="T378"/>
      <c r="U378"/>
      <c r="V378"/>
      <c r="W378"/>
      <c r="X378" s="397">
        <v>2</v>
      </c>
      <c r="Y378" s="397">
        <v>126</v>
      </c>
    </row>
    <row r="379" spans="1:25" x14ac:dyDescent="0.45">
      <c r="A379">
        <f>'Page 1 - General Information'!$G$12</f>
        <v>113367003</v>
      </c>
      <c r="B379" t="str">
        <f>'Page 1 - General Information'!$G$16</f>
        <v>2658</v>
      </c>
      <c r="C379" s="395" t="s">
        <v>19824</v>
      </c>
      <c r="D379"/>
      <c r="E379"/>
      <c r="F379"/>
      <c r="G379"/>
      <c r="H379"/>
      <c r="I379"/>
      <c r="J379"/>
      <c r="K379"/>
      <c r="L379"/>
      <c r="M379"/>
      <c r="N379" t="s">
        <v>4812</v>
      </c>
      <c r="O379" s="396">
        <f>INDEX('Page 2 - Team Information'!$K$14:$AP$184,Y379,X379)</f>
        <v>0</v>
      </c>
      <c r="P379"/>
      <c r="Q379"/>
      <c r="R379"/>
      <c r="S379" t="s">
        <v>5181</v>
      </c>
      <c r="T379"/>
      <c r="U379"/>
      <c r="V379"/>
      <c r="W379"/>
      <c r="X379" s="397">
        <v>3</v>
      </c>
      <c r="Y379" s="397">
        <v>126</v>
      </c>
    </row>
    <row r="380" spans="1:25" x14ac:dyDescent="0.45">
      <c r="A380">
        <f>'Page 1 - General Information'!$G$12</f>
        <v>113367003</v>
      </c>
      <c r="B380" t="str">
        <f>'Page 1 - General Information'!$G$16</f>
        <v>2658</v>
      </c>
      <c r="C380" s="395" t="s">
        <v>19824</v>
      </c>
      <c r="D380"/>
      <c r="E380"/>
      <c r="F380"/>
      <c r="G380"/>
      <c r="H380"/>
      <c r="I380"/>
      <c r="J380"/>
      <c r="K380"/>
      <c r="L380"/>
      <c r="M380"/>
      <c r="N380" t="s">
        <v>4812</v>
      </c>
      <c r="O380" s="396">
        <f>INDEX('Page 2 - Team Information'!$K$14:$AP$184,Y380,X380)</f>
        <v>0</v>
      </c>
      <c r="P380"/>
      <c r="Q380"/>
      <c r="R380"/>
      <c r="S380" t="s">
        <v>5182</v>
      </c>
      <c r="T380"/>
      <c r="U380"/>
      <c r="V380"/>
      <c r="W380"/>
      <c r="X380" s="397">
        <v>1</v>
      </c>
      <c r="Y380" s="397">
        <v>127</v>
      </c>
    </row>
    <row r="381" spans="1:25" x14ac:dyDescent="0.45">
      <c r="A381">
        <f>'Page 1 - General Information'!$G$12</f>
        <v>113367003</v>
      </c>
      <c r="B381" t="str">
        <f>'Page 1 - General Information'!$G$16</f>
        <v>2658</v>
      </c>
      <c r="C381" s="395" t="s">
        <v>19824</v>
      </c>
      <c r="D381"/>
      <c r="E381"/>
      <c r="F381"/>
      <c r="G381"/>
      <c r="H381"/>
      <c r="I381"/>
      <c r="J381"/>
      <c r="K381"/>
      <c r="L381"/>
      <c r="M381"/>
      <c r="N381" t="s">
        <v>4812</v>
      </c>
      <c r="O381" s="396">
        <f>INDEX('Page 2 - Team Information'!$K$14:$AP$184,Y381,X381)</f>
        <v>0</v>
      </c>
      <c r="P381"/>
      <c r="Q381"/>
      <c r="R381"/>
      <c r="S381" t="s">
        <v>5183</v>
      </c>
      <c r="T381"/>
      <c r="U381"/>
      <c r="V381"/>
      <c r="W381"/>
      <c r="X381" s="397">
        <v>2</v>
      </c>
      <c r="Y381" s="397">
        <v>127</v>
      </c>
    </row>
    <row r="382" spans="1:25" x14ac:dyDescent="0.45">
      <c r="A382">
        <f>'Page 1 - General Information'!$G$12</f>
        <v>113367003</v>
      </c>
      <c r="B382" t="str">
        <f>'Page 1 - General Information'!$G$16</f>
        <v>2658</v>
      </c>
      <c r="C382" s="395" t="s">
        <v>19824</v>
      </c>
      <c r="D382"/>
      <c r="E382"/>
      <c r="F382"/>
      <c r="G382"/>
      <c r="H382"/>
      <c r="I382"/>
      <c r="J382"/>
      <c r="K382"/>
      <c r="L382"/>
      <c r="M382"/>
      <c r="N382" t="s">
        <v>4812</v>
      </c>
      <c r="O382" s="396">
        <f>INDEX('Page 2 - Team Information'!$K$14:$AP$184,Y382,X382)</f>
        <v>0</v>
      </c>
      <c r="P382"/>
      <c r="Q382"/>
      <c r="R382"/>
      <c r="S382" t="s">
        <v>5184</v>
      </c>
      <c r="T382"/>
      <c r="U382"/>
      <c r="V382"/>
      <c r="W382"/>
      <c r="X382" s="397">
        <v>3</v>
      </c>
      <c r="Y382" s="397">
        <v>127</v>
      </c>
    </row>
    <row r="383" spans="1:25" x14ac:dyDescent="0.45">
      <c r="A383">
        <f>'Page 1 - General Information'!$G$12</f>
        <v>113367003</v>
      </c>
      <c r="B383" t="str">
        <f>'Page 1 - General Information'!$G$16</f>
        <v>2658</v>
      </c>
      <c r="C383" s="395" t="s">
        <v>19824</v>
      </c>
      <c r="D383"/>
      <c r="E383"/>
      <c r="F383"/>
      <c r="G383"/>
      <c r="H383"/>
      <c r="I383"/>
      <c r="J383"/>
      <c r="K383"/>
      <c r="L383"/>
      <c r="M383"/>
      <c r="N383" t="s">
        <v>4812</v>
      </c>
      <c r="O383" s="396">
        <f>INDEX('Page 2 - Team Information'!$K$14:$AP$184,Y383,X383)</f>
        <v>0</v>
      </c>
      <c r="P383"/>
      <c r="Q383"/>
      <c r="R383"/>
      <c r="S383" t="s">
        <v>5185</v>
      </c>
      <c r="T383"/>
      <c r="U383"/>
      <c r="V383"/>
      <c r="W383"/>
      <c r="X383" s="397">
        <v>1</v>
      </c>
      <c r="Y383" s="397">
        <v>128</v>
      </c>
    </row>
    <row r="384" spans="1:25" x14ac:dyDescent="0.45">
      <c r="A384">
        <f>'Page 1 - General Information'!$G$12</f>
        <v>113367003</v>
      </c>
      <c r="B384" t="str">
        <f>'Page 1 - General Information'!$G$16</f>
        <v>2658</v>
      </c>
      <c r="C384" s="395" t="s">
        <v>19824</v>
      </c>
      <c r="D384"/>
      <c r="E384"/>
      <c r="F384"/>
      <c r="G384"/>
      <c r="H384"/>
      <c r="I384"/>
      <c r="J384"/>
      <c r="K384"/>
      <c r="L384"/>
      <c r="M384"/>
      <c r="N384" t="s">
        <v>4812</v>
      </c>
      <c r="O384" s="396">
        <f>INDEX('Page 2 - Team Information'!$K$14:$AP$184,Y384,X384)</f>
        <v>0</v>
      </c>
      <c r="P384"/>
      <c r="Q384"/>
      <c r="R384"/>
      <c r="S384" t="s">
        <v>5186</v>
      </c>
      <c r="T384"/>
      <c r="U384"/>
      <c r="V384"/>
      <c r="W384"/>
      <c r="X384" s="397">
        <v>2</v>
      </c>
      <c r="Y384" s="397">
        <v>128</v>
      </c>
    </row>
    <row r="385" spans="1:25" x14ac:dyDescent="0.45">
      <c r="A385">
        <f>'Page 1 - General Information'!$G$12</f>
        <v>113367003</v>
      </c>
      <c r="B385" t="str">
        <f>'Page 1 - General Information'!$G$16</f>
        <v>2658</v>
      </c>
      <c r="C385" s="395" t="s">
        <v>19824</v>
      </c>
      <c r="D385"/>
      <c r="E385"/>
      <c r="F385"/>
      <c r="G385"/>
      <c r="H385"/>
      <c r="I385"/>
      <c r="J385"/>
      <c r="K385"/>
      <c r="L385"/>
      <c r="M385"/>
      <c r="N385" t="s">
        <v>4812</v>
      </c>
      <c r="O385" s="396">
        <f>INDEX('Page 2 - Team Information'!$K$14:$AP$184,Y385,X385)</f>
        <v>0</v>
      </c>
      <c r="P385"/>
      <c r="Q385"/>
      <c r="R385"/>
      <c r="S385" t="s">
        <v>5187</v>
      </c>
      <c r="T385"/>
      <c r="U385"/>
      <c r="V385"/>
      <c r="W385"/>
      <c r="X385" s="397">
        <v>3</v>
      </c>
      <c r="Y385" s="397">
        <v>128</v>
      </c>
    </row>
    <row r="386" spans="1:25" x14ac:dyDescent="0.45">
      <c r="A386">
        <f>'Page 1 - General Information'!$G$12</f>
        <v>113367003</v>
      </c>
      <c r="B386" t="str">
        <f>'Page 1 - General Information'!$G$16</f>
        <v>2658</v>
      </c>
      <c r="C386" s="395" t="s">
        <v>19824</v>
      </c>
      <c r="D386"/>
      <c r="E386"/>
      <c r="F386"/>
      <c r="G386"/>
      <c r="H386"/>
      <c r="I386"/>
      <c r="J386"/>
      <c r="K386"/>
      <c r="L386"/>
      <c r="M386"/>
      <c r="N386" t="s">
        <v>4812</v>
      </c>
      <c r="O386" s="396">
        <f>INDEX('Page 2 - Team Information'!$K$14:$AP$184,Y386,X386)</f>
        <v>0</v>
      </c>
      <c r="P386"/>
      <c r="Q386"/>
      <c r="R386"/>
      <c r="S386" t="s">
        <v>5188</v>
      </c>
      <c r="T386"/>
      <c r="U386"/>
      <c r="V386"/>
      <c r="W386"/>
      <c r="X386" s="397">
        <v>1</v>
      </c>
      <c r="Y386" s="397">
        <v>129</v>
      </c>
    </row>
    <row r="387" spans="1:25" x14ac:dyDescent="0.45">
      <c r="A387">
        <f>'Page 1 - General Information'!$G$12</f>
        <v>113367003</v>
      </c>
      <c r="B387" t="str">
        <f>'Page 1 - General Information'!$G$16</f>
        <v>2658</v>
      </c>
      <c r="C387" s="395" t="s">
        <v>19824</v>
      </c>
      <c r="D387"/>
      <c r="E387"/>
      <c r="F387"/>
      <c r="G387"/>
      <c r="H387"/>
      <c r="I387"/>
      <c r="J387"/>
      <c r="K387"/>
      <c r="L387"/>
      <c r="M387"/>
      <c r="N387" t="s">
        <v>4812</v>
      </c>
      <c r="O387" s="396">
        <f>INDEX('Page 2 - Team Information'!$K$14:$AP$184,Y387,X387)</f>
        <v>0</v>
      </c>
      <c r="P387"/>
      <c r="Q387"/>
      <c r="R387"/>
      <c r="S387" t="s">
        <v>5189</v>
      </c>
      <c r="T387"/>
      <c r="U387"/>
      <c r="V387"/>
      <c r="W387"/>
      <c r="X387" s="397">
        <v>2</v>
      </c>
      <c r="Y387" s="397">
        <v>129</v>
      </c>
    </row>
    <row r="388" spans="1:25" x14ac:dyDescent="0.45">
      <c r="A388">
        <f>'Page 1 - General Information'!$G$12</f>
        <v>113367003</v>
      </c>
      <c r="B388" t="str">
        <f>'Page 1 - General Information'!$G$16</f>
        <v>2658</v>
      </c>
      <c r="C388" s="395" t="s">
        <v>19824</v>
      </c>
      <c r="D388"/>
      <c r="E388"/>
      <c r="F388"/>
      <c r="G388"/>
      <c r="H388"/>
      <c r="I388"/>
      <c r="J388"/>
      <c r="K388"/>
      <c r="L388"/>
      <c r="M388"/>
      <c r="N388" t="s">
        <v>4812</v>
      </c>
      <c r="O388" s="396">
        <f>INDEX('Page 2 - Team Information'!$K$14:$AP$184,Y388,X388)</f>
        <v>0</v>
      </c>
      <c r="P388"/>
      <c r="Q388"/>
      <c r="R388"/>
      <c r="S388" t="s">
        <v>5190</v>
      </c>
      <c r="T388"/>
      <c r="U388"/>
      <c r="V388"/>
      <c r="W388"/>
      <c r="X388" s="397">
        <v>3</v>
      </c>
      <c r="Y388" s="397">
        <v>129</v>
      </c>
    </row>
    <row r="389" spans="1:25" x14ac:dyDescent="0.45">
      <c r="A389">
        <f>'Page 1 - General Information'!$G$12</f>
        <v>113367003</v>
      </c>
      <c r="B389" t="str">
        <f>'Page 1 - General Information'!$G$16</f>
        <v>2658</v>
      </c>
      <c r="C389" s="395" t="s">
        <v>19824</v>
      </c>
      <c r="D389"/>
      <c r="E389"/>
      <c r="F389"/>
      <c r="G389"/>
      <c r="H389"/>
      <c r="I389"/>
      <c r="J389"/>
      <c r="K389"/>
      <c r="L389"/>
      <c r="M389"/>
      <c r="N389" t="s">
        <v>4812</v>
      </c>
      <c r="O389" s="396">
        <f>INDEX('Page 2 - Team Information'!$K$14:$AP$184,Y389,X389)</f>
        <v>0</v>
      </c>
      <c r="P389"/>
      <c r="Q389"/>
      <c r="R389"/>
      <c r="S389" t="s">
        <v>5191</v>
      </c>
      <c r="T389"/>
      <c r="U389"/>
      <c r="V389"/>
      <c r="W389"/>
      <c r="X389" s="397">
        <v>1</v>
      </c>
      <c r="Y389" s="397">
        <v>130</v>
      </c>
    </row>
    <row r="390" spans="1:25" x14ac:dyDescent="0.45">
      <c r="A390">
        <f>'Page 1 - General Information'!$G$12</f>
        <v>113367003</v>
      </c>
      <c r="B390" t="str">
        <f>'Page 1 - General Information'!$G$16</f>
        <v>2658</v>
      </c>
      <c r="C390" s="395" t="s">
        <v>19824</v>
      </c>
      <c r="D390"/>
      <c r="E390"/>
      <c r="F390"/>
      <c r="G390"/>
      <c r="H390"/>
      <c r="I390"/>
      <c r="J390"/>
      <c r="K390"/>
      <c r="L390"/>
      <c r="M390"/>
      <c r="N390" t="s">
        <v>4812</v>
      </c>
      <c r="O390" s="396">
        <f>INDEX('Page 2 - Team Information'!$K$14:$AP$184,Y390,X390)</f>
        <v>0</v>
      </c>
      <c r="P390"/>
      <c r="Q390"/>
      <c r="R390"/>
      <c r="S390" t="s">
        <v>5192</v>
      </c>
      <c r="T390"/>
      <c r="U390"/>
      <c r="V390"/>
      <c r="W390"/>
      <c r="X390" s="397">
        <v>2</v>
      </c>
      <c r="Y390" s="397">
        <v>130</v>
      </c>
    </row>
    <row r="391" spans="1:25" x14ac:dyDescent="0.45">
      <c r="A391">
        <f>'Page 1 - General Information'!$G$12</f>
        <v>113367003</v>
      </c>
      <c r="B391" t="str">
        <f>'Page 1 - General Information'!$G$16</f>
        <v>2658</v>
      </c>
      <c r="C391" s="395" t="s">
        <v>19824</v>
      </c>
      <c r="D391"/>
      <c r="E391"/>
      <c r="F391"/>
      <c r="G391"/>
      <c r="H391"/>
      <c r="I391"/>
      <c r="J391"/>
      <c r="K391"/>
      <c r="L391"/>
      <c r="M391"/>
      <c r="N391" t="s">
        <v>4812</v>
      </c>
      <c r="O391" s="396">
        <f>INDEX('Page 2 - Team Information'!$K$14:$AP$184,Y391,X391)</f>
        <v>0</v>
      </c>
      <c r="P391"/>
      <c r="Q391"/>
      <c r="R391"/>
      <c r="S391" t="s">
        <v>5193</v>
      </c>
      <c r="T391"/>
      <c r="U391"/>
      <c r="V391"/>
      <c r="W391"/>
      <c r="X391" s="397">
        <v>3</v>
      </c>
      <c r="Y391" s="397">
        <v>130</v>
      </c>
    </row>
    <row r="392" spans="1:25" x14ac:dyDescent="0.45">
      <c r="A392">
        <f>'Page 1 - General Information'!$G$12</f>
        <v>113367003</v>
      </c>
      <c r="B392" t="str">
        <f>'Page 1 - General Information'!$G$16</f>
        <v>2658</v>
      </c>
      <c r="C392" s="395" t="s">
        <v>19824</v>
      </c>
      <c r="D392"/>
      <c r="E392"/>
      <c r="F392"/>
      <c r="G392"/>
      <c r="H392"/>
      <c r="I392"/>
      <c r="J392"/>
      <c r="K392"/>
      <c r="L392"/>
      <c r="M392"/>
      <c r="N392" t="s">
        <v>4812</v>
      </c>
      <c r="O392" s="396">
        <f>INDEX('Page 2 - Team Information'!$K$14:$AP$184,Y392,X392)</f>
        <v>0</v>
      </c>
      <c r="P392"/>
      <c r="Q392"/>
      <c r="R392"/>
      <c r="S392" t="s">
        <v>5194</v>
      </c>
      <c r="T392"/>
      <c r="U392"/>
      <c r="V392"/>
      <c r="W392"/>
      <c r="X392" s="397">
        <v>1</v>
      </c>
      <c r="Y392" s="397">
        <v>131</v>
      </c>
    </row>
    <row r="393" spans="1:25" x14ac:dyDescent="0.45">
      <c r="A393">
        <f>'Page 1 - General Information'!$G$12</f>
        <v>113367003</v>
      </c>
      <c r="B393" t="str">
        <f>'Page 1 - General Information'!$G$16</f>
        <v>2658</v>
      </c>
      <c r="C393" s="395" t="s">
        <v>19824</v>
      </c>
      <c r="D393"/>
      <c r="E393"/>
      <c r="F393"/>
      <c r="G393"/>
      <c r="H393"/>
      <c r="I393"/>
      <c r="J393"/>
      <c r="K393"/>
      <c r="L393"/>
      <c r="M393"/>
      <c r="N393" t="s">
        <v>4812</v>
      </c>
      <c r="O393" s="396">
        <f>INDEX('Page 2 - Team Information'!$K$14:$AP$184,Y393,X393)</f>
        <v>0</v>
      </c>
      <c r="P393"/>
      <c r="Q393"/>
      <c r="R393"/>
      <c r="S393" t="s">
        <v>5195</v>
      </c>
      <c r="T393"/>
      <c r="U393"/>
      <c r="V393"/>
      <c r="W393"/>
      <c r="X393" s="397">
        <v>2</v>
      </c>
      <c r="Y393" s="397">
        <v>131</v>
      </c>
    </row>
    <row r="394" spans="1:25" x14ac:dyDescent="0.45">
      <c r="A394">
        <f>'Page 1 - General Information'!$G$12</f>
        <v>113367003</v>
      </c>
      <c r="B394" t="str">
        <f>'Page 1 - General Information'!$G$16</f>
        <v>2658</v>
      </c>
      <c r="C394" s="395" t="s">
        <v>19824</v>
      </c>
      <c r="D394"/>
      <c r="E394"/>
      <c r="F394"/>
      <c r="G394"/>
      <c r="H394"/>
      <c r="I394"/>
      <c r="J394"/>
      <c r="K394"/>
      <c r="L394"/>
      <c r="M394"/>
      <c r="N394" t="s">
        <v>4812</v>
      </c>
      <c r="O394" s="396">
        <f>INDEX('Page 2 - Team Information'!$K$14:$AP$184,Y394,X394)</f>
        <v>0</v>
      </c>
      <c r="P394"/>
      <c r="Q394"/>
      <c r="R394"/>
      <c r="S394" t="s">
        <v>5196</v>
      </c>
      <c r="T394"/>
      <c r="U394"/>
      <c r="V394"/>
      <c r="W394"/>
      <c r="X394" s="397">
        <v>3</v>
      </c>
      <c r="Y394" s="397">
        <v>131</v>
      </c>
    </row>
    <row r="395" spans="1:25" x14ac:dyDescent="0.45">
      <c r="A395">
        <f>'Page 1 - General Information'!$G$12</f>
        <v>113367003</v>
      </c>
      <c r="B395" t="str">
        <f>'Page 1 - General Information'!$G$16</f>
        <v>2658</v>
      </c>
      <c r="C395" s="395" t="s">
        <v>19824</v>
      </c>
      <c r="D395"/>
      <c r="E395"/>
      <c r="F395"/>
      <c r="G395"/>
      <c r="H395"/>
      <c r="I395"/>
      <c r="J395"/>
      <c r="K395"/>
      <c r="L395"/>
      <c r="M395"/>
      <c r="N395" t="s">
        <v>4812</v>
      </c>
      <c r="O395" s="396">
        <f>INDEX('Page 2 - Team Information'!$K$14:$AP$184,Y395,X395)</f>
        <v>0</v>
      </c>
      <c r="P395"/>
      <c r="Q395"/>
      <c r="R395"/>
      <c r="S395" t="s">
        <v>5197</v>
      </c>
      <c r="T395"/>
      <c r="U395"/>
      <c r="V395"/>
      <c r="W395"/>
      <c r="X395" s="397">
        <v>1</v>
      </c>
      <c r="Y395" s="397">
        <v>132</v>
      </c>
    </row>
    <row r="396" spans="1:25" x14ac:dyDescent="0.45">
      <c r="A396">
        <f>'Page 1 - General Information'!$G$12</f>
        <v>113367003</v>
      </c>
      <c r="B396" t="str">
        <f>'Page 1 - General Information'!$G$16</f>
        <v>2658</v>
      </c>
      <c r="C396" s="395" t="s">
        <v>19824</v>
      </c>
      <c r="D396"/>
      <c r="E396"/>
      <c r="F396"/>
      <c r="G396"/>
      <c r="H396"/>
      <c r="I396"/>
      <c r="J396"/>
      <c r="K396"/>
      <c r="L396"/>
      <c r="M396"/>
      <c r="N396" t="s">
        <v>4812</v>
      </c>
      <c r="O396" s="396">
        <f>INDEX('Page 2 - Team Information'!$K$14:$AP$184,Y396,X396)</f>
        <v>0</v>
      </c>
      <c r="P396"/>
      <c r="Q396"/>
      <c r="R396"/>
      <c r="S396" t="s">
        <v>5198</v>
      </c>
      <c r="T396"/>
      <c r="U396"/>
      <c r="V396"/>
      <c r="W396"/>
      <c r="X396" s="397">
        <v>2</v>
      </c>
      <c r="Y396" s="397">
        <v>132</v>
      </c>
    </row>
    <row r="397" spans="1:25" x14ac:dyDescent="0.45">
      <c r="A397">
        <f>'Page 1 - General Information'!$G$12</f>
        <v>113367003</v>
      </c>
      <c r="B397" t="str">
        <f>'Page 1 - General Information'!$G$16</f>
        <v>2658</v>
      </c>
      <c r="C397" s="395" t="s">
        <v>19824</v>
      </c>
      <c r="D397"/>
      <c r="E397"/>
      <c r="F397"/>
      <c r="G397"/>
      <c r="H397"/>
      <c r="I397"/>
      <c r="J397"/>
      <c r="K397"/>
      <c r="L397"/>
      <c r="M397"/>
      <c r="N397" t="s">
        <v>4812</v>
      </c>
      <c r="O397" s="396">
        <f>INDEX('Page 2 - Team Information'!$K$14:$AP$184,Y397,X397)</f>
        <v>0</v>
      </c>
      <c r="P397"/>
      <c r="Q397"/>
      <c r="R397"/>
      <c r="S397" t="s">
        <v>5199</v>
      </c>
      <c r="T397"/>
      <c r="U397"/>
      <c r="V397"/>
      <c r="W397"/>
      <c r="X397" s="397">
        <v>3</v>
      </c>
      <c r="Y397" s="397">
        <v>132</v>
      </c>
    </row>
    <row r="398" spans="1:25" x14ac:dyDescent="0.45">
      <c r="A398">
        <f>'Page 1 - General Information'!$G$12</f>
        <v>113367003</v>
      </c>
      <c r="B398" t="str">
        <f>'Page 1 - General Information'!$G$16</f>
        <v>2658</v>
      </c>
      <c r="C398" s="395" t="s">
        <v>19824</v>
      </c>
      <c r="D398"/>
      <c r="E398"/>
      <c r="F398"/>
      <c r="G398"/>
      <c r="H398"/>
      <c r="I398"/>
      <c r="J398"/>
      <c r="K398"/>
      <c r="L398"/>
      <c r="M398"/>
      <c r="N398" t="s">
        <v>4812</v>
      </c>
      <c r="O398" s="396">
        <f>INDEX('Page 2 - Team Information'!$K$14:$AP$184,Y398,X398)</f>
        <v>0</v>
      </c>
      <c r="P398"/>
      <c r="Q398"/>
      <c r="R398"/>
      <c r="S398" t="s">
        <v>5200</v>
      </c>
      <c r="T398"/>
      <c r="U398"/>
      <c r="V398"/>
      <c r="W398"/>
      <c r="X398" s="397">
        <v>1</v>
      </c>
      <c r="Y398" s="397">
        <v>133</v>
      </c>
    </row>
    <row r="399" spans="1:25" x14ac:dyDescent="0.45">
      <c r="A399">
        <f>'Page 1 - General Information'!$G$12</f>
        <v>113367003</v>
      </c>
      <c r="B399" t="str">
        <f>'Page 1 - General Information'!$G$16</f>
        <v>2658</v>
      </c>
      <c r="C399" s="395" t="s">
        <v>19824</v>
      </c>
      <c r="D399"/>
      <c r="E399"/>
      <c r="F399"/>
      <c r="G399"/>
      <c r="H399"/>
      <c r="I399"/>
      <c r="J399"/>
      <c r="K399"/>
      <c r="L399"/>
      <c r="M399"/>
      <c r="N399" t="s">
        <v>4812</v>
      </c>
      <c r="O399" s="396">
        <f>INDEX('Page 2 - Team Information'!$K$14:$AP$184,Y399,X399)</f>
        <v>0</v>
      </c>
      <c r="P399"/>
      <c r="Q399"/>
      <c r="R399"/>
      <c r="S399" t="s">
        <v>5201</v>
      </c>
      <c r="T399"/>
      <c r="U399"/>
      <c r="V399"/>
      <c r="W399"/>
      <c r="X399" s="397">
        <v>2</v>
      </c>
      <c r="Y399" s="397">
        <v>133</v>
      </c>
    </row>
    <row r="400" spans="1:25" x14ac:dyDescent="0.45">
      <c r="A400">
        <f>'Page 1 - General Information'!$G$12</f>
        <v>113367003</v>
      </c>
      <c r="B400" t="str">
        <f>'Page 1 - General Information'!$G$16</f>
        <v>2658</v>
      </c>
      <c r="C400" s="395" t="s">
        <v>19824</v>
      </c>
      <c r="D400"/>
      <c r="E400"/>
      <c r="F400"/>
      <c r="G400"/>
      <c r="H400"/>
      <c r="I400"/>
      <c r="J400"/>
      <c r="K400"/>
      <c r="L400"/>
      <c r="M400"/>
      <c r="N400" t="s">
        <v>4812</v>
      </c>
      <c r="O400" s="396">
        <f>INDEX('Page 2 - Team Information'!$K$14:$AP$184,Y400,X400)</f>
        <v>0</v>
      </c>
      <c r="P400"/>
      <c r="Q400"/>
      <c r="R400"/>
      <c r="S400" t="s">
        <v>5202</v>
      </c>
      <c r="T400"/>
      <c r="U400"/>
      <c r="V400"/>
      <c r="W400"/>
      <c r="X400" s="397">
        <v>3</v>
      </c>
      <c r="Y400" s="397">
        <v>133</v>
      </c>
    </row>
    <row r="401" spans="1:25" x14ac:dyDescent="0.45">
      <c r="A401">
        <f>'Page 1 - General Information'!$G$12</f>
        <v>113367003</v>
      </c>
      <c r="B401" t="str">
        <f>'Page 1 - General Information'!$G$16</f>
        <v>2658</v>
      </c>
      <c r="C401" s="395" t="s">
        <v>19824</v>
      </c>
      <c r="D401"/>
      <c r="E401"/>
      <c r="F401"/>
      <c r="G401"/>
      <c r="H401"/>
      <c r="I401"/>
      <c r="J401"/>
      <c r="K401"/>
      <c r="L401"/>
      <c r="M401"/>
      <c r="N401" t="s">
        <v>4812</v>
      </c>
      <c r="O401" s="396">
        <f>INDEX('Page 2 - Team Information'!$K$14:$AP$184,Y401,X401)</f>
        <v>0</v>
      </c>
      <c r="P401"/>
      <c r="Q401"/>
      <c r="R401"/>
      <c r="S401" t="s">
        <v>5203</v>
      </c>
      <c r="T401"/>
      <c r="U401"/>
      <c r="V401"/>
      <c r="W401"/>
      <c r="X401" s="397">
        <v>1</v>
      </c>
      <c r="Y401" s="397">
        <v>134</v>
      </c>
    </row>
    <row r="402" spans="1:25" x14ac:dyDescent="0.45">
      <c r="A402">
        <f>'Page 1 - General Information'!$G$12</f>
        <v>113367003</v>
      </c>
      <c r="B402" t="str">
        <f>'Page 1 - General Information'!$G$16</f>
        <v>2658</v>
      </c>
      <c r="C402" s="395" t="s">
        <v>19824</v>
      </c>
      <c r="D402"/>
      <c r="E402"/>
      <c r="F402"/>
      <c r="G402"/>
      <c r="H402"/>
      <c r="I402"/>
      <c r="J402"/>
      <c r="K402"/>
      <c r="L402"/>
      <c r="M402"/>
      <c r="N402" t="s">
        <v>4812</v>
      </c>
      <c r="O402" s="396">
        <f>INDEX('Page 2 - Team Information'!$K$14:$AP$184,Y402,X402)</f>
        <v>0</v>
      </c>
      <c r="P402"/>
      <c r="Q402"/>
      <c r="R402"/>
      <c r="S402" t="s">
        <v>5204</v>
      </c>
      <c r="T402"/>
      <c r="U402"/>
      <c r="V402"/>
      <c r="W402"/>
      <c r="X402" s="397">
        <v>2</v>
      </c>
      <c r="Y402" s="397">
        <v>134</v>
      </c>
    </row>
    <row r="403" spans="1:25" x14ac:dyDescent="0.45">
      <c r="A403">
        <f>'Page 1 - General Information'!$G$12</f>
        <v>113367003</v>
      </c>
      <c r="B403" t="str">
        <f>'Page 1 - General Information'!$G$16</f>
        <v>2658</v>
      </c>
      <c r="C403" s="395" t="s">
        <v>19824</v>
      </c>
      <c r="D403"/>
      <c r="E403"/>
      <c r="F403"/>
      <c r="G403"/>
      <c r="H403"/>
      <c r="I403"/>
      <c r="J403"/>
      <c r="K403"/>
      <c r="L403"/>
      <c r="M403"/>
      <c r="N403" t="s">
        <v>4812</v>
      </c>
      <c r="O403" s="396">
        <f>INDEX('Page 2 - Team Information'!$K$14:$AP$184,Y403,X403)</f>
        <v>0</v>
      </c>
      <c r="P403"/>
      <c r="Q403"/>
      <c r="R403"/>
      <c r="S403" t="s">
        <v>5205</v>
      </c>
      <c r="T403"/>
      <c r="U403"/>
      <c r="V403"/>
      <c r="W403"/>
      <c r="X403" s="397">
        <v>3</v>
      </c>
      <c r="Y403" s="397">
        <v>134</v>
      </c>
    </row>
    <row r="404" spans="1:25" x14ac:dyDescent="0.45">
      <c r="A404">
        <f>'Page 1 - General Information'!$G$12</f>
        <v>113367003</v>
      </c>
      <c r="B404" t="str">
        <f>'Page 1 - General Information'!$G$16</f>
        <v>2658</v>
      </c>
      <c r="C404" s="395" t="s">
        <v>19824</v>
      </c>
      <c r="D404"/>
      <c r="E404"/>
      <c r="F404"/>
      <c r="G404"/>
      <c r="H404"/>
      <c r="I404"/>
      <c r="J404"/>
      <c r="K404"/>
      <c r="L404"/>
      <c r="M404"/>
      <c r="N404" t="s">
        <v>4812</v>
      </c>
      <c r="O404" s="396">
        <f>INDEX('Page 2 - Team Information'!$K$14:$AP$184,Y404,X404)</f>
        <v>0</v>
      </c>
      <c r="P404"/>
      <c r="Q404"/>
      <c r="R404"/>
      <c r="S404" t="s">
        <v>5206</v>
      </c>
      <c r="T404"/>
      <c r="U404"/>
      <c r="V404"/>
      <c r="W404"/>
      <c r="X404" s="397">
        <v>1</v>
      </c>
      <c r="Y404" s="397">
        <v>135</v>
      </c>
    </row>
    <row r="405" spans="1:25" x14ac:dyDescent="0.45">
      <c r="A405">
        <f>'Page 1 - General Information'!$G$12</f>
        <v>113367003</v>
      </c>
      <c r="B405" t="str">
        <f>'Page 1 - General Information'!$G$16</f>
        <v>2658</v>
      </c>
      <c r="C405" s="395" t="s">
        <v>19824</v>
      </c>
      <c r="D405"/>
      <c r="E405"/>
      <c r="F405"/>
      <c r="G405"/>
      <c r="H405"/>
      <c r="I405"/>
      <c r="J405"/>
      <c r="K405"/>
      <c r="L405"/>
      <c r="M405"/>
      <c r="N405" t="s">
        <v>4812</v>
      </c>
      <c r="O405" s="396">
        <f>INDEX('Page 2 - Team Information'!$K$14:$AP$184,Y405,X405)</f>
        <v>0</v>
      </c>
      <c r="P405"/>
      <c r="Q405"/>
      <c r="R405"/>
      <c r="S405" t="s">
        <v>5207</v>
      </c>
      <c r="T405"/>
      <c r="U405"/>
      <c r="V405"/>
      <c r="W405"/>
      <c r="X405" s="397">
        <v>2</v>
      </c>
      <c r="Y405" s="397">
        <v>135</v>
      </c>
    </row>
    <row r="406" spans="1:25" x14ac:dyDescent="0.45">
      <c r="A406">
        <f>'Page 1 - General Information'!$G$12</f>
        <v>113367003</v>
      </c>
      <c r="B406" t="str">
        <f>'Page 1 - General Information'!$G$16</f>
        <v>2658</v>
      </c>
      <c r="C406" s="395" t="s">
        <v>19824</v>
      </c>
      <c r="D406"/>
      <c r="E406"/>
      <c r="F406"/>
      <c r="G406"/>
      <c r="H406"/>
      <c r="I406"/>
      <c r="J406"/>
      <c r="K406"/>
      <c r="L406"/>
      <c r="M406"/>
      <c r="N406" t="s">
        <v>4812</v>
      </c>
      <c r="O406" s="396">
        <f>INDEX('Page 2 - Team Information'!$K$14:$AP$184,Y406,X406)</f>
        <v>0</v>
      </c>
      <c r="P406"/>
      <c r="Q406"/>
      <c r="R406"/>
      <c r="S406" t="s">
        <v>5208</v>
      </c>
      <c r="T406"/>
      <c r="U406"/>
      <c r="V406"/>
      <c r="W406"/>
      <c r="X406" s="397">
        <v>3</v>
      </c>
      <c r="Y406" s="397">
        <v>135</v>
      </c>
    </row>
    <row r="407" spans="1:25" x14ac:dyDescent="0.45">
      <c r="A407">
        <f>'Page 1 - General Information'!$G$12</f>
        <v>113367003</v>
      </c>
      <c r="B407" t="str">
        <f>'Page 1 - General Information'!$G$16</f>
        <v>2658</v>
      </c>
      <c r="C407" s="395" t="s">
        <v>19824</v>
      </c>
      <c r="D407"/>
      <c r="E407"/>
      <c r="F407"/>
      <c r="G407"/>
      <c r="H407"/>
      <c r="I407"/>
      <c r="J407"/>
      <c r="K407"/>
      <c r="L407"/>
      <c r="M407"/>
      <c r="N407" t="s">
        <v>4812</v>
      </c>
      <c r="O407" s="396">
        <f>INDEX('Page 2 - Team Information'!$K$14:$AP$184,Y407,X407)</f>
        <v>0</v>
      </c>
      <c r="P407"/>
      <c r="Q407"/>
      <c r="R407"/>
      <c r="S407" t="s">
        <v>5209</v>
      </c>
      <c r="T407"/>
      <c r="U407"/>
      <c r="V407"/>
      <c r="W407"/>
      <c r="X407" s="397">
        <v>1</v>
      </c>
      <c r="Y407" s="397">
        <v>136</v>
      </c>
    </row>
    <row r="408" spans="1:25" x14ac:dyDescent="0.45">
      <c r="A408">
        <f>'Page 1 - General Information'!$G$12</f>
        <v>113367003</v>
      </c>
      <c r="B408" t="str">
        <f>'Page 1 - General Information'!$G$16</f>
        <v>2658</v>
      </c>
      <c r="C408" s="395" t="s">
        <v>19824</v>
      </c>
      <c r="D408"/>
      <c r="E408"/>
      <c r="F408"/>
      <c r="G408"/>
      <c r="H408"/>
      <c r="I408"/>
      <c r="J408"/>
      <c r="K408"/>
      <c r="L408"/>
      <c r="M408"/>
      <c r="N408" t="s">
        <v>4812</v>
      </c>
      <c r="O408" s="396">
        <f>INDEX('Page 2 - Team Information'!$K$14:$AP$184,Y408,X408)</f>
        <v>0</v>
      </c>
      <c r="P408"/>
      <c r="Q408"/>
      <c r="R408"/>
      <c r="S408" t="s">
        <v>5210</v>
      </c>
      <c r="T408"/>
      <c r="U408"/>
      <c r="V408"/>
      <c r="W408"/>
      <c r="X408" s="397">
        <v>2</v>
      </c>
      <c r="Y408" s="397">
        <v>136</v>
      </c>
    </row>
    <row r="409" spans="1:25" x14ac:dyDescent="0.45">
      <c r="A409">
        <f>'Page 1 - General Information'!$G$12</f>
        <v>113367003</v>
      </c>
      <c r="B409" t="str">
        <f>'Page 1 - General Information'!$G$16</f>
        <v>2658</v>
      </c>
      <c r="C409" s="395" t="s">
        <v>19824</v>
      </c>
      <c r="D409"/>
      <c r="E409"/>
      <c r="F409"/>
      <c r="G409"/>
      <c r="H409"/>
      <c r="I409"/>
      <c r="J409"/>
      <c r="K409"/>
      <c r="L409"/>
      <c r="M409"/>
      <c r="N409" t="s">
        <v>4812</v>
      </c>
      <c r="O409" s="396">
        <f>INDEX('Page 2 - Team Information'!$K$14:$AP$184,Y409,X409)</f>
        <v>0</v>
      </c>
      <c r="P409"/>
      <c r="Q409"/>
      <c r="R409"/>
      <c r="S409" t="s">
        <v>5211</v>
      </c>
      <c r="T409"/>
      <c r="U409"/>
      <c r="V409"/>
      <c r="W409"/>
      <c r="X409" s="397">
        <v>3</v>
      </c>
      <c r="Y409" s="397">
        <v>136</v>
      </c>
    </row>
    <row r="410" spans="1:25" x14ac:dyDescent="0.45">
      <c r="A410">
        <f>'Page 1 - General Information'!$G$12</f>
        <v>113367003</v>
      </c>
      <c r="B410" t="str">
        <f>'Page 1 - General Information'!$G$16</f>
        <v>2658</v>
      </c>
      <c r="C410" s="395" t="s">
        <v>19824</v>
      </c>
      <c r="D410"/>
      <c r="E410"/>
      <c r="F410"/>
      <c r="G410"/>
      <c r="H410"/>
      <c r="I410"/>
      <c r="J410"/>
      <c r="K410"/>
      <c r="L410"/>
      <c r="M410"/>
      <c r="N410" t="s">
        <v>4812</v>
      </c>
      <c r="O410" s="396">
        <f>INDEX('Page 2 - Team Information'!$K$14:$AP$184,Y410,X410)</f>
        <v>0</v>
      </c>
      <c r="P410"/>
      <c r="Q410"/>
      <c r="R410"/>
      <c r="S410" t="s">
        <v>5212</v>
      </c>
      <c r="T410"/>
      <c r="U410"/>
      <c r="V410"/>
      <c r="W410"/>
      <c r="X410" s="397">
        <v>1</v>
      </c>
      <c r="Y410" s="397">
        <v>137</v>
      </c>
    </row>
    <row r="411" spans="1:25" x14ac:dyDescent="0.45">
      <c r="A411">
        <f>'Page 1 - General Information'!$G$12</f>
        <v>113367003</v>
      </c>
      <c r="B411" t="str">
        <f>'Page 1 - General Information'!$G$16</f>
        <v>2658</v>
      </c>
      <c r="C411" s="395" t="s">
        <v>19824</v>
      </c>
      <c r="D411"/>
      <c r="E411"/>
      <c r="F411"/>
      <c r="G411"/>
      <c r="H411"/>
      <c r="I411"/>
      <c r="J411"/>
      <c r="K411"/>
      <c r="L411"/>
      <c r="M411"/>
      <c r="N411" t="s">
        <v>4812</v>
      </c>
      <c r="O411" s="396">
        <f>INDEX('Page 2 - Team Information'!$K$14:$AP$184,Y411,X411)</f>
        <v>0</v>
      </c>
      <c r="P411"/>
      <c r="Q411"/>
      <c r="R411"/>
      <c r="S411" t="s">
        <v>5213</v>
      </c>
      <c r="T411"/>
      <c r="U411"/>
      <c r="V411"/>
      <c r="W411"/>
      <c r="X411" s="397">
        <v>2</v>
      </c>
      <c r="Y411" s="397">
        <v>137</v>
      </c>
    </row>
    <row r="412" spans="1:25" x14ac:dyDescent="0.45">
      <c r="A412">
        <f>'Page 1 - General Information'!$G$12</f>
        <v>113367003</v>
      </c>
      <c r="B412" t="str">
        <f>'Page 1 - General Information'!$G$16</f>
        <v>2658</v>
      </c>
      <c r="C412" s="395" t="s">
        <v>19824</v>
      </c>
      <c r="D412"/>
      <c r="E412"/>
      <c r="F412"/>
      <c r="G412"/>
      <c r="H412"/>
      <c r="I412"/>
      <c r="J412"/>
      <c r="K412"/>
      <c r="L412"/>
      <c r="M412"/>
      <c r="N412" t="s">
        <v>4812</v>
      </c>
      <c r="O412" s="396">
        <f>INDEX('Page 2 - Team Information'!$K$14:$AP$184,Y412,X412)</f>
        <v>0</v>
      </c>
      <c r="P412"/>
      <c r="Q412"/>
      <c r="R412"/>
      <c r="S412" t="s">
        <v>5214</v>
      </c>
      <c r="T412"/>
      <c r="U412"/>
      <c r="V412"/>
      <c r="W412"/>
      <c r="X412" s="397">
        <v>3</v>
      </c>
      <c r="Y412" s="397">
        <v>137</v>
      </c>
    </row>
    <row r="413" spans="1:25" x14ac:dyDescent="0.45">
      <c r="A413">
        <f>'Page 1 - General Information'!$G$12</f>
        <v>113367003</v>
      </c>
      <c r="B413" t="str">
        <f>'Page 1 - General Information'!$G$16</f>
        <v>2658</v>
      </c>
      <c r="C413" s="395" t="s">
        <v>19824</v>
      </c>
      <c r="D413"/>
      <c r="E413"/>
      <c r="F413"/>
      <c r="G413"/>
      <c r="H413"/>
      <c r="I413"/>
      <c r="J413"/>
      <c r="K413"/>
      <c r="L413"/>
      <c r="M413"/>
      <c r="N413" t="s">
        <v>4812</v>
      </c>
      <c r="O413" s="396">
        <f>INDEX('Page 2 - Team Information'!$K$14:$AP$184,Y413,X413)</f>
        <v>0</v>
      </c>
      <c r="P413"/>
      <c r="Q413"/>
      <c r="R413"/>
      <c r="S413" t="s">
        <v>5215</v>
      </c>
      <c r="T413"/>
      <c r="U413"/>
      <c r="V413"/>
      <c r="W413"/>
      <c r="X413" s="397">
        <v>1</v>
      </c>
      <c r="Y413" s="397">
        <v>138</v>
      </c>
    </row>
    <row r="414" spans="1:25" x14ac:dyDescent="0.45">
      <c r="A414">
        <f>'Page 1 - General Information'!$G$12</f>
        <v>113367003</v>
      </c>
      <c r="B414" t="str">
        <f>'Page 1 - General Information'!$G$16</f>
        <v>2658</v>
      </c>
      <c r="C414" s="395" t="s">
        <v>19824</v>
      </c>
      <c r="D414"/>
      <c r="E414"/>
      <c r="F414"/>
      <c r="G414"/>
      <c r="H414"/>
      <c r="I414"/>
      <c r="J414"/>
      <c r="K414"/>
      <c r="L414"/>
      <c r="M414"/>
      <c r="N414" t="s">
        <v>4812</v>
      </c>
      <c r="O414" s="396">
        <f>INDEX('Page 2 - Team Information'!$K$14:$AP$184,Y414,X414)</f>
        <v>0</v>
      </c>
      <c r="P414"/>
      <c r="Q414"/>
      <c r="R414"/>
      <c r="S414" t="s">
        <v>5216</v>
      </c>
      <c r="T414"/>
      <c r="U414"/>
      <c r="V414"/>
      <c r="W414"/>
      <c r="X414" s="397">
        <v>2</v>
      </c>
      <c r="Y414" s="397">
        <v>138</v>
      </c>
    </row>
    <row r="415" spans="1:25" x14ac:dyDescent="0.45">
      <c r="A415">
        <f>'Page 1 - General Information'!$G$12</f>
        <v>113367003</v>
      </c>
      <c r="B415" t="str">
        <f>'Page 1 - General Information'!$G$16</f>
        <v>2658</v>
      </c>
      <c r="C415" s="395" t="s">
        <v>19824</v>
      </c>
      <c r="D415"/>
      <c r="E415"/>
      <c r="F415"/>
      <c r="G415"/>
      <c r="H415"/>
      <c r="I415"/>
      <c r="J415"/>
      <c r="K415"/>
      <c r="L415"/>
      <c r="M415"/>
      <c r="N415" t="s">
        <v>4812</v>
      </c>
      <c r="O415" s="396">
        <f>INDEX('Page 2 - Team Information'!$K$14:$AP$184,Y415,X415)</f>
        <v>0</v>
      </c>
      <c r="P415"/>
      <c r="Q415"/>
      <c r="R415"/>
      <c r="S415" t="s">
        <v>5217</v>
      </c>
      <c r="T415"/>
      <c r="U415"/>
      <c r="V415"/>
      <c r="W415"/>
      <c r="X415" s="397">
        <v>3</v>
      </c>
      <c r="Y415" s="397">
        <v>138</v>
      </c>
    </row>
    <row r="416" spans="1:25" x14ac:dyDescent="0.45">
      <c r="A416">
        <f>'Page 1 - General Information'!$G$12</f>
        <v>113367003</v>
      </c>
      <c r="B416" t="str">
        <f>'Page 1 - General Information'!$G$16</f>
        <v>2658</v>
      </c>
      <c r="C416" s="395" t="s">
        <v>19824</v>
      </c>
      <c r="D416"/>
      <c r="E416"/>
      <c r="F416"/>
      <c r="G416"/>
      <c r="H416"/>
      <c r="I416"/>
      <c r="J416"/>
      <c r="K416"/>
      <c r="L416"/>
      <c r="M416"/>
      <c r="N416" t="s">
        <v>4812</v>
      </c>
      <c r="O416" s="396">
        <f>INDEX('Page 2 - Team Information'!$K$14:$AP$184,Y416,X416)</f>
        <v>0</v>
      </c>
      <c r="P416"/>
      <c r="Q416"/>
      <c r="R416"/>
      <c r="S416" t="s">
        <v>5218</v>
      </c>
      <c r="T416"/>
      <c r="U416"/>
      <c r="V416"/>
      <c r="W416"/>
      <c r="X416" s="397">
        <v>1</v>
      </c>
      <c r="Y416" s="397">
        <v>139</v>
      </c>
    </row>
    <row r="417" spans="1:25" x14ac:dyDescent="0.45">
      <c r="A417">
        <f>'Page 1 - General Information'!$G$12</f>
        <v>113367003</v>
      </c>
      <c r="B417" t="str">
        <f>'Page 1 - General Information'!$G$16</f>
        <v>2658</v>
      </c>
      <c r="C417" s="395" t="s">
        <v>19824</v>
      </c>
      <c r="D417"/>
      <c r="E417"/>
      <c r="F417"/>
      <c r="G417"/>
      <c r="H417"/>
      <c r="I417"/>
      <c r="J417"/>
      <c r="K417"/>
      <c r="L417"/>
      <c r="M417"/>
      <c r="N417" t="s">
        <v>4812</v>
      </c>
      <c r="O417" s="396">
        <f>INDEX('Page 2 - Team Information'!$K$14:$AP$184,Y417,X417)</f>
        <v>0</v>
      </c>
      <c r="P417"/>
      <c r="Q417"/>
      <c r="R417"/>
      <c r="S417" t="s">
        <v>5219</v>
      </c>
      <c r="T417"/>
      <c r="U417"/>
      <c r="V417"/>
      <c r="W417"/>
      <c r="X417" s="397">
        <v>2</v>
      </c>
      <c r="Y417" s="397">
        <v>139</v>
      </c>
    </row>
    <row r="418" spans="1:25" x14ac:dyDescent="0.45">
      <c r="A418">
        <f>'Page 1 - General Information'!$G$12</f>
        <v>113367003</v>
      </c>
      <c r="B418" t="str">
        <f>'Page 1 - General Information'!$G$16</f>
        <v>2658</v>
      </c>
      <c r="C418" s="395" t="s">
        <v>19824</v>
      </c>
      <c r="D418"/>
      <c r="E418"/>
      <c r="F418"/>
      <c r="G418"/>
      <c r="H418"/>
      <c r="I418"/>
      <c r="J418"/>
      <c r="K418"/>
      <c r="L418"/>
      <c r="M418"/>
      <c r="N418" t="s">
        <v>4812</v>
      </c>
      <c r="O418" s="396">
        <f>INDEX('Page 2 - Team Information'!$K$14:$AP$184,Y418,X418)</f>
        <v>0</v>
      </c>
      <c r="P418"/>
      <c r="Q418"/>
      <c r="R418"/>
      <c r="S418" t="s">
        <v>5220</v>
      </c>
      <c r="T418"/>
      <c r="U418"/>
      <c r="V418"/>
      <c r="W418"/>
      <c r="X418" s="397">
        <v>3</v>
      </c>
      <c r="Y418" s="397">
        <v>139</v>
      </c>
    </row>
    <row r="419" spans="1:25" x14ac:dyDescent="0.45">
      <c r="A419">
        <f>'Page 1 - General Information'!$G$12</f>
        <v>113367003</v>
      </c>
      <c r="B419" t="str">
        <f>'Page 1 - General Information'!$G$16</f>
        <v>2658</v>
      </c>
      <c r="C419" s="395" t="s">
        <v>19824</v>
      </c>
      <c r="D419"/>
      <c r="E419"/>
      <c r="F419"/>
      <c r="G419"/>
      <c r="H419"/>
      <c r="I419"/>
      <c r="J419"/>
      <c r="K419"/>
      <c r="L419"/>
      <c r="M419"/>
      <c r="N419" t="s">
        <v>4812</v>
      </c>
      <c r="O419" s="396">
        <f>INDEX('Page 2 - Team Information'!$K$14:$AP$184,Y419,X419)</f>
        <v>0</v>
      </c>
      <c r="P419"/>
      <c r="Q419"/>
      <c r="R419"/>
      <c r="S419" t="s">
        <v>5221</v>
      </c>
      <c r="T419"/>
      <c r="U419"/>
      <c r="V419"/>
      <c r="W419"/>
      <c r="X419" s="397">
        <v>1</v>
      </c>
      <c r="Y419" s="397">
        <v>140</v>
      </c>
    </row>
    <row r="420" spans="1:25" x14ac:dyDescent="0.45">
      <c r="A420">
        <f>'Page 1 - General Information'!$G$12</f>
        <v>113367003</v>
      </c>
      <c r="B420" t="str">
        <f>'Page 1 - General Information'!$G$16</f>
        <v>2658</v>
      </c>
      <c r="C420" s="395" t="s">
        <v>19824</v>
      </c>
      <c r="D420"/>
      <c r="E420"/>
      <c r="F420"/>
      <c r="G420"/>
      <c r="H420"/>
      <c r="I420"/>
      <c r="J420"/>
      <c r="K420"/>
      <c r="L420"/>
      <c r="M420"/>
      <c r="N420" t="s">
        <v>4812</v>
      </c>
      <c r="O420" s="396">
        <f>INDEX('Page 2 - Team Information'!$K$14:$AP$184,Y420,X420)</f>
        <v>0</v>
      </c>
      <c r="P420"/>
      <c r="Q420"/>
      <c r="R420"/>
      <c r="S420" t="s">
        <v>5222</v>
      </c>
      <c r="T420"/>
      <c r="U420"/>
      <c r="V420"/>
      <c r="W420"/>
      <c r="X420" s="397">
        <v>2</v>
      </c>
      <c r="Y420" s="397">
        <v>140</v>
      </c>
    </row>
    <row r="421" spans="1:25" x14ac:dyDescent="0.45">
      <c r="A421">
        <f>'Page 1 - General Information'!$G$12</f>
        <v>113367003</v>
      </c>
      <c r="B421" t="str">
        <f>'Page 1 - General Information'!$G$16</f>
        <v>2658</v>
      </c>
      <c r="C421" s="395" t="s">
        <v>19824</v>
      </c>
      <c r="D421"/>
      <c r="E421"/>
      <c r="F421"/>
      <c r="G421"/>
      <c r="H421"/>
      <c r="I421"/>
      <c r="J421"/>
      <c r="K421"/>
      <c r="L421"/>
      <c r="M421"/>
      <c r="N421" t="s">
        <v>4812</v>
      </c>
      <c r="O421" s="396">
        <f>INDEX('Page 2 - Team Information'!$K$14:$AP$184,Y421,X421)</f>
        <v>0</v>
      </c>
      <c r="P421"/>
      <c r="Q421"/>
      <c r="R421"/>
      <c r="S421" t="s">
        <v>5223</v>
      </c>
      <c r="T421"/>
      <c r="U421"/>
      <c r="V421"/>
      <c r="W421"/>
      <c r="X421" s="397">
        <v>3</v>
      </c>
      <c r="Y421" s="397">
        <v>140</v>
      </c>
    </row>
    <row r="422" spans="1:25" x14ac:dyDescent="0.45">
      <c r="A422">
        <f>'Page 1 - General Information'!$G$12</f>
        <v>113367003</v>
      </c>
      <c r="B422" t="str">
        <f>'Page 1 - General Information'!$G$16</f>
        <v>2658</v>
      </c>
      <c r="C422" s="395" t="s">
        <v>19824</v>
      </c>
      <c r="D422"/>
      <c r="E422"/>
      <c r="F422"/>
      <c r="G422"/>
      <c r="H422"/>
      <c r="I422"/>
      <c r="J422"/>
      <c r="K422"/>
      <c r="L422"/>
      <c r="M422"/>
      <c r="N422" t="s">
        <v>4812</v>
      </c>
      <c r="O422" s="396">
        <f>INDEX('Page 2 - Team Information'!$K$14:$AP$184,Y422,X422)</f>
        <v>0</v>
      </c>
      <c r="P422"/>
      <c r="Q422"/>
      <c r="R422"/>
      <c r="S422" t="s">
        <v>5224</v>
      </c>
      <c r="T422"/>
      <c r="U422"/>
      <c r="V422"/>
      <c r="W422"/>
      <c r="X422" s="397">
        <v>1</v>
      </c>
      <c r="Y422" s="397">
        <v>141</v>
      </c>
    </row>
    <row r="423" spans="1:25" x14ac:dyDescent="0.45">
      <c r="A423">
        <f>'Page 1 - General Information'!$G$12</f>
        <v>113367003</v>
      </c>
      <c r="B423" t="str">
        <f>'Page 1 - General Information'!$G$16</f>
        <v>2658</v>
      </c>
      <c r="C423" s="395" t="s">
        <v>19824</v>
      </c>
      <c r="D423"/>
      <c r="E423"/>
      <c r="F423"/>
      <c r="G423"/>
      <c r="H423"/>
      <c r="I423"/>
      <c r="J423"/>
      <c r="K423"/>
      <c r="L423"/>
      <c r="M423"/>
      <c r="N423" t="s">
        <v>4812</v>
      </c>
      <c r="O423" s="396">
        <f>INDEX('Page 2 - Team Information'!$K$14:$AP$184,Y423,X423)</f>
        <v>0</v>
      </c>
      <c r="P423"/>
      <c r="Q423"/>
      <c r="R423"/>
      <c r="S423" t="s">
        <v>5225</v>
      </c>
      <c r="T423"/>
      <c r="U423"/>
      <c r="V423"/>
      <c r="W423"/>
      <c r="X423" s="397">
        <v>2</v>
      </c>
      <c r="Y423" s="397">
        <v>141</v>
      </c>
    </row>
    <row r="424" spans="1:25" x14ac:dyDescent="0.45">
      <c r="A424">
        <f>'Page 1 - General Information'!$G$12</f>
        <v>113367003</v>
      </c>
      <c r="B424" t="str">
        <f>'Page 1 - General Information'!$G$16</f>
        <v>2658</v>
      </c>
      <c r="C424" s="395" t="s">
        <v>19824</v>
      </c>
      <c r="D424"/>
      <c r="E424"/>
      <c r="F424"/>
      <c r="G424"/>
      <c r="H424"/>
      <c r="I424"/>
      <c r="J424"/>
      <c r="K424"/>
      <c r="L424"/>
      <c r="M424"/>
      <c r="N424" t="s">
        <v>4812</v>
      </c>
      <c r="O424" s="396">
        <f>INDEX('Page 2 - Team Information'!$K$14:$AP$184,Y424,X424)</f>
        <v>0</v>
      </c>
      <c r="P424"/>
      <c r="Q424"/>
      <c r="R424"/>
      <c r="S424" t="s">
        <v>5226</v>
      </c>
      <c r="T424"/>
      <c r="U424"/>
      <c r="V424"/>
      <c r="W424"/>
      <c r="X424" s="397">
        <v>3</v>
      </c>
      <c r="Y424" s="397">
        <v>141</v>
      </c>
    </row>
    <row r="425" spans="1:25" x14ac:dyDescent="0.45">
      <c r="A425">
        <f>'Page 1 - General Information'!$G$12</f>
        <v>113367003</v>
      </c>
      <c r="B425" t="str">
        <f>'Page 1 - General Information'!$G$16</f>
        <v>2658</v>
      </c>
      <c r="C425" s="395" t="s">
        <v>19824</v>
      </c>
      <c r="D425"/>
      <c r="E425"/>
      <c r="F425"/>
      <c r="G425"/>
      <c r="H425"/>
      <c r="I425"/>
      <c r="J425"/>
      <c r="K425"/>
      <c r="L425"/>
      <c r="M425"/>
      <c r="N425" t="s">
        <v>4812</v>
      </c>
      <c r="O425" s="396">
        <f>INDEX('Page 2 - Team Information'!$K$14:$AP$184,Y425,X425)</f>
        <v>0</v>
      </c>
      <c r="P425"/>
      <c r="Q425"/>
      <c r="R425"/>
      <c r="S425" t="s">
        <v>10797</v>
      </c>
      <c r="T425"/>
      <c r="U425"/>
      <c r="V425"/>
      <c r="W425"/>
      <c r="X425" s="397">
        <v>1</v>
      </c>
      <c r="Y425" s="397">
        <v>142</v>
      </c>
    </row>
    <row r="426" spans="1:25" x14ac:dyDescent="0.45">
      <c r="A426">
        <f>'Page 1 - General Information'!$G$12</f>
        <v>113367003</v>
      </c>
      <c r="B426" t="str">
        <f>'Page 1 - General Information'!$G$16</f>
        <v>2658</v>
      </c>
      <c r="C426" s="395" t="s">
        <v>19824</v>
      </c>
      <c r="D426"/>
      <c r="E426"/>
      <c r="F426"/>
      <c r="G426"/>
      <c r="H426"/>
      <c r="I426"/>
      <c r="J426"/>
      <c r="K426"/>
      <c r="L426"/>
      <c r="M426"/>
      <c r="N426" t="s">
        <v>4812</v>
      </c>
      <c r="O426" s="396">
        <f>INDEX('Page 2 - Team Information'!$K$14:$AP$184,Y426,X426)</f>
        <v>0</v>
      </c>
      <c r="P426"/>
      <c r="Q426"/>
      <c r="R426"/>
      <c r="S426" t="s">
        <v>10798</v>
      </c>
      <c r="T426"/>
      <c r="U426"/>
      <c r="V426"/>
      <c r="W426"/>
      <c r="X426" s="397">
        <v>2</v>
      </c>
      <c r="Y426" s="397">
        <v>142</v>
      </c>
    </row>
    <row r="427" spans="1:25" x14ac:dyDescent="0.45">
      <c r="A427">
        <f>'Page 1 - General Information'!$G$12</f>
        <v>113367003</v>
      </c>
      <c r="B427" t="str">
        <f>'Page 1 - General Information'!$G$16</f>
        <v>2658</v>
      </c>
      <c r="C427" s="395" t="s">
        <v>19824</v>
      </c>
      <c r="D427"/>
      <c r="E427"/>
      <c r="F427"/>
      <c r="G427"/>
      <c r="H427"/>
      <c r="I427"/>
      <c r="J427"/>
      <c r="K427"/>
      <c r="L427"/>
      <c r="M427"/>
      <c r="N427" t="s">
        <v>4812</v>
      </c>
      <c r="O427" s="396">
        <f>INDEX('Page 2 - Team Information'!$K$14:$AP$184,Y427,X427)</f>
        <v>0</v>
      </c>
      <c r="P427"/>
      <c r="Q427"/>
      <c r="R427"/>
      <c r="S427" t="s">
        <v>10799</v>
      </c>
      <c r="T427"/>
      <c r="U427"/>
      <c r="V427"/>
      <c r="W427"/>
      <c r="X427" s="397">
        <v>3</v>
      </c>
      <c r="Y427" s="397">
        <v>142</v>
      </c>
    </row>
    <row r="428" spans="1:25" x14ac:dyDescent="0.45">
      <c r="A428">
        <f>'Page 1 - General Information'!$G$12</f>
        <v>113367003</v>
      </c>
      <c r="B428" t="str">
        <f>'Page 1 - General Information'!$G$16</f>
        <v>2658</v>
      </c>
      <c r="C428" s="395" t="s">
        <v>19824</v>
      </c>
      <c r="D428"/>
      <c r="E428"/>
      <c r="F428"/>
      <c r="G428"/>
      <c r="H428"/>
      <c r="I428"/>
      <c r="J428"/>
      <c r="K428"/>
      <c r="L428"/>
      <c r="M428"/>
      <c r="N428" t="s">
        <v>4812</v>
      </c>
      <c r="O428" s="396">
        <f>INDEX('Page 2 - Team Information'!$K$14:$AP$184,Y428,X428)</f>
        <v>0</v>
      </c>
      <c r="P428"/>
      <c r="Q428"/>
      <c r="R428"/>
      <c r="S428" t="s">
        <v>5227</v>
      </c>
      <c r="T428"/>
      <c r="U428"/>
      <c r="V428"/>
      <c r="W428"/>
      <c r="X428" s="397">
        <v>1</v>
      </c>
      <c r="Y428" s="397">
        <v>143</v>
      </c>
    </row>
    <row r="429" spans="1:25" x14ac:dyDescent="0.45">
      <c r="A429">
        <f>'Page 1 - General Information'!$G$12</f>
        <v>113367003</v>
      </c>
      <c r="B429" t="str">
        <f>'Page 1 - General Information'!$G$16</f>
        <v>2658</v>
      </c>
      <c r="C429" s="395" t="s">
        <v>19824</v>
      </c>
      <c r="D429"/>
      <c r="E429"/>
      <c r="F429"/>
      <c r="G429"/>
      <c r="H429"/>
      <c r="I429"/>
      <c r="J429"/>
      <c r="K429"/>
      <c r="L429"/>
      <c r="M429"/>
      <c r="N429" t="s">
        <v>4812</v>
      </c>
      <c r="O429" s="396">
        <f>INDEX('Page 2 - Team Information'!$K$14:$AP$184,Y429,X429)</f>
        <v>0</v>
      </c>
      <c r="P429"/>
      <c r="Q429"/>
      <c r="R429"/>
      <c r="S429" t="s">
        <v>5228</v>
      </c>
      <c r="T429"/>
      <c r="U429"/>
      <c r="V429"/>
      <c r="W429"/>
      <c r="X429" s="397">
        <v>2</v>
      </c>
      <c r="Y429" s="397">
        <v>143</v>
      </c>
    </row>
    <row r="430" spans="1:25" x14ac:dyDescent="0.45">
      <c r="A430">
        <f>'Page 1 - General Information'!$G$12</f>
        <v>113367003</v>
      </c>
      <c r="B430" t="str">
        <f>'Page 1 - General Information'!$G$16</f>
        <v>2658</v>
      </c>
      <c r="C430" s="395" t="s">
        <v>19824</v>
      </c>
      <c r="D430"/>
      <c r="E430"/>
      <c r="F430"/>
      <c r="G430"/>
      <c r="H430"/>
      <c r="I430"/>
      <c r="J430"/>
      <c r="K430"/>
      <c r="L430"/>
      <c r="M430"/>
      <c r="N430" t="s">
        <v>4812</v>
      </c>
      <c r="O430" s="396">
        <f>INDEX('Page 2 - Team Information'!$K$14:$AP$184,Y430,X430)</f>
        <v>0</v>
      </c>
      <c r="P430"/>
      <c r="Q430"/>
      <c r="R430"/>
      <c r="S430" t="s">
        <v>5229</v>
      </c>
      <c r="T430"/>
      <c r="U430"/>
      <c r="V430"/>
      <c r="W430"/>
      <c r="X430" s="397">
        <v>3</v>
      </c>
      <c r="Y430" s="397">
        <v>143</v>
      </c>
    </row>
    <row r="431" spans="1:25" x14ac:dyDescent="0.45">
      <c r="A431">
        <f>'Page 1 - General Information'!$G$12</f>
        <v>113367003</v>
      </c>
      <c r="B431" t="str">
        <f>'Page 1 - General Information'!$G$16</f>
        <v>2658</v>
      </c>
      <c r="C431" s="395" t="s">
        <v>19824</v>
      </c>
      <c r="D431"/>
      <c r="E431"/>
      <c r="F431"/>
      <c r="G431"/>
      <c r="H431"/>
      <c r="I431"/>
      <c r="J431"/>
      <c r="K431"/>
      <c r="L431"/>
      <c r="M431"/>
      <c r="N431" t="s">
        <v>4812</v>
      </c>
      <c r="O431" s="396">
        <f>INDEX('Page 2 - Team Information'!$K$14:$AP$184,Y431,X431)</f>
        <v>0</v>
      </c>
      <c r="P431"/>
      <c r="Q431"/>
      <c r="R431"/>
      <c r="S431" t="s">
        <v>5230</v>
      </c>
      <c r="T431"/>
      <c r="U431"/>
      <c r="V431"/>
      <c r="W431"/>
      <c r="X431" s="397">
        <v>1</v>
      </c>
      <c r="Y431" s="397">
        <v>144</v>
      </c>
    </row>
    <row r="432" spans="1:25" x14ac:dyDescent="0.45">
      <c r="A432">
        <f>'Page 1 - General Information'!$G$12</f>
        <v>113367003</v>
      </c>
      <c r="B432" t="str">
        <f>'Page 1 - General Information'!$G$16</f>
        <v>2658</v>
      </c>
      <c r="C432" s="395" t="s">
        <v>19824</v>
      </c>
      <c r="D432"/>
      <c r="E432"/>
      <c r="F432"/>
      <c r="G432"/>
      <c r="H432"/>
      <c r="I432"/>
      <c r="J432"/>
      <c r="K432"/>
      <c r="L432"/>
      <c r="M432"/>
      <c r="N432" t="s">
        <v>4812</v>
      </c>
      <c r="O432" s="396">
        <f>INDEX('Page 2 - Team Information'!$K$14:$AP$184,Y432,X432)</f>
        <v>0</v>
      </c>
      <c r="P432"/>
      <c r="Q432"/>
      <c r="R432"/>
      <c r="S432" t="s">
        <v>5231</v>
      </c>
      <c r="T432"/>
      <c r="U432"/>
      <c r="V432"/>
      <c r="W432"/>
      <c r="X432" s="397">
        <v>2</v>
      </c>
      <c r="Y432" s="397">
        <v>144</v>
      </c>
    </row>
    <row r="433" spans="1:25" x14ac:dyDescent="0.45">
      <c r="A433">
        <f>'Page 1 - General Information'!$G$12</f>
        <v>113367003</v>
      </c>
      <c r="B433" t="str">
        <f>'Page 1 - General Information'!$G$16</f>
        <v>2658</v>
      </c>
      <c r="C433" s="395" t="s">
        <v>19824</v>
      </c>
      <c r="D433"/>
      <c r="E433"/>
      <c r="F433"/>
      <c r="G433"/>
      <c r="H433"/>
      <c r="I433"/>
      <c r="J433"/>
      <c r="K433"/>
      <c r="L433"/>
      <c r="M433"/>
      <c r="N433" t="s">
        <v>4812</v>
      </c>
      <c r="O433" s="396">
        <f>INDEX('Page 2 - Team Information'!$K$14:$AP$184,Y433,X433)</f>
        <v>0</v>
      </c>
      <c r="P433"/>
      <c r="Q433"/>
      <c r="R433"/>
      <c r="S433" t="s">
        <v>5232</v>
      </c>
      <c r="T433"/>
      <c r="U433"/>
      <c r="V433"/>
      <c r="W433"/>
      <c r="X433" s="397">
        <v>3</v>
      </c>
      <c r="Y433" s="397">
        <v>144</v>
      </c>
    </row>
    <row r="434" spans="1:25" x14ac:dyDescent="0.45">
      <c r="A434">
        <f>'Page 1 - General Information'!$G$12</f>
        <v>113367003</v>
      </c>
      <c r="B434" t="str">
        <f>'Page 1 - General Information'!$G$16</f>
        <v>2658</v>
      </c>
      <c r="C434" s="395" t="s">
        <v>19824</v>
      </c>
      <c r="D434"/>
      <c r="E434"/>
      <c r="F434"/>
      <c r="G434"/>
      <c r="H434"/>
      <c r="I434"/>
      <c r="J434"/>
      <c r="K434"/>
      <c r="L434"/>
      <c r="M434"/>
      <c r="N434" t="s">
        <v>4812</v>
      </c>
      <c r="O434" s="396">
        <f>INDEX('Page 2 - Team Information'!$K$14:$AP$184,Y434,X434)</f>
        <v>0</v>
      </c>
      <c r="P434"/>
      <c r="Q434"/>
      <c r="R434"/>
      <c r="S434" t="s">
        <v>5233</v>
      </c>
      <c r="T434"/>
      <c r="U434"/>
      <c r="V434"/>
      <c r="W434"/>
      <c r="X434" s="397">
        <v>1</v>
      </c>
      <c r="Y434" s="397">
        <v>145</v>
      </c>
    </row>
    <row r="435" spans="1:25" x14ac:dyDescent="0.45">
      <c r="A435">
        <f>'Page 1 - General Information'!$G$12</f>
        <v>113367003</v>
      </c>
      <c r="B435" t="str">
        <f>'Page 1 - General Information'!$G$16</f>
        <v>2658</v>
      </c>
      <c r="C435" s="395" t="s">
        <v>19824</v>
      </c>
      <c r="D435"/>
      <c r="E435"/>
      <c r="F435"/>
      <c r="G435"/>
      <c r="H435"/>
      <c r="I435"/>
      <c r="J435"/>
      <c r="K435"/>
      <c r="L435"/>
      <c r="M435"/>
      <c r="N435" t="s">
        <v>4812</v>
      </c>
      <c r="O435" s="396">
        <f>INDEX('Page 2 - Team Information'!$K$14:$AP$184,Y435,X435)</f>
        <v>0</v>
      </c>
      <c r="P435"/>
      <c r="Q435"/>
      <c r="R435"/>
      <c r="S435" t="s">
        <v>5234</v>
      </c>
      <c r="T435"/>
      <c r="U435"/>
      <c r="V435"/>
      <c r="W435"/>
      <c r="X435" s="397">
        <v>2</v>
      </c>
      <c r="Y435" s="397">
        <v>145</v>
      </c>
    </row>
    <row r="436" spans="1:25" x14ac:dyDescent="0.45">
      <c r="A436">
        <f>'Page 1 - General Information'!$G$12</f>
        <v>113367003</v>
      </c>
      <c r="B436" t="str">
        <f>'Page 1 - General Information'!$G$16</f>
        <v>2658</v>
      </c>
      <c r="C436" s="395" t="s">
        <v>19824</v>
      </c>
      <c r="D436"/>
      <c r="E436"/>
      <c r="F436"/>
      <c r="G436"/>
      <c r="H436"/>
      <c r="I436"/>
      <c r="J436"/>
      <c r="K436"/>
      <c r="L436"/>
      <c r="M436"/>
      <c r="N436" t="s">
        <v>4812</v>
      </c>
      <c r="O436" s="396">
        <f>INDEX('Page 2 - Team Information'!$K$14:$AP$184,Y436,X436)</f>
        <v>0</v>
      </c>
      <c r="P436"/>
      <c r="Q436"/>
      <c r="R436"/>
      <c r="S436" t="s">
        <v>5235</v>
      </c>
      <c r="T436"/>
      <c r="U436"/>
      <c r="V436"/>
      <c r="W436"/>
      <c r="X436" s="397">
        <v>3</v>
      </c>
      <c r="Y436" s="397">
        <v>145</v>
      </c>
    </row>
    <row r="437" spans="1:25" x14ac:dyDescent="0.45">
      <c r="A437">
        <f>'Page 1 - General Information'!$G$12</f>
        <v>113367003</v>
      </c>
      <c r="B437" t="str">
        <f>'Page 1 - General Information'!$G$16</f>
        <v>2658</v>
      </c>
      <c r="C437" s="395" t="s">
        <v>19824</v>
      </c>
      <c r="D437"/>
      <c r="E437"/>
      <c r="F437"/>
      <c r="G437"/>
      <c r="H437"/>
      <c r="I437"/>
      <c r="J437"/>
      <c r="K437"/>
      <c r="L437"/>
      <c r="M437"/>
      <c r="N437" t="s">
        <v>4812</v>
      </c>
      <c r="O437" s="396">
        <f>INDEX('Page 2 - Team Information'!$K$14:$AP$184,Y437,X437)</f>
        <v>0</v>
      </c>
      <c r="P437"/>
      <c r="Q437"/>
      <c r="R437"/>
      <c r="S437" t="s">
        <v>5236</v>
      </c>
      <c r="T437"/>
      <c r="U437"/>
      <c r="V437"/>
      <c r="W437"/>
      <c r="X437" s="397">
        <v>1</v>
      </c>
      <c r="Y437" s="397">
        <v>146</v>
      </c>
    </row>
    <row r="438" spans="1:25" x14ac:dyDescent="0.45">
      <c r="A438">
        <f>'Page 1 - General Information'!$G$12</f>
        <v>113367003</v>
      </c>
      <c r="B438" t="str">
        <f>'Page 1 - General Information'!$G$16</f>
        <v>2658</v>
      </c>
      <c r="C438" s="395" t="s">
        <v>19824</v>
      </c>
      <c r="D438"/>
      <c r="E438"/>
      <c r="F438"/>
      <c r="G438"/>
      <c r="H438"/>
      <c r="I438"/>
      <c r="J438"/>
      <c r="K438"/>
      <c r="L438"/>
      <c r="M438"/>
      <c r="N438" t="s">
        <v>4812</v>
      </c>
      <c r="O438" s="396">
        <f>INDEX('Page 2 - Team Information'!$K$14:$AP$184,Y438,X438)</f>
        <v>0</v>
      </c>
      <c r="P438"/>
      <c r="Q438"/>
      <c r="R438"/>
      <c r="S438" t="s">
        <v>5237</v>
      </c>
      <c r="T438"/>
      <c r="U438"/>
      <c r="V438"/>
      <c r="W438"/>
      <c r="X438" s="397">
        <v>2</v>
      </c>
      <c r="Y438" s="397">
        <v>146</v>
      </c>
    </row>
    <row r="439" spans="1:25" x14ac:dyDescent="0.45">
      <c r="A439">
        <f>'Page 1 - General Information'!$G$12</f>
        <v>113367003</v>
      </c>
      <c r="B439" t="str">
        <f>'Page 1 - General Information'!$G$16</f>
        <v>2658</v>
      </c>
      <c r="C439" s="395" t="s">
        <v>19824</v>
      </c>
      <c r="D439"/>
      <c r="E439"/>
      <c r="F439"/>
      <c r="G439"/>
      <c r="H439"/>
      <c r="I439"/>
      <c r="J439"/>
      <c r="K439"/>
      <c r="L439"/>
      <c r="M439"/>
      <c r="N439" t="s">
        <v>4812</v>
      </c>
      <c r="O439" s="396">
        <f>INDEX('Page 2 - Team Information'!$K$14:$AP$184,Y439,X439)</f>
        <v>0</v>
      </c>
      <c r="P439"/>
      <c r="Q439"/>
      <c r="R439"/>
      <c r="S439" t="s">
        <v>5238</v>
      </c>
      <c r="T439"/>
      <c r="U439"/>
      <c r="V439"/>
      <c r="W439"/>
      <c r="X439" s="397">
        <v>3</v>
      </c>
      <c r="Y439" s="397">
        <v>146</v>
      </c>
    </row>
    <row r="440" spans="1:25" x14ac:dyDescent="0.45">
      <c r="A440">
        <f>'Page 1 - General Information'!$G$12</f>
        <v>113367003</v>
      </c>
      <c r="B440" t="str">
        <f>'Page 1 - General Information'!$G$16</f>
        <v>2658</v>
      </c>
      <c r="C440" s="395" t="s">
        <v>19824</v>
      </c>
      <c r="D440"/>
      <c r="E440"/>
      <c r="F440"/>
      <c r="G440"/>
      <c r="H440"/>
      <c r="I440"/>
      <c r="J440"/>
      <c r="K440"/>
      <c r="L440"/>
      <c r="M440"/>
      <c r="N440" t="s">
        <v>4812</v>
      </c>
      <c r="O440" s="396">
        <f>INDEX('Page 2 - Team Information'!$K$14:$AP$184,Y440,X440)</f>
        <v>0</v>
      </c>
      <c r="P440"/>
      <c r="Q440"/>
      <c r="R440"/>
      <c r="S440" t="s">
        <v>5239</v>
      </c>
      <c r="T440"/>
      <c r="U440"/>
      <c r="V440"/>
      <c r="W440"/>
      <c r="X440" s="397">
        <v>1</v>
      </c>
      <c r="Y440" s="397">
        <v>147</v>
      </c>
    </row>
    <row r="441" spans="1:25" x14ac:dyDescent="0.45">
      <c r="A441">
        <f>'Page 1 - General Information'!$G$12</f>
        <v>113367003</v>
      </c>
      <c r="B441" t="str">
        <f>'Page 1 - General Information'!$G$16</f>
        <v>2658</v>
      </c>
      <c r="C441" s="395" t="s">
        <v>19824</v>
      </c>
      <c r="D441"/>
      <c r="E441"/>
      <c r="F441"/>
      <c r="G441"/>
      <c r="H441"/>
      <c r="I441"/>
      <c r="J441"/>
      <c r="K441"/>
      <c r="L441"/>
      <c r="M441"/>
      <c r="N441" t="s">
        <v>4812</v>
      </c>
      <c r="O441" s="396">
        <f>INDEX('Page 2 - Team Information'!$K$14:$AP$184,Y441,X441)</f>
        <v>0</v>
      </c>
      <c r="P441"/>
      <c r="Q441"/>
      <c r="R441"/>
      <c r="S441" t="s">
        <v>5240</v>
      </c>
      <c r="T441"/>
      <c r="U441"/>
      <c r="V441"/>
      <c r="W441"/>
      <c r="X441" s="397">
        <v>2</v>
      </c>
      <c r="Y441" s="397">
        <v>147</v>
      </c>
    </row>
    <row r="442" spans="1:25" x14ac:dyDescent="0.45">
      <c r="A442">
        <f>'Page 1 - General Information'!$G$12</f>
        <v>113367003</v>
      </c>
      <c r="B442" t="str">
        <f>'Page 1 - General Information'!$G$16</f>
        <v>2658</v>
      </c>
      <c r="C442" s="395" t="s">
        <v>19824</v>
      </c>
      <c r="D442"/>
      <c r="E442"/>
      <c r="F442"/>
      <c r="G442"/>
      <c r="H442"/>
      <c r="I442"/>
      <c r="J442"/>
      <c r="K442"/>
      <c r="L442"/>
      <c r="M442"/>
      <c r="N442" t="s">
        <v>4812</v>
      </c>
      <c r="O442" s="396">
        <f>INDEX('Page 2 - Team Information'!$K$14:$AP$184,Y442,X442)</f>
        <v>0</v>
      </c>
      <c r="P442"/>
      <c r="Q442"/>
      <c r="R442"/>
      <c r="S442" t="s">
        <v>5241</v>
      </c>
      <c r="T442"/>
      <c r="U442"/>
      <c r="V442"/>
      <c r="W442"/>
      <c r="X442" s="397">
        <v>3</v>
      </c>
      <c r="Y442" s="397">
        <v>147</v>
      </c>
    </row>
    <row r="443" spans="1:25" x14ac:dyDescent="0.45">
      <c r="A443">
        <f>'Page 1 - General Information'!$G$12</f>
        <v>113367003</v>
      </c>
      <c r="B443" t="str">
        <f>'Page 1 - General Information'!$G$16</f>
        <v>2658</v>
      </c>
      <c r="C443" s="395" t="s">
        <v>19824</v>
      </c>
      <c r="D443"/>
      <c r="E443"/>
      <c r="F443"/>
      <c r="G443"/>
      <c r="H443"/>
      <c r="I443"/>
      <c r="J443"/>
      <c r="K443"/>
      <c r="L443"/>
      <c r="M443"/>
      <c r="N443" t="s">
        <v>4812</v>
      </c>
      <c r="O443" s="396">
        <f>INDEX('Page 2 - Team Information'!$K$14:$AP$184,Y443,X443)</f>
        <v>0</v>
      </c>
      <c r="P443"/>
      <c r="Q443"/>
      <c r="R443"/>
      <c r="S443" t="s">
        <v>5242</v>
      </c>
      <c r="T443"/>
      <c r="U443"/>
      <c r="V443"/>
      <c r="W443"/>
      <c r="X443" s="397">
        <v>1</v>
      </c>
      <c r="Y443" s="397">
        <v>148</v>
      </c>
    </row>
    <row r="444" spans="1:25" x14ac:dyDescent="0.45">
      <c r="A444">
        <f>'Page 1 - General Information'!$G$12</f>
        <v>113367003</v>
      </c>
      <c r="B444" t="str">
        <f>'Page 1 - General Information'!$G$16</f>
        <v>2658</v>
      </c>
      <c r="C444" s="395" t="s">
        <v>19824</v>
      </c>
      <c r="D444"/>
      <c r="E444"/>
      <c r="F444"/>
      <c r="G444"/>
      <c r="H444"/>
      <c r="I444"/>
      <c r="J444"/>
      <c r="K444"/>
      <c r="L444"/>
      <c r="M444"/>
      <c r="N444" t="s">
        <v>4812</v>
      </c>
      <c r="O444" s="396">
        <f>INDEX('Page 2 - Team Information'!$K$14:$AP$184,Y444,X444)</f>
        <v>0</v>
      </c>
      <c r="P444"/>
      <c r="Q444"/>
      <c r="R444"/>
      <c r="S444" t="s">
        <v>5243</v>
      </c>
      <c r="T444"/>
      <c r="U444"/>
      <c r="V444"/>
      <c r="W444"/>
      <c r="X444" s="397">
        <v>2</v>
      </c>
      <c r="Y444" s="397">
        <v>148</v>
      </c>
    </row>
    <row r="445" spans="1:25" x14ac:dyDescent="0.45">
      <c r="A445">
        <f>'Page 1 - General Information'!$G$12</f>
        <v>113367003</v>
      </c>
      <c r="B445" t="str">
        <f>'Page 1 - General Information'!$G$16</f>
        <v>2658</v>
      </c>
      <c r="C445" s="395" t="s">
        <v>19824</v>
      </c>
      <c r="D445"/>
      <c r="E445"/>
      <c r="F445"/>
      <c r="G445"/>
      <c r="H445"/>
      <c r="I445"/>
      <c r="J445"/>
      <c r="K445"/>
      <c r="L445"/>
      <c r="M445"/>
      <c r="N445" t="s">
        <v>4812</v>
      </c>
      <c r="O445" s="396">
        <f>INDEX('Page 2 - Team Information'!$K$14:$AP$184,Y445,X445)</f>
        <v>0</v>
      </c>
      <c r="P445"/>
      <c r="Q445"/>
      <c r="R445"/>
      <c r="S445" t="s">
        <v>5244</v>
      </c>
      <c r="T445"/>
      <c r="U445"/>
      <c r="V445"/>
      <c r="W445"/>
      <c r="X445" s="397">
        <v>3</v>
      </c>
      <c r="Y445" s="397">
        <v>148</v>
      </c>
    </row>
    <row r="446" spans="1:25" x14ac:dyDescent="0.45">
      <c r="A446">
        <f>'Page 1 - General Information'!$G$12</f>
        <v>113367003</v>
      </c>
      <c r="B446" t="str">
        <f>'Page 1 - General Information'!$G$16</f>
        <v>2658</v>
      </c>
      <c r="C446" s="395" t="s">
        <v>19824</v>
      </c>
      <c r="D446"/>
      <c r="E446"/>
      <c r="F446"/>
      <c r="G446"/>
      <c r="H446"/>
      <c r="I446"/>
      <c r="J446"/>
      <c r="K446"/>
      <c r="L446"/>
      <c r="M446"/>
      <c r="N446" t="s">
        <v>4812</v>
      </c>
      <c r="O446" s="396">
        <f>INDEX('Page 2 - Team Information'!$K$14:$AP$184,Y446,X446)</f>
        <v>0</v>
      </c>
      <c r="P446"/>
      <c r="Q446"/>
      <c r="R446"/>
      <c r="S446" t="s">
        <v>5245</v>
      </c>
      <c r="T446"/>
      <c r="U446"/>
      <c r="V446"/>
      <c r="W446"/>
      <c r="X446" s="397">
        <v>1</v>
      </c>
      <c r="Y446" s="397">
        <v>149</v>
      </c>
    </row>
    <row r="447" spans="1:25" x14ac:dyDescent="0.45">
      <c r="A447">
        <f>'Page 1 - General Information'!$G$12</f>
        <v>113367003</v>
      </c>
      <c r="B447" t="str">
        <f>'Page 1 - General Information'!$G$16</f>
        <v>2658</v>
      </c>
      <c r="C447" s="395" t="s">
        <v>19824</v>
      </c>
      <c r="D447"/>
      <c r="E447"/>
      <c r="F447"/>
      <c r="G447"/>
      <c r="H447"/>
      <c r="I447"/>
      <c r="J447"/>
      <c r="K447"/>
      <c r="L447"/>
      <c r="M447"/>
      <c r="N447" t="s">
        <v>4812</v>
      </c>
      <c r="O447" s="396">
        <f>INDEX('Page 2 - Team Information'!$K$14:$AP$184,Y447,X447)</f>
        <v>0</v>
      </c>
      <c r="P447"/>
      <c r="Q447"/>
      <c r="R447"/>
      <c r="S447" t="s">
        <v>5246</v>
      </c>
      <c r="T447"/>
      <c r="U447"/>
      <c r="V447"/>
      <c r="W447"/>
      <c r="X447" s="397">
        <v>2</v>
      </c>
      <c r="Y447" s="397">
        <v>149</v>
      </c>
    </row>
    <row r="448" spans="1:25" x14ac:dyDescent="0.45">
      <c r="A448">
        <f>'Page 1 - General Information'!$G$12</f>
        <v>113367003</v>
      </c>
      <c r="B448" t="str">
        <f>'Page 1 - General Information'!$G$16</f>
        <v>2658</v>
      </c>
      <c r="C448" s="395" t="s">
        <v>19824</v>
      </c>
      <c r="D448"/>
      <c r="E448"/>
      <c r="F448"/>
      <c r="G448"/>
      <c r="H448"/>
      <c r="I448"/>
      <c r="J448"/>
      <c r="K448"/>
      <c r="L448"/>
      <c r="M448"/>
      <c r="N448" t="s">
        <v>4812</v>
      </c>
      <c r="O448" s="396">
        <f>INDEX('Page 2 - Team Information'!$K$14:$AP$184,Y448,X448)</f>
        <v>0</v>
      </c>
      <c r="P448"/>
      <c r="Q448"/>
      <c r="R448"/>
      <c r="S448" t="s">
        <v>5247</v>
      </c>
      <c r="T448"/>
      <c r="U448"/>
      <c r="V448"/>
      <c r="W448"/>
      <c r="X448" s="397">
        <v>3</v>
      </c>
      <c r="Y448" s="397">
        <v>149</v>
      </c>
    </row>
    <row r="449" spans="1:25" x14ac:dyDescent="0.45">
      <c r="A449">
        <f>'Page 1 - General Information'!$G$12</f>
        <v>113367003</v>
      </c>
      <c r="B449" t="str">
        <f>'Page 1 - General Information'!$G$16</f>
        <v>2658</v>
      </c>
      <c r="C449" s="395" t="s">
        <v>19824</v>
      </c>
      <c r="D449"/>
      <c r="E449"/>
      <c r="F449"/>
      <c r="G449"/>
      <c r="H449"/>
      <c r="I449"/>
      <c r="J449"/>
      <c r="K449"/>
      <c r="L449"/>
      <c r="M449"/>
      <c r="N449" t="s">
        <v>4812</v>
      </c>
      <c r="O449" s="396">
        <f>INDEX('Page 2 - Team Information'!$K$14:$AP$184,Y449,X449)</f>
        <v>0</v>
      </c>
      <c r="P449"/>
      <c r="Q449"/>
      <c r="R449"/>
      <c r="S449" t="s">
        <v>5248</v>
      </c>
      <c r="T449"/>
      <c r="U449"/>
      <c r="V449"/>
      <c r="W449"/>
      <c r="X449" s="397">
        <v>1</v>
      </c>
      <c r="Y449" s="397">
        <v>150</v>
      </c>
    </row>
    <row r="450" spans="1:25" x14ac:dyDescent="0.45">
      <c r="A450">
        <f>'Page 1 - General Information'!$G$12</f>
        <v>113367003</v>
      </c>
      <c r="B450" t="str">
        <f>'Page 1 - General Information'!$G$16</f>
        <v>2658</v>
      </c>
      <c r="C450" s="395" t="s">
        <v>19824</v>
      </c>
      <c r="D450"/>
      <c r="E450"/>
      <c r="F450"/>
      <c r="G450"/>
      <c r="H450"/>
      <c r="I450"/>
      <c r="J450"/>
      <c r="K450"/>
      <c r="L450"/>
      <c r="M450"/>
      <c r="N450" t="s">
        <v>4812</v>
      </c>
      <c r="O450" s="396">
        <f>INDEX('Page 2 - Team Information'!$K$14:$AP$184,Y450,X450)</f>
        <v>0</v>
      </c>
      <c r="P450"/>
      <c r="Q450"/>
      <c r="R450"/>
      <c r="S450" t="s">
        <v>5249</v>
      </c>
      <c r="T450"/>
      <c r="U450"/>
      <c r="V450"/>
      <c r="W450"/>
      <c r="X450" s="397">
        <v>2</v>
      </c>
      <c r="Y450" s="397">
        <v>150</v>
      </c>
    </row>
    <row r="451" spans="1:25" x14ac:dyDescent="0.45">
      <c r="A451">
        <f>'Page 1 - General Information'!$G$12</f>
        <v>113367003</v>
      </c>
      <c r="B451" t="str">
        <f>'Page 1 - General Information'!$G$16</f>
        <v>2658</v>
      </c>
      <c r="C451" s="395" t="s">
        <v>19824</v>
      </c>
      <c r="D451"/>
      <c r="E451"/>
      <c r="F451"/>
      <c r="G451"/>
      <c r="H451"/>
      <c r="I451"/>
      <c r="J451"/>
      <c r="K451"/>
      <c r="L451"/>
      <c r="M451"/>
      <c r="N451" t="s">
        <v>4812</v>
      </c>
      <c r="O451" s="396">
        <f>INDEX('Page 2 - Team Information'!$K$14:$AP$184,Y451,X451)</f>
        <v>0</v>
      </c>
      <c r="P451"/>
      <c r="Q451"/>
      <c r="R451"/>
      <c r="S451" t="s">
        <v>5250</v>
      </c>
      <c r="T451"/>
      <c r="U451"/>
      <c r="V451"/>
      <c r="W451"/>
      <c r="X451" s="397">
        <v>3</v>
      </c>
      <c r="Y451" s="397">
        <v>150</v>
      </c>
    </row>
    <row r="452" spans="1:25" x14ac:dyDescent="0.45">
      <c r="A452">
        <f>'Page 1 - General Information'!$G$12</f>
        <v>113367003</v>
      </c>
      <c r="B452" t="str">
        <f>'Page 1 - General Information'!$G$16</f>
        <v>2658</v>
      </c>
      <c r="C452" s="395" t="s">
        <v>19824</v>
      </c>
      <c r="D452"/>
      <c r="E452"/>
      <c r="F452"/>
      <c r="G452"/>
      <c r="H452"/>
      <c r="I452"/>
      <c r="J452"/>
      <c r="K452"/>
      <c r="L452"/>
      <c r="M452"/>
      <c r="N452" t="s">
        <v>4812</v>
      </c>
      <c r="O452" s="396">
        <f>INDEX('Page 2 - Team Information'!$K$14:$AP$184,Y452,X452)</f>
        <v>0</v>
      </c>
      <c r="P452"/>
      <c r="Q452"/>
      <c r="R452"/>
      <c r="S452" t="s">
        <v>5251</v>
      </c>
      <c r="T452"/>
      <c r="U452"/>
      <c r="V452"/>
      <c r="W452"/>
      <c r="X452" s="397">
        <v>1</v>
      </c>
      <c r="Y452" s="397">
        <v>151</v>
      </c>
    </row>
    <row r="453" spans="1:25" x14ac:dyDescent="0.45">
      <c r="A453">
        <f>'Page 1 - General Information'!$G$12</f>
        <v>113367003</v>
      </c>
      <c r="B453" t="str">
        <f>'Page 1 - General Information'!$G$16</f>
        <v>2658</v>
      </c>
      <c r="C453" s="395" t="s">
        <v>19824</v>
      </c>
      <c r="D453"/>
      <c r="E453"/>
      <c r="F453"/>
      <c r="G453"/>
      <c r="H453"/>
      <c r="I453"/>
      <c r="J453"/>
      <c r="K453"/>
      <c r="L453"/>
      <c r="M453"/>
      <c r="N453" t="s">
        <v>4812</v>
      </c>
      <c r="O453" s="396">
        <f>INDEX('Page 2 - Team Information'!$K$14:$AP$184,Y453,X453)</f>
        <v>0</v>
      </c>
      <c r="P453"/>
      <c r="Q453"/>
      <c r="R453"/>
      <c r="S453" t="s">
        <v>5252</v>
      </c>
      <c r="T453"/>
      <c r="U453"/>
      <c r="V453"/>
      <c r="W453"/>
      <c r="X453" s="397">
        <v>2</v>
      </c>
      <c r="Y453" s="397">
        <v>151</v>
      </c>
    </row>
    <row r="454" spans="1:25" x14ac:dyDescent="0.45">
      <c r="A454">
        <f>'Page 1 - General Information'!$G$12</f>
        <v>113367003</v>
      </c>
      <c r="B454" t="str">
        <f>'Page 1 - General Information'!$G$16</f>
        <v>2658</v>
      </c>
      <c r="C454" s="395" t="s">
        <v>19824</v>
      </c>
      <c r="D454"/>
      <c r="E454"/>
      <c r="F454"/>
      <c r="G454"/>
      <c r="H454"/>
      <c r="I454"/>
      <c r="J454"/>
      <c r="K454"/>
      <c r="L454"/>
      <c r="M454"/>
      <c r="N454" t="s">
        <v>4812</v>
      </c>
      <c r="O454" s="396">
        <f>INDEX('Page 2 - Team Information'!$K$14:$AP$184,Y454,X454)</f>
        <v>0</v>
      </c>
      <c r="P454"/>
      <c r="Q454"/>
      <c r="R454"/>
      <c r="S454" t="s">
        <v>5253</v>
      </c>
      <c r="T454"/>
      <c r="U454"/>
      <c r="V454"/>
      <c r="W454"/>
      <c r="X454" s="397">
        <v>3</v>
      </c>
      <c r="Y454" s="397">
        <v>151</v>
      </c>
    </row>
    <row r="455" spans="1:25" x14ac:dyDescent="0.45">
      <c r="A455">
        <f>'Page 1 - General Information'!$G$12</f>
        <v>113367003</v>
      </c>
      <c r="B455" t="str">
        <f>'Page 1 - General Information'!$G$16</f>
        <v>2658</v>
      </c>
      <c r="C455" s="395" t="s">
        <v>19824</v>
      </c>
      <c r="D455"/>
      <c r="E455"/>
      <c r="F455"/>
      <c r="G455"/>
      <c r="H455"/>
      <c r="I455"/>
      <c r="J455"/>
      <c r="K455"/>
      <c r="L455"/>
      <c r="M455"/>
      <c r="N455" t="s">
        <v>4812</v>
      </c>
      <c r="O455" s="396">
        <f>INDEX('Page 2 - Team Information'!$K$14:$AP$184,Y455,X455)</f>
        <v>0</v>
      </c>
      <c r="P455"/>
      <c r="Q455"/>
      <c r="R455"/>
      <c r="S455" t="s">
        <v>5254</v>
      </c>
      <c r="T455"/>
      <c r="U455"/>
      <c r="V455"/>
      <c r="W455"/>
      <c r="X455" s="397">
        <v>1</v>
      </c>
      <c r="Y455" s="397">
        <v>152</v>
      </c>
    </row>
    <row r="456" spans="1:25" x14ac:dyDescent="0.45">
      <c r="A456">
        <f>'Page 1 - General Information'!$G$12</f>
        <v>113367003</v>
      </c>
      <c r="B456" t="str">
        <f>'Page 1 - General Information'!$G$16</f>
        <v>2658</v>
      </c>
      <c r="C456" s="395" t="s">
        <v>19824</v>
      </c>
      <c r="D456"/>
      <c r="E456"/>
      <c r="F456"/>
      <c r="G456"/>
      <c r="H456"/>
      <c r="I456"/>
      <c r="J456"/>
      <c r="K456"/>
      <c r="L456"/>
      <c r="M456"/>
      <c r="N456" t="s">
        <v>4812</v>
      </c>
      <c r="O456" s="396">
        <f>INDEX('Page 2 - Team Information'!$K$14:$AP$184,Y456,X456)</f>
        <v>0</v>
      </c>
      <c r="P456"/>
      <c r="Q456"/>
      <c r="R456"/>
      <c r="S456" t="s">
        <v>5255</v>
      </c>
      <c r="T456"/>
      <c r="U456"/>
      <c r="V456"/>
      <c r="W456"/>
      <c r="X456" s="397">
        <v>2</v>
      </c>
      <c r="Y456" s="397">
        <v>152</v>
      </c>
    </row>
    <row r="457" spans="1:25" x14ac:dyDescent="0.45">
      <c r="A457">
        <f>'Page 1 - General Information'!$G$12</f>
        <v>113367003</v>
      </c>
      <c r="B457" t="str">
        <f>'Page 1 - General Information'!$G$16</f>
        <v>2658</v>
      </c>
      <c r="C457" s="395" t="s">
        <v>19824</v>
      </c>
      <c r="D457"/>
      <c r="E457"/>
      <c r="F457"/>
      <c r="G457"/>
      <c r="H457"/>
      <c r="I457"/>
      <c r="J457"/>
      <c r="K457"/>
      <c r="L457"/>
      <c r="M457"/>
      <c r="N457" t="s">
        <v>4812</v>
      </c>
      <c r="O457" s="396">
        <f>INDEX('Page 2 - Team Information'!$K$14:$AP$184,Y457,X457)</f>
        <v>0</v>
      </c>
      <c r="P457"/>
      <c r="Q457"/>
      <c r="R457"/>
      <c r="S457" t="s">
        <v>5256</v>
      </c>
      <c r="T457"/>
      <c r="U457"/>
      <c r="V457"/>
      <c r="W457"/>
      <c r="X457" s="397">
        <v>3</v>
      </c>
      <c r="Y457" s="397">
        <v>152</v>
      </c>
    </row>
    <row r="458" spans="1:25" x14ac:dyDescent="0.45">
      <c r="A458">
        <f>'Page 1 - General Information'!$G$12</f>
        <v>113367003</v>
      </c>
      <c r="B458" t="str">
        <f>'Page 1 - General Information'!$G$16</f>
        <v>2658</v>
      </c>
      <c r="C458" s="395" t="s">
        <v>19824</v>
      </c>
      <c r="D458"/>
      <c r="E458"/>
      <c r="F458"/>
      <c r="G458"/>
      <c r="H458"/>
      <c r="I458"/>
      <c r="J458"/>
      <c r="K458"/>
      <c r="L458"/>
      <c r="M458"/>
      <c r="N458" t="s">
        <v>4812</v>
      </c>
      <c r="O458" s="396">
        <f>INDEX('Page 2 - Team Information'!$K$14:$AP$184,Y458,X458)</f>
        <v>0</v>
      </c>
      <c r="P458"/>
      <c r="Q458"/>
      <c r="R458"/>
      <c r="S458" t="s">
        <v>5257</v>
      </c>
      <c r="T458"/>
      <c r="U458"/>
      <c r="V458"/>
      <c r="W458"/>
      <c r="X458" s="397">
        <v>1</v>
      </c>
      <c r="Y458" s="397">
        <v>153</v>
      </c>
    </row>
    <row r="459" spans="1:25" x14ac:dyDescent="0.45">
      <c r="A459">
        <f>'Page 1 - General Information'!$G$12</f>
        <v>113367003</v>
      </c>
      <c r="B459" t="str">
        <f>'Page 1 - General Information'!$G$16</f>
        <v>2658</v>
      </c>
      <c r="C459" s="395" t="s">
        <v>19824</v>
      </c>
      <c r="D459"/>
      <c r="E459"/>
      <c r="F459"/>
      <c r="G459"/>
      <c r="H459"/>
      <c r="I459"/>
      <c r="J459"/>
      <c r="K459"/>
      <c r="L459"/>
      <c r="M459"/>
      <c r="N459" t="s">
        <v>4812</v>
      </c>
      <c r="O459" s="396">
        <f>INDEX('Page 2 - Team Information'!$K$14:$AP$184,Y459,X459)</f>
        <v>0</v>
      </c>
      <c r="P459"/>
      <c r="Q459"/>
      <c r="R459"/>
      <c r="S459" t="s">
        <v>5258</v>
      </c>
      <c r="T459"/>
      <c r="U459"/>
      <c r="V459"/>
      <c r="W459"/>
      <c r="X459" s="397">
        <v>2</v>
      </c>
      <c r="Y459" s="397">
        <v>153</v>
      </c>
    </row>
    <row r="460" spans="1:25" x14ac:dyDescent="0.45">
      <c r="A460">
        <f>'Page 1 - General Information'!$G$12</f>
        <v>113367003</v>
      </c>
      <c r="B460" t="str">
        <f>'Page 1 - General Information'!$G$16</f>
        <v>2658</v>
      </c>
      <c r="C460" s="395" t="s">
        <v>19824</v>
      </c>
      <c r="D460"/>
      <c r="E460"/>
      <c r="F460"/>
      <c r="G460"/>
      <c r="H460"/>
      <c r="I460"/>
      <c r="J460"/>
      <c r="K460"/>
      <c r="L460"/>
      <c r="M460"/>
      <c r="N460" t="s">
        <v>4812</v>
      </c>
      <c r="O460" s="396">
        <f>INDEX('Page 2 - Team Information'!$K$14:$AP$184,Y460,X460)</f>
        <v>0</v>
      </c>
      <c r="P460"/>
      <c r="Q460"/>
      <c r="R460"/>
      <c r="S460" t="s">
        <v>5259</v>
      </c>
      <c r="T460"/>
      <c r="U460"/>
      <c r="V460"/>
      <c r="W460"/>
      <c r="X460" s="397">
        <v>3</v>
      </c>
      <c r="Y460" s="397">
        <v>153</v>
      </c>
    </row>
    <row r="461" spans="1:25" x14ac:dyDescent="0.45">
      <c r="A461">
        <f>'Page 1 - General Information'!$G$12</f>
        <v>113367003</v>
      </c>
      <c r="B461" t="str">
        <f>'Page 1 - General Information'!$G$16</f>
        <v>2658</v>
      </c>
      <c r="C461" s="395" t="s">
        <v>19824</v>
      </c>
      <c r="D461"/>
      <c r="E461"/>
      <c r="F461"/>
      <c r="G461"/>
      <c r="H461"/>
      <c r="I461"/>
      <c r="J461"/>
      <c r="K461"/>
      <c r="L461"/>
      <c r="M461"/>
      <c r="N461" t="s">
        <v>4812</v>
      </c>
      <c r="O461" s="396">
        <f>INDEX('Page 2 - Team Information'!$K$14:$AP$184,Y461,X461)</f>
        <v>0</v>
      </c>
      <c r="P461"/>
      <c r="Q461"/>
      <c r="R461"/>
      <c r="S461" t="s">
        <v>5260</v>
      </c>
      <c r="T461"/>
      <c r="U461"/>
      <c r="V461"/>
      <c r="W461"/>
      <c r="X461" s="397">
        <v>1</v>
      </c>
      <c r="Y461" s="397">
        <v>154</v>
      </c>
    </row>
    <row r="462" spans="1:25" x14ac:dyDescent="0.45">
      <c r="A462">
        <f>'Page 1 - General Information'!$G$12</f>
        <v>113367003</v>
      </c>
      <c r="B462" t="str">
        <f>'Page 1 - General Information'!$G$16</f>
        <v>2658</v>
      </c>
      <c r="C462" s="395" t="s">
        <v>19824</v>
      </c>
      <c r="D462"/>
      <c r="E462"/>
      <c r="F462"/>
      <c r="G462"/>
      <c r="H462"/>
      <c r="I462"/>
      <c r="J462"/>
      <c r="K462"/>
      <c r="L462"/>
      <c r="M462"/>
      <c r="N462" t="s">
        <v>4812</v>
      </c>
      <c r="O462" s="396">
        <f>INDEX('Page 2 - Team Information'!$K$14:$AP$184,Y462,X462)</f>
        <v>0</v>
      </c>
      <c r="P462"/>
      <c r="Q462"/>
      <c r="R462"/>
      <c r="S462" t="s">
        <v>5261</v>
      </c>
      <c r="T462"/>
      <c r="U462"/>
      <c r="V462"/>
      <c r="W462"/>
      <c r="X462" s="397">
        <v>2</v>
      </c>
      <c r="Y462" s="397">
        <v>154</v>
      </c>
    </row>
    <row r="463" spans="1:25" x14ac:dyDescent="0.45">
      <c r="A463">
        <f>'Page 1 - General Information'!$G$12</f>
        <v>113367003</v>
      </c>
      <c r="B463" t="str">
        <f>'Page 1 - General Information'!$G$16</f>
        <v>2658</v>
      </c>
      <c r="C463" s="395" t="s">
        <v>19824</v>
      </c>
      <c r="D463"/>
      <c r="E463"/>
      <c r="F463"/>
      <c r="G463"/>
      <c r="H463"/>
      <c r="I463"/>
      <c r="J463"/>
      <c r="K463"/>
      <c r="L463"/>
      <c r="M463"/>
      <c r="N463" t="s">
        <v>4812</v>
      </c>
      <c r="O463" s="396">
        <f>INDEX('Page 2 - Team Information'!$K$14:$AP$184,Y463,X463)</f>
        <v>0</v>
      </c>
      <c r="P463"/>
      <c r="Q463"/>
      <c r="R463"/>
      <c r="S463" t="s">
        <v>5262</v>
      </c>
      <c r="T463"/>
      <c r="U463"/>
      <c r="V463"/>
      <c r="W463"/>
      <c r="X463" s="397">
        <v>3</v>
      </c>
      <c r="Y463" s="397">
        <v>154</v>
      </c>
    </row>
    <row r="464" spans="1:25" x14ac:dyDescent="0.45">
      <c r="A464">
        <f>'Page 1 - General Information'!$G$12</f>
        <v>113367003</v>
      </c>
      <c r="B464" t="str">
        <f>'Page 1 - General Information'!$G$16</f>
        <v>2658</v>
      </c>
      <c r="C464" s="395" t="s">
        <v>19824</v>
      </c>
      <c r="D464"/>
      <c r="E464"/>
      <c r="F464"/>
      <c r="G464"/>
      <c r="H464"/>
      <c r="I464"/>
      <c r="J464"/>
      <c r="K464"/>
      <c r="L464"/>
      <c r="M464"/>
      <c r="N464" t="s">
        <v>4812</v>
      </c>
      <c r="O464" s="396">
        <f>INDEX('Page 2 - Team Information'!$K$14:$AP$184,Y464,X464)</f>
        <v>0</v>
      </c>
      <c r="P464"/>
      <c r="Q464"/>
      <c r="R464"/>
      <c r="S464" t="s">
        <v>5263</v>
      </c>
      <c r="T464"/>
      <c r="U464"/>
      <c r="V464"/>
      <c r="W464"/>
      <c r="X464" s="397">
        <v>1</v>
      </c>
      <c r="Y464" s="397">
        <v>155</v>
      </c>
    </row>
    <row r="465" spans="1:25" x14ac:dyDescent="0.45">
      <c r="A465">
        <f>'Page 1 - General Information'!$G$12</f>
        <v>113367003</v>
      </c>
      <c r="B465" t="str">
        <f>'Page 1 - General Information'!$G$16</f>
        <v>2658</v>
      </c>
      <c r="C465" s="395" t="s">
        <v>19824</v>
      </c>
      <c r="D465"/>
      <c r="E465"/>
      <c r="F465"/>
      <c r="G465"/>
      <c r="H465"/>
      <c r="I465"/>
      <c r="J465"/>
      <c r="K465"/>
      <c r="L465"/>
      <c r="M465"/>
      <c r="N465" t="s">
        <v>4812</v>
      </c>
      <c r="O465" s="396">
        <f>INDEX('Page 2 - Team Information'!$K$14:$AP$184,Y465,X465)</f>
        <v>0</v>
      </c>
      <c r="P465"/>
      <c r="Q465"/>
      <c r="R465"/>
      <c r="S465" t="s">
        <v>5264</v>
      </c>
      <c r="T465"/>
      <c r="U465"/>
      <c r="V465"/>
      <c r="W465"/>
      <c r="X465" s="397">
        <v>2</v>
      </c>
      <c r="Y465" s="397">
        <v>155</v>
      </c>
    </row>
    <row r="466" spans="1:25" x14ac:dyDescent="0.45">
      <c r="A466">
        <f>'Page 1 - General Information'!$G$12</f>
        <v>113367003</v>
      </c>
      <c r="B466" t="str">
        <f>'Page 1 - General Information'!$G$16</f>
        <v>2658</v>
      </c>
      <c r="C466" s="395" t="s">
        <v>19824</v>
      </c>
      <c r="D466"/>
      <c r="E466"/>
      <c r="F466"/>
      <c r="G466"/>
      <c r="H466"/>
      <c r="I466"/>
      <c r="J466"/>
      <c r="K466"/>
      <c r="L466"/>
      <c r="M466"/>
      <c r="N466" t="s">
        <v>4812</v>
      </c>
      <c r="O466" s="396">
        <f>INDEX('Page 2 - Team Information'!$K$14:$AP$184,Y466,X466)</f>
        <v>0</v>
      </c>
      <c r="P466"/>
      <c r="Q466"/>
      <c r="R466"/>
      <c r="S466" t="s">
        <v>5265</v>
      </c>
      <c r="T466"/>
      <c r="U466"/>
      <c r="V466"/>
      <c r="W466"/>
      <c r="X466" s="397">
        <v>3</v>
      </c>
      <c r="Y466" s="397">
        <v>155</v>
      </c>
    </row>
    <row r="467" spans="1:25" x14ac:dyDescent="0.45">
      <c r="A467">
        <f>'Page 1 - General Information'!$G$12</f>
        <v>113367003</v>
      </c>
      <c r="B467" t="str">
        <f>'Page 1 - General Information'!$G$16</f>
        <v>2658</v>
      </c>
      <c r="C467" s="395" t="s">
        <v>19824</v>
      </c>
      <c r="D467"/>
      <c r="E467"/>
      <c r="F467"/>
      <c r="G467"/>
      <c r="H467"/>
      <c r="I467"/>
      <c r="J467"/>
      <c r="K467"/>
      <c r="L467"/>
      <c r="M467"/>
      <c r="N467" t="s">
        <v>4812</v>
      </c>
      <c r="O467" s="396">
        <f>INDEX('Page 2 - Team Information'!$K$14:$AP$184,Y467,X467)</f>
        <v>0</v>
      </c>
      <c r="P467"/>
      <c r="Q467"/>
      <c r="R467"/>
      <c r="S467" t="s">
        <v>5266</v>
      </c>
      <c r="T467"/>
      <c r="U467"/>
      <c r="V467"/>
      <c r="W467"/>
      <c r="X467" s="397">
        <v>1</v>
      </c>
      <c r="Y467" s="397">
        <v>156</v>
      </c>
    </row>
    <row r="468" spans="1:25" x14ac:dyDescent="0.45">
      <c r="A468">
        <f>'Page 1 - General Information'!$G$12</f>
        <v>113367003</v>
      </c>
      <c r="B468" t="str">
        <f>'Page 1 - General Information'!$G$16</f>
        <v>2658</v>
      </c>
      <c r="C468" s="395" t="s">
        <v>19824</v>
      </c>
      <c r="D468"/>
      <c r="E468"/>
      <c r="F468"/>
      <c r="G468"/>
      <c r="H468"/>
      <c r="I468"/>
      <c r="J468"/>
      <c r="K468"/>
      <c r="L468"/>
      <c r="M468"/>
      <c r="N468" t="s">
        <v>4812</v>
      </c>
      <c r="O468" s="396">
        <f>INDEX('Page 2 - Team Information'!$K$14:$AP$184,Y468,X468)</f>
        <v>0</v>
      </c>
      <c r="P468"/>
      <c r="Q468"/>
      <c r="R468"/>
      <c r="S468" t="s">
        <v>5267</v>
      </c>
      <c r="T468"/>
      <c r="U468"/>
      <c r="V468"/>
      <c r="W468"/>
      <c r="X468" s="397">
        <v>2</v>
      </c>
      <c r="Y468" s="397">
        <v>156</v>
      </c>
    </row>
    <row r="469" spans="1:25" x14ac:dyDescent="0.45">
      <c r="A469">
        <f>'Page 1 - General Information'!$G$12</f>
        <v>113367003</v>
      </c>
      <c r="B469" t="str">
        <f>'Page 1 - General Information'!$G$16</f>
        <v>2658</v>
      </c>
      <c r="C469" s="395" t="s">
        <v>19824</v>
      </c>
      <c r="D469"/>
      <c r="E469"/>
      <c r="F469"/>
      <c r="G469"/>
      <c r="H469"/>
      <c r="I469"/>
      <c r="J469"/>
      <c r="K469"/>
      <c r="L469"/>
      <c r="M469"/>
      <c r="N469" t="s">
        <v>4812</v>
      </c>
      <c r="O469" s="396">
        <f>INDEX('Page 2 - Team Information'!$K$14:$AP$184,Y469,X469)</f>
        <v>0</v>
      </c>
      <c r="P469"/>
      <c r="Q469"/>
      <c r="R469"/>
      <c r="S469" t="s">
        <v>5268</v>
      </c>
      <c r="T469"/>
      <c r="U469"/>
      <c r="V469"/>
      <c r="W469"/>
      <c r="X469" s="397">
        <v>3</v>
      </c>
      <c r="Y469" s="397">
        <v>156</v>
      </c>
    </row>
    <row r="470" spans="1:25" x14ac:dyDescent="0.45">
      <c r="A470">
        <f>'Page 1 - General Information'!$G$12</f>
        <v>113367003</v>
      </c>
      <c r="B470" t="str">
        <f>'Page 1 - General Information'!$G$16</f>
        <v>2658</v>
      </c>
      <c r="C470" s="395" t="s">
        <v>19824</v>
      </c>
      <c r="D470"/>
      <c r="E470"/>
      <c r="F470"/>
      <c r="G470"/>
      <c r="H470"/>
      <c r="I470"/>
      <c r="J470"/>
      <c r="K470"/>
      <c r="L470"/>
      <c r="M470"/>
      <c r="N470" t="s">
        <v>4812</v>
      </c>
      <c r="O470" s="396">
        <f>INDEX('Page 2 - Team Information'!$K$14:$AP$184,Y470,X470)</f>
        <v>0</v>
      </c>
      <c r="P470"/>
      <c r="Q470"/>
      <c r="R470"/>
      <c r="S470" t="s">
        <v>5269</v>
      </c>
      <c r="T470"/>
      <c r="U470"/>
      <c r="V470"/>
      <c r="W470"/>
      <c r="X470" s="397">
        <v>1</v>
      </c>
      <c r="Y470" s="397">
        <v>157</v>
      </c>
    </row>
    <row r="471" spans="1:25" x14ac:dyDescent="0.45">
      <c r="A471">
        <f>'Page 1 - General Information'!$G$12</f>
        <v>113367003</v>
      </c>
      <c r="B471" t="str">
        <f>'Page 1 - General Information'!$G$16</f>
        <v>2658</v>
      </c>
      <c r="C471" s="395" t="s">
        <v>19824</v>
      </c>
      <c r="D471"/>
      <c r="E471"/>
      <c r="F471"/>
      <c r="G471"/>
      <c r="H471"/>
      <c r="I471"/>
      <c r="J471"/>
      <c r="K471"/>
      <c r="L471"/>
      <c r="M471"/>
      <c r="N471" t="s">
        <v>4812</v>
      </c>
      <c r="O471" s="396">
        <f>INDEX('Page 2 - Team Information'!$K$14:$AP$184,Y471,X471)</f>
        <v>0</v>
      </c>
      <c r="P471"/>
      <c r="Q471"/>
      <c r="R471"/>
      <c r="S471" t="s">
        <v>5270</v>
      </c>
      <c r="T471"/>
      <c r="U471"/>
      <c r="V471"/>
      <c r="W471"/>
      <c r="X471" s="397">
        <v>2</v>
      </c>
      <c r="Y471" s="397">
        <v>157</v>
      </c>
    </row>
    <row r="472" spans="1:25" x14ac:dyDescent="0.45">
      <c r="A472">
        <f>'Page 1 - General Information'!$G$12</f>
        <v>113367003</v>
      </c>
      <c r="B472" t="str">
        <f>'Page 1 - General Information'!$G$16</f>
        <v>2658</v>
      </c>
      <c r="C472" s="395" t="s">
        <v>19824</v>
      </c>
      <c r="D472"/>
      <c r="E472"/>
      <c r="F472"/>
      <c r="G472"/>
      <c r="H472"/>
      <c r="I472"/>
      <c r="J472"/>
      <c r="K472"/>
      <c r="L472"/>
      <c r="M472"/>
      <c r="N472" t="s">
        <v>4812</v>
      </c>
      <c r="O472" s="396">
        <f>INDEX('Page 2 - Team Information'!$K$14:$AP$184,Y472,X472)</f>
        <v>0</v>
      </c>
      <c r="P472"/>
      <c r="Q472"/>
      <c r="R472"/>
      <c r="S472" t="s">
        <v>5271</v>
      </c>
      <c r="T472"/>
      <c r="U472"/>
      <c r="V472"/>
      <c r="W472"/>
      <c r="X472" s="397">
        <v>3</v>
      </c>
      <c r="Y472" s="397">
        <v>157</v>
      </c>
    </row>
    <row r="473" spans="1:25" x14ac:dyDescent="0.45">
      <c r="A473">
        <f>'Page 1 - General Information'!$G$12</f>
        <v>113367003</v>
      </c>
      <c r="B473" t="str">
        <f>'Page 1 - General Information'!$G$16</f>
        <v>2658</v>
      </c>
      <c r="C473" s="395" t="s">
        <v>19824</v>
      </c>
      <c r="D473"/>
      <c r="E473"/>
      <c r="F473"/>
      <c r="G473"/>
      <c r="H473"/>
      <c r="I473"/>
      <c r="J473"/>
      <c r="K473"/>
      <c r="L473"/>
      <c r="M473"/>
      <c r="N473" t="s">
        <v>4812</v>
      </c>
      <c r="O473" s="396">
        <f>INDEX('Page 2 - Team Information'!$K$14:$AP$184,Y473,X473)</f>
        <v>0</v>
      </c>
      <c r="P473"/>
      <c r="Q473"/>
      <c r="R473"/>
      <c r="S473" t="s">
        <v>5272</v>
      </c>
      <c r="T473"/>
      <c r="U473"/>
      <c r="V473"/>
      <c r="W473"/>
      <c r="X473" s="397">
        <v>1</v>
      </c>
      <c r="Y473" s="397">
        <v>158</v>
      </c>
    </row>
    <row r="474" spans="1:25" x14ac:dyDescent="0.45">
      <c r="A474">
        <f>'Page 1 - General Information'!$G$12</f>
        <v>113367003</v>
      </c>
      <c r="B474" t="str">
        <f>'Page 1 - General Information'!$G$16</f>
        <v>2658</v>
      </c>
      <c r="C474" s="395" t="s">
        <v>19824</v>
      </c>
      <c r="D474"/>
      <c r="E474"/>
      <c r="F474"/>
      <c r="G474"/>
      <c r="H474"/>
      <c r="I474"/>
      <c r="J474"/>
      <c r="K474"/>
      <c r="L474"/>
      <c r="M474"/>
      <c r="N474" t="s">
        <v>4812</v>
      </c>
      <c r="O474" s="396">
        <f>INDEX('Page 2 - Team Information'!$K$14:$AP$184,Y474,X474)</f>
        <v>0</v>
      </c>
      <c r="P474"/>
      <c r="Q474"/>
      <c r="R474"/>
      <c r="S474" t="s">
        <v>5273</v>
      </c>
      <c r="T474"/>
      <c r="U474"/>
      <c r="V474"/>
      <c r="W474"/>
      <c r="X474" s="397">
        <v>2</v>
      </c>
      <c r="Y474" s="397">
        <v>158</v>
      </c>
    </row>
    <row r="475" spans="1:25" x14ac:dyDescent="0.45">
      <c r="A475">
        <f>'Page 1 - General Information'!$G$12</f>
        <v>113367003</v>
      </c>
      <c r="B475" t="str">
        <f>'Page 1 - General Information'!$G$16</f>
        <v>2658</v>
      </c>
      <c r="C475" s="395" t="s">
        <v>19824</v>
      </c>
      <c r="D475"/>
      <c r="E475"/>
      <c r="F475"/>
      <c r="G475"/>
      <c r="H475"/>
      <c r="I475"/>
      <c r="J475"/>
      <c r="K475"/>
      <c r="L475"/>
      <c r="M475"/>
      <c r="N475" t="s">
        <v>4812</v>
      </c>
      <c r="O475" s="396">
        <f>INDEX('Page 2 - Team Information'!$K$14:$AP$184,Y475,X475)</f>
        <v>0</v>
      </c>
      <c r="P475"/>
      <c r="Q475"/>
      <c r="R475"/>
      <c r="S475" t="s">
        <v>5274</v>
      </c>
      <c r="T475"/>
      <c r="U475"/>
      <c r="V475"/>
      <c r="W475"/>
      <c r="X475" s="397">
        <v>3</v>
      </c>
      <c r="Y475" s="397">
        <v>158</v>
      </c>
    </row>
    <row r="476" spans="1:25" x14ac:dyDescent="0.45">
      <c r="A476">
        <f>'Page 1 - General Information'!$G$12</f>
        <v>113367003</v>
      </c>
      <c r="B476" t="str">
        <f>'Page 1 - General Information'!$G$16</f>
        <v>2658</v>
      </c>
      <c r="C476" s="395" t="s">
        <v>19824</v>
      </c>
      <c r="D476"/>
      <c r="E476"/>
      <c r="F476"/>
      <c r="G476"/>
      <c r="H476"/>
      <c r="I476"/>
      <c r="J476"/>
      <c r="K476"/>
      <c r="L476"/>
      <c r="M476"/>
      <c r="N476" t="s">
        <v>4812</v>
      </c>
      <c r="O476" s="396">
        <f>INDEX('Page 2 - Team Information'!$K$14:$AP$184,Y476,X476)</f>
        <v>0</v>
      </c>
      <c r="P476"/>
      <c r="Q476"/>
      <c r="R476"/>
      <c r="S476" t="s">
        <v>10800</v>
      </c>
      <c r="T476"/>
      <c r="U476"/>
      <c r="V476"/>
      <c r="W476"/>
      <c r="X476" s="397">
        <v>1</v>
      </c>
      <c r="Y476" s="397">
        <v>159</v>
      </c>
    </row>
    <row r="477" spans="1:25" x14ac:dyDescent="0.45">
      <c r="A477">
        <f>'Page 1 - General Information'!$G$12</f>
        <v>113367003</v>
      </c>
      <c r="B477" t="str">
        <f>'Page 1 - General Information'!$G$16</f>
        <v>2658</v>
      </c>
      <c r="C477" s="395" t="s">
        <v>19824</v>
      </c>
      <c r="D477"/>
      <c r="E477"/>
      <c r="F477"/>
      <c r="G477"/>
      <c r="H477"/>
      <c r="I477"/>
      <c r="J477"/>
      <c r="K477"/>
      <c r="L477"/>
      <c r="M477"/>
      <c r="N477" t="s">
        <v>4812</v>
      </c>
      <c r="O477" s="396">
        <f>INDEX('Page 2 - Team Information'!$K$14:$AP$184,Y477,X477)</f>
        <v>0</v>
      </c>
      <c r="P477"/>
      <c r="Q477"/>
      <c r="R477"/>
      <c r="S477" t="s">
        <v>10801</v>
      </c>
      <c r="T477"/>
      <c r="U477"/>
      <c r="V477"/>
      <c r="W477"/>
      <c r="X477" s="397">
        <v>2</v>
      </c>
      <c r="Y477" s="397">
        <v>159</v>
      </c>
    </row>
    <row r="478" spans="1:25" x14ac:dyDescent="0.45">
      <c r="A478">
        <f>'Page 1 - General Information'!$G$12</f>
        <v>113367003</v>
      </c>
      <c r="B478" t="str">
        <f>'Page 1 - General Information'!$G$16</f>
        <v>2658</v>
      </c>
      <c r="C478" s="395" t="s">
        <v>19824</v>
      </c>
      <c r="D478"/>
      <c r="E478"/>
      <c r="F478"/>
      <c r="G478"/>
      <c r="H478"/>
      <c r="I478"/>
      <c r="J478"/>
      <c r="K478"/>
      <c r="L478"/>
      <c r="M478"/>
      <c r="N478" t="s">
        <v>4812</v>
      </c>
      <c r="O478" s="396">
        <f>INDEX('Page 2 - Team Information'!$K$14:$AP$184,Y478,X478)</f>
        <v>0</v>
      </c>
      <c r="P478"/>
      <c r="Q478"/>
      <c r="R478"/>
      <c r="S478" t="s">
        <v>10802</v>
      </c>
      <c r="T478"/>
      <c r="U478"/>
      <c r="V478"/>
      <c r="W478"/>
      <c r="X478" s="397">
        <v>3</v>
      </c>
      <c r="Y478" s="397">
        <v>159</v>
      </c>
    </row>
    <row r="479" spans="1:25" x14ac:dyDescent="0.45">
      <c r="A479">
        <f>'Page 1 - General Information'!$G$12</f>
        <v>113367003</v>
      </c>
      <c r="B479" t="str">
        <f>'Page 1 - General Information'!$G$16</f>
        <v>2658</v>
      </c>
      <c r="C479" s="395" t="s">
        <v>19824</v>
      </c>
      <c r="D479"/>
      <c r="E479"/>
      <c r="F479"/>
      <c r="G479"/>
      <c r="H479"/>
      <c r="I479"/>
      <c r="J479"/>
      <c r="K479"/>
      <c r="L479"/>
      <c r="M479"/>
      <c r="N479" t="s">
        <v>4812</v>
      </c>
      <c r="O479" s="396">
        <f>INDEX('Page 2 - Team Information'!$K$14:$AP$184,Y479,X479)</f>
        <v>0</v>
      </c>
      <c r="P479"/>
      <c r="Q479"/>
      <c r="R479"/>
      <c r="S479" t="s">
        <v>5275</v>
      </c>
      <c r="T479"/>
      <c r="U479"/>
      <c r="V479"/>
      <c r="W479"/>
      <c r="X479" s="397">
        <v>1</v>
      </c>
      <c r="Y479" s="397">
        <v>160</v>
      </c>
    </row>
    <row r="480" spans="1:25" x14ac:dyDescent="0.45">
      <c r="A480">
        <f>'Page 1 - General Information'!$G$12</f>
        <v>113367003</v>
      </c>
      <c r="B480" t="str">
        <f>'Page 1 - General Information'!$G$16</f>
        <v>2658</v>
      </c>
      <c r="C480" s="395" t="s">
        <v>19824</v>
      </c>
      <c r="D480"/>
      <c r="E480"/>
      <c r="F480"/>
      <c r="G480"/>
      <c r="H480"/>
      <c r="I480"/>
      <c r="J480"/>
      <c r="K480"/>
      <c r="L480"/>
      <c r="M480"/>
      <c r="N480" t="s">
        <v>4812</v>
      </c>
      <c r="O480" s="396">
        <f>INDEX('Page 2 - Team Information'!$K$14:$AP$184,Y480,X480)</f>
        <v>0</v>
      </c>
      <c r="P480"/>
      <c r="Q480"/>
      <c r="R480"/>
      <c r="S480" t="s">
        <v>5276</v>
      </c>
      <c r="T480"/>
      <c r="U480"/>
      <c r="V480"/>
      <c r="W480"/>
      <c r="X480" s="397">
        <v>2</v>
      </c>
      <c r="Y480" s="397">
        <v>160</v>
      </c>
    </row>
    <row r="481" spans="1:25" x14ac:dyDescent="0.45">
      <c r="A481">
        <f>'Page 1 - General Information'!$G$12</f>
        <v>113367003</v>
      </c>
      <c r="B481" t="str">
        <f>'Page 1 - General Information'!$G$16</f>
        <v>2658</v>
      </c>
      <c r="C481" s="395" t="s">
        <v>19824</v>
      </c>
      <c r="D481"/>
      <c r="E481"/>
      <c r="F481"/>
      <c r="G481"/>
      <c r="H481"/>
      <c r="I481"/>
      <c r="J481"/>
      <c r="K481"/>
      <c r="L481"/>
      <c r="M481"/>
      <c r="N481" t="s">
        <v>4812</v>
      </c>
      <c r="O481" s="396">
        <f>INDEX('Page 2 - Team Information'!$K$14:$AP$184,Y481,X481)</f>
        <v>0</v>
      </c>
      <c r="P481"/>
      <c r="Q481"/>
      <c r="R481"/>
      <c r="S481" t="s">
        <v>5277</v>
      </c>
      <c r="T481"/>
      <c r="U481"/>
      <c r="V481"/>
      <c r="W481"/>
      <c r="X481" s="397">
        <v>3</v>
      </c>
      <c r="Y481" s="397">
        <v>160</v>
      </c>
    </row>
    <row r="482" spans="1:25" x14ac:dyDescent="0.45">
      <c r="A482">
        <f>'Page 1 - General Information'!$G$12</f>
        <v>113367003</v>
      </c>
      <c r="B482" t="str">
        <f>'Page 1 - General Information'!$G$16</f>
        <v>2658</v>
      </c>
      <c r="C482" s="395" t="s">
        <v>19824</v>
      </c>
      <c r="D482"/>
      <c r="E482"/>
      <c r="F482"/>
      <c r="G482"/>
      <c r="H482"/>
      <c r="I482"/>
      <c r="J482"/>
      <c r="K482"/>
      <c r="L482"/>
      <c r="M482"/>
      <c r="N482" t="s">
        <v>4812</v>
      </c>
      <c r="O482" s="396">
        <f>INDEX('Page 2 - Team Information'!$K$14:$AP$184,Y482,X482)</f>
        <v>0</v>
      </c>
      <c r="P482"/>
      <c r="Q482"/>
      <c r="R482"/>
      <c r="S482" t="s">
        <v>5278</v>
      </c>
      <c r="T482"/>
      <c r="U482"/>
      <c r="V482"/>
      <c r="W482"/>
      <c r="X482" s="397">
        <v>1</v>
      </c>
      <c r="Y482" s="397">
        <v>161</v>
      </c>
    </row>
    <row r="483" spans="1:25" x14ac:dyDescent="0.45">
      <c r="A483">
        <f>'Page 1 - General Information'!$G$12</f>
        <v>113367003</v>
      </c>
      <c r="B483" t="str">
        <f>'Page 1 - General Information'!$G$16</f>
        <v>2658</v>
      </c>
      <c r="C483" s="395" t="s">
        <v>19824</v>
      </c>
      <c r="D483"/>
      <c r="E483"/>
      <c r="F483"/>
      <c r="G483"/>
      <c r="H483"/>
      <c r="I483"/>
      <c r="J483"/>
      <c r="K483"/>
      <c r="L483"/>
      <c r="M483"/>
      <c r="N483" t="s">
        <v>4812</v>
      </c>
      <c r="O483" s="396">
        <f>INDEX('Page 2 - Team Information'!$K$14:$AP$184,Y483,X483)</f>
        <v>0</v>
      </c>
      <c r="P483"/>
      <c r="Q483"/>
      <c r="R483"/>
      <c r="S483" t="s">
        <v>5279</v>
      </c>
      <c r="T483"/>
      <c r="U483"/>
      <c r="V483"/>
      <c r="W483"/>
      <c r="X483" s="397">
        <v>2</v>
      </c>
      <c r="Y483" s="397">
        <v>161</v>
      </c>
    </row>
    <row r="484" spans="1:25" x14ac:dyDescent="0.45">
      <c r="A484">
        <f>'Page 1 - General Information'!$G$12</f>
        <v>113367003</v>
      </c>
      <c r="B484" t="str">
        <f>'Page 1 - General Information'!$G$16</f>
        <v>2658</v>
      </c>
      <c r="C484" s="395" t="s">
        <v>19824</v>
      </c>
      <c r="D484"/>
      <c r="E484"/>
      <c r="F484"/>
      <c r="G484"/>
      <c r="H484"/>
      <c r="I484"/>
      <c r="J484"/>
      <c r="K484"/>
      <c r="L484"/>
      <c r="M484"/>
      <c r="N484" t="s">
        <v>4812</v>
      </c>
      <c r="O484" s="396">
        <f>INDEX('Page 2 - Team Information'!$K$14:$AP$184,Y484,X484)</f>
        <v>0</v>
      </c>
      <c r="P484"/>
      <c r="Q484"/>
      <c r="R484"/>
      <c r="S484" t="s">
        <v>5280</v>
      </c>
      <c r="T484"/>
      <c r="U484"/>
      <c r="V484"/>
      <c r="W484"/>
      <c r="X484" s="397">
        <v>3</v>
      </c>
      <c r="Y484" s="397">
        <v>161</v>
      </c>
    </row>
    <row r="485" spans="1:25" x14ac:dyDescent="0.45">
      <c r="A485">
        <f>'Page 1 - General Information'!$G$12</f>
        <v>113367003</v>
      </c>
      <c r="B485" t="str">
        <f>'Page 1 - General Information'!$G$16</f>
        <v>2658</v>
      </c>
      <c r="C485" s="395" t="s">
        <v>19824</v>
      </c>
      <c r="D485"/>
      <c r="E485"/>
      <c r="F485"/>
      <c r="G485"/>
      <c r="H485"/>
      <c r="I485"/>
      <c r="J485"/>
      <c r="K485"/>
      <c r="L485"/>
      <c r="M485"/>
      <c r="N485" t="s">
        <v>4812</v>
      </c>
      <c r="O485" s="396">
        <f>INDEX('Page 2 - Team Information'!$K$14:$AP$184,Y485,X485)</f>
        <v>0</v>
      </c>
      <c r="P485"/>
      <c r="Q485"/>
      <c r="R485"/>
      <c r="S485" t="s">
        <v>5281</v>
      </c>
      <c r="T485"/>
      <c r="U485"/>
      <c r="V485"/>
      <c r="W485"/>
      <c r="X485" s="397">
        <v>1</v>
      </c>
      <c r="Y485" s="397">
        <v>162</v>
      </c>
    </row>
    <row r="486" spans="1:25" x14ac:dyDescent="0.45">
      <c r="A486">
        <f>'Page 1 - General Information'!$G$12</f>
        <v>113367003</v>
      </c>
      <c r="B486" t="str">
        <f>'Page 1 - General Information'!$G$16</f>
        <v>2658</v>
      </c>
      <c r="C486" s="395" t="s">
        <v>19824</v>
      </c>
      <c r="D486"/>
      <c r="E486"/>
      <c r="F486"/>
      <c r="G486"/>
      <c r="H486"/>
      <c r="I486"/>
      <c r="J486"/>
      <c r="K486"/>
      <c r="L486"/>
      <c r="M486"/>
      <c r="N486" t="s">
        <v>4812</v>
      </c>
      <c r="O486" s="396">
        <f>INDEX('Page 2 - Team Information'!$K$14:$AP$184,Y486,X486)</f>
        <v>0</v>
      </c>
      <c r="P486"/>
      <c r="Q486"/>
      <c r="R486"/>
      <c r="S486" t="s">
        <v>5282</v>
      </c>
      <c r="T486"/>
      <c r="U486"/>
      <c r="V486"/>
      <c r="W486"/>
      <c r="X486" s="397">
        <v>2</v>
      </c>
      <c r="Y486" s="397">
        <v>162</v>
      </c>
    </row>
    <row r="487" spans="1:25" x14ac:dyDescent="0.45">
      <c r="A487">
        <f>'Page 1 - General Information'!$G$12</f>
        <v>113367003</v>
      </c>
      <c r="B487" t="str">
        <f>'Page 1 - General Information'!$G$16</f>
        <v>2658</v>
      </c>
      <c r="C487" s="395" t="s">
        <v>19824</v>
      </c>
      <c r="D487"/>
      <c r="E487"/>
      <c r="F487"/>
      <c r="G487"/>
      <c r="H487"/>
      <c r="I487"/>
      <c r="J487"/>
      <c r="K487"/>
      <c r="L487"/>
      <c r="M487"/>
      <c r="N487" t="s">
        <v>4812</v>
      </c>
      <c r="O487" s="396">
        <f>INDEX('Page 2 - Team Information'!$K$14:$AP$184,Y487,X487)</f>
        <v>0</v>
      </c>
      <c r="P487"/>
      <c r="Q487"/>
      <c r="R487"/>
      <c r="S487" t="s">
        <v>5283</v>
      </c>
      <c r="T487"/>
      <c r="U487"/>
      <c r="V487"/>
      <c r="W487"/>
      <c r="X487" s="397">
        <v>3</v>
      </c>
      <c r="Y487" s="397">
        <v>162</v>
      </c>
    </row>
    <row r="488" spans="1:25" x14ac:dyDescent="0.45">
      <c r="A488">
        <f>'Page 1 - General Information'!$G$12</f>
        <v>113367003</v>
      </c>
      <c r="B488" t="str">
        <f>'Page 1 - General Information'!$G$16</f>
        <v>2658</v>
      </c>
      <c r="C488" s="395" t="s">
        <v>19824</v>
      </c>
      <c r="D488"/>
      <c r="E488"/>
      <c r="F488"/>
      <c r="G488"/>
      <c r="H488"/>
      <c r="I488"/>
      <c r="J488"/>
      <c r="K488"/>
      <c r="L488"/>
      <c r="M488"/>
      <c r="N488" t="s">
        <v>4812</v>
      </c>
      <c r="O488" s="396">
        <f>INDEX('Page 2 - Team Information'!$K$14:$AP$184,Y488,X488)</f>
        <v>0</v>
      </c>
      <c r="P488"/>
      <c r="Q488"/>
      <c r="R488"/>
      <c r="S488" t="s">
        <v>5284</v>
      </c>
      <c r="T488"/>
      <c r="U488"/>
      <c r="V488"/>
      <c r="W488"/>
      <c r="X488" s="397">
        <v>1</v>
      </c>
      <c r="Y488" s="397">
        <v>163</v>
      </c>
    </row>
    <row r="489" spans="1:25" x14ac:dyDescent="0.45">
      <c r="A489">
        <f>'Page 1 - General Information'!$G$12</f>
        <v>113367003</v>
      </c>
      <c r="B489" t="str">
        <f>'Page 1 - General Information'!$G$16</f>
        <v>2658</v>
      </c>
      <c r="C489" s="395" t="s">
        <v>19824</v>
      </c>
      <c r="D489"/>
      <c r="E489"/>
      <c r="F489"/>
      <c r="G489"/>
      <c r="H489"/>
      <c r="I489"/>
      <c r="J489"/>
      <c r="K489"/>
      <c r="L489"/>
      <c r="M489"/>
      <c r="N489" t="s">
        <v>4812</v>
      </c>
      <c r="O489" s="396">
        <f>INDEX('Page 2 - Team Information'!$K$14:$AP$184,Y489,X489)</f>
        <v>0</v>
      </c>
      <c r="P489"/>
      <c r="Q489"/>
      <c r="R489"/>
      <c r="S489" t="s">
        <v>5285</v>
      </c>
      <c r="T489"/>
      <c r="U489"/>
      <c r="V489"/>
      <c r="W489"/>
      <c r="X489" s="397">
        <v>2</v>
      </c>
      <c r="Y489" s="397">
        <v>163</v>
      </c>
    </row>
    <row r="490" spans="1:25" x14ac:dyDescent="0.45">
      <c r="A490">
        <f>'Page 1 - General Information'!$G$12</f>
        <v>113367003</v>
      </c>
      <c r="B490" t="str">
        <f>'Page 1 - General Information'!$G$16</f>
        <v>2658</v>
      </c>
      <c r="C490" s="395" t="s">
        <v>19824</v>
      </c>
      <c r="D490"/>
      <c r="E490"/>
      <c r="F490"/>
      <c r="G490"/>
      <c r="H490"/>
      <c r="I490"/>
      <c r="J490"/>
      <c r="K490"/>
      <c r="L490"/>
      <c r="M490"/>
      <c r="N490" t="s">
        <v>4812</v>
      </c>
      <c r="O490" s="396">
        <f>INDEX('Page 2 - Team Information'!$K$14:$AP$184,Y490,X490)</f>
        <v>0</v>
      </c>
      <c r="P490"/>
      <c r="Q490"/>
      <c r="R490"/>
      <c r="S490" t="s">
        <v>5286</v>
      </c>
      <c r="T490"/>
      <c r="U490"/>
      <c r="V490"/>
      <c r="W490"/>
      <c r="X490" s="397">
        <v>3</v>
      </c>
      <c r="Y490" s="397">
        <v>163</v>
      </c>
    </row>
    <row r="491" spans="1:25" x14ac:dyDescent="0.45">
      <c r="A491">
        <f>'Page 1 - General Information'!$G$12</f>
        <v>113367003</v>
      </c>
      <c r="B491" t="str">
        <f>'Page 1 - General Information'!$G$16</f>
        <v>2658</v>
      </c>
      <c r="C491" s="395" t="s">
        <v>19824</v>
      </c>
      <c r="D491"/>
      <c r="E491"/>
      <c r="F491"/>
      <c r="G491"/>
      <c r="H491"/>
      <c r="I491"/>
      <c r="J491"/>
      <c r="K491"/>
      <c r="L491"/>
      <c r="M491"/>
      <c r="N491" t="s">
        <v>4812</v>
      </c>
      <c r="O491" s="396">
        <f>INDEX('Page 2 - Team Information'!$K$14:$AP$184,Y491,X491)</f>
        <v>0</v>
      </c>
      <c r="P491"/>
      <c r="Q491"/>
      <c r="R491"/>
      <c r="S491" t="s">
        <v>5287</v>
      </c>
      <c r="T491"/>
      <c r="U491"/>
      <c r="V491"/>
      <c r="W491"/>
      <c r="X491" s="397">
        <v>1</v>
      </c>
      <c r="Y491" s="397">
        <v>164</v>
      </c>
    </row>
    <row r="492" spans="1:25" x14ac:dyDescent="0.45">
      <c r="A492">
        <f>'Page 1 - General Information'!$G$12</f>
        <v>113367003</v>
      </c>
      <c r="B492" t="str">
        <f>'Page 1 - General Information'!$G$16</f>
        <v>2658</v>
      </c>
      <c r="C492" s="395" t="s">
        <v>19824</v>
      </c>
      <c r="D492"/>
      <c r="E492"/>
      <c r="F492"/>
      <c r="G492"/>
      <c r="H492"/>
      <c r="I492"/>
      <c r="J492"/>
      <c r="K492"/>
      <c r="L492"/>
      <c r="M492"/>
      <c r="N492" t="s">
        <v>4812</v>
      </c>
      <c r="O492" s="396">
        <f>INDEX('Page 2 - Team Information'!$K$14:$AP$184,Y492,X492)</f>
        <v>0</v>
      </c>
      <c r="P492"/>
      <c r="Q492"/>
      <c r="R492"/>
      <c r="S492" t="s">
        <v>5288</v>
      </c>
      <c r="T492"/>
      <c r="U492"/>
      <c r="V492"/>
      <c r="W492"/>
      <c r="X492" s="397">
        <v>2</v>
      </c>
      <c r="Y492" s="397">
        <v>164</v>
      </c>
    </row>
    <row r="493" spans="1:25" x14ac:dyDescent="0.45">
      <c r="A493">
        <f>'Page 1 - General Information'!$G$12</f>
        <v>113367003</v>
      </c>
      <c r="B493" t="str">
        <f>'Page 1 - General Information'!$G$16</f>
        <v>2658</v>
      </c>
      <c r="C493" s="395" t="s">
        <v>19824</v>
      </c>
      <c r="D493"/>
      <c r="E493"/>
      <c r="F493"/>
      <c r="G493"/>
      <c r="H493"/>
      <c r="I493"/>
      <c r="J493"/>
      <c r="K493"/>
      <c r="L493"/>
      <c r="M493"/>
      <c r="N493" t="s">
        <v>4812</v>
      </c>
      <c r="O493" s="396">
        <f>INDEX('Page 2 - Team Information'!$K$14:$AP$184,Y493,X493)</f>
        <v>0</v>
      </c>
      <c r="P493"/>
      <c r="Q493"/>
      <c r="R493"/>
      <c r="S493" t="s">
        <v>5289</v>
      </c>
      <c r="T493"/>
      <c r="U493"/>
      <c r="V493"/>
      <c r="W493"/>
      <c r="X493" s="397">
        <v>3</v>
      </c>
      <c r="Y493" s="397">
        <v>164</v>
      </c>
    </row>
    <row r="494" spans="1:25" x14ac:dyDescent="0.45">
      <c r="A494">
        <f>'Page 1 - General Information'!$G$12</f>
        <v>113367003</v>
      </c>
      <c r="B494" t="str">
        <f>'Page 1 - General Information'!$G$16</f>
        <v>2658</v>
      </c>
      <c r="C494" s="395" t="s">
        <v>19824</v>
      </c>
      <c r="D494"/>
      <c r="E494"/>
      <c r="F494"/>
      <c r="G494"/>
      <c r="H494"/>
      <c r="I494"/>
      <c r="J494"/>
      <c r="K494"/>
      <c r="L494"/>
      <c r="M494"/>
      <c r="N494" t="s">
        <v>4812</v>
      </c>
      <c r="O494" s="396">
        <f>INDEX('Page 2 - Team Information'!$K$14:$AP$184,Y494,X494)</f>
        <v>0</v>
      </c>
      <c r="P494"/>
      <c r="Q494"/>
      <c r="R494"/>
      <c r="S494" t="s">
        <v>5290</v>
      </c>
      <c r="T494"/>
      <c r="U494"/>
      <c r="V494"/>
      <c r="W494"/>
      <c r="X494" s="397">
        <v>1</v>
      </c>
      <c r="Y494" s="397">
        <v>165</v>
      </c>
    </row>
    <row r="495" spans="1:25" x14ac:dyDescent="0.45">
      <c r="A495">
        <f>'Page 1 - General Information'!$G$12</f>
        <v>113367003</v>
      </c>
      <c r="B495" t="str">
        <f>'Page 1 - General Information'!$G$16</f>
        <v>2658</v>
      </c>
      <c r="C495" s="395" t="s">
        <v>19824</v>
      </c>
      <c r="D495"/>
      <c r="E495"/>
      <c r="F495"/>
      <c r="G495"/>
      <c r="H495"/>
      <c r="I495"/>
      <c r="J495"/>
      <c r="K495"/>
      <c r="L495"/>
      <c r="M495"/>
      <c r="N495" t="s">
        <v>4812</v>
      </c>
      <c r="O495" s="396">
        <f>INDEX('Page 2 - Team Information'!$K$14:$AP$184,Y495,X495)</f>
        <v>0</v>
      </c>
      <c r="P495"/>
      <c r="Q495"/>
      <c r="R495"/>
      <c r="S495" t="s">
        <v>5291</v>
      </c>
      <c r="T495"/>
      <c r="U495"/>
      <c r="V495"/>
      <c r="W495"/>
      <c r="X495" s="397">
        <v>2</v>
      </c>
      <c r="Y495" s="397">
        <v>165</v>
      </c>
    </row>
    <row r="496" spans="1:25" x14ac:dyDescent="0.45">
      <c r="A496">
        <f>'Page 1 - General Information'!$G$12</f>
        <v>113367003</v>
      </c>
      <c r="B496" t="str">
        <f>'Page 1 - General Information'!$G$16</f>
        <v>2658</v>
      </c>
      <c r="C496" s="395" t="s">
        <v>19824</v>
      </c>
      <c r="D496"/>
      <c r="E496"/>
      <c r="F496"/>
      <c r="G496"/>
      <c r="H496"/>
      <c r="I496"/>
      <c r="J496"/>
      <c r="K496"/>
      <c r="L496"/>
      <c r="M496"/>
      <c r="N496" t="s">
        <v>4812</v>
      </c>
      <c r="O496" s="396">
        <f>INDEX('Page 2 - Team Information'!$K$14:$AP$184,Y496,X496)</f>
        <v>0</v>
      </c>
      <c r="P496"/>
      <c r="Q496"/>
      <c r="R496"/>
      <c r="S496" t="s">
        <v>5292</v>
      </c>
      <c r="T496"/>
      <c r="U496"/>
      <c r="V496"/>
      <c r="W496"/>
      <c r="X496" s="397">
        <v>3</v>
      </c>
      <c r="Y496" s="397">
        <v>165</v>
      </c>
    </row>
    <row r="497" spans="1:25" x14ac:dyDescent="0.45">
      <c r="A497">
        <f>'Page 1 - General Information'!$G$12</f>
        <v>113367003</v>
      </c>
      <c r="B497" t="str">
        <f>'Page 1 - General Information'!$G$16</f>
        <v>2658</v>
      </c>
      <c r="C497" s="395" t="s">
        <v>19824</v>
      </c>
      <c r="D497"/>
      <c r="E497"/>
      <c r="F497"/>
      <c r="G497"/>
      <c r="H497"/>
      <c r="I497"/>
      <c r="J497"/>
      <c r="K497"/>
      <c r="L497"/>
      <c r="M497"/>
      <c r="N497" t="s">
        <v>5293</v>
      </c>
      <c r="O497" s="399"/>
      <c r="P497"/>
      <c r="Q497"/>
      <c r="R497" s="399" t="s">
        <v>10976</v>
      </c>
      <c r="S497" t="s">
        <v>5294</v>
      </c>
      <c r="T497"/>
      <c r="U497"/>
      <c r="V497" s="396">
        <f>INDEX('Page 2 - Team Information'!$K$14:$AP$184,Y497,X497)</f>
        <v>0</v>
      </c>
      <c r="W497"/>
      <c r="X497" s="397">
        <v>5</v>
      </c>
      <c r="Y497" s="397">
        <v>1</v>
      </c>
    </row>
    <row r="498" spans="1:25" x14ac:dyDescent="0.45">
      <c r="A498">
        <f>'Page 1 - General Information'!$G$12</f>
        <v>113367003</v>
      </c>
      <c r="B498" t="str">
        <f>'Page 1 - General Information'!$G$16</f>
        <v>2658</v>
      </c>
      <c r="C498" s="395" t="s">
        <v>19824</v>
      </c>
      <c r="D498"/>
      <c r="E498"/>
      <c r="F498"/>
      <c r="G498"/>
      <c r="H498"/>
      <c r="I498"/>
      <c r="J498"/>
      <c r="K498"/>
      <c r="L498"/>
      <c r="M498"/>
      <c r="N498" t="s">
        <v>5293</v>
      </c>
      <c r="O498" s="399"/>
      <c r="P498"/>
      <c r="Q498"/>
      <c r="R498" s="399" t="s">
        <v>10976</v>
      </c>
      <c r="S498" t="s">
        <v>5295</v>
      </c>
      <c r="T498"/>
      <c r="U498"/>
      <c r="V498" s="396">
        <f>INDEX('Page 2 - Team Information'!$K$14:$AP$184,Y498,X498)</f>
        <v>0</v>
      </c>
      <c r="W498"/>
      <c r="X498" s="397">
        <v>6</v>
      </c>
      <c r="Y498" s="397">
        <v>1</v>
      </c>
    </row>
    <row r="499" spans="1:25" x14ac:dyDescent="0.45">
      <c r="A499">
        <f>'Page 1 - General Information'!$G$12</f>
        <v>113367003</v>
      </c>
      <c r="B499" t="str">
        <f>'Page 1 - General Information'!$G$16</f>
        <v>2658</v>
      </c>
      <c r="C499" s="395" t="s">
        <v>19824</v>
      </c>
      <c r="D499"/>
      <c r="E499"/>
      <c r="F499"/>
      <c r="G499"/>
      <c r="H499"/>
      <c r="I499"/>
      <c r="J499"/>
      <c r="K499"/>
      <c r="L499"/>
      <c r="M499"/>
      <c r="N499" t="s">
        <v>5293</v>
      </c>
      <c r="O499" s="399"/>
      <c r="P499"/>
      <c r="Q499"/>
      <c r="R499" s="399" t="s">
        <v>10976</v>
      </c>
      <c r="S499" t="s">
        <v>5296</v>
      </c>
      <c r="T499"/>
      <c r="U499"/>
      <c r="V499" s="396" t="str">
        <f>INDEX('Page 2 - Team Information'!$K$14:$AP$184,Y499,X499)</f>
        <v xml:space="preserve">Yes </v>
      </c>
      <c r="W499"/>
      <c r="X499" s="397">
        <v>7</v>
      </c>
      <c r="Y499" s="397">
        <v>1</v>
      </c>
    </row>
    <row r="500" spans="1:25" x14ac:dyDescent="0.45">
      <c r="A500">
        <f>'Page 1 - General Information'!$G$12</f>
        <v>113367003</v>
      </c>
      <c r="B500" t="str">
        <f>'Page 1 - General Information'!$G$16</f>
        <v>2658</v>
      </c>
      <c r="C500" s="395" t="s">
        <v>19824</v>
      </c>
      <c r="D500"/>
      <c r="E500"/>
      <c r="F500"/>
      <c r="G500"/>
      <c r="H500"/>
      <c r="I500"/>
      <c r="J500"/>
      <c r="K500"/>
      <c r="L500"/>
      <c r="M500"/>
      <c r="N500" t="s">
        <v>5293</v>
      </c>
      <c r="O500" s="399"/>
      <c r="P500"/>
      <c r="Q500"/>
      <c r="R500" s="21" t="s">
        <v>10976</v>
      </c>
      <c r="S500" t="s">
        <v>5297</v>
      </c>
      <c r="T500" s="396" t="str">
        <f>IF(INDEX('Page 2 - Team Information'!$K$14:$AP$184,Y500,X500)="","",INDEX('Page 2 - Team Information'!$K$14:$AP$184,Y500,X500)&amp;"-06-30")</f>
        <v>1927-06-30</v>
      </c>
      <c r="U500"/>
      <c r="V500"/>
      <c r="W500"/>
      <c r="X500" s="397">
        <v>9</v>
      </c>
      <c r="Y500" s="397">
        <v>1</v>
      </c>
    </row>
    <row r="501" spans="1:25" x14ac:dyDescent="0.45">
      <c r="A501">
        <f>'Page 1 - General Information'!$G$12</f>
        <v>113367003</v>
      </c>
      <c r="B501" t="str">
        <f>'Page 1 - General Information'!$G$16</f>
        <v>2658</v>
      </c>
      <c r="C501" s="395" t="s">
        <v>19824</v>
      </c>
      <c r="D501"/>
      <c r="E501"/>
      <c r="F501"/>
      <c r="G501"/>
      <c r="H501"/>
      <c r="I501"/>
      <c r="J501"/>
      <c r="K501"/>
      <c r="L501"/>
      <c r="M501"/>
      <c r="N501" t="s">
        <v>5293</v>
      </c>
      <c r="O501" s="399"/>
      <c r="P501"/>
      <c r="Q501"/>
      <c r="R501" s="21" t="s">
        <v>10976</v>
      </c>
      <c r="S501" t="s">
        <v>5298</v>
      </c>
      <c r="T501" s="396" t="str">
        <f>IF(INDEX('Page 2 - Team Information'!$K$14:$AP$184,Y501,X501)="","",INDEX('Page 2 - Team Information'!$K$14:$AP$184,Y501,X501)&amp;"-06-30")</f>
        <v/>
      </c>
      <c r="U501"/>
      <c r="V501"/>
      <c r="W501"/>
      <c r="X501" s="397">
        <v>10</v>
      </c>
      <c r="Y501" s="397">
        <v>1</v>
      </c>
    </row>
    <row r="502" spans="1:25" x14ac:dyDescent="0.45">
      <c r="A502">
        <f>'Page 1 - General Information'!$G$12</f>
        <v>113367003</v>
      </c>
      <c r="B502" t="str">
        <f>'Page 1 - General Information'!$G$16</f>
        <v>2658</v>
      </c>
      <c r="C502" s="395" t="s">
        <v>19824</v>
      </c>
      <c r="D502"/>
      <c r="E502"/>
      <c r="F502"/>
      <c r="G502"/>
      <c r="H502"/>
      <c r="I502"/>
      <c r="J502"/>
      <c r="K502"/>
      <c r="L502"/>
      <c r="M502"/>
      <c r="N502" t="s">
        <v>5293</v>
      </c>
      <c r="O502" s="399"/>
      <c r="P502"/>
      <c r="Q502"/>
      <c r="R502" s="21" t="s">
        <v>10976</v>
      </c>
      <c r="S502" t="s">
        <v>5299</v>
      </c>
      <c r="T502" s="396" t="str">
        <f>IF(INDEX('Page 2 - Team Information'!$K$14:$AP$184,Y502,X502)="","",INDEX('Page 2 - Team Information'!$K$14:$AP$184,Y502,X502)&amp;"-06-30")</f>
        <v/>
      </c>
      <c r="U502"/>
      <c r="V502"/>
      <c r="W502"/>
      <c r="X502" s="397">
        <v>11</v>
      </c>
      <c r="Y502" s="397">
        <v>1</v>
      </c>
    </row>
    <row r="503" spans="1:25" x14ac:dyDescent="0.45">
      <c r="A503">
        <f>'Page 1 - General Information'!$G$12</f>
        <v>113367003</v>
      </c>
      <c r="B503" t="str">
        <f>'Page 1 - General Information'!$G$16</f>
        <v>2658</v>
      </c>
      <c r="C503" s="395" t="s">
        <v>19824</v>
      </c>
      <c r="D503"/>
      <c r="E503"/>
      <c r="F503"/>
      <c r="G503"/>
      <c r="H503"/>
      <c r="I503"/>
      <c r="J503"/>
      <c r="K503"/>
      <c r="L503"/>
      <c r="M503"/>
      <c r="N503" t="s">
        <v>5293</v>
      </c>
      <c r="O503" s="399"/>
      <c r="P503"/>
      <c r="Q503"/>
      <c r="R503" s="21" t="s">
        <v>10976</v>
      </c>
      <c r="S503" t="s">
        <v>5300</v>
      </c>
      <c r="T503" s="396" t="str">
        <f>IF(INDEX('Page 2 - Team Information'!$K$14:$AP$184,Y503,X503)="","",INDEX('Page 2 - Team Information'!$K$14:$AP$184,Y503,X503)&amp;"-06-30")</f>
        <v/>
      </c>
      <c r="U503"/>
      <c r="V503"/>
      <c r="W503"/>
      <c r="X503" s="397">
        <v>12</v>
      </c>
      <c r="Y503" s="397">
        <v>1</v>
      </c>
    </row>
    <row r="504" spans="1:25" x14ac:dyDescent="0.45">
      <c r="A504">
        <f>'Page 1 - General Information'!$G$12</f>
        <v>113367003</v>
      </c>
      <c r="B504" t="str">
        <f>'Page 1 - General Information'!$G$16</f>
        <v>2658</v>
      </c>
      <c r="C504" s="395" t="s">
        <v>19824</v>
      </c>
      <c r="D504"/>
      <c r="E504"/>
      <c r="F504"/>
      <c r="G504"/>
      <c r="H504"/>
      <c r="I504"/>
      <c r="J504"/>
      <c r="K504"/>
      <c r="L504"/>
      <c r="M504"/>
      <c r="N504" t="s">
        <v>4812</v>
      </c>
      <c r="O504" s="396">
        <f>INDEX('Page 2 - Team Information'!$K$14:$AP$184,Y504,X504)</f>
        <v>0</v>
      </c>
      <c r="P504"/>
      <c r="Q504"/>
      <c r="R504"/>
      <c r="S504" t="s">
        <v>5301</v>
      </c>
      <c r="T504"/>
      <c r="U504"/>
      <c r="V504"/>
      <c r="W504"/>
      <c r="X504" s="397">
        <v>14</v>
      </c>
      <c r="Y504" s="397">
        <v>1</v>
      </c>
    </row>
    <row r="505" spans="1:25" x14ac:dyDescent="0.45">
      <c r="A505">
        <f>'Page 1 - General Information'!$G$12</f>
        <v>113367003</v>
      </c>
      <c r="B505" t="str">
        <f>'Page 1 - General Information'!$G$16</f>
        <v>2658</v>
      </c>
      <c r="C505" s="395" t="s">
        <v>19824</v>
      </c>
      <c r="D505"/>
      <c r="E505"/>
      <c r="F505"/>
      <c r="G505"/>
      <c r="H505"/>
      <c r="I505"/>
      <c r="J505"/>
      <c r="K505"/>
      <c r="L505"/>
      <c r="M505"/>
      <c r="N505" t="s">
        <v>4812</v>
      </c>
      <c r="O505" s="396">
        <f>INDEX('Page 2 - Team Information'!$K$14:$AP$184,Y505,X505)</f>
        <v>0</v>
      </c>
      <c r="P505"/>
      <c r="Q505"/>
      <c r="R505"/>
      <c r="S505" t="s">
        <v>5302</v>
      </c>
      <c r="T505"/>
      <c r="U505"/>
      <c r="V505"/>
      <c r="W505"/>
      <c r="X505" s="397">
        <v>15</v>
      </c>
      <c r="Y505" s="397">
        <v>1</v>
      </c>
    </row>
    <row r="506" spans="1:25" x14ac:dyDescent="0.45">
      <c r="A506">
        <f>'Page 1 - General Information'!$G$12</f>
        <v>113367003</v>
      </c>
      <c r="B506" t="str">
        <f>'Page 1 - General Information'!$G$16</f>
        <v>2658</v>
      </c>
      <c r="C506" s="395" t="s">
        <v>19824</v>
      </c>
      <c r="D506"/>
      <c r="E506"/>
      <c r="F506"/>
      <c r="G506"/>
      <c r="H506"/>
      <c r="I506"/>
      <c r="J506"/>
      <c r="K506"/>
      <c r="L506"/>
      <c r="M506"/>
      <c r="N506" t="s">
        <v>4812</v>
      </c>
      <c r="O506" s="396">
        <f>INDEX('Page 2 - Team Information'!$K$14:$AP$184,Y506,X506)</f>
        <v>21</v>
      </c>
      <c r="P506"/>
      <c r="Q506"/>
      <c r="R506"/>
      <c r="S506" t="s">
        <v>5303</v>
      </c>
      <c r="T506"/>
      <c r="U506"/>
      <c r="V506"/>
      <c r="W506"/>
      <c r="X506" s="397">
        <v>16</v>
      </c>
      <c r="Y506" s="397">
        <v>1</v>
      </c>
    </row>
    <row r="507" spans="1:25" x14ac:dyDescent="0.45">
      <c r="A507">
        <f>'Page 1 - General Information'!$G$12</f>
        <v>113367003</v>
      </c>
      <c r="B507" t="str">
        <f>'Page 1 - General Information'!$G$16</f>
        <v>2658</v>
      </c>
      <c r="C507" s="395" t="s">
        <v>19824</v>
      </c>
      <c r="D507"/>
      <c r="E507"/>
      <c r="F507"/>
      <c r="G507"/>
      <c r="H507"/>
      <c r="I507"/>
      <c r="J507"/>
      <c r="K507"/>
      <c r="L507"/>
      <c r="M507"/>
      <c r="N507" t="s">
        <v>4812</v>
      </c>
      <c r="O507" s="396">
        <f>INDEX('Page 2 - Team Information'!$K$14:$AP$184,Y507,X507)</f>
        <v>21</v>
      </c>
      <c r="P507"/>
      <c r="Q507"/>
      <c r="R507"/>
      <c r="S507" t="s">
        <v>5304</v>
      </c>
      <c r="T507"/>
      <c r="U507"/>
      <c r="V507"/>
      <c r="W507"/>
      <c r="X507" s="397">
        <v>17</v>
      </c>
      <c r="Y507" s="397">
        <v>1</v>
      </c>
    </row>
    <row r="508" spans="1:25" x14ac:dyDescent="0.45">
      <c r="A508">
        <f>'Page 1 - General Information'!$G$12</f>
        <v>113367003</v>
      </c>
      <c r="B508" t="str">
        <f>'Page 1 - General Information'!$G$16</f>
        <v>2658</v>
      </c>
      <c r="C508" s="395" t="s">
        <v>19824</v>
      </c>
      <c r="D508"/>
      <c r="E508"/>
      <c r="F508"/>
      <c r="G508"/>
      <c r="H508"/>
      <c r="I508"/>
      <c r="J508"/>
      <c r="K508"/>
      <c r="L508"/>
      <c r="M508"/>
      <c r="N508" t="s">
        <v>4812</v>
      </c>
      <c r="O508" s="396">
        <f>INDEX('Page 2 - Team Information'!$K$14:$AP$184,Y508,X508)</f>
        <v>0</v>
      </c>
      <c r="P508"/>
      <c r="Q508"/>
      <c r="R508"/>
      <c r="S508" t="s">
        <v>5305</v>
      </c>
      <c r="T508"/>
      <c r="U508"/>
      <c r="V508"/>
      <c r="W508"/>
      <c r="X508" s="397">
        <v>19</v>
      </c>
      <c r="Y508" s="397">
        <v>1</v>
      </c>
    </row>
    <row r="509" spans="1:25" x14ac:dyDescent="0.45">
      <c r="A509">
        <f>'Page 1 - General Information'!$G$12</f>
        <v>113367003</v>
      </c>
      <c r="B509" t="str">
        <f>'Page 1 - General Information'!$G$16</f>
        <v>2658</v>
      </c>
      <c r="C509" s="395" t="s">
        <v>19824</v>
      </c>
      <c r="D509"/>
      <c r="E509"/>
      <c r="F509"/>
      <c r="G509"/>
      <c r="H509"/>
      <c r="I509"/>
      <c r="J509"/>
      <c r="K509"/>
      <c r="L509"/>
      <c r="M509"/>
      <c r="N509" t="s">
        <v>4812</v>
      </c>
      <c r="O509" s="396">
        <f>INDEX('Page 2 - Team Information'!$K$14:$AP$184,Y509,X509)</f>
        <v>0</v>
      </c>
      <c r="P509"/>
      <c r="Q509"/>
      <c r="R509"/>
      <c r="S509" t="s">
        <v>5306</v>
      </c>
      <c r="T509"/>
      <c r="U509"/>
      <c r="V509"/>
      <c r="W509"/>
      <c r="X509" s="397">
        <v>20</v>
      </c>
      <c r="Y509" s="397">
        <v>1</v>
      </c>
    </row>
    <row r="510" spans="1:25" x14ac:dyDescent="0.45">
      <c r="A510">
        <f>'Page 1 - General Information'!$G$12</f>
        <v>113367003</v>
      </c>
      <c r="B510" t="str">
        <f>'Page 1 - General Information'!$G$16</f>
        <v>2658</v>
      </c>
      <c r="C510" s="395" t="s">
        <v>19824</v>
      </c>
      <c r="D510"/>
      <c r="E510"/>
      <c r="F510"/>
      <c r="G510"/>
      <c r="H510"/>
      <c r="I510"/>
      <c r="J510"/>
      <c r="K510"/>
      <c r="L510"/>
      <c r="M510"/>
      <c r="N510" t="s">
        <v>4812</v>
      </c>
      <c r="O510" s="396">
        <f>INDEX('Page 2 - Team Information'!$K$14:$AP$184,Y510,X510)</f>
        <v>21</v>
      </c>
      <c r="P510"/>
      <c r="Q510"/>
      <c r="R510"/>
      <c r="S510" t="s">
        <v>5307</v>
      </c>
      <c r="T510"/>
      <c r="U510"/>
      <c r="V510"/>
      <c r="W510"/>
      <c r="X510" s="397">
        <v>21</v>
      </c>
      <c r="Y510" s="397">
        <v>1</v>
      </c>
    </row>
    <row r="511" spans="1:25" x14ac:dyDescent="0.45">
      <c r="A511">
        <f>'Page 1 - General Information'!$G$12</f>
        <v>113367003</v>
      </c>
      <c r="B511" t="str">
        <f>'Page 1 - General Information'!$G$16</f>
        <v>2658</v>
      </c>
      <c r="C511" s="395" t="s">
        <v>19824</v>
      </c>
      <c r="D511"/>
      <c r="E511"/>
      <c r="F511"/>
      <c r="G511"/>
      <c r="H511"/>
      <c r="I511"/>
      <c r="J511"/>
      <c r="K511"/>
      <c r="L511"/>
      <c r="M511"/>
      <c r="N511" t="s">
        <v>4812</v>
      </c>
      <c r="O511" s="396">
        <f>INDEX('Page 2 - Team Information'!$K$14:$AP$184,Y511,X511)</f>
        <v>21</v>
      </c>
      <c r="P511"/>
      <c r="Q511"/>
      <c r="R511"/>
      <c r="S511" t="s">
        <v>5308</v>
      </c>
      <c r="T511"/>
      <c r="U511"/>
      <c r="V511"/>
      <c r="W511"/>
      <c r="X511" s="397">
        <v>22</v>
      </c>
      <c r="Y511" s="397">
        <v>1</v>
      </c>
    </row>
    <row r="512" spans="1:25" x14ac:dyDescent="0.45">
      <c r="A512">
        <f>'Page 1 - General Information'!$G$12</f>
        <v>113367003</v>
      </c>
      <c r="B512" t="str">
        <f>'Page 1 - General Information'!$G$16</f>
        <v>2658</v>
      </c>
      <c r="C512" s="395" t="s">
        <v>19824</v>
      </c>
      <c r="D512"/>
      <c r="E512"/>
      <c r="F512"/>
      <c r="G512"/>
      <c r="H512"/>
      <c r="I512"/>
      <c r="J512"/>
      <c r="K512"/>
      <c r="L512"/>
      <c r="M512"/>
      <c r="N512" t="s">
        <v>5293</v>
      </c>
      <c r="O512" s="399"/>
      <c r="P512"/>
      <c r="Q512"/>
      <c r="R512" s="399" t="s">
        <v>10976</v>
      </c>
      <c r="S512" t="s">
        <v>5309</v>
      </c>
      <c r="T512"/>
      <c r="U512"/>
      <c r="V512" s="396">
        <f>INDEX('Page 2 - Team Information'!$K$14:$AP$184,Y512,X512)</f>
        <v>0</v>
      </c>
      <c r="W512"/>
      <c r="X512" s="397">
        <v>5</v>
      </c>
      <c r="Y512" s="397">
        <v>2</v>
      </c>
    </row>
    <row r="513" spans="1:25" x14ac:dyDescent="0.45">
      <c r="A513">
        <f>'Page 1 - General Information'!$G$12</f>
        <v>113367003</v>
      </c>
      <c r="B513" t="str">
        <f>'Page 1 - General Information'!$G$16</f>
        <v>2658</v>
      </c>
      <c r="C513" s="395" t="s">
        <v>19824</v>
      </c>
      <c r="D513"/>
      <c r="E513"/>
      <c r="F513"/>
      <c r="G513"/>
      <c r="H513"/>
      <c r="I513"/>
      <c r="J513"/>
      <c r="K513"/>
      <c r="L513"/>
      <c r="M513"/>
      <c r="N513" t="s">
        <v>5293</v>
      </c>
      <c r="O513" s="399"/>
      <c r="P513"/>
      <c r="Q513"/>
      <c r="R513" s="399" t="s">
        <v>10976</v>
      </c>
      <c r="S513" t="s">
        <v>5310</v>
      </c>
      <c r="T513"/>
      <c r="U513"/>
      <c r="V513" s="396" t="str">
        <f>INDEX('Page 2 - Team Information'!$K$14:$AP$184,Y513,X513)</f>
        <v xml:space="preserve">Yes </v>
      </c>
      <c r="W513"/>
      <c r="X513" s="397">
        <v>6</v>
      </c>
      <c r="Y513" s="397">
        <v>2</v>
      </c>
    </row>
    <row r="514" spans="1:25" x14ac:dyDescent="0.45">
      <c r="A514">
        <f>'Page 1 - General Information'!$G$12</f>
        <v>113367003</v>
      </c>
      <c r="B514" t="str">
        <f>'Page 1 - General Information'!$G$16</f>
        <v>2658</v>
      </c>
      <c r="C514" s="395" t="s">
        <v>19824</v>
      </c>
      <c r="D514"/>
      <c r="E514"/>
      <c r="F514"/>
      <c r="G514"/>
      <c r="H514"/>
      <c r="I514"/>
      <c r="J514"/>
      <c r="K514"/>
      <c r="L514"/>
      <c r="M514"/>
      <c r="N514" t="s">
        <v>5293</v>
      </c>
      <c r="O514" s="399"/>
      <c r="P514"/>
      <c r="Q514"/>
      <c r="R514" s="399" t="s">
        <v>10976</v>
      </c>
      <c r="S514" t="s">
        <v>5311</v>
      </c>
      <c r="T514"/>
      <c r="U514"/>
      <c r="V514" s="396">
        <f>INDEX('Page 2 - Team Information'!$K$14:$AP$184,Y514,X514)</f>
        <v>0</v>
      </c>
      <c r="W514"/>
      <c r="X514" s="397">
        <v>7</v>
      </c>
      <c r="Y514" s="397">
        <v>2</v>
      </c>
    </row>
    <row r="515" spans="1:25" x14ac:dyDescent="0.45">
      <c r="A515">
        <f>'Page 1 - General Information'!$G$12</f>
        <v>113367003</v>
      </c>
      <c r="B515" t="str">
        <f>'Page 1 - General Information'!$G$16</f>
        <v>2658</v>
      </c>
      <c r="C515" s="395" t="s">
        <v>19824</v>
      </c>
      <c r="D515"/>
      <c r="E515"/>
      <c r="F515"/>
      <c r="G515"/>
      <c r="H515"/>
      <c r="I515"/>
      <c r="J515"/>
      <c r="K515"/>
      <c r="L515"/>
      <c r="M515"/>
      <c r="N515" t="s">
        <v>5293</v>
      </c>
      <c r="O515" s="399"/>
      <c r="P515"/>
      <c r="Q515"/>
      <c r="R515" s="21" t="s">
        <v>10976</v>
      </c>
      <c r="S515" t="s">
        <v>5312</v>
      </c>
      <c r="T515" s="396" t="str">
        <f>IF(INDEX('Page 2 - Team Information'!$K$14:$AP$184,Y515,X515)="","",INDEX('Page 2 - Team Information'!$K$14:$AP$184,Y515,X515)&amp;"-06-30")</f>
        <v>1922-06-30</v>
      </c>
      <c r="U515"/>
      <c r="V515"/>
      <c r="W515"/>
      <c r="X515" s="397">
        <v>9</v>
      </c>
      <c r="Y515" s="397">
        <v>2</v>
      </c>
    </row>
    <row r="516" spans="1:25" x14ac:dyDescent="0.45">
      <c r="A516">
        <f>'Page 1 - General Information'!$G$12</f>
        <v>113367003</v>
      </c>
      <c r="B516" t="str">
        <f>'Page 1 - General Information'!$G$16</f>
        <v>2658</v>
      </c>
      <c r="C516" s="395" t="s">
        <v>19824</v>
      </c>
      <c r="D516"/>
      <c r="E516"/>
      <c r="F516"/>
      <c r="G516"/>
      <c r="H516"/>
      <c r="I516"/>
      <c r="J516"/>
      <c r="K516"/>
      <c r="L516"/>
      <c r="M516"/>
      <c r="N516" t="s">
        <v>5293</v>
      </c>
      <c r="O516" s="399"/>
      <c r="P516"/>
      <c r="Q516"/>
      <c r="R516" s="21" t="s">
        <v>10976</v>
      </c>
      <c r="S516" t="s">
        <v>5313</v>
      </c>
      <c r="T516" s="396" t="str">
        <f>IF(INDEX('Page 2 - Team Information'!$K$14:$AP$184,Y516,X516)="","",INDEX('Page 2 - Team Information'!$K$14:$AP$184,Y516,X516)&amp;"-06-30")</f>
        <v/>
      </c>
      <c r="U516"/>
      <c r="V516"/>
      <c r="W516"/>
      <c r="X516" s="397">
        <v>10</v>
      </c>
      <c r="Y516" s="397">
        <v>2</v>
      </c>
    </row>
    <row r="517" spans="1:25" x14ac:dyDescent="0.45">
      <c r="A517">
        <f>'Page 1 - General Information'!$G$12</f>
        <v>113367003</v>
      </c>
      <c r="B517" t="str">
        <f>'Page 1 - General Information'!$G$16</f>
        <v>2658</v>
      </c>
      <c r="C517" s="395" t="s">
        <v>19824</v>
      </c>
      <c r="D517"/>
      <c r="E517"/>
      <c r="F517"/>
      <c r="G517"/>
      <c r="H517"/>
      <c r="I517"/>
      <c r="J517"/>
      <c r="K517"/>
      <c r="L517"/>
      <c r="M517"/>
      <c r="N517" t="s">
        <v>5293</v>
      </c>
      <c r="O517" s="399"/>
      <c r="P517"/>
      <c r="Q517"/>
      <c r="R517" s="21" t="s">
        <v>10976</v>
      </c>
      <c r="S517" t="s">
        <v>5314</v>
      </c>
      <c r="T517" s="396" t="str">
        <f>IF(INDEX('Page 2 - Team Information'!$K$14:$AP$184,Y517,X517)="","",INDEX('Page 2 - Team Information'!$K$14:$AP$184,Y517,X517)&amp;"-06-30")</f>
        <v/>
      </c>
      <c r="U517"/>
      <c r="V517"/>
      <c r="W517"/>
      <c r="X517" s="397">
        <v>11</v>
      </c>
      <c r="Y517" s="397">
        <v>2</v>
      </c>
    </row>
    <row r="518" spans="1:25" x14ac:dyDescent="0.45">
      <c r="A518">
        <f>'Page 1 - General Information'!$G$12</f>
        <v>113367003</v>
      </c>
      <c r="B518" t="str">
        <f>'Page 1 - General Information'!$G$16</f>
        <v>2658</v>
      </c>
      <c r="C518" s="395" t="s">
        <v>19824</v>
      </c>
      <c r="D518"/>
      <c r="E518"/>
      <c r="F518"/>
      <c r="G518"/>
      <c r="H518"/>
      <c r="I518"/>
      <c r="J518"/>
      <c r="K518"/>
      <c r="L518"/>
      <c r="M518"/>
      <c r="N518" t="s">
        <v>5293</v>
      </c>
      <c r="O518" s="399"/>
      <c r="P518"/>
      <c r="Q518"/>
      <c r="R518" s="21" t="s">
        <v>10976</v>
      </c>
      <c r="S518" t="s">
        <v>5315</v>
      </c>
      <c r="T518" s="396" t="str">
        <f>IF(INDEX('Page 2 - Team Information'!$K$14:$AP$184,Y518,X518)="","",INDEX('Page 2 - Team Information'!$K$14:$AP$184,Y518,X518)&amp;"-06-30")</f>
        <v/>
      </c>
      <c r="U518"/>
      <c r="V518"/>
      <c r="W518"/>
      <c r="X518" s="397">
        <v>12</v>
      </c>
      <c r="Y518" s="397">
        <v>2</v>
      </c>
    </row>
    <row r="519" spans="1:25" x14ac:dyDescent="0.45">
      <c r="A519">
        <f>'Page 1 - General Information'!$G$12</f>
        <v>113367003</v>
      </c>
      <c r="B519" t="str">
        <f>'Page 1 - General Information'!$G$16</f>
        <v>2658</v>
      </c>
      <c r="C519" s="395" t="s">
        <v>19824</v>
      </c>
      <c r="D519"/>
      <c r="E519"/>
      <c r="F519"/>
      <c r="G519"/>
      <c r="H519"/>
      <c r="I519"/>
      <c r="J519"/>
      <c r="K519"/>
      <c r="L519"/>
      <c r="M519"/>
      <c r="N519" t="s">
        <v>4812</v>
      </c>
      <c r="O519" s="396">
        <f>INDEX('Page 2 - Team Information'!$K$14:$AP$184,Y519,X519)</f>
        <v>0</v>
      </c>
      <c r="P519"/>
      <c r="Q519"/>
      <c r="R519"/>
      <c r="S519" t="s">
        <v>5316</v>
      </c>
      <c r="T519"/>
      <c r="U519"/>
      <c r="V519"/>
      <c r="W519"/>
      <c r="X519" s="397">
        <v>14</v>
      </c>
      <c r="Y519" s="397">
        <v>2</v>
      </c>
    </row>
    <row r="520" spans="1:25" x14ac:dyDescent="0.45">
      <c r="A520">
        <f>'Page 1 - General Information'!$G$12</f>
        <v>113367003</v>
      </c>
      <c r="B520" t="str">
        <f>'Page 1 - General Information'!$G$16</f>
        <v>2658</v>
      </c>
      <c r="C520" s="395" t="s">
        <v>19824</v>
      </c>
      <c r="D520"/>
      <c r="E520"/>
      <c r="F520"/>
      <c r="G520"/>
      <c r="H520"/>
      <c r="I520"/>
      <c r="J520"/>
      <c r="K520"/>
      <c r="L520"/>
      <c r="M520"/>
      <c r="N520" t="s">
        <v>4812</v>
      </c>
      <c r="O520" s="396">
        <f>INDEX('Page 2 - Team Information'!$K$14:$AP$184,Y520,X520)</f>
        <v>16</v>
      </c>
      <c r="P520"/>
      <c r="Q520"/>
      <c r="R520"/>
      <c r="S520" t="s">
        <v>5317</v>
      </c>
      <c r="T520"/>
      <c r="U520"/>
      <c r="V520"/>
      <c r="W520"/>
      <c r="X520" s="397">
        <v>15</v>
      </c>
      <c r="Y520" s="397">
        <v>2</v>
      </c>
    </row>
    <row r="521" spans="1:25" x14ac:dyDescent="0.45">
      <c r="A521">
        <f>'Page 1 - General Information'!$G$12</f>
        <v>113367003</v>
      </c>
      <c r="B521" t="str">
        <f>'Page 1 - General Information'!$G$16</f>
        <v>2658</v>
      </c>
      <c r="C521" s="395" t="s">
        <v>19824</v>
      </c>
      <c r="D521"/>
      <c r="E521"/>
      <c r="F521"/>
      <c r="G521"/>
      <c r="H521"/>
      <c r="I521"/>
      <c r="J521"/>
      <c r="K521"/>
      <c r="L521"/>
      <c r="M521"/>
      <c r="N521" t="s">
        <v>4812</v>
      </c>
      <c r="O521" s="396">
        <f>INDEX('Page 2 - Team Information'!$K$14:$AP$184,Y521,X521)</f>
        <v>0</v>
      </c>
      <c r="P521"/>
      <c r="Q521"/>
      <c r="R521"/>
      <c r="S521" t="s">
        <v>5318</v>
      </c>
      <c r="T521"/>
      <c r="U521"/>
      <c r="V521"/>
      <c r="W521"/>
      <c r="X521" s="397">
        <v>16</v>
      </c>
      <c r="Y521" s="397">
        <v>2</v>
      </c>
    </row>
    <row r="522" spans="1:25" x14ac:dyDescent="0.45">
      <c r="A522">
        <f>'Page 1 - General Information'!$G$12</f>
        <v>113367003</v>
      </c>
      <c r="B522" t="str">
        <f>'Page 1 - General Information'!$G$16</f>
        <v>2658</v>
      </c>
      <c r="C522" s="395" t="s">
        <v>19824</v>
      </c>
      <c r="D522"/>
      <c r="E522"/>
      <c r="F522"/>
      <c r="G522"/>
      <c r="H522"/>
      <c r="I522"/>
      <c r="J522"/>
      <c r="K522"/>
      <c r="L522"/>
      <c r="M522"/>
      <c r="N522" t="s">
        <v>4812</v>
      </c>
      <c r="O522" s="396">
        <f>INDEX('Page 2 - Team Information'!$K$14:$AP$184,Y522,X522)</f>
        <v>16</v>
      </c>
      <c r="P522"/>
      <c r="Q522"/>
      <c r="R522"/>
      <c r="S522" t="s">
        <v>5319</v>
      </c>
      <c r="T522"/>
      <c r="U522"/>
      <c r="V522"/>
      <c r="W522"/>
      <c r="X522" s="397">
        <v>17</v>
      </c>
      <c r="Y522" s="397">
        <v>2</v>
      </c>
    </row>
    <row r="523" spans="1:25" x14ac:dyDescent="0.45">
      <c r="A523">
        <f>'Page 1 - General Information'!$G$12</f>
        <v>113367003</v>
      </c>
      <c r="B523" t="str">
        <f>'Page 1 - General Information'!$G$16</f>
        <v>2658</v>
      </c>
      <c r="C523" s="395" t="s">
        <v>19824</v>
      </c>
      <c r="D523"/>
      <c r="E523"/>
      <c r="F523"/>
      <c r="G523"/>
      <c r="H523"/>
      <c r="I523"/>
      <c r="J523"/>
      <c r="K523"/>
      <c r="L523"/>
      <c r="M523"/>
      <c r="N523" t="s">
        <v>4812</v>
      </c>
      <c r="O523" s="396">
        <f>INDEX('Page 2 - Team Information'!$K$14:$AP$184,Y523,X523)</f>
        <v>0</v>
      </c>
      <c r="P523"/>
      <c r="Q523"/>
      <c r="R523"/>
      <c r="S523" t="s">
        <v>5320</v>
      </c>
      <c r="T523"/>
      <c r="U523"/>
      <c r="V523"/>
      <c r="W523"/>
      <c r="X523" s="397">
        <v>19</v>
      </c>
      <c r="Y523" s="397">
        <v>2</v>
      </c>
    </row>
    <row r="524" spans="1:25" x14ac:dyDescent="0.45">
      <c r="A524">
        <f>'Page 1 - General Information'!$G$12</f>
        <v>113367003</v>
      </c>
      <c r="B524" t="str">
        <f>'Page 1 - General Information'!$G$16</f>
        <v>2658</v>
      </c>
      <c r="C524" s="395" t="s">
        <v>19824</v>
      </c>
      <c r="D524"/>
      <c r="E524"/>
      <c r="F524"/>
      <c r="G524"/>
      <c r="H524"/>
      <c r="I524"/>
      <c r="J524"/>
      <c r="K524"/>
      <c r="L524"/>
      <c r="M524"/>
      <c r="N524" t="s">
        <v>4812</v>
      </c>
      <c r="O524" s="396">
        <f>INDEX('Page 2 - Team Information'!$K$14:$AP$184,Y524,X524)</f>
        <v>16</v>
      </c>
      <c r="P524"/>
      <c r="Q524"/>
      <c r="R524"/>
      <c r="S524" t="s">
        <v>5321</v>
      </c>
      <c r="T524"/>
      <c r="U524"/>
      <c r="V524"/>
      <c r="W524"/>
      <c r="X524" s="397">
        <v>20</v>
      </c>
      <c r="Y524" s="397">
        <v>2</v>
      </c>
    </row>
    <row r="525" spans="1:25" x14ac:dyDescent="0.45">
      <c r="A525">
        <f>'Page 1 - General Information'!$G$12</f>
        <v>113367003</v>
      </c>
      <c r="B525" t="str">
        <f>'Page 1 - General Information'!$G$16</f>
        <v>2658</v>
      </c>
      <c r="C525" s="395" t="s">
        <v>19824</v>
      </c>
      <c r="D525"/>
      <c r="E525"/>
      <c r="F525"/>
      <c r="G525"/>
      <c r="H525"/>
      <c r="I525"/>
      <c r="J525"/>
      <c r="K525"/>
      <c r="L525"/>
      <c r="M525"/>
      <c r="N525" t="s">
        <v>4812</v>
      </c>
      <c r="O525" s="396">
        <f>INDEX('Page 2 - Team Information'!$K$14:$AP$184,Y525,X525)</f>
        <v>0</v>
      </c>
      <c r="P525"/>
      <c r="Q525"/>
      <c r="R525"/>
      <c r="S525" t="s">
        <v>5322</v>
      </c>
      <c r="T525"/>
      <c r="U525"/>
      <c r="V525"/>
      <c r="W525"/>
      <c r="X525" s="397">
        <v>21</v>
      </c>
      <c r="Y525" s="397">
        <v>2</v>
      </c>
    </row>
    <row r="526" spans="1:25" x14ac:dyDescent="0.45">
      <c r="A526">
        <f>'Page 1 - General Information'!$G$12</f>
        <v>113367003</v>
      </c>
      <c r="B526" t="str">
        <f>'Page 1 - General Information'!$G$16</f>
        <v>2658</v>
      </c>
      <c r="C526" s="395" t="s">
        <v>19824</v>
      </c>
      <c r="D526"/>
      <c r="E526"/>
      <c r="F526"/>
      <c r="G526"/>
      <c r="H526"/>
      <c r="I526"/>
      <c r="J526"/>
      <c r="K526"/>
      <c r="L526"/>
      <c r="M526"/>
      <c r="N526" t="s">
        <v>4812</v>
      </c>
      <c r="O526" s="396">
        <f>INDEX('Page 2 - Team Information'!$K$14:$AP$184,Y526,X526)</f>
        <v>16</v>
      </c>
      <c r="P526"/>
      <c r="Q526"/>
      <c r="R526"/>
      <c r="S526" t="s">
        <v>5323</v>
      </c>
      <c r="T526"/>
      <c r="U526"/>
      <c r="V526"/>
      <c r="W526"/>
      <c r="X526" s="397">
        <v>22</v>
      </c>
      <c r="Y526" s="397">
        <v>2</v>
      </c>
    </row>
    <row r="527" spans="1:25" x14ac:dyDescent="0.45">
      <c r="A527">
        <f>'Page 1 - General Information'!$G$12</f>
        <v>113367003</v>
      </c>
      <c r="B527" t="str">
        <f>'Page 1 - General Information'!$G$16</f>
        <v>2658</v>
      </c>
      <c r="C527" s="395" t="s">
        <v>19824</v>
      </c>
      <c r="D527"/>
      <c r="E527"/>
      <c r="F527"/>
      <c r="G527"/>
      <c r="H527"/>
      <c r="I527"/>
      <c r="J527"/>
      <c r="K527"/>
      <c r="L527"/>
      <c r="M527"/>
      <c r="N527" t="s">
        <v>5293</v>
      </c>
      <c r="O527" s="399"/>
      <c r="P527"/>
      <c r="Q527"/>
      <c r="R527" s="399" t="s">
        <v>10976</v>
      </c>
      <c r="S527" t="s">
        <v>5324</v>
      </c>
      <c r="T527"/>
      <c r="U527"/>
      <c r="V527" s="396">
        <f>INDEX('Page 2 - Team Information'!$K$14:$AP$184,Y527,X527)</f>
        <v>0</v>
      </c>
      <c r="W527"/>
      <c r="X527" s="397">
        <v>5</v>
      </c>
      <c r="Y527" s="397">
        <v>3</v>
      </c>
    </row>
    <row r="528" spans="1:25" x14ac:dyDescent="0.45">
      <c r="A528">
        <f>'Page 1 - General Information'!$G$12</f>
        <v>113367003</v>
      </c>
      <c r="B528" t="str">
        <f>'Page 1 - General Information'!$G$16</f>
        <v>2658</v>
      </c>
      <c r="C528" s="395" t="s">
        <v>19824</v>
      </c>
      <c r="D528"/>
      <c r="E528"/>
      <c r="F528"/>
      <c r="G528"/>
      <c r="H528"/>
      <c r="I528"/>
      <c r="J528"/>
      <c r="K528"/>
      <c r="L528"/>
      <c r="M528"/>
      <c r="N528" t="s">
        <v>5293</v>
      </c>
      <c r="O528" s="399"/>
      <c r="P528"/>
      <c r="Q528"/>
      <c r="R528" s="399" t="s">
        <v>10976</v>
      </c>
      <c r="S528" t="s">
        <v>5325</v>
      </c>
      <c r="T528"/>
      <c r="U528"/>
      <c r="V528" s="396">
        <f>INDEX('Page 2 - Team Information'!$K$14:$AP$184,Y528,X528)</f>
        <v>0</v>
      </c>
      <c r="W528"/>
      <c r="X528" s="397">
        <v>6</v>
      </c>
      <c r="Y528" s="397">
        <v>3</v>
      </c>
    </row>
    <row r="529" spans="1:25" x14ac:dyDescent="0.45">
      <c r="A529">
        <f>'Page 1 - General Information'!$G$12</f>
        <v>113367003</v>
      </c>
      <c r="B529" t="str">
        <f>'Page 1 - General Information'!$G$16</f>
        <v>2658</v>
      </c>
      <c r="C529" s="395" t="s">
        <v>19824</v>
      </c>
      <c r="D529"/>
      <c r="E529"/>
      <c r="F529"/>
      <c r="G529"/>
      <c r="H529"/>
      <c r="I529"/>
      <c r="J529"/>
      <c r="K529"/>
      <c r="L529"/>
      <c r="M529"/>
      <c r="N529" t="s">
        <v>5293</v>
      </c>
      <c r="O529" s="399"/>
      <c r="P529"/>
      <c r="Q529"/>
      <c r="R529" s="399" t="s">
        <v>10976</v>
      </c>
      <c r="S529" t="s">
        <v>5326</v>
      </c>
      <c r="T529"/>
      <c r="U529"/>
      <c r="V529" s="396">
        <f>INDEX('Page 2 - Team Information'!$K$14:$AP$184,Y529,X529)</f>
        <v>0</v>
      </c>
      <c r="W529"/>
      <c r="X529" s="397">
        <v>7</v>
      </c>
      <c r="Y529" s="397">
        <v>3</v>
      </c>
    </row>
    <row r="530" spans="1:25" x14ac:dyDescent="0.45">
      <c r="A530">
        <f>'Page 1 - General Information'!$G$12</f>
        <v>113367003</v>
      </c>
      <c r="B530" t="str">
        <f>'Page 1 - General Information'!$G$16</f>
        <v>2658</v>
      </c>
      <c r="C530" s="395" t="s">
        <v>19824</v>
      </c>
      <c r="D530"/>
      <c r="E530"/>
      <c r="F530"/>
      <c r="G530"/>
      <c r="H530"/>
      <c r="I530"/>
      <c r="J530"/>
      <c r="K530"/>
      <c r="L530"/>
      <c r="M530"/>
      <c r="N530" t="s">
        <v>5293</v>
      </c>
      <c r="O530" s="399"/>
      <c r="P530"/>
      <c r="Q530"/>
      <c r="R530" s="21" t="s">
        <v>10976</v>
      </c>
      <c r="S530" t="s">
        <v>5327</v>
      </c>
      <c r="T530" s="396" t="str">
        <f>IF(INDEX('Page 2 - Team Information'!$K$14:$AP$184,Y530,X530)="","",INDEX('Page 2 - Team Information'!$K$14:$AP$184,Y530,X530)&amp;"-06-30")</f>
        <v/>
      </c>
      <c r="U530"/>
      <c r="V530"/>
      <c r="W530"/>
      <c r="X530" s="397">
        <v>9</v>
      </c>
      <c r="Y530" s="397">
        <v>3</v>
      </c>
    </row>
    <row r="531" spans="1:25" x14ac:dyDescent="0.45">
      <c r="A531">
        <f>'Page 1 - General Information'!$G$12</f>
        <v>113367003</v>
      </c>
      <c r="B531" t="str">
        <f>'Page 1 - General Information'!$G$16</f>
        <v>2658</v>
      </c>
      <c r="C531" s="395" t="s">
        <v>19824</v>
      </c>
      <c r="D531"/>
      <c r="E531"/>
      <c r="F531"/>
      <c r="G531"/>
      <c r="H531"/>
      <c r="I531"/>
      <c r="J531"/>
      <c r="K531"/>
      <c r="L531"/>
      <c r="M531"/>
      <c r="N531" t="s">
        <v>5293</v>
      </c>
      <c r="O531" s="399"/>
      <c r="P531"/>
      <c r="Q531"/>
      <c r="R531" s="21" t="s">
        <v>10976</v>
      </c>
      <c r="S531" t="s">
        <v>5328</v>
      </c>
      <c r="T531" s="396" t="str">
        <f>IF(INDEX('Page 2 - Team Information'!$K$14:$AP$184,Y531,X531)="","",INDEX('Page 2 - Team Information'!$K$14:$AP$184,Y531,X531)&amp;"-06-30")</f>
        <v/>
      </c>
      <c r="U531"/>
      <c r="V531"/>
      <c r="W531"/>
      <c r="X531" s="397">
        <v>10</v>
      </c>
      <c r="Y531" s="397">
        <v>3</v>
      </c>
    </row>
    <row r="532" spans="1:25" x14ac:dyDescent="0.45">
      <c r="A532">
        <f>'Page 1 - General Information'!$G$12</f>
        <v>113367003</v>
      </c>
      <c r="B532" t="str">
        <f>'Page 1 - General Information'!$G$16</f>
        <v>2658</v>
      </c>
      <c r="C532" s="395" t="s">
        <v>19824</v>
      </c>
      <c r="D532"/>
      <c r="E532"/>
      <c r="F532"/>
      <c r="G532"/>
      <c r="H532"/>
      <c r="I532"/>
      <c r="J532"/>
      <c r="K532"/>
      <c r="L532"/>
      <c r="M532"/>
      <c r="N532" t="s">
        <v>5293</v>
      </c>
      <c r="O532" s="399"/>
      <c r="P532"/>
      <c r="Q532"/>
      <c r="R532" s="21" t="s">
        <v>10976</v>
      </c>
      <c r="S532" t="s">
        <v>5329</v>
      </c>
      <c r="T532" s="396" t="str">
        <f>IF(INDEX('Page 2 - Team Information'!$K$14:$AP$184,Y532,X532)="","",INDEX('Page 2 - Team Information'!$K$14:$AP$184,Y532,X532)&amp;"-06-30")</f>
        <v/>
      </c>
      <c r="U532"/>
      <c r="V532"/>
      <c r="W532"/>
      <c r="X532" s="397">
        <v>11</v>
      </c>
      <c r="Y532" s="397">
        <v>3</v>
      </c>
    </row>
    <row r="533" spans="1:25" x14ac:dyDescent="0.45">
      <c r="A533">
        <f>'Page 1 - General Information'!$G$12</f>
        <v>113367003</v>
      </c>
      <c r="B533" t="str">
        <f>'Page 1 - General Information'!$G$16</f>
        <v>2658</v>
      </c>
      <c r="C533" s="395" t="s">
        <v>19824</v>
      </c>
      <c r="D533"/>
      <c r="E533"/>
      <c r="F533"/>
      <c r="G533"/>
      <c r="H533"/>
      <c r="I533"/>
      <c r="J533"/>
      <c r="K533"/>
      <c r="L533"/>
      <c r="M533"/>
      <c r="N533" t="s">
        <v>5293</v>
      </c>
      <c r="O533" s="399"/>
      <c r="P533"/>
      <c r="Q533"/>
      <c r="R533" s="21" t="s">
        <v>10976</v>
      </c>
      <c r="S533" t="s">
        <v>5330</v>
      </c>
      <c r="T533" s="396" t="str">
        <f>IF(INDEX('Page 2 - Team Information'!$K$14:$AP$184,Y533,X533)="","",INDEX('Page 2 - Team Information'!$K$14:$AP$184,Y533,X533)&amp;"-06-30")</f>
        <v/>
      </c>
      <c r="U533"/>
      <c r="V533"/>
      <c r="W533"/>
      <c r="X533" s="397">
        <v>12</v>
      </c>
      <c r="Y533" s="397">
        <v>3</v>
      </c>
    </row>
    <row r="534" spans="1:25" x14ac:dyDescent="0.45">
      <c r="A534">
        <f>'Page 1 - General Information'!$G$12</f>
        <v>113367003</v>
      </c>
      <c r="B534" t="str">
        <f>'Page 1 - General Information'!$G$16</f>
        <v>2658</v>
      </c>
      <c r="C534" s="395" t="s">
        <v>19824</v>
      </c>
      <c r="D534"/>
      <c r="E534"/>
      <c r="F534"/>
      <c r="G534"/>
      <c r="H534"/>
      <c r="I534"/>
      <c r="J534"/>
      <c r="K534"/>
      <c r="L534"/>
      <c r="M534"/>
      <c r="N534" t="s">
        <v>4812</v>
      </c>
      <c r="O534" s="396">
        <f>INDEX('Page 2 - Team Information'!$K$14:$AP$184,Y534,X534)</f>
        <v>0</v>
      </c>
      <c r="P534"/>
      <c r="Q534"/>
      <c r="R534"/>
      <c r="S534" t="s">
        <v>5331</v>
      </c>
      <c r="T534"/>
      <c r="U534"/>
      <c r="V534"/>
      <c r="W534"/>
      <c r="X534" s="397">
        <v>14</v>
      </c>
      <c r="Y534" s="397">
        <v>3</v>
      </c>
    </row>
    <row r="535" spans="1:25" x14ac:dyDescent="0.45">
      <c r="A535">
        <f>'Page 1 - General Information'!$G$12</f>
        <v>113367003</v>
      </c>
      <c r="B535" t="str">
        <f>'Page 1 - General Information'!$G$16</f>
        <v>2658</v>
      </c>
      <c r="C535" s="395" t="s">
        <v>19824</v>
      </c>
      <c r="D535"/>
      <c r="E535"/>
      <c r="F535"/>
      <c r="G535"/>
      <c r="H535"/>
      <c r="I535"/>
      <c r="J535"/>
      <c r="K535"/>
      <c r="L535"/>
      <c r="M535"/>
      <c r="N535" t="s">
        <v>4812</v>
      </c>
      <c r="O535" s="396">
        <f>INDEX('Page 2 - Team Information'!$K$14:$AP$184,Y535,X535)</f>
        <v>0</v>
      </c>
      <c r="P535"/>
      <c r="Q535"/>
      <c r="R535"/>
      <c r="S535" t="s">
        <v>5332</v>
      </c>
      <c r="T535"/>
      <c r="U535"/>
      <c r="V535"/>
      <c r="W535"/>
      <c r="X535" s="397">
        <v>15</v>
      </c>
      <c r="Y535" s="397">
        <v>3</v>
      </c>
    </row>
    <row r="536" spans="1:25" x14ac:dyDescent="0.45">
      <c r="A536">
        <f>'Page 1 - General Information'!$G$12</f>
        <v>113367003</v>
      </c>
      <c r="B536" t="str">
        <f>'Page 1 - General Information'!$G$16</f>
        <v>2658</v>
      </c>
      <c r="C536" s="395" t="s">
        <v>19824</v>
      </c>
      <c r="D536"/>
      <c r="E536"/>
      <c r="F536"/>
      <c r="G536"/>
      <c r="H536"/>
      <c r="I536"/>
      <c r="J536"/>
      <c r="K536"/>
      <c r="L536"/>
      <c r="M536"/>
      <c r="N536" t="s">
        <v>4812</v>
      </c>
      <c r="O536" s="396">
        <f>INDEX('Page 2 - Team Information'!$K$14:$AP$184,Y536,X536)</f>
        <v>0</v>
      </c>
      <c r="P536"/>
      <c r="Q536"/>
      <c r="R536"/>
      <c r="S536" t="s">
        <v>5333</v>
      </c>
      <c r="T536"/>
      <c r="U536"/>
      <c r="V536"/>
      <c r="W536"/>
      <c r="X536" s="397">
        <v>16</v>
      </c>
      <c r="Y536" s="397">
        <v>3</v>
      </c>
    </row>
    <row r="537" spans="1:25" x14ac:dyDescent="0.45">
      <c r="A537">
        <f>'Page 1 - General Information'!$G$12</f>
        <v>113367003</v>
      </c>
      <c r="B537" t="str">
        <f>'Page 1 - General Information'!$G$16</f>
        <v>2658</v>
      </c>
      <c r="C537" s="395" t="s">
        <v>19824</v>
      </c>
      <c r="D537"/>
      <c r="E537"/>
      <c r="F537"/>
      <c r="G537"/>
      <c r="H537"/>
      <c r="I537"/>
      <c r="J537"/>
      <c r="K537"/>
      <c r="L537"/>
      <c r="M537"/>
      <c r="N537" t="s">
        <v>4812</v>
      </c>
      <c r="O537" s="396">
        <f>INDEX('Page 2 - Team Information'!$K$14:$AP$184,Y537,X537)</f>
        <v>0</v>
      </c>
      <c r="P537"/>
      <c r="Q537"/>
      <c r="R537"/>
      <c r="S537" t="s">
        <v>5334</v>
      </c>
      <c r="T537"/>
      <c r="U537"/>
      <c r="V537"/>
      <c r="W537"/>
      <c r="X537" s="397">
        <v>17</v>
      </c>
      <c r="Y537" s="397">
        <v>3</v>
      </c>
    </row>
    <row r="538" spans="1:25" x14ac:dyDescent="0.45">
      <c r="A538">
        <f>'Page 1 - General Information'!$G$12</f>
        <v>113367003</v>
      </c>
      <c r="B538" t="str">
        <f>'Page 1 - General Information'!$G$16</f>
        <v>2658</v>
      </c>
      <c r="C538" s="395" t="s">
        <v>19824</v>
      </c>
      <c r="D538"/>
      <c r="E538"/>
      <c r="F538"/>
      <c r="G538"/>
      <c r="H538"/>
      <c r="I538"/>
      <c r="J538"/>
      <c r="K538"/>
      <c r="L538"/>
      <c r="M538"/>
      <c r="N538" t="s">
        <v>4812</v>
      </c>
      <c r="O538" s="396">
        <f>INDEX('Page 2 - Team Information'!$K$14:$AP$184,Y538,X538)</f>
        <v>0</v>
      </c>
      <c r="P538"/>
      <c r="Q538"/>
      <c r="R538"/>
      <c r="S538" t="s">
        <v>5335</v>
      </c>
      <c r="T538"/>
      <c r="U538"/>
      <c r="V538"/>
      <c r="W538"/>
      <c r="X538" s="397">
        <v>19</v>
      </c>
      <c r="Y538" s="397">
        <v>3</v>
      </c>
    </row>
    <row r="539" spans="1:25" x14ac:dyDescent="0.45">
      <c r="A539">
        <f>'Page 1 - General Information'!$G$12</f>
        <v>113367003</v>
      </c>
      <c r="B539" t="str">
        <f>'Page 1 - General Information'!$G$16</f>
        <v>2658</v>
      </c>
      <c r="C539" s="395" t="s">
        <v>19824</v>
      </c>
      <c r="D539"/>
      <c r="E539"/>
      <c r="F539"/>
      <c r="G539"/>
      <c r="H539"/>
      <c r="I539"/>
      <c r="J539"/>
      <c r="K539"/>
      <c r="L539"/>
      <c r="M539"/>
      <c r="N539" t="s">
        <v>4812</v>
      </c>
      <c r="O539" s="396">
        <f>INDEX('Page 2 - Team Information'!$K$14:$AP$184,Y539,X539)</f>
        <v>0</v>
      </c>
      <c r="P539"/>
      <c r="Q539"/>
      <c r="R539"/>
      <c r="S539" t="s">
        <v>5336</v>
      </c>
      <c r="T539"/>
      <c r="U539"/>
      <c r="V539"/>
      <c r="W539"/>
      <c r="X539" s="397">
        <v>20</v>
      </c>
      <c r="Y539" s="397">
        <v>3</v>
      </c>
    </row>
    <row r="540" spans="1:25" x14ac:dyDescent="0.45">
      <c r="A540">
        <f>'Page 1 - General Information'!$G$12</f>
        <v>113367003</v>
      </c>
      <c r="B540" t="str">
        <f>'Page 1 - General Information'!$G$16</f>
        <v>2658</v>
      </c>
      <c r="C540" s="395" t="s">
        <v>19824</v>
      </c>
      <c r="D540"/>
      <c r="E540"/>
      <c r="F540"/>
      <c r="G540"/>
      <c r="H540"/>
      <c r="I540"/>
      <c r="J540"/>
      <c r="K540"/>
      <c r="L540"/>
      <c r="M540"/>
      <c r="N540" t="s">
        <v>4812</v>
      </c>
      <c r="O540" s="396">
        <f>INDEX('Page 2 - Team Information'!$K$14:$AP$184,Y540,X540)</f>
        <v>0</v>
      </c>
      <c r="P540"/>
      <c r="Q540"/>
      <c r="R540"/>
      <c r="S540" t="s">
        <v>5337</v>
      </c>
      <c r="T540"/>
      <c r="U540"/>
      <c r="V540"/>
      <c r="W540"/>
      <c r="X540" s="397">
        <v>21</v>
      </c>
      <c r="Y540" s="397">
        <v>3</v>
      </c>
    </row>
    <row r="541" spans="1:25" x14ac:dyDescent="0.45">
      <c r="A541">
        <f>'Page 1 - General Information'!$G$12</f>
        <v>113367003</v>
      </c>
      <c r="B541" t="str">
        <f>'Page 1 - General Information'!$G$16</f>
        <v>2658</v>
      </c>
      <c r="C541" s="395" t="s">
        <v>19824</v>
      </c>
      <c r="D541"/>
      <c r="E541"/>
      <c r="F541"/>
      <c r="G541"/>
      <c r="H541"/>
      <c r="I541"/>
      <c r="J541"/>
      <c r="K541"/>
      <c r="L541"/>
      <c r="M541"/>
      <c r="N541" t="s">
        <v>4812</v>
      </c>
      <c r="O541" s="396">
        <f>INDEX('Page 2 - Team Information'!$K$14:$AP$184,Y541,X541)</f>
        <v>0</v>
      </c>
      <c r="P541"/>
      <c r="Q541"/>
      <c r="R541"/>
      <c r="S541" t="s">
        <v>5338</v>
      </c>
      <c r="T541"/>
      <c r="U541"/>
      <c r="V541"/>
      <c r="W541"/>
      <c r="X541" s="397">
        <v>22</v>
      </c>
      <c r="Y541" s="397">
        <v>3</v>
      </c>
    </row>
    <row r="542" spans="1:25" x14ac:dyDescent="0.45">
      <c r="A542">
        <f>'Page 1 - General Information'!$G$12</f>
        <v>113367003</v>
      </c>
      <c r="B542" t="str">
        <f>'Page 1 - General Information'!$G$16</f>
        <v>2658</v>
      </c>
      <c r="C542" s="395" t="s">
        <v>19824</v>
      </c>
      <c r="D542"/>
      <c r="E542"/>
      <c r="F542"/>
      <c r="G542"/>
      <c r="H542"/>
      <c r="I542"/>
      <c r="J542"/>
      <c r="K542"/>
      <c r="L542"/>
      <c r="M542"/>
      <c r="N542" t="s">
        <v>5293</v>
      </c>
      <c r="O542" s="399"/>
      <c r="P542"/>
      <c r="Q542"/>
      <c r="R542" s="399" t="s">
        <v>10976</v>
      </c>
      <c r="S542" t="s">
        <v>5339</v>
      </c>
      <c r="T542"/>
      <c r="U542"/>
      <c r="V542" s="396" t="str">
        <f>INDEX('Page 2 - Team Information'!$K$14:$AP$184,Y542,X542)</f>
        <v xml:space="preserve">Yes </v>
      </c>
      <c r="W542"/>
      <c r="X542" s="397">
        <v>5</v>
      </c>
      <c r="Y542" s="397">
        <v>4</v>
      </c>
    </row>
    <row r="543" spans="1:25" x14ac:dyDescent="0.45">
      <c r="A543">
        <f>'Page 1 - General Information'!$G$12</f>
        <v>113367003</v>
      </c>
      <c r="B543" t="str">
        <f>'Page 1 - General Information'!$G$16</f>
        <v>2658</v>
      </c>
      <c r="C543" s="395" t="s">
        <v>19824</v>
      </c>
      <c r="D543"/>
      <c r="E543"/>
      <c r="F543"/>
      <c r="G543"/>
      <c r="H543"/>
      <c r="I543"/>
      <c r="J543"/>
      <c r="K543"/>
      <c r="L543"/>
      <c r="M543"/>
      <c r="N543" t="s">
        <v>5293</v>
      </c>
      <c r="O543" s="399"/>
      <c r="P543"/>
      <c r="Q543"/>
      <c r="R543" s="399" t="s">
        <v>10976</v>
      </c>
      <c r="S543" t="s">
        <v>5340</v>
      </c>
      <c r="T543"/>
      <c r="U543"/>
      <c r="V543" s="396">
        <f>INDEX('Page 2 - Team Information'!$K$14:$AP$184,Y543,X543)</f>
        <v>0</v>
      </c>
      <c r="W543"/>
      <c r="X543" s="397">
        <v>6</v>
      </c>
      <c r="Y543" s="397">
        <v>4</v>
      </c>
    </row>
    <row r="544" spans="1:25" x14ac:dyDescent="0.45">
      <c r="A544">
        <f>'Page 1 - General Information'!$G$12</f>
        <v>113367003</v>
      </c>
      <c r="B544" t="str">
        <f>'Page 1 - General Information'!$G$16</f>
        <v>2658</v>
      </c>
      <c r="C544" s="395" t="s">
        <v>19824</v>
      </c>
      <c r="D544"/>
      <c r="E544"/>
      <c r="F544"/>
      <c r="G544"/>
      <c r="H544"/>
      <c r="I544"/>
      <c r="J544"/>
      <c r="K544"/>
      <c r="L544"/>
      <c r="M544"/>
      <c r="N544" t="s">
        <v>5293</v>
      </c>
      <c r="O544" s="399"/>
      <c r="P544"/>
      <c r="Q544"/>
      <c r="R544" s="399" t="s">
        <v>10976</v>
      </c>
      <c r="S544" t="s">
        <v>5341</v>
      </c>
      <c r="T544"/>
      <c r="U544"/>
      <c r="V544" s="396">
        <f>INDEX('Page 2 - Team Information'!$K$14:$AP$184,Y544,X544)</f>
        <v>0</v>
      </c>
      <c r="W544"/>
      <c r="X544" s="397">
        <v>7</v>
      </c>
      <c r="Y544" s="397">
        <v>4</v>
      </c>
    </row>
    <row r="545" spans="1:25" x14ac:dyDescent="0.45">
      <c r="A545">
        <f>'Page 1 - General Information'!$G$12</f>
        <v>113367003</v>
      </c>
      <c r="B545" t="str">
        <f>'Page 1 - General Information'!$G$16</f>
        <v>2658</v>
      </c>
      <c r="C545" s="395" t="s">
        <v>19824</v>
      </c>
      <c r="D545"/>
      <c r="E545"/>
      <c r="F545"/>
      <c r="G545"/>
      <c r="H545"/>
      <c r="I545"/>
      <c r="J545"/>
      <c r="K545"/>
      <c r="L545"/>
      <c r="M545"/>
      <c r="N545" t="s">
        <v>5293</v>
      </c>
      <c r="O545" s="399"/>
      <c r="P545"/>
      <c r="Q545"/>
      <c r="R545" s="21" t="s">
        <v>10976</v>
      </c>
      <c r="S545" t="s">
        <v>5342</v>
      </c>
      <c r="T545" s="396" t="str">
        <f>IF(INDEX('Page 2 - Team Information'!$K$14:$AP$184,Y545,X545)="","",INDEX('Page 2 - Team Information'!$K$14:$AP$184,Y545,X545)&amp;"-06-30")</f>
        <v>1966-06-30</v>
      </c>
      <c r="U545"/>
      <c r="V545"/>
      <c r="W545"/>
      <c r="X545" s="397">
        <v>9</v>
      </c>
      <c r="Y545" s="397">
        <v>4</v>
      </c>
    </row>
    <row r="546" spans="1:25" x14ac:dyDescent="0.45">
      <c r="A546">
        <f>'Page 1 - General Information'!$G$12</f>
        <v>113367003</v>
      </c>
      <c r="B546" t="str">
        <f>'Page 1 - General Information'!$G$16</f>
        <v>2658</v>
      </c>
      <c r="C546" s="395" t="s">
        <v>19824</v>
      </c>
      <c r="D546"/>
      <c r="E546"/>
      <c r="F546"/>
      <c r="G546"/>
      <c r="H546"/>
      <c r="I546"/>
      <c r="J546"/>
      <c r="K546"/>
      <c r="L546"/>
      <c r="M546"/>
      <c r="N546" t="s">
        <v>5293</v>
      </c>
      <c r="O546" s="399"/>
      <c r="P546"/>
      <c r="Q546"/>
      <c r="R546" s="21" t="s">
        <v>10976</v>
      </c>
      <c r="S546" t="s">
        <v>5343</v>
      </c>
      <c r="T546" s="396" t="str">
        <f>IF(INDEX('Page 2 - Team Information'!$K$14:$AP$184,Y546,X546)="","",INDEX('Page 2 - Team Information'!$K$14:$AP$184,Y546,X546)&amp;"-06-30")</f>
        <v/>
      </c>
      <c r="U546"/>
      <c r="V546"/>
      <c r="W546"/>
      <c r="X546" s="397">
        <v>10</v>
      </c>
      <c r="Y546" s="397">
        <v>4</v>
      </c>
    </row>
    <row r="547" spans="1:25" x14ac:dyDescent="0.45">
      <c r="A547">
        <f>'Page 1 - General Information'!$G$12</f>
        <v>113367003</v>
      </c>
      <c r="B547" t="str">
        <f>'Page 1 - General Information'!$G$16</f>
        <v>2658</v>
      </c>
      <c r="C547" s="395" t="s">
        <v>19824</v>
      </c>
      <c r="D547"/>
      <c r="E547"/>
      <c r="F547"/>
      <c r="G547"/>
      <c r="H547"/>
      <c r="I547"/>
      <c r="J547"/>
      <c r="K547"/>
      <c r="L547"/>
      <c r="M547"/>
      <c r="N547" t="s">
        <v>5293</v>
      </c>
      <c r="O547" s="399"/>
      <c r="P547"/>
      <c r="Q547"/>
      <c r="R547" s="21" t="s">
        <v>10976</v>
      </c>
      <c r="S547" t="s">
        <v>5344</v>
      </c>
      <c r="T547" s="396" t="str">
        <f>IF(INDEX('Page 2 - Team Information'!$K$14:$AP$184,Y547,X547)="","",INDEX('Page 2 - Team Information'!$K$14:$AP$184,Y547,X547)&amp;"-06-30")</f>
        <v/>
      </c>
      <c r="U547"/>
      <c r="V547"/>
      <c r="W547"/>
      <c r="X547" s="397">
        <v>11</v>
      </c>
      <c r="Y547" s="397">
        <v>4</v>
      </c>
    </row>
    <row r="548" spans="1:25" x14ac:dyDescent="0.45">
      <c r="A548">
        <f>'Page 1 - General Information'!$G$12</f>
        <v>113367003</v>
      </c>
      <c r="B548" t="str">
        <f>'Page 1 - General Information'!$G$16</f>
        <v>2658</v>
      </c>
      <c r="C548" s="395" t="s">
        <v>19824</v>
      </c>
      <c r="D548"/>
      <c r="E548"/>
      <c r="F548"/>
      <c r="G548"/>
      <c r="H548"/>
      <c r="I548"/>
      <c r="J548"/>
      <c r="K548"/>
      <c r="L548"/>
      <c r="M548"/>
      <c r="N548" t="s">
        <v>5293</v>
      </c>
      <c r="O548" s="399"/>
      <c r="P548"/>
      <c r="Q548"/>
      <c r="R548" s="21" t="s">
        <v>10976</v>
      </c>
      <c r="S548" t="s">
        <v>5345</v>
      </c>
      <c r="T548" s="396" t="str">
        <f>IF(INDEX('Page 2 - Team Information'!$K$14:$AP$184,Y548,X548)="","",INDEX('Page 2 - Team Information'!$K$14:$AP$184,Y548,X548)&amp;"-06-30")</f>
        <v/>
      </c>
      <c r="U548"/>
      <c r="V548"/>
      <c r="W548"/>
      <c r="X548" s="397">
        <v>12</v>
      </c>
      <c r="Y548" s="397">
        <v>4</v>
      </c>
    </row>
    <row r="549" spans="1:25" x14ac:dyDescent="0.45">
      <c r="A549">
        <f>'Page 1 - General Information'!$G$12</f>
        <v>113367003</v>
      </c>
      <c r="B549" t="str">
        <f>'Page 1 - General Information'!$G$16</f>
        <v>2658</v>
      </c>
      <c r="C549" s="395" t="s">
        <v>19824</v>
      </c>
      <c r="D549"/>
      <c r="E549"/>
      <c r="F549"/>
      <c r="G549"/>
      <c r="H549"/>
      <c r="I549"/>
      <c r="J549"/>
      <c r="K549"/>
      <c r="L549"/>
      <c r="M549"/>
      <c r="N549" t="s">
        <v>4812</v>
      </c>
      <c r="O549" s="396">
        <f>INDEX('Page 2 - Team Information'!$K$14:$AP$184,Y549,X549)</f>
        <v>12</v>
      </c>
      <c r="P549"/>
      <c r="Q549"/>
      <c r="R549"/>
      <c r="S549" t="s">
        <v>5346</v>
      </c>
      <c r="T549"/>
      <c r="U549"/>
      <c r="V549"/>
      <c r="W549"/>
      <c r="X549" s="397">
        <v>14</v>
      </c>
      <c r="Y549" s="397">
        <v>4</v>
      </c>
    </row>
    <row r="550" spans="1:25" x14ac:dyDescent="0.45">
      <c r="A550">
        <f>'Page 1 - General Information'!$G$12</f>
        <v>113367003</v>
      </c>
      <c r="B550" t="str">
        <f>'Page 1 - General Information'!$G$16</f>
        <v>2658</v>
      </c>
      <c r="C550" s="395" t="s">
        <v>19824</v>
      </c>
      <c r="D550"/>
      <c r="E550"/>
      <c r="F550"/>
      <c r="G550"/>
      <c r="H550"/>
      <c r="I550"/>
      <c r="J550"/>
      <c r="K550"/>
      <c r="L550"/>
      <c r="M550"/>
      <c r="N550" t="s">
        <v>4812</v>
      </c>
      <c r="O550" s="396">
        <f>INDEX('Page 2 - Team Information'!$K$14:$AP$184,Y550,X550)</f>
        <v>0</v>
      </c>
      <c r="P550"/>
      <c r="Q550"/>
      <c r="R550"/>
      <c r="S550" t="s">
        <v>5347</v>
      </c>
      <c r="T550"/>
      <c r="U550"/>
      <c r="V550"/>
      <c r="W550"/>
      <c r="X550" s="397">
        <v>15</v>
      </c>
      <c r="Y550" s="397">
        <v>4</v>
      </c>
    </row>
    <row r="551" spans="1:25" x14ac:dyDescent="0.45">
      <c r="A551">
        <f>'Page 1 - General Information'!$G$12</f>
        <v>113367003</v>
      </c>
      <c r="B551" t="str">
        <f>'Page 1 - General Information'!$G$16</f>
        <v>2658</v>
      </c>
      <c r="C551" s="395" t="s">
        <v>19824</v>
      </c>
      <c r="D551"/>
      <c r="E551"/>
      <c r="F551"/>
      <c r="G551"/>
      <c r="H551"/>
      <c r="I551"/>
      <c r="J551"/>
      <c r="K551"/>
      <c r="L551"/>
      <c r="M551"/>
      <c r="N551" t="s">
        <v>4812</v>
      </c>
      <c r="O551" s="396">
        <f>INDEX('Page 2 - Team Information'!$K$14:$AP$184,Y551,X551)</f>
        <v>0</v>
      </c>
      <c r="P551"/>
      <c r="Q551"/>
      <c r="R551"/>
      <c r="S551" t="s">
        <v>5348</v>
      </c>
      <c r="T551"/>
      <c r="U551"/>
      <c r="V551"/>
      <c r="W551"/>
      <c r="X551" s="397">
        <v>16</v>
      </c>
      <c r="Y551" s="397">
        <v>4</v>
      </c>
    </row>
    <row r="552" spans="1:25" x14ac:dyDescent="0.45">
      <c r="A552">
        <f>'Page 1 - General Information'!$G$12</f>
        <v>113367003</v>
      </c>
      <c r="B552" t="str">
        <f>'Page 1 - General Information'!$G$16</f>
        <v>2658</v>
      </c>
      <c r="C552" s="395" t="s">
        <v>19824</v>
      </c>
      <c r="D552"/>
      <c r="E552"/>
      <c r="F552"/>
      <c r="G552"/>
      <c r="H552"/>
      <c r="I552"/>
      <c r="J552"/>
      <c r="K552"/>
      <c r="L552"/>
      <c r="M552"/>
      <c r="N552" t="s">
        <v>4812</v>
      </c>
      <c r="O552" s="396">
        <f>INDEX('Page 2 - Team Information'!$K$14:$AP$184,Y552,X552)</f>
        <v>12</v>
      </c>
      <c r="P552"/>
      <c r="Q552"/>
      <c r="R552"/>
      <c r="S552" t="s">
        <v>5349</v>
      </c>
      <c r="T552"/>
      <c r="U552"/>
      <c r="V552"/>
      <c r="W552"/>
      <c r="X552" s="397">
        <v>17</v>
      </c>
      <c r="Y552" s="397">
        <v>4</v>
      </c>
    </row>
    <row r="553" spans="1:25" x14ac:dyDescent="0.45">
      <c r="A553">
        <f>'Page 1 - General Information'!$G$12</f>
        <v>113367003</v>
      </c>
      <c r="B553" t="str">
        <f>'Page 1 - General Information'!$G$16</f>
        <v>2658</v>
      </c>
      <c r="C553" s="395" t="s">
        <v>19824</v>
      </c>
      <c r="D553"/>
      <c r="E553"/>
      <c r="F553"/>
      <c r="G553"/>
      <c r="H553"/>
      <c r="I553"/>
      <c r="J553"/>
      <c r="K553"/>
      <c r="L553"/>
      <c r="M553"/>
      <c r="N553" t="s">
        <v>4812</v>
      </c>
      <c r="O553" s="396">
        <f>INDEX('Page 2 - Team Information'!$K$14:$AP$184,Y553,X553)</f>
        <v>12</v>
      </c>
      <c r="P553"/>
      <c r="Q553"/>
      <c r="R553"/>
      <c r="S553" t="s">
        <v>5350</v>
      </c>
      <c r="T553"/>
      <c r="U553"/>
      <c r="V553"/>
      <c r="W553"/>
      <c r="X553" s="397">
        <v>19</v>
      </c>
      <c r="Y553" s="397">
        <v>4</v>
      </c>
    </row>
    <row r="554" spans="1:25" x14ac:dyDescent="0.45">
      <c r="A554">
        <f>'Page 1 - General Information'!$G$12</f>
        <v>113367003</v>
      </c>
      <c r="B554" t="str">
        <f>'Page 1 - General Information'!$G$16</f>
        <v>2658</v>
      </c>
      <c r="C554" s="395" t="s">
        <v>19824</v>
      </c>
      <c r="D554"/>
      <c r="E554"/>
      <c r="F554"/>
      <c r="G554"/>
      <c r="H554"/>
      <c r="I554"/>
      <c r="J554"/>
      <c r="K554"/>
      <c r="L554"/>
      <c r="M554"/>
      <c r="N554" t="s">
        <v>4812</v>
      </c>
      <c r="O554" s="396">
        <f>INDEX('Page 2 - Team Information'!$K$14:$AP$184,Y554,X554)</f>
        <v>0</v>
      </c>
      <c r="P554"/>
      <c r="Q554"/>
      <c r="R554"/>
      <c r="S554" t="s">
        <v>5351</v>
      </c>
      <c r="T554"/>
      <c r="U554"/>
      <c r="V554"/>
      <c r="W554"/>
      <c r="X554" s="397">
        <v>20</v>
      </c>
      <c r="Y554" s="397">
        <v>4</v>
      </c>
    </row>
    <row r="555" spans="1:25" x14ac:dyDescent="0.45">
      <c r="A555">
        <f>'Page 1 - General Information'!$G$12</f>
        <v>113367003</v>
      </c>
      <c r="B555" t="str">
        <f>'Page 1 - General Information'!$G$16</f>
        <v>2658</v>
      </c>
      <c r="C555" s="395" t="s">
        <v>19824</v>
      </c>
      <c r="D555"/>
      <c r="E555"/>
      <c r="F555"/>
      <c r="G555"/>
      <c r="H555"/>
      <c r="I555"/>
      <c r="J555"/>
      <c r="K555"/>
      <c r="L555"/>
      <c r="M555"/>
      <c r="N555" t="s">
        <v>4812</v>
      </c>
      <c r="O555" s="396">
        <f>INDEX('Page 2 - Team Information'!$K$14:$AP$184,Y555,X555)</f>
        <v>0</v>
      </c>
      <c r="P555"/>
      <c r="Q555"/>
      <c r="R555"/>
      <c r="S555" t="s">
        <v>5352</v>
      </c>
      <c r="T555"/>
      <c r="U555"/>
      <c r="V555"/>
      <c r="W555"/>
      <c r="X555" s="397">
        <v>21</v>
      </c>
      <c r="Y555" s="397">
        <v>4</v>
      </c>
    </row>
    <row r="556" spans="1:25" x14ac:dyDescent="0.45">
      <c r="A556">
        <f>'Page 1 - General Information'!$G$12</f>
        <v>113367003</v>
      </c>
      <c r="B556" t="str">
        <f>'Page 1 - General Information'!$G$16</f>
        <v>2658</v>
      </c>
      <c r="C556" s="395" t="s">
        <v>19824</v>
      </c>
      <c r="D556"/>
      <c r="E556"/>
      <c r="F556"/>
      <c r="G556"/>
      <c r="H556"/>
      <c r="I556"/>
      <c r="J556"/>
      <c r="K556"/>
      <c r="L556"/>
      <c r="M556"/>
      <c r="N556" t="s">
        <v>4812</v>
      </c>
      <c r="O556" s="396">
        <f>INDEX('Page 2 - Team Information'!$K$14:$AP$184,Y556,X556)</f>
        <v>12</v>
      </c>
      <c r="P556"/>
      <c r="Q556"/>
      <c r="R556"/>
      <c r="S556" t="s">
        <v>5353</v>
      </c>
      <c r="T556"/>
      <c r="U556"/>
      <c r="V556"/>
      <c r="W556"/>
      <c r="X556" s="397">
        <v>22</v>
      </c>
      <c r="Y556" s="397">
        <v>4</v>
      </c>
    </row>
    <row r="557" spans="1:25" x14ac:dyDescent="0.45">
      <c r="A557">
        <f>'Page 1 - General Information'!$G$12</f>
        <v>113367003</v>
      </c>
      <c r="B557" t="str">
        <f>'Page 1 - General Information'!$G$16</f>
        <v>2658</v>
      </c>
      <c r="C557" s="395" t="s">
        <v>19824</v>
      </c>
      <c r="D557"/>
      <c r="E557"/>
      <c r="F557"/>
      <c r="G557"/>
      <c r="H557"/>
      <c r="I557"/>
      <c r="J557"/>
      <c r="K557"/>
      <c r="L557"/>
      <c r="M557"/>
      <c r="N557" t="s">
        <v>5293</v>
      </c>
      <c r="O557" s="399"/>
      <c r="P557"/>
      <c r="Q557"/>
      <c r="R557" s="399" t="s">
        <v>10976</v>
      </c>
      <c r="S557" t="s">
        <v>5354</v>
      </c>
      <c r="T557"/>
      <c r="U557"/>
      <c r="V557" s="396" t="str">
        <f>INDEX('Page 2 - Team Information'!$K$14:$AP$184,Y557,X557)</f>
        <v xml:space="preserve">Yes </v>
      </c>
      <c r="W557"/>
      <c r="X557" s="397">
        <v>5</v>
      </c>
      <c r="Y557" s="397">
        <v>5</v>
      </c>
    </row>
    <row r="558" spans="1:25" x14ac:dyDescent="0.45">
      <c r="A558">
        <f>'Page 1 - General Information'!$G$12</f>
        <v>113367003</v>
      </c>
      <c r="B558" t="str">
        <f>'Page 1 - General Information'!$G$16</f>
        <v>2658</v>
      </c>
      <c r="C558" s="395" t="s">
        <v>19824</v>
      </c>
      <c r="D558"/>
      <c r="E558"/>
      <c r="F558"/>
      <c r="G558"/>
      <c r="H558"/>
      <c r="I558"/>
      <c r="J558"/>
      <c r="K558"/>
      <c r="L558"/>
      <c r="M558"/>
      <c r="N558" t="s">
        <v>5293</v>
      </c>
      <c r="O558" s="399"/>
      <c r="P558"/>
      <c r="Q558"/>
      <c r="R558" s="399" t="s">
        <v>10976</v>
      </c>
      <c r="S558" t="s">
        <v>5355</v>
      </c>
      <c r="T558"/>
      <c r="U558"/>
      <c r="V558" s="396">
        <f>INDEX('Page 2 - Team Information'!$K$14:$AP$184,Y558,X558)</f>
        <v>0</v>
      </c>
      <c r="W558"/>
      <c r="X558" s="397">
        <v>6</v>
      </c>
      <c r="Y558" s="397">
        <v>5</v>
      </c>
    </row>
    <row r="559" spans="1:25" x14ac:dyDescent="0.45">
      <c r="A559">
        <f>'Page 1 - General Information'!$G$12</f>
        <v>113367003</v>
      </c>
      <c r="B559" t="str">
        <f>'Page 1 - General Information'!$G$16</f>
        <v>2658</v>
      </c>
      <c r="C559" s="395" t="s">
        <v>19824</v>
      </c>
      <c r="D559"/>
      <c r="E559"/>
      <c r="F559"/>
      <c r="G559"/>
      <c r="H559"/>
      <c r="I559"/>
      <c r="J559"/>
      <c r="K559"/>
      <c r="L559"/>
      <c r="M559"/>
      <c r="N559" t="s">
        <v>5293</v>
      </c>
      <c r="O559" s="399"/>
      <c r="P559"/>
      <c r="Q559"/>
      <c r="R559" s="399" t="s">
        <v>10976</v>
      </c>
      <c r="S559" t="s">
        <v>5356</v>
      </c>
      <c r="T559"/>
      <c r="U559"/>
      <c r="V559" s="396">
        <f>INDEX('Page 2 - Team Information'!$K$14:$AP$184,Y559,X559)</f>
        <v>0</v>
      </c>
      <c r="W559"/>
      <c r="X559" s="397">
        <v>7</v>
      </c>
      <c r="Y559" s="397">
        <v>5</v>
      </c>
    </row>
    <row r="560" spans="1:25" x14ac:dyDescent="0.45">
      <c r="A560">
        <f>'Page 1 - General Information'!$G$12</f>
        <v>113367003</v>
      </c>
      <c r="B560" t="str">
        <f>'Page 1 - General Information'!$G$16</f>
        <v>2658</v>
      </c>
      <c r="C560" s="395" t="s">
        <v>19824</v>
      </c>
      <c r="D560"/>
      <c r="E560"/>
      <c r="F560"/>
      <c r="G560"/>
      <c r="H560"/>
      <c r="I560"/>
      <c r="J560"/>
      <c r="K560"/>
      <c r="L560"/>
      <c r="M560"/>
      <c r="N560" t="s">
        <v>5293</v>
      </c>
      <c r="O560" s="399"/>
      <c r="P560"/>
      <c r="Q560"/>
      <c r="R560" s="21" t="s">
        <v>10976</v>
      </c>
      <c r="S560" t="s">
        <v>5357</v>
      </c>
      <c r="T560" s="396" t="str">
        <f>IF(INDEX('Page 2 - Team Information'!$K$14:$AP$184,Y560,X560)="","",INDEX('Page 2 - Team Information'!$K$14:$AP$184,Y560,X560)&amp;"-06-30")</f>
        <v>1951-06-30</v>
      </c>
      <c r="U560"/>
      <c r="V560"/>
      <c r="W560"/>
      <c r="X560" s="397">
        <v>9</v>
      </c>
      <c r="Y560" s="397">
        <v>5</v>
      </c>
    </row>
    <row r="561" spans="1:25" x14ac:dyDescent="0.45">
      <c r="A561">
        <f>'Page 1 - General Information'!$G$12</f>
        <v>113367003</v>
      </c>
      <c r="B561" t="str">
        <f>'Page 1 - General Information'!$G$16</f>
        <v>2658</v>
      </c>
      <c r="C561" s="395" t="s">
        <v>19824</v>
      </c>
      <c r="D561"/>
      <c r="E561"/>
      <c r="F561"/>
      <c r="G561"/>
      <c r="H561"/>
      <c r="I561"/>
      <c r="J561"/>
      <c r="K561"/>
      <c r="L561"/>
      <c r="M561"/>
      <c r="N561" t="s">
        <v>5293</v>
      </c>
      <c r="O561" s="399"/>
      <c r="P561"/>
      <c r="Q561"/>
      <c r="R561" s="21" t="s">
        <v>10976</v>
      </c>
      <c r="S561" t="s">
        <v>5358</v>
      </c>
      <c r="T561" s="396" t="str">
        <f>IF(INDEX('Page 2 - Team Information'!$K$14:$AP$184,Y561,X561)="","",INDEX('Page 2 - Team Information'!$K$14:$AP$184,Y561,X561)&amp;"-06-30")</f>
        <v/>
      </c>
      <c r="U561"/>
      <c r="V561"/>
      <c r="W561"/>
      <c r="X561" s="397">
        <v>10</v>
      </c>
      <c r="Y561" s="397">
        <v>5</v>
      </c>
    </row>
    <row r="562" spans="1:25" x14ac:dyDescent="0.45">
      <c r="A562">
        <f>'Page 1 - General Information'!$G$12</f>
        <v>113367003</v>
      </c>
      <c r="B562" t="str">
        <f>'Page 1 - General Information'!$G$16</f>
        <v>2658</v>
      </c>
      <c r="C562" s="395" t="s">
        <v>19824</v>
      </c>
      <c r="D562"/>
      <c r="E562"/>
      <c r="F562"/>
      <c r="G562"/>
      <c r="H562"/>
      <c r="I562"/>
      <c r="J562"/>
      <c r="K562"/>
      <c r="L562"/>
      <c r="M562"/>
      <c r="N562" t="s">
        <v>5293</v>
      </c>
      <c r="O562" s="399"/>
      <c r="P562"/>
      <c r="Q562"/>
      <c r="R562" s="21" t="s">
        <v>10976</v>
      </c>
      <c r="S562" t="s">
        <v>5359</v>
      </c>
      <c r="T562" s="396" t="str">
        <f>IF(INDEX('Page 2 - Team Information'!$K$14:$AP$184,Y562,X562)="","",INDEX('Page 2 - Team Information'!$K$14:$AP$184,Y562,X562)&amp;"-06-30")</f>
        <v/>
      </c>
      <c r="U562"/>
      <c r="V562"/>
      <c r="W562"/>
      <c r="X562" s="397">
        <v>11</v>
      </c>
      <c r="Y562" s="397">
        <v>5</v>
      </c>
    </row>
    <row r="563" spans="1:25" x14ac:dyDescent="0.45">
      <c r="A563">
        <f>'Page 1 - General Information'!$G$12</f>
        <v>113367003</v>
      </c>
      <c r="B563" t="str">
        <f>'Page 1 - General Information'!$G$16</f>
        <v>2658</v>
      </c>
      <c r="C563" s="395" t="s">
        <v>19824</v>
      </c>
      <c r="D563"/>
      <c r="E563"/>
      <c r="F563"/>
      <c r="G563"/>
      <c r="H563"/>
      <c r="I563"/>
      <c r="J563"/>
      <c r="K563"/>
      <c r="L563"/>
      <c r="M563"/>
      <c r="N563" t="s">
        <v>5293</v>
      </c>
      <c r="O563" s="399"/>
      <c r="P563"/>
      <c r="Q563"/>
      <c r="R563" s="21" t="s">
        <v>10976</v>
      </c>
      <c r="S563" t="s">
        <v>5360</v>
      </c>
      <c r="T563" s="396" t="str">
        <f>IF(INDEX('Page 2 - Team Information'!$K$14:$AP$184,Y563,X563)="","",INDEX('Page 2 - Team Information'!$K$14:$AP$184,Y563,X563)&amp;"-06-30")</f>
        <v/>
      </c>
      <c r="U563"/>
      <c r="V563"/>
      <c r="W563"/>
      <c r="X563" s="397">
        <v>12</v>
      </c>
      <c r="Y563" s="397">
        <v>5</v>
      </c>
    </row>
    <row r="564" spans="1:25" x14ac:dyDescent="0.45">
      <c r="A564">
        <f>'Page 1 - General Information'!$G$12</f>
        <v>113367003</v>
      </c>
      <c r="B564" t="str">
        <f>'Page 1 - General Information'!$G$16</f>
        <v>2658</v>
      </c>
      <c r="C564" s="395" t="s">
        <v>19824</v>
      </c>
      <c r="D564"/>
      <c r="E564"/>
      <c r="F564"/>
      <c r="G564"/>
      <c r="H564"/>
      <c r="I564"/>
      <c r="J564"/>
      <c r="K564"/>
      <c r="L564"/>
      <c r="M564"/>
      <c r="N564" t="s">
        <v>4812</v>
      </c>
      <c r="O564" s="396">
        <f>INDEX('Page 2 - Team Information'!$K$14:$AP$184,Y564,X564)</f>
        <v>8</v>
      </c>
      <c r="P564"/>
      <c r="Q564"/>
      <c r="R564"/>
      <c r="S564" t="s">
        <v>5361</v>
      </c>
      <c r="T564"/>
      <c r="U564"/>
      <c r="V564"/>
      <c r="W564"/>
      <c r="X564" s="397">
        <v>14</v>
      </c>
      <c r="Y564" s="397">
        <v>5</v>
      </c>
    </row>
    <row r="565" spans="1:25" x14ac:dyDescent="0.45">
      <c r="A565">
        <f>'Page 1 - General Information'!$G$12</f>
        <v>113367003</v>
      </c>
      <c r="B565" t="str">
        <f>'Page 1 - General Information'!$G$16</f>
        <v>2658</v>
      </c>
      <c r="C565" s="395" t="s">
        <v>19824</v>
      </c>
      <c r="D565"/>
      <c r="E565"/>
      <c r="F565"/>
      <c r="G565"/>
      <c r="H565"/>
      <c r="I565"/>
      <c r="J565"/>
      <c r="K565"/>
      <c r="L565"/>
      <c r="M565"/>
      <c r="N565" t="s">
        <v>4812</v>
      </c>
      <c r="O565" s="396">
        <f>INDEX('Page 2 - Team Information'!$K$14:$AP$184,Y565,X565)</f>
        <v>0</v>
      </c>
      <c r="P565"/>
      <c r="Q565"/>
      <c r="R565"/>
      <c r="S565" t="s">
        <v>5362</v>
      </c>
      <c r="T565"/>
      <c r="U565"/>
      <c r="V565"/>
      <c r="W565"/>
      <c r="X565" s="397">
        <v>15</v>
      </c>
      <c r="Y565" s="397">
        <v>5</v>
      </c>
    </row>
    <row r="566" spans="1:25" x14ac:dyDescent="0.45">
      <c r="A566">
        <f>'Page 1 - General Information'!$G$12</f>
        <v>113367003</v>
      </c>
      <c r="B566" t="str">
        <f>'Page 1 - General Information'!$G$16</f>
        <v>2658</v>
      </c>
      <c r="C566" s="395" t="s">
        <v>19824</v>
      </c>
      <c r="D566"/>
      <c r="E566"/>
      <c r="F566"/>
      <c r="G566"/>
      <c r="H566"/>
      <c r="I566"/>
      <c r="J566"/>
      <c r="K566"/>
      <c r="L566"/>
      <c r="M566"/>
      <c r="N566" t="s">
        <v>4812</v>
      </c>
      <c r="O566" s="396">
        <f>INDEX('Page 2 - Team Information'!$K$14:$AP$184,Y566,X566)</f>
        <v>0</v>
      </c>
      <c r="P566"/>
      <c r="Q566"/>
      <c r="R566"/>
      <c r="S566" t="s">
        <v>5363</v>
      </c>
      <c r="T566"/>
      <c r="U566"/>
      <c r="V566"/>
      <c r="W566"/>
      <c r="X566" s="397">
        <v>16</v>
      </c>
      <c r="Y566" s="397">
        <v>5</v>
      </c>
    </row>
    <row r="567" spans="1:25" x14ac:dyDescent="0.45">
      <c r="A567">
        <f>'Page 1 - General Information'!$G$12</f>
        <v>113367003</v>
      </c>
      <c r="B567" t="str">
        <f>'Page 1 - General Information'!$G$16</f>
        <v>2658</v>
      </c>
      <c r="C567" s="395" t="s">
        <v>19824</v>
      </c>
      <c r="D567"/>
      <c r="E567"/>
      <c r="F567"/>
      <c r="G567"/>
      <c r="H567"/>
      <c r="I567"/>
      <c r="J567"/>
      <c r="K567"/>
      <c r="L567"/>
      <c r="M567"/>
      <c r="N567" t="s">
        <v>4812</v>
      </c>
      <c r="O567" s="396">
        <f>INDEX('Page 2 - Team Information'!$K$14:$AP$184,Y567,X567)</f>
        <v>8</v>
      </c>
      <c r="P567"/>
      <c r="Q567"/>
      <c r="R567"/>
      <c r="S567" t="s">
        <v>5364</v>
      </c>
      <c r="T567"/>
      <c r="U567"/>
      <c r="V567"/>
      <c r="W567"/>
      <c r="X567" s="397">
        <v>17</v>
      </c>
      <c r="Y567" s="397">
        <v>5</v>
      </c>
    </row>
    <row r="568" spans="1:25" x14ac:dyDescent="0.45">
      <c r="A568">
        <f>'Page 1 - General Information'!$G$12</f>
        <v>113367003</v>
      </c>
      <c r="B568" t="str">
        <f>'Page 1 - General Information'!$G$16</f>
        <v>2658</v>
      </c>
      <c r="C568" s="395" t="s">
        <v>19824</v>
      </c>
      <c r="D568"/>
      <c r="E568"/>
      <c r="F568"/>
      <c r="G568"/>
      <c r="H568"/>
      <c r="I568"/>
      <c r="J568"/>
      <c r="K568"/>
      <c r="L568"/>
      <c r="M568"/>
      <c r="N568" t="s">
        <v>4812</v>
      </c>
      <c r="O568" s="396">
        <f>INDEX('Page 2 - Team Information'!$K$14:$AP$184,Y568,X568)</f>
        <v>8</v>
      </c>
      <c r="P568"/>
      <c r="Q568"/>
      <c r="R568"/>
      <c r="S568" t="s">
        <v>5365</v>
      </c>
      <c r="T568"/>
      <c r="U568"/>
      <c r="V568"/>
      <c r="W568"/>
      <c r="X568" s="397">
        <v>19</v>
      </c>
      <c r="Y568" s="397">
        <v>5</v>
      </c>
    </row>
    <row r="569" spans="1:25" x14ac:dyDescent="0.45">
      <c r="A569">
        <f>'Page 1 - General Information'!$G$12</f>
        <v>113367003</v>
      </c>
      <c r="B569" t="str">
        <f>'Page 1 - General Information'!$G$16</f>
        <v>2658</v>
      </c>
      <c r="C569" s="395" t="s">
        <v>19824</v>
      </c>
      <c r="D569"/>
      <c r="E569"/>
      <c r="F569"/>
      <c r="G569"/>
      <c r="H569"/>
      <c r="I569"/>
      <c r="J569"/>
      <c r="K569"/>
      <c r="L569"/>
      <c r="M569"/>
      <c r="N569" t="s">
        <v>4812</v>
      </c>
      <c r="O569" s="396">
        <f>INDEX('Page 2 - Team Information'!$K$14:$AP$184,Y569,X569)</f>
        <v>0</v>
      </c>
      <c r="P569"/>
      <c r="Q569"/>
      <c r="R569"/>
      <c r="S569" t="s">
        <v>5366</v>
      </c>
      <c r="T569"/>
      <c r="U569"/>
      <c r="V569"/>
      <c r="W569"/>
      <c r="X569" s="397">
        <v>20</v>
      </c>
      <c r="Y569" s="397">
        <v>5</v>
      </c>
    </row>
    <row r="570" spans="1:25" x14ac:dyDescent="0.45">
      <c r="A570">
        <f>'Page 1 - General Information'!$G$12</f>
        <v>113367003</v>
      </c>
      <c r="B570" t="str">
        <f>'Page 1 - General Information'!$G$16</f>
        <v>2658</v>
      </c>
      <c r="C570" s="395" t="s">
        <v>19824</v>
      </c>
      <c r="D570"/>
      <c r="E570"/>
      <c r="F570"/>
      <c r="G570"/>
      <c r="H570"/>
      <c r="I570"/>
      <c r="J570"/>
      <c r="K570"/>
      <c r="L570"/>
      <c r="M570"/>
      <c r="N570" t="s">
        <v>4812</v>
      </c>
      <c r="O570" s="396">
        <f>INDEX('Page 2 - Team Information'!$K$14:$AP$184,Y570,X570)</f>
        <v>0</v>
      </c>
      <c r="P570"/>
      <c r="Q570"/>
      <c r="R570"/>
      <c r="S570" t="s">
        <v>5367</v>
      </c>
      <c r="T570"/>
      <c r="U570"/>
      <c r="V570"/>
      <c r="W570"/>
      <c r="X570" s="397">
        <v>21</v>
      </c>
      <c r="Y570" s="397">
        <v>5</v>
      </c>
    </row>
    <row r="571" spans="1:25" x14ac:dyDescent="0.45">
      <c r="A571">
        <f>'Page 1 - General Information'!$G$12</f>
        <v>113367003</v>
      </c>
      <c r="B571" t="str">
        <f>'Page 1 - General Information'!$G$16</f>
        <v>2658</v>
      </c>
      <c r="C571" s="395" t="s">
        <v>19824</v>
      </c>
      <c r="D571"/>
      <c r="E571"/>
      <c r="F571"/>
      <c r="G571"/>
      <c r="H571"/>
      <c r="I571"/>
      <c r="J571"/>
      <c r="K571"/>
      <c r="L571"/>
      <c r="M571"/>
      <c r="N571" t="s">
        <v>4812</v>
      </c>
      <c r="O571" s="396">
        <f>INDEX('Page 2 - Team Information'!$K$14:$AP$184,Y571,X571)</f>
        <v>8</v>
      </c>
      <c r="P571"/>
      <c r="Q571"/>
      <c r="R571"/>
      <c r="S571" t="s">
        <v>5368</v>
      </c>
      <c r="T571"/>
      <c r="U571"/>
      <c r="V571"/>
      <c r="W571"/>
      <c r="X571" s="397">
        <v>22</v>
      </c>
      <c r="Y571" s="397">
        <v>5</v>
      </c>
    </row>
    <row r="572" spans="1:25" x14ac:dyDescent="0.45">
      <c r="A572">
        <f>'Page 1 - General Information'!$G$12</f>
        <v>113367003</v>
      </c>
      <c r="B572" t="str">
        <f>'Page 1 - General Information'!$G$16</f>
        <v>2658</v>
      </c>
      <c r="C572" s="395" t="s">
        <v>19824</v>
      </c>
      <c r="D572"/>
      <c r="E572"/>
      <c r="F572"/>
      <c r="G572"/>
      <c r="H572"/>
      <c r="I572"/>
      <c r="J572"/>
      <c r="K572"/>
      <c r="L572"/>
      <c r="M572"/>
      <c r="N572" t="s">
        <v>5293</v>
      </c>
      <c r="O572" s="399"/>
      <c r="P572"/>
      <c r="Q572"/>
      <c r="R572" s="399" t="s">
        <v>10976</v>
      </c>
      <c r="S572" t="s">
        <v>5369</v>
      </c>
      <c r="T572"/>
      <c r="U572"/>
      <c r="V572" s="396" t="str">
        <f>INDEX('Page 2 - Team Information'!$K$14:$AP$184,Y572,X572)</f>
        <v xml:space="preserve">Yes </v>
      </c>
      <c r="W572"/>
      <c r="X572" s="397">
        <v>5</v>
      </c>
      <c r="Y572" s="397">
        <v>6</v>
      </c>
    </row>
    <row r="573" spans="1:25" x14ac:dyDescent="0.45">
      <c r="A573">
        <f>'Page 1 - General Information'!$G$12</f>
        <v>113367003</v>
      </c>
      <c r="B573" t="str">
        <f>'Page 1 - General Information'!$G$16</f>
        <v>2658</v>
      </c>
      <c r="C573" s="395" t="s">
        <v>19824</v>
      </c>
      <c r="D573"/>
      <c r="E573"/>
      <c r="F573"/>
      <c r="G573"/>
      <c r="H573"/>
      <c r="I573"/>
      <c r="J573"/>
      <c r="K573"/>
      <c r="L573"/>
      <c r="M573"/>
      <c r="N573" t="s">
        <v>5293</v>
      </c>
      <c r="O573" s="399"/>
      <c r="P573"/>
      <c r="Q573"/>
      <c r="R573" s="399" t="s">
        <v>10976</v>
      </c>
      <c r="S573" t="s">
        <v>5370</v>
      </c>
      <c r="T573"/>
      <c r="U573"/>
      <c r="V573" s="396">
        <f>INDEX('Page 2 - Team Information'!$K$14:$AP$184,Y573,X573)</f>
        <v>0</v>
      </c>
      <c r="W573"/>
      <c r="X573" s="397">
        <v>6</v>
      </c>
      <c r="Y573" s="397">
        <v>6</v>
      </c>
    </row>
    <row r="574" spans="1:25" x14ac:dyDescent="0.45">
      <c r="A574">
        <f>'Page 1 - General Information'!$G$12</f>
        <v>113367003</v>
      </c>
      <c r="B574" t="str">
        <f>'Page 1 - General Information'!$G$16</f>
        <v>2658</v>
      </c>
      <c r="C574" s="395" t="s">
        <v>19824</v>
      </c>
      <c r="D574"/>
      <c r="E574"/>
      <c r="F574"/>
      <c r="G574"/>
      <c r="H574"/>
      <c r="I574"/>
      <c r="J574"/>
      <c r="K574"/>
      <c r="L574"/>
      <c r="M574"/>
      <c r="N574" t="s">
        <v>5293</v>
      </c>
      <c r="O574" s="399"/>
      <c r="P574"/>
      <c r="Q574"/>
      <c r="R574" s="399" t="s">
        <v>10976</v>
      </c>
      <c r="S574" t="s">
        <v>5371</v>
      </c>
      <c r="T574"/>
      <c r="U574"/>
      <c r="V574" s="396">
        <f>INDEX('Page 2 - Team Information'!$K$14:$AP$184,Y574,X574)</f>
        <v>0</v>
      </c>
      <c r="W574"/>
      <c r="X574" s="397">
        <v>7</v>
      </c>
      <c r="Y574" s="397">
        <v>6</v>
      </c>
    </row>
    <row r="575" spans="1:25" x14ac:dyDescent="0.45">
      <c r="A575">
        <f>'Page 1 - General Information'!$G$12</f>
        <v>113367003</v>
      </c>
      <c r="B575" t="str">
        <f>'Page 1 - General Information'!$G$16</f>
        <v>2658</v>
      </c>
      <c r="C575" s="395" t="s">
        <v>19824</v>
      </c>
      <c r="D575"/>
      <c r="E575"/>
      <c r="F575"/>
      <c r="G575"/>
      <c r="H575"/>
      <c r="I575"/>
      <c r="J575"/>
      <c r="K575"/>
      <c r="L575"/>
      <c r="M575"/>
      <c r="N575" t="s">
        <v>5293</v>
      </c>
      <c r="O575" s="399"/>
      <c r="P575"/>
      <c r="Q575"/>
      <c r="R575" s="21" t="s">
        <v>10976</v>
      </c>
      <c r="S575" t="s">
        <v>5372</v>
      </c>
      <c r="T575" s="396" t="str">
        <f>IF(INDEX('Page 2 - Team Information'!$K$14:$AP$184,Y575,X575)="","",INDEX('Page 2 - Team Information'!$K$14:$AP$184,Y575,X575)&amp;"-06-30")</f>
        <v>1972-06-30</v>
      </c>
      <c r="U575"/>
      <c r="V575"/>
      <c r="W575"/>
      <c r="X575" s="397">
        <v>9</v>
      </c>
      <c r="Y575" s="397">
        <v>6</v>
      </c>
    </row>
    <row r="576" spans="1:25" x14ac:dyDescent="0.45">
      <c r="A576">
        <f>'Page 1 - General Information'!$G$12</f>
        <v>113367003</v>
      </c>
      <c r="B576" t="str">
        <f>'Page 1 - General Information'!$G$16</f>
        <v>2658</v>
      </c>
      <c r="C576" s="395" t="s">
        <v>19824</v>
      </c>
      <c r="D576"/>
      <c r="E576"/>
      <c r="F576"/>
      <c r="G576"/>
      <c r="H576"/>
      <c r="I576"/>
      <c r="J576"/>
      <c r="K576"/>
      <c r="L576"/>
      <c r="M576"/>
      <c r="N576" t="s">
        <v>5293</v>
      </c>
      <c r="O576" s="399"/>
      <c r="P576"/>
      <c r="Q576"/>
      <c r="R576" s="21" t="s">
        <v>10976</v>
      </c>
      <c r="S576" t="s">
        <v>5373</v>
      </c>
      <c r="T576" s="396" t="str">
        <f>IF(INDEX('Page 2 - Team Information'!$K$14:$AP$184,Y576,X576)="","",INDEX('Page 2 - Team Information'!$K$14:$AP$184,Y576,X576)&amp;"-06-30")</f>
        <v/>
      </c>
      <c r="U576"/>
      <c r="V576"/>
      <c r="W576"/>
      <c r="X576" s="397">
        <v>10</v>
      </c>
      <c r="Y576" s="397">
        <v>6</v>
      </c>
    </row>
    <row r="577" spans="1:25" x14ac:dyDescent="0.45">
      <c r="A577">
        <f>'Page 1 - General Information'!$G$12</f>
        <v>113367003</v>
      </c>
      <c r="B577" t="str">
        <f>'Page 1 - General Information'!$G$16</f>
        <v>2658</v>
      </c>
      <c r="C577" s="395" t="s">
        <v>19824</v>
      </c>
      <c r="D577"/>
      <c r="E577"/>
      <c r="F577"/>
      <c r="G577"/>
      <c r="H577"/>
      <c r="I577"/>
      <c r="J577"/>
      <c r="K577"/>
      <c r="L577"/>
      <c r="M577"/>
      <c r="N577" t="s">
        <v>5293</v>
      </c>
      <c r="O577" s="399"/>
      <c r="P577"/>
      <c r="Q577"/>
      <c r="R577" s="21" t="s">
        <v>10976</v>
      </c>
      <c r="S577" t="s">
        <v>5374</v>
      </c>
      <c r="T577" s="396" t="str">
        <f>IF(INDEX('Page 2 - Team Information'!$K$14:$AP$184,Y577,X577)="","",INDEX('Page 2 - Team Information'!$K$14:$AP$184,Y577,X577)&amp;"-06-30")</f>
        <v/>
      </c>
      <c r="U577"/>
      <c r="V577"/>
      <c r="W577"/>
      <c r="X577" s="397">
        <v>11</v>
      </c>
      <c r="Y577" s="397">
        <v>6</v>
      </c>
    </row>
    <row r="578" spans="1:25" x14ac:dyDescent="0.45">
      <c r="A578">
        <f>'Page 1 - General Information'!$G$12</f>
        <v>113367003</v>
      </c>
      <c r="B578" t="str">
        <f>'Page 1 - General Information'!$G$16</f>
        <v>2658</v>
      </c>
      <c r="C578" s="395" t="s">
        <v>19824</v>
      </c>
      <c r="D578"/>
      <c r="E578"/>
      <c r="F578"/>
      <c r="G578"/>
      <c r="H578"/>
      <c r="I578"/>
      <c r="J578"/>
      <c r="K578"/>
      <c r="L578"/>
      <c r="M578"/>
      <c r="N578" t="s">
        <v>5293</v>
      </c>
      <c r="O578" s="399"/>
      <c r="P578"/>
      <c r="Q578"/>
      <c r="R578" s="21" t="s">
        <v>10976</v>
      </c>
      <c r="S578" t="s">
        <v>5375</v>
      </c>
      <c r="T578" s="396" t="str">
        <f>IF(INDEX('Page 2 - Team Information'!$K$14:$AP$184,Y578,X578)="","",INDEX('Page 2 - Team Information'!$K$14:$AP$184,Y578,X578)&amp;"-06-30")</f>
        <v/>
      </c>
      <c r="U578"/>
      <c r="V578"/>
      <c r="W578"/>
      <c r="X578" s="397">
        <v>12</v>
      </c>
      <c r="Y578" s="397">
        <v>6</v>
      </c>
    </row>
    <row r="579" spans="1:25" x14ac:dyDescent="0.45">
      <c r="A579">
        <f>'Page 1 - General Information'!$G$12</f>
        <v>113367003</v>
      </c>
      <c r="B579" t="str">
        <f>'Page 1 - General Information'!$G$16</f>
        <v>2658</v>
      </c>
      <c r="C579" s="395" t="s">
        <v>19824</v>
      </c>
      <c r="D579"/>
      <c r="E579"/>
      <c r="F579"/>
      <c r="G579"/>
      <c r="H579"/>
      <c r="I579"/>
      <c r="J579"/>
      <c r="K579"/>
      <c r="L579"/>
      <c r="M579"/>
      <c r="N579" t="s">
        <v>4812</v>
      </c>
      <c r="O579" s="396">
        <f>INDEX('Page 2 - Team Information'!$K$14:$AP$184,Y579,X579)</f>
        <v>7</v>
      </c>
      <c r="P579"/>
      <c r="Q579"/>
      <c r="R579"/>
      <c r="S579" t="s">
        <v>5376</v>
      </c>
      <c r="T579"/>
      <c r="U579"/>
      <c r="V579"/>
      <c r="W579"/>
      <c r="X579" s="397">
        <v>14</v>
      </c>
      <c r="Y579" s="397">
        <v>6</v>
      </c>
    </row>
    <row r="580" spans="1:25" x14ac:dyDescent="0.45">
      <c r="A580">
        <f>'Page 1 - General Information'!$G$12</f>
        <v>113367003</v>
      </c>
      <c r="B580" t="str">
        <f>'Page 1 - General Information'!$G$16</f>
        <v>2658</v>
      </c>
      <c r="C580" s="395" t="s">
        <v>19824</v>
      </c>
      <c r="D580"/>
      <c r="E580"/>
      <c r="F580"/>
      <c r="G580"/>
      <c r="H580"/>
      <c r="I580"/>
      <c r="J580"/>
      <c r="K580"/>
      <c r="L580"/>
      <c r="M580"/>
      <c r="N580" t="s">
        <v>4812</v>
      </c>
      <c r="O580" s="396">
        <f>INDEX('Page 2 - Team Information'!$K$14:$AP$184,Y580,X580)</f>
        <v>0</v>
      </c>
      <c r="P580"/>
      <c r="Q580"/>
      <c r="R580"/>
      <c r="S580" t="s">
        <v>5377</v>
      </c>
      <c r="T580"/>
      <c r="U580"/>
      <c r="V580"/>
      <c r="W580"/>
      <c r="X580" s="397">
        <v>15</v>
      </c>
      <c r="Y580" s="397">
        <v>6</v>
      </c>
    </row>
    <row r="581" spans="1:25" x14ac:dyDescent="0.45">
      <c r="A581">
        <f>'Page 1 - General Information'!$G$12</f>
        <v>113367003</v>
      </c>
      <c r="B581" t="str">
        <f>'Page 1 - General Information'!$G$16</f>
        <v>2658</v>
      </c>
      <c r="C581" s="395" t="s">
        <v>19824</v>
      </c>
      <c r="D581"/>
      <c r="E581"/>
      <c r="F581"/>
      <c r="G581"/>
      <c r="H581"/>
      <c r="I581"/>
      <c r="J581"/>
      <c r="K581"/>
      <c r="L581"/>
      <c r="M581"/>
      <c r="N581" t="s">
        <v>4812</v>
      </c>
      <c r="O581" s="396">
        <f>INDEX('Page 2 - Team Information'!$K$14:$AP$184,Y581,X581)</f>
        <v>0</v>
      </c>
      <c r="P581"/>
      <c r="Q581"/>
      <c r="R581"/>
      <c r="S581" t="s">
        <v>5378</v>
      </c>
      <c r="T581"/>
      <c r="U581"/>
      <c r="V581"/>
      <c r="W581"/>
      <c r="X581" s="397">
        <v>16</v>
      </c>
      <c r="Y581" s="397">
        <v>6</v>
      </c>
    </row>
    <row r="582" spans="1:25" x14ac:dyDescent="0.45">
      <c r="A582">
        <f>'Page 1 - General Information'!$G$12</f>
        <v>113367003</v>
      </c>
      <c r="B582" t="str">
        <f>'Page 1 - General Information'!$G$16</f>
        <v>2658</v>
      </c>
      <c r="C582" s="395" t="s">
        <v>19824</v>
      </c>
      <c r="D582"/>
      <c r="E582"/>
      <c r="F582"/>
      <c r="G582"/>
      <c r="H582"/>
      <c r="I582"/>
      <c r="J582"/>
      <c r="K582"/>
      <c r="L582"/>
      <c r="M582"/>
      <c r="N582" t="s">
        <v>4812</v>
      </c>
      <c r="O582" s="396">
        <f>INDEX('Page 2 - Team Information'!$K$14:$AP$184,Y582,X582)</f>
        <v>7</v>
      </c>
      <c r="P582"/>
      <c r="Q582"/>
      <c r="R582"/>
      <c r="S582" t="s">
        <v>5379</v>
      </c>
      <c r="T582"/>
      <c r="U582"/>
      <c r="V582"/>
      <c r="W582"/>
      <c r="X582" s="397">
        <v>17</v>
      </c>
      <c r="Y582" s="397">
        <v>6</v>
      </c>
    </row>
    <row r="583" spans="1:25" x14ac:dyDescent="0.45">
      <c r="A583">
        <f>'Page 1 - General Information'!$G$12</f>
        <v>113367003</v>
      </c>
      <c r="B583" t="str">
        <f>'Page 1 - General Information'!$G$16</f>
        <v>2658</v>
      </c>
      <c r="C583" s="395" t="s">
        <v>19824</v>
      </c>
      <c r="D583"/>
      <c r="E583"/>
      <c r="F583"/>
      <c r="G583"/>
      <c r="H583"/>
      <c r="I583"/>
      <c r="J583"/>
      <c r="K583"/>
      <c r="L583"/>
      <c r="M583"/>
      <c r="N583" t="s">
        <v>4812</v>
      </c>
      <c r="O583" s="396">
        <f>INDEX('Page 2 - Team Information'!$K$14:$AP$184,Y583,X583)</f>
        <v>7</v>
      </c>
      <c r="P583"/>
      <c r="Q583"/>
      <c r="R583"/>
      <c r="S583" t="s">
        <v>5380</v>
      </c>
      <c r="T583"/>
      <c r="U583"/>
      <c r="V583"/>
      <c r="W583"/>
      <c r="X583" s="397">
        <v>19</v>
      </c>
      <c r="Y583" s="397">
        <v>6</v>
      </c>
    </row>
    <row r="584" spans="1:25" x14ac:dyDescent="0.45">
      <c r="A584">
        <f>'Page 1 - General Information'!$G$12</f>
        <v>113367003</v>
      </c>
      <c r="B584" t="str">
        <f>'Page 1 - General Information'!$G$16</f>
        <v>2658</v>
      </c>
      <c r="C584" s="395" t="s">
        <v>19824</v>
      </c>
      <c r="D584"/>
      <c r="E584"/>
      <c r="F584"/>
      <c r="G584"/>
      <c r="H584"/>
      <c r="I584"/>
      <c r="J584"/>
      <c r="K584"/>
      <c r="L584"/>
      <c r="M584"/>
      <c r="N584" t="s">
        <v>4812</v>
      </c>
      <c r="O584" s="396">
        <f>INDEX('Page 2 - Team Information'!$K$14:$AP$184,Y584,X584)</f>
        <v>0</v>
      </c>
      <c r="P584"/>
      <c r="Q584"/>
      <c r="R584"/>
      <c r="S584" t="s">
        <v>5381</v>
      </c>
      <c r="T584"/>
      <c r="U584"/>
      <c r="V584"/>
      <c r="W584"/>
      <c r="X584" s="397">
        <v>20</v>
      </c>
      <c r="Y584" s="397">
        <v>6</v>
      </c>
    </row>
    <row r="585" spans="1:25" x14ac:dyDescent="0.45">
      <c r="A585">
        <f>'Page 1 - General Information'!$G$12</f>
        <v>113367003</v>
      </c>
      <c r="B585" t="str">
        <f>'Page 1 - General Information'!$G$16</f>
        <v>2658</v>
      </c>
      <c r="C585" s="395" t="s">
        <v>19824</v>
      </c>
      <c r="D585"/>
      <c r="E585"/>
      <c r="F585"/>
      <c r="G585"/>
      <c r="H585"/>
      <c r="I585"/>
      <c r="J585"/>
      <c r="K585"/>
      <c r="L585"/>
      <c r="M585"/>
      <c r="N585" t="s">
        <v>4812</v>
      </c>
      <c r="O585" s="396">
        <f>INDEX('Page 2 - Team Information'!$K$14:$AP$184,Y585,X585)</f>
        <v>0</v>
      </c>
      <c r="P585"/>
      <c r="Q585"/>
      <c r="R585"/>
      <c r="S585" t="s">
        <v>5382</v>
      </c>
      <c r="T585"/>
      <c r="U585"/>
      <c r="V585"/>
      <c r="W585"/>
      <c r="X585" s="397">
        <v>21</v>
      </c>
      <c r="Y585" s="397">
        <v>6</v>
      </c>
    </row>
    <row r="586" spans="1:25" x14ac:dyDescent="0.45">
      <c r="A586">
        <f>'Page 1 - General Information'!$G$12</f>
        <v>113367003</v>
      </c>
      <c r="B586" t="str">
        <f>'Page 1 - General Information'!$G$16</f>
        <v>2658</v>
      </c>
      <c r="C586" s="395" t="s">
        <v>19824</v>
      </c>
      <c r="D586"/>
      <c r="E586"/>
      <c r="F586"/>
      <c r="G586"/>
      <c r="H586"/>
      <c r="I586"/>
      <c r="J586"/>
      <c r="K586"/>
      <c r="L586"/>
      <c r="M586"/>
      <c r="N586" t="s">
        <v>4812</v>
      </c>
      <c r="O586" s="396">
        <f>INDEX('Page 2 - Team Information'!$K$14:$AP$184,Y586,X586)</f>
        <v>7</v>
      </c>
      <c r="P586"/>
      <c r="Q586"/>
      <c r="R586"/>
      <c r="S586" t="s">
        <v>5383</v>
      </c>
      <c r="T586"/>
      <c r="U586"/>
      <c r="V586"/>
      <c r="W586"/>
      <c r="X586" s="397">
        <v>22</v>
      </c>
      <c r="Y586" s="397">
        <v>6</v>
      </c>
    </row>
    <row r="587" spans="1:25" x14ac:dyDescent="0.45">
      <c r="A587">
        <f>'Page 1 - General Information'!$G$12</f>
        <v>113367003</v>
      </c>
      <c r="B587" t="str">
        <f>'Page 1 - General Information'!$G$16</f>
        <v>2658</v>
      </c>
      <c r="C587" s="395" t="s">
        <v>19824</v>
      </c>
      <c r="D587"/>
      <c r="E587"/>
      <c r="F587"/>
      <c r="G587"/>
      <c r="H587"/>
      <c r="I587"/>
      <c r="J587"/>
      <c r="K587"/>
      <c r="L587"/>
      <c r="M587"/>
      <c r="N587" t="s">
        <v>5293</v>
      </c>
      <c r="O587" s="399"/>
      <c r="P587"/>
      <c r="Q587"/>
      <c r="R587" s="399" t="s">
        <v>10976</v>
      </c>
      <c r="S587" t="s">
        <v>5384</v>
      </c>
      <c r="T587"/>
      <c r="U587"/>
      <c r="V587" s="396">
        <f>INDEX('Page 2 - Team Information'!$K$14:$AP$184,Y587,X587)</f>
        <v>0</v>
      </c>
      <c r="W587"/>
      <c r="X587" s="397">
        <v>5</v>
      </c>
      <c r="Y587" s="397">
        <v>7</v>
      </c>
    </row>
    <row r="588" spans="1:25" x14ac:dyDescent="0.45">
      <c r="A588">
        <f>'Page 1 - General Information'!$G$12</f>
        <v>113367003</v>
      </c>
      <c r="B588" t="str">
        <f>'Page 1 - General Information'!$G$16</f>
        <v>2658</v>
      </c>
      <c r="C588" s="395" t="s">
        <v>19824</v>
      </c>
      <c r="D588"/>
      <c r="E588"/>
      <c r="F588"/>
      <c r="G588"/>
      <c r="H588"/>
      <c r="I588"/>
      <c r="J588"/>
      <c r="K588"/>
      <c r="L588"/>
      <c r="M588"/>
      <c r="N588" t="s">
        <v>5293</v>
      </c>
      <c r="O588" s="399"/>
      <c r="P588"/>
      <c r="Q588"/>
      <c r="R588" s="399" t="s">
        <v>10976</v>
      </c>
      <c r="S588" t="s">
        <v>5385</v>
      </c>
      <c r="T588"/>
      <c r="U588"/>
      <c r="V588" s="396">
        <f>INDEX('Page 2 - Team Information'!$K$14:$AP$184,Y588,X588)</f>
        <v>0</v>
      </c>
      <c r="W588"/>
      <c r="X588" s="397">
        <v>6</v>
      </c>
      <c r="Y588" s="397">
        <v>7</v>
      </c>
    </row>
    <row r="589" spans="1:25" x14ac:dyDescent="0.45">
      <c r="A589">
        <f>'Page 1 - General Information'!$G$12</f>
        <v>113367003</v>
      </c>
      <c r="B589" t="str">
        <f>'Page 1 - General Information'!$G$16</f>
        <v>2658</v>
      </c>
      <c r="C589" s="395" t="s">
        <v>19824</v>
      </c>
      <c r="D589"/>
      <c r="E589"/>
      <c r="F589"/>
      <c r="G589"/>
      <c r="H589"/>
      <c r="I589"/>
      <c r="J589"/>
      <c r="K589"/>
      <c r="L589"/>
      <c r="M589"/>
      <c r="N589" t="s">
        <v>5293</v>
      </c>
      <c r="O589" s="399"/>
      <c r="P589"/>
      <c r="Q589"/>
      <c r="R589" s="399" t="s">
        <v>10976</v>
      </c>
      <c r="S589" t="s">
        <v>5386</v>
      </c>
      <c r="T589"/>
      <c r="U589"/>
      <c r="V589" s="396">
        <f>INDEX('Page 2 - Team Information'!$K$14:$AP$184,Y589,X589)</f>
        <v>0</v>
      </c>
      <c r="W589"/>
      <c r="X589" s="397">
        <v>7</v>
      </c>
      <c r="Y589" s="397">
        <v>7</v>
      </c>
    </row>
    <row r="590" spans="1:25" x14ac:dyDescent="0.45">
      <c r="A590">
        <f>'Page 1 - General Information'!$G$12</f>
        <v>113367003</v>
      </c>
      <c r="B590" t="str">
        <f>'Page 1 - General Information'!$G$16</f>
        <v>2658</v>
      </c>
      <c r="C590" s="395" t="s">
        <v>19824</v>
      </c>
      <c r="D590"/>
      <c r="E590"/>
      <c r="F590"/>
      <c r="G590"/>
      <c r="H590"/>
      <c r="I590"/>
      <c r="J590"/>
      <c r="K590"/>
      <c r="L590"/>
      <c r="M590"/>
      <c r="N590" t="s">
        <v>5293</v>
      </c>
      <c r="O590" s="399"/>
      <c r="P590"/>
      <c r="Q590"/>
      <c r="R590" s="21" t="s">
        <v>10976</v>
      </c>
      <c r="S590" t="s">
        <v>5387</v>
      </c>
      <c r="T590" s="396" t="str">
        <f>IF(INDEX('Page 2 - Team Information'!$K$14:$AP$184,Y590,X590)="","",INDEX('Page 2 - Team Information'!$K$14:$AP$184,Y590,X590)&amp;"-06-30")</f>
        <v/>
      </c>
      <c r="U590"/>
      <c r="V590"/>
      <c r="W590"/>
      <c r="X590" s="397">
        <v>9</v>
      </c>
      <c r="Y590" s="397">
        <v>7</v>
      </c>
    </row>
    <row r="591" spans="1:25" x14ac:dyDescent="0.45">
      <c r="A591">
        <f>'Page 1 - General Information'!$G$12</f>
        <v>113367003</v>
      </c>
      <c r="B591" t="str">
        <f>'Page 1 - General Information'!$G$16</f>
        <v>2658</v>
      </c>
      <c r="C591" s="395" t="s">
        <v>19824</v>
      </c>
      <c r="D591"/>
      <c r="E591"/>
      <c r="F591"/>
      <c r="G591"/>
      <c r="H591"/>
      <c r="I591"/>
      <c r="J591"/>
      <c r="K591"/>
      <c r="L591"/>
      <c r="M591"/>
      <c r="N591" t="s">
        <v>5293</v>
      </c>
      <c r="O591" s="399"/>
      <c r="P591"/>
      <c r="Q591"/>
      <c r="R591" s="21" t="s">
        <v>10976</v>
      </c>
      <c r="S591" t="s">
        <v>5388</v>
      </c>
      <c r="T591" s="396" t="str">
        <f>IF(INDEX('Page 2 - Team Information'!$K$14:$AP$184,Y591,X591)="","",INDEX('Page 2 - Team Information'!$K$14:$AP$184,Y591,X591)&amp;"-06-30")</f>
        <v/>
      </c>
      <c r="U591"/>
      <c r="V591"/>
      <c r="W591"/>
      <c r="X591" s="397">
        <v>10</v>
      </c>
      <c r="Y591" s="397">
        <v>7</v>
      </c>
    </row>
    <row r="592" spans="1:25" x14ac:dyDescent="0.45">
      <c r="A592">
        <f>'Page 1 - General Information'!$G$12</f>
        <v>113367003</v>
      </c>
      <c r="B592" t="str">
        <f>'Page 1 - General Information'!$G$16</f>
        <v>2658</v>
      </c>
      <c r="C592" s="395" t="s">
        <v>19824</v>
      </c>
      <c r="D592"/>
      <c r="E592"/>
      <c r="F592"/>
      <c r="G592"/>
      <c r="H592"/>
      <c r="I592"/>
      <c r="J592"/>
      <c r="K592"/>
      <c r="L592"/>
      <c r="M592"/>
      <c r="N592" t="s">
        <v>5293</v>
      </c>
      <c r="O592" s="399"/>
      <c r="P592"/>
      <c r="Q592"/>
      <c r="R592" s="21" t="s">
        <v>10976</v>
      </c>
      <c r="S592" t="s">
        <v>5389</v>
      </c>
      <c r="T592" s="396" t="str">
        <f>IF(INDEX('Page 2 - Team Information'!$K$14:$AP$184,Y592,X592)="","",INDEX('Page 2 - Team Information'!$K$14:$AP$184,Y592,X592)&amp;"-06-30")</f>
        <v/>
      </c>
      <c r="U592"/>
      <c r="V592"/>
      <c r="W592"/>
      <c r="X592" s="397">
        <v>11</v>
      </c>
      <c r="Y592" s="397">
        <v>7</v>
      </c>
    </row>
    <row r="593" spans="1:25" x14ac:dyDescent="0.45">
      <c r="A593">
        <f>'Page 1 - General Information'!$G$12</f>
        <v>113367003</v>
      </c>
      <c r="B593" t="str">
        <f>'Page 1 - General Information'!$G$16</f>
        <v>2658</v>
      </c>
      <c r="C593" s="395" t="s">
        <v>19824</v>
      </c>
      <c r="D593"/>
      <c r="E593"/>
      <c r="F593"/>
      <c r="G593"/>
      <c r="H593"/>
      <c r="I593"/>
      <c r="J593"/>
      <c r="K593"/>
      <c r="L593"/>
      <c r="M593"/>
      <c r="N593" t="s">
        <v>5293</v>
      </c>
      <c r="O593" s="399"/>
      <c r="P593"/>
      <c r="Q593"/>
      <c r="R593" s="21" t="s">
        <v>10976</v>
      </c>
      <c r="S593" t="s">
        <v>5390</v>
      </c>
      <c r="T593" s="396" t="str">
        <f>IF(INDEX('Page 2 - Team Information'!$K$14:$AP$184,Y593,X593)="","",INDEX('Page 2 - Team Information'!$K$14:$AP$184,Y593,X593)&amp;"-06-30")</f>
        <v/>
      </c>
      <c r="U593"/>
      <c r="V593"/>
      <c r="W593"/>
      <c r="X593" s="397">
        <v>12</v>
      </c>
      <c r="Y593" s="397">
        <v>7</v>
      </c>
    </row>
    <row r="594" spans="1:25" x14ac:dyDescent="0.45">
      <c r="A594">
        <f>'Page 1 - General Information'!$G$12</f>
        <v>113367003</v>
      </c>
      <c r="B594" t="str">
        <f>'Page 1 - General Information'!$G$16</f>
        <v>2658</v>
      </c>
      <c r="C594" s="395" t="s">
        <v>19824</v>
      </c>
      <c r="D594"/>
      <c r="E594"/>
      <c r="F594"/>
      <c r="G594"/>
      <c r="H594"/>
      <c r="I594"/>
      <c r="J594"/>
      <c r="K594"/>
      <c r="L594"/>
      <c r="M594"/>
      <c r="N594" t="s">
        <v>4812</v>
      </c>
      <c r="O594" s="396">
        <f>INDEX('Page 2 - Team Information'!$K$14:$AP$184,Y594,X594)</f>
        <v>0</v>
      </c>
      <c r="P594"/>
      <c r="Q594"/>
      <c r="R594"/>
      <c r="S594" t="s">
        <v>5391</v>
      </c>
      <c r="T594"/>
      <c r="U594"/>
      <c r="V594"/>
      <c r="W594"/>
      <c r="X594" s="397">
        <v>14</v>
      </c>
      <c r="Y594" s="397">
        <v>7</v>
      </c>
    </row>
    <row r="595" spans="1:25" x14ac:dyDescent="0.45">
      <c r="A595">
        <f>'Page 1 - General Information'!$G$12</f>
        <v>113367003</v>
      </c>
      <c r="B595" t="str">
        <f>'Page 1 - General Information'!$G$16</f>
        <v>2658</v>
      </c>
      <c r="C595" s="395" t="s">
        <v>19824</v>
      </c>
      <c r="D595"/>
      <c r="E595"/>
      <c r="F595"/>
      <c r="G595"/>
      <c r="H595"/>
      <c r="I595"/>
      <c r="J595"/>
      <c r="K595"/>
      <c r="L595"/>
      <c r="M595"/>
      <c r="N595" t="s">
        <v>4812</v>
      </c>
      <c r="O595" s="396">
        <f>INDEX('Page 2 - Team Information'!$K$14:$AP$184,Y595,X595)</f>
        <v>0</v>
      </c>
      <c r="P595"/>
      <c r="Q595"/>
      <c r="R595"/>
      <c r="S595" t="s">
        <v>5392</v>
      </c>
      <c r="T595"/>
      <c r="U595"/>
      <c r="V595"/>
      <c r="W595"/>
      <c r="X595" s="397">
        <v>15</v>
      </c>
      <c r="Y595" s="397">
        <v>7</v>
      </c>
    </row>
    <row r="596" spans="1:25" x14ac:dyDescent="0.45">
      <c r="A596">
        <f>'Page 1 - General Information'!$G$12</f>
        <v>113367003</v>
      </c>
      <c r="B596" t="str">
        <f>'Page 1 - General Information'!$G$16</f>
        <v>2658</v>
      </c>
      <c r="C596" s="395" t="s">
        <v>19824</v>
      </c>
      <c r="D596"/>
      <c r="E596"/>
      <c r="F596"/>
      <c r="G596"/>
      <c r="H596"/>
      <c r="I596"/>
      <c r="J596"/>
      <c r="K596"/>
      <c r="L596"/>
      <c r="M596"/>
      <c r="N596" t="s">
        <v>4812</v>
      </c>
      <c r="O596" s="396">
        <f>INDEX('Page 2 - Team Information'!$K$14:$AP$184,Y596,X596)</f>
        <v>0</v>
      </c>
      <c r="P596"/>
      <c r="Q596"/>
      <c r="R596"/>
      <c r="S596" t="s">
        <v>5393</v>
      </c>
      <c r="T596"/>
      <c r="U596"/>
      <c r="V596"/>
      <c r="W596"/>
      <c r="X596" s="397">
        <v>16</v>
      </c>
      <c r="Y596" s="397">
        <v>7</v>
      </c>
    </row>
    <row r="597" spans="1:25" x14ac:dyDescent="0.45">
      <c r="A597">
        <f>'Page 1 - General Information'!$G$12</f>
        <v>113367003</v>
      </c>
      <c r="B597" t="str">
        <f>'Page 1 - General Information'!$G$16</f>
        <v>2658</v>
      </c>
      <c r="C597" s="395" t="s">
        <v>19824</v>
      </c>
      <c r="D597"/>
      <c r="E597"/>
      <c r="F597"/>
      <c r="G597"/>
      <c r="H597"/>
      <c r="I597"/>
      <c r="J597"/>
      <c r="K597"/>
      <c r="L597"/>
      <c r="M597"/>
      <c r="N597" t="s">
        <v>4812</v>
      </c>
      <c r="O597" s="396">
        <f>INDEX('Page 2 - Team Information'!$K$14:$AP$184,Y597,X597)</f>
        <v>0</v>
      </c>
      <c r="P597"/>
      <c r="Q597"/>
      <c r="R597"/>
      <c r="S597" t="s">
        <v>5394</v>
      </c>
      <c r="T597"/>
      <c r="U597"/>
      <c r="V597"/>
      <c r="W597"/>
      <c r="X597" s="397">
        <v>17</v>
      </c>
      <c r="Y597" s="397">
        <v>7</v>
      </c>
    </row>
    <row r="598" spans="1:25" x14ac:dyDescent="0.45">
      <c r="A598">
        <f>'Page 1 - General Information'!$G$12</f>
        <v>113367003</v>
      </c>
      <c r="B598" t="str">
        <f>'Page 1 - General Information'!$G$16</f>
        <v>2658</v>
      </c>
      <c r="C598" s="395" t="s">
        <v>19824</v>
      </c>
      <c r="D598"/>
      <c r="E598"/>
      <c r="F598"/>
      <c r="G598"/>
      <c r="H598"/>
      <c r="I598"/>
      <c r="J598"/>
      <c r="K598"/>
      <c r="L598"/>
      <c r="M598"/>
      <c r="N598" t="s">
        <v>4812</v>
      </c>
      <c r="O598" s="396">
        <f>INDEX('Page 2 - Team Information'!$K$14:$AP$184,Y598,X598)</f>
        <v>0</v>
      </c>
      <c r="P598"/>
      <c r="Q598"/>
      <c r="R598"/>
      <c r="S598" t="s">
        <v>5395</v>
      </c>
      <c r="T598"/>
      <c r="U598"/>
      <c r="V598"/>
      <c r="W598"/>
      <c r="X598" s="397">
        <v>19</v>
      </c>
      <c r="Y598" s="397">
        <v>7</v>
      </c>
    </row>
    <row r="599" spans="1:25" x14ac:dyDescent="0.45">
      <c r="A599">
        <f>'Page 1 - General Information'!$G$12</f>
        <v>113367003</v>
      </c>
      <c r="B599" t="str">
        <f>'Page 1 - General Information'!$G$16</f>
        <v>2658</v>
      </c>
      <c r="C599" s="395" t="s">
        <v>19824</v>
      </c>
      <c r="D599"/>
      <c r="E599"/>
      <c r="F599"/>
      <c r="G599"/>
      <c r="H599"/>
      <c r="I599"/>
      <c r="J599"/>
      <c r="K599"/>
      <c r="L599"/>
      <c r="M599"/>
      <c r="N599" t="s">
        <v>4812</v>
      </c>
      <c r="O599" s="396">
        <f>INDEX('Page 2 - Team Information'!$K$14:$AP$184,Y599,X599)</f>
        <v>0</v>
      </c>
      <c r="P599"/>
      <c r="Q599"/>
      <c r="R599"/>
      <c r="S599" t="s">
        <v>5396</v>
      </c>
      <c r="T599"/>
      <c r="U599"/>
      <c r="V599"/>
      <c r="W599"/>
      <c r="X599" s="397">
        <v>20</v>
      </c>
      <c r="Y599" s="397">
        <v>7</v>
      </c>
    </row>
    <row r="600" spans="1:25" x14ac:dyDescent="0.45">
      <c r="A600">
        <f>'Page 1 - General Information'!$G$12</f>
        <v>113367003</v>
      </c>
      <c r="B600" t="str">
        <f>'Page 1 - General Information'!$G$16</f>
        <v>2658</v>
      </c>
      <c r="C600" s="395" t="s">
        <v>19824</v>
      </c>
      <c r="D600"/>
      <c r="E600"/>
      <c r="F600"/>
      <c r="G600"/>
      <c r="H600"/>
      <c r="I600"/>
      <c r="J600"/>
      <c r="K600"/>
      <c r="L600"/>
      <c r="M600"/>
      <c r="N600" t="s">
        <v>4812</v>
      </c>
      <c r="O600" s="396">
        <f>INDEX('Page 2 - Team Information'!$K$14:$AP$184,Y600,X600)</f>
        <v>0</v>
      </c>
      <c r="P600"/>
      <c r="Q600"/>
      <c r="R600"/>
      <c r="S600" t="s">
        <v>5397</v>
      </c>
      <c r="T600"/>
      <c r="U600"/>
      <c r="V600"/>
      <c r="W600"/>
      <c r="X600" s="397">
        <v>21</v>
      </c>
      <c r="Y600" s="397">
        <v>7</v>
      </c>
    </row>
    <row r="601" spans="1:25" x14ac:dyDescent="0.45">
      <c r="A601">
        <f>'Page 1 - General Information'!$G$12</f>
        <v>113367003</v>
      </c>
      <c r="B601" t="str">
        <f>'Page 1 - General Information'!$G$16</f>
        <v>2658</v>
      </c>
      <c r="C601" s="395" t="s">
        <v>19824</v>
      </c>
      <c r="D601"/>
      <c r="E601"/>
      <c r="F601"/>
      <c r="G601"/>
      <c r="H601"/>
      <c r="I601"/>
      <c r="J601"/>
      <c r="K601"/>
      <c r="L601"/>
      <c r="M601"/>
      <c r="N601" t="s">
        <v>4812</v>
      </c>
      <c r="O601" s="396">
        <f>INDEX('Page 2 - Team Information'!$K$14:$AP$184,Y601,X601)</f>
        <v>0</v>
      </c>
      <c r="P601"/>
      <c r="Q601"/>
      <c r="R601"/>
      <c r="S601" t="s">
        <v>5398</v>
      </c>
      <c r="T601"/>
      <c r="U601"/>
      <c r="V601"/>
      <c r="W601"/>
      <c r="X601" s="397">
        <v>22</v>
      </c>
      <c r="Y601" s="397">
        <v>7</v>
      </c>
    </row>
    <row r="602" spans="1:25" x14ac:dyDescent="0.45">
      <c r="A602">
        <f>'Page 1 - General Information'!$G$12</f>
        <v>113367003</v>
      </c>
      <c r="B602" t="str">
        <f>'Page 1 - General Information'!$G$16</f>
        <v>2658</v>
      </c>
      <c r="C602" s="395" t="s">
        <v>19824</v>
      </c>
      <c r="D602"/>
      <c r="E602"/>
      <c r="F602"/>
      <c r="G602"/>
      <c r="H602"/>
      <c r="I602"/>
      <c r="J602"/>
      <c r="K602"/>
      <c r="L602"/>
      <c r="M602"/>
      <c r="N602" t="s">
        <v>5293</v>
      </c>
      <c r="O602" s="399"/>
      <c r="P602"/>
      <c r="Q602"/>
      <c r="R602" s="399" t="s">
        <v>10976</v>
      </c>
      <c r="S602" t="s">
        <v>5399</v>
      </c>
      <c r="T602"/>
      <c r="U602"/>
      <c r="V602" s="396">
        <f>INDEX('Page 2 - Team Information'!$K$14:$AP$184,Y602,X602)</f>
        <v>0</v>
      </c>
      <c r="W602"/>
      <c r="X602" s="397">
        <v>5</v>
      </c>
      <c r="Y602" s="397">
        <v>8</v>
      </c>
    </row>
    <row r="603" spans="1:25" x14ac:dyDescent="0.45">
      <c r="A603">
        <f>'Page 1 - General Information'!$G$12</f>
        <v>113367003</v>
      </c>
      <c r="B603" t="str">
        <f>'Page 1 - General Information'!$G$16</f>
        <v>2658</v>
      </c>
      <c r="C603" s="395" t="s">
        <v>19824</v>
      </c>
      <c r="D603"/>
      <c r="E603"/>
      <c r="F603"/>
      <c r="G603"/>
      <c r="H603"/>
      <c r="I603"/>
      <c r="J603"/>
      <c r="K603"/>
      <c r="L603"/>
      <c r="M603"/>
      <c r="N603" t="s">
        <v>5293</v>
      </c>
      <c r="O603" s="399"/>
      <c r="P603"/>
      <c r="Q603"/>
      <c r="R603" s="399" t="s">
        <v>10976</v>
      </c>
      <c r="S603" t="s">
        <v>5400</v>
      </c>
      <c r="T603"/>
      <c r="U603"/>
      <c r="V603" s="396">
        <f>INDEX('Page 2 - Team Information'!$K$14:$AP$184,Y603,X603)</f>
        <v>0</v>
      </c>
      <c r="W603"/>
      <c r="X603" s="397">
        <v>6</v>
      </c>
      <c r="Y603" s="397">
        <v>8</v>
      </c>
    </row>
    <row r="604" spans="1:25" x14ac:dyDescent="0.45">
      <c r="A604">
        <f>'Page 1 - General Information'!$G$12</f>
        <v>113367003</v>
      </c>
      <c r="B604" t="str">
        <f>'Page 1 - General Information'!$G$16</f>
        <v>2658</v>
      </c>
      <c r="C604" s="395" t="s">
        <v>19824</v>
      </c>
      <c r="D604"/>
      <c r="E604"/>
      <c r="F604"/>
      <c r="G604"/>
      <c r="H604"/>
      <c r="I604"/>
      <c r="J604"/>
      <c r="K604"/>
      <c r="L604"/>
      <c r="M604"/>
      <c r="N604" t="s">
        <v>5293</v>
      </c>
      <c r="O604" s="399"/>
      <c r="P604"/>
      <c r="Q604"/>
      <c r="R604" s="399" t="s">
        <v>10976</v>
      </c>
      <c r="S604" t="s">
        <v>5401</v>
      </c>
      <c r="T604"/>
      <c r="U604"/>
      <c r="V604" s="396">
        <f>INDEX('Page 2 - Team Information'!$K$14:$AP$184,Y604,X604)</f>
        <v>0</v>
      </c>
      <c r="W604"/>
      <c r="X604" s="397">
        <v>7</v>
      </c>
      <c r="Y604" s="397">
        <v>8</v>
      </c>
    </row>
    <row r="605" spans="1:25" x14ac:dyDescent="0.45">
      <c r="A605">
        <f>'Page 1 - General Information'!$G$12</f>
        <v>113367003</v>
      </c>
      <c r="B605" t="str">
        <f>'Page 1 - General Information'!$G$16</f>
        <v>2658</v>
      </c>
      <c r="C605" s="395" t="s">
        <v>19824</v>
      </c>
      <c r="D605"/>
      <c r="E605"/>
      <c r="F605"/>
      <c r="G605"/>
      <c r="H605"/>
      <c r="I605"/>
      <c r="J605"/>
      <c r="K605"/>
      <c r="L605"/>
      <c r="M605"/>
      <c r="N605" t="s">
        <v>5293</v>
      </c>
      <c r="O605" s="399"/>
      <c r="P605"/>
      <c r="Q605"/>
      <c r="R605" s="21" t="s">
        <v>10976</v>
      </c>
      <c r="S605" t="s">
        <v>5402</v>
      </c>
      <c r="T605" s="396" t="str">
        <f>IF(INDEX('Page 2 - Team Information'!$K$14:$AP$184,Y605,X605)="","",INDEX('Page 2 - Team Information'!$K$14:$AP$184,Y605,X605)&amp;"-06-30")</f>
        <v/>
      </c>
      <c r="U605"/>
      <c r="V605"/>
      <c r="W605"/>
      <c r="X605" s="397">
        <v>9</v>
      </c>
      <c r="Y605" s="397">
        <v>8</v>
      </c>
    </row>
    <row r="606" spans="1:25" x14ac:dyDescent="0.45">
      <c r="A606">
        <f>'Page 1 - General Information'!$G$12</f>
        <v>113367003</v>
      </c>
      <c r="B606" t="str">
        <f>'Page 1 - General Information'!$G$16</f>
        <v>2658</v>
      </c>
      <c r="C606" s="395" t="s">
        <v>19824</v>
      </c>
      <c r="D606"/>
      <c r="E606"/>
      <c r="F606"/>
      <c r="G606"/>
      <c r="H606"/>
      <c r="I606"/>
      <c r="J606"/>
      <c r="K606"/>
      <c r="L606"/>
      <c r="M606"/>
      <c r="N606" t="s">
        <v>5293</v>
      </c>
      <c r="O606" s="399"/>
      <c r="P606"/>
      <c r="Q606"/>
      <c r="R606" s="21" t="s">
        <v>10976</v>
      </c>
      <c r="S606" t="s">
        <v>5403</v>
      </c>
      <c r="T606" s="396" t="str">
        <f>IF(INDEX('Page 2 - Team Information'!$K$14:$AP$184,Y606,X606)="","",INDEX('Page 2 - Team Information'!$K$14:$AP$184,Y606,X606)&amp;"-06-30")</f>
        <v/>
      </c>
      <c r="U606"/>
      <c r="V606"/>
      <c r="W606"/>
      <c r="X606" s="397">
        <v>10</v>
      </c>
      <c r="Y606" s="397">
        <v>8</v>
      </c>
    </row>
    <row r="607" spans="1:25" x14ac:dyDescent="0.45">
      <c r="A607">
        <f>'Page 1 - General Information'!$G$12</f>
        <v>113367003</v>
      </c>
      <c r="B607" t="str">
        <f>'Page 1 - General Information'!$G$16</f>
        <v>2658</v>
      </c>
      <c r="C607" s="395" t="s">
        <v>19824</v>
      </c>
      <c r="D607"/>
      <c r="E607"/>
      <c r="F607"/>
      <c r="G607"/>
      <c r="H607"/>
      <c r="I607"/>
      <c r="J607"/>
      <c r="K607"/>
      <c r="L607"/>
      <c r="M607"/>
      <c r="N607" t="s">
        <v>5293</v>
      </c>
      <c r="O607" s="399"/>
      <c r="P607"/>
      <c r="Q607"/>
      <c r="R607" s="21" t="s">
        <v>10976</v>
      </c>
      <c r="S607" t="s">
        <v>5404</v>
      </c>
      <c r="T607" s="396" t="str">
        <f>IF(INDEX('Page 2 - Team Information'!$K$14:$AP$184,Y607,X607)="","",INDEX('Page 2 - Team Information'!$K$14:$AP$184,Y607,X607)&amp;"-06-30")</f>
        <v/>
      </c>
      <c r="U607"/>
      <c r="V607"/>
      <c r="W607"/>
      <c r="X607" s="397">
        <v>11</v>
      </c>
      <c r="Y607" s="397">
        <v>8</v>
      </c>
    </row>
    <row r="608" spans="1:25" x14ac:dyDescent="0.45">
      <c r="A608">
        <f>'Page 1 - General Information'!$G$12</f>
        <v>113367003</v>
      </c>
      <c r="B608" t="str">
        <f>'Page 1 - General Information'!$G$16</f>
        <v>2658</v>
      </c>
      <c r="C608" s="395" t="s">
        <v>19824</v>
      </c>
      <c r="D608"/>
      <c r="E608"/>
      <c r="F608"/>
      <c r="G608"/>
      <c r="H608"/>
      <c r="I608"/>
      <c r="J608"/>
      <c r="K608"/>
      <c r="L608"/>
      <c r="M608"/>
      <c r="N608" t="s">
        <v>5293</v>
      </c>
      <c r="O608" s="399"/>
      <c r="P608"/>
      <c r="Q608"/>
      <c r="R608" s="21" t="s">
        <v>10976</v>
      </c>
      <c r="S608" t="s">
        <v>5405</v>
      </c>
      <c r="T608" s="396" t="str">
        <f>IF(INDEX('Page 2 - Team Information'!$K$14:$AP$184,Y608,X608)="","",INDEX('Page 2 - Team Information'!$K$14:$AP$184,Y608,X608)&amp;"-06-30")</f>
        <v/>
      </c>
      <c r="U608"/>
      <c r="V608"/>
      <c r="W608"/>
      <c r="X608" s="397">
        <v>12</v>
      </c>
      <c r="Y608" s="397">
        <v>8</v>
      </c>
    </row>
    <row r="609" spans="1:25" x14ac:dyDescent="0.45">
      <c r="A609">
        <f>'Page 1 - General Information'!$G$12</f>
        <v>113367003</v>
      </c>
      <c r="B609" t="str">
        <f>'Page 1 - General Information'!$G$16</f>
        <v>2658</v>
      </c>
      <c r="C609" s="395" t="s">
        <v>19824</v>
      </c>
      <c r="D609"/>
      <c r="E609"/>
      <c r="F609"/>
      <c r="G609"/>
      <c r="H609"/>
      <c r="I609"/>
      <c r="J609"/>
      <c r="K609"/>
      <c r="L609"/>
      <c r="M609"/>
      <c r="N609" t="s">
        <v>4812</v>
      </c>
      <c r="O609" s="396">
        <f>INDEX('Page 2 - Team Information'!$K$14:$AP$184,Y609,X609)</f>
        <v>0</v>
      </c>
      <c r="P609"/>
      <c r="Q609"/>
      <c r="R609"/>
      <c r="S609" t="s">
        <v>5406</v>
      </c>
      <c r="T609"/>
      <c r="U609"/>
      <c r="V609"/>
      <c r="W609"/>
      <c r="X609" s="397">
        <v>14</v>
      </c>
      <c r="Y609" s="397">
        <v>8</v>
      </c>
    </row>
    <row r="610" spans="1:25" x14ac:dyDescent="0.45">
      <c r="A610">
        <f>'Page 1 - General Information'!$G$12</f>
        <v>113367003</v>
      </c>
      <c r="B610" t="str">
        <f>'Page 1 - General Information'!$G$16</f>
        <v>2658</v>
      </c>
      <c r="C610" s="395" t="s">
        <v>19824</v>
      </c>
      <c r="D610"/>
      <c r="E610"/>
      <c r="F610"/>
      <c r="G610"/>
      <c r="H610"/>
      <c r="I610"/>
      <c r="J610"/>
      <c r="K610"/>
      <c r="L610"/>
      <c r="M610"/>
      <c r="N610" t="s">
        <v>4812</v>
      </c>
      <c r="O610" s="396">
        <f>INDEX('Page 2 - Team Information'!$K$14:$AP$184,Y610,X610)</f>
        <v>0</v>
      </c>
      <c r="P610"/>
      <c r="Q610"/>
      <c r="R610"/>
      <c r="S610" t="s">
        <v>5407</v>
      </c>
      <c r="T610"/>
      <c r="U610"/>
      <c r="V610"/>
      <c r="W610"/>
      <c r="X610" s="397">
        <v>15</v>
      </c>
      <c r="Y610" s="397">
        <v>8</v>
      </c>
    </row>
    <row r="611" spans="1:25" x14ac:dyDescent="0.45">
      <c r="A611">
        <f>'Page 1 - General Information'!$G$12</f>
        <v>113367003</v>
      </c>
      <c r="B611" t="str">
        <f>'Page 1 - General Information'!$G$16</f>
        <v>2658</v>
      </c>
      <c r="C611" s="395" t="s">
        <v>19824</v>
      </c>
      <c r="D611"/>
      <c r="E611"/>
      <c r="F611"/>
      <c r="G611"/>
      <c r="H611"/>
      <c r="I611"/>
      <c r="J611"/>
      <c r="K611"/>
      <c r="L611"/>
      <c r="M611"/>
      <c r="N611" t="s">
        <v>4812</v>
      </c>
      <c r="O611" s="396">
        <f>INDEX('Page 2 - Team Information'!$K$14:$AP$184,Y611,X611)</f>
        <v>0</v>
      </c>
      <c r="P611"/>
      <c r="Q611"/>
      <c r="R611"/>
      <c r="S611" t="s">
        <v>5408</v>
      </c>
      <c r="T611"/>
      <c r="U611"/>
      <c r="V611"/>
      <c r="W611"/>
      <c r="X611" s="397">
        <v>16</v>
      </c>
      <c r="Y611" s="397">
        <v>8</v>
      </c>
    </row>
    <row r="612" spans="1:25" x14ac:dyDescent="0.45">
      <c r="A612">
        <f>'Page 1 - General Information'!$G$12</f>
        <v>113367003</v>
      </c>
      <c r="B612" t="str">
        <f>'Page 1 - General Information'!$G$16</f>
        <v>2658</v>
      </c>
      <c r="C612" s="395" t="s">
        <v>19824</v>
      </c>
      <c r="D612"/>
      <c r="E612"/>
      <c r="F612"/>
      <c r="G612"/>
      <c r="H612"/>
      <c r="I612"/>
      <c r="J612"/>
      <c r="K612"/>
      <c r="L612"/>
      <c r="M612"/>
      <c r="N612" t="s">
        <v>4812</v>
      </c>
      <c r="O612" s="396">
        <f>INDEX('Page 2 - Team Information'!$K$14:$AP$184,Y612,X612)</f>
        <v>0</v>
      </c>
      <c r="P612"/>
      <c r="Q612"/>
      <c r="R612"/>
      <c r="S612" t="s">
        <v>5409</v>
      </c>
      <c r="T612"/>
      <c r="U612"/>
      <c r="V612"/>
      <c r="W612"/>
      <c r="X612" s="397">
        <v>17</v>
      </c>
      <c r="Y612" s="397">
        <v>8</v>
      </c>
    </row>
    <row r="613" spans="1:25" x14ac:dyDescent="0.45">
      <c r="A613">
        <f>'Page 1 - General Information'!$G$12</f>
        <v>113367003</v>
      </c>
      <c r="B613" t="str">
        <f>'Page 1 - General Information'!$G$16</f>
        <v>2658</v>
      </c>
      <c r="C613" s="395" t="s">
        <v>19824</v>
      </c>
      <c r="D613"/>
      <c r="E613"/>
      <c r="F613"/>
      <c r="G613"/>
      <c r="H613"/>
      <c r="I613"/>
      <c r="J613"/>
      <c r="K613"/>
      <c r="L613"/>
      <c r="M613"/>
      <c r="N613" t="s">
        <v>4812</v>
      </c>
      <c r="O613" s="396">
        <f>INDEX('Page 2 - Team Information'!$K$14:$AP$184,Y613,X613)</f>
        <v>0</v>
      </c>
      <c r="P613"/>
      <c r="Q613"/>
      <c r="R613"/>
      <c r="S613" t="s">
        <v>5410</v>
      </c>
      <c r="T613"/>
      <c r="U613"/>
      <c r="V613"/>
      <c r="W613"/>
      <c r="X613" s="397">
        <v>19</v>
      </c>
      <c r="Y613" s="397">
        <v>8</v>
      </c>
    </row>
    <row r="614" spans="1:25" x14ac:dyDescent="0.45">
      <c r="A614">
        <f>'Page 1 - General Information'!$G$12</f>
        <v>113367003</v>
      </c>
      <c r="B614" t="str">
        <f>'Page 1 - General Information'!$G$16</f>
        <v>2658</v>
      </c>
      <c r="C614" s="395" t="s">
        <v>19824</v>
      </c>
      <c r="D614"/>
      <c r="E614"/>
      <c r="F614"/>
      <c r="G614"/>
      <c r="H614"/>
      <c r="I614"/>
      <c r="J614"/>
      <c r="K614"/>
      <c r="L614"/>
      <c r="M614"/>
      <c r="N614" t="s">
        <v>4812</v>
      </c>
      <c r="O614" s="396">
        <f>INDEX('Page 2 - Team Information'!$K$14:$AP$184,Y614,X614)</f>
        <v>0</v>
      </c>
      <c r="P614"/>
      <c r="Q614"/>
      <c r="R614"/>
      <c r="S614" t="s">
        <v>5411</v>
      </c>
      <c r="T614"/>
      <c r="U614"/>
      <c r="V614"/>
      <c r="W614"/>
      <c r="X614" s="397">
        <v>20</v>
      </c>
      <c r="Y614" s="397">
        <v>8</v>
      </c>
    </row>
    <row r="615" spans="1:25" x14ac:dyDescent="0.45">
      <c r="A615">
        <f>'Page 1 - General Information'!$G$12</f>
        <v>113367003</v>
      </c>
      <c r="B615" t="str">
        <f>'Page 1 - General Information'!$G$16</f>
        <v>2658</v>
      </c>
      <c r="C615" s="395" t="s">
        <v>19824</v>
      </c>
      <c r="D615"/>
      <c r="E615"/>
      <c r="F615"/>
      <c r="G615"/>
      <c r="H615"/>
      <c r="I615"/>
      <c r="J615"/>
      <c r="K615"/>
      <c r="L615"/>
      <c r="M615"/>
      <c r="N615" t="s">
        <v>4812</v>
      </c>
      <c r="O615" s="396">
        <f>INDEX('Page 2 - Team Information'!$K$14:$AP$184,Y615,X615)</f>
        <v>0</v>
      </c>
      <c r="P615"/>
      <c r="Q615"/>
      <c r="R615"/>
      <c r="S615" t="s">
        <v>5412</v>
      </c>
      <c r="T615"/>
      <c r="U615"/>
      <c r="V615"/>
      <c r="W615"/>
      <c r="X615" s="397">
        <v>21</v>
      </c>
      <c r="Y615" s="397">
        <v>8</v>
      </c>
    </row>
    <row r="616" spans="1:25" x14ac:dyDescent="0.45">
      <c r="A616">
        <f>'Page 1 - General Information'!$G$12</f>
        <v>113367003</v>
      </c>
      <c r="B616" t="str">
        <f>'Page 1 - General Information'!$G$16</f>
        <v>2658</v>
      </c>
      <c r="C616" s="395" t="s">
        <v>19824</v>
      </c>
      <c r="D616"/>
      <c r="E616"/>
      <c r="F616"/>
      <c r="G616"/>
      <c r="H616"/>
      <c r="I616"/>
      <c r="J616"/>
      <c r="K616"/>
      <c r="L616"/>
      <c r="M616"/>
      <c r="N616" t="s">
        <v>4812</v>
      </c>
      <c r="O616" s="396">
        <f>INDEX('Page 2 - Team Information'!$K$14:$AP$184,Y616,X616)</f>
        <v>0</v>
      </c>
      <c r="P616"/>
      <c r="Q616"/>
      <c r="R616"/>
      <c r="S616" t="s">
        <v>5413</v>
      </c>
      <c r="T616"/>
      <c r="U616"/>
      <c r="V616"/>
      <c r="W616"/>
      <c r="X616" s="397">
        <v>22</v>
      </c>
      <c r="Y616" s="397">
        <v>8</v>
      </c>
    </row>
    <row r="617" spans="1:25" x14ac:dyDescent="0.45">
      <c r="A617">
        <f>'Page 1 - General Information'!$G$12</f>
        <v>113367003</v>
      </c>
      <c r="B617" t="str">
        <f>'Page 1 - General Information'!$G$16</f>
        <v>2658</v>
      </c>
      <c r="C617" s="395" t="s">
        <v>19824</v>
      </c>
      <c r="D617"/>
      <c r="E617"/>
      <c r="F617"/>
      <c r="G617"/>
      <c r="H617"/>
      <c r="I617"/>
      <c r="J617"/>
      <c r="K617"/>
      <c r="L617"/>
      <c r="M617"/>
      <c r="N617" t="s">
        <v>5293</v>
      </c>
      <c r="O617" s="399"/>
      <c r="P617"/>
      <c r="Q617"/>
      <c r="R617" s="399" t="s">
        <v>10976</v>
      </c>
      <c r="S617" t="s">
        <v>5414</v>
      </c>
      <c r="T617"/>
      <c r="U617"/>
      <c r="V617" s="396" t="str">
        <f>INDEX('Page 2 - Team Information'!$K$14:$AP$184,Y617,X617)</f>
        <v xml:space="preserve">Yes </v>
      </c>
      <c r="W617"/>
      <c r="X617" s="397">
        <v>5</v>
      </c>
      <c r="Y617" s="397">
        <v>9</v>
      </c>
    </row>
    <row r="618" spans="1:25" x14ac:dyDescent="0.45">
      <c r="A618">
        <f>'Page 1 - General Information'!$G$12</f>
        <v>113367003</v>
      </c>
      <c r="B618" t="str">
        <f>'Page 1 - General Information'!$G$16</f>
        <v>2658</v>
      </c>
      <c r="C618" s="395" t="s">
        <v>19824</v>
      </c>
      <c r="D618"/>
      <c r="E618"/>
      <c r="F618"/>
      <c r="G618"/>
      <c r="H618"/>
      <c r="I618"/>
      <c r="J618"/>
      <c r="K618"/>
      <c r="L618"/>
      <c r="M618"/>
      <c r="N618" t="s">
        <v>5293</v>
      </c>
      <c r="O618" s="399"/>
      <c r="P618"/>
      <c r="Q618"/>
      <c r="R618" s="399" t="s">
        <v>10976</v>
      </c>
      <c r="S618" t="s">
        <v>5415</v>
      </c>
      <c r="T618"/>
      <c r="U618"/>
      <c r="V618" s="396">
        <f>INDEX('Page 2 - Team Information'!$K$14:$AP$184,Y618,X618)</f>
        <v>0</v>
      </c>
      <c r="W618"/>
      <c r="X618" s="397">
        <v>6</v>
      </c>
      <c r="Y618" s="397">
        <v>9</v>
      </c>
    </row>
    <row r="619" spans="1:25" x14ac:dyDescent="0.45">
      <c r="A619">
        <f>'Page 1 - General Information'!$G$12</f>
        <v>113367003</v>
      </c>
      <c r="B619" t="str">
        <f>'Page 1 - General Information'!$G$16</f>
        <v>2658</v>
      </c>
      <c r="C619" s="395" t="s">
        <v>19824</v>
      </c>
      <c r="D619"/>
      <c r="E619"/>
      <c r="F619"/>
      <c r="G619"/>
      <c r="H619"/>
      <c r="I619"/>
      <c r="J619"/>
      <c r="K619"/>
      <c r="L619"/>
      <c r="M619"/>
      <c r="N619" t="s">
        <v>5293</v>
      </c>
      <c r="O619" s="399"/>
      <c r="P619"/>
      <c r="Q619"/>
      <c r="R619" s="399" t="s">
        <v>10976</v>
      </c>
      <c r="S619" t="s">
        <v>5416</v>
      </c>
      <c r="T619"/>
      <c r="U619"/>
      <c r="V619" s="396">
        <f>INDEX('Page 2 - Team Information'!$K$14:$AP$184,Y619,X619)</f>
        <v>0</v>
      </c>
      <c r="W619"/>
      <c r="X619" s="397">
        <v>7</v>
      </c>
      <c r="Y619" s="397">
        <v>9</v>
      </c>
    </row>
    <row r="620" spans="1:25" x14ac:dyDescent="0.45">
      <c r="A620">
        <f>'Page 1 - General Information'!$G$12</f>
        <v>113367003</v>
      </c>
      <c r="B620" t="str">
        <f>'Page 1 - General Information'!$G$16</f>
        <v>2658</v>
      </c>
      <c r="C620" s="395" t="s">
        <v>19824</v>
      </c>
      <c r="D620"/>
      <c r="E620"/>
      <c r="F620"/>
      <c r="G620"/>
      <c r="H620"/>
      <c r="I620"/>
      <c r="J620"/>
      <c r="K620"/>
      <c r="L620"/>
      <c r="M620"/>
      <c r="N620" t="s">
        <v>5293</v>
      </c>
      <c r="O620" s="399"/>
      <c r="P620"/>
      <c r="Q620"/>
      <c r="R620" s="21" t="s">
        <v>10976</v>
      </c>
      <c r="S620" t="s">
        <v>5417</v>
      </c>
      <c r="T620" s="396" t="str">
        <f>IF(INDEX('Page 2 - Team Information'!$K$14:$AP$184,Y620,X620)="","",INDEX('Page 2 - Team Information'!$K$14:$AP$184,Y620,X620)&amp;"-06-30")</f>
        <v>1970-06-30</v>
      </c>
      <c r="U620"/>
      <c r="V620"/>
      <c r="W620"/>
      <c r="X620" s="397">
        <v>9</v>
      </c>
      <c r="Y620" s="397">
        <v>9</v>
      </c>
    </row>
    <row r="621" spans="1:25" x14ac:dyDescent="0.45">
      <c r="A621">
        <f>'Page 1 - General Information'!$G$12</f>
        <v>113367003</v>
      </c>
      <c r="B621" t="str">
        <f>'Page 1 - General Information'!$G$16</f>
        <v>2658</v>
      </c>
      <c r="C621" s="395" t="s">
        <v>19824</v>
      </c>
      <c r="D621"/>
      <c r="E621"/>
      <c r="F621"/>
      <c r="G621"/>
      <c r="H621"/>
      <c r="I621"/>
      <c r="J621"/>
      <c r="K621"/>
      <c r="L621"/>
      <c r="M621"/>
      <c r="N621" t="s">
        <v>5293</v>
      </c>
      <c r="O621" s="399"/>
      <c r="P621"/>
      <c r="Q621"/>
      <c r="R621" s="21" t="s">
        <v>10976</v>
      </c>
      <c r="S621" t="s">
        <v>5418</v>
      </c>
      <c r="T621" s="396" t="str">
        <f>IF(INDEX('Page 2 - Team Information'!$K$14:$AP$184,Y621,X621)="","",INDEX('Page 2 - Team Information'!$K$14:$AP$184,Y621,X621)&amp;"-06-30")</f>
        <v/>
      </c>
      <c r="U621"/>
      <c r="V621"/>
      <c r="W621"/>
      <c r="X621" s="397">
        <v>10</v>
      </c>
      <c r="Y621" s="397">
        <v>9</v>
      </c>
    </row>
    <row r="622" spans="1:25" x14ac:dyDescent="0.45">
      <c r="A622">
        <f>'Page 1 - General Information'!$G$12</f>
        <v>113367003</v>
      </c>
      <c r="B622" t="str">
        <f>'Page 1 - General Information'!$G$16</f>
        <v>2658</v>
      </c>
      <c r="C622" s="395" t="s">
        <v>19824</v>
      </c>
      <c r="D622"/>
      <c r="E622"/>
      <c r="F622"/>
      <c r="G622"/>
      <c r="H622"/>
      <c r="I622"/>
      <c r="J622"/>
      <c r="K622"/>
      <c r="L622"/>
      <c r="M622"/>
      <c r="N622" t="s">
        <v>5293</v>
      </c>
      <c r="O622" s="399"/>
      <c r="P622"/>
      <c r="Q622"/>
      <c r="R622" s="21" t="s">
        <v>10976</v>
      </c>
      <c r="S622" t="s">
        <v>5419</v>
      </c>
      <c r="T622" s="396" t="str">
        <f>IF(INDEX('Page 2 - Team Information'!$K$14:$AP$184,Y622,X622)="","",INDEX('Page 2 - Team Information'!$K$14:$AP$184,Y622,X622)&amp;"-06-30")</f>
        <v/>
      </c>
      <c r="U622"/>
      <c r="V622"/>
      <c r="W622"/>
      <c r="X622" s="397">
        <v>11</v>
      </c>
      <c r="Y622" s="397">
        <v>9</v>
      </c>
    </row>
    <row r="623" spans="1:25" x14ac:dyDescent="0.45">
      <c r="A623">
        <f>'Page 1 - General Information'!$G$12</f>
        <v>113367003</v>
      </c>
      <c r="B623" t="str">
        <f>'Page 1 - General Information'!$G$16</f>
        <v>2658</v>
      </c>
      <c r="C623" s="395" t="s">
        <v>19824</v>
      </c>
      <c r="D623"/>
      <c r="E623"/>
      <c r="F623"/>
      <c r="G623"/>
      <c r="H623"/>
      <c r="I623"/>
      <c r="J623"/>
      <c r="K623"/>
      <c r="L623"/>
      <c r="M623"/>
      <c r="N623" t="s">
        <v>5293</v>
      </c>
      <c r="O623" s="399"/>
      <c r="P623"/>
      <c r="Q623"/>
      <c r="R623" s="21" t="s">
        <v>10976</v>
      </c>
      <c r="S623" t="s">
        <v>5420</v>
      </c>
      <c r="T623" s="396" t="str">
        <f>IF(INDEX('Page 2 - Team Information'!$K$14:$AP$184,Y623,X623)="","",INDEX('Page 2 - Team Information'!$K$14:$AP$184,Y623,X623)&amp;"-06-30")</f>
        <v/>
      </c>
      <c r="U623"/>
      <c r="V623"/>
      <c r="W623"/>
      <c r="X623" s="397">
        <v>12</v>
      </c>
      <c r="Y623" s="397">
        <v>9</v>
      </c>
    </row>
    <row r="624" spans="1:25" x14ac:dyDescent="0.45">
      <c r="A624">
        <f>'Page 1 - General Information'!$G$12</f>
        <v>113367003</v>
      </c>
      <c r="B624" t="str">
        <f>'Page 1 - General Information'!$G$16</f>
        <v>2658</v>
      </c>
      <c r="C624" s="395" t="s">
        <v>19824</v>
      </c>
      <c r="D624"/>
      <c r="E624"/>
      <c r="F624"/>
      <c r="G624"/>
      <c r="H624"/>
      <c r="I624"/>
      <c r="J624"/>
      <c r="K624"/>
      <c r="L624"/>
      <c r="M624"/>
      <c r="N624" t="s">
        <v>4812</v>
      </c>
      <c r="O624" s="396">
        <f>INDEX('Page 2 - Team Information'!$K$14:$AP$184,Y624,X624)</f>
        <v>15</v>
      </c>
      <c r="P624"/>
      <c r="Q624"/>
      <c r="R624"/>
      <c r="S624" t="s">
        <v>5421</v>
      </c>
      <c r="T624"/>
      <c r="U624"/>
      <c r="V624"/>
      <c r="W624"/>
      <c r="X624" s="397">
        <v>14</v>
      </c>
      <c r="Y624" s="397">
        <v>9</v>
      </c>
    </row>
    <row r="625" spans="1:25" x14ac:dyDescent="0.45">
      <c r="A625">
        <f>'Page 1 - General Information'!$G$12</f>
        <v>113367003</v>
      </c>
      <c r="B625" t="str">
        <f>'Page 1 - General Information'!$G$16</f>
        <v>2658</v>
      </c>
      <c r="C625" s="395" t="s">
        <v>19824</v>
      </c>
      <c r="D625"/>
      <c r="E625"/>
      <c r="F625"/>
      <c r="G625"/>
      <c r="H625"/>
      <c r="I625"/>
      <c r="J625"/>
      <c r="K625"/>
      <c r="L625"/>
      <c r="M625"/>
      <c r="N625" t="s">
        <v>4812</v>
      </c>
      <c r="O625" s="396">
        <f>INDEX('Page 2 - Team Information'!$K$14:$AP$184,Y625,X625)</f>
        <v>0</v>
      </c>
      <c r="P625"/>
      <c r="Q625"/>
      <c r="R625"/>
      <c r="S625" t="s">
        <v>5422</v>
      </c>
      <c r="T625"/>
      <c r="U625"/>
      <c r="V625"/>
      <c r="W625"/>
      <c r="X625" s="397">
        <v>15</v>
      </c>
      <c r="Y625" s="397">
        <v>9</v>
      </c>
    </row>
    <row r="626" spans="1:25" x14ac:dyDescent="0.45">
      <c r="A626">
        <f>'Page 1 - General Information'!$G$12</f>
        <v>113367003</v>
      </c>
      <c r="B626" t="str">
        <f>'Page 1 - General Information'!$G$16</f>
        <v>2658</v>
      </c>
      <c r="C626" s="395" t="s">
        <v>19824</v>
      </c>
      <c r="D626"/>
      <c r="E626"/>
      <c r="F626"/>
      <c r="G626"/>
      <c r="H626"/>
      <c r="I626"/>
      <c r="J626"/>
      <c r="K626"/>
      <c r="L626"/>
      <c r="M626"/>
      <c r="N626" t="s">
        <v>4812</v>
      </c>
      <c r="O626" s="396">
        <f>INDEX('Page 2 - Team Information'!$K$14:$AP$184,Y626,X626)</f>
        <v>0</v>
      </c>
      <c r="P626"/>
      <c r="Q626"/>
      <c r="R626"/>
      <c r="S626" t="s">
        <v>5423</v>
      </c>
      <c r="T626"/>
      <c r="U626"/>
      <c r="V626"/>
      <c r="W626"/>
      <c r="X626" s="397">
        <v>16</v>
      </c>
      <c r="Y626" s="397">
        <v>9</v>
      </c>
    </row>
    <row r="627" spans="1:25" x14ac:dyDescent="0.45">
      <c r="A627">
        <f>'Page 1 - General Information'!$G$12</f>
        <v>113367003</v>
      </c>
      <c r="B627" t="str">
        <f>'Page 1 - General Information'!$G$16</f>
        <v>2658</v>
      </c>
      <c r="C627" s="395" t="s">
        <v>19824</v>
      </c>
      <c r="D627"/>
      <c r="E627"/>
      <c r="F627"/>
      <c r="G627"/>
      <c r="H627"/>
      <c r="I627"/>
      <c r="J627"/>
      <c r="K627"/>
      <c r="L627"/>
      <c r="M627"/>
      <c r="N627" t="s">
        <v>4812</v>
      </c>
      <c r="O627" s="396">
        <f>INDEX('Page 2 - Team Information'!$K$14:$AP$184,Y627,X627)</f>
        <v>15</v>
      </c>
      <c r="P627"/>
      <c r="Q627"/>
      <c r="R627"/>
      <c r="S627" t="s">
        <v>5424</v>
      </c>
      <c r="T627"/>
      <c r="U627"/>
      <c r="V627"/>
      <c r="W627"/>
      <c r="X627" s="397">
        <v>17</v>
      </c>
      <c r="Y627" s="397">
        <v>9</v>
      </c>
    </row>
    <row r="628" spans="1:25" x14ac:dyDescent="0.45">
      <c r="A628">
        <f>'Page 1 - General Information'!$G$12</f>
        <v>113367003</v>
      </c>
      <c r="B628" t="str">
        <f>'Page 1 - General Information'!$G$16</f>
        <v>2658</v>
      </c>
      <c r="C628" s="395" t="s">
        <v>19824</v>
      </c>
      <c r="D628"/>
      <c r="E628"/>
      <c r="F628"/>
      <c r="G628"/>
      <c r="H628"/>
      <c r="I628"/>
      <c r="J628"/>
      <c r="K628"/>
      <c r="L628"/>
      <c r="M628"/>
      <c r="N628" t="s">
        <v>4812</v>
      </c>
      <c r="O628" s="396">
        <f>INDEX('Page 2 - Team Information'!$K$14:$AP$184,Y628,X628)</f>
        <v>15</v>
      </c>
      <c r="P628"/>
      <c r="Q628"/>
      <c r="R628"/>
      <c r="S628" t="s">
        <v>5425</v>
      </c>
      <c r="T628"/>
      <c r="U628"/>
      <c r="V628"/>
      <c r="W628"/>
      <c r="X628" s="397">
        <v>19</v>
      </c>
      <c r="Y628" s="397">
        <v>9</v>
      </c>
    </row>
    <row r="629" spans="1:25" x14ac:dyDescent="0.45">
      <c r="A629">
        <f>'Page 1 - General Information'!$G$12</f>
        <v>113367003</v>
      </c>
      <c r="B629" t="str">
        <f>'Page 1 - General Information'!$G$16</f>
        <v>2658</v>
      </c>
      <c r="C629" s="395" t="s">
        <v>19824</v>
      </c>
      <c r="D629"/>
      <c r="E629"/>
      <c r="F629"/>
      <c r="G629"/>
      <c r="H629"/>
      <c r="I629"/>
      <c r="J629"/>
      <c r="K629"/>
      <c r="L629"/>
      <c r="M629"/>
      <c r="N629" t="s">
        <v>4812</v>
      </c>
      <c r="O629" s="396">
        <f>INDEX('Page 2 - Team Information'!$K$14:$AP$184,Y629,X629)</f>
        <v>0</v>
      </c>
      <c r="P629"/>
      <c r="Q629"/>
      <c r="R629"/>
      <c r="S629" t="s">
        <v>5426</v>
      </c>
      <c r="T629"/>
      <c r="U629"/>
      <c r="V629"/>
      <c r="W629"/>
      <c r="X629" s="397">
        <v>20</v>
      </c>
      <c r="Y629" s="397">
        <v>9</v>
      </c>
    </row>
    <row r="630" spans="1:25" x14ac:dyDescent="0.45">
      <c r="A630">
        <f>'Page 1 - General Information'!$G$12</f>
        <v>113367003</v>
      </c>
      <c r="B630" t="str">
        <f>'Page 1 - General Information'!$G$16</f>
        <v>2658</v>
      </c>
      <c r="C630" s="395" t="s">
        <v>19824</v>
      </c>
      <c r="D630"/>
      <c r="E630"/>
      <c r="F630"/>
      <c r="G630"/>
      <c r="H630"/>
      <c r="I630"/>
      <c r="J630"/>
      <c r="K630"/>
      <c r="L630"/>
      <c r="M630"/>
      <c r="N630" t="s">
        <v>4812</v>
      </c>
      <c r="O630" s="396">
        <f>INDEX('Page 2 - Team Information'!$K$14:$AP$184,Y630,X630)</f>
        <v>0</v>
      </c>
      <c r="P630"/>
      <c r="Q630"/>
      <c r="R630"/>
      <c r="S630" t="s">
        <v>5427</v>
      </c>
      <c r="T630"/>
      <c r="U630"/>
      <c r="V630"/>
      <c r="W630"/>
      <c r="X630" s="397">
        <v>21</v>
      </c>
      <c r="Y630" s="397">
        <v>9</v>
      </c>
    </row>
    <row r="631" spans="1:25" x14ac:dyDescent="0.45">
      <c r="A631">
        <f>'Page 1 - General Information'!$G$12</f>
        <v>113367003</v>
      </c>
      <c r="B631" t="str">
        <f>'Page 1 - General Information'!$G$16</f>
        <v>2658</v>
      </c>
      <c r="C631" s="395" t="s">
        <v>19824</v>
      </c>
      <c r="D631"/>
      <c r="E631"/>
      <c r="F631"/>
      <c r="G631"/>
      <c r="H631"/>
      <c r="I631"/>
      <c r="J631"/>
      <c r="K631"/>
      <c r="L631"/>
      <c r="M631"/>
      <c r="N631" t="s">
        <v>4812</v>
      </c>
      <c r="O631" s="396">
        <f>INDEX('Page 2 - Team Information'!$K$14:$AP$184,Y631,X631)</f>
        <v>15</v>
      </c>
      <c r="P631"/>
      <c r="Q631"/>
      <c r="R631"/>
      <c r="S631" t="s">
        <v>5428</v>
      </c>
      <c r="T631"/>
      <c r="U631"/>
      <c r="V631"/>
      <c r="W631"/>
      <c r="X631" s="397">
        <v>22</v>
      </c>
      <c r="Y631" s="397">
        <v>9</v>
      </c>
    </row>
    <row r="632" spans="1:25" x14ac:dyDescent="0.45">
      <c r="A632">
        <f>'Page 1 - General Information'!$G$12</f>
        <v>113367003</v>
      </c>
      <c r="B632" t="str">
        <f>'Page 1 - General Information'!$G$16</f>
        <v>2658</v>
      </c>
      <c r="C632" s="395" t="s">
        <v>19824</v>
      </c>
      <c r="D632"/>
      <c r="E632"/>
      <c r="F632"/>
      <c r="G632"/>
      <c r="H632"/>
      <c r="I632"/>
      <c r="J632"/>
      <c r="K632"/>
      <c r="L632"/>
      <c r="M632"/>
      <c r="N632" t="s">
        <v>5293</v>
      </c>
      <c r="O632" s="399"/>
      <c r="P632"/>
      <c r="Q632"/>
      <c r="R632" s="399" t="s">
        <v>10976</v>
      </c>
      <c r="S632" t="s">
        <v>5429</v>
      </c>
      <c r="T632"/>
      <c r="U632"/>
      <c r="V632" s="396">
        <f>INDEX('Page 2 - Team Information'!$K$14:$AP$184,Y632,X632)</f>
        <v>0</v>
      </c>
      <c r="W632"/>
      <c r="X632" s="397">
        <v>5</v>
      </c>
      <c r="Y632" s="397">
        <v>10</v>
      </c>
    </row>
    <row r="633" spans="1:25" x14ac:dyDescent="0.45">
      <c r="A633">
        <f>'Page 1 - General Information'!$G$12</f>
        <v>113367003</v>
      </c>
      <c r="B633" t="str">
        <f>'Page 1 - General Information'!$G$16</f>
        <v>2658</v>
      </c>
      <c r="C633" s="395" t="s">
        <v>19824</v>
      </c>
      <c r="D633"/>
      <c r="E633"/>
      <c r="F633"/>
      <c r="G633"/>
      <c r="H633"/>
      <c r="I633"/>
      <c r="J633"/>
      <c r="K633"/>
      <c r="L633"/>
      <c r="M633"/>
      <c r="N633" t="s">
        <v>5293</v>
      </c>
      <c r="O633" s="399"/>
      <c r="P633"/>
      <c r="Q633"/>
      <c r="R633" s="399" t="s">
        <v>10976</v>
      </c>
      <c r="S633" t="s">
        <v>5430</v>
      </c>
      <c r="T633"/>
      <c r="U633"/>
      <c r="V633" s="396">
        <f>INDEX('Page 2 - Team Information'!$K$14:$AP$184,Y633,X633)</f>
        <v>0</v>
      </c>
      <c r="W633"/>
      <c r="X633" s="397">
        <v>6</v>
      </c>
      <c r="Y633" s="397">
        <v>10</v>
      </c>
    </row>
    <row r="634" spans="1:25" x14ac:dyDescent="0.45">
      <c r="A634">
        <f>'Page 1 - General Information'!$G$12</f>
        <v>113367003</v>
      </c>
      <c r="B634" t="str">
        <f>'Page 1 - General Information'!$G$16</f>
        <v>2658</v>
      </c>
      <c r="C634" s="395" t="s">
        <v>19824</v>
      </c>
      <c r="D634"/>
      <c r="E634"/>
      <c r="F634"/>
      <c r="G634"/>
      <c r="H634"/>
      <c r="I634"/>
      <c r="J634"/>
      <c r="K634"/>
      <c r="L634"/>
      <c r="M634"/>
      <c r="N634" t="s">
        <v>5293</v>
      </c>
      <c r="O634" s="399"/>
      <c r="P634"/>
      <c r="Q634"/>
      <c r="R634" s="399" t="s">
        <v>10976</v>
      </c>
      <c r="S634" t="s">
        <v>5431</v>
      </c>
      <c r="T634"/>
      <c r="U634"/>
      <c r="V634" s="396">
        <f>INDEX('Page 2 - Team Information'!$K$14:$AP$184,Y634,X634)</f>
        <v>0</v>
      </c>
      <c r="W634"/>
      <c r="X634" s="397">
        <v>7</v>
      </c>
      <c r="Y634" s="397">
        <v>10</v>
      </c>
    </row>
    <row r="635" spans="1:25" x14ac:dyDescent="0.45">
      <c r="A635">
        <f>'Page 1 - General Information'!$G$12</f>
        <v>113367003</v>
      </c>
      <c r="B635" t="str">
        <f>'Page 1 - General Information'!$G$16</f>
        <v>2658</v>
      </c>
      <c r="C635" s="395" t="s">
        <v>19824</v>
      </c>
      <c r="D635"/>
      <c r="E635"/>
      <c r="F635"/>
      <c r="G635"/>
      <c r="H635"/>
      <c r="I635"/>
      <c r="J635"/>
      <c r="K635"/>
      <c r="L635"/>
      <c r="M635"/>
      <c r="N635" t="s">
        <v>5293</v>
      </c>
      <c r="O635" s="399"/>
      <c r="P635"/>
      <c r="Q635"/>
      <c r="R635" s="21" t="s">
        <v>10976</v>
      </c>
      <c r="S635" t="s">
        <v>5432</v>
      </c>
      <c r="T635" s="396" t="str">
        <f>IF(INDEX('Page 2 - Team Information'!$K$14:$AP$184,Y635,X635)="","",INDEX('Page 2 - Team Information'!$K$14:$AP$184,Y635,X635)&amp;"-06-30")</f>
        <v/>
      </c>
      <c r="U635"/>
      <c r="V635"/>
      <c r="W635"/>
      <c r="X635" s="397">
        <v>9</v>
      </c>
      <c r="Y635" s="397">
        <v>10</v>
      </c>
    </row>
    <row r="636" spans="1:25" x14ac:dyDescent="0.45">
      <c r="A636">
        <f>'Page 1 - General Information'!$G$12</f>
        <v>113367003</v>
      </c>
      <c r="B636" t="str">
        <f>'Page 1 - General Information'!$G$16</f>
        <v>2658</v>
      </c>
      <c r="C636" s="395" t="s">
        <v>19824</v>
      </c>
      <c r="D636"/>
      <c r="E636"/>
      <c r="F636"/>
      <c r="G636"/>
      <c r="H636"/>
      <c r="I636"/>
      <c r="J636"/>
      <c r="K636"/>
      <c r="L636"/>
      <c r="M636"/>
      <c r="N636" t="s">
        <v>5293</v>
      </c>
      <c r="O636" s="399"/>
      <c r="P636"/>
      <c r="Q636"/>
      <c r="R636" s="21" t="s">
        <v>10976</v>
      </c>
      <c r="S636" t="s">
        <v>5433</v>
      </c>
      <c r="T636" s="396" t="str">
        <f>IF(INDEX('Page 2 - Team Information'!$K$14:$AP$184,Y636,X636)="","",INDEX('Page 2 - Team Information'!$K$14:$AP$184,Y636,X636)&amp;"-06-30")</f>
        <v/>
      </c>
      <c r="U636"/>
      <c r="V636"/>
      <c r="W636"/>
      <c r="X636" s="397">
        <v>10</v>
      </c>
      <c r="Y636" s="397">
        <v>10</v>
      </c>
    </row>
    <row r="637" spans="1:25" x14ac:dyDescent="0.45">
      <c r="A637">
        <f>'Page 1 - General Information'!$G$12</f>
        <v>113367003</v>
      </c>
      <c r="B637" t="str">
        <f>'Page 1 - General Information'!$G$16</f>
        <v>2658</v>
      </c>
      <c r="C637" s="395" t="s">
        <v>19824</v>
      </c>
      <c r="D637"/>
      <c r="E637"/>
      <c r="F637"/>
      <c r="G637"/>
      <c r="H637"/>
      <c r="I637"/>
      <c r="J637"/>
      <c r="K637"/>
      <c r="L637"/>
      <c r="M637"/>
      <c r="N637" t="s">
        <v>5293</v>
      </c>
      <c r="O637" s="399"/>
      <c r="P637"/>
      <c r="Q637"/>
      <c r="R637" s="21" t="s">
        <v>10976</v>
      </c>
      <c r="S637" t="s">
        <v>5434</v>
      </c>
      <c r="T637" s="396" t="str">
        <f>IF(INDEX('Page 2 - Team Information'!$K$14:$AP$184,Y637,X637)="","",INDEX('Page 2 - Team Information'!$K$14:$AP$184,Y637,X637)&amp;"-06-30")</f>
        <v/>
      </c>
      <c r="U637"/>
      <c r="V637"/>
      <c r="W637"/>
      <c r="X637" s="397">
        <v>11</v>
      </c>
      <c r="Y637" s="397">
        <v>10</v>
      </c>
    </row>
    <row r="638" spans="1:25" x14ac:dyDescent="0.45">
      <c r="A638">
        <f>'Page 1 - General Information'!$G$12</f>
        <v>113367003</v>
      </c>
      <c r="B638" t="str">
        <f>'Page 1 - General Information'!$G$16</f>
        <v>2658</v>
      </c>
      <c r="C638" s="395" t="s">
        <v>19824</v>
      </c>
      <c r="D638"/>
      <c r="E638"/>
      <c r="F638"/>
      <c r="G638"/>
      <c r="H638"/>
      <c r="I638"/>
      <c r="J638"/>
      <c r="K638"/>
      <c r="L638"/>
      <c r="M638"/>
      <c r="N638" t="s">
        <v>5293</v>
      </c>
      <c r="O638" s="399"/>
      <c r="P638"/>
      <c r="Q638"/>
      <c r="R638" s="21" t="s">
        <v>10976</v>
      </c>
      <c r="S638" t="s">
        <v>5435</v>
      </c>
      <c r="T638" s="396" t="str">
        <f>IF(INDEX('Page 2 - Team Information'!$K$14:$AP$184,Y638,X638)="","",INDEX('Page 2 - Team Information'!$K$14:$AP$184,Y638,X638)&amp;"-06-30")</f>
        <v/>
      </c>
      <c r="U638"/>
      <c r="V638"/>
      <c r="W638"/>
      <c r="X638" s="397">
        <v>12</v>
      </c>
      <c r="Y638" s="397">
        <v>10</v>
      </c>
    </row>
    <row r="639" spans="1:25" x14ac:dyDescent="0.45">
      <c r="A639">
        <f>'Page 1 - General Information'!$G$12</f>
        <v>113367003</v>
      </c>
      <c r="B639" t="str">
        <f>'Page 1 - General Information'!$G$16</f>
        <v>2658</v>
      </c>
      <c r="C639" s="395" t="s">
        <v>19824</v>
      </c>
      <c r="D639"/>
      <c r="E639"/>
      <c r="F639"/>
      <c r="G639"/>
      <c r="H639"/>
      <c r="I639"/>
      <c r="J639"/>
      <c r="K639"/>
      <c r="L639"/>
      <c r="M639"/>
      <c r="N639" t="s">
        <v>4812</v>
      </c>
      <c r="O639" s="396">
        <f>INDEX('Page 2 - Team Information'!$K$14:$AP$184,Y639,X639)</f>
        <v>0</v>
      </c>
      <c r="P639"/>
      <c r="Q639"/>
      <c r="R639"/>
      <c r="S639" t="s">
        <v>5436</v>
      </c>
      <c r="T639"/>
      <c r="U639"/>
      <c r="V639"/>
      <c r="W639"/>
      <c r="X639" s="397">
        <v>14</v>
      </c>
      <c r="Y639" s="397">
        <v>10</v>
      </c>
    </row>
    <row r="640" spans="1:25" x14ac:dyDescent="0.45">
      <c r="A640">
        <f>'Page 1 - General Information'!$G$12</f>
        <v>113367003</v>
      </c>
      <c r="B640" t="str">
        <f>'Page 1 - General Information'!$G$16</f>
        <v>2658</v>
      </c>
      <c r="C640" s="395" t="s">
        <v>19824</v>
      </c>
      <c r="D640"/>
      <c r="E640"/>
      <c r="F640"/>
      <c r="G640"/>
      <c r="H640"/>
      <c r="I640"/>
      <c r="J640"/>
      <c r="K640"/>
      <c r="L640"/>
      <c r="M640"/>
      <c r="N640" t="s">
        <v>4812</v>
      </c>
      <c r="O640" s="396">
        <f>INDEX('Page 2 - Team Information'!$K$14:$AP$184,Y640,X640)</f>
        <v>0</v>
      </c>
      <c r="P640"/>
      <c r="Q640"/>
      <c r="R640"/>
      <c r="S640" t="s">
        <v>5437</v>
      </c>
      <c r="T640"/>
      <c r="U640"/>
      <c r="V640"/>
      <c r="W640"/>
      <c r="X640" s="397">
        <v>15</v>
      </c>
      <c r="Y640" s="397">
        <v>10</v>
      </c>
    </row>
    <row r="641" spans="1:25" x14ac:dyDescent="0.45">
      <c r="A641">
        <f>'Page 1 - General Information'!$G$12</f>
        <v>113367003</v>
      </c>
      <c r="B641" t="str">
        <f>'Page 1 - General Information'!$G$16</f>
        <v>2658</v>
      </c>
      <c r="C641" s="395" t="s">
        <v>19824</v>
      </c>
      <c r="D641"/>
      <c r="E641"/>
      <c r="F641"/>
      <c r="G641"/>
      <c r="H641"/>
      <c r="I641"/>
      <c r="J641"/>
      <c r="K641"/>
      <c r="L641"/>
      <c r="M641"/>
      <c r="N641" t="s">
        <v>4812</v>
      </c>
      <c r="O641" s="396">
        <f>INDEX('Page 2 - Team Information'!$K$14:$AP$184,Y641,X641)</f>
        <v>0</v>
      </c>
      <c r="P641"/>
      <c r="Q641"/>
      <c r="R641"/>
      <c r="S641" t="s">
        <v>5438</v>
      </c>
      <c r="T641"/>
      <c r="U641"/>
      <c r="V641"/>
      <c r="W641"/>
      <c r="X641" s="397">
        <v>16</v>
      </c>
      <c r="Y641" s="397">
        <v>10</v>
      </c>
    </row>
    <row r="642" spans="1:25" x14ac:dyDescent="0.45">
      <c r="A642">
        <f>'Page 1 - General Information'!$G$12</f>
        <v>113367003</v>
      </c>
      <c r="B642" t="str">
        <f>'Page 1 - General Information'!$G$16</f>
        <v>2658</v>
      </c>
      <c r="C642" s="395" t="s">
        <v>19824</v>
      </c>
      <c r="D642"/>
      <c r="E642"/>
      <c r="F642"/>
      <c r="G642"/>
      <c r="H642"/>
      <c r="I642"/>
      <c r="J642"/>
      <c r="K642"/>
      <c r="L642"/>
      <c r="M642"/>
      <c r="N642" t="s">
        <v>4812</v>
      </c>
      <c r="O642" s="396">
        <f>INDEX('Page 2 - Team Information'!$K$14:$AP$184,Y642,X642)</f>
        <v>0</v>
      </c>
      <c r="P642"/>
      <c r="Q642"/>
      <c r="R642"/>
      <c r="S642" t="s">
        <v>5439</v>
      </c>
      <c r="T642"/>
      <c r="U642"/>
      <c r="V642"/>
      <c r="W642"/>
      <c r="X642" s="397">
        <v>17</v>
      </c>
      <c r="Y642" s="397">
        <v>10</v>
      </c>
    </row>
    <row r="643" spans="1:25" x14ac:dyDescent="0.45">
      <c r="A643">
        <f>'Page 1 - General Information'!$G$12</f>
        <v>113367003</v>
      </c>
      <c r="B643" t="str">
        <f>'Page 1 - General Information'!$G$16</f>
        <v>2658</v>
      </c>
      <c r="C643" s="395" t="s">
        <v>19824</v>
      </c>
      <c r="D643"/>
      <c r="E643"/>
      <c r="F643"/>
      <c r="G643"/>
      <c r="H643"/>
      <c r="I643"/>
      <c r="J643"/>
      <c r="K643"/>
      <c r="L643"/>
      <c r="M643"/>
      <c r="N643" t="s">
        <v>4812</v>
      </c>
      <c r="O643" s="396">
        <f>INDEX('Page 2 - Team Information'!$K$14:$AP$184,Y643,X643)</f>
        <v>0</v>
      </c>
      <c r="P643"/>
      <c r="Q643"/>
      <c r="R643"/>
      <c r="S643" t="s">
        <v>5440</v>
      </c>
      <c r="T643"/>
      <c r="U643"/>
      <c r="V643"/>
      <c r="W643"/>
      <c r="X643" s="397">
        <v>19</v>
      </c>
      <c r="Y643" s="397">
        <v>10</v>
      </c>
    </row>
    <row r="644" spans="1:25" x14ac:dyDescent="0.45">
      <c r="A644">
        <f>'Page 1 - General Information'!$G$12</f>
        <v>113367003</v>
      </c>
      <c r="B644" t="str">
        <f>'Page 1 - General Information'!$G$16</f>
        <v>2658</v>
      </c>
      <c r="C644" s="395" t="s">
        <v>19824</v>
      </c>
      <c r="D644"/>
      <c r="E644"/>
      <c r="F644"/>
      <c r="G644"/>
      <c r="H644"/>
      <c r="I644"/>
      <c r="J644"/>
      <c r="K644"/>
      <c r="L644"/>
      <c r="M644"/>
      <c r="N644" t="s">
        <v>4812</v>
      </c>
      <c r="O644" s="396">
        <f>INDEX('Page 2 - Team Information'!$K$14:$AP$184,Y644,X644)</f>
        <v>0</v>
      </c>
      <c r="P644"/>
      <c r="Q644"/>
      <c r="R644"/>
      <c r="S644" t="s">
        <v>5441</v>
      </c>
      <c r="T644"/>
      <c r="U644"/>
      <c r="V644"/>
      <c r="W644"/>
      <c r="X644" s="397">
        <v>20</v>
      </c>
      <c r="Y644" s="397">
        <v>10</v>
      </c>
    </row>
    <row r="645" spans="1:25" x14ac:dyDescent="0.45">
      <c r="A645">
        <f>'Page 1 - General Information'!$G$12</f>
        <v>113367003</v>
      </c>
      <c r="B645" t="str">
        <f>'Page 1 - General Information'!$G$16</f>
        <v>2658</v>
      </c>
      <c r="C645" s="395" t="s">
        <v>19824</v>
      </c>
      <c r="D645"/>
      <c r="E645"/>
      <c r="F645"/>
      <c r="G645"/>
      <c r="H645"/>
      <c r="I645"/>
      <c r="J645"/>
      <c r="K645"/>
      <c r="L645"/>
      <c r="M645"/>
      <c r="N645" t="s">
        <v>4812</v>
      </c>
      <c r="O645" s="396">
        <f>INDEX('Page 2 - Team Information'!$K$14:$AP$184,Y645,X645)</f>
        <v>0</v>
      </c>
      <c r="P645"/>
      <c r="Q645"/>
      <c r="R645"/>
      <c r="S645" t="s">
        <v>5442</v>
      </c>
      <c r="T645"/>
      <c r="U645"/>
      <c r="V645"/>
      <c r="W645"/>
      <c r="X645" s="397">
        <v>21</v>
      </c>
      <c r="Y645" s="397">
        <v>10</v>
      </c>
    </row>
    <row r="646" spans="1:25" x14ac:dyDescent="0.45">
      <c r="A646">
        <f>'Page 1 - General Information'!$G$12</f>
        <v>113367003</v>
      </c>
      <c r="B646" t="str">
        <f>'Page 1 - General Information'!$G$16</f>
        <v>2658</v>
      </c>
      <c r="C646" s="395" t="s">
        <v>19824</v>
      </c>
      <c r="D646"/>
      <c r="E646"/>
      <c r="F646"/>
      <c r="G646"/>
      <c r="H646"/>
      <c r="I646"/>
      <c r="J646"/>
      <c r="K646"/>
      <c r="L646"/>
      <c r="M646"/>
      <c r="N646" t="s">
        <v>4812</v>
      </c>
      <c r="O646" s="396">
        <f>INDEX('Page 2 - Team Information'!$K$14:$AP$184,Y646,X646)</f>
        <v>0</v>
      </c>
      <c r="P646"/>
      <c r="Q646"/>
      <c r="R646"/>
      <c r="S646" t="s">
        <v>5443</v>
      </c>
      <c r="T646"/>
      <c r="U646"/>
      <c r="V646"/>
      <c r="W646"/>
      <c r="X646" s="397">
        <v>22</v>
      </c>
      <c r="Y646" s="397">
        <v>10</v>
      </c>
    </row>
    <row r="647" spans="1:25" x14ac:dyDescent="0.45">
      <c r="A647">
        <f>'Page 1 - General Information'!$G$12</f>
        <v>113367003</v>
      </c>
      <c r="B647" t="str">
        <f>'Page 1 - General Information'!$G$16</f>
        <v>2658</v>
      </c>
      <c r="C647" s="395" t="s">
        <v>19824</v>
      </c>
      <c r="D647"/>
      <c r="E647"/>
      <c r="F647"/>
      <c r="G647"/>
      <c r="H647"/>
      <c r="I647"/>
      <c r="J647"/>
      <c r="K647"/>
      <c r="L647"/>
      <c r="M647"/>
      <c r="N647" t="s">
        <v>5293</v>
      </c>
      <c r="O647" s="399"/>
      <c r="P647"/>
      <c r="Q647"/>
      <c r="R647" s="399" t="s">
        <v>10976</v>
      </c>
      <c r="S647" t="s">
        <v>5444</v>
      </c>
      <c r="T647"/>
      <c r="U647"/>
      <c r="V647" s="396">
        <f>INDEX('Page 2 - Team Information'!$K$14:$AP$184,Y647,X647)</f>
        <v>0</v>
      </c>
      <c r="W647"/>
      <c r="X647" s="397">
        <v>5</v>
      </c>
      <c r="Y647" s="397">
        <v>11</v>
      </c>
    </row>
    <row r="648" spans="1:25" x14ac:dyDescent="0.45">
      <c r="A648">
        <f>'Page 1 - General Information'!$G$12</f>
        <v>113367003</v>
      </c>
      <c r="B648" t="str">
        <f>'Page 1 - General Information'!$G$16</f>
        <v>2658</v>
      </c>
      <c r="C648" s="395" t="s">
        <v>19824</v>
      </c>
      <c r="D648"/>
      <c r="E648"/>
      <c r="F648"/>
      <c r="G648"/>
      <c r="H648"/>
      <c r="I648"/>
      <c r="J648"/>
      <c r="K648"/>
      <c r="L648"/>
      <c r="M648"/>
      <c r="N648" t="s">
        <v>5293</v>
      </c>
      <c r="O648" s="399"/>
      <c r="P648"/>
      <c r="Q648"/>
      <c r="R648" s="399" t="s">
        <v>10976</v>
      </c>
      <c r="S648" t="s">
        <v>5445</v>
      </c>
      <c r="T648"/>
      <c r="U648"/>
      <c r="V648" s="396">
        <f>INDEX('Page 2 - Team Information'!$K$14:$AP$184,Y648,X648)</f>
        <v>0</v>
      </c>
      <c r="W648"/>
      <c r="X648" s="397">
        <v>6</v>
      </c>
      <c r="Y648" s="397">
        <v>11</v>
      </c>
    </row>
    <row r="649" spans="1:25" x14ac:dyDescent="0.45">
      <c r="A649">
        <f>'Page 1 - General Information'!$G$12</f>
        <v>113367003</v>
      </c>
      <c r="B649" t="str">
        <f>'Page 1 - General Information'!$G$16</f>
        <v>2658</v>
      </c>
      <c r="C649" s="395" t="s">
        <v>19824</v>
      </c>
      <c r="D649"/>
      <c r="E649"/>
      <c r="F649"/>
      <c r="G649"/>
      <c r="H649"/>
      <c r="I649"/>
      <c r="J649"/>
      <c r="K649"/>
      <c r="L649"/>
      <c r="M649"/>
      <c r="N649" t="s">
        <v>5293</v>
      </c>
      <c r="O649" s="399"/>
      <c r="P649"/>
      <c r="Q649"/>
      <c r="R649" s="399" t="s">
        <v>10976</v>
      </c>
      <c r="S649" t="s">
        <v>5446</v>
      </c>
      <c r="T649"/>
      <c r="U649"/>
      <c r="V649" s="396">
        <f>INDEX('Page 2 - Team Information'!$K$14:$AP$184,Y649,X649)</f>
        <v>0</v>
      </c>
      <c r="W649"/>
      <c r="X649" s="397">
        <v>7</v>
      </c>
      <c r="Y649" s="397">
        <v>11</v>
      </c>
    </row>
    <row r="650" spans="1:25" x14ac:dyDescent="0.45">
      <c r="A650">
        <f>'Page 1 - General Information'!$G$12</f>
        <v>113367003</v>
      </c>
      <c r="B650" t="str">
        <f>'Page 1 - General Information'!$G$16</f>
        <v>2658</v>
      </c>
      <c r="C650" s="395" t="s">
        <v>19824</v>
      </c>
      <c r="D650"/>
      <c r="E650"/>
      <c r="F650"/>
      <c r="G650"/>
      <c r="H650"/>
      <c r="I650"/>
      <c r="J650"/>
      <c r="K650"/>
      <c r="L650"/>
      <c r="M650"/>
      <c r="N650" t="s">
        <v>5293</v>
      </c>
      <c r="O650" s="399"/>
      <c r="P650"/>
      <c r="Q650"/>
      <c r="R650" s="21" t="s">
        <v>10976</v>
      </c>
      <c r="S650" t="s">
        <v>5447</v>
      </c>
      <c r="T650" s="396" t="str">
        <f>IF(INDEX('Page 2 - Team Information'!$K$14:$AP$184,Y650,X650)="","",INDEX('Page 2 - Team Information'!$K$14:$AP$184,Y650,X650)&amp;"-06-30")</f>
        <v>1964-06-30</v>
      </c>
      <c r="U650"/>
      <c r="V650"/>
      <c r="W650"/>
      <c r="X650" s="397">
        <v>9</v>
      </c>
      <c r="Y650" s="397">
        <v>11</v>
      </c>
    </row>
    <row r="651" spans="1:25" x14ac:dyDescent="0.45">
      <c r="A651">
        <f>'Page 1 - General Information'!$G$12</f>
        <v>113367003</v>
      </c>
      <c r="B651" t="str">
        <f>'Page 1 - General Information'!$G$16</f>
        <v>2658</v>
      </c>
      <c r="C651" s="395" t="s">
        <v>19824</v>
      </c>
      <c r="D651"/>
      <c r="E651"/>
      <c r="F651"/>
      <c r="G651"/>
      <c r="H651"/>
      <c r="I651"/>
      <c r="J651"/>
      <c r="K651"/>
      <c r="L651"/>
      <c r="M651"/>
      <c r="N651" t="s">
        <v>5293</v>
      </c>
      <c r="O651" s="399"/>
      <c r="P651"/>
      <c r="Q651"/>
      <c r="R651" s="21" t="s">
        <v>10976</v>
      </c>
      <c r="S651" t="s">
        <v>5448</v>
      </c>
      <c r="T651" s="396" t="str">
        <f>IF(INDEX('Page 2 - Team Information'!$K$14:$AP$184,Y651,X651)="","",INDEX('Page 2 - Team Information'!$K$14:$AP$184,Y651,X651)&amp;"-06-30")</f>
        <v/>
      </c>
      <c r="U651"/>
      <c r="V651"/>
      <c r="W651"/>
      <c r="X651" s="397">
        <v>10</v>
      </c>
      <c r="Y651" s="397">
        <v>11</v>
      </c>
    </row>
    <row r="652" spans="1:25" x14ac:dyDescent="0.45">
      <c r="A652">
        <f>'Page 1 - General Information'!$G$12</f>
        <v>113367003</v>
      </c>
      <c r="B652" t="str">
        <f>'Page 1 - General Information'!$G$16</f>
        <v>2658</v>
      </c>
      <c r="C652" s="395" t="s">
        <v>19824</v>
      </c>
      <c r="D652"/>
      <c r="E652"/>
      <c r="F652"/>
      <c r="G652"/>
      <c r="H652"/>
      <c r="I652"/>
      <c r="J652"/>
      <c r="K652"/>
      <c r="L652"/>
      <c r="M652"/>
      <c r="N652" t="s">
        <v>5293</v>
      </c>
      <c r="O652" s="399"/>
      <c r="P652"/>
      <c r="Q652"/>
      <c r="R652" s="21" t="s">
        <v>10976</v>
      </c>
      <c r="S652" t="s">
        <v>5449</v>
      </c>
      <c r="T652" s="396" t="str">
        <f>IF(INDEX('Page 2 - Team Information'!$K$14:$AP$184,Y652,X652)="","",INDEX('Page 2 - Team Information'!$K$14:$AP$184,Y652,X652)&amp;"-06-30")</f>
        <v>1972-06-30</v>
      </c>
      <c r="U652"/>
      <c r="V652"/>
      <c r="W652"/>
      <c r="X652" s="397">
        <v>11</v>
      </c>
      <c r="Y652" s="397">
        <v>11</v>
      </c>
    </row>
    <row r="653" spans="1:25" x14ac:dyDescent="0.45">
      <c r="A653">
        <f>'Page 1 - General Information'!$G$12</f>
        <v>113367003</v>
      </c>
      <c r="B653" t="str">
        <f>'Page 1 - General Information'!$G$16</f>
        <v>2658</v>
      </c>
      <c r="C653" s="395" t="s">
        <v>19824</v>
      </c>
      <c r="D653"/>
      <c r="E653"/>
      <c r="F653"/>
      <c r="G653"/>
      <c r="H653"/>
      <c r="I653"/>
      <c r="J653"/>
      <c r="K653"/>
      <c r="L653"/>
      <c r="M653"/>
      <c r="N653" t="s">
        <v>5293</v>
      </c>
      <c r="O653" s="399"/>
      <c r="P653"/>
      <c r="Q653"/>
      <c r="R653" s="21" t="s">
        <v>10976</v>
      </c>
      <c r="S653" t="s">
        <v>5450</v>
      </c>
      <c r="T653" s="396" t="str">
        <f>IF(INDEX('Page 2 - Team Information'!$K$14:$AP$184,Y653,X653)="","",INDEX('Page 2 - Team Information'!$K$14:$AP$184,Y653,X653)&amp;"-06-30")</f>
        <v/>
      </c>
      <c r="U653"/>
      <c r="V653"/>
      <c r="W653"/>
      <c r="X653" s="397">
        <v>12</v>
      </c>
      <c r="Y653" s="397">
        <v>11</v>
      </c>
    </row>
    <row r="654" spans="1:25" x14ac:dyDescent="0.45">
      <c r="A654">
        <f>'Page 1 - General Information'!$G$12</f>
        <v>113367003</v>
      </c>
      <c r="B654" t="str">
        <f>'Page 1 - General Information'!$G$16</f>
        <v>2658</v>
      </c>
      <c r="C654" s="395" t="s">
        <v>19824</v>
      </c>
      <c r="D654"/>
      <c r="E654"/>
      <c r="F654"/>
      <c r="G654"/>
      <c r="H654"/>
      <c r="I654"/>
      <c r="J654"/>
      <c r="K654"/>
      <c r="L654"/>
      <c r="M654"/>
      <c r="N654" t="s">
        <v>4812</v>
      </c>
      <c r="O654" s="396">
        <f>INDEX('Page 2 - Team Information'!$K$14:$AP$184,Y654,X654)</f>
        <v>0</v>
      </c>
      <c r="P654"/>
      <c r="Q654"/>
      <c r="R654"/>
      <c r="S654" t="s">
        <v>5451</v>
      </c>
      <c r="T654"/>
      <c r="U654"/>
      <c r="V654"/>
      <c r="W654"/>
      <c r="X654" s="397">
        <v>14</v>
      </c>
      <c r="Y654" s="397">
        <v>11</v>
      </c>
    </row>
    <row r="655" spans="1:25" x14ac:dyDescent="0.45">
      <c r="A655">
        <f>'Page 1 - General Information'!$G$12</f>
        <v>113367003</v>
      </c>
      <c r="B655" t="str">
        <f>'Page 1 - General Information'!$G$16</f>
        <v>2658</v>
      </c>
      <c r="C655" s="395" t="s">
        <v>19824</v>
      </c>
      <c r="D655"/>
      <c r="E655"/>
      <c r="F655"/>
      <c r="G655"/>
      <c r="H655"/>
      <c r="I655"/>
      <c r="J655"/>
      <c r="K655"/>
      <c r="L655"/>
      <c r="M655"/>
      <c r="N655" t="s">
        <v>4812</v>
      </c>
      <c r="O655" s="396">
        <f>INDEX('Page 2 - Team Information'!$K$14:$AP$184,Y655,X655)</f>
        <v>0</v>
      </c>
      <c r="P655"/>
      <c r="Q655"/>
      <c r="R655"/>
      <c r="S655" t="s">
        <v>5452</v>
      </c>
      <c r="T655"/>
      <c r="U655"/>
      <c r="V655"/>
      <c r="W655"/>
      <c r="X655" s="397">
        <v>15</v>
      </c>
      <c r="Y655" s="397">
        <v>11</v>
      </c>
    </row>
    <row r="656" spans="1:25" x14ac:dyDescent="0.45">
      <c r="A656">
        <f>'Page 1 - General Information'!$G$12</f>
        <v>113367003</v>
      </c>
      <c r="B656" t="str">
        <f>'Page 1 - General Information'!$G$16</f>
        <v>2658</v>
      </c>
      <c r="C656" s="395" t="s">
        <v>19824</v>
      </c>
      <c r="D656"/>
      <c r="E656"/>
      <c r="F656"/>
      <c r="G656"/>
      <c r="H656"/>
      <c r="I656"/>
      <c r="J656"/>
      <c r="K656"/>
      <c r="L656"/>
      <c r="M656"/>
      <c r="N656" t="s">
        <v>4812</v>
      </c>
      <c r="O656" s="396">
        <f>INDEX('Page 2 - Team Information'!$K$14:$AP$184,Y656,X656)</f>
        <v>0</v>
      </c>
      <c r="P656"/>
      <c r="Q656"/>
      <c r="R656"/>
      <c r="S656" t="s">
        <v>5453</v>
      </c>
      <c r="T656"/>
      <c r="U656"/>
      <c r="V656"/>
      <c r="W656"/>
      <c r="X656" s="397">
        <v>16</v>
      </c>
      <c r="Y656" s="397">
        <v>11</v>
      </c>
    </row>
    <row r="657" spans="1:25" x14ac:dyDescent="0.45">
      <c r="A657">
        <f>'Page 1 - General Information'!$G$12</f>
        <v>113367003</v>
      </c>
      <c r="B657" t="str">
        <f>'Page 1 - General Information'!$G$16</f>
        <v>2658</v>
      </c>
      <c r="C657" s="395" t="s">
        <v>19824</v>
      </c>
      <c r="D657"/>
      <c r="E657"/>
      <c r="F657"/>
      <c r="G657"/>
      <c r="H657"/>
      <c r="I657"/>
      <c r="J657"/>
      <c r="K657"/>
      <c r="L657"/>
      <c r="M657"/>
      <c r="N657" t="s">
        <v>4812</v>
      </c>
      <c r="O657" s="396">
        <f>INDEX('Page 2 - Team Information'!$K$14:$AP$184,Y657,X657)</f>
        <v>0</v>
      </c>
      <c r="P657"/>
      <c r="Q657"/>
      <c r="R657"/>
      <c r="S657" t="s">
        <v>5454</v>
      </c>
      <c r="T657"/>
      <c r="U657"/>
      <c r="V657"/>
      <c r="W657"/>
      <c r="X657" s="397">
        <v>17</v>
      </c>
      <c r="Y657" s="397">
        <v>11</v>
      </c>
    </row>
    <row r="658" spans="1:25" x14ac:dyDescent="0.45">
      <c r="A658">
        <f>'Page 1 - General Information'!$G$12</f>
        <v>113367003</v>
      </c>
      <c r="B658" t="str">
        <f>'Page 1 - General Information'!$G$16</f>
        <v>2658</v>
      </c>
      <c r="C658" s="395" t="s">
        <v>19824</v>
      </c>
      <c r="D658"/>
      <c r="E658"/>
      <c r="F658"/>
      <c r="G658"/>
      <c r="H658"/>
      <c r="I658"/>
      <c r="J658"/>
      <c r="K658"/>
      <c r="L658"/>
      <c r="M658"/>
      <c r="N658" t="s">
        <v>4812</v>
      </c>
      <c r="O658" s="396">
        <f>INDEX('Page 2 - Team Information'!$K$14:$AP$184,Y658,X658)</f>
        <v>0</v>
      </c>
      <c r="P658"/>
      <c r="Q658"/>
      <c r="R658"/>
      <c r="S658" t="s">
        <v>5455</v>
      </c>
      <c r="T658"/>
      <c r="U658"/>
      <c r="V658"/>
      <c r="W658"/>
      <c r="X658" s="397">
        <v>19</v>
      </c>
      <c r="Y658" s="397">
        <v>11</v>
      </c>
    </row>
    <row r="659" spans="1:25" x14ac:dyDescent="0.45">
      <c r="A659">
        <f>'Page 1 - General Information'!$G$12</f>
        <v>113367003</v>
      </c>
      <c r="B659" t="str">
        <f>'Page 1 - General Information'!$G$16</f>
        <v>2658</v>
      </c>
      <c r="C659" s="395" t="s">
        <v>19824</v>
      </c>
      <c r="D659"/>
      <c r="E659"/>
      <c r="F659"/>
      <c r="G659"/>
      <c r="H659"/>
      <c r="I659"/>
      <c r="J659"/>
      <c r="K659"/>
      <c r="L659"/>
      <c r="M659"/>
      <c r="N659" t="s">
        <v>4812</v>
      </c>
      <c r="O659" s="396">
        <f>INDEX('Page 2 - Team Information'!$K$14:$AP$184,Y659,X659)</f>
        <v>0</v>
      </c>
      <c r="P659"/>
      <c r="Q659"/>
      <c r="R659"/>
      <c r="S659" t="s">
        <v>5456</v>
      </c>
      <c r="T659"/>
      <c r="U659"/>
      <c r="V659"/>
      <c r="W659"/>
      <c r="X659" s="397">
        <v>20</v>
      </c>
      <c r="Y659" s="397">
        <v>11</v>
      </c>
    </row>
    <row r="660" spans="1:25" x14ac:dyDescent="0.45">
      <c r="A660">
        <f>'Page 1 - General Information'!$G$12</f>
        <v>113367003</v>
      </c>
      <c r="B660" t="str">
        <f>'Page 1 - General Information'!$G$16</f>
        <v>2658</v>
      </c>
      <c r="C660" s="395" t="s">
        <v>19824</v>
      </c>
      <c r="D660"/>
      <c r="E660"/>
      <c r="F660"/>
      <c r="G660"/>
      <c r="H660"/>
      <c r="I660"/>
      <c r="J660"/>
      <c r="K660"/>
      <c r="L660"/>
      <c r="M660"/>
      <c r="N660" t="s">
        <v>4812</v>
      </c>
      <c r="O660" s="396">
        <f>INDEX('Page 2 - Team Information'!$K$14:$AP$184,Y660,X660)</f>
        <v>0</v>
      </c>
      <c r="P660"/>
      <c r="Q660"/>
      <c r="R660"/>
      <c r="S660" t="s">
        <v>5457</v>
      </c>
      <c r="T660"/>
      <c r="U660"/>
      <c r="V660"/>
      <c r="W660"/>
      <c r="X660" s="397">
        <v>21</v>
      </c>
      <c r="Y660" s="397">
        <v>11</v>
      </c>
    </row>
    <row r="661" spans="1:25" x14ac:dyDescent="0.45">
      <c r="A661">
        <f>'Page 1 - General Information'!$G$12</f>
        <v>113367003</v>
      </c>
      <c r="B661" t="str">
        <f>'Page 1 - General Information'!$G$16</f>
        <v>2658</v>
      </c>
      <c r="C661" s="395" t="s">
        <v>19824</v>
      </c>
      <c r="D661"/>
      <c r="E661"/>
      <c r="F661"/>
      <c r="G661"/>
      <c r="H661"/>
      <c r="I661"/>
      <c r="J661"/>
      <c r="K661"/>
      <c r="L661"/>
      <c r="M661"/>
      <c r="N661" t="s">
        <v>4812</v>
      </c>
      <c r="O661" s="396">
        <f>INDEX('Page 2 - Team Information'!$K$14:$AP$184,Y661,X661)</f>
        <v>0</v>
      </c>
      <c r="P661"/>
      <c r="Q661"/>
      <c r="R661"/>
      <c r="S661" t="s">
        <v>5458</v>
      </c>
      <c r="T661"/>
      <c r="U661"/>
      <c r="V661"/>
      <c r="W661"/>
      <c r="X661" s="397">
        <v>22</v>
      </c>
      <c r="Y661" s="397">
        <v>11</v>
      </c>
    </row>
    <row r="662" spans="1:25" x14ac:dyDescent="0.45">
      <c r="A662">
        <f>'Page 1 - General Information'!$G$12</f>
        <v>113367003</v>
      </c>
      <c r="B662" t="str">
        <f>'Page 1 - General Information'!$G$16</f>
        <v>2658</v>
      </c>
      <c r="C662" s="395" t="s">
        <v>19824</v>
      </c>
      <c r="D662"/>
      <c r="E662"/>
      <c r="F662"/>
      <c r="G662"/>
      <c r="H662"/>
      <c r="I662"/>
      <c r="J662"/>
      <c r="K662"/>
      <c r="L662"/>
      <c r="M662"/>
      <c r="N662" t="s">
        <v>5293</v>
      </c>
      <c r="O662" s="399"/>
      <c r="P662"/>
      <c r="Q662"/>
      <c r="R662" s="399" t="s">
        <v>10976</v>
      </c>
      <c r="S662" t="s">
        <v>5459</v>
      </c>
      <c r="T662"/>
      <c r="U662"/>
      <c r="V662" s="396">
        <f>INDEX('Page 2 - Team Information'!$K$14:$AP$184,Y662,X662)</f>
        <v>0</v>
      </c>
      <c r="W662"/>
      <c r="X662" s="397">
        <v>5</v>
      </c>
      <c r="Y662" s="397">
        <v>12</v>
      </c>
    </row>
    <row r="663" spans="1:25" x14ac:dyDescent="0.45">
      <c r="A663">
        <f>'Page 1 - General Information'!$G$12</f>
        <v>113367003</v>
      </c>
      <c r="B663" t="str">
        <f>'Page 1 - General Information'!$G$16</f>
        <v>2658</v>
      </c>
      <c r="C663" s="395" t="s">
        <v>19824</v>
      </c>
      <c r="D663"/>
      <c r="E663"/>
      <c r="F663"/>
      <c r="G663"/>
      <c r="H663"/>
      <c r="I663"/>
      <c r="J663"/>
      <c r="K663"/>
      <c r="L663"/>
      <c r="M663"/>
      <c r="N663" t="s">
        <v>5293</v>
      </c>
      <c r="O663" s="399"/>
      <c r="P663"/>
      <c r="Q663"/>
      <c r="R663" s="399" t="s">
        <v>10976</v>
      </c>
      <c r="S663" t="s">
        <v>5460</v>
      </c>
      <c r="T663"/>
      <c r="U663"/>
      <c r="V663" s="396">
        <f>INDEX('Page 2 - Team Information'!$K$14:$AP$184,Y663,X663)</f>
        <v>0</v>
      </c>
      <c r="W663"/>
      <c r="X663" s="397">
        <v>6</v>
      </c>
      <c r="Y663" s="397">
        <v>12</v>
      </c>
    </row>
    <row r="664" spans="1:25" x14ac:dyDescent="0.45">
      <c r="A664">
        <f>'Page 1 - General Information'!$G$12</f>
        <v>113367003</v>
      </c>
      <c r="B664" t="str">
        <f>'Page 1 - General Information'!$G$16</f>
        <v>2658</v>
      </c>
      <c r="C664" s="395" t="s">
        <v>19824</v>
      </c>
      <c r="D664"/>
      <c r="E664"/>
      <c r="F664"/>
      <c r="G664"/>
      <c r="H664"/>
      <c r="I664"/>
      <c r="J664"/>
      <c r="K664"/>
      <c r="L664"/>
      <c r="M664"/>
      <c r="N664" t="s">
        <v>5293</v>
      </c>
      <c r="O664" s="399"/>
      <c r="P664"/>
      <c r="Q664"/>
      <c r="R664" s="399" t="s">
        <v>10976</v>
      </c>
      <c r="S664" t="s">
        <v>5461</v>
      </c>
      <c r="T664"/>
      <c r="U664"/>
      <c r="V664" s="396">
        <f>INDEX('Page 2 - Team Information'!$K$14:$AP$184,Y664,X664)</f>
        <v>0</v>
      </c>
      <c r="W664"/>
      <c r="X664" s="397">
        <v>7</v>
      </c>
      <c r="Y664" s="397">
        <v>12</v>
      </c>
    </row>
    <row r="665" spans="1:25" x14ac:dyDescent="0.45">
      <c r="A665">
        <f>'Page 1 - General Information'!$G$12</f>
        <v>113367003</v>
      </c>
      <c r="B665" t="str">
        <f>'Page 1 - General Information'!$G$16</f>
        <v>2658</v>
      </c>
      <c r="C665" s="395" t="s">
        <v>19824</v>
      </c>
      <c r="D665"/>
      <c r="E665"/>
      <c r="F665"/>
      <c r="G665"/>
      <c r="H665"/>
      <c r="I665"/>
      <c r="J665"/>
      <c r="K665"/>
      <c r="L665"/>
      <c r="M665"/>
      <c r="N665" t="s">
        <v>5293</v>
      </c>
      <c r="O665" s="399"/>
      <c r="P665"/>
      <c r="Q665"/>
      <c r="R665" s="21" t="s">
        <v>10976</v>
      </c>
      <c r="S665" t="s">
        <v>5462</v>
      </c>
      <c r="T665" s="396" t="str">
        <f>IF(INDEX('Page 2 - Team Information'!$K$14:$AP$184,Y665,X665)="","",INDEX('Page 2 - Team Information'!$K$14:$AP$184,Y665,X665)&amp;"-06-30")</f>
        <v/>
      </c>
      <c r="U665"/>
      <c r="V665"/>
      <c r="W665"/>
      <c r="X665" s="397">
        <v>9</v>
      </c>
      <c r="Y665" s="397">
        <v>12</v>
      </c>
    </row>
    <row r="666" spans="1:25" x14ac:dyDescent="0.45">
      <c r="A666">
        <f>'Page 1 - General Information'!$G$12</f>
        <v>113367003</v>
      </c>
      <c r="B666" t="str">
        <f>'Page 1 - General Information'!$G$16</f>
        <v>2658</v>
      </c>
      <c r="C666" s="395" t="s">
        <v>19824</v>
      </c>
      <c r="D666"/>
      <c r="E666"/>
      <c r="F666"/>
      <c r="G666"/>
      <c r="H666"/>
      <c r="I666"/>
      <c r="J666"/>
      <c r="K666"/>
      <c r="L666"/>
      <c r="M666"/>
      <c r="N666" t="s">
        <v>5293</v>
      </c>
      <c r="O666" s="399"/>
      <c r="P666"/>
      <c r="Q666"/>
      <c r="R666" s="21" t="s">
        <v>10976</v>
      </c>
      <c r="S666" t="s">
        <v>5463</v>
      </c>
      <c r="T666" s="396" t="str">
        <f>IF(INDEX('Page 2 - Team Information'!$K$14:$AP$184,Y666,X666)="","",INDEX('Page 2 - Team Information'!$K$14:$AP$184,Y666,X666)&amp;"-06-30")</f>
        <v/>
      </c>
      <c r="U666"/>
      <c r="V666"/>
      <c r="W666"/>
      <c r="X666" s="397">
        <v>10</v>
      </c>
      <c r="Y666" s="397">
        <v>12</v>
      </c>
    </row>
    <row r="667" spans="1:25" x14ac:dyDescent="0.45">
      <c r="A667">
        <f>'Page 1 - General Information'!$G$12</f>
        <v>113367003</v>
      </c>
      <c r="B667" t="str">
        <f>'Page 1 - General Information'!$G$16</f>
        <v>2658</v>
      </c>
      <c r="C667" s="395" t="s">
        <v>19824</v>
      </c>
      <c r="D667"/>
      <c r="E667"/>
      <c r="F667"/>
      <c r="G667"/>
      <c r="H667"/>
      <c r="I667"/>
      <c r="J667"/>
      <c r="K667"/>
      <c r="L667"/>
      <c r="M667"/>
      <c r="N667" t="s">
        <v>5293</v>
      </c>
      <c r="O667" s="399"/>
      <c r="P667"/>
      <c r="Q667"/>
      <c r="R667" s="21" t="s">
        <v>10976</v>
      </c>
      <c r="S667" t="s">
        <v>5464</v>
      </c>
      <c r="T667" s="396" t="str">
        <f>IF(INDEX('Page 2 - Team Information'!$K$14:$AP$184,Y667,X667)="","",INDEX('Page 2 - Team Information'!$K$14:$AP$184,Y667,X667)&amp;"-06-30")</f>
        <v/>
      </c>
      <c r="U667"/>
      <c r="V667"/>
      <c r="W667"/>
      <c r="X667" s="397">
        <v>11</v>
      </c>
      <c r="Y667" s="397">
        <v>12</v>
      </c>
    </row>
    <row r="668" spans="1:25" x14ac:dyDescent="0.45">
      <c r="A668">
        <f>'Page 1 - General Information'!$G$12</f>
        <v>113367003</v>
      </c>
      <c r="B668" t="str">
        <f>'Page 1 - General Information'!$G$16</f>
        <v>2658</v>
      </c>
      <c r="C668" s="395" t="s">
        <v>19824</v>
      </c>
      <c r="D668"/>
      <c r="E668"/>
      <c r="F668"/>
      <c r="G668"/>
      <c r="H668"/>
      <c r="I668"/>
      <c r="J668"/>
      <c r="K668"/>
      <c r="L668"/>
      <c r="M668"/>
      <c r="N668" t="s">
        <v>5293</v>
      </c>
      <c r="O668" s="399"/>
      <c r="P668"/>
      <c r="Q668"/>
      <c r="R668" s="21" t="s">
        <v>10976</v>
      </c>
      <c r="S668" t="s">
        <v>5465</v>
      </c>
      <c r="T668" s="396" t="str">
        <f>IF(INDEX('Page 2 - Team Information'!$K$14:$AP$184,Y668,X668)="","",INDEX('Page 2 - Team Information'!$K$14:$AP$184,Y668,X668)&amp;"-06-30")</f>
        <v/>
      </c>
      <c r="U668"/>
      <c r="V668"/>
      <c r="W668"/>
      <c r="X668" s="397">
        <v>12</v>
      </c>
      <c r="Y668" s="397">
        <v>12</v>
      </c>
    </row>
    <row r="669" spans="1:25" x14ac:dyDescent="0.45">
      <c r="A669">
        <f>'Page 1 - General Information'!$G$12</f>
        <v>113367003</v>
      </c>
      <c r="B669" t="str">
        <f>'Page 1 - General Information'!$G$16</f>
        <v>2658</v>
      </c>
      <c r="C669" s="395" t="s">
        <v>19824</v>
      </c>
      <c r="D669"/>
      <c r="E669"/>
      <c r="F669"/>
      <c r="G669"/>
      <c r="H669"/>
      <c r="I669"/>
      <c r="J669"/>
      <c r="K669"/>
      <c r="L669"/>
      <c r="M669"/>
      <c r="N669" t="s">
        <v>4812</v>
      </c>
      <c r="O669" s="396">
        <f>INDEX('Page 2 - Team Information'!$K$14:$AP$184,Y669,X669)</f>
        <v>0</v>
      </c>
      <c r="P669"/>
      <c r="Q669"/>
      <c r="R669"/>
      <c r="S669" t="s">
        <v>5466</v>
      </c>
      <c r="T669"/>
      <c r="U669"/>
      <c r="V669"/>
      <c r="W669"/>
      <c r="X669" s="397">
        <v>14</v>
      </c>
      <c r="Y669" s="397">
        <v>12</v>
      </c>
    </row>
    <row r="670" spans="1:25" x14ac:dyDescent="0.45">
      <c r="A670">
        <f>'Page 1 - General Information'!$G$12</f>
        <v>113367003</v>
      </c>
      <c r="B670" t="str">
        <f>'Page 1 - General Information'!$G$16</f>
        <v>2658</v>
      </c>
      <c r="C670" s="395" t="s">
        <v>19824</v>
      </c>
      <c r="D670"/>
      <c r="E670"/>
      <c r="F670"/>
      <c r="G670"/>
      <c r="H670"/>
      <c r="I670"/>
      <c r="J670"/>
      <c r="K670"/>
      <c r="L670"/>
      <c r="M670"/>
      <c r="N670" t="s">
        <v>4812</v>
      </c>
      <c r="O670" s="396">
        <f>INDEX('Page 2 - Team Information'!$K$14:$AP$184,Y670,X670)</f>
        <v>0</v>
      </c>
      <c r="P670"/>
      <c r="Q670"/>
      <c r="R670"/>
      <c r="S670" t="s">
        <v>5467</v>
      </c>
      <c r="T670"/>
      <c r="U670"/>
      <c r="V670"/>
      <c r="W670"/>
      <c r="X670" s="397">
        <v>15</v>
      </c>
      <c r="Y670" s="397">
        <v>12</v>
      </c>
    </row>
    <row r="671" spans="1:25" x14ac:dyDescent="0.45">
      <c r="A671">
        <f>'Page 1 - General Information'!$G$12</f>
        <v>113367003</v>
      </c>
      <c r="B671" t="str">
        <f>'Page 1 - General Information'!$G$16</f>
        <v>2658</v>
      </c>
      <c r="C671" s="395" t="s">
        <v>19824</v>
      </c>
      <c r="D671"/>
      <c r="E671"/>
      <c r="F671"/>
      <c r="G671"/>
      <c r="H671"/>
      <c r="I671"/>
      <c r="J671"/>
      <c r="K671"/>
      <c r="L671"/>
      <c r="M671"/>
      <c r="N671" t="s">
        <v>4812</v>
      </c>
      <c r="O671" s="396">
        <f>INDEX('Page 2 - Team Information'!$K$14:$AP$184,Y671,X671)</f>
        <v>0</v>
      </c>
      <c r="P671"/>
      <c r="Q671"/>
      <c r="R671"/>
      <c r="S671" t="s">
        <v>5468</v>
      </c>
      <c r="T671"/>
      <c r="U671"/>
      <c r="V671"/>
      <c r="W671"/>
      <c r="X671" s="397">
        <v>16</v>
      </c>
      <c r="Y671" s="397">
        <v>12</v>
      </c>
    </row>
    <row r="672" spans="1:25" x14ac:dyDescent="0.45">
      <c r="A672">
        <f>'Page 1 - General Information'!$G$12</f>
        <v>113367003</v>
      </c>
      <c r="B672" t="str">
        <f>'Page 1 - General Information'!$G$16</f>
        <v>2658</v>
      </c>
      <c r="C672" s="395" t="s">
        <v>19824</v>
      </c>
      <c r="D672"/>
      <c r="E672"/>
      <c r="F672"/>
      <c r="G672"/>
      <c r="H672"/>
      <c r="I672"/>
      <c r="J672"/>
      <c r="K672"/>
      <c r="L672"/>
      <c r="M672"/>
      <c r="N672" t="s">
        <v>4812</v>
      </c>
      <c r="O672" s="396">
        <f>INDEX('Page 2 - Team Information'!$K$14:$AP$184,Y672,X672)</f>
        <v>0</v>
      </c>
      <c r="P672"/>
      <c r="Q672"/>
      <c r="R672"/>
      <c r="S672" t="s">
        <v>5469</v>
      </c>
      <c r="T672"/>
      <c r="U672"/>
      <c r="V672"/>
      <c r="W672"/>
      <c r="X672" s="397">
        <v>17</v>
      </c>
      <c r="Y672" s="397">
        <v>12</v>
      </c>
    </row>
    <row r="673" spans="1:25" x14ac:dyDescent="0.45">
      <c r="A673">
        <f>'Page 1 - General Information'!$G$12</f>
        <v>113367003</v>
      </c>
      <c r="B673" t="str">
        <f>'Page 1 - General Information'!$G$16</f>
        <v>2658</v>
      </c>
      <c r="C673" s="395" t="s">
        <v>19824</v>
      </c>
      <c r="D673"/>
      <c r="E673"/>
      <c r="F673"/>
      <c r="G673"/>
      <c r="H673"/>
      <c r="I673"/>
      <c r="J673"/>
      <c r="K673"/>
      <c r="L673"/>
      <c r="M673"/>
      <c r="N673" t="s">
        <v>4812</v>
      </c>
      <c r="O673" s="396">
        <f>INDEX('Page 2 - Team Information'!$K$14:$AP$184,Y673,X673)</f>
        <v>0</v>
      </c>
      <c r="P673"/>
      <c r="Q673"/>
      <c r="R673"/>
      <c r="S673" t="s">
        <v>5470</v>
      </c>
      <c r="T673"/>
      <c r="U673"/>
      <c r="V673"/>
      <c r="W673"/>
      <c r="X673" s="397">
        <v>19</v>
      </c>
      <c r="Y673" s="397">
        <v>12</v>
      </c>
    </row>
    <row r="674" spans="1:25" x14ac:dyDescent="0.45">
      <c r="A674">
        <f>'Page 1 - General Information'!$G$12</f>
        <v>113367003</v>
      </c>
      <c r="B674" t="str">
        <f>'Page 1 - General Information'!$G$16</f>
        <v>2658</v>
      </c>
      <c r="C674" s="395" t="s">
        <v>19824</v>
      </c>
      <c r="D674"/>
      <c r="E674"/>
      <c r="F674"/>
      <c r="G674"/>
      <c r="H674"/>
      <c r="I674"/>
      <c r="J674"/>
      <c r="K674"/>
      <c r="L674"/>
      <c r="M674"/>
      <c r="N674" t="s">
        <v>4812</v>
      </c>
      <c r="O674" s="396">
        <f>INDEX('Page 2 - Team Information'!$K$14:$AP$184,Y674,X674)</f>
        <v>0</v>
      </c>
      <c r="P674"/>
      <c r="Q674"/>
      <c r="R674"/>
      <c r="S674" t="s">
        <v>5471</v>
      </c>
      <c r="T674"/>
      <c r="U674"/>
      <c r="V674"/>
      <c r="W674"/>
      <c r="X674" s="397">
        <v>20</v>
      </c>
      <c r="Y674" s="397">
        <v>12</v>
      </c>
    </row>
    <row r="675" spans="1:25" x14ac:dyDescent="0.45">
      <c r="A675">
        <f>'Page 1 - General Information'!$G$12</f>
        <v>113367003</v>
      </c>
      <c r="B675" t="str">
        <f>'Page 1 - General Information'!$G$16</f>
        <v>2658</v>
      </c>
      <c r="C675" s="395" t="s">
        <v>19824</v>
      </c>
      <c r="D675"/>
      <c r="E675"/>
      <c r="F675"/>
      <c r="G675"/>
      <c r="H675"/>
      <c r="I675"/>
      <c r="J675"/>
      <c r="K675"/>
      <c r="L675"/>
      <c r="M675"/>
      <c r="N675" t="s">
        <v>4812</v>
      </c>
      <c r="O675" s="396">
        <f>INDEX('Page 2 - Team Information'!$K$14:$AP$184,Y675,X675)</f>
        <v>0</v>
      </c>
      <c r="P675"/>
      <c r="Q675"/>
      <c r="R675"/>
      <c r="S675" t="s">
        <v>5472</v>
      </c>
      <c r="T675"/>
      <c r="U675"/>
      <c r="V675"/>
      <c r="W675"/>
      <c r="X675" s="397">
        <v>21</v>
      </c>
      <c r="Y675" s="397">
        <v>12</v>
      </c>
    </row>
    <row r="676" spans="1:25" x14ac:dyDescent="0.45">
      <c r="A676">
        <f>'Page 1 - General Information'!$G$12</f>
        <v>113367003</v>
      </c>
      <c r="B676" t="str">
        <f>'Page 1 - General Information'!$G$16</f>
        <v>2658</v>
      </c>
      <c r="C676" s="395" t="s">
        <v>19824</v>
      </c>
      <c r="D676"/>
      <c r="E676"/>
      <c r="F676"/>
      <c r="G676"/>
      <c r="H676"/>
      <c r="I676"/>
      <c r="J676"/>
      <c r="K676"/>
      <c r="L676"/>
      <c r="M676"/>
      <c r="N676" t="s">
        <v>4812</v>
      </c>
      <c r="O676" s="396">
        <f>INDEX('Page 2 - Team Information'!$K$14:$AP$184,Y676,X676)</f>
        <v>0</v>
      </c>
      <c r="P676"/>
      <c r="Q676"/>
      <c r="R676"/>
      <c r="S676" t="s">
        <v>5473</v>
      </c>
      <c r="T676"/>
      <c r="U676"/>
      <c r="V676"/>
      <c r="W676"/>
      <c r="X676" s="397">
        <v>22</v>
      </c>
      <c r="Y676" s="397">
        <v>12</v>
      </c>
    </row>
    <row r="677" spans="1:25" x14ac:dyDescent="0.45">
      <c r="A677">
        <f>'Page 1 - General Information'!$G$12</f>
        <v>113367003</v>
      </c>
      <c r="B677" t="str">
        <f>'Page 1 - General Information'!$G$16</f>
        <v>2658</v>
      </c>
      <c r="C677" s="395" t="s">
        <v>19824</v>
      </c>
      <c r="D677"/>
      <c r="E677"/>
      <c r="F677"/>
      <c r="G677"/>
      <c r="H677"/>
      <c r="I677"/>
      <c r="J677"/>
      <c r="K677"/>
      <c r="L677"/>
      <c r="M677"/>
      <c r="N677" t="s">
        <v>5293</v>
      </c>
      <c r="O677" s="399"/>
      <c r="P677"/>
      <c r="Q677"/>
      <c r="R677" s="399" t="s">
        <v>10976</v>
      </c>
      <c r="S677" t="s">
        <v>5474</v>
      </c>
      <c r="T677"/>
      <c r="U677"/>
      <c r="V677" s="396">
        <f>INDEX('Page 2 - Team Information'!$K$14:$AP$184,Y677,X677)</f>
        <v>0</v>
      </c>
      <c r="W677"/>
      <c r="X677" s="397">
        <v>5</v>
      </c>
      <c r="Y677" s="397">
        <v>13</v>
      </c>
    </row>
    <row r="678" spans="1:25" x14ac:dyDescent="0.45">
      <c r="A678">
        <f>'Page 1 - General Information'!$G$12</f>
        <v>113367003</v>
      </c>
      <c r="B678" t="str">
        <f>'Page 1 - General Information'!$G$16</f>
        <v>2658</v>
      </c>
      <c r="C678" s="395" t="s">
        <v>19824</v>
      </c>
      <c r="D678"/>
      <c r="E678"/>
      <c r="F678"/>
      <c r="G678"/>
      <c r="H678"/>
      <c r="I678"/>
      <c r="J678"/>
      <c r="K678"/>
      <c r="L678"/>
      <c r="M678"/>
      <c r="N678" t="s">
        <v>5293</v>
      </c>
      <c r="O678" s="399"/>
      <c r="P678"/>
      <c r="Q678"/>
      <c r="R678" s="399" t="s">
        <v>10976</v>
      </c>
      <c r="S678" t="s">
        <v>5475</v>
      </c>
      <c r="T678"/>
      <c r="U678"/>
      <c r="V678" s="396">
        <f>INDEX('Page 2 - Team Information'!$K$14:$AP$184,Y678,X678)</f>
        <v>0</v>
      </c>
      <c r="W678"/>
      <c r="X678" s="397">
        <v>6</v>
      </c>
      <c r="Y678" s="397">
        <v>13</v>
      </c>
    </row>
    <row r="679" spans="1:25" x14ac:dyDescent="0.45">
      <c r="A679">
        <f>'Page 1 - General Information'!$G$12</f>
        <v>113367003</v>
      </c>
      <c r="B679" t="str">
        <f>'Page 1 - General Information'!$G$16</f>
        <v>2658</v>
      </c>
      <c r="C679" s="395" t="s">
        <v>19824</v>
      </c>
      <c r="D679"/>
      <c r="E679"/>
      <c r="F679"/>
      <c r="G679"/>
      <c r="H679"/>
      <c r="I679"/>
      <c r="J679"/>
      <c r="K679"/>
      <c r="L679"/>
      <c r="M679"/>
      <c r="N679" t="s">
        <v>5293</v>
      </c>
      <c r="O679" s="399"/>
      <c r="P679"/>
      <c r="Q679"/>
      <c r="R679" s="399" t="s">
        <v>10976</v>
      </c>
      <c r="S679" t="s">
        <v>5476</v>
      </c>
      <c r="T679"/>
      <c r="U679"/>
      <c r="V679" s="396" t="str">
        <f>INDEX('Page 2 - Team Information'!$K$14:$AP$184,Y679,X679)</f>
        <v xml:space="preserve">Yes </v>
      </c>
      <c r="W679"/>
      <c r="X679" s="397">
        <v>7</v>
      </c>
      <c r="Y679" s="397">
        <v>13</v>
      </c>
    </row>
    <row r="680" spans="1:25" x14ac:dyDescent="0.45">
      <c r="A680">
        <f>'Page 1 - General Information'!$G$12</f>
        <v>113367003</v>
      </c>
      <c r="B680" t="str">
        <f>'Page 1 - General Information'!$G$16</f>
        <v>2658</v>
      </c>
      <c r="C680" s="395" t="s">
        <v>19824</v>
      </c>
      <c r="D680"/>
      <c r="E680"/>
      <c r="F680"/>
      <c r="G680"/>
      <c r="H680"/>
      <c r="I680"/>
      <c r="J680"/>
      <c r="K680"/>
      <c r="L680"/>
      <c r="M680"/>
      <c r="N680" t="s">
        <v>5293</v>
      </c>
      <c r="O680" s="399"/>
      <c r="P680"/>
      <c r="Q680"/>
      <c r="R680" s="21" t="s">
        <v>10976</v>
      </c>
      <c r="S680" t="s">
        <v>5477</v>
      </c>
      <c r="T680" s="396" t="str">
        <f>IF(INDEX('Page 2 - Team Information'!$K$14:$AP$184,Y680,X680)="","",INDEX('Page 2 - Team Information'!$K$14:$AP$184,Y680,X680)&amp;"-06-30")</f>
        <v>1960-06-30</v>
      </c>
      <c r="U680"/>
      <c r="V680"/>
      <c r="W680"/>
      <c r="X680" s="397">
        <v>9</v>
      </c>
      <c r="Y680" s="397">
        <v>13</v>
      </c>
    </row>
    <row r="681" spans="1:25" x14ac:dyDescent="0.45">
      <c r="A681">
        <f>'Page 1 - General Information'!$G$12</f>
        <v>113367003</v>
      </c>
      <c r="B681" t="str">
        <f>'Page 1 - General Information'!$G$16</f>
        <v>2658</v>
      </c>
      <c r="C681" s="395" t="s">
        <v>19824</v>
      </c>
      <c r="D681"/>
      <c r="E681"/>
      <c r="F681"/>
      <c r="G681"/>
      <c r="H681"/>
      <c r="I681"/>
      <c r="J681"/>
      <c r="K681"/>
      <c r="L681"/>
      <c r="M681"/>
      <c r="N681" t="s">
        <v>5293</v>
      </c>
      <c r="O681" s="399"/>
      <c r="P681"/>
      <c r="Q681"/>
      <c r="R681" s="21" t="s">
        <v>10976</v>
      </c>
      <c r="S681" t="s">
        <v>5478</v>
      </c>
      <c r="T681" s="396" t="str">
        <f>IF(INDEX('Page 2 - Team Information'!$K$14:$AP$184,Y681,X681)="","",INDEX('Page 2 - Team Information'!$K$14:$AP$184,Y681,X681)&amp;"-06-30")</f>
        <v/>
      </c>
      <c r="U681"/>
      <c r="V681"/>
      <c r="W681"/>
      <c r="X681" s="397">
        <v>10</v>
      </c>
      <c r="Y681" s="397">
        <v>13</v>
      </c>
    </row>
    <row r="682" spans="1:25" x14ac:dyDescent="0.45">
      <c r="A682">
        <f>'Page 1 - General Information'!$G$12</f>
        <v>113367003</v>
      </c>
      <c r="B682" t="str">
        <f>'Page 1 - General Information'!$G$16</f>
        <v>2658</v>
      </c>
      <c r="C682" s="395" t="s">
        <v>19824</v>
      </c>
      <c r="D682"/>
      <c r="E682"/>
      <c r="F682"/>
      <c r="G682"/>
      <c r="H682"/>
      <c r="I682"/>
      <c r="J682"/>
      <c r="K682"/>
      <c r="L682"/>
      <c r="M682"/>
      <c r="N682" t="s">
        <v>5293</v>
      </c>
      <c r="O682" s="399"/>
      <c r="P682"/>
      <c r="Q682"/>
      <c r="R682" s="21" t="s">
        <v>10976</v>
      </c>
      <c r="S682" t="s">
        <v>5479</v>
      </c>
      <c r="T682" s="396" t="str">
        <f>IF(INDEX('Page 2 - Team Information'!$K$14:$AP$184,Y682,X682)="","",INDEX('Page 2 - Team Information'!$K$14:$AP$184,Y682,X682)&amp;"-06-30")</f>
        <v/>
      </c>
      <c r="U682"/>
      <c r="V682"/>
      <c r="W682"/>
      <c r="X682" s="397">
        <v>11</v>
      </c>
      <c r="Y682" s="397">
        <v>13</v>
      </c>
    </row>
    <row r="683" spans="1:25" x14ac:dyDescent="0.45">
      <c r="A683">
        <f>'Page 1 - General Information'!$G$12</f>
        <v>113367003</v>
      </c>
      <c r="B683" t="str">
        <f>'Page 1 - General Information'!$G$16</f>
        <v>2658</v>
      </c>
      <c r="C683" s="395" t="s">
        <v>19824</v>
      </c>
      <c r="D683"/>
      <c r="E683"/>
      <c r="F683"/>
      <c r="G683"/>
      <c r="H683"/>
      <c r="I683"/>
      <c r="J683"/>
      <c r="K683"/>
      <c r="L683"/>
      <c r="M683"/>
      <c r="N683" t="s">
        <v>5293</v>
      </c>
      <c r="O683" s="399"/>
      <c r="P683"/>
      <c r="Q683"/>
      <c r="R683" s="21" t="s">
        <v>10976</v>
      </c>
      <c r="S683" t="s">
        <v>5480</v>
      </c>
      <c r="T683" s="396" t="str">
        <f>IF(INDEX('Page 2 - Team Information'!$K$14:$AP$184,Y683,X683)="","",INDEX('Page 2 - Team Information'!$K$14:$AP$184,Y683,X683)&amp;"-06-30")</f>
        <v/>
      </c>
      <c r="U683"/>
      <c r="V683"/>
      <c r="W683"/>
      <c r="X683" s="397">
        <v>12</v>
      </c>
      <c r="Y683" s="397">
        <v>13</v>
      </c>
    </row>
    <row r="684" spans="1:25" x14ac:dyDescent="0.45">
      <c r="A684">
        <f>'Page 1 - General Information'!$G$12</f>
        <v>113367003</v>
      </c>
      <c r="B684" t="str">
        <f>'Page 1 - General Information'!$G$16</f>
        <v>2658</v>
      </c>
      <c r="C684" s="395" t="s">
        <v>19824</v>
      </c>
      <c r="D684"/>
      <c r="E684"/>
      <c r="F684"/>
      <c r="G684"/>
      <c r="H684"/>
      <c r="I684"/>
      <c r="J684"/>
      <c r="K684"/>
      <c r="L684"/>
      <c r="M684"/>
      <c r="N684" t="s">
        <v>4812</v>
      </c>
      <c r="O684" s="396">
        <f>INDEX('Page 2 - Team Information'!$K$14:$AP$184,Y684,X684)</f>
        <v>0</v>
      </c>
      <c r="P684"/>
      <c r="Q684"/>
      <c r="R684"/>
      <c r="S684" t="s">
        <v>5481</v>
      </c>
      <c r="T684"/>
      <c r="U684"/>
      <c r="V684"/>
      <c r="W684"/>
      <c r="X684" s="397">
        <v>14</v>
      </c>
      <c r="Y684" s="397">
        <v>13</v>
      </c>
    </row>
    <row r="685" spans="1:25" x14ac:dyDescent="0.45">
      <c r="A685">
        <f>'Page 1 - General Information'!$G$12</f>
        <v>113367003</v>
      </c>
      <c r="B685" t="str">
        <f>'Page 1 - General Information'!$G$16</f>
        <v>2658</v>
      </c>
      <c r="C685" s="395" t="s">
        <v>19824</v>
      </c>
      <c r="D685"/>
      <c r="E685"/>
      <c r="F685"/>
      <c r="G685"/>
      <c r="H685"/>
      <c r="I685"/>
      <c r="J685"/>
      <c r="K685"/>
      <c r="L685"/>
      <c r="M685"/>
      <c r="N685" t="s">
        <v>4812</v>
      </c>
      <c r="O685" s="396">
        <f>INDEX('Page 2 - Team Information'!$K$14:$AP$184,Y685,X685)</f>
        <v>0</v>
      </c>
      <c r="P685"/>
      <c r="Q685"/>
      <c r="R685"/>
      <c r="S685" t="s">
        <v>5482</v>
      </c>
      <c r="T685"/>
      <c r="U685"/>
      <c r="V685"/>
      <c r="W685"/>
      <c r="X685" s="397">
        <v>15</v>
      </c>
      <c r="Y685" s="397">
        <v>13</v>
      </c>
    </row>
    <row r="686" spans="1:25" x14ac:dyDescent="0.45">
      <c r="A686">
        <f>'Page 1 - General Information'!$G$12</f>
        <v>113367003</v>
      </c>
      <c r="B686" t="str">
        <f>'Page 1 - General Information'!$G$16</f>
        <v>2658</v>
      </c>
      <c r="C686" s="395" t="s">
        <v>19824</v>
      </c>
      <c r="D686"/>
      <c r="E686"/>
      <c r="F686"/>
      <c r="G686"/>
      <c r="H686"/>
      <c r="I686"/>
      <c r="J686"/>
      <c r="K686"/>
      <c r="L686"/>
      <c r="M686"/>
      <c r="N686" t="s">
        <v>4812</v>
      </c>
      <c r="O686" s="396">
        <f>INDEX('Page 2 - Team Information'!$K$14:$AP$184,Y686,X686)</f>
        <v>9</v>
      </c>
      <c r="P686"/>
      <c r="Q686"/>
      <c r="R686"/>
      <c r="S686" t="s">
        <v>5483</v>
      </c>
      <c r="T686"/>
      <c r="U686"/>
      <c r="V686"/>
      <c r="W686"/>
      <c r="X686" s="397">
        <v>16</v>
      </c>
      <c r="Y686" s="397">
        <v>13</v>
      </c>
    </row>
    <row r="687" spans="1:25" x14ac:dyDescent="0.45">
      <c r="A687">
        <f>'Page 1 - General Information'!$G$12</f>
        <v>113367003</v>
      </c>
      <c r="B687" t="str">
        <f>'Page 1 - General Information'!$G$16</f>
        <v>2658</v>
      </c>
      <c r="C687" s="395" t="s">
        <v>19824</v>
      </c>
      <c r="D687"/>
      <c r="E687"/>
      <c r="F687"/>
      <c r="G687"/>
      <c r="H687"/>
      <c r="I687"/>
      <c r="J687"/>
      <c r="K687"/>
      <c r="L687"/>
      <c r="M687"/>
      <c r="N687" t="s">
        <v>4812</v>
      </c>
      <c r="O687" s="396">
        <f>INDEX('Page 2 - Team Information'!$K$14:$AP$184,Y687,X687)</f>
        <v>9</v>
      </c>
      <c r="P687"/>
      <c r="Q687"/>
      <c r="R687"/>
      <c r="S687" t="s">
        <v>5484</v>
      </c>
      <c r="T687"/>
      <c r="U687"/>
      <c r="V687"/>
      <c r="W687"/>
      <c r="X687" s="397">
        <v>17</v>
      </c>
      <c r="Y687" s="397">
        <v>13</v>
      </c>
    </row>
    <row r="688" spans="1:25" x14ac:dyDescent="0.45">
      <c r="A688">
        <f>'Page 1 - General Information'!$G$12</f>
        <v>113367003</v>
      </c>
      <c r="B688" t="str">
        <f>'Page 1 - General Information'!$G$16</f>
        <v>2658</v>
      </c>
      <c r="C688" s="395" t="s">
        <v>19824</v>
      </c>
      <c r="D688"/>
      <c r="E688"/>
      <c r="F688"/>
      <c r="G688"/>
      <c r="H688"/>
      <c r="I688"/>
      <c r="J688"/>
      <c r="K688"/>
      <c r="L688"/>
      <c r="M688"/>
      <c r="N688" t="s">
        <v>4812</v>
      </c>
      <c r="O688" s="396">
        <f>INDEX('Page 2 - Team Information'!$K$14:$AP$184,Y688,X688)</f>
        <v>0</v>
      </c>
      <c r="P688"/>
      <c r="Q688"/>
      <c r="R688"/>
      <c r="S688" t="s">
        <v>5485</v>
      </c>
      <c r="T688"/>
      <c r="U688"/>
      <c r="V688"/>
      <c r="W688"/>
      <c r="X688" s="397">
        <v>19</v>
      </c>
      <c r="Y688" s="397">
        <v>13</v>
      </c>
    </row>
    <row r="689" spans="1:25" x14ac:dyDescent="0.45">
      <c r="A689">
        <f>'Page 1 - General Information'!$G$12</f>
        <v>113367003</v>
      </c>
      <c r="B689" t="str">
        <f>'Page 1 - General Information'!$G$16</f>
        <v>2658</v>
      </c>
      <c r="C689" s="395" t="s">
        <v>19824</v>
      </c>
      <c r="D689"/>
      <c r="E689"/>
      <c r="F689"/>
      <c r="G689"/>
      <c r="H689"/>
      <c r="I689"/>
      <c r="J689"/>
      <c r="K689"/>
      <c r="L689"/>
      <c r="M689"/>
      <c r="N689" t="s">
        <v>4812</v>
      </c>
      <c r="O689" s="396">
        <f>INDEX('Page 2 - Team Information'!$K$14:$AP$184,Y689,X689)</f>
        <v>0</v>
      </c>
      <c r="P689"/>
      <c r="Q689"/>
      <c r="R689"/>
      <c r="S689" t="s">
        <v>5486</v>
      </c>
      <c r="T689"/>
      <c r="U689"/>
      <c r="V689"/>
      <c r="W689"/>
      <c r="X689" s="397">
        <v>20</v>
      </c>
      <c r="Y689" s="397">
        <v>13</v>
      </c>
    </row>
    <row r="690" spans="1:25" x14ac:dyDescent="0.45">
      <c r="A690">
        <f>'Page 1 - General Information'!$G$12</f>
        <v>113367003</v>
      </c>
      <c r="B690" t="str">
        <f>'Page 1 - General Information'!$G$16</f>
        <v>2658</v>
      </c>
      <c r="C690" s="395" t="s">
        <v>19824</v>
      </c>
      <c r="D690"/>
      <c r="E690"/>
      <c r="F690"/>
      <c r="G690"/>
      <c r="H690"/>
      <c r="I690"/>
      <c r="J690"/>
      <c r="K690"/>
      <c r="L690"/>
      <c r="M690"/>
      <c r="N690" t="s">
        <v>4812</v>
      </c>
      <c r="O690" s="396">
        <f>INDEX('Page 2 - Team Information'!$K$14:$AP$184,Y690,X690)</f>
        <v>9</v>
      </c>
      <c r="P690"/>
      <c r="Q690"/>
      <c r="R690"/>
      <c r="S690" t="s">
        <v>5487</v>
      </c>
      <c r="T690"/>
      <c r="U690"/>
      <c r="V690"/>
      <c r="W690"/>
      <c r="X690" s="397">
        <v>21</v>
      </c>
      <c r="Y690" s="397">
        <v>13</v>
      </c>
    </row>
    <row r="691" spans="1:25" x14ac:dyDescent="0.45">
      <c r="A691">
        <f>'Page 1 - General Information'!$G$12</f>
        <v>113367003</v>
      </c>
      <c r="B691" t="str">
        <f>'Page 1 - General Information'!$G$16</f>
        <v>2658</v>
      </c>
      <c r="C691" s="395" t="s">
        <v>19824</v>
      </c>
      <c r="D691"/>
      <c r="E691"/>
      <c r="F691"/>
      <c r="G691"/>
      <c r="H691"/>
      <c r="I691"/>
      <c r="J691"/>
      <c r="K691"/>
      <c r="L691"/>
      <c r="M691"/>
      <c r="N691" t="s">
        <v>4812</v>
      </c>
      <c r="O691" s="396">
        <f>INDEX('Page 2 - Team Information'!$K$14:$AP$184,Y691,X691)</f>
        <v>9</v>
      </c>
      <c r="P691"/>
      <c r="Q691"/>
      <c r="R691"/>
      <c r="S691" t="s">
        <v>5488</v>
      </c>
      <c r="T691"/>
      <c r="U691"/>
      <c r="V691"/>
      <c r="W691"/>
      <c r="X691" s="397">
        <v>22</v>
      </c>
      <c r="Y691" s="397">
        <v>13</v>
      </c>
    </row>
    <row r="692" spans="1:25" x14ac:dyDescent="0.45">
      <c r="A692">
        <f>'Page 1 - General Information'!$G$12</f>
        <v>113367003</v>
      </c>
      <c r="B692" t="str">
        <f>'Page 1 - General Information'!$G$16</f>
        <v>2658</v>
      </c>
      <c r="C692" s="395" t="s">
        <v>19824</v>
      </c>
      <c r="D692"/>
      <c r="E692"/>
      <c r="F692"/>
      <c r="G692"/>
      <c r="H692"/>
      <c r="I692"/>
      <c r="J692"/>
      <c r="K692"/>
      <c r="L692"/>
      <c r="M692"/>
      <c r="N692" t="s">
        <v>5293</v>
      </c>
      <c r="O692" s="399"/>
      <c r="P692"/>
      <c r="Q692"/>
      <c r="R692" s="399" t="s">
        <v>10976</v>
      </c>
      <c r="S692" t="s">
        <v>5489</v>
      </c>
      <c r="T692"/>
      <c r="U692"/>
      <c r="V692" s="396">
        <f>INDEX('Page 2 - Team Information'!$K$14:$AP$184,Y692,X692)</f>
        <v>0</v>
      </c>
      <c r="W692"/>
      <c r="X692" s="397">
        <v>5</v>
      </c>
      <c r="Y692" s="397">
        <v>14</v>
      </c>
    </row>
    <row r="693" spans="1:25" x14ac:dyDescent="0.45">
      <c r="A693">
        <f>'Page 1 - General Information'!$G$12</f>
        <v>113367003</v>
      </c>
      <c r="B693" t="str">
        <f>'Page 1 - General Information'!$G$16</f>
        <v>2658</v>
      </c>
      <c r="C693" s="395" t="s">
        <v>19824</v>
      </c>
      <c r="D693"/>
      <c r="E693"/>
      <c r="F693"/>
      <c r="G693"/>
      <c r="H693"/>
      <c r="I693"/>
      <c r="J693"/>
      <c r="K693"/>
      <c r="L693"/>
      <c r="M693"/>
      <c r="N693" t="s">
        <v>5293</v>
      </c>
      <c r="O693" s="399"/>
      <c r="P693"/>
      <c r="Q693"/>
      <c r="R693" s="399" t="s">
        <v>10976</v>
      </c>
      <c r="S693" t="s">
        <v>5490</v>
      </c>
      <c r="T693"/>
      <c r="U693"/>
      <c r="V693" s="396">
        <f>INDEX('Page 2 - Team Information'!$K$14:$AP$184,Y693,X693)</f>
        <v>0</v>
      </c>
      <c r="W693"/>
      <c r="X693" s="397">
        <v>6</v>
      </c>
      <c r="Y693" s="397">
        <v>14</v>
      </c>
    </row>
    <row r="694" spans="1:25" x14ac:dyDescent="0.45">
      <c r="A694">
        <f>'Page 1 - General Information'!$G$12</f>
        <v>113367003</v>
      </c>
      <c r="B694" t="str">
        <f>'Page 1 - General Information'!$G$16</f>
        <v>2658</v>
      </c>
      <c r="C694" s="395" t="s">
        <v>19824</v>
      </c>
      <c r="D694"/>
      <c r="E694"/>
      <c r="F694"/>
      <c r="G694"/>
      <c r="H694"/>
      <c r="I694"/>
      <c r="J694"/>
      <c r="K694"/>
      <c r="L694"/>
      <c r="M694"/>
      <c r="N694" t="s">
        <v>5293</v>
      </c>
      <c r="O694" s="399"/>
      <c r="P694"/>
      <c r="Q694"/>
      <c r="R694" s="399" t="s">
        <v>10976</v>
      </c>
      <c r="S694" t="s">
        <v>5491</v>
      </c>
      <c r="T694"/>
      <c r="U694"/>
      <c r="V694" s="396">
        <f>INDEX('Page 2 - Team Information'!$K$14:$AP$184,Y694,X694)</f>
        <v>0</v>
      </c>
      <c r="W694"/>
      <c r="X694" s="397">
        <v>7</v>
      </c>
      <c r="Y694" s="397">
        <v>14</v>
      </c>
    </row>
    <row r="695" spans="1:25" x14ac:dyDescent="0.45">
      <c r="A695">
        <f>'Page 1 - General Information'!$G$12</f>
        <v>113367003</v>
      </c>
      <c r="B695" t="str">
        <f>'Page 1 - General Information'!$G$16</f>
        <v>2658</v>
      </c>
      <c r="C695" s="395" t="s">
        <v>19824</v>
      </c>
      <c r="D695"/>
      <c r="E695"/>
      <c r="F695"/>
      <c r="G695"/>
      <c r="H695"/>
      <c r="I695"/>
      <c r="J695"/>
      <c r="K695"/>
      <c r="L695"/>
      <c r="M695"/>
      <c r="N695" t="s">
        <v>5293</v>
      </c>
      <c r="O695" s="399"/>
      <c r="P695"/>
      <c r="Q695"/>
      <c r="R695" s="21" t="s">
        <v>10976</v>
      </c>
      <c r="S695" t="s">
        <v>5492</v>
      </c>
      <c r="T695" s="396" t="str">
        <f>IF(INDEX('Page 2 - Team Information'!$K$14:$AP$184,Y695,X695)="","",INDEX('Page 2 - Team Information'!$K$14:$AP$184,Y695,X695)&amp;"-06-30")</f>
        <v/>
      </c>
      <c r="U695"/>
      <c r="V695"/>
      <c r="W695"/>
      <c r="X695" s="397">
        <v>9</v>
      </c>
      <c r="Y695" s="397">
        <v>14</v>
      </c>
    </row>
    <row r="696" spans="1:25" x14ac:dyDescent="0.45">
      <c r="A696">
        <f>'Page 1 - General Information'!$G$12</f>
        <v>113367003</v>
      </c>
      <c r="B696" t="str">
        <f>'Page 1 - General Information'!$G$16</f>
        <v>2658</v>
      </c>
      <c r="C696" s="395" t="s">
        <v>19824</v>
      </c>
      <c r="D696"/>
      <c r="E696"/>
      <c r="F696"/>
      <c r="G696"/>
      <c r="H696"/>
      <c r="I696"/>
      <c r="J696"/>
      <c r="K696"/>
      <c r="L696"/>
      <c r="M696"/>
      <c r="N696" t="s">
        <v>5293</v>
      </c>
      <c r="O696" s="399"/>
      <c r="P696"/>
      <c r="Q696"/>
      <c r="R696" s="21" t="s">
        <v>10976</v>
      </c>
      <c r="S696" t="s">
        <v>5493</v>
      </c>
      <c r="T696" s="396" t="str">
        <f>IF(INDEX('Page 2 - Team Information'!$K$14:$AP$184,Y696,X696)="","",INDEX('Page 2 - Team Information'!$K$14:$AP$184,Y696,X696)&amp;"-06-30")</f>
        <v/>
      </c>
      <c r="U696"/>
      <c r="V696"/>
      <c r="W696"/>
      <c r="X696" s="397">
        <v>10</v>
      </c>
      <c r="Y696" s="397">
        <v>14</v>
      </c>
    </row>
    <row r="697" spans="1:25" x14ac:dyDescent="0.45">
      <c r="A697">
        <f>'Page 1 - General Information'!$G$12</f>
        <v>113367003</v>
      </c>
      <c r="B697" t="str">
        <f>'Page 1 - General Information'!$G$16</f>
        <v>2658</v>
      </c>
      <c r="C697" s="395" t="s">
        <v>19824</v>
      </c>
      <c r="D697"/>
      <c r="E697"/>
      <c r="F697"/>
      <c r="G697"/>
      <c r="H697"/>
      <c r="I697"/>
      <c r="J697"/>
      <c r="K697"/>
      <c r="L697"/>
      <c r="M697"/>
      <c r="N697" t="s">
        <v>5293</v>
      </c>
      <c r="O697" s="399"/>
      <c r="P697"/>
      <c r="Q697"/>
      <c r="R697" s="21" t="s">
        <v>10976</v>
      </c>
      <c r="S697" t="s">
        <v>5494</v>
      </c>
      <c r="T697" s="396" t="str">
        <f>IF(INDEX('Page 2 - Team Information'!$K$14:$AP$184,Y697,X697)="","",INDEX('Page 2 - Team Information'!$K$14:$AP$184,Y697,X697)&amp;"-06-30")</f>
        <v/>
      </c>
      <c r="U697"/>
      <c r="V697"/>
      <c r="W697"/>
      <c r="X697" s="397">
        <v>11</v>
      </c>
      <c r="Y697" s="397">
        <v>14</v>
      </c>
    </row>
    <row r="698" spans="1:25" x14ac:dyDescent="0.45">
      <c r="A698">
        <f>'Page 1 - General Information'!$G$12</f>
        <v>113367003</v>
      </c>
      <c r="B698" t="str">
        <f>'Page 1 - General Information'!$G$16</f>
        <v>2658</v>
      </c>
      <c r="C698" s="395" t="s">
        <v>19824</v>
      </c>
      <c r="D698"/>
      <c r="E698"/>
      <c r="F698"/>
      <c r="G698"/>
      <c r="H698"/>
      <c r="I698"/>
      <c r="J698"/>
      <c r="K698"/>
      <c r="L698"/>
      <c r="M698"/>
      <c r="N698" t="s">
        <v>5293</v>
      </c>
      <c r="O698" s="399"/>
      <c r="P698"/>
      <c r="Q698"/>
      <c r="R698" s="21" t="s">
        <v>10976</v>
      </c>
      <c r="S698" t="s">
        <v>5495</v>
      </c>
      <c r="T698" s="396" t="str">
        <f>IF(INDEX('Page 2 - Team Information'!$K$14:$AP$184,Y698,X698)="","",INDEX('Page 2 - Team Information'!$K$14:$AP$184,Y698,X698)&amp;"-06-30")</f>
        <v/>
      </c>
      <c r="U698"/>
      <c r="V698"/>
      <c r="W698"/>
      <c r="X698" s="397">
        <v>12</v>
      </c>
      <c r="Y698" s="397">
        <v>14</v>
      </c>
    </row>
    <row r="699" spans="1:25" x14ac:dyDescent="0.45">
      <c r="A699">
        <f>'Page 1 - General Information'!$G$12</f>
        <v>113367003</v>
      </c>
      <c r="B699" t="str">
        <f>'Page 1 - General Information'!$G$16</f>
        <v>2658</v>
      </c>
      <c r="C699" s="395" t="s">
        <v>19824</v>
      </c>
      <c r="D699"/>
      <c r="E699"/>
      <c r="F699"/>
      <c r="G699"/>
      <c r="H699"/>
      <c r="I699"/>
      <c r="J699"/>
      <c r="K699"/>
      <c r="L699"/>
      <c r="M699"/>
      <c r="N699" t="s">
        <v>4812</v>
      </c>
      <c r="O699" s="396">
        <f>INDEX('Page 2 - Team Information'!$K$14:$AP$184,Y699,X699)</f>
        <v>0</v>
      </c>
      <c r="P699"/>
      <c r="Q699"/>
      <c r="R699"/>
      <c r="S699" t="s">
        <v>5496</v>
      </c>
      <c r="T699"/>
      <c r="U699"/>
      <c r="V699"/>
      <c r="W699"/>
      <c r="X699" s="397">
        <v>14</v>
      </c>
      <c r="Y699" s="397">
        <v>14</v>
      </c>
    </row>
    <row r="700" spans="1:25" x14ac:dyDescent="0.45">
      <c r="A700">
        <f>'Page 1 - General Information'!$G$12</f>
        <v>113367003</v>
      </c>
      <c r="B700" t="str">
        <f>'Page 1 - General Information'!$G$16</f>
        <v>2658</v>
      </c>
      <c r="C700" s="395" t="s">
        <v>19824</v>
      </c>
      <c r="D700"/>
      <c r="E700"/>
      <c r="F700"/>
      <c r="G700"/>
      <c r="H700"/>
      <c r="I700"/>
      <c r="J700"/>
      <c r="K700"/>
      <c r="L700"/>
      <c r="M700"/>
      <c r="N700" t="s">
        <v>4812</v>
      </c>
      <c r="O700" s="396">
        <f>INDEX('Page 2 - Team Information'!$K$14:$AP$184,Y700,X700)</f>
        <v>0</v>
      </c>
      <c r="P700"/>
      <c r="Q700"/>
      <c r="R700"/>
      <c r="S700" t="s">
        <v>5497</v>
      </c>
      <c r="T700"/>
      <c r="U700"/>
      <c r="V700"/>
      <c r="W700"/>
      <c r="X700" s="397">
        <v>15</v>
      </c>
      <c r="Y700" s="397">
        <v>14</v>
      </c>
    </row>
    <row r="701" spans="1:25" x14ac:dyDescent="0.45">
      <c r="A701">
        <f>'Page 1 - General Information'!$G$12</f>
        <v>113367003</v>
      </c>
      <c r="B701" t="str">
        <f>'Page 1 - General Information'!$G$16</f>
        <v>2658</v>
      </c>
      <c r="C701" s="395" t="s">
        <v>19824</v>
      </c>
      <c r="D701"/>
      <c r="E701"/>
      <c r="F701"/>
      <c r="G701"/>
      <c r="H701"/>
      <c r="I701"/>
      <c r="J701"/>
      <c r="K701"/>
      <c r="L701"/>
      <c r="M701"/>
      <c r="N701" t="s">
        <v>4812</v>
      </c>
      <c r="O701" s="396">
        <f>INDEX('Page 2 - Team Information'!$K$14:$AP$184,Y701,X701)</f>
        <v>0</v>
      </c>
      <c r="P701"/>
      <c r="Q701"/>
      <c r="R701"/>
      <c r="S701" t="s">
        <v>5498</v>
      </c>
      <c r="T701"/>
      <c r="U701"/>
      <c r="V701"/>
      <c r="W701"/>
      <c r="X701" s="397">
        <v>16</v>
      </c>
      <c r="Y701" s="397">
        <v>14</v>
      </c>
    </row>
    <row r="702" spans="1:25" x14ac:dyDescent="0.45">
      <c r="A702">
        <f>'Page 1 - General Information'!$G$12</f>
        <v>113367003</v>
      </c>
      <c r="B702" t="str">
        <f>'Page 1 - General Information'!$G$16</f>
        <v>2658</v>
      </c>
      <c r="C702" s="395" t="s">
        <v>19824</v>
      </c>
      <c r="D702"/>
      <c r="E702"/>
      <c r="F702"/>
      <c r="G702"/>
      <c r="H702"/>
      <c r="I702"/>
      <c r="J702"/>
      <c r="K702"/>
      <c r="L702"/>
      <c r="M702"/>
      <c r="N702" t="s">
        <v>4812</v>
      </c>
      <c r="O702" s="396">
        <f>INDEX('Page 2 - Team Information'!$K$14:$AP$184,Y702,X702)</f>
        <v>0</v>
      </c>
      <c r="P702"/>
      <c r="Q702"/>
      <c r="R702"/>
      <c r="S702" t="s">
        <v>5499</v>
      </c>
      <c r="T702"/>
      <c r="U702"/>
      <c r="V702"/>
      <c r="W702"/>
      <c r="X702" s="397">
        <v>17</v>
      </c>
      <c r="Y702" s="397">
        <v>14</v>
      </c>
    </row>
    <row r="703" spans="1:25" x14ac:dyDescent="0.45">
      <c r="A703">
        <f>'Page 1 - General Information'!$G$12</f>
        <v>113367003</v>
      </c>
      <c r="B703" t="str">
        <f>'Page 1 - General Information'!$G$16</f>
        <v>2658</v>
      </c>
      <c r="C703" s="395" t="s">
        <v>19824</v>
      </c>
      <c r="D703"/>
      <c r="E703"/>
      <c r="F703"/>
      <c r="G703"/>
      <c r="H703"/>
      <c r="I703"/>
      <c r="J703"/>
      <c r="K703"/>
      <c r="L703"/>
      <c r="M703"/>
      <c r="N703" t="s">
        <v>4812</v>
      </c>
      <c r="O703" s="396">
        <f>INDEX('Page 2 - Team Information'!$K$14:$AP$184,Y703,X703)</f>
        <v>0</v>
      </c>
      <c r="P703"/>
      <c r="Q703"/>
      <c r="R703"/>
      <c r="S703" t="s">
        <v>5500</v>
      </c>
      <c r="T703"/>
      <c r="U703"/>
      <c r="V703"/>
      <c r="W703"/>
      <c r="X703" s="397">
        <v>19</v>
      </c>
      <c r="Y703" s="397">
        <v>14</v>
      </c>
    </row>
    <row r="704" spans="1:25" x14ac:dyDescent="0.45">
      <c r="A704">
        <f>'Page 1 - General Information'!$G$12</f>
        <v>113367003</v>
      </c>
      <c r="B704" t="str">
        <f>'Page 1 - General Information'!$G$16</f>
        <v>2658</v>
      </c>
      <c r="C704" s="395" t="s">
        <v>19824</v>
      </c>
      <c r="D704"/>
      <c r="E704"/>
      <c r="F704"/>
      <c r="G704"/>
      <c r="H704"/>
      <c r="I704"/>
      <c r="J704"/>
      <c r="K704"/>
      <c r="L704"/>
      <c r="M704"/>
      <c r="N704" t="s">
        <v>4812</v>
      </c>
      <c r="O704" s="396">
        <f>INDEX('Page 2 - Team Information'!$K$14:$AP$184,Y704,X704)</f>
        <v>0</v>
      </c>
      <c r="P704"/>
      <c r="Q704"/>
      <c r="R704"/>
      <c r="S704" t="s">
        <v>5501</v>
      </c>
      <c r="T704"/>
      <c r="U704"/>
      <c r="V704"/>
      <c r="W704"/>
      <c r="X704" s="397">
        <v>20</v>
      </c>
      <c r="Y704" s="397">
        <v>14</v>
      </c>
    </row>
    <row r="705" spans="1:25" x14ac:dyDescent="0.45">
      <c r="A705">
        <f>'Page 1 - General Information'!$G$12</f>
        <v>113367003</v>
      </c>
      <c r="B705" t="str">
        <f>'Page 1 - General Information'!$G$16</f>
        <v>2658</v>
      </c>
      <c r="C705" s="395" t="s">
        <v>19824</v>
      </c>
      <c r="D705"/>
      <c r="E705"/>
      <c r="F705"/>
      <c r="G705"/>
      <c r="H705"/>
      <c r="I705"/>
      <c r="J705"/>
      <c r="K705"/>
      <c r="L705"/>
      <c r="M705"/>
      <c r="N705" t="s">
        <v>4812</v>
      </c>
      <c r="O705" s="396">
        <f>INDEX('Page 2 - Team Information'!$K$14:$AP$184,Y705,X705)</f>
        <v>0</v>
      </c>
      <c r="P705"/>
      <c r="Q705"/>
      <c r="R705"/>
      <c r="S705" t="s">
        <v>5502</v>
      </c>
      <c r="T705"/>
      <c r="U705"/>
      <c r="V705"/>
      <c r="W705"/>
      <c r="X705" s="397">
        <v>21</v>
      </c>
      <c r="Y705" s="397">
        <v>14</v>
      </c>
    </row>
    <row r="706" spans="1:25" x14ac:dyDescent="0.45">
      <c r="A706">
        <f>'Page 1 - General Information'!$G$12</f>
        <v>113367003</v>
      </c>
      <c r="B706" t="str">
        <f>'Page 1 - General Information'!$G$16</f>
        <v>2658</v>
      </c>
      <c r="C706" s="395" t="s">
        <v>19824</v>
      </c>
      <c r="D706"/>
      <c r="E706"/>
      <c r="F706"/>
      <c r="G706"/>
      <c r="H706"/>
      <c r="I706"/>
      <c r="J706"/>
      <c r="K706"/>
      <c r="L706"/>
      <c r="M706"/>
      <c r="N706" t="s">
        <v>4812</v>
      </c>
      <c r="O706" s="396">
        <f>INDEX('Page 2 - Team Information'!$K$14:$AP$184,Y706,X706)</f>
        <v>0</v>
      </c>
      <c r="P706"/>
      <c r="Q706"/>
      <c r="R706"/>
      <c r="S706" t="s">
        <v>5503</v>
      </c>
      <c r="T706"/>
      <c r="U706"/>
      <c r="V706"/>
      <c r="W706"/>
      <c r="X706" s="397">
        <v>22</v>
      </c>
      <c r="Y706" s="397">
        <v>14</v>
      </c>
    </row>
    <row r="707" spans="1:25" x14ac:dyDescent="0.45">
      <c r="A707">
        <f>'Page 1 - General Information'!$G$12</f>
        <v>113367003</v>
      </c>
      <c r="B707" t="str">
        <f>'Page 1 - General Information'!$G$16</f>
        <v>2658</v>
      </c>
      <c r="C707" s="395" t="s">
        <v>19824</v>
      </c>
      <c r="D707"/>
      <c r="E707"/>
      <c r="F707"/>
      <c r="G707"/>
      <c r="H707"/>
      <c r="I707"/>
      <c r="J707"/>
      <c r="K707"/>
      <c r="L707"/>
      <c r="M707"/>
      <c r="N707" t="s">
        <v>5293</v>
      </c>
      <c r="O707" s="399"/>
      <c r="P707"/>
      <c r="Q707"/>
      <c r="R707" s="399" t="s">
        <v>10976</v>
      </c>
      <c r="S707" t="s">
        <v>5504</v>
      </c>
      <c r="T707"/>
      <c r="U707"/>
      <c r="V707" s="396">
        <f>INDEX('Page 2 - Team Information'!$K$14:$AP$184,Y707,X707)</f>
        <v>0</v>
      </c>
      <c r="W707"/>
      <c r="X707" s="397">
        <v>5</v>
      </c>
      <c r="Y707" s="397">
        <v>15</v>
      </c>
    </row>
    <row r="708" spans="1:25" x14ac:dyDescent="0.45">
      <c r="A708">
        <f>'Page 1 - General Information'!$G$12</f>
        <v>113367003</v>
      </c>
      <c r="B708" t="str">
        <f>'Page 1 - General Information'!$G$16</f>
        <v>2658</v>
      </c>
      <c r="C708" s="395" t="s">
        <v>19824</v>
      </c>
      <c r="D708"/>
      <c r="E708"/>
      <c r="F708"/>
      <c r="G708"/>
      <c r="H708"/>
      <c r="I708"/>
      <c r="J708"/>
      <c r="K708"/>
      <c r="L708"/>
      <c r="M708"/>
      <c r="N708" t="s">
        <v>5293</v>
      </c>
      <c r="O708" s="399"/>
      <c r="P708"/>
      <c r="Q708"/>
      <c r="R708" s="399" t="s">
        <v>10976</v>
      </c>
      <c r="S708" t="s">
        <v>5505</v>
      </c>
      <c r="T708"/>
      <c r="U708"/>
      <c r="V708" s="396">
        <f>INDEX('Page 2 - Team Information'!$K$14:$AP$184,Y708,X708)</f>
        <v>0</v>
      </c>
      <c r="W708"/>
      <c r="X708" s="397">
        <v>6</v>
      </c>
      <c r="Y708" s="397">
        <v>15</v>
      </c>
    </row>
    <row r="709" spans="1:25" x14ac:dyDescent="0.45">
      <c r="A709">
        <f>'Page 1 - General Information'!$G$12</f>
        <v>113367003</v>
      </c>
      <c r="B709" t="str">
        <f>'Page 1 - General Information'!$G$16</f>
        <v>2658</v>
      </c>
      <c r="C709" s="395" t="s">
        <v>19824</v>
      </c>
      <c r="D709"/>
      <c r="E709"/>
      <c r="F709"/>
      <c r="G709"/>
      <c r="H709"/>
      <c r="I709"/>
      <c r="J709"/>
      <c r="K709"/>
      <c r="L709"/>
      <c r="M709"/>
      <c r="N709" t="s">
        <v>5293</v>
      </c>
      <c r="O709" s="399"/>
      <c r="P709"/>
      <c r="Q709"/>
      <c r="R709" s="399" t="s">
        <v>10976</v>
      </c>
      <c r="S709" t="s">
        <v>5506</v>
      </c>
      <c r="T709"/>
      <c r="U709"/>
      <c r="V709" s="396">
        <f>INDEX('Page 2 - Team Information'!$K$14:$AP$184,Y709,X709)</f>
        <v>0</v>
      </c>
      <c r="W709"/>
      <c r="X709" s="397">
        <v>7</v>
      </c>
      <c r="Y709" s="397">
        <v>15</v>
      </c>
    </row>
    <row r="710" spans="1:25" x14ac:dyDescent="0.45">
      <c r="A710">
        <f>'Page 1 - General Information'!$G$12</f>
        <v>113367003</v>
      </c>
      <c r="B710" t="str">
        <f>'Page 1 - General Information'!$G$16</f>
        <v>2658</v>
      </c>
      <c r="C710" s="395" t="s">
        <v>19824</v>
      </c>
      <c r="D710"/>
      <c r="E710"/>
      <c r="F710"/>
      <c r="G710"/>
      <c r="H710"/>
      <c r="I710"/>
      <c r="J710"/>
      <c r="K710"/>
      <c r="L710"/>
      <c r="M710"/>
      <c r="N710" t="s">
        <v>5293</v>
      </c>
      <c r="O710" s="399"/>
      <c r="P710"/>
      <c r="Q710"/>
      <c r="R710" s="21" t="s">
        <v>10976</v>
      </c>
      <c r="S710" t="s">
        <v>5507</v>
      </c>
      <c r="T710" s="396" t="str">
        <f>IF(INDEX('Page 2 - Team Information'!$K$14:$AP$184,Y710,X710)="","",INDEX('Page 2 - Team Information'!$K$14:$AP$184,Y710,X710)&amp;"-06-30")</f>
        <v/>
      </c>
      <c r="U710"/>
      <c r="V710"/>
      <c r="W710"/>
      <c r="X710" s="397">
        <v>9</v>
      </c>
      <c r="Y710" s="397">
        <v>15</v>
      </c>
    </row>
    <row r="711" spans="1:25" x14ac:dyDescent="0.45">
      <c r="A711">
        <f>'Page 1 - General Information'!$G$12</f>
        <v>113367003</v>
      </c>
      <c r="B711" t="str">
        <f>'Page 1 - General Information'!$G$16</f>
        <v>2658</v>
      </c>
      <c r="C711" s="395" t="s">
        <v>19824</v>
      </c>
      <c r="D711"/>
      <c r="E711"/>
      <c r="F711"/>
      <c r="G711"/>
      <c r="H711"/>
      <c r="I711"/>
      <c r="J711"/>
      <c r="K711"/>
      <c r="L711"/>
      <c r="M711"/>
      <c r="N711" t="s">
        <v>5293</v>
      </c>
      <c r="O711" s="399"/>
      <c r="P711"/>
      <c r="Q711"/>
      <c r="R711" s="21" t="s">
        <v>10976</v>
      </c>
      <c r="S711" t="s">
        <v>5508</v>
      </c>
      <c r="T711" s="396" t="str">
        <f>IF(INDEX('Page 2 - Team Information'!$K$14:$AP$184,Y711,X711)="","",INDEX('Page 2 - Team Information'!$K$14:$AP$184,Y711,X711)&amp;"-06-30")</f>
        <v/>
      </c>
      <c r="U711"/>
      <c r="V711"/>
      <c r="W711"/>
      <c r="X711" s="397">
        <v>10</v>
      </c>
      <c r="Y711" s="397">
        <v>15</v>
      </c>
    </row>
    <row r="712" spans="1:25" x14ac:dyDescent="0.45">
      <c r="A712">
        <f>'Page 1 - General Information'!$G$12</f>
        <v>113367003</v>
      </c>
      <c r="B712" t="str">
        <f>'Page 1 - General Information'!$G$16</f>
        <v>2658</v>
      </c>
      <c r="C712" s="395" t="s">
        <v>19824</v>
      </c>
      <c r="D712"/>
      <c r="E712"/>
      <c r="F712"/>
      <c r="G712"/>
      <c r="H712"/>
      <c r="I712"/>
      <c r="J712"/>
      <c r="K712"/>
      <c r="L712"/>
      <c r="M712"/>
      <c r="N712" t="s">
        <v>5293</v>
      </c>
      <c r="O712" s="399"/>
      <c r="P712"/>
      <c r="Q712"/>
      <c r="R712" s="21" t="s">
        <v>10976</v>
      </c>
      <c r="S712" t="s">
        <v>5509</v>
      </c>
      <c r="T712" s="396" t="str">
        <f>IF(INDEX('Page 2 - Team Information'!$K$14:$AP$184,Y712,X712)="","",INDEX('Page 2 - Team Information'!$K$14:$AP$184,Y712,X712)&amp;"-06-30")</f>
        <v/>
      </c>
      <c r="U712"/>
      <c r="V712"/>
      <c r="W712"/>
      <c r="X712" s="397">
        <v>11</v>
      </c>
      <c r="Y712" s="397">
        <v>15</v>
      </c>
    </row>
    <row r="713" spans="1:25" x14ac:dyDescent="0.45">
      <c r="A713">
        <f>'Page 1 - General Information'!$G$12</f>
        <v>113367003</v>
      </c>
      <c r="B713" t="str">
        <f>'Page 1 - General Information'!$G$16</f>
        <v>2658</v>
      </c>
      <c r="C713" s="395" t="s">
        <v>19824</v>
      </c>
      <c r="D713"/>
      <c r="E713"/>
      <c r="F713"/>
      <c r="G713"/>
      <c r="H713"/>
      <c r="I713"/>
      <c r="J713"/>
      <c r="K713"/>
      <c r="L713"/>
      <c r="M713"/>
      <c r="N713" t="s">
        <v>5293</v>
      </c>
      <c r="O713" s="399"/>
      <c r="P713"/>
      <c r="Q713"/>
      <c r="R713" s="21" t="s">
        <v>10976</v>
      </c>
      <c r="S713" t="s">
        <v>5510</v>
      </c>
      <c r="T713" s="396" t="str">
        <f>IF(INDEX('Page 2 - Team Information'!$K$14:$AP$184,Y713,X713)="","",INDEX('Page 2 - Team Information'!$K$14:$AP$184,Y713,X713)&amp;"-06-30")</f>
        <v/>
      </c>
      <c r="U713"/>
      <c r="V713"/>
      <c r="W713"/>
      <c r="X713" s="397">
        <v>12</v>
      </c>
      <c r="Y713" s="397">
        <v>15</v>
      </c>
    </row>
    <row r="714" spans="1:25" x14ac:dyDescent="0.45">
      <c r="A714">
        <f>'Page 1 - General Information'!$G$12</f>
        <v>113367003</v>
      </c>
      <c r="B714" t="str">
        <f>'Page 1 - General Information'!$G$16</f>
        <v>2658</v>
      </c>
      <c r="C714" s="395" t="s">
        <v>19824</v>
      </c>
      <c r="D714"/>
      <c r="E714"/>
      <c r="F714"/>
      <c r="G714"/>
      <c r="H714"/>
      <c r="I714"/>
      <c r="J714"/>
      <c r="K714"/>
      <c r="L714"/>
      <c r="M714"/>
      <c r="N714" t="s">
        <v>4812</v>
      </c>
      <c r="O714" s="396">
        <f>INDEX('Page 2 - Team Information'!$K$14:$AP$184,Y714,X714)</f>
        <v>0</v>
      </c>
      <c r="P714"/>
      <c r="Q714"/>
      <c r="R714"/>
      <c r="S714" t="s">
        <v>5511</v>
      </c>
      <c r="T714"/>
      <c r="U714"/>
      <c r="V714"/>
      <c r="W714"/>
      <c r="X714" s="397">
        <v>14</v>
      </c>
      <c r="Y714" s="397">
        <v>15</v>
      </c>
    </row>
    <row r="715" spans="1:25" x14ac:dyDescent="0.45">
      <c r="A715">
        <f>'Page 1 - General Information'!$G$12</f>
        <v>113367003</v>
      </c>
      <c r="B715" t="str">
        <f>'Page 1 - General Information'!$G$16</f>
        <v>2658</v>
      </c>
      <c r="C715" s="395" t="s">
        <v>19824</v>
      </c>
      <c r="D715"/>
      <c r="E715"/>
      <c r="F715"/>
      <c r="G715"/>
      <c r="H715"/>
      <c r="I715"/>
      <c r="J715"/>
      <c r="K715"/>
      <c r="L715"/>
      <c r="M715"/>
      <c r="N715" t="s">
        <v>4812</v>
      </c>
      <c r="O715" s="396">
        <f>INDEX('Page 2 - Team Information'!$K$14:$AP$184,Y715,X715)</f>
        <v>0</v>
      </c>
      <c r="P715"/>
      <c r="Q715"/>
      <c r="R715"/>
      <c r="S715" t="s">
        <v>5512</v>
      </c>
      <c r="T715"/>
      <c r="U715"/>
      <c r="V715"/>
      <c r="W715"/>
      <c r="X715" s="397">
        <v>15</v>
      </c>
      <c r="Y715" s="397">
        <v>15</v>
      </c>
    </row>
    <row r="716" spans="1:25" x14ac:dyDescent="0.45">
      <c r="A716">
        <f>'Page 1 - General Information'!$G$12</f>
        <v>113367003</v>
      </c>
      <c r="B716" t="str">
        <f>'Page 1 - General Information'!$G$16</f>
        <v>2658</v>
      </c>
      <c r="C716" s="395" t="s">
        <v>19824</v>
      </c>
      <c r="D716"/>
      <c r="E716"/>
      <c r="F716"/>
      <c r="G716"/>
      <c r="H716"/>
      <c r="I716"/>
      <c r="J716"/>
      <c r="K716"/>
      <c r="L716"/>
      <c r="M716"/>
      <c r="N716" t="s">
        <v>4812</v>
      </c>
      <c r="O716" s="396">
        <f>INDEX('Page 2 - Team Information'!$K$14:$AP$184,Y716,X716)</f>
        <v>0</v>
      </c>
      <c r="P716"/>
      <c r="Q716"/>
      <c r="R716"/>
      <c r="S716" t="s">
        <v>5513</v>
      </c>
      <c r="T716"/>
      <c r="U716"/>
      <c r="V716"/>
      <c r="W716"/>
      <c r="X716" s="397">
        <v>16</v>
      </c>
      <c r="Y716" s="397">
        <v>15</v>
      </c>
    </row>
    <row r="717" spans="1:25" x14ac:dyDescent="0.45">
      <c r="A717">
        <f>'Page 1 - General Information'!$G$12</f>
        <v>113367003</v>
      </c>
      <c r="B717" t="str">
        <f>'Page 1 - General Information'!$G$16</f>
        <v>2658</v>
      </c>
      <c r="C717" s="395" t="s">
        <v>19824</v>
      </c>
      <c r="D717"/>
      <c r="E717"/>
      <c r="F717"/>
      <c r="G717"/>
      <c r="H717"/>
      <c r="I717"/>
      <c r="J717"/>
      <c r="K717"/>
      <c r="L717"/>
      <c r="M717"/>
      <c r="N717" t="s">
        <v>4812</v>
      </c>
      <c r="O717" s="396">
        <f>INDEX('Page 2 - Team Information'!$K$14:$AP$184,Y717,X717)</f>
        <v>0</v>
      </c>
      <c r="P717"/>
      <c r="Q717"/>
      <c r="R717"/>
      <c r="S717" t="s">
        <v>5514</v>
      </c>
      <c r="T717"/>
      <c r="U717"/>
      <c r="V717"/>
      <c r="W717"/>
      <c r="X717" s="397">
        <v>17</v>
      </c>
      <c r="Y717" s="397">
        <v>15</v>
      </c>
    </row>
    <row r="718" spans="1:25" x14ac:dyDescent="0.45">
      <c r="A718">
        <f>'Page 1 - General Information'!$G$12</f>
        <v>113367003</v>
      </c>
      <c r="B718" t="str">
        <f>'Page 1 - General Information'!$G$16</f>
        <v>2658</v>
      </c>
      <c r="C718" s="395" t="s">
        <v>19824</v>
      </c>
      <c r="D718"/>
      <c r="E718"/>
      <c r="F718"/>
      <c r="G718"/>
      <c r="H718"/>
      <c r="I718"/>
      <c r="J718"/>
      <c r="K718"/>
      <c r="L718"/>
      <c r="M718"/>
      <c r="N718" t="s">
        <v>4812</v>
      </c>
      <c r="O718" s="396">
        <f>INDEX('Page 2 - Team Information'!$K$14:$AP$184,Y718,X718)</f>
        <v>0</v>
      </c>
      <c r="P718"/>
      <c r="Q718"/>
      <c r="R718"/>
      <c r="S718" t="s">
        <v>5515</v>
      </c>
      <c r="T718"/>
      <c r="U718"/>
      <c r="V718"/>
      <c r="W718"/>
      <c r="X718" s="397">
        <v>19</v>
      </c>
      <c r="Y718" s="397">
        <v>15</v>
      </c>
    </row>
    <row r="719" spans="1:25" x14ac:dyDescent="0.45">
      <c r="A719">
        <f>'Page 1 - General Information'!$G$12</f>
        <v>113367003</v>
      </c>
      <c r="B719" t="str">
        <f>'Page 1 - General Information'!$G$16</f>
        <v>2658</v>
      </c>
      <c r="C719" s="395" t="s">
        <v>19824</v>
      </c>
      <c r="D719"/>
      <c r="E719"/>
      <c r="F719"/>
      <c r="G719"/>
      <c r="H719"/>
      <c r="I719"/>
      <c r="J719"/>
      <c r="K719"/>
      <c r="L719"/>
      <c r="M719"/>
      <c r="N719" t="s">
        <v>4812</v>
      </c>
      <c r="O719" s="396">
        <f>INDEX('Page 2 - Team Information'!$K$14:$AP$184,Y719,X719)</f>
        <v>0</v>
      </c>
      <c r="P719"/>
      <c r="Q719"/>
      <c r="R719"/>
      <c r="S719" t="s">
        <v>5516</v>
      </c>
      <c r="T719"/>
      <c r="U719"/>
      <c r="V719"/>
      <c r="W719"/>
      <c r="X719" s="397">
        <v>20</v>
      </c>
      <c r="Y719" s="397">
        <v>15</v>
      </c>
    </row>
    <row r="720" spans="1:25" x14ac:dyDescent="0.45">
      <c r="A720">
        <f>'Page 1 - General Information'!$G$12</f>
        <v>113367003</v>
      </c>
      <c r="B720" t="str">
        <f>'Page 1 - General Information'!$G$16</f>
        <v>2658</v>
      </c>
      <c r="C720" s="395" t="s">
        <v>19824</v>
      </c>
      <c r="D720"/>
      <c r="E720"/>
      <c r="F720"/>
      <c r="G720"/>
      <c r="H720"/>
      <c r="I720"/>
      <c r="J720"/>
      <c r="K720"/>
      <c r="L720"/>
      <c r="M720"/>
      <c r="N720" t="s">
        <v>4812</v>
      </c>
      <c r="O720" s="396">
        <f>INDEX('Page 2 - Team Information'!$K$14:$AP$184,Y720,X720)</f>
        <v>0</v>
      </c>
      <c r="P720"/>
      <c r="Q720"/>
      <c r="R720"/>
      <c r="S720" t="s">
        <v>5517</v>
      </c>
      <c r="T720"/>
      <c r="U720"/>
      <c r="V720"/>
      <c r="W720"/>
      <c r="X720" s="397">
        <v>21</v>
      </c>
      <c r="Y720" s="397">
        <v>15</v>
      </c>
    </row>
    <row r="721" spans="1:25" x14ac:dyDescent="0.45">
      <c r="A721">
        <f>'Page 1 - General Information'!$G$12</f>
        <v>113367003</v>
      </c>
      <c r="B721" t="str">
        <f>'Page 1 - General Information'!$G$16</f>
        <v>2658</v>
      </c>
      <c r="C721" s="395" t="s">
        <v>19824</v>
      </c>
      <c r="D721"/>
      <c r="E721"/>
      <c r="F721"/>
      <c r="G721"/>
      <c r="H721"/>
      <c r="I721"/>
      <c r="J721"/>
      <c r="K721"/>
      <c r="L721"/>
      <c r="M721"/>
      <c r="N721" t="s">
        <v>4812</v>
      </c>
      <c r="O721" s="396">
        <f>INDEX('Page 2 - Team Information'!$K$14:$AP$184,Y721,X721)</f>
        <v>0</v>
      </c>
      <c r="P721"/>
      <c r="Q721"/>
      <c r="R721"/>
      <c r="S721" t="s">
        <v>5518</v>
      </c>
      <c r="T721"/>
      <c r="U721"/>
      <c r="V721"/>
      <c r="W721"/>
      <c r="X721" s="397">
        <v>22</v>
      </c>
      <c r="Y721" s="397">
        <v>15</v>
      </c>
    </row>
    <row r="722" spans="1:25" x14ac:dyDescent="0.45">
      <c r="A722">
        <f>'Page 1 - General Information'!$G$12</f>
        <v>113367003</v>
      </c>
      <c r="B722" t="str">
        <f>'Page 1 - General Information'!$G$16</f>
        <v>2658</v>
      </c>
      <c r="C722" s="395" t="s">
        <v>19824</v>
      </c>
      <c r="D722"/>
      <c r="E722"/>
      <c r="F722"/>
      <c r="G722"/>
      <c r="H722"/>
      <c r="I722"/>
      <c r="J722"/>
      <c r="K722"/>
      <c r="L722"/>
      <c r="M722"/>
      <c r="N722" t="s">
        <v>5293</v>
      </c>
      <c r="O722" s="399"/>
      <c r="P722"/>
      <c r="Q722"/>
      <c r="R722" s="399" t="s">
        <v>10976</v>
      </c>
      <c r="S722" t="s">
        <v>5519</v>
      </c>
      <c r="T722"/>
      <c r="U722"/>
      <c r="V722" s="396">
        <f>INDEX('Page 2 - Team Information'!$K$14:$AP$184,Y722,X722)</f>
        <v>0</v>
      </c>
      <c r="W722"/>
      <c r="X722" s="397">
        <v>5</v>
      </c>
      <c r="Y722" s="397">
        <v>16</v>
      </c>
    </row>
    <row r="723" spans="1:25" x14ac:dyDescent="0.45">
      <c r="A723">
        <f>'Page 1 - General Information'!$G$12</f>
        <v>113367003</v>
      </c>
      <c r="B723" t="str">
        <f>'Page 1 - General Information'!$G$16</f>
        <v>2658</v>
      </c>
      <c r="C723" s="395" t="s">
        <v>19824</v>
      </c>
      <c r="D723"/>
      <c r="E723"/>
      <c r="F723"/>
      <c r="G723"/>
      <c r="H723"/>
      <c r="I723"/>
      <c r="J723"/>
      <c r="K723"/>
      <c r="L723"/>
      <c r="M723"/>
      <c r="N723" t="s">
        <v>5293</v>
      </c>
      <c r="O723" s="399"/>
      <c r="P723"/>
      <c r="Q723"/>
      <c r="R723" s="399" t="s">
        <v>10976</v>
      </c>
      <c r="S723" t="s">
        <v>5520</v>
      </c>
      <c r="T723"/>
      <c r="U723"/>
      <c r="V723" s="396" t="str">
        <f>INDEX('Page 2 - Team Information'!$K$14:$AP$184,Y723,X723)</f>
        <v xml:space="preserve">Yes </v>
      </c>
      <c r="W723"/>
      <c r="X723" s="397">
        <v>6</v>
      </c>
      <c r="Y723" s="397">
        <v>16</v>
      </c>
    </row>
    <row r="724" spans="1:25" x14ac:dyDescent="0.45">
      <c r="A724">
        <f>'Page 1 - General Information'!$G$12</f>
        <v>113367003</v>
      </c>
      <c r="B724" t="str">
        <f>'Page 1 - General Information'!$G$16</f>
        <v>2658</v>
      </c>
      <c r="C724" s="395" t="s">
        <v>19824</v>
      </c>
      <c r="D724"/>
      <c r="E724"/>
      <c r="F724"/>
      <c r="G724"/>
      <c r="H724"/>
      <c r="I724"/>
      <c r="J724"/>
      <c r="K724"/>
      <c r="L724"/>
      <c r="M724"/>
      <c r="N724" t="s">
        <v>5293</v>
      </c>
      <c r="O724" s="399"/>
      <c r="P724"/>
      <c r="Q724"/>
      <c r="R724" s="399" t="s">
        <v>10976</v>
      </c>
      <c r="S724" t="s">
        <v>5521</v>
      </c>
      <c r="T724"/>
      <c r="U724"/>
      <c r="V724" s="396">
        <f>INDEX('Page 2 - Team Information'!$K$14:$AP$184,Y724,X724)</f>
        <v>0</v>
      </c>
      <c r="W724"/>
      <c r="X724" s="397">
        <v>7</v>
      </c>
      <c r="Y724" s="397">
        <v>16</v>
      </c>
    </row>
    <row r="725" spans="1:25" x14ac:dyDescent="0.45">
      <c r="A725">
        <f>'Page 1 - General Information'!$G$12</f>
        <v>113367003</v>
      </c>
      <c r="B725" t="str">
        <f>'Page 1 - General Information'!$G$16</f>
        <v>2658</v>
      </c>
      <c r="C725" s="395" t="s">
        <v>19824</v>
      </c>
      <c r="D725"/>
      <c r="E725"/>
      <c r="F725"/>
      <c r="G725"/>
      <c r="H725"/>
      <c r="I725"/>
      <c r="J725"/>
      <c r="K725"/>
      <c r="L725"/>
      <c r="M725"/>
      <c r="N725" t="s">
        <v>5293</v>
      </c>
      <c r="O725" s="399"/>
      <c r="P725"/>
      <c r="Q725"/>
      <c r="R725" s="21" t="s">
        <v>10976</v>
      </c>
      <c r="S725" t="s">
        <v>5522</v>
      </c>
      <c r="T725" s="396" t="str">
        <f>IF(INDEX('Page 2 - Team Information'!$K$14:$AP$184,Y725,X725)="","",INDEX('Page 2 - Team Information'!$K$14:$AP$184,Y725,X725)&amp;"-06-30")</f>
        <v>1951-06-30</v>
      </c>
      <c r="U725"/>
      <c r="V725"/>
      <c r="W725"/>
      <c r="X725" s="397">
        <v>9</v>
      </c>
      <c r="Y725" s="397">
        <v>16</v>
      </c>
    </row>
    <row r="726" spans="1:25" x14ac:dyDescent="0.45">
      <c r="A726">
        <f>'Page 1 - General Information'!$G$12</f>
        <v>113367003</v>
      </c>
      <c r="B726" t="str">
        <f>'Page 1 - General Information'!$G$16</f>
        <v>2658</v>
      </c>
      <c r="C726" s="395" t="s">
        <v>19824</v>
      </c>
      <c r="D726"/>
      <c r="E726"/>
      <c r="F726"/>
      <c r="G726"/>
      <c r="H726"/>
      <c r="I726"/>
      <c r="J726"/>
      <c r="K726"/>
      <c r="L726"/>
      <c r="M726"/>
      <c r="N726" t="s">
        <v>5293</v>
      </c>
      <c r="O726" s="399"/>
      <c r="P726"/>
      <c r="Q726"/>
      <c r="R726" s="21" t="s">
        <v>10976</v>
      </c>
      <c r="S726" t="s">
        <v>5523</v>
      </c>
      <c r="T726" s="396" t="str">
        <f>IF(INDEX('Page 2 - Team Information'!$K$14:$AP$184,Y726,X726)="","",INDEX('Page 2 - Team Information'!$K$14:$AP$184,Y726,X726)&amp;"-06-30")</f>
        <v/>
      </c>
      <c r="U726"/>
      <c r="V726"/>
      <c r="W726"/>
      <c r="X726" s="397">
        <v>10</v>
      </c>
      <c r="Y726" s="397">
        <v>16</v>
      </c>
    </row>
    <row r="727" spans="1:25" x14ac:dyDescent="0.45">
      <c r="A727">
        <f>'Page 1 - General Information'!$G$12</f>
        <v>113367003</v>
      </c>
      <c r="B727" t="str">
        <f>'Page 1 - General Information'!$G$16</f>
        <v>2658</v>
      </c>
      <c r="C727" s="395" t="s">
        <v>19824</v>
      </c>
      <c r="D727"/>
      <c r="E727"/>
      <c r="F727"/>
      <c r="G727"/>
      <c r="H727"/>
      <c r="I727"/>
      <c r="J727"/>
      <c r="K727"/>
      <c r="L727"/>
      <c r="M727"/>
      <c r="N727" t="s">
        <v>5293</v>
      </c>
      <c r="O727" s="399"/>
      <c r="P727"/>
      <c r="Q727"/>
      <c r="R727" s="21" t="s">
        <v>10976</v>
      </c>
      <c r="S727" t="s">
        <v>5524</v>
      </c>
      <c r="T727" s="396" t="str">
        <f>IF(INDEX('Page 2 - Team Information'!$K$14:$AP$184,Y727,X727)="","",INDEX('Page 2 - Team Information'!$K$14:$AP$184,Y727,X727)&amp;"-06-30")</f>
        <v/>
      </c>
      <c r="U727"/>
      <c r="V727"/>
      <c r="W727"/>
      <c r="X727" s="397">
        <v>11</v>
      </c>
      <c r="Y727" s="397">
        <v>16</v>
      </c>
    </row>
    <row r="728" spans="1:25" x14ac:dyDescent="0.45">
      <c r="A728">
        <f>'Page 1 - General Information'!$G$12</f>
        <v>113367003</v>
      </c>
      <c r="B728" t="str">
        <f>'Page 1 - General Information'!$G$16</f>
        <v>2658</v>
      </c>
      <c r="C728" s="395" t="s">
        <v>19824</v>
      </c>
      <c r="D728"/>
      <c r="E728"/>
      <c r="F728"/>
      <c r="G728"/>
      <c r="H728"/>
      <c r="I728"/>
      <c r="J728"/>
      <c r="K728"/>
      <c r="L728"/>
      <c r="M728"/>
      <c r="N728" t="s">
        <v>5293</v>
      </c>
      <c r="O728" s="399"/>
      <c r="P728"/>
      <c r="Q728"/>
      <c r="R728" s="21" t="s">
        <v>10976</v>
      </c>
      <c r="S728" t="s">
        <v>5525</v>
      </c>
      <c r="T728" s="396" t="str">
        <f>IF(INDEX('Page 2 - Team Information'!$K$14:$AP$184,Y728,X728)="","",INDEX('Page 2 - Team Information'!$K$14:$AP$184,Y728,X728)&amp;"-06-30")</f>
        <v/>
      </c>
      <c r="U728"/>
      <c r="V728"/>
      <c r="W728"/>
      <c r="X728" s="397">
        <v>12</v>
      </c>
      <c r="Y728" s="397">
        <v>16</v>
      </c>
    </row>
    <row r="729" spans="1:25" x14ac:dyDescent="0.45">
      <c r="A729">
        <f>'Page 1 - General Information'!$G$12</f>
        <v>113367003</v>
      </c>
      <c r="B729" t="str">
        <f>'Page 1 - General Information'!$G$16</f>
        <v>2658</v>
      </c>
      <c r="C729" s="395" t="s">
        <v>19824</v>
      </c>
      <c r="D729"/>
      <c r="E729"/>
      <c r="F729"/>
      <c r="G729"/>
      <c r="H729"/>
      <c r="I729"/>
      <c r="J729"/>
      <c r="K729"/>
      <c r="L729"/>
      <c r="M729"/>
      <c r="N729" t="s">
        <v>4812</v>
      </c>
      <c r="O729" s="396">
        <f>INDEX('Page 2 - Team Information'!$K$14:$AP$184,Y729,X729)</f>
        <v>0</v>
      </c>
      <c r="P729"/>
      <c r="Q729"/>
      <c r="R729"/>
      <c r="S729" t="s">
        <v>5526</v>
      </c>
      <c r="T729"/>
      <c r="U729"/>
      <c r="V729"/>
      <c r="W729"/>
      <c r="X729" s="397">
        <v>14</v>
      </c>
      <c r="Y729" s="397">
        <v>16</v>
      </c>
    </row>
    <row r="730" spans="1:25" x14ac:dyDescent="0.45">
      <c r="A730">
        <f>'Page 1 - General Information'!$G$12</f>
        <v>113367003</v>
      </c>
      <c r="B730" t="str">
        <f>'Page 1 - General Information'!$G$16</f>
        <v>2658</v>
      </c>
      <c r="C730" s="395" t="s">
        <v>19824</v>
      </c>
      <c r="D730"/>
      <c r="E730"/>
      <c r="F730"/>
      <c r="G730"/>
      <c r="H730"/>
      <c r="I730"/>
      <c r="J730"/>
      <c r="K730"/>
      <c r="L730"/>
      <c r="M730"/>
      <c r="N730" t="s">
        <v>4812</v>
      </c>
      <c r="O730" s="396">
        <f>INDEX('Page 2 - Team Information'!$K$14:$AP$184,Y730,X730)</f>
        <v>14</v>
      </c>
      <c r="P730"/>
      <c r="Q730"/>
      <c r="R730"/>
      <c r="S730" t="s">
        <v>5527</v>
      </c>
      <c r="T730"/>
      <c r="U730"/>
      <c r="V730"/>
      <c r="W730"/>
      <c r="X730" s="397">
        <v>15</v>
      </c>
      <c r="Y730" s="397">
        <v>16</v>
      </c>
    </row>
    <row r="731" spans="1:25" x14ac:dyDescent="0.45">
      <c r="A731">
        <f>'Page 1 - General Information'!$G$12</f>
        <v>113367003</v>
      </c>
      <c r="B731" t="str">
        <f>'Page 1 - General Information'!$G$16</f>
        <v>2658</v>
      </c>
      <c r="C731" s="395" t="s">
        <v>19824</v>
      </c>
      <c r="D731"/>
      <c r="E731"/>
      <c r="F731"/>
      <c r="G731"/>
      <c r="H731"/>
      <c r="I731"/>
      <c r="J731"/>
      <c r="K731"/>
      <c r="L731"/>
      <c r="M731"/>
      <c r="N731" t="s">
        <v>4812</v>
      </c>
      <c r="O731" s="396">
        <f>INDEX('Page 2 - Team Information'!$K$14:$AP$184,Y731,X731)</f>
        <v>0</v>
      </c>
      <c r="P731"/>
      <c r="Q731"/>
      <c r="R731"/>
      <c r="S731" t="s">
        <v>5528</v>
      </c>
      <c r="T731"/>
      <c r="U731"/>
      <c r="V731"/>
      <c r="W731"/>
      <c r="X731" s="397">
        <v>16</v>
      </c>
      <c r="Y731" s="397">
        <v>16</v>
      </c>
    </row>
    <row r="732" spans="1:25" x14ac:dyDescent="0.45">
      <c r="A732">
        <f>'Page 1 - General Information'!$G$12</f>
        <v>113367003</v>
      </c>
      <c r="B732" t="str">
        <f>'Page 1 - General Information'!$G$16</f>
        <v>2658</v>
      </c>
      <c r="C732" s="395" t="s">
        <v>19824</v>
      </c>
      <c r="D732"/>
      <c r="E732"/>
      <c r="F732"/>
      <c r="G732"/>
      <c r="H732"/>
      <c r="I732"/>
      <c r="J732"/>
      <c r="K732"/>
      <c r="L732"/>
      <c r="M732"/>
      <c r="N732" t="s">
        <v>4812</v>
      </c>
      <c r="O732" s="396">
        <f>INDEX('Page 2 - Team Information'!$K$14:$AP$184,Y732,X732)</f>
        <v>14</v>
      </c>
      <c r="P732"/>
      <c r="Q732"/>
      <c r="R732"/>
      <c r="S732" t="s">
        <v>5529</v>
      </c>
      <c r="T732"/>
      <c r="U732"/>
      <c r="V732"/>
      <c r="W732"/>
      <c r="X732" s="397">
        <v>17</v>
      </c>
      <c r="Y732" s="397">
        <v>16</v>
      </c>
    </row>
    <row r="733" spans="1:25" x14ac:dyDescent="0.45">
      <c r="A733">
        <f>'Page 1 - General Information'!$G$12</f>
        <v>113367003</v>
      </c>
      <c r="B733" t="str">
        <f>'Page 1 - General Information'!$G$16</f>
        <v>2658</v>
      </c>
      <c r="C733" s="395" t="s">
        <v>19824</v>
      </c>
      <c r="D733"/>
      <c r="E733"/>
      <c r="F733"/>
      <c r="G733"/>
      <c r="H733"/>
      <c r="I733"/>
      <c r="J733"/>
      <c r="K733"/>
      <c r="L733"/>
      <c r="M733"/>
      <c r="N733" t="s">
        <v>4812</v>
      </c>
      <c r="O733" s="396">
        <f>INDEX('Page 2 - Team Information'!$K$14:$AP$184,Y733,X733)</f>
        <v>0</v>
      </c>
      <c r="P733"/>
      <c r="Q733"/>
      <c r="R733"/>
      <c r="S733" t="s">
        <v>5530</v>
      </c>
      <c r="T733"/>
      <c r="U733"/>
      <c r="V733"/>
      <c r="W733"/>
      <c r="X733" s="397">
        <v>19</v>
      </c>
      <c r="Y733" s="397">
        <v>16</v>
      </c>
    </row>
    <row r="734" spans="1:25" x14ac:dyDescent="0.45">
      <c r="A734">
        <f>'Page 1 - General Information'!$G$12</f>
        <v>113367003</v>
      </c>
      <c r="B734" t="str">
        <f>'Page 1 - General Information'!$G$16</f>
        <v>2658</v>
      </c>
      <c r="C734" s="395" t="s">
        <v>19824</v>
      </c>
      <c r="D734"/>
      <c r="E734"/>
      <c r="F734"/>
      <c r="G734"/>
      <c r="H734"/>
      <c r="I734"/>
      <c r="J734"/>
      <c r="K734"/>
      <c r="L734"/>
      <c r="M734"/>
      <c r="N734" t="s">
        <v>4812</v>
      </c>
      <c r="O734" s="396">
        <f>INDEX('Page 2 - Team Information'!$K$14:$AP$184,Y734,X734)</f>
        <v>14</v>
      </c>
      <c r="P734"/>
      <c r="Q734"/>
      <c r="R734"/>
      <c r="S734" t="s">
        <v>5531</v>
      </c>
      <c r="T734"/>
      <c r="U734"/>
      <c r="V734"/>
      <c r="W734"/>
      <c r="X734" s="397">
        <v>20</v>
      </c>
      <c r="Y734" s="397">
        <v>16</v>
      </c>
    </row>
    <row r="735" spans="1:25" x14ac:dyDescent="0.45">
      <c r="A735">
        <f>'Page 1 - General Information'!$G$12</f>
        <v>113367003</v>
      </c>
      <c r="B735" t="str">
        <f>'Page 1 - General Information'!$G$16</f>
        <v>2658</v>
      </c>
      <c r="C735" s="395" t="s">
        <v>19824</v>
      </c>
      <c r="D735"/>
      <c r="E735"/>
      <c r="F735"/>
      <c r="G735"/>
      <c r="H735"/>
      <c r="I735"/>
      <c r="J735"/>
      <c r="K735"/>
      <c r="L735"/>
      <c r="M735"/>
      <c r="N735" t="s">
        <v>4812</v>
      </c>
      <c r="O735" s="396">
        <f>INDEX('Page 2 - Team Information'!$K$14:$AP$184,Y735,X735)</f>
        <v>0</v>
      </c>
      <c r="P735"/>
      <c r="Q735"/>
      <c r="R735"/>
      <c r="S735" t="s">
        <v>5532</v>
      </c>
      <c r="T735"/>
      <c r="U735"/>
      <c r="V735"/>
      <c r="W735"/>
      <c r="X735" s="397">
        <v>21</v>
      </c>
      <c r="Y735" s="397">
        <v>16</v>
      </c>
    </row>
    <row r="736" spans="1:25" x14ac:dyDescent="0.45">
      <c r="A736">
        <f>'Page 1 - General Information'!$G$12</f>
        <v>113367003</v>
      </c>
      <c r="B736" t="str">
        <f>'Page 1 - General Information'!$G$16</f>
        <v>2658</v>
      </c>
      <c r="C736" s="395" t="s">
        <v>19824</v>
      </c>
      <c r="D736"/>
      <c r="E736"/>
      <c r="F736"/>
      <c r="G736"/>
      <c r="H736"/>
      <c r="I736"/>
      <c r="J736"/>
      <c r="K736"/>
      <c r="L736"/>
      <c r="M736"/>
      <c r="N736" t="s">
        <v>4812</v>
      </c>
      <c r="O736" s="396">
        <f>INDEX('Page 2 - Team Information'!$K$14:$AP$184,Y736,X736)</f>
        <v>14</v>
      </c>
      <c r="P736"/>
      <c r="Q736"/>
      <c r="R736"/>
      <c r="S736" t="s">
        <v>5533</v>
      </c>
      <c r="T736"/>
      <c r="U736"/>
      <c r="V736"/>
      <c r="W736"/>
      <c r="X736" s="397">
        <v>22</v>
      </c>
      <c r="Y736" s="397">
        <v>16</v>
      </c>
    </row>
    <row r="737" spans="1:25" x14ac:dyDescent="0.45">
      <c r="A737">
        <f>'Page 1 - General Information'!$G$12</f>
        <v>113367003</v>
      </c>
      <c r="B737" t="str">
        <f>'Page 1 - General Information'!$G$16</f>
        <v>2658</v>
      </c>
      <c r="C737" s="395" t="s">
        <v>19824</v>
      </c>
      <c r="D737"/>
      <c r="E737"/>
      <c r="F737"/>
      <c r="G737"/>
      <c r="H737"/>
      <c r="I737"/>
      <c r="J737"/>
      <c r="K737"/>
      <c r="L737"/>
      <c r="M737"/>
      <c r="N737" t="s">
        <v>5293</v>
      </c>
      <c r="O737" s="399"/>
      <c r="P737"/>
      <c r="Q737"/>
      <c r="R737" s="399" t="s">
        <v>10976</v>
      </c>
      <c r="S737" t="s">
        <v>5534</v>
      </c>
      <c r="T737"/>
      <c r="U737"/>
      <c r="V737" s="396">
        <f>INDEX('Page 2 - Team Information'!$K$14:$AP$184,Y737,X737)</f>
        <v>0</v>
      </c>
      <c r="W737"/>
      <c r="X737" s="397">
        <v>5</v>
      </c>
      <c r="Y737" s="397">
        <v>17</v>
      </c>
    </row>
    <row r="738" spans="1:25" x14ac:dyDescent="0.45">
      <c r="A738">
        <f>'Page 1 - General Information'!$G$12</f>
        <v>113367003</v>
      </c>
      <c r="B738" t="str">
        <f>'Page 1 - General Information'!$G$16</f>
        <v>2658</v>
      </c>
      <c r="C738" s="395" t="s">
        <v>19824</v>
      </c>
      <c r="D738"/>
      <c r="E738"/>
      <c r="F738"/>
      <c r="G738"/>
      <c r="H738"/>
      <c r="I738"/>
      <c r="J738"/>
      <c r="K738"/>
      <c r="L738"/>
      <c r="M738"/>
      <c r="N738" t="s">
        <v>5293</v>
      </c>
      <c r="O738" s="399"/>
      <c r="P738"/>
      <c r="Q738"/>
      <c r="R738" s="399" t="s">
        <v>10976</v>
      </c>
      <c r="S738" t="s">
        <v>5535</v>
      </c>
      <c r="T738"/>
      <c r="U738"/>
      <c r="V738" s="396">
        <f>INDEX('Page 2 - Team Information'!$K$14:$AP$184,Y738,X738)</f>
        <v>0</v>
      </c>
      <c r="W738"/>
      <c r="X738" s="397">
        <v>6</v>
      </c>
      <c r="Y738" s="397">
        <v>17</v>
      </c>
    </row>
    <row r="739" spans="1:25" x14ac:dyDescent="0.45">
      <c r="A739">
        <f>'Page 1 - General Information'!$G$12</f>
        <v>113367003</v>
      </c>
      <c r="B739" t="str">
        <f>'Page 1 - General Information'!$G$16</f>
        <v>2658</v>
      </c>
      <c r="C739" s="395" t="s">
        <v>19824</v>
      </c>
      <c r="D739"/>
      <c r="E739"/>
      <c r="F739"/>
      <c r="G739"/>
      <c r="H739"/>
      <c r="I739"/>
      <c r="J739"/>
      <c r="K739"/>
      <c r="L739"/>
      <c r="M739"/>
      <c r="N739" t="s">
        <v>5293</v>
      </c>
      <c r="O739" s="399"/>
      <c r="P739"/>
      <c r="Q739"/>
      <c r="R739" s="399" t="s">
        <v>10976</v>
      </c>
      <c r="S739" t="s">
        <v>5536</v>
      </c>
      <c r="T739"/>
      <c r="U739"/>
      <c r="V739" s="396" t="str">
        <f>INDEX('Page 2 - Team Information'!$K$14:$AP$184,Y739,X739)</f>
        <v xml:space="preserve">Yes </v>
      </c>
      <c r="W739"/>
      <c r="X739" s="397">
        <v>7</v>
      </c>
      <c r="Y739" s="397">
        <v>17</v>
      </c>
    </row>
    <row r="740" spans="1:25" x14ac:dyDescent="0.45">
      <c r="A740">
        <f>'Page 1 - General Information'!$G$12</f>
        <v>113367003</v>
      </c>
      <c r="B740" t="str">
        <f>'Page 1 - General Information'!$G$16</f>
        <v>2658</v>
      </c>
      <c r="C740" s="395" t="s">
        <v>19824</v>
      </c>
      <c r="D740"/>
      <c r="E740"/>
      <c r="F740"/>
      <c r="G740"/>
      <c r="H740"/>
      <c r="I740"/>
      <c r="J740"/>
      <c r="K740"/>
      <c r="L740"/>
      <c r="M740"/>
      <c r="N740" t="s">
        <v>5293</v>
      </c>
      <c r="O740" s="399"/>
      <c r="P740"/>
      <c r="Q740"/>
      <c r="R740" s="21" t="s">
        <v>10976</v>
      </c>
      <c r="S740" t="s">
        <v>5537</v>
      </c>
      <c r="T740" s="396" t="str">
        <f>IF(INDEX('Page 2 - Team Information'!$K$14:$AP$184,Y740,X740)="","",INDEX('Page 2 - Team Information'!$K$14:$AP$184,Y740,X740)&amp;"-06-30")</f>
        <v>1927-06-30</v>
      </c>
      <c r="U740"/>
      <c r="V740"/>
      <c r="W740"/>
      <c r="X740" s="397">
        <v>9</v>
      </c>
      <c r="Y740" s="397">
        <v>17</v>
      </c>
    </row>
    <row r="741" spans="1:25" x14ac:dyDescent="0.45">
      <c r="A741">
        <f>'Page 1 - General Information'!$G$12</f>
        <v>113367003</v>
      </c>
      <c r="B741" t="str">
        <f>'Page 1 - General Information'!$G$16</f>
        <v>2658</v>
      </c>
      <c r="C741" s="395" t="s">
        <v>19824</v>
      </c>
      <c r="D741"/>
      <c r="E741"/>
      <c r="F741"/>
      <c r="G741"/>
      <c r="H741"/>
      <c r="I741"/>
      <c r="J741"/>
      <c r="K741"/>
      <c r="L741"/>
      <c r="M741"/>
      <c r="N741" t="s">
        <v>5293</v>
      </c>
      <c r="O741" s="399"/>
      <c r="P741"/>
      <c r="Q741"/>
      <c r="R741" s="21" t="s">
        <v>10976</v>
      </c>
      <c r="S741" t="s">
        <v>5538</v>
      </c>
      <c r="T741" s="396" t="str">
        <f>IF(INDEX('Page 2 - Team Information'!$K$14:$AP$184,Y741,X741)="","",INDEX('Page 2 - Team Information'!$K$14:$AP$184,Y741,X741)&amp;"-06-30")</f>
        <v/>
      </c>
      <c r="U741"/>
      <c r="V741"/>
      <c r="W741"/>
      <c r="X741" s="397">
        <v>10</v>
      </c>
      <c r="Y741" s="397">
        <v>17</v>
      </c>
    </row>
    <row r="742" spans="1:25" x14ac:dyDescent="0.45">
      <c r="A742">
        <f>'Page 1 - General Information'!$G$12</f>
        <v>113367003</v>
      </c>
      <c r="B742" t="str">
        <f>'Page 1 - General Information'!$G$16</f>
        <v>2658</v>
      </c>
      <c r="C742" s="395" t="s">
        <v>19824</v>
      </c>
      <c r="D742"/>
      <c r="E742"/>
      <c r="F742"/>
      <c r="G742"/>
      <c r="H742"/>
      <c r="I742"/>
      <c r="J742"/>
      <c r="K742"/>
      <c r="L742"/>
      <c r="M742"/>
      <c r="N742" t="s">
        <v>5293</v>
      </c>
      <c r="O742" s="399"/>
      <c r="P742"/>
      <c r="Q742"/>
      <c r="R742" s="21" t="s">
        <v>10976</v>
      </c>
      <c r="S742" t="s">
        <v>5539</v>
      </c>
      <c r="T742" s="396" t="str">
        <f>IF(INDEX('Page 2 - Team Information'!$K$14:$AP$184,Y742,X742)="","",INDEX('Page 2 - Team Information'!$K$14:$AP$184,Y742,X742)&amp;"-06-30")</f>
        <v/>
      </c>
      <c r="U742"/>
      <c r="V742"/>
      <c r="W742"/>
      <c r="X742" s="397">
        <v>11</v>
      </c>
      <c r="Y742" s="397">
        <v>17</v>
      </c>
    </row>
    <row r="743" spans="1:25" x14ac:dyDescent="0.45">
      <c r="A743">
        <f>'Page 1 - General Information'!$G$12</f>
        <v>113367003</v>
      </c>
      <c r="B743" t="str">
        <f>'Page 1 - General Information'!$G$16</f>
        <v>2658</v>
      </c>
      <c r="C743" s="395" t="s">
        <v>19824</v>
      </c>
      <c r="D743"/>
      <c r="E743"/>
      <c r="F743"/>
      <c r="G743"/>
      <c r="H743"/>
      <c r="I743"/>
      <c r="J743"/>
      <c r="K743"/>
      <c r="L743"/>
      <c r="M743"/>
      <c r="N743" t="s">
        <v>5293</v>
      </c>
      <c r="O743" s="399"/>
      <c r="P743"/>
      <c r="Q743"/>
      <c r="R743" s="21" t="s">
        <v>10976</v>
      </c>
      <c r="S743" t="s">
        <v>5540</v>
      </c>
      <c r="T743" s="396" t="str">
        <f>IF(INDEX('Page 2 - Team Information'!$K$14:$AP$184,Y743,X743)="","",INDEX('Page 2 - Team Information'!$K$14:$AP$184,Y743,X743)&amp;"-06-30")</f>
        <v/>
      </c>
      <c r="U743"/>
      <c r="V743"/>
      <c r="W743"/>
      <c r="X743" s="397">
        <v>12</v>
      </c>
      <c r="Y743" s="397">
        <v>17</v>
      </c>
    </row>
    <row r="744" spans="1:25" x14ac:dyDescent="0.45">
      <c r="A744">
        <f>'Page 1 - General Information'!$G$12</f>
        <v>113367003</v>
      </c>
      <c r="B744" t="str">
        <f>'Page 1 - General Information'!$G$16</f>
        <v>2658</v>
      </c>
      <c r="C744" s="395" t="s">
        <v>19824</v>
      </c>
      <c r="D744"/>
      <c r="E744"/>
      <c r="F744"/>
      <c r="G744"/>
      <c r="H744"/>
      <c r="I744"/>
      <c r="J744"/>
      <c r="K744"/>
      <c r="L744"/>
      <c r="M744"/>
      <c r="N744" t="s">
        <v>4812</v>
      </c>
      <c r="O744" s="396">
        <f>INDEX('Page 2 - Team Information'!$K$14:$AP$184,Y744,X744)</f>
        <v>0</v>
      </c>
      <c r="P744"/>
      <c r="Q744"/>
      <c r="R744"/>
      <c r="S744" t="s">
        <v>5541</v>
      </c>
      <c r="T744"/>
      <c r="U744"/>
      <c r="V744"/>
      <c r="W744"/>
      <c r="X744" s="397">
        <v>14</v>
      </c>
      <c r="Y744" s="397">
        <v>17</v>
      </c>
    </row>
    <row r="745" spans="1:25" x14ac:dyDescent="0.45">
      <c r="A745">
        <f>'Page 1 - General Information'!$G$12</f>
        <v>113367003</v>
      </c>
      <c r="B745" t="str">
        <f>'Page 1 - General Information'!$G$16</f>
        <v>2658</v>
      </c>
      <c r="C745" s="395" t="s">
        <v>19824</v>
      </c>
      <c r="D745"/>
      <c r="E745"/>
      <c r="F745"/>
      <c r="G745"/>
      <c r="H745"/>
      <c r="I745"/>
      <c r="J745"/>
      <c r="K745"/>
      <c r="L745"/>
      <c r="M745"/>
      <c r="N745" t="s">
        <v>4812</v>
      </c>
      <c r="O745" s="396">
        <f>INDEX('Page 2 - Team Information'!$K$14:$AP$184,Y745,X745)</f>
        <v>0</v>
      </c>
      <c r="P745"/>
      <c r="Q745"/>
      <c r="R745"/>
      <c r="S745" t="s">
        <v>5542</v>
      </c>
      <c r="T745"/>
      <c r="U745"/>
      <c r="V745"/>
      <c r="W745"/>
      <c r="X745" s="397">
        <v>15</v>
      </c>
      <c r="Y745" s="397">
        <v>17</v>
      </c>
    </row>
    <row r="746" spans="1:25" x14ac:dyDescent="0.45">
      <c r="A746">
        <f>'Page 1 - General Information'!$G$12</f>
        <v>113367003</v>
      </c>
      <c r="B746" t="str">
        <f>'Page 1 - General Information'!$G$16</f>
        <v>2658</v>
      </c>
      <c r="C746" s="395" t="s">
        <v>19824</v>
      </c>
      <c r="D746"/>
      <c r="E746"/>
      <c r="F746"/>
      <c r="G746"/>
      <c r="H746"/>
      <c r="I746"/>
      <c r="J746"/>
      <c r="K746"/>
      <c r="L746"/>
      <c r="M746"/>
      <c r="N746" t="s">
        <v>4812</v>
      </c>
      <c r="O746" s="396">
        <f>INDEX('Page 2 - Team Information'!$K$14:$AP$184,Y746,X746)</f>
        <v>21</v>
      </c>
      <c r="P746"/>
      <c r="Q746"/>
      <c r="R746"/>
      <c r="S746" t="s">
        <v>5543</v>
      </c>
      <c r="T746"/>
      <c r="U746"/>
      <c r="V746"/>
      <c r="W746"/>
      <c r="X746" s="397">
        <v>16</v>
      </c>
      <c r="Y746" s="397">
        <v>17</v>
      </c>
    </row>
    <row r="747" spans="1:25" x14ac:dyDescent="0.45">
      <c r="A747">
        <f>'Page 1 - General Information'!$G$12</f>
        <v>113367003</v>
      </c>
      <c r="B747" t="str">
        <f>'Page 1 - General Information'!$G$16</f>
        <v>2658</v>
      </c>
      <c r="C747" s="395" t="s">
        <v>19824</v>
      </c>
      <c r="D747"/>
      <c r="E747"/>
      <c r="F747"/>
      <c r="G747"/>
      <c r="H747"/>
      <c r="I747"/>
      <c r="J747"/>
      <c r="K747"/>
      <c r="L747"/>
      <c r="M747"/>
      <c r="N747" t="s">
        <v>4812</v>
      </c>
      <c r="O747" s="396">
        <f>INDEX('Page 2 - Team Information'!$K$14:$AP$184,Y747,X747)</f>
        <v>21</v>
      </c>
      <c r="P747"/>
      <c r="Q747"/>
      <c r="R747"/>
      <c r="S747" t="s">
        <v>5544</v>
      </c>
      <c r="T747"/>
      <c r="U747"/>
      <c r="V747"/>
      <c r="W747"/>
      <c r="X747" s="397">
        <v>17</v>
      </c>
      <c r="Y747" s="397">
        <v>17</v>
      </c>
    </row>
    <row r="748" spans="1:25" x14ac:dyDescent="0.45">
      <c r="A748">
        <f>'Page 1 - General Information'!$G$12</f>
        <v>113367003</v>
      </c>
      <c r="B748" t="str">
        <f>'Page 1 - General Information'!$G$16</f>
        <v>2658</v>
      </c>
      <c r="C748" s="395" t="s">
        <v>19824</v>
      </c>
      <c r="D748"/>
      <c r="E748"/>
      <c r="F748"/>
      <c r="G748"/>
      <c r="H748"/>
      <c r="I748"/>
      <c r="J748"/>
      <c r="K748"/>
      <c r="L748"/>
      <c r="M748"/>
      <c r="N748" t="s">
        <v>4812</v>
      </c>
      <c r="O748" s="396">
        <f>INDEX('Page 2 - Team Information'!$K$14:$AP$184,Y748,X748)</f>
        <v>0</v>
      </c>
      <c r="P748"/>
      <c r="Q748"/>
      <c r="R748"/>
      <c r="S748" t="s">
        <v>5545</v>
      </c>
      <c r="T748"/>
      <c r="U748"/>
      <c r="V748"/>
      <c r="W748"/>
      <c r="X748" s="397">
        <v>19</v>
      </c>
      <c r="Y748" s="397">
        <v>17</v>
      </c>
    </row>
    <row r="749" spans="1:25" x14ac:dyDescent="0.45">
      <c r="A749">
        <f>'Page 1 - General Information'!$G$12</f>
        <v>113367003</v>
      </c>
      <c r="B749" t="str">
        <f>'Page 1 - General Information'!$G$16</f>
        <v>2658</v>
      </c>
      <c r="C749" s="395" t="s">
        <v>19824</v>
      </c>
      <c r="D749"/>
      <c r="E749"/>
      <c r="F749"/>
      <c r="G749"/>
      <c r="H749"/>
      <c r="I749"/>
      <c r="J749"/>
      <c r="K749"/>
      <c r="L749"/>
      <c r="M749"/>
      <c r="N749" t="s">
        <v>4812</v>
      </c>
      <c r="O749" s="396">
        <f>INDEX('Page 2 - Team Information'!$K$14:$AP$184,Y749,X749)</f>
        <v>0</v>
      </c>
      <c r="P749"/>
      <c r="Q749"/>
      <c r="R749"/>
      <c r="S749" t="s">
        <v>5546</v>
      </c>
      <c r="T749"/>
      <c r="U749"/>
      <c r="V749"/>
      <c r="W749"/>
      <c r="X749" s="397">
        <v>20</v>
      </c>
      <c r="Y749" s="397">
        <v>17</v>
      </c>
    </row>
    <row r="750" spans="1:25" x14ac:dyDescent="0.45">
      <c r="A750">
        <f>'Page 1 - General Information'!$G$12</f>
        <v>113367003</v>
      </c>
      <c r="B750" t="str">
        <f>'Page 1 - General Information'!$G$16</f>
        <v>2658</v>
      </c>
      <c r="C750" s="395" t="s">
        <v>19824</v>
      </c>
      <c r="D750"/>
      <c r="E750"/>
      <c r="F750"/>
      <c r="G750"/>
      <c r="H750"/>
      <c r="I750"/>
      <c r="J750"/>
      <c r="K750"/>
      <c r="L750"/>
      <c r="M750"/>
      <c r="N750" t="s">
        <v>4812</v>
      </c>
      <c r="O750" s="396">
        <f>INDEX('Page 2 - Team Information'!$K$14:$AP$184,Y750,X750)</f>
        <v>21</v>
      </c>
      <c r="P750"/>
      <c r="Q750"/>
      <c r="R750"/>
      <c r="S750" t="s">
        <v>5547</v>
      </c>
      <c r="T750"/>
      <c r="U750"/>
      <c r="V750"/>
      <c r="W750"/>
      <c r="X750" s="397">
        <v>21</v>
      </c>
      <c r="Y750" s="397">
        <v>17</v>
      </c>
    </row>
    <row r="751" spans="1:25" x14ac:dyDescent="0.45">
      <c r="A751">
        <f>'Page 1 - General Information'!$G$12</f>
        <v>113367003</v>
      </c>
      <c r="B751" t="str">
        <f>'Page 1 - General Information'!$G$16</f>
        <v>2658</v>
      </c>
      <c r="C751" s="395" t="s">
        <v>19824</v>
      </c>
      <c r="D751"/>
      <c r="E751"/>
      <c r="F751"/>
      <c r="G751"/>
      <c r="H751"/>
      <c r="I751"/>
      <c r="J751"/>
      <c r="K751"/>
      <c r="L751"/>
      <c r="M751"/>
      <c r="N751" t="s">
        <v>4812</v>
      </c>
      <c r="O751" s="396">
        <f>INDEX('Page 2 - Team Information'!$K$14:$AP$184,Y751,X751)</f>
        <v>21</v>
      </c>
      <c r="P751"/>
      <c r="Q751"/>
      <c r="R751"/>
      <c r="S751" t="s">
        <v>5548</v>
      </c>
      <c r="T751"/>
      <c r="U751"/>
      <c r="V751"/>
      <c r="W751"/>
      <c r="X751" s="397">
        <v>22</v>
      </c>
      <c r="Y751" s="397">
        <v>17</v>
      </c>
    </row>
    <row r="752" spans="1:25" x14ac:dyDescent="0.45">
      <c r="A752">
        <f>'Page 1 - General Information'!$G$12</f>
        <v>113367003</v>
      </c>
      <c r="B752" t="str">
        <f>'Page 1 - General Information'!$G$16</f>
        <v>2658</v>
      </c>
      <c r="C752" s="395" t="s">
        <v>19824</v>
      </c>
      <c r="D752"/>
      <c r="E752"/>
      <c r="F752"/>
      <c r="G752"/>
      <c r="H752"/>
      <c r="I752"/>
      <c r="J752"/>
      <c r="K752"/>
      <c r="L752"/>
      <c r="M752"/>
      <c r="N752" t="s">
        <v>5293</v>
      </c>
      <c r="O752" s="399"/>
      <c r="P752"/>
      <c r="Q752"/>
      <c r="R752" s="399" t="s">
        <v>10976</v>
      </c>
      <c r="S752" t="s">
        <v>5549</v>
      </c>
      <c r="T752"/>
      <c r="U752"/>
      <c r="V752" s="396">
        <f>INDEX('Page 2 - Team Information'!$K$14:$AP$184,Y752,X752)</f>
        <v>0</v>
      </c>
      <c r="W752"/>
      <c r="X752" s="397">
        <v>5</v>
      </c>
      <c r="Y752" s="397">
        <v>18</v>
      </c>
    </row>
    <row r="753" spans="1:25" x14ac:dyDescent="0.45">
      <c r="A753">
        <f>'Page 1 - General Information'!$G$12</f>
        <v>113367003</v>
      </c>
      <c r="B753" t="str">
        <f>'Page 1 - General Information'!$G$16</f>
        <v>2658</v>
      </c>
      <c r="C753" s="395" t="s">
        <v>19824</v>
      </c>
      <c r="D753"/>
      <c r="E753"/>
      <c r="F753"/>
      <c r="G753"/>
      <c r="H753"/>
      <c r="I753"/>
      <c r="J753"/>
      <c r="K753"/>
      <c r="L753"/>
      <c r="M753"/>
      <c r="N753" t="s">
        <v>5293</v>
      </c>
      <c r="O753" s="399"/>
      <c r="P753"/>
      <c r="Q753"/>
      <c r="R753" s="399" t="s">
        <v>10976</v>
      </c>
      <c r="S753" t="s">
        <v>5550</v>
      </c>
      <c r="T753"/>
      <c r="U753"/>
      <c r="V753" s="396" t="str">
        <f>INDEX('Page 2 - Team Information'!$K$14:$AP$184,Y753,X753)</f>
        <v xml:space="preserve">Yes </v>
      </c>
      <c r="W753"/>
      <c r="X753" s="397">
        <v>6</v>
      </c>
      <c r="Y753" s="397">
        <v>18</v>
      </c>
    </row>
    <row r="754" spans="1:25" x14ac:dyDescent="0.45">
      <c r="A754">
        <f>'Page 1 - General Information'!$G$12</f>
        <v>113367003</v>
      </c>
      <c r="B754" t="str">
        <f>'Page 1 - General Information'!$G$16</f>
        <v>2658</v>
      </c>
      <c r="C754" s="395" t="s">
        <v>19824</v>
      </c>
      <c r="D754"/>
      <c r="E754"/>
      <c r="F754"/>
      <c r="G754"/>
      <c r="H754"/>
      <c r="I754"/>
      <c r="J754"/>
      <c r="K754"/>
      <c r="L754"/>
      <c r="M754"/>
      <c r="N754" t="s">
        <v>5293</v>
      </c>
      <c r="O754" s="399"/>
      <c r="P754"/>
      <c r="Q754"/>
      <c r="R754" s="399" t="s">
        <v>10976</v>
      </c>
      <c r="S754" t="s">
        <v>5551</v>
      </c>
      <c r="T754"/>
      <c r="U754"/>
      <c r="V754" s="396">
        <f>INDEX('Page 2 - Team Information'!$K$14:$AP$184,Y754,X754)</f>
        <v>0</v>
      </c>
      <c r="W754"/>
      <c r="X754" s="397">
        <v>7</v>
      </c>
      <c r="Y754" s="397">
        <v>18</v>
      </c>
    </row>
    <row r="755" spans="1:25" x14ac:dyDescent="0.45">
      <c r="A755">
        <f>'Page 1 - General Information'!$G$12</f>
        <v>113367003</v>
      </c>
      <c r="B755" t="str">
        <f>'Page 1 - General Information'!$G$16</f>
        <v>2658</v>
      </c>
      <c r="C755" s="395" t="s">
        <v>19824</v>
      </c>
      <c r="D755"/>
      <c r="E755"/>
      <c r="F755"/>
      <c r="G755"/>
      <c r="H755"/>
      <c r="I755"/>
      <c r="J755"/>
      <c r="K755"/>
      <c r="L755"/>
      <c r="M755"/>
      <c r="N755" t="s">
        <v>5293</v>
      </c>
      <c r="O755" s="399"/>
      <c r="P755"/>
      <c r="Q755"/>
      <c r="R755" s="21" t="s">
        <v>10976</v>
      </c>
      <c r="S755" t="s">
        <v>5552</v>
      </c>
      <c r="T755" s="396" t="str">
        <f>IF(INDEX('Page 2 - Team Information'!$K$14:$AP$184,Y755,X755)="","",INDEX('Page 2 - Team Information'!$K$14:$AP$184,Y755,X755)&amp;"-06-30")</f>
        <v>1922-06-30</v>
      </c>
      <c r="U755"/>
      <c r="V755"/>
      <c r="W755"/>
      <c r="X755" s="397">
        <v>9</v>
      </c>
      <c r="Y755" s="397">
        <v>18</v>
      </c>
    </row>
    <row r="756" spans="1:25" x14ac:dyDescent="0.45">
      <c r="A756">
        <f>'Page 1 - General Information'!$G$12</f>
        <v>113367003</v>
      </c>
      <c r="B756" t="str">
        <f>'Page 1 - General Information'!$G$16</f>
        <v>2658</v>
      </c>
      <c r="C756" s="395" t="s">
        <v>19824</v>
      </c>
      <c r="D756"/>
      <c r="E756"/>
      <c r="F756"/>
      <c r="G756"/>
      <c r="H756"/>
      <c r="I756"/>
      <c r="J756"/>
      <c r="K756"/>
      <c r="L756"/>
      <c r="M756"/>
      <c r="N756" t="s">
        <v>5293</v>
      </c>
      <c r="O756" s="399"/>
      <c r="P756"/>
      <c r="Q756"/>
      <c r="R756" s="21" t="s">
        <v>10976</v>
      </c>
      <c r="S756" t="s">
        <v>5553</v>
      </c>
      <c r="T756" s="396" t="str">
        <f>IF(INDEX('Page 2 - Team Information'!$K$14:$AP$184,Y756,X756)="","",INDEX('Page 2 - Team Information'!$K$14:$AP$184,Y756,X756)&amp;"-06-30")</f>
        <v/>
      </c>
      <c r="U756"/>
      <c r="V756"/>
      <c r="W756"/>
      <c r="X756" s="397">
        <v>10</v>
      </c>
      <c r="Y756" s="397">
        <v>18</v>
      </c>
    </row>
    <row r="757" spans="1:25" x14ac:dyDescent="0.45">
      <c r="A757">
        <f>'Page 1 - General Information'!$G$12</f>
        <v>113367003</v>
      </c>
      <c r="B757" t="str">
        <f>'Page 1 - General Information'!$G$16</f>
        <v>2658</v>
      </c>
      <c r="C757" s="395" t="s">
        <v>19824</v>
      </c>
      <c r="D757"/>
      <c r="E757"/>
      <c r="F757"/>
      <c r="G757"/>
      <c r="H757"/>
      <c r="I757"/>
      <c r="J757"/>
      <c r="K757"/>
      <c r="L757"/>
      <c r="M757"/>
      <c r="N757" t="s">
        <v>5293</v>
      </c>
      <c r="O757" s="399"/>
      <c r="P757"/>
      <c r="Q757"/>
      <c r="R757" s="21" t="s">
        <v>10976</v>
      </c>
      <c r="S757" t="s">
        <v>5554</v>
      </c>
      <c r="T757" s="396" t="str">
        <f>IF(INDEX('Page 2 - Team Information'!$K$14:$AP$184,Y757,X757)="","",INDEX('Page 2 - Team Information'!$K$14:$AP$184,Y757,X757)&amp;"-06-30")</f>
        <v/>
      </c>
      <c r="U757"/>
      <c r="V757"/>
      <c r="W757"/>
      <c r="X757" s="397">
        <v>11</v>
      </c>
      <c r="Y757" s="397">
        <v>18</v>
      </c>
    </row>
    <row r="758" spans="1:25" x14ac:dyDescent="0.45">
      <c r="A758">
        <f>'Page 1 - General Information'!$G$12</f>
        <v>113367003</v>
      </c>
      <c r="B758" t="str">
        <f>'Page 1 - General Information'!$G$16</f>
        <v>2658</v>
      </c>
      <c r="C758" s="395" t="s">
        <v>19824</v>
      </c>
      <c r="D758"/>
      <c r="E758"/>
      <c r="F758"/>
      <c r="G758"/>
      <c r="H758"/>
      <c r="I758"/>
      <c r="J758"/>
      <c r="K758"/>
      <c r="L758"/>
      <c r="M758"/>
      <c r="N758" t="s">
        <v>5293</v>
      </c>
      <c r="O758" s="399"/>
      <c r="P758"/>
      <c r="Q758"/>
      <c r="R758" s="21" t="s">
        <v>10976</v>
      </c>
      <c r="S758" t="s">
        <v>5555</v>
      </c>
      <c r="T758" s="396" t="str">
        <f>IF(INDEX('Page 2 - Team Information'!$K$14:$AP$184,Y758,X758)="","",INDEX('Page 2 - Team Information'!$K$14:$AP$184,Y758,X758)&amp;"-06-30")</f>
        <v/>
      </c>
      <c r="U758"/>
      <c r="V758"/>
      <c r="W758"/>
      <c r="X758" s="397">
        <v>12</v>
      </c>
      <c r="Y758" s="397">
        <v>18</v>
      </c>
    </row>
    <row r="759" spans="1:25" x14ac:dyDescent="0.45">
      <c r="A759">
        <f>'Page 1 - General Information'!$G$12</f>
        <v>113367003</v>
      </c>
      <c r="B759" t="str">
        <f>'Page 1 - General Information'!$G$16</f>
        <v>2658</v>
      </c>
      <c r="C759" s="395" t="s">
        <v>19824</v>
      </c>
      <c r="D759"/>
      <c r="E759"/>
      <c r="F759"/>
      <c r="G759"/>
      <c r="H759"/>
      <c r="I759"/>
      <c r="J759"/>
      <c r="K759"/>
      <c r="L759"/>
      <c r="M759"/>
      <c r="N759" t="s">
        <v>4812</v>
      </c>
      <c r="O759" s="396">
        <f>INDEX('Page 2 - Team Information'!$K$14:$AP$184,Y759,X759)</f>
        <v>15</v>
      </c>
      <c r="P759"/>
      <c r="Q759"/>
      <c r="R759"/>
      <c r="S759" t="s">
        <v>5556</v>
      </c>
      <c r="T759"/>
      <c r="U759"/>
      <c r="V759"/>
      <c r="W759"/>
      <c r="X759" s="397">
        <v>14</v>
      </c>
      <c r="Y759" s="397">
        <v>18</v>
      </c>
    </row>
    <row r="760" spans="1:25" x14ac:dyDescent="0.45">
      <c r="A760">
        <f>'Page 1 - General Information'!$G$12</f>
        <v>113367003</v>
      </c>
      <c r="B760" t="str">
        <f>'Page 1 - General Information'!$G$16</f>
        <v>2658</v>
      </c>
      <c r="C760" s="395" t="s">
        <v>19824</v>
      </c>
      <c r="D760"/>
      <c r="E760"/>
      <c r="F760"/>
      <c r="G760"/>
      <c r="H760"/>
      <c r="I760"/>
      <c r="J760"/>
      <c r="K760"/>
      <c r="L760"/>
      <c r="M760"/>
      <c r="N760" t="s">
        <v>4812</v>
      </c>
      <c r="O760" s="396">
        <f>INDEX('Page 2 - Team Information'!$K$14:$AP$184,Y760,X760)</f>
        <v>0</v>
      </c>
      <c r="P760"/>
      <c r="Q760"/>
      <c r="R760"/>
      <c r="S760" t="s">
        <v>5557</v>
      </c>
      <c r="T760"/>
      <c r="U760"/>
      <c r="V760"/>
      <c r="W760"/>
      <c r="X760" s="397">
        <v>15</v>
      </c>
      <c r="Y760" s="397">
        <v>18</v>
      </c>
    </row>
    <row r="761" spans="1:25" x14ac:dyDescent="0.45">
      <c r="A761">
        <f>'Page 1 - General Information'!$G$12</f>
        <v>113367003</v>
      </c>
      <c r="B761" t="str">
        <f>'Page 1 - General Information'!$G$16</f>
        <v>2658</v>
      </c>
      <c r="C761" s="395" t="s">
        <v>19824</v>
      </c>
      <c r="D761"/>
      <c r="E761"/>
      <c r="F761"/>
      <c r="G761"/>
      <c r="H761"/>
      <c r="I761"/>
      <c r="J761"/>
      <c r="K761"/>
      <c r="L761"/>
      <c r="M761"/>
      <c r="N761" t="s">
        <v>4812</v>
      </c>
      <c r="O761" s="396">
        <f>INDEX('Page 2 - Team Information'!$K$14:$AP$184,Y761,X761)</f>
        <v>0</v>
      </c>
      <c r="P761"/>
      <c r="Q761"/>
      <c r="R761"/>
      <c r="S761" t="s">
        <v>5558</v>
      </c>
      <c r="T761"/>
      <c r="U761"/>
      <c r="V761"/>
      <c r="W761"/>
      <c r="X761" s="397">
        <v>16</v>
      </c>
      <c r="Y761" s="397">
        <v>18</v>
      </c>
    </row>
    <row r="762" spans="1:25" x14ac:dyDescent="0.45">
      <c r="A762">
        <f>'Page 1 - General Information'!$G$12</f>
        <v>113367003</v>
      </c>
      <c r="B762" t="str">
        <f>'Page 1 - General Information'!$G$16</f>
        <v>2658</v>
      </c>
      <c r="C762" s="395" t="s">
        <v>19824</v>
      </c>
      <c r="D762"/>
      <c r="E762"/>
      <c r="F762"/>
      <c r="G762"/>
      <c r="H762"/>
      <c r="I762"/>
      <c r="J762"/>
      <c r="K762"/>
      <c r="L762"/>
      <c r="M762"/>
      <c r="N762" t="s">
        <v>4812</v>
      </c>
      <c r="O762" s="396">
        <f>INDEX('Page 2 - Team Information'!$K$14:$AP$184,Y762,X762)</f>
        <v>15</v>
      </c>
      <c r="P762"/>
      <c r="Q762"/>
      <c r="R762"/>
      <c r="S762" t="s">
        <v>5559</v>
      </c>
      <c r="T762"/>
      <c r="U762"/>
      <c r="V762"/>
      <c r="W762"/>
      <c r="X762" s="397">
        <v>17</v>
      </c>
      <c r="Y762" s="397">
        <v>18</v>
      </c>
    </row>
    <row r="763" spans="1:25" x14ac:dyDescent="0.45">
      <c r="A763">
        <f>'Page 1 - General Information'!$G$12</f>
        <v>113367003</v>
      </c>
      <c r="B763" t="str">
        <f>'Page 1 - General Information'!$G$16</f>
        <v>2658</v>
      </c>
      <c r="C763" s="395" t="s">
        <v>19824</v>
      </c>
      <c r="D763"/>
      <c r="E763"/>
      <c r="F763"/>
      <c r="G763"/>
      <c r="H763"/>
      <c r="I763"/>
      <c r="J763"/>
      <c r="K763"/>
      <c r="L763"/>
      <c r="M763"/>
      <c r="N763" t="s">
        <v>4812</v>
      </c>
      <c r="O763" s="396">
        <f>INDEX('Page 2 - Team Information'!$K$14:$AP$184,Y763,X763)</f>
        <v>15</v>
      </c>
      <c r="P763"/>
      <c r="Q763"/>
      <c r="R763"/>
      <c r="S763" t="s">
        <v>5560</v>
      </c>
      <c r="T763"/>
      <c r="U763"/>
      <c r="V763"/>
      <c r="W763"/>
      <c r="X763" s="397">
        <v>19</v>
      </c>
      <c r="Y763" s="397">
        <v>18</v>
      </c>
    </row>
    <row r="764" spans="1:25" x14ac:dyDescent="0.45">
      <c r="A764">
        <f>'Page 1 - General Information'!$G$12</f>
        <v>113367003</v>
      </c>
      <c r="B764" t="str">
        <f>'Page 1 - General Information'!$G$16</f>
        <v>2658</v>
      </c>
      <c r="C764" s="395" t="s">
        <v>19824</v>
      </c>
      <c r="D764"/>
      <c r="E764"/>
      <c r="F764"/>
      <c r="G764"/>
      <c r="H764"/>
      <c r="I764"/>
      <c r="J764"/>
      <c r="K764"/>
      <c r="L764"/>
      <c r="M764"/>
      <c r="N764" t="s">
        <v>4812</v>
      </c>
      <c r="O764" s="396">
        <f>INDEX('Page 2 - Team Information'!$K$14:$AP$184,Y764,X764)</f>
        <v>0</v>
      </c>
      <c r="P764"/>
      <c r="Q764"/>
      <c r="R764"/>
      <c r="S764" t="s">
        <v>5561</v>
      </c>
      <c r="T764"/>
      <c r="U764"/>
      <c r="V764"/>
      <c r="W764"/>
      <c r="X764" s="397">
        <v>20</v>
      </c>
      <c r="Y764" s="397">
        <v>18</v>
      </c>
    </row>
    <row r="765" spans="1:25" x14ac:dyDescent="0.45">
      <c r="A765">
        <f>'Page 1 - General Information'!$G$12</f>
        <v>113367003</v>
      </c>
      <c r="B765" t="str">
        <f>'Page 1 - General Information'!$G$16</f>
        <v>2658</v>
      </c>
      <c r="C765" s="395" t="s">
        <v>19824</v>
      </c>
      <c r="D765"/>
      <c r="E765"/>
      <c r="F765"/>
      <c r="G765"/>
      <c r="H765"/>
      <c r="I765"/>
      <c r="J765"/>
      <c r="K765"/>
      <c r="L765"/>
      <c r="M765"/>
      <c r="N765" t="s">
        <v>4812</v>
      </c>
      <c r="O765" s="396">
        <f>INDEX('Page 2 - Team Information'!$K$14:$AP$184,Y765,X765)</f>
        <v>0</v>
      </c>
      <c r="P765"/>
      <c r="Q765"/>
      <c r="R765"/>
      <c r="S765" t="s">
        <v>5562</v>
      </c>
      <c r="T765"/>
      <c r="U765"/>
      <c r="V765"/>
      <c r="W765"/>
      <c r="X765" s="397">
        <v>21</v>
      </c>
      <c r="Y765" s="397">
        <v>18</v>
      </c>
    </row>
    <row r="766" spans="1:25" x14ac:dyDescent="0.45">
      <c r="A766">
        <f>'Page 1 - General Information'!$G$12</f>
        <v>113367003</v>
      </c>
      <c r="B766" t="str">
        <f>'Page 1 - General Information'!$G$16</f>
        <v>2658</v>
      </c>
      <c r="C766" s="395" t="s">
        <v>19824</v>
      </c>
      <c r="D766"/>
      <c r="E766"/>
      <c r="F766"/>
      <c r="G766"/>
      <c r="H766"/>
      <c r="I766"/>
      <c r="J766"/>
      <c r="K766"/>
      <c r="L766"/>
      <c r="M766"/>
      <c r="N766" t="s">
        <v>4812</v>
      </c>
      <c r="O766" s="396">
        <f>INDEX('Page 2 - Team Information'!$K$14:$AP$184,Y766,X766)</f>
        <v>15</v>
      </c>
      <c r="P766"/>
      <c r="Q766"/>
      <c r="R766"/>
      <c r="S766" t="s">
        <v>5563</v>
      </c>
      <c r="T766"/>
      <c r="U766"/>
      <c r="V766"/>
      <c r="W766"/>
      <c r="X766" s="397">
        <v>22</v>
      </c>
      <c r="Y766" s="397">
        <v>18</v>
      </c>
    </row>
    <row r="767" spans="1:25" x14ac:dyDescent="0.45">
      <c r="A767">
        <f>'Page 1 - General Information'!$G$12</f>
        <v>113367003</v>
      </c>
      <c r="B767" t="str">
        <f>'Page 1 - General Information'!$G$16</f>
        <v>2658</v>
      </c>
      <c r="C767" s="395" t="s">
        <v>19824</v>
      </c>
      <c r="D767"/>
      <c r="E767"/>
      <c r="F767"/>
      <c r="G767"/>
      <c r="H767"/>
      <c r="I767"/>
      <c r="J767"/>
      <c r="K767"/>
      <c r="L767"/>
      <c r="M767"/>
      <c r="N767" t="s">
        <v>5293</v>
      </c>
      <c r="O767" s="399"/>
      <c r="P767"/>
      <c r="Q767"/>
      <c r="R767" s="399" t="s">
        <v>10976</v>
      </c>
      <c r="S767" t="s">
        <v>5564</v>
      </c>
      <c r="T767"/>
      <c r="U767"/>
      <c r="V767" s="396">
        <f>INDEX('Page 2 - Team Information'!$K$14:$AP$184,Y767,X767)</f>
        <v>0</v>
      </c>
      <c r="W767"/>
      <c r="X767" s="397">
        <v>5</v>
      </c>
      <c r="Y767" s="397">
        <v>19</v>
      </c>
    </row>
    <row r="768" spans="1:25" x14ac:dyDescent="0.45">
      <c r="A768">
        <f>'Page 1 - General Information'!$G$12</f>
        <v>113367003</v>
      </c>
      <c r="B768" t="str">
        <f>'Page 1 - General Information'!$G$16</f>
        <v>2658</v>
      </c>
      <c r="C768" s="395" t="s">
        <v>19824</v>
      </c>
      <c r="D768"/>
      <c r="E768"/>
      <c r="F768"/>
      <c r="G768"/>
      <c r="H768"/>
      <c r="I768"/>
      <c r="J768"/>
      <c r="K768"/>
      <c r="L768"/>
      <c r="M768"/>
      <c r="N768" t="s">
        <v>5293</v>
      </c>
      <c r="O768" s="399"/>
      <c r="P768"/>
      <c r="Q768"/>
      <c r="R768" s="399" t="s">
        <v>10976</v>
      </c>
      <c r="S768" t="s">
        <v>5565</v>
      </c>
      <c r="T768"/>
      <c r="U768"/>
      <c r="V768" s="396">
        <f>INDEX('Page 2 - Team Information'!$K$14:$AP$184,Y768,X768)</f>
        <v>0</v>
      </c>
      <c r="W768"/>
      <c r="X768" s="397">
        <v>6</v>
      </c>
      <c r="Y768" s="397">
        <v>19</v>
      </c>
    </row>
    <row r="769" spans="1:25" x14ac:dyDescent="0.45">
      <c r="A769">
        <f>'Page 1 - General Information'!$G$12</f>
        <v>113367003</v>
      </c>
      <c r="B769" t="str">
        <f>'Page 1 - General Information'!$G$16</f>
        <v>2658</v>
      </c>
      <c r="C769" s="395" t="s">
        <v>19824</v>
      </c>
      <c r="D769"/>
      <c r="E769"/>
      <c r="F769"/>
      <c r="G769"/>
      <c r="H769"/>
      <c r="I769"/>
      <c r="J769"/>
      <c r="K769"/>
      <c r="L769"/>
      <c r="M769"/>
      <c r="N769" t="s">
        <v>5293</v>
      </c>
      <c r="O769" s="399"/>
      <c r="P769"/>
      <c r="Q769"/>
      <c r="R769" s="399" t="s">
        <v>10976</v>
      </c>
      <c r="S769" t="s">
        <v>5566</v>
      </c>
      <c r="T769"/>
      <c r="U769"/>
      <c r="V769" s="396">
        <f>INDEX('Page 2 - Team Information'!$K$14:$AP$184,Y769,X769)</f>
        <v>0</v>
      </c>
      <c r="W769"/>
      <c r="X769" s="397">
        <v>7</v>
      </c>
      <c r="Y769" s="397">
        <v>19</v>
      </c>
    </row>
    <row r="770" spans="1:25" x14ac:dyDescent="0.45">
      <c r="A770">
        <f>'Page 1 - General Information'!$G$12</f>
        <v>113367003</v>
      </c>
      <c r="B770" t="str">
        <f>'Page 1 - General Information'!$G$16</f>
        <v>2658</v>
      </c>
      <c r="C770" s="395" t="s">
        <v>19824</v>
      </c>
      <c r="D770"/>
      <c r="E770"/>
      <c r="F770"/>
      <c r="G770"/>
      <c r="H770"/>
      <c r="I770"/>
      <c r="J770"/>
      <c r="K770"/>
      <c r="L770"/>
      <c r="M770"/>
      <c r="N770" t="s">
        <v>5293</v>
      </c>
      <c r="O770" s="399"/>
      <c r="P770"/>
      <c r="Q770"/>
      <c r="R770" s="21" t="s">
        <v>10976</v>
      </c>
      <c r="S770" t="s">
        <v>5567</v>
      </c>
      <c r="T770" s="396" t="str">
        <f>IF(INDEX('Page 2 - Team Information'!$K$14:$AP$184,Y770,X770)="","",INDEX('Page 2 - Team Information'!$K$14:$AP$184,Y770,X770)&amp;"-06-30")</f>
        <v/>
      </c>
      <c r="U770"/>
      <c r="V770"/>
      <c r="W770"/>
      <c r="X770" s="397">
        <v>9</v>
      </c>
      <c r="Y770" s="397">
        <v>19</v>
      </c>
    </row>
    <row r="771" spans="1:25" x14ac:dyDescent="0.45">
      <c r="A771">
        <f>'Page 1 - General Information'!$G$12</f>
        <v>113367003</v>
      </c>
      <c r="B771" t="str">
        <f>'Page 1 - General Information'!$G$16</f>
        <v>2658</v>
      </c>
      <c r="C771" s="395" t="s">
        <v>19824</v>
      </c>
      <c r="D771"/>
      <c r="E771"/>
      <c r="F771"/>
      <c r="G771"/>
      <c r="H771"/>
      <c r="I771"/>
      <c r="J771"/>
      <c r="K771"/>
      <c r="L771"/>
      <c r="M771"/>
      <c r="N771" t="s">
        <v>5293</v>
      </c>
      <c r="O771" s="399"/>
      <c r="P771"/>
      <c r="Q771"/>
      <c r="R771" s="21" t="s">
        <v>10976</v>
      </c>
      <c r="S771" t="s">
        <v>5568</v>
      </c>
      <c r="T771" s="396" t="str">
        <f>IF(INDEX('Page 2 - Team Information'!$K$14:$AP$184,Y771,X771)="","",INDEX('Page 2 - Team Information'!$K$14:$AP$184,Y771,X771)&amp;"-06-30")</f>
        <v/>
      </c>
      <c r="U771"/>
      <c r="V771"/>
      <c r="W771"/>
      <c r="X771" s="397">
        <v>10</v>
      </c>
      <c r="Y771" s="397">
        <v>19</v>
      </c>
    </row>
    <row r="772" spans="1:25" x14ac:dyDescent="0.45">
      <c r="A772">
        <f>'Page 1 - General Information'!$G$12</f>
        <v>113367003</v>
      </c>
      <c r="B772" t="str">
        <f>'Page 1 - General Information'!$G$16</f>
        <v>2658</v>
      </c>
      <c r="C772" s="395" t="s">
        <v>19824</v>
      </c>
      <c r="D772"/>
      <c r="E772"/>
      <c r="F772"/>
      <c r="G772"/>
      <c r="H772"/>
      <c r="I772"/>
      <c r="J772"/>
      <c r="K772"/>
      <c r="L772"/>
      <c r="M772"/>
      <c r="N772" t="s">
        <v>5293</v>
      </c>
      <c r="O772" s="399"/>
      <c r="P772"/>
      <c r="Q772"/>
      <c r="R772" s="21" t="s">
        <v>10976</v>
      </c>
      <c r="S772" t="s">
        <v>5569</v>
      </c>
      <c r="T772" s="396" t="str">
        <f>IF(INDEX('Page 2 - Team Information'!$K$14:$AP$184,Y772,X772)="","",INDEX('Page 2 - Team Information'!$K$14:$AP$184,Y772,X772)&amp;"-06-30")</f>
        <v/>
      </c>
      <c r="U772"/>
      <c r="V772"/>
      <c r="W772"/>
      <c r="X772" s="397">
        <v>11</v>
      </c>
      <c r="Y772" s="397">
        <v>19</v>
      </c>
    </row>
    <row r="773" spans="1:25" x14ac:dyDescent="0.45">
      <c r="A773">
        <f>'Page 1 - General Information'!$G$12</f>
        <v>113367003</v>
      </c>
      <c r="B773" t="str">
        <f>'Page 1 - General Information'!$G$16</f>
        <v>2658</v>
      </c>
      <c r="C773" s="395" t="s">
        <v>19824</v>
      </c>
      <c r="D773"/>
      <c r="E773"/>
      <c r="F773"/>
      <c r="G773"/>
      <c r="H773"/>
      <c r="I773"/>
      <c r="J773"/>
      <c r="K773"/>
      <c r="L773"/>
      <c r="M773"/>
      <c r="N773" t="s">
        <v>5293</v>
      </c>
      <c r="O773" s="399"/>
      <c r="P773"/>
      <c r="Q773"/>
      <c r="R773" s="21" t="s">
        <v>10976</v>
      </c>
      <c r="S773" t="s">
        <v>5570</v>
      </c>
      <c r="T773" s="396" t="str">
        <f>IF(INDEX('Page 2 - Team Information'!$K$14:$AP$184,Y773,X773)="","",INDEX('Page 2 - Team Information'!$K$14:$AP$184,Y773,X773)&amp;"-06-30")</f>
        <v/>
      </c>
      <c r="U773"/>
      <c r="V773"/>
      <c r="W773"/>
      <c r="X773" s="397">
        <v>12</v>
      </c>
      <c r="Y773" s="397">
        <v>19</v>
      </c>
    </row>
    <row r="774" spans="1:25" x14ac:dyDescent="0.45">
      <c r="A774">
        <f>'Page 1 - General Information'!$G$12</f>
        <v>113367003</v>
      </c>
      <c r="B774" t="str">
        <f>'Page 1 - General Information'!$G$16</f>
        <v>2658</v>
      </c>
      <c r="C774" s="395" t="s">
        <v>19824</v>
      </c>
      <c r="D774"/>
      <c r="E774"/>
      <c r="F774"/>
      <c r="G774"/>
      <c r="H774"/>
      <c r="I774"/>
      <c r="J774"/>
      <c r="K774"/>
      <c r="L774"/>
      <c r="M774"/>
      <c r="N774" t="s">
        <v>4812</v>
      </c>
      <c r="O774" s="396">
        <f>INDEX('Page 2 - Team Information'!$K$14:$AP$184,Y774,X774)</f>
        <v>0</v>
      </c>
      <c r="P774"/>
      <c r="Q774"/>
      <c r="R774"/>
      <c r="S774" t="s">
        <v>5571</v>
      </c>
      <c r="T774"/>
      <c r="U774"/>
      <c r="V774"/>
      <c r="W774"/>
      <c r="X774" s="397">
        <v>14</v>
      </c>
      <c r="Y774" s="397">
        <v>19</v>
      </c>
    </row>
    <row r="775" spans="1:25" x14ac:dyDescent="0.45">
      <c r="A775">
        <f>'Page 1 - General Information'!$G$12</f>
        <v>113367003</v>
      </c>
      <c r="B775" t="str">
        <f>'Page 1 - General Information'!$G$16</f>
        <v>2658</v>
      </c>
      <c r="C775" s="395" t="s">
        <v>19824</v>
      </c>
      <c r="D775"/>
      <c r="E775"/>
      <c r="F775"/>
      <c r="G775"/>
      <c r="H775"/>
      <c r="I775"/>
      <c r="J775"/>
      <c r="K775"/>
      <c r="L775"/>
      <c r="M775"/>
      <c r="N775" t="s">
        <v>4812</v>
      </c>
      <c r="O775" s="396">
        <f>INDEX('Page 2 - Team Information'!$K$14:$AP$184,Y775,X775)</f>
        <v>0</v>
      </c>
      <c r="P775"/>
      <c r="Q775"/>
      <c r="R775"/>
      <c r="S775" t="s">
        <v>5572</v>
      </c>
      <c r="T775"/>
      <c r="U775"/>
      <c r="V775"/>
      <c r="W775"/>
      <c r="X775" s="397">
        <v>15</v>
      </c>
      <c r="Y775" s="397">
        <v>19</v>
      </c>
    </row>
    <row r="776" spans="1:25" x14ac:dyDescent="0.45">
      <c r="A776">
        <f>'Page 1 - General Information'!$G$12</f>
        <v>113367003</v>
      </c>
      <c r="B776" t="str">
        <f>'Page 1 - General Information'!$G$16</f>
        <v>2658</v>
      </c>
      <c r="C776" s="395" t="s">
        <v>19824</v>
      </c>
      <c r="D776"/>
      <c r="E776"/>
      <c r="F776"/>
      <c r="G776"/>
      <c r="H776"/>
      <c r="I776"/>
      <c r="J776"/>
      <c r="K776"/>
      <c r="L776"/>
      <c r="M776"/>
      <c r="N776" t="s">
        <v>4812</v>
      </c>
      <c r="O776" s="396">
        <f>INDEX('Page 2 - Team Information'!$K$14:$AP$184,Y776,X776)</f>
        <v>0</v>
      </c>
      <c r="P776"/>
      <c r="Q776"/>
      <c r="R776"/>
      <c r="S776" t="s">
        <v>5573</v>
      </c>
      <c r="T776"/>
      <c r="U776"/>
      <c r="V776"/>
      <c r="W776"/>
      <c r="X776" s="397">
        <v>16</v>
      </c>
      <c r="Y776" s="397">
        <v>19</v>
      </c>
    </row>
    <row r="777" spans="1:25" x14ac:dyDescent="0.45">
      <c r="A777">
        <f>'Page 1 - General Information'!$G$12</f>
        <v>113367003</v>
      </c>
      <c r="B777" t="str">
        <f>'Page 1 - General Information'!$G$16</f>
        <v>2658</v>
      </c>
      <c r="C777" s="395" t="s">
        <v>19824</v>
      </c>
      <c r="D777"/>
      <c r="E777"/>
      <c r="F777"/>
      <c r="G777"/>
      <c r="H777"/>
      <c r="I777"/>
      <c r="J777"/>
      <c r="K777"/>
      <c r="L777"/>
      <c r="M777"/>
      <c r="N777" t="s">
        <v>4812</v>
      </c>
      <c r="O777" s="396">
        <f>INDEX('Page 2 - Team Information'!$K$14:$AP$184,Y777,X777)</f>
        <v>0</v>
      </c>
      <c r="P777"/>
      <c r="Q777"/>
      <c r="R777"/>
      <c r="S777" t="s">
        <v>5574</v>
      </c>
      <c r="T777"/>
      <c r="U777"/>
      <c r="V777"/>
      <c r="W777"/>
      <c r="X777" s="397">
        <v>17</v>
      </c>
      <c r="Y777" s="397">
        <v>19</v>
      </c>
    </row>
    <row r="778" spans="1:25" x14ac:dyDescent="0.45">
      <c r="A778">
        <f>'Page 1 - General Information'!$G$12</f>
        <v>113367003</v>
      </c>
      <c r="B778" t="str">
        <f>'Page 1 - General Information'!$G$16</f>
        <v>2658</v>
      </c>
      <c r="C778" s="395" t="s">
        <v>19824</v>
      </c>
      <c r="D778"/>
      <c r="E778"/>
      <c r="F778"/>
      <c r="G778"/>
      <c r="H778"/>
      <c r="I778"/>
      <c r="J778"/>
      <c r="K778"/>
      <c r="L778"/>
      <c r="M778"/>
      <c r="N778" t="s">
        <v>4812</v>
      </c>
      <c r="O778" s="396">
        <f>INDEX('Page 2 - Team Information'!$K$14:$AP$184,Y778,X778)</f>
        <v>0</v>
      </c>
      <c r="P778"/>
      <c r="Q778"/>
      <c r="R778"/>
      <c r="S778" t="s">
        <v>5575</v>
      </c>
      <c r="T778"/>
      <c r="U778"/>
      <c r="V778"/>
      <c r="W778"/>
      <c r="X778" s="397">
        <v>19</v>
      </c>
      <c r="Y778" s="397">
        <v>19</v>
      </c>
    </row>
    <row r="779" spans="1:25" x14ac:dyDescent="0.45">
      <c r="A779">
        <f>'Page 1 - General Information'!$G$12</f>
        <v>113367003</v>
      </c>
      <c r="B779" t="str">
        <f>'Page 1 - General Information'!$G$16</f>
        <v>2658</v>
      </c>
      <c r="C779" s="395" t="s">
        <v>19824</v>
      </c>
      <c r="D779"/>
      <c r="E779"/>
      <c r="F779"/>
      <c r="G779"/>
      <c r="H779"/>
      <c r="I779"/>
      <c r="J779"/>
      <c r="K779"/>
      <c r="L779"/>
      <c r="M779"/>
      <c r="N779" t="s">
        <v>4812</v>
      </c>
      <c r="O779" s="396">
        <f>INDEX('Page 2 - Team Information'!$K$14:$AP$184,Y779,X779)</f>
        <v>0</v>
      </c>
      <c r="P779"/>
      <c r="Q779"/>
      <c r="R779"/>
      <c r="S779" t="s">
        <v>5576</v>
      </c>
      <c r="T779"/>
      <c r="U779"/>
      <c r="V779"/>
      <c r="W779"/>
      <c r="X779" s="397">
        <v>20</v>
      </c>
      <c r="Y779" s="397">
        <v>19</v>
      </c>
    </row>
    <row r="780" spans="1:25" x14ac:dyDescent="0.45">
      <c r="A780">
        <f>'Page 1 - General Information'!$G$12</f>
        <v>113367003</v>
      </c>
      <c r="B780" t="str">
        <f>'Page 1 - General Information'!$G$16</f>
        <v>2658</v>
      </c>
      <c r="C780" s="395" t="s">
        <v>19824</v>
      </c>
      <c r="D780"/>
      <c r="E780"/>
      <c r="F780"/>
      <c r="G780"/>
      <c r="H780"/>
      <c r="I780"/>
      <c r="J780"/>
      <c r="K780"/>
      <c r="L780"/>
      <c r="M780"/>
      <c r="N780" t="s">
        <v>4812</v>
      </c>
      <c r="O780" s="396">
        <f>INDEX('Page 2 - Team Information'!$K$14:$AP$184,Y780,X780)</f>
        <v>0</v>
      </c>
      <c r="P780"/>
      <c r="Q780"/>
      <c r="R780"/>
      <c r="S780" t="s">
        <v>5577</v>
      </c>
      <c r="T780"/>
      <c r="U780"/>
      <c r="V780"/>
      <c r="W780"/>
      <c r="X780" s="397">
        <v>21</v>
      </c>
      <c r="Y780" s="397">
        <v>19</v>
      </c>
    </row>
    <row r="781" spans="1:25" x14ac:dyDescent="0.45">
      <c r="A781">
        <f>'Page 1 - General Information'!$G$12</f>
        <v>113367003</v>
      </c>
      <c r="B781" t="str">
        <f>'Page 1 - General Information'!$G$16</f>
        <v>2658</v>
      </c>
      <c r="C781" s="395" t="s">
        <v>19824</v>
      </c>
      <c r="D781"/>
      <c r="E781"/>
      <c r="F781"/>
      <c r="G781"/>
      <c r="H781"/>
      <c r="I781"/>
      <c r="J781"/>
      <c r="K781"/>
      <c r="L781"/>
      <c r="M781"/>
      <c r="N781" t="s">
        <v>4812</v>
      </c>
      <c r="O781" s="396">
        <f>INDEX('Page 2 - Team Information'!$K$14:$AP$184,Y781,X781)</f>
        <v>0</v>
      </c>
      <c r="P781"/>
      <c r="Q781"/>
      <c r="R781"/>
      <c r="S781" t="s">
        <v>5578</v>
      </c>
      <c r="T781"/>
      <c r="U781"/>
      <c r="V781"/>
      <c r="W781"/>
      <c r="X781" s="397">
        <v>22</v>
      </c>
      <c r="Y781" s="397">
        <v>19</v>
      </c>
    </row>
    <row r="782" spans="1:25" x14ac:dyDescent="0.45">
      <c r="A782">
        <f>'Page 1 - General Information'!$G$12</f>
        <v>113367003</v>
      </c>
      <c r="B782" t="str">
        <f>'Page 1 - General Information'!$G$16</f>
        <v>2658</v>
      </c>
      <c r="C782" s="395" t="s">
        <v>19824</v>
      </c>
      <c r="D782"/>
      <c r="E782"/>
      <c r="F782"/>
      <c r="G782"/>
      <c r="H782"/>
      <c r="I782"/>
      <c r="J782"/>
      <c r="K782"/>
      <c r="L782"/>
      <c r="M782"/>
      <c r="N782" t="s">
        <v>5293</v>
      </c>
      <c r="O782" s="399"/>
      <c r="P782"/>
      <c r="Q782"/>
      <c r="R782" s="399" t="s">
        <v>10976</v>
      </c>
      <c r="S782" t="s">
        <v>5579</v>
      </c>
      <c r="T782"/>
      <c r="U782"/>
      <c r="V782" s="396" t="str">
        <f>INDEX('Page 2 - Team Information'!$K$14:$AP$184,Y782,X782)</f>
        <v xml:space="preserve">Yes </v>
      </c>
      <c r="W782"/>
      <c r="X782" s="397">
        <v>5</v>
      </c>
      <c r="Y782" s="397">
        <v>20</v>
      </c>
    </row>
    <row r="783" spans="1:25" x14ac:dyDescent="0.45">
      <c r="A783">
        <f>'Page 1 - General Information'!$G$12</f>
        <v>113367003</v>
      </c>
      <c r="B783" t="str">
        <f>'Page 1 - General Information'!$G$16</f>
        <v>2658</v>
      </c>
      <c r="C783" s="395" t="s">
        <v>19824</v>
      </c>
      <c r="D783"/>
      <c r="E783"/>
      <c r="F783"/>
      <c r="G783"/>
      <c r="H783"/>
      <c r="I783"/>
      <c r="J783"/>
      <c r="K783"/>
      <c r="L783"/>
      <c r="M783"/>
      <c r="N783" t="s">
        <v>5293</v>
      </c>
      <c r="O783" s="399"/>
      <c r="P783"/>
      <c r="Q783"/>
      <c r="R783" s="399" t="s">
        <v>10976</v>
      </c>
      <c r="S783" t="s">
        <v>5580</v>
      </c>
      <c r="T783"/>
      <c r="U783"/>
      <c r="V783" s="396">
        <f>INDEX('Page 2 - Team Information'!$K$14:$AP$184,Y783,X783)</f>
        <v>0</v>
      </c>
      <c r="W783"/>
      <c r="X783" s="397">
        <v>6</v>
      </c>
      <c r="Y783" s="397">
        <v>20</v>
      </c>
    </row>
    <row r="784" spans="1:25" x14ac:dyDescent="0.45">
      <c r="A784">
        <f>'Page 1 - General Information'!$G$12</f>
        <v>113367003</v>
      </c>
      <c r="B784" t="str">
        <f>'Page 1 - General Information'!$G$16</f>
        <v>2658</v>
      </c>
      <c r="C784" s="395" t="s">
        <v>19824</v>
      </c>
      <c r="D784"/>
      <c r="E784"/>
      <c r="F784"/>
      <c r="G784"/>
      <c r="H784"/>
      <c r="I784"/>
      <c r="J784"/>
      <c r="K784"/>
      <c r="L784"/>
      <c r="M784"/>
      <c r="N784" t="s">
        <v>5293</v>
      </c>
      <c r="O784" s="399"/>
      <c r="P784"/>
      <c r="Q784"/>
      <c r="R784" s="399" t="s">
        <v>10976</v>
      </c>
      <c r="S784" t="s">
        <v>5581</v>
      </c>
      <c r="T784"/>
      <c r="U784"/>
      <c r="V784" s="396">
        <f>INDEX('Page 2 - Team Information'!$K$14:$AP$184,Y784,X784)</f>
        <v>0</v>
      </c>
      <c r="W784"/>
      <c r="X784" s="397">
        <v>7</v>
      </c>
      <c r="Y784" s="397">
        <v>20</v>
      </c>
    </row>
    <row r="785" spans="1:25" x14ac:dyDescent="0.45">
      <c r="A785">
        <f>'Page 1 - General Information'!$G$12</f>
        <v>113367003</v>
      </c>
      <c r="B785" t="str">
        <f>'Page 1 - General Information'!$G$16</f>
        <v>2658</v>
      </c>
      <c r="C785" s="395" t="s">
        <v>19824</v>
      </c>
      <c r="D785"/>
      <c r="E785"/>
      <c r="F785"/>
      <c r="G785"/>
      <c r="H785"/>
      <c r="I785"/>
      <c r="J785"/>
      <c r="K785"/>
      <c r="L785"/>
      <c r="M785"/>
      <c r="N785" t="s">
        <v>5293</v>
      </c>
      <c r="O785" s="399"/>
      <c r="P785"/>
      <c r="Q785"/>
      <c r="R785" s="21" t="s">
        <v>10976</v>
      </c>
      <c r="S785" t="s">
        <v>5582</v>
      </c>
      <c r="T785" s="396" t="str">
        <f>IF(INDEX('Page 2 - Team Information'!$K$14:$AP$184,Y785,X785)="","",INDEX('Page 2 - Team Information'!$K$14:$AP$184,Y785,X785)&amp;"-06-30")</f>
        <v/>
      </c>
      <c r="U785"/>
      <c r="V785"/>
      <c r="W785"/>
      <c r="X785" s="397">
        <v>9</v>
      </c>
      <c r="Y785" s="397">
        <v>20</v>
      </c>
    </row>
    <row r="786" spans="1:25" x14ac:dyDescent="0.45">
      <c r="A786">
        <f>'Page 1 - General Information'!$G$12</f>
        <v>113367003</v>
      </c>
      <c r="B786" t="str">
        <f>'Page 1 - General Information'!$G$16</f>
        <v>2658</v>
      </c>
      <c r="C786" s="395" t="s">
        <v>19824</v>
      </c>
      <c r="D786"/>
      <c r="E786"/>
      <c r="F786"/>
      <c r="G786"/>
      <c r="H786"/>
      <c r="I786"/>
      <c r="J786"/>
      <c r="K786"/>
      <c r="L786"/>
      <c r="M786"/>
      <c r="N786" t="s">
        <v>5293</v>
      </c>
      <c r="O786" s="399"/>
      <c r="P786"/>
      <c r="Q786"/>
      <c r="R786" s="21" t="s">
        <v>10976</v>
      </c>
      <c r="S786" t="s">
        <v>5583</v>
      </c>
      <c r="T786" s="396" t="str">
        <f>IF(INDEX('Page 2 - Team Information'!$K$14:$AP$184,Y786,X786)="","",INDEX('Page 2 - Team Information'!$K$14:$AP$184,Y786,X786)&amp;"-06-30")</f>
        <v/>
      </c>
      <c r="U786"/>
      <c r="V786"/>
      <c r="W786"/>
      <c r="X786" s="397">
        <v>10</v>
      </c>
      <c r="Y786" s="397">
        <v>20</v>
      </c>
    </row>
    <row r="787" spans="1:25" x14ac:dyDescent="0.45">
      <c r="A787">
        <f>'Page 1 - General Information'!$G$12</f>
        <v>113367003</v>
      </c>
      <c r="B787" t="str">
        <f>'Page 1 - General Information'!$G$16</f>
        <v>2658</v>
      </c>
      <c r="C787" s="395" t="s">
        <v>19824</v>
      </c>
      <c r="D787"/>
      <c r="E787"/>
      <c r="F787"/>
      <c r="G787"/>
      <c r="H787"/>
      <c r="I787"/>
      <c r="J787"/>
      <c r="K787"/>
      <c r="L787"/>
      <c r="M787"/>
      <c r="N787" t="s">
        <v>5293</v>
      </c>
      <c r="O787" s="399"/>
      <c r="P787"/>
      <c r="Q787"/>
      <c r="R787" s="21" t="s">
        <v>10976</v>
      </c>
      <c r="S787" t="s">
        <v>5584</v>
      </c>
      <c r="T787" s="396" t="str">
        <f>IF(INDEX('Page 2 - Team Information'!$K$14:$AP$184,Y787,X787)="","",INDEX('Page 2 - Team Information'!$K$14:$AP$184,Y787,X787)&amp;"-06-30")</f>
        <v/>
      </c>
      <c r="U787"/>
      <c r="V787"/>
      <c r="W787"/>
      <c r="X787" s="397">
        <v>11</v>
      </c>
      <c r="Y787" s="397">
        <v>20</v>
      </c>
    </row>
    <row r="788" spans="1:25" x14ac:dyDescent="0.45">
      <c r="A788">
        <f>'Page 1 - General Information'!$G$12</f>
        <v>113367003</v>
      </c>
      <c r="B788" t="str">
        <f>'Page 1 - General Information'!$G$16</f>
        <v>2658</v>
      </c>
      <c r="C788" s="395" t="s">
        <v>19824</v>
      </c>
      <c r="D788"/>
      <c r="E788"/>
      <c r="F788"/>
      <c r="G788"/>
      <c r="H788"/>
      <c r="I788"/>
      <c r="J788"/>
      <c r="K788"/>
      <c r="L788"/>
      <c r="M788"/>
      <c r="N788" t="s">
        <v>5293</v>
      </c>
      <c r="O788" s="399"/>
      <c r="P788"/>
      <c r="Q788"/>
      <c r="R788" s="21" t="s">
        <v>10976</v>
      </c>
      <c r="S788" t="s">
        <v>5585</v>
      </c>
      <c r="T788" s="396" t="str">
        <f>IF(INDEX('Page 2 - Team Information'!$K$14:$AP$184,Y788,X788)="","",INDEX('Page 2 - Team Information'!$K$14:$AP$184,Y788,X788)&amp;"-06-30")</f>
        <v/>
      </c>
      <c r="U788"/>
      <c r="V788"/>
      <c r="W788"/>
      <c r="X788" s="397">
        <v>12</v>
      </c>
      <c r="Y788" s="397">
        <v>20</v>
      </c>
    </row>
    <row r="789" spans="1:25" x14ac:dyDescent="0.45">
      <c r="A789">
        <f>'Page 1 - General Information'!$G$12</f>
        <v>113367003</v>
      </c>
      <c r="B789" t="str">
        <f>'Page 1 - General Information'!$G$16</f>
        <v>2658</v>
      </c>
      <c r="C789" s="395" t="s">
        <v>19824</v>
      </c>
      <c r="D789"/>
      <c r="E789"/>
      <c r="F789"/>
      <c r="G789"/>
      <c r="H789"/>
      <c r="I789"/>
      <c r="J789"/>
      <c r="K789"/>
      <c r="L789"/>
      <c r="M789"/>
      <c r="N789" t="s">
        <v>4812</v>
      </c>
      <c r="O789" s="396">
        <f>INDEX('Page 2 - Team Information'!$K$14:$AP$184,Y789,X789)</f>
        <v>3</v>
      </c>
      <c r="P789"/>
      <c r="Q789"/>
      <c r="R789"/>
      <c r="S789" t="s">
        <v>5586</v>
      </c>
      <c r="T789"/>
      <c r="U789"/>
      <c r="V789"/>
      <c r="W789"/>
      <c r="X789" s="397">
        <v>14</v>
      </c>
      <c r="Y789" s="397">
        <v>20</v>
      </c>
    </row>
    <row r="790" spans="1:25" x14ac:dyDescent="0.45">
      <c r="A790">
        <f>'Page 1 - General Information'!$G$12</f>
        <v>113367003</v>
      </c>
      <c r="B790" t="str">
        <f>'Page 1 - General Information'!$G$16</f>
        <v>2658</v>
      </c>
      <c r="C790" s="395" t="s">
        <v>19824</v>
      </c>
      <c r="D790"/>
      <c r="E790"/>
      <c r="F790"/>
      <c r="G790"/>
      <c r="H790"/>
      <c r="I790"/>
      <c r="J790"/>
      <c r="K790"/>
      <c r="L790"/>
      <c r="M790"/>
      <c r="N790" t="s">
        <v>4812</v>
      </c>
      <c r="O790" s="396">
        <f>INDEX('Page 2 - Team Information'!$K$14:$AP$184,Y790,X790)</f>
        <v>0</v>
      </c>
      <c r="P790"/>
      <c r="Q790"/>
      <c r="R790"/>
      <c r="S790" t="s">
        <v>5587</v>
      </c>
      <c r="T790"/>
      <c r="U790"/>
      <c r="V790"/>
      <c r="W790"/>
      <c r="X790" s="397">
        <v>15</v>
      </c>
      <c r="Y790" s="397">
        <v>20</v>
      </c>
    </row>
    <row r="791" spans="1:25" x14ac:dyDescent="0.45">
      <c r="A791">
        <f>'Page 1 - General Information'!$G$12</f>
        <v>113367003</v>
      </c>
      <c r="B791" t="str">
        <f>'Page 1 - General Information'!$G$16</f>
        <v>2658</v>
      </c>
      <c r="C791" s="395" t="s">
        <v>19824</v>
      </c>
      <c r="D791"/>
      <c r="E791"/>
      <c r="F791"/>
      <c r="G791"/>
      <c r="H791"/>
      <c r="I791"/>
      <c r="J791"/>
      <c r="K791"/>
      <c r="L791"/>
      <c r="M791"/>
      <c r="N791" t="s">
        <v>4812</v>
      </c>
      <c r="O791" s="396">
        <f>INDEX('Page 2 - Team Information'!$K$14:$AP$184,Y791,X791)</f>
        <v>0</v>
      </c>
      <c r="P791"/>
      <c r="Q791"/>
      <c r="R791"/>
      <c r="S791" t="s">
        <v>5588</v>
      </c>
      <c r="T791"/>
      <c r="U791"/>
      <c r="V791"/>
      <c r="W791"/>
      <c r="X791" s="397">
        <v>16</v>
      </c>
      <c r="Y791" s="397">
        <v>20</v>
      </c>
    </row>
    <row r="792" spans="1:25" x14ac:dyDescent="0.45">
      <c r="A792">
        <f>'Page 1 - General Information'!$G$12</f>
        <v>113367003</v>
      </c>
      <c r="B792" t="str">
        <f>'Page 1 - General Information'!$G$16</f>
        <v>2658</v>
      </c>
      <c r="C792" s="395" t="s">
        <v>19824</v>
      </c>
      <c r="D792"/>
      <c r="E792"/>
      <c r="F792"/>
      <c r="G792"/>
      <c r="H792"/>
      <c r="I792"/>
      <c r="J792"/>
      <c r="K792"/>
      <c r="L792"/>
      <c r="M792"/>
      <c r="N792" t="s">
        <v>4812</v>
      </c>
      <c r="O792" s="396">
        <f>INDEX('Page 2 - Team Information'!$K$14:$AP$184,Y792,X792)</f>
        <v>3</v>
      </c>
      <c r="P792"/>
      <c r="Q792"/>
      <c r="R792"/>
      <c r="S792" t="s">
        <v>5589</v>
      </c>
      <c r="T792"/>
      <c r="U792"/>
      <c r="V792"/>
      <c r="W792"/>
      <c r="X792" s="397">
        <v>17</v>
      </c>
      <c r="Y792" s="397">
        <v>20</v>
      </c>
    </row>
    <row r="793" spans="1:25" x14ac:dyDescent="0.45">
      <c r="A793">
        <f>'Page 1 - General Information'!$G$12</f>
        <v>113367003</v>
      </c>
      <c r="B793" t="str">
        <f>'Page 1 - General Information'!$G$16</f>
        <v>2658</v>
      </c>
      <c r="C793" s="395" t="s">
        <v>19824</v>
      </c>
      <c r="D793"/>
      <c r="E793"/>
      <c r="F793"/>
      <c r="G793"/>
      <c r="H793"/>
      <c r="I793"/>
      <c r="J793"/>
      <c r="K793"/>
      <c r="L793"/>
      <c r="M793"/>
      <c r="N793" t="s">
        <v>4812</v>
      </c>
      <c r="O793" s="396">
        <f>INDEX('Page 2 - Team Information'!$K$14:$AP$184,Y793,X793)</f>
        <v>3</v>
      </c>
      <c r="P793"/>
      <c r="Q793"/>
      <c r="R793"/>
      <c r="S793" t="s">
        <v>5590</v>
      </c>
      <c r="T793"/>
      <c r="U793"/>
      <c r="V793"/>
      <c r="W793"/>
      <c r="X793" s="397">
        <v>19</v>
      </c>
      <c r="Y793" s="397">
        <v>20</v>
      </c>
    </row>
    <row r="794" spans="1:25" x14ac:dyDescent="0.45">
      <c r="A794">
        <f>'Page 1 - General Information'!$G$12</f>
        <v>113367003</v>
      </c>
      <c r="B794" t="str">
        <f>'Page 1 - General Information'!$G$16</f>
        <v>2658</v>
      </c>
      <c r="C794" s="395" t="s">
        <v>19824</v>
      </c>
      <c r="D794"/>
      <c r="E794"/>
      <c r="F794"/>
      <c r="G794"/>
      <c r="H794"/>
      <c r="I794"/>
      <c r="J794"/>
      <c r="K794"/>
      <c r="L794"/>
      <c r="M794"/>
      <c r="N794" t="s">
        <v>4812</v>
      </c>
      <c r="O794" s="396">
        <f>INDEX('Page 2 - Team Information'!$K$14:$AP$184,Y794,X794)</f>
        <v>0</v>
      </c>
      <c r="P794"/>
      <c r="Q794"/>
      <c r="R794"/>
      <c r="S794" t="s">
        <v>5591</v>
      </c>
      <c r="T794"/>
      <c r="U794"/>
      <c r="V794"/>
      <c r="W794"/>
      <c r="X794" s="397">
        <v>20</v>
      </c>
      <c r="Y794" s="397">
        <v>20</v>
      </c>
    </row>
    <row r="795" spans="1:25" x14ac:dyDescent="0.45">
      <c r="A795">
        <f>'Page 1 - General Information'!$G$12</f>
        <v>113367003</v>
      </c>
      <c r="B795" t="str">
        <f>'Page 1 - General Information'!$G$16</f>
        <v>2658</v>
      </c>
      <c r="C795" s="395" t="s">
        <v>19824</v>
      </c>
      <c r="D795"/>
      <c r="E795"/>
      <c r="F795"/>
      <c r="G795"/>
      <c r="H795"/>
      <c r="I795"/>
      <c r="J795"/>
      <c r="K795"/>
      <c r="L795"/>
      <c r="M795"/>
      <c r="N795" t="s">
        <v>4812</v>
      </c>
      <c r="O795" s="396">
        <f>INDEX('Page 2 - Team Information'!$K$14:$AP$184,Y795,X795)</f>
        <v>0</v>
      </c>
      <c r="P795"/>
      <c r="Q795"/>
      <c r="R795"/>
      <c r="S795" t="s">
        <v>5592</v>
      </c>
      <c r="T795"/>
      <c r="U795"/>
      <c r="V795"/>
      <c r="W795"/>
      <c r="X795" s="397">
        <v>21</v>
      </c>
      <c r="Y795" s="397">
        <v>20</v>
      </c>
    </row>
    <row r="796" spans="1:25" x14ac:dyDescent="0.45">
      <c r="A796">
        <f>'Page 1 - General Information'!$G$12</f>
        <v>113367003</v>
      </c>
      <c r="B796" t="str">
        <f>'Page 1 - General Information'!$G$16</f>
        <v>2658</v>
      </c>
      <c r="C796" s="395" t="s">
        <v>19824</v>
      </c>
      <c r="D796"/>
      <c r="E796"/>
      <c r="F796"/>
      <c r="G796"/>
      <c r="H796"/>
      <c r="I796"/>
      <c r="J796"/>
      <c r="K796"/>
      <c r="L796"/>
      <c r="M796"/>
      <c r="N796" t="s">
        <v>4812</v>
      </c>
      <c r="O796" s="396">
        <f>INDEX('Page 2 - Team Information'!$K$14:$AP$184,Y796,X796)</f>
        <v>3</v>
      </c>
      <c r="P796"/>
      <c r="Q796"/>
      <c r="R796"/>
      <c r="S796" t="s">
        <v>5593</v>
      </c>
      <c r="T796"/>
      <c r="U796"/>
      <c r="V796"/>
      <c r="W796"/>
      <c r="X796" s="397">
        <v>22</v>
      </c>
      <c r="Y796" s="397">
        <v>20</v>
      </c>
    </row>
    <row r="797" spans="1:25" x14ac:dyDescent="0.45">
      <c r="A797">
        <f>'Page 1 - General Information'!$G$12</f>
        <v>113367003</v>
      </c>
      <c r="B797" t="str">
        <f>'Page 1 - General Information'!$G$16</f>
        <v>2658</v>
      </c>
      <c r="C797" s="395" t="s">
        <v>19824</v>
      </c>
      <c r="D797"/>
      <c r="E797"/>
      <c r="F797"/>
      <c r="G797"/>
      <c r="H797"/>
      <c r="I797"/>
      <c r="J797"/>
      <c r="K797"/>
      <c r="L797"/>
      <c r="M797"/>
      <c r="N797" t="s">
        <v>5293</v>
      </c>
      <c r="O797" s="399"/>
      <c r="P797"/>
      <c r="Q797"/>
      <c r="R797" s="399" t="s">
        <v>10976</v>
      </c>
      <c r="S797" t="s">
        <v>5594</v>
      </c>
      <c r="T797"/>
      <c r="U797"/>
      <c r="V797" s="396" t="str">
        <f>INDEX('Page 2 - Team Information'!$K$14:$AP$184,Y797,X797)</f>
        <v xml:space="preserve">Yes </v>
      </c>
      <c r="W797"/>
      <c r="X797" s="397">
        <v>5</v>
      </c>
      <c r="Y797" s="397">
        <v>21</v>
      </c>
    </row>
    <row r="798" spans="1:25" x14ac:dyDescent="0.45">
      <c r="A798">
        <f>'Page 1 - General Information'!$G$12</f>
        <v>113367003</v>
      </c>
      <c r="B798" t="str">
        <f>'Page 1 - General Information'!$G$16</f>
        <v>2658</v>
      </c>
      <c r="C798" s="395" t="s">
        <v>19824</v>
      </c>
      <c r="D798"/>
      <c r="E798"/>
      <c r="F798"/>
      <c r="G798"/>
      <c r="H798"/>
      <c r="I798"/>
      <c r="J798"/>
      <c r="K798"/>
      <c r="L798"/>
      <c r="M798"/>
      <c r="N798" t="s">
        <v>5293</v>
      </c>
      <c r="O798" s="399"/>
      <c r="P798"/>
      <c r="Q798"/>
      <c r="R798" s="399" t="s">
        <v>10976</v>
      </c>
      <c r="S798" t="s">
        <v>5595</v>
      </c>
      <c r="T798"/>
      <c r="U798"/>
      <c r="V798" s="396">
        <f>INDEX('Page 2 - Team Information'!$K$14:$AP$184,Y798,X798)</f>
        <v>0</v>
      </c>
      <c r="W798"/>
      <c r="X798" s="397">
        <v>6</v>
      </c>
      <c r="Y798" s="397">
        <v>21</v>
      </c>
    </row>
    <row r="799" spans="1:25" x14ac:dyDescent="0.45">
      <c r="A799">
        <f>'Page 1 - General Information'!$G$12</f>
        <v>113367003</v>
      </c>
      <c r="B799" t="str">
        <f>'Page 1 - General Information'!$G$16</f>
        <v>2658</v>
      </c>
      <c r="C799" s="395" t="s">
        <v>19824</v>
      </c>
      <c r="D799"/>
      <c r="E799"/>
      <c r="F799"/>
      <c r="G799"/>
      <c r="H799"/>
      <c r="I799"/>
      <c r="J799"/>
      <c r="K799"/>
      <c r="L799"/>
      <c r="M799"/>
      <c r="N799" t="s">
        <v>5293</v>
      </c>
      <c r="O799" s="399"/>
      <c r="P799"/>
      <c r="Q799"/>
      <c r="R799" s="399" t="s">
        <v>10976</v>
      </c>
      <c r="S799" t="s">
        <v>5596</v>
      </c>
      <c r="T799"/>
      <c r="U799"/>
      <c r="V799" s="396">
        <f>INDEX('Page 2 - Team Information'!$K$14:$AP$184,Y799,X799)</f>
        <v>0</v>
      </c>
      <c r="W799"/>
      <c r="X799" s="397">
        <v>7</v>
      </c>
      <c r="Y799" s="397">
        <v>21</v>
      </c>
    </row>
    <row r="800" spans="1:25" x14ac:dyDescent="0.45">
      <c r="A800">
        <f>'Page 1 - General Information'!$G$12</f>
        <v>113367003</v>
      </c>
      <c r="B800" t="str">
        <f>'Page 1 - General Information'!$G$16</f>
        <v>2658</v>
      </c>
      <c r="C800" s="395" t="s">
        <v>19824</v>
      </c>
      <c r="D800"/>
      <c r="E800"/>
      <c r="F800"/>
      <c r="G800"/>
      <c r="H800"/>
      <c r="I800"/>
      <c r="J800"/>
      <c r="K800"/>
      <c r="L800"/>
      <c r="M800"/>
      <c r="N800" t="s">
        <v>5293</v>
      </c>
      <c r="O800" s="399"/>
      <c r="P800"/>
      <c r="Q800"/>
      <c r="R800" s="21" t="s">
        <v>10976</v>
      </c>
      <c r="S800" t="s">
        <v>5597</v>
      </c>
      <c r="T800" s="396" t="str">
        <f>IF(INDEX('Page 2 - Team Information'!$K$14:$AP$184,Y800,X800)="","",INDEX('Page 2 - Team Information'!$K$14:$AP$184,Y800,X800)&amp;"-06-30")</f>
        <v>1951-06-30</v>
      </c>
      <c r="U800"/>
      <c r="V800"/>
      <c r="W800"/>
      <c r="X800" s="397">
        <v>9</v>
      </c>
      <c r="Y800" s="397">
        <v>21</v>
      </c>
    </row>
    <row r="801" spans="1:25" x14ac:dyDescent="0.45">
      <c r="A801">
        <f>'Page 1 - General Information'!$G$12</f>
        <v>113367003</v>
      </c>
      <c r="B801" t="str">
        <f>'Page 1 - General Information'!$G$16</f>
        <v>2658</v>
      </c>
      <c r="C801" s="395" t="s">
        <v>19824</v>
      </c>
      <c r="D801"/>
      <c r="E801"/>
      <c r="F801"/>
      <c r="G801"/>
      <c r="H801"/>
      <c r="I801"/>
      <c r="J801"/>
      <c r="K801"/>
      <c r="L801"/>
      <c r="M801"/>
      <c r="N801" t="s">
        <v>5293</v>
      </c>
      <c r="O801" s="399"/>
      <c r="P801"/>
      <c r="Q801"/>
      <c r="R801" s="21" t="s">
        <v>10976</v>
      </c>
      <c r="S801" t="s">
        <v>5598</v>
      </c>
      <c r="T801" s="396" t="str">
        <f>IF(INDEX('Page 2 - Team Information'!$K$14:$AP$184,Y801,X801)="","",INDEX('Page 2 - Team Information'!$K$14:$AP$184,Y801,X801)&amp;"-06-30")</f>
        <v/>
      </c>
      <c r="U801"/>
      <c r="V801"/>
      <c r="W801"/>
      <c r="X801" s="397">
        <v>10</v>
      </c>
      <c r="Y801" s="397">
        <v>21</v>
      </c>
    </row>
    <row r="802" spans="1:25" x14ac:dyDescent="0.45">
      <c r="A802">
        <f>'Page 1 - General Information'!$G$12</f>
        <v>113367003</v>
      </c>
      <c r="B802" t="str">
        <f>'Page 1 - General Information'!$G$16</f>
        <v>2658</v>
      </c>
      <c r="C802" s="395" t="s">
        <v>19824</v>
      </c>
      <c r="D802"/>
      <c r="E802"/>
      <c r="F802"/>
      <c r="G802"/>
      <c r="H802"/>
      <c r="I802"/>
      <c r="J802"/>
      <c r="K802"/>
      <c r="L802"/>
      <c r="M802"/>
      <c r="N802" t="s">
        <v>5293</v>
      </c>
      <c r="O802" s="399"/>
      <c r="P802"/>
      <c r="Q802"/>
      <c r="R802" s="21" t="s">
        <v>10976</v>
      </c>
      <c r="S802" t="s">
        <v>5599</v>
      </c>
      <c r="T802" s="396" t="str">
        <f>IF(INDEX('Page 2 - Team Information'!$K$14:$AP$184,Y802,X802)="","",INDEX('Page 2 - Team Information'!$K$14:$AP$184,Y802,X802)&amp;"-06-30")</f>
        <v/>
      </c>
      <c r="U802"/>
      <c r="V802"/>
      <c r="W802"/>
      <c r="X802" s="397">
        <v>11</v>
      </c>
      <c r="Y802" s="397">
        <v>21</v>
      </c>
    </row>
    <row r="803" spans="1:25" x14ac:dyDescent="0.45">
      <c r="A803">
        <f>'Page 1 - General Information'!$G$12</f>
        <v>113367003</v>
      </c>
      <c r="B803" t="str">
        <f>'Page 1 - General Information'!$G$16</f>
        <v>2658</v>
      </c>
      <c r="C803" s="395" t="s">
        <v>19824</v>
      </c>
      <c r="D803"/>
      <c r="E803"/>
      <c r="F803"/>
      <c r="G803"/>
      <c r="H803"/>
      <c r="I803"/>
      <c r="J803"/>
      <c r="K803"/>
      <c r="L803"/>
      <c r="M803"/>
      <c r="N803" t="s">
        <v>5293</v>
      </c>
      <c r="O803" s="399"/>
      <c r="P803"/>
      <c r="Q803"/>
      <c r="R803" s="21" t="s">
        <v>10976</v>
      </c>
      <c r="S803" t="s">
        <v>5600</v>
      </c>
      <c r="T803" s="396" t="str">
        <f>IF(INDEX('Page 2 - Team Information'!$K$14:$AP$184,Y803,X803)="","",INDEX('Page 2 - Team Information'!$K$14:$AP$184,Y803,X803)&amp;"-06-30")</f>
        <v/>
      </c>
      <c r="U803"/>
      <c r="V803"/>
      <c r="W803"/>
      <c r="X803" s="397">
        <v>12</v>
      </c>
      <c r="Y803" s="397">
        <v>21</v>
      </c>
    </row>
    <row r="804" spans="1:25" x14ac:dyDescent="0.45">
      <c r="A804">
        <f>'Page 1 - General Information'!$G$12</f>
        <v>113367003</v>
      </c>
      <c r="B804" t="str">
        <f>'Page 1 - General Information'!$G$16</f>
        <v>2658</v>
      </c>
      <c r="C804" s="395" t="s">
        <v>19824</v>
      </c>
      <c r="D804"/>
      <c r="E804"/>
      <c r="F804"/>
      <c r="G804"/>
      <c r="H804"/>
      <c r="I804"/>
      <c r="J804"/>
      <c r="K804"/>
      <c r="L804"/>
      <c r="M804"/>
      <c r="N804" t="s">
        <v>4812</v>
      </c>
      <c r="O804" s="396">
        <f>INDEX('Page 2 - Team Information'!$K$14:$AP$184,Y804,X804)</f>
        <v>6</v>
      </c>
      <c r="P804"/>
      <c r="Q804"/>
      <c r="R804"/>
      <c r="S804" t="s">
        <v>5601</v>
      </c>
      <c r="T804"/>
      <c r="U804"/>
      <c r="V804"/>
      <c r="W804"/>
      <c r="X804" s="397">
        <v>14</v>
      </c>
      <c r="Y804" s="397">
        <v>21</v>
      </c>
    </row>
    <row r="805" spans="1:25" x14ac:dyDescent="0.45">
      <c r="A805">
        <f>'Page 1 - General Information'!$G$12</f>
        <v>113367003</v>
      </c>
      <c r="B805" t="str">
        <f>'Page 1 - General Information'!$G$16</f>
        <v>2658</v>
      </c>
      <c r="C805" s="395" t="s">
        <v>19824</v>
      </c>
      <c r="D805"/>
      <c r="E805"/>
      <c r="F805"/>
      <c r="G805"/>
      <c r="H805"/>
      <c r="I805"/>
      <c r="J805"/>
      <c r="K805"/>
      <c r="L805"/>
      <c r="M805"/>
      <c r="N805" t="s">
        <v>4812</v>
      </c>
      <c r="O805" s="396">
        <f>INDEX('Page 2 - Team Information'!$K$14:$AP$184,Y805,X805)</f>
        <v>0</v>
      </c>
      <c r="P805"/>
      <c r="Q805"/>
      <c r="R805"/>
      <c r="S805" t="s">
        <v>5602</v>
      </c>
      <c r="T805"/>
      <c r="U805"/>
      <c r="V805"/>
      <c r="W805"/>
      <c r="X805" s="397">
        <v>15</v>
      </c>
      <c r="Y805" s="397">
        <v>21</v>
      </c>
    </row>
    <row r="806" spans="1:25" x14ac:dyDescent="0.45">
      <c r="A806">
        <f>'Page 1 - General Information'!$G$12</f>
        <v>113367003</v>
      </c>
      <c r="B806" t="str">
        <f>'Page 1 - General Information'!$G$16</f>
        <v>2658</v>
      </c>
      <c r="C806" s="395" t="s">
        <v>19824</v>
      </c>
      <c r="D806"/>
      <c r="E806"/>
      <c r="F806"/>
      <c r="G806"/>
      <c r="H806"/>
      <c r="I806"/>
      <c r="J806"/>
      <c r="K806"/>
      <c r="L806"/>
      <c r="M806"/>
      <c r="N806" t="s">
        <v>4812</v>
      </c>
      <c r="O806" s="396">
        <f>INDEX('Page 2 - Team Information'!$K$14:$AP$184,Y806,X806)</f>
        <v>0</v>
      </c>
      <c r="P806"/>
      <c r="Q806"/>
      <c r="R806"/>
      <c r="S806" t="s">
        <v>5603</v>
      </c>
      <c r="T806"/>
      <c r="U806"/>
      <c r="V806"/>
      <c r="W806"/>
      <c r="X806" s="397">
        <v>16</v>
      </c>
      <c r="Y806" s="397">
        <v>21</v>
      </c>
    </row>
    <row r="807" spans="1:25" x14ac:dyDescent="0.45">
      <c r="A807">
        <f>'Page 1 - General Information'!$G$12</f>
        <v>113367003</v>
      </c>
      <c r="B807" t="str">
        <f>'Page 1 - General Information'!$G$16</f>
        <v>2658</v>
      </c>
      <c r="C807" s="395" t="s">
        <v>19824</v>
      </c>
      <c r="D807"/>
      <c r="E807"/>
      <c r="F807"/>
      <c r="G807"/>
      <c r="H807"/>
      <c r="I807"/>
      <c r="J807"/>
      <c r="K807"/>
      <c r="L807"/>
      <c r="M807"/>
      <c r="N807" t="s">
        <v>4812</v>
      </c>
      <c r="O807" s="396">
        <f>INDEX('Page 2 - Team Information'!$K$14:$AP$184,Y807,X807)</f>
        <v>6</v>
      </c>
      <c r="P807"/>
      <c r="Q807"/>
      <c r="R807"/>
      <c r="S807" t="s">
        <v>5604</v>
      </c>
      <c r="T807"/>
      <c r="U807"/>
      <c r="V807"/>
      <c r="W807"/>
      <c r="X807" s="397">
        <v>17</v>
      </c>
      <c r="Y807" s="397">
        <v>21</v>
      </c>
    </row>
    <row r="808" spans="1:25" x14ac:dyDescent="0.45">
      <c r="A808">
        <f>'Page 1 - General Information'!$G$12</f>
        <v>113367003</v>
      </c>
      <c r="B808" t="str">
        <f>'Page 1 - General Information'!$G$16</f>
        <v>2658</v>
      </c>
      <c r="C808" s="395" t="s">
        <v>19824</v>
      </c>
      <c r="D808"/>
      <c r="E808"/>
      <c r="F808"/>
      <c r="G808"/>
      <c r="H808"/>
      <c r="I808"/>
      <c r="J808"/>
      <c r="K808"/>
      <c r="L808"/>
      <c r="M808"/>
      <c r="N808" t="s">
        <v>4812</v>
      </c>
      <c r="O808" s="396">
        <f>INDEX('Page 2 - Team Information'!$K$14:$AP$184,Y808,X808)</f>
        <v>6</v>
      </c>
      <c r="P808"/>
      <c r="Q808"/>
      <c r="R808"/>
      <c r="S808" t="s">
        <v>5605</v>
      </c>
      <c r="T808"/>
      <c r="U808"/>
      <c r="V808"/>
      <c r="W808"/>
      <c r="X808" s="397">
        <v>19</v>
      </c>
      <c r="Y808" s="397">
        <v>21</v>
      </c>
    </row>
    <row r="809" spans="1:25" x14ac:dyDescent="0.45">
      <c r="A809">
        <f>'Page 1 - General Information'!$G$12</f>
        <v>113367003</v>
      </c>
      <c r="B809" t="str">
        <f>'Page 1 - General Information'!$G$16</f>
        <v>2658</v>
      </c>
      <c r="C809" s="395" t="s">
        <v>19824</v>
      </c>
      <c r="D809"/>
      <c r="E809"/>
      <c r="F809"/>
      <c r="G809"/>
      <c r="H809"/>
      <c r="I809"/>
      <c r="J809"/>
      <c r="K809"/>
      <c r="L809"/>
      <c r="M809"/>
      <c r="N809" t="s">
        <v>4812</v>
      </c>
      <c r="O809" s="396">
        <f>INDEX('Page 2 - Team Information'!$K$14:$AP$184,Y809,X809)</f>
        <v>0</v>
      </c>
      <c r="P809"/>
      <c r="Q809"/>
      <c r="R809"/>
      <c r="S809" t="s">
        <v>5606</v>
      </c>
      <c r="T809"/>
      <c r="U809"/>
      <c r="V809"/>
      <c r="W809"/>
      <c r="X809" s="397">
        <v>20</v>
      </c>
      <c r="Y809" s="397">
        <v>21</v>
      </c>
    </row>
    <row r="810" spans="1:25" x14ac:dyDescent="0.45">
      <c r="A810">
        <f>'Page 1 - General Information'!$G$12</f>
        <v>113367003</v>
      </c>
      <c r="B810" t="str">
        <f>'Page 1 - General Information'!$G$16</f>
        <v>2658</v>
      </c>
      <c r="C810" s="395" t="s">
        <v>19824</v>
      </c>
      <c r="D810"/>
      <c r="E810"/>
      <c r="F810"/>
      <c r="G810"/>
      <c r="H810"/>
      <c r="I810"/>
      <c r="J810"/>
      <c r="K810"/>
      <c r="L810"/>
      <c r="M810"/>
      <c r="N810" t="s">
        <v>4812</v>
      </c>
      <c r="O810" s="396">
        <f>INDEX('Page 2 - Team Information'!$K$14:$AP$184,Y810,X810)</f>
        <v>0</v>
      </c>
      <c r="P810"/>
      <c r="Q810"/>
      <c r="R810"/>
      <c r="S810" t="s">
        <v>5607</v>
      </c>
      <c r="T810"/>
      <c r="U810"/>
      <c r="V810"/>
      <c r="W810"/>
      <c r="X810" s="397">
        <v>21</v>
      </c>
      <c r="Y810" s="397">
        <v>21</v>
      </c>
    </row>
    <row r="811" spans="1:25" x14ac:dyDescent="0.45">
      <c r="A811">
        <f>'Page 1 - General Information'!$G$12</f>
        <v>113367003</v>
      </c>
      <c r="B811" t="str">
        <f>'Page 1 - General Information'!$G$16</f>
        <v>2658</v>
      </c>
      <c r="C811" s="395" t="s">
        <v>19824</v>
      </c>
      <c r="D811"/>
      <c r="E811"/>
      <c r="F811"/>
      <c r="G811"/>
      <c r="H811"/>
      <c r="I811"/>
      <c r="J811"/>
      <c r="K811"/>
      <c r="L811"/>
      <c r="M811"/>
      <c r="N811" t="s">
        <v>4812</v>
      </c>
      <c r="O811" s="396">
        <f>INDEX('Page 2 - Team Information'!$K$14:$AP$184,Y811,X811)</f>
        <v>6</v>
      </c>
      <c r="P811"/>
      <c r="Q811"/>
      <c r="R811"/>
      <c r="S811" t="s">
        <v>5608</v>
      </c>
      <c r="T811"/>
      <c r="U811"/>
      <c r="V811"/>
      <c r="W811"/>
      <c r="X811" s="397">
        <v>22</v>
      </c>
      <c r="Y811" s="397">
        <v>21</v>
      </c>
    </row>
    <row r="812" spans="1:25" x14ac:dyDescent="0.45">
      <c r="A812">
        <f>'Page 1 - General Information'!$G$12</f>
        <v>113367003</v>
      </c>
      <c r="B812" t="str">
        <f>'Page 1 - General Information'!$G$16</f>
        <v>2658</v>
      </c>
      <c r="C812" s="395" t="s">
        <v>19824</v>
      </c>
      <c r="D812"/>
      <c r="E812"/>
      <c r="F812"/>
      <c r="G812"/>
      <c r="H812"/>
      <c r="I812"/>
      <c r="J812"/>
      <c r="K812"/>
      <c r="L812"/>
      <c r="M812"/>
      <c r="N812" t="s">
        <v>5293</v>
      </c>
      <c r="O812" s="399"/>
      <c r="P812"/>
      <c r="Q812"/>
      <c r="R812" s="399" t="s">
        <v>10976</v>
      </c>
      <c r="S812" t="s">
        <v>5609</v>
      </c>
      <c r="T812"/>
      <c r="U812"/>
      <c r="V812" s="396">
        <f>INDEX('Page 2 - Team Information'!$K$14:$AP$184,Y812,X812)</f>
        <v>0</v>
      </c>
      <c r="W812"/>
      <c r="X812" s="397">
        <v>5</v>
      </c>
      <c r="Y812" s="397">
        <v>22</v>
      </c>
    </row>
    <row r="813" spans="1:25" x14ac:dyDescent="0.45">
      <c r="A813">
        <f>'Page 1 - General Information'!$G$12</f>
        <v>113367003</v>
      </c>
      <c r="B813" t="str">
        <f>'Page 1 - General Information'!$G$16</f>
        <v>2658</v>
      </c>
      <c r="C813" s="395" t="s">
        <v>19824</v>
      </c>
      <c r="D813"/>
      <c r="E813"/>
      <c r="F813"/>
      <c r="G813"/>
      <c r="H813"/>
      <c r="I813"/>
      <c r="J813"/>
      <c r="K813"/>
      <c r="L813"/>
      <c r="M813"/>
      <c r="N813" t="s">
        <v>5293</v>
      </c>
      <c r="O813" s="399"/>
      <c r="P813"/>
      <c r="Q813"/>
      <c r="R813" s="399" t="s">
        <v>10976</v>
      </c>
      <c r="S813" t="s">
        <v>5610</v>
      </c>
      <c r="T813"/>
      <c r="U813"/>
      <c r="V813" s="396">
        <f>INDEX('Page 2 - Team Information'!$K$14:$AP$184,Y813,X813)</f>
        <v>0</v>
      </c>
      <c r="W813"/>
      <c r="X813" s="397">
        <v>6</v>
      </c>
      <c r="Y813" s="397">
        <v>22</v>
      </c>
    </row>
    <row r="814" spans="1:25" x14ac:dyDescent="0.45">
      <c r="A814">
        <f>'Page 1 - General Information'!$G$12</f>
        <v>113367003</v>
      </c>
      <c r="B814" t="str">
        <f>'Page 1 - General Information'!$G$16</f>
        <v>2658</v>
      </c>
      <c r="C814" s="395" t="s">
        <v>19824</v>
      </c>
      <c r="D814"/>
      <c r="E814"/>
      <c r="F814"/>
      <c r="G814"/>
      <c r="H814"/>
      <c r="I814"/>
      <c r="J814"/>
      <c r="K814"/>
      <c r="L814"/>
      <c r="M814"/>
      <c r="N814" t="s">
        <v>5293</v>
      </c>
      <c r="O814" s="399"/>
      <c r="P814"/>
      <c r="Q814"/>
      <c r="R814" s="399" t="s">
        <v>10976</v>
      </c>
      <c r="S814" t="s">
        <v>5611</v>
      </c>
      <c r="T814"/>
      <c r="U814"/>
      <c r="V814" s="396">
        <f>INDEX('Page 2 - Team Information'!$K$14:$AP$184,Y814,X814)</f>
        <v>0</v>
      </c>
      <c r="W814"/>
      <c r="X814" s="397">
        <v>7</v>
      </c>
      <c r="Y814" s="397">
        <v>22</v>
      </c>
    </row>
    <row r="815" spans="1:25" x14ac:dyDescent="0.45">
      <c r="A815">
        <f>'Page 1 - General Information'!$G$12</f>
        <v>113367003</v>
      </c>
      <c r="B815" t="str">
        <f>'Page 1 - General Information'!$G$16</f>
        <v>2658</v>
      </c>
      <c r="C815" s="395" t="s">
        <v>19824</v>
      </c>
      <c r="D815"/>
      <c r="E815"/>
      <c r="F815"/>
      <c r="G815"/>
      <c r="H815"/>
      <c r="I815"/>
      <c r="J815"/>
      <c r="K815"/>
      <c r="L815"/>
      <c r="M815"/>
      <c r="N815" t="s">
        <v>5293</v>
      </c>
      <c r="O815" s="399"/>
      <c r="P815"/>
      <c r="Q815"/>
      <c r="R815" s="21" t="s">
        <v>10976</v>
      </c>
      <c r="S815" t="s">
        <v>5612</v>
      </c>
      <c r="T815" s="396" t="str">
        <f>IF(INDEX('Page 2 - Team Information'!$K$14:$AP$184,Y815,X815)="","",INDEX('Page 2 - Team Information'!$K$14:$AP$184,Y815,X815)&amp;"-06-30")</f>
        <v/>
      </c>
      <c r="U815"/>
      <c r="V815"/>
      <c r="W815"/>
      <c r="X815" s="397">
        <v>9</v>
      </c>
      <c r="Y815" s="397">
        <v>22</v>
      </c>
    </row>
    <row r="816" spans="1:25" x14ac:dyDescent="0.45">
      <c r="A816">
        <f>'Page 1 - General Information'!$G$12</f>
        <v>113367003</v>
      </c>
      <c r="B816" t="str">
        <f>'Page 1 - General Information'!$G$16</f>
        <v>2658</v>
      </c>
      <c r="C816" s="395" t="s">
        <v>19824</v>
      </c>
      <c r="D816"/>
      <c r="E816"/>
      <c r="F816"/>
      <c r="G816"/>
      <c r="H816"/>
      <c r="I816"/>
      <c r="J816"/>
      <c r="K816"/>
      <c r="L816"/>
      <c r="M816"/>
      <c r="N816" t="s">
        <v>5293</v>
      </c>
      <c r="O816" s="399"/>
      <c r="P816"/>
      <c r="Q816"/>
      <c r="R816" s="21" t="s">
        <v>10976</v>
      </c>
      <c r="S816" t="s">
        <v>5613</v>
      </c>
      <c r="T816" s="396" t="str">
        <f>IF(INDEX('Page 2 - Team Information'!$K$14:$AP$184,Y816,X816)="","",INDEX('Page 2 - Team Information'!$K$14:$AP$184,Y816,X816)&amp;"-06-30")</f>
        <v/>
      </c>
      <c r="U816"/>
      <c r="V816"/>
      <c r="W816"/>
      <c r="X816" s="397">
        <v>10</v>
      </c>
      <c r="Y816" s="397">
        <v>22</v>
      </c>
    </row>
    <row r="817" spans="1:25" x14ac:dyDescent="0.45">
      <c r="A817">
        <f>'Page 1 - General Information'!$G$12</f>
        <v>113367003</v>
      </c>
      <c r="B817" t="str">
        <f>'Page 1 - General Information'!$G$16</f>
        <v>2658</v>
      </c>
      <c r="C817" s="395" t="s">
        <v>19824</v>
      </c>
      <c r="D817"/>
      <c r="E817"/>
      <c r="F817"/>
      <c r="G817"/>
      <c r="H817"/>
      <c r="I817"/>
      <c r="J817"/>
      <c r="K817"/>
      <c r="L817"/>
      <c r="M817"/>
      <c r="N817" t="s">
        <v>5293</v>
      </c>
      <c r="O817" s="399"/>
      <c r="P817"/>
      <c r="Q817"/>
      <c r="R817" s="21" t="s">
        <v>10976</v>
      </c>
      <c r="S817" t="s">
        <v>5614</v>
      </c>
      <c r="T817" s="396" t="str">
        <f>IF(INDEX('Page 2 - Team Information'!$K$14:$AP$184,Y817,X817)="","",INDEX('Page 2 - Team Information'!$K$14:$AP$184,Y817,X817)&amp;"-06-30")</f>
        <v/>
      </c>
      <c r="U817"/>
      <c r="V817"/>
      <c r="W817"/>
      <c r="X817" s="397">
        <v>11</v>
      </c>
      <c r="Y817" s="397">
        <v>22</v>
      </c>
    </row>
    <row r="818" spans="1:25" x14ac:dyDescent="0.45">
      <c r="A818">
        <f>'Page 1 - General Information'!$G$12</f>
        <v>113367003</v>
      </c>
      <c r="B818" t="str">
        <f>'Page 1 - General Information'!$G$16</f>
        <v>2658</v>
      </c>
      <c r="C818" s="395" t="s">
        <v>19824</v>
      </c>
      <c r="D818"/>
      <c r="E818"/>
      <c r="F818"/>
      <c r="G818"/>
      <c r="H818"/>
      <c r="I818"/>
      <c r="J818"/>
      <c r="K818"/>
      <c r="L818"/>
      <c r="M818"/>
      <c r="N818" t="s">
        <v>5293</v>
      </c>
      <c r="O818" s="399"/>
      <c r="P818"/>
      <c r="Q818"/>
      <c r="R818" s="21" t="s">
        <v>10976</v>
      </c>
      <c r="S818" t="s">
        <v>5615</v>
      </c>
      <c r="T818" s="396" t="str">
        <f>IF(INDEX('Page 2 - Team Information'!$K$14:$AP$184,Y818,X818)="","",INDEX('Page 2 - Team Information'!$K$14:$AP$184,Y818,X818)&amp;"-06-30")</f>
        <v/>
      </c>
      <c r="U818"/>
      <c r="V818"/>
      <c r="W818"/>
      <c r="X818" s="397">
        <v>12</v>
      </c>
      <c r="Y818" s="397">
        <v>22</v>
      </c>
    </row>
    <row r="819" spans="1:25" x14ac:dyDescent="0.45">
      <c r="A819">
        <f>'Page 1 - General Information'!$G$12</f>
        <v>113367003</v>
      </c>
      <c r="B819" t="str">
        <f>'Page 1 - General Information'!$G$16</f>
        <v>2658</v>
      </c>
      <c r="C819" s="395" t="s">
        <v>19824</v>
      </c>
      <c r="D819"/>
      <c r="E819"/>
      <c r="F819"/>
      <c r="G819"/>
      <c r="H819"/>
      <c r="I819"/>
      <c r="J819"/>
      <c r="K819"/>
      <c r="L819"/>
      <c r="M819"/>
      <c r="N819" t="s">
        <v>4812</v>
      </c>
      <c r="O819" s="396">
        <f>INDEX('Page 2 - Team Information'!$K$14:$AP$184,Y819,X819)</f>
        <v>0</v>
      </c>
      <c r="P819"/>
      <c r="Q819"/>
      <c r="R819"/>
      <c r="S819" t="s">
        <v>5616</v>
      </c>
      <c r="T819"/>
      <c r="U819"/>
      <c r="V819"/>
      <c r="W819"/>
      <c r="X819" s="397">
        <v>14</v>
      </c>
      <c r="Y819" s="397">
        <v>22</v>
      </c>
    </row>
    <row r="820" spans="1:25" x14ac:dyDescent="0.45">
      <c r="A820">
        <f>'Page 1 - General Information'!$G$12</f>
        <v>113367003</v>
      </c>
      <c r="B820" t="str">
        <f>'Page 1 - General Information'!$G$16</f>
        <v>2658</v>
      </c>
      <c r="C820" s="395" t="s">
        <v>19824</v>
      </c>
      <c r="D820"/>
      <c r="E820"/>
      <c r="F820"/>
      <c r="G820"/>
      <c r="H820"/>
      <c r="I820"/>
      <c r="J820"/>
      <c r="K820"/>
      <c r="L820"/>
      <c r="M820"/>
      <c r="N820" t="s">
        <v>4812</v>
      </c>
      <c r="O820" s="396">
        <f>INDEX('Page 2 - Team Information'!$K$14:$AP$184,Y820,X820)</f>
        <v>0</v>
      </c>
      <c r="P820"/>
      <c r="Q820"/>
      <c r="R820"/>
      <c r="S820" t="s">
        <v>5617</v>
      </c>
      <c r="T820"/>
      <c r="U820"/>
      <c r="V820"/>
      <c r="W820"/>
      <c r="X820" s="397">
        <v>15</v>
      </c>
      <c r="Y820" s="397">
        <v>22</v>
      </c>
    </row>
    <row r="821" spans="1:25" x14ac:dyDescent="0.45">
      <c r="A821">
        <f>'Page 1 - General Information'!$G$12</f>
        <v>113367003</v>
      </c>
      <c r="B821" t="str">
        <f>'Page 1 - General Information'!$G$16</f>
        <v>2658</v>
      </c>
      <c r="C821" s="395" t="s">
        <v>19824</v>
      </c>
      <c r="D821"/>
      <c r="E821"/>
      <c r="F821"/>
      <c r="G821"/>
      <c r="H821"/>
      <c r="I821"/>
      <c r="J821"/>
      <c r="K821"/>
      <c r="L821"/>
      <c r="M821"/>
      <c r="N821" t="s">
        <v>4812</v>
      </c>
      <c r="O821" s="396">
        <f>INDEX('Page 2 - Team Information'!$K$14:$AP$184,Y821,X821)</f>
        <v>0</v>
      </c>
      <c r="P821"/>
      <c r="Q821"/>
      <c r="R821"/>
      <c r="S821" t="s">
        <v>5618</v>
      </c>
      <c r="T821"/>
      <c r="U821"/>
      <c r="V821"/>
      <c r="W821"/>
      <c r="X821" s="397">
        <v>16</v>
      </c>
      <c r="Y821" s="397">
        <v>22</v>
      </c>
    </row>
    <row r="822" spans="1:25" x14ac:dyDescent="0.45">
      <c r="A822">
        <f>'Page 1 - General Information'!$G$12</f>
        <v>113367003</v>
      </c>
      <c r="B822" t="str">
        <f>'Page 1 - General Information'!$G$16</f>
        <v>2658</v>
      </c>
      <c r="C822" s="395" t="s">
        <v>19824</v>
      </c>
      <c r="D822"/>
      <c r="E822"/>
      <c r="F822"/>
      <c r="G822"/>
      <c r="H822"/>
      <c r="I822"/>
      <c r="J822"/>
      <c r="K822"/>
      <c r="L822"/>
      <c r="M822"/>
      <c r="N822" t="s">
        <v>4812</v>
      </c>
      <c r="O822" s="396">
        <f>INDEX('Page 2 - Team Information'!$K$14:$AP$184,Y822,X822)</f>
        <v>0</v>
      </c>
      <c r="P822"/>
      <c r="Q822"/>
      <c r="R822"/>
      <c r="S822" t="s">
        <v>5619</v>
      </c>
      <c r="T822"/>
      <c r="U822"/>
      <c r="V822"/>
      <c r="W822"/>
      <c r="X822" s="397">
        <v>17</v>
      </c>
      <c r="Y822" s="397">
        <v>22</v>
      </c>
    </row>
    <row r="823" spans="1:25" x14ac:dyDescent="0.45">
      <c r="A823">
        <f>'Page 1 - General Information'!$G$12</f>
        <v>113367003</v>
      </c>
      <c r="B823" t="str">
        <f>'Page 1 - General Information'!$G$16</f>
        <v>2658</v>
      </c>
      <c r="C823" s="395" t="s">
        <v>19824</v>
      </c>
      <c r="D823"/>
      <c r="E823"/>
      <c r="F823"/>
      <c r="G823"/>
      <c r="H823"/>
      <c r="I823"/>
      <c r="J823"/>
      <c r="K823"/>
      <c r="L823"/>
      <c r="M823"/>
      <c r="N823" t="s">
        <v>4812</v>
      </c>
      <c r="O823" s="396">
        <f>INDEX('Page 2 - Team Information'!$K$14:$AP$184,Y823,X823)</f>
        <v>0</v>
      </c>
      <c r="P823"/>
      <c r="Q823"/>
      <c r="R823"/>
      <c r="S823" t="s">
        <v>5620</v>
      </c>
      <c r="T823"/>
      <c r="U823"/>
      <c r="V823"/>
      <c r="W823"/>
      <c r="X823" s="397">
        <v>19</v>
      </c>
      <c r="Y823" s="397">
        <v>22</v>
      </c>
    </row>
    <row r="824" spans="1:25" x14ac:dyDescent="0.45">
      <c r="A824">
        <f>'Page 1 - General Information'!$G$12</f>
        <v>113367003</v>
      </c>
      <c r="B824" t="str">
        <f>'Page 1 - General Information'!$G$16</f>
        <v>2658</v>
      </c>
      <c r="C824" s="395" t="s">
        <v>19824</v>
      </c>
      <c r="D824"/>
      <c r="E824"/>
      <c r="F824"/>
      <c r="G824"/>
      <c r="H824"/>
      <c r="I824"/>
      <c r="J824"/>
      <c r="K824"/>
      <c r="L824"/>
      <c r="M824"/>
      <c r="N824" t="s">
        <v>4812</v>
      </c>
      <c r="O824" s="396">
        <f>INDEX('Page 2 - Team Information'!$K$14:$AP$184,Y824,X824)</f>
        <v>0</v>
      </c>
      <c r="P824"/>
      <c r="Q824"/>
      <c r="R824"/>
      <c r="S824" t="s">
        <v>5621</v>
      </c>
      <c r="T824"/>
      <c r="U824"/>
      <c r="V824"/>
      <c r="W824"/>
      <c r="X824" s="397">
        <v>20</v>
      </c>
      <c r="Y824" s="397">
        <v>22</v>
      </c>
    </row>
    <row r="825" spans="1:25" x14ac:dyDescent="0.45">
      <c r="A825">
        <f>'Page 1 - General Information'!$G$12</f>
        <v>113367003</v>
      </c>
      <c r="B825" t="str">
        <f>'Page 1 - General Information'!$G$16</f>
        <v>2658</v>
      </c>
      <c r="C825" s="395" t="s">
        <v>19824</v>
      </c>
      <c r="D825"/>
      <c r="E825"/>
      <c r="F825"/>
      <c r="G825"/>
      <c r="H825"/>
      <c r="I825"/>
      <c r="J825"/>
      <c r="K825"/>
      <c r="L825"/>
      <c r="M825"/>
      <c r="N825" t="s">
        <v>4812</v>
      </c>
      <c r="O825" s="396">
        <f>INDEX('Page 2 - Team Information'!$K$14:$AP$184,Y825,X825)</f>
        <v>0</v>
      </c>
      <c r="P825"/>
      <c r="Q825"/>
      <c r="R825"/>
      <c r="S825" t="s">
        <v>5622</v>
      </c>
      <c r="T825"/>
      <c r="U825"/>
      <c r="V825"/>
      <c r="W825"/>
      <c r="X825" s="397">
        <v>21</v>
      </c>
      <c r="Y825" s="397">
        <v>22</v>
      </c>
    </row>
    <row r="826" spans="1:25" x14ac:dyDescent="0.45">
      <c r="A826">
        <f>'Page 1 - General Information'!$G$12</f>
        <v>113367003</v>
      </c>
      <c r="B826" t="str">
        <f>'Page 1 - General Information'!$G$16</f>
        <v>2658</v>
      </c>
      <c r="C826" s="395" t="s">
        <v>19824</v>
      </c>
      <c r="D826"/>
      <c r="E826"/>
      <c r="F826"/>
      <c r="G826"/>
      <c r="H826"/>
      <c r="I826"/>
      <c r="J826"/>
      <c r="K826"/>
      <c r="L826"/>
      <c r="M826"/>
      <c r="N826" t="s">
        <v>4812</v>
      </c>
      <c r="O826" s="396">
        <f>INDEX('Page 2 - Team Information'!$K$14:$AP$184,Y826,X826)</f>
        <v>0</v>
      </c>
      <c r="P826"/>
      <c r="Q826"/>
      <c r="R826"/>
      <c r="S826" t="s">
        <v>5623</v>
      </c>
      <c r="T826"/>
      <c r="U826"/>
      <c r="V826"/>
      <c r="W826"/>
      <c r="X826" s="397">
        <v>22</v>
      </c>
      <c r="Y826" s="397">
        <v>22</v>
      </c>
    </row>
    <row r="827" spans="1:25" x14ac:dyDescent="0.45">
      <c r="A827">
        <f>'Page 1 - General Information'!$G$12</f>
        <v>113367003</v>
      </c>
      <c r="B827" t="str">
        <f>'Page 1 - General Information'!$G$16</f>
        <v>2658</v>
      </c>
      <c r="C827" s="395" t="s">
        <v>19824</v>
      </c>
      <c r="D827"/>
      <c r="E827"/>
      <c r="F827"/>
      <c r="G827"/>
      <c r="H827"/>
      <c r="I827"/>
      <c r="J827"/>
      <c r="K827"/>
      <c r="L827"/>
      <c r="M827"/>
      <c r="N827" t="s">
        <v>5293</v>
      </c>
      <c r="O827" s="399"/>
      <c r="P827"/>
      <c r="Q827"/>
      <c r="R827" s="399" t="s">
        <v>10976</v>
      </c>
      <c r="S827" t="s">
        <v>5624</v>
      </c>
      <c r="T827"/>
      <c r="U827"/>
      <c r="V827" s="396">
        <f>INDEX('Page 2 - Team Information'!$K$14:$AP$184,Y827,X827)</f>
        <v>0</v>
      </c>
      <c r="W827"/>
      <c r="X827" s="397">
        <v>5</v>
      </c>
      <c r="Y827" s="397">
        <v>23</v>
      </c>
    </row>
    <row r="828" spans="1:25" x14ac:dyDescent="0.45">
      <c r="A828">
        <f>'Page 1 - General Information'!$G$12</f>
        <v>113367003</v>
      </c>
      <c r="B828" t="str">
        <f>'Page 1 - General Information'!$G$16</f>
        <v>2658</v>
      </c>
      <c r="C828" s="395" t="s">
        <v>19824</v>
      </c>
      <c r="D828"/>
      <c r="E828"/>
      <c r="F828"/>
      <c r="G828"/>
      <c r="H828"/>
      <c r="I828"/>
      <c r="J828"/>
      <c r="K828"/>
      <c r="L828"/>
      <c r="M828"/>
      <c r="N828" t="s">
        <v>5293</v>
      </c>
      <c r="O828" s="399"/>
      <c r="P828"/>
      <c r="Q828"/>
      <c r="R828" s="399" t="s">
        <v>10976</v>
      </c>
      <c r="S828" t="s">
        <v>5625</v>
      </c>
      <c r="T828"/>
      <c r="U828"/>
      <c r="V828" s="396">
        <f>INDEX('Page 2 - Team Information'!$K$14:$AP$184,Y828,X828)</f>
        <v>0</v>
      </c>
      <c r="W828"/>
      <c r="X828" s="397">
        <v>6</v>
      </c>
      <c r="Y828" s="397">
        <v>23</v>
      </c>
    </row>
    <row r="829" spans="1:25" x14ac:dyDescent="0.45">
      <c r="A829">
        <f>'Page 1 - General Information'!$G$12</f>
        <v>113367003</v>
      </c>
      <c r="B829" t="str">
        <f>'Page 1 - General Information'!$G$16</f>
        <v>2658</v>
      </c>
      <c r="C829" s="395" t="s">
        <v>19824</v>
      </c>
      <c r="D829"/>
      <c r="E829"/>
      <c r="F829"/>
      <c r="G829"/>
      <c r="H829"/>
      <c r="I829"/>
      <c r="J829"/>
      <c r="K829"/>
      <c r="L829"/>
      <c r="M829"/>
      <c r="N829" t="s">
        <v>5293</v>
      </c>
      <c r="O829" s="399"/>
      <c r="P829"/>
      <c r="Q829"/>
      <c r="R829" s="399" t="s">
        <v>10976</v>
      </c>
      <c r="S829" t="s">
        <v>5626</v>
      </c>
      <c r="T829"/>
      <c r="U829"/>
      <c r="V829" s="396">
        <f>INDEX('Page 2 - Team Information'!$K$14:$AP$184,Y829,X829)</f>
        <v>0</v>
      </c>
      <c r="W829"/>
      <c r="X829" s="397">
        <v>7</v>
      </c>
      <c r="Y829" s="397">
        <v>23</v>
      </c>
    </row>
    <row r="830" spans="1:25" x14ac:dyDescent="0.45">
      <c r="A830">
        <f>'Page 1 - General Information'!$G$12</f>
        <v>113367003</v>
      </c>
      <c r="B830" t="str">
        <f>'Page 1 - General Information'!$G$16</f>
        <v>2658</v>
      </c>
      <c r="C830" s="395" t="s">
        <v>19824</v>
      </c>
      <c r="D830"/>
      <c r="E830"/>
      <c r="F830"/>
      <c r="G830"/>
      <c r="H830"/>
      <c r="I830"/>
      <c r="J830"/>
      <c r="K830"/>
      <c r="L830"/>
      <c r="M830"/>
      <c r="N830" t="s">
        <v>5293</v>
      </c>
      <c r="O830" s="399"/>
      <c r="P830"/>
      <c r="Q830"/>
      <c r="R830" s="21" t="s">
        <v>10976</v>
      </c>
      <c r="S830" t="s">
        <v>5627</v>
      </c>
      <c r="T830" s="396" t="str">
        <f>IF(INDEX('Page 2 - Team Information'!$K$14:$AP$184,Y830,X830)="","",INDEX('Page 2 - Team Information'!$K$14:$AP$184,Y830,X830)&amp;"-06-30")</f>
        <v/>
      </c>
      <c r="U830"/>
      <c r="V830"/>
      <c r="W830"/>
      <c r="X830" s="397">
        <v>9</v>
      </c>
      <c r="Y830" s="397">
        <v>23</v>
      </c>
    </row>
    <row r="831" spans="1:25" x14ac:dyDescent="0.45">
      <c r="A831">
        <f>'Page 1 - General Information'!$G$12</f>
        <v>113367003</v>
      </c>
      <c r="B831" t="str">
        <f>'Page 1 - General Information'!$G$16</f>
        <v>2658</v>
      </c>
      <c r="C831" s="395" t="s">
        <v>19824</v>
      </c>
      <c r="D831"/>
      <c r="E831"/>
      <c r="F831"/>
      <c r="G831"/>
      <c r="H831"/>
      <c r="I831"/>
      <c r="J831"/>
      <c r="K831"/>
      <c r="L831"/>
      <c r="M831"/>
      <c r="N831" t="s">
        <v>5293</v>
      </c>
      <c r="O831" s="399"/>
      <c r="P831"/>
      <c r="Q831"/>
      <c r="R831" s="21" t="s">
        <v>10976</v>
      </c>
      <c r="S831" t="s">
        <v>5628</v>
      </c>
      <c r="T831" s="396" t="str">
        <f>IF(INDEX('Page 2 - Team Information'!$K$14:$AP$184,Y831,X831)="","",INDEX('Page 2 - Team Information'!$K$14:$AP$184,Y831,X831)&amp;"-06-30")</f>
        <v/>
      </c>
      <c r="U831"/>
      <c r="V831"/>
      <c r="W831"/>
      <c r="X831" s="397">
        <v>10</v>
      </c>
      <c r="Y831" s="397">
        <v>23</v>
      </c>
    </row>
    <row r="832" spans="1:25" x14ac:dyDescent="0.45">
      <c r="A832">
        <f>'Page 1 - General Information'!$G$12</f>
        <v>113367003</v>
      </c>
      <c r="B832" t="str">
        <f>'Page 1 - General Information'!$G$16</f>
        <v>2658</v>
      </c>
      <c r="C832" s="395" t="s">
        <v>19824</v>
      </c>
      <c r="D832"/>
      <c r="E832"/>
      <c r="F832"/>
      <c r="G832"/>
      <c r="H832"/>
      <c r="I832"/>
      <c r="J832"/>
      <c r="K832"/>
      <c r="L832"/>
      <c r="M832"/>
      <c r="N832" t="s">
        <v>5293</v>
      </c>
      <c r="O832" s="399"/>
      <c r="P832"/>
      <c r="Q832"/>
      <c r="R832" s="21" t="s">
        <v>10976</v>
      </c>
      <c r="S832" t="s">
        <v>5629</v>
      </c>
      <c r="T832" s="396" t="str">
        <f>IF(INDEX('Page 2 - Team Information'!$K$14:$AP$184,Y832,X832)="","",INDEX('Page 2 - Team Information'!$K$14:$AP$184,Y832,X832)&amp;"-06-30")</f>
        <v/>
      </c>
      <c r="U832"/>
      <c r="V832"/>
      <c r="W832"/>
      <c r="X832" s="397">
        <v>11</v>
      </c>
      <c r="Y832" s="397">
        <v>23</v>
      </c>
    </row>
    <row r="833" spans="1:25" x14ac:dyDescent="0.45">
      <c r="A833">
        <f>'Page 1 - General Information'!$G$12</f>
        <v>113367003</v>
      </c>
      <c r="B833" t="str">
        <f>'Page 1 - General Information'!$G$16</f>
        <v>2658</v>
      </c>
      <c r="C833" s="395" t="s">
        <v>19824</v>
      </c>
      <c r="D833"/>
      <c r="E833"/>
      <c r="F833"/>
      <c r="G833"/>
      <c r="H833"/>
      <c r="I833"/>
      <c r="J833"/>
      <c r="K833"/>
      <c r="L833"/>
      <c r="M833"/>
      <c r="N833" t="s">
        <v>5293</v>
      </c>
      <c r="O833" s="399"/>
      <c r="P833"/>
      <c r="Q833"/>
      <c r="R833" s="21" t="s">
        <v>10976</v>
      </c>
      <c r="S833" t="s">
        <v>5630</v>
      </c>
      <c r="T833" s="396" t="str">
        <f>IF(INDEX('Page 2 - Team Information'!$K$14:$AP$184,Y833,X833)="","",INDEX('Page 2 - Team Information'!$K$14:$AP$184,Y833,X833)&amp;"-06-30")</f>
        <v/>
      </c>
      <c r="U833"/>
      <c r="V833"/>
      <c r="W833"/>
      <c r="X833" s="397">
        <v>12</v>
      </c>
      <c r="Y833" s="397">
        <v>23</v>
      </c>
    </row>
    <row r="834" spans="1:25" x14ac:dyDescent="0.45">
      <c r="A834">
        <f>'Page 1 - General Information'!$G$12</f>
        <v>113367003</v>
      </c>
      <c r="B834" t="str">
        <f>'Page 1 - General Information'!$G$16</f>
        <v>2658</v>
      </c>
      <c r="C834" s="395" t="s">
        <v>19824</v>
      </c>
      <c r="D834"/>
      <c r="E834"/>
      <c r="F834"/>
      <c r="G834"/>
      <c r="H834"/>
      <c r="I834"/>
      <c r="J834"/>
      <c r="K834"/>
      <c r="L834"/>
      <c r="M834"/>
      <c r="N834" t="s">
        <v>4812</v>
      </c>
      <c r="O834" s="396">
        <f>INDEX('Page 2 - Team Information'!$K$14:$AP$184,Y834,X834)</f>
        <v>0</v>
      </c>
      <c r="P834"/>
      <c r="Q834"/>
      <c r="R834"/>
      <c r="S834" t="s">
        <v>5631</v>
      </c>
      <c r="T834"/>
      <c r="U834"/>
      <c r="V834"/>
      <c r="W834"/>
      <c r="X834" s="397">
        <v>14</v>
      </c>
      <c r="Y834" s="397">
        <v>23</v>
      </c>
    </row>
    <row r="835" spans="1:25" x14ac:dyDescent="0.45">
      <c r="A835">
        <f>'Page 1 - General Information'!$G$12</f>
        <v>113367003</v>
      </c>
      <c r="B835" t="str">
        <f>'Page 1 - General Information'!$G$16</f>
        <v>2658</v>
      </c>
      <c r="C835" s="395" t="s">
        <v>19824</v>
      </c>
      <c r="D835"/>
      <c r="E835"/>
      <c r="F835"/>
      <c r="G835"/>
      <c r="H835"/>
      <c r="I835"/>
      <c r="J835"/>
      <c r="K835"/>
      <c r="L835"/>
      <c r="M835"/>
      <c r="N835" t="s">
        <v>4812</v>
      </c>
      <c r="O835" s="396">
        <f>INDEX('Page 2 - Team Information'!$K$14:$AP$184,Y835,X835)</f>
        <v>0</v>
      </c>
      <c r="P835"/>
      <c r="Q835"/>
      <c r="R835"/>
      <c r="S835" t="s">
        <v>5632</v>
      </c>
      <c r="T835"/>
      <c r="U835"/>
      <c r="V835"/>
      <c r="W835"/>
      <c r="X835" s="397">
        <v>15</v>
      </c>
      <c r="Y835" s="397">
        <v>23</v>
      </c>
    </row>
    <row r="836" spans="1:25" x14ac:dyDescent="0.45">
      <c r="A836">
        <f>'Page 1 - General Information'!$G$12</f>
        <v>113367003</v>
      </c>
      <c r="B836" t="str">
        <f>'Page 1 - General Information'!$G$16</f>
        <v>2658</v>
      </c>
      <c r="C836" s="395" t="s">
        <v>19824</v>
      </c>
      <c r="D836"/>
      <c r="E836"/>
      <c r="F836"/>
      <c r="G836"/>
      <c r="H836"/>
      <c r="I836"/>
      <c r="J836"/>
      <c r="K836"/>
      <c r="L836"/>
      <c r="M836"/>
      <c r="N836" t="s">
        <v>4812</v>
      </c>
      <c r="O836" s="396">
        <f>INDEX('Page 2 - Team Information'!$K$14:$AP$184,Y836,X836)</f>
        <v>0</v>
      </c>
      <c r="P836"/>
      <c r="Q836"/>
      <c r="R836"/>
      <c r="S836" t="s">
        <v>5633</v>
      </c>
      <c r="T836"/>
      <c r="U836"/>
      <c r="V836"/>
      <c r="W836"/>
      <c r="X836" s="397">
        <v>16</v>
      </c>
      <c r="Y836" s="397">
        <v>23</v>
      </c>
    </row>
    <row r="837" spans="1:25" x14ac:dyDescent="0.45">
      <c r="A837">
        <f>'Page 1 - General Information'!$G$12</f>
        <v>113367003</v>
      </c>
      <c r="B837" t="str">
        <f>'Page 1 - General Information'!$G$16</f>
        <v>2658</v>
      </c>
      <c r="C837" s="395" t="s">
        <v>19824</v>
      </c>
      <c r="D837"/>
      <c r="E837"/>
      <c r="F837"/>
      <c r="G837"/>
      <c r="H837"/>
      <c r="I837"/>
      <c r="J837"/>
      <c r="K837"/>
      <c r="L837"/>
      <c r="M837"/>
      <c r="N837" t="s">
        <v>4812</v>
      </c>
      <c r="O837" s="396">
        <f>INDEX('Page 2 - Team Information'!$K$14:$AP$184,Y837,X837)</f>
        <v>0</v>
      </c>
      <c r="P837"/>
      <c r="Q837"/>
      <c r="R837"/>
      <c r="S837" t="s">
        <v>5634</v>
      </c>
      <c r="T837"/>
      <c r="U837"/>
      <c r="V837"/>
      <c r="W837"/>
      <c r="X837" s="397">
        <v>17</v>
      </c>
      <c r="Y837" s="397">
        <v>23</v>
      </c>
    </row>
    <row r="838" spans="1:25" x14ac:dyDescent="0.45">
      <c r="A838">
        <f>'Page 1 - General Information'!$G$12</f>
        <v>113367003</v>
      </c>
      <c r="B838" t="str">
        <f>'Page 1 - General Information'!$G$16</f>
        <v>2658</v>
      </c>
      <c r="C838" s="395" t="s">
        <v>19824</v>
      </c>
      <c r="D838"/>
      <c r="E838"/>
      <c r="F838"/>
      <c r="G838"/>
      <c r="H838"/>
      <c r="I838"/>
      <c r="J838"/>
      <c r="K838"/>
      <c r="L838"/>
      <c r="M838"/>
      <c r="N838" t="s">
        <v>4812</v>
      </c>
      <c r="O838" s="396">
        <f>INDEX('Page 2 - Team Information'!$K$14:$AP$184,Y838,X838)</f>
        <v>0</v>
      </c>
      <c r="P838"/>
      <c r="Q838"/>
      <c r="R838"/>
      <c r="S838" t="s">
        <v>5635</v>
      </c>
      <c r="T838"/>
      <c r="U838"/>
      <c r="V838"/>
      <c r="W838"/>
      <c r="X838" s="397">
        <v>19</v>
      </c>
      <c r="Y838" s="397">
        <v>23</v>
      </c>
    </row>
    <row r="839" spans="1:25" x14ac:dyDescent="0.45">
      <c r="A839">
        <f>'Page 1 - General Information'!$G$12</f>
        <v>113367003</v>
      </c>
      <c r="B839" t="str">
        <f>'Page 1 - General Information'!$G$16</f>
        <v>2658</v>
      </c>
      <c r="C839" s="395" t="s">
        <v>19824</v>
      </c>
      <c r="D839"/>
      <c r="E839"/>
      <c r="F839"/>
      <c r="G839"/>
      <c r="H839"/>
      <c r="I839"/>
      <c r="J839"/>
      <c r="K839"/>
      <c r="L839"/>
      <c r="M839"/>
      <c r="N839" t="s">
        <v>4812</v>
      </c>
      <c r="O839" s="396">
        <f>INDEX('Page 2 - Team Information'!$K$14:$AP$184,Y839,X839)</f>
        <v>0</v>
      </c>
      <c r="P839"/>
      <c r="Q839"/>
      <c r="R839"/>
      <c r="S839" t="s">
        <v>5636</v>
      </c>
      <c r="T839"/>
      <c r="U839"/>
      <c r="V839"/>
      <c r="W839"/>
      <c r="X839" s="397">
        <v>20</v>
      </c>
      <c r="Y839" s="397">
        <v>23</v>
      </c>
    </row>
    <row r="840" spans="1:25" x14ac:dyDescent="0.45">
      <c r="A840">
        <f>'Page 1 - General Information'!$G$12</f>
        <v>113367003</v>
      </c>
      <c r="B840" t="str">
        <f>'Page 1 - General Information'!$G$16</f>
        <v>2658</v>
      </c>
      <c r="C840" s="395" t="s">
        <v>19824</v>
      </c>
      <c r="D840"/>
      <c r="E840"/>
      <c r="F840"/>
      <c r="G840"/>
      <c r="H840"/>
      <c r="I840"/>
      <c r="J840"/>
      <c r="K840"/>
      <c r="L840"/>
      <c r="M840"/>
      <c r="N840" t="s">
        <v>4812</v>
      </c>
      <c r="O840" s="396">
        <f>INDEX('Page 2 - Team Information'!$K$14:$AP$184,Y840,X840)</f>
        <v>0</v>
      </c>
      <c r="P840"/>
      <c r="Q840"/>
      <c r="R840"/>
      <c r="S840" t="s">
        <v>5637</v>
      </c>
      <c r="T840"/>
      <c r="U840"/>
      <c r="V840"/>
      <c r="W840"/>
      <c r="X840" s="397">
        <v>21</v>
      </c>
      <c r="Y840" s="397">
        <v>23</v>
      </c>
    </row>
    <row r="841" spans="1:25" x14ac:dyDescent="0.45">
      <c r="A841">
        <f>'Page 1 - General Information'!$G$12</f>
        <v>113367003</v>
      </c>
      <c r="B841" t="str">
        <f>'Page 1 - General Information'!$G$16</f>
        <v>2658</v>
      </c>
      <c r="C841" s="395" t="s">
        <v>19824</v>
      </c>
      <c r="D841"/>
      <c r="E841"/>
      <c r="F841"/>
      <c r="G841"/>
      <c r="H841"/>
      <c r="I841"/>
      <c r="J841"/>
      <c r="K841"/>
      <c r="L841"/>
      <c r="M841"/>
      <c r="N841" t="s">
        <v>4812</v>
      </c>
      <c r="O841" s="396">
        <f>INDEX('Page 2 - Team Information'!$K$14:$AP$184,Y841,X841)</f>
        <v>0</v>
      </c>
      <c r="P841"/>
      <c r="Q841"/>
      <c r="R841"/>
      <c r="S841" t="s">
        <v>5638</v>
      </c>
      <c r="T841"/>
      <c r="U841"/>
      <c r="V841"/>
      <c r="W841"/>
      <c r="X841" s="397">
        <v>22</v>
      </c>
      <c r="Y841" s="397">
        <v>23</v>
      </c>
    </row>
    <row r="842" spans="1:25" x14ac:dyDescent="0.45">
      <c r="A842">
        <f>'Page 1 - General Information'!$G$12</f>
        <v>113367003</v>
      </c>
      <c r="B842" t="str">
        <f>'Page 1 - General Information'!$G$16</f>
        <v>2658</v>
      </c>
      <c r="C842" s="395" t="s">
        <v>19824</v>
      </c>
      <c r="D842"/>
      <c r="E842"/>
      <c r="F842"/>
      <c r="G842"/>
      <c r="H842"/>
      <c r="I842"/>
      <c r="J842"/>
      <c r="K842"/>
      <c r="L842"/>
      <c r="M842"/>
      <c r="N842" t="s">
        <v>5293</v>
      </c>
      <c r="O842" s="399"/>
      <c r="P842"/>
      <c r="Q842"/>
      <c r="R842" s="399" t="s">
        <v>10976</v>
      </c>
      <c r="S842" t="s">
        <v>5639</v>
      </c>
      <c r="T842"/>
      <c r="U842"/>
      <c r="V842" s="396">
        <f>INDEX('Page 2 - Team Information'!$K$14:$AP$184,Y842,X842)</f>
        <v>0</v>
      </c>
      <c r="W842"/>
      <c r="X842" s="397">
        <v>5</v>
      </c>
      <c r="Y842" s="397">
        <v>24</v>
      </c>
    </row>
    <row r="843" spans="1:25" x14ac:dyDescent="0.45">
      <c r="A843">
        <f>'Page 1 - General Information'!$G$12</f>
        <v>113367003</v>
      </c>
      <c r="B843" t="str">
        <f>'Page 1 - General Information'!$G$16</f>
        <v>2658</v>
      </c>
      <c r="C843" s="395" t="s">
        <v>19824</v>
      </c>
      <c r="D843"/>
      <c r="E843"/>
      <c r="F843"/>
      <c r="G843"/>
      <c r="H843"/>
      <c r="I843"/>
      <c r="J843"/>
      <c r="K843"/>
      <c r="L843"/>
      <c r="M843"/>
      <c r="N843" t="s">
        <v>5293</v>
      </c>
      <c r="O843" s="399"/>
      <c r="P843"/>
      <c r="Q843"/>
      <c r="R843" s="399" t="s">
        <v>10976</v>
      </c>
      <c r="S843" t="s">
        <v>5640</v>
      </c>
      <c r="T843"/>
      <c r="U843"/>
      <c r="V843" s="396">
        <f>INDEX('Page 2 - Team Information'!$K$14:$AP$184,Y843,X843)</f>
        <v>0</v>
      </c>
      <c r="W843"/>
      <c r="X843" s="397">
        <v>6</v>
      </c>
      <c r="Y843" s="397">
        <v>24</v>
      </c>
    </row>
    <row r="844" spans="1:25" x14ac:dyDescent="0.45">
      <c r="A844">
        <f>'Page 1 - General Information'!$G$12</f>
        <v>113367003</v>
      </c>
      <c r="B844" t="str">
        <f>'Page 1 - General Information'!$G$16</f>
        <v>2658</v>
      </c>
      <c r="C844" s="395" t="s">
        <v>19824</v>
      </c>
      <c r="D844"/>
      <c r="E844"/>
      <c r="F844"/>
      <c r="G844"/>
      <c r="H844"/>
      <c r="I844"/>
      <c r="J844"/>
      <c r="K844"/>
      <c r="L844"/>
      <c r="M844"/>
      <c r="N844" t="s">
        <v>5293</v>
      </c>
      <c r="O844" s="399"/>
      <c r="P844"/>
      <c r="Q844"/>
      <c r="R844" s="399" t="s">
        <v>10976</v>
      </c>
      <c r="S844" t="s">
        <v>5641</v>
      </c>
      <c r="T844"/>
      <c r="U844"/>
      <c r="V844" s="396">
        <f>INDEX('Page 2 - Team Information'!$K$14:$AP$184,Y844,X844)</f>
        <v>0</v>
      </c>
      <c r="W844"/>
      <c r="X844" s="397">
        <v>7</v>
      </c>
      <c r="Y844" s="397">
        <v>24</v>
      </c>
    </row>
    <row r="845" spans="1:25" x14ac:dyDescent="0.45">
      <c r="A845">
        <f>'Page 1 - General Information'!$G$12</f>
        <v>113367003</v>
      </c>
      <c r="B845" t="str">
        <f>'Page 1 - General Information'!$G$16</f>
        <v>2658</v>
      </c>
      <c r="C845" s="395" t="s">
        <v>19824</v>
      </c>
      <c r="D845"/>
      <c r="E845"/>
      <c r="F845"/>
      <c r="G845"/>
      <c r="H845"/>
      <c r="I845"/>
      <c r="J845"/>
      <c r="K845"/>
      <c r="L845"/>
      <c r="M845"/>
      <c r="N845" t="s">
        <v>5293</v>
      </c>
      <c r="O845" s="399"/>
      <c r="P845"/>
      <c r="Q845"/>
      <c r="R845" s="21" t="s">
        <v>10976</v>
      </c>
      <c r="S845" t="s">
        <v>5642</v>
      </c>
      <c r="T845" s="396" t="str">
        <f>IF(INDEX('Page 2 - Team Information'!$K$14:$AP$184,Y845,X845)="","",INDEX('Page 2 - Team Information'!$K$14:$AP$184,Y845,X845)&amp;"-06-30")</f>
        <v/>
      </c>
      <c r="U845"/>
      <c r="V845"/>
      <c r="W845"/>
      <c r="X845" s="397">
        <v>9</v>
      </c>
      <c r="Y845" s="397">
        <v>24</v>
      </c>
    </row>
    <row r="846" spans="1:25" x14ac:dyDescent="0.45">
      <c r="A846">
        <f>'Page 1 - General Information'!$G$12</f>
        <v>113367003</v>
      </c>
      <c r="B846" t="str">
        <f>'Page 1 - General Information'!$G$16</f>
        <v>2658</v>
      </c>
      <c r="C846" s="395" t="s">
        <v>19824</v>
      </c>
      <c r="D846"/>
      <c r="E846"/>
      <c r="F846"/>
      <c r="G846"/>
      <c r="H846"/>
      <c r="I846"/>
      <c r="J846"/>
      <c r="K846"/>
      <c r="L846"/>
      <c r="M846"/>
      <c r="N846" t="s">
        <v>5293</v>
      </c>
      <c r="O846" s="399"/>
      <c r="P846"/>
      <c r="Q846"/>
      <c r="R846" s="21" t="s">
        <v>10976</v>
      </c>
      <c r="S846" t="s">
        <v>5643</v>
      </c>
      <c r="T846" s="396" t="str">
        <f>IF(INDEX('Page 2 - Team Information'!$K$14:$AP$184,Y846,X846)="","",INDEX('Page 2 - Team Information'!$K$14:$AP$184,Y846,X846)&amp;"-06-30")</f>
        <v/>
      </c>
      <c r="U846"/>
      <c r="V846"/>
      <c r="W846"/>
      <c r="X846" s="397">
        <v>10</v>
      </c>
      <c r="Y846" s="397">
        <v>24</v>
      </c>
    </row>
    <row r="847" spans="1:25" x14ac:dyDescent="0.45">
      <c r="A847">
        <f>'Page 1 - General Information'!$G$12</f>
        <v>113367003</v>
      </c>
      <c r="B847" t="str">
        <f>'Page 1 - General Information'!$G$16</f>
        <v>2658</v>
      </c>
      <c r="C847" s="395" t="s">
        <v>19824</v>
      </c>
      <c r="D847"/>
      <c r="E847"/>
      <c r="F847"/>
      <c r="G847"/>
      <c r="H847"/>
      <c r="I847"/>
      <c r="J847"/>
      <c r="K847"/>
      <c r="L847"/>
      <c r="M847"/>
      <c r="N847" t="s">
        <v>5293</v>
      </c>
      <c r="O847" s="399"/>
      <c r="P847"/>
      <c r="Q847"/>
      <c r="R847" s="21" t="s">
        <v>10976</v>
      </c>
      <c r="S847" t="s">
        <v>5644</v>
      </c>
      <c r="T847" s="396" t="str">
        <f>IF(INDEX('Page 2 - Team Information'!$K$14:$AP$184,Y847,X847)="","",INDEX('Page 2 - Team Information'!$K$14:$AP$184,Y847,X847)&amp;"-06-30")</f>
        <v/>
      </c>
      <c r="U847"/>
      <c r="V847"/>
      <c r="W847"/>
      <c r="X847" s="397">
        <v>11</v>
      </c>
      <c r="Y847" s="397">
        <v>24</v>
      </c>
    </row>
    <row r="848" spans="1:25" x14ac:dyDescent="0.45">
      <c r="A848">
        <f>'Page 1 - General Information'!$G$12</f>
        <v>113367003</v>
      </c>
      <c r="B848" t="str">
        <f>'Page 1 - General Information'!$G$16</f>
        <v>2658</v>
      </c>
      <c r="C848" s="395" t="s">
        <v>19824</v>
      </c>
      <c r="D848"/>
      <c r="E848"/>
      <c r="F848"/>
      <c r="G848"/>
      <c r="H848"/>
      <c r="I848"/>
      <c r="J848"/>
      <c r="K848"/>
      <c r="L848"/>
      <c r="M848"/>
      <c r="N848" t="s">
        <v>5293</v>
      </c>
      <c r="O848" s="399"/>
      <c r="P848"/>
      <c r="Q848"/>
      <c r="R848" s="21" t="s">
        <v>10976</v>
      </c>
      <c r="S848" t="s">
        <v>5645</v>
      </c>
      <c r="T848" s="396" t="str">
        <f>IF(INDEX('Page 2 - Team Information'!$K$14:$AP$184,Y848,X848)="","",INDEX('Page 2 - Team Information'!$K$14:$AP$184,Y848,X848)&amp;"-06-30")</f>
        <v/>
      </c>
      <c r="U848"/>
      <c r="V848"/>
      <c r="W848"/>
      <c r="X848" s="397">
        <v>12</v>
      </c>
      <c r="Y848" s="397">
        <v>24</v>
      </c>
    </row>
    <row r="849" spans="1:25" x14ac:dyDescent="0.45">
      <c r="A849">
        <f>'Page 1 - General Information'!$G$12</f>
        <v>113367003</v>
      </c>
      <c r="B849" t="str">
        <f>'Page 1 - General Information'!$G$16</f>
        <v>2658</v>
      </c>
      <c r="C849" s="395" t="s">
        <v>19824</v>
      </c>
      <c r="D849"/>
      <c r="E849"/>
      <c r="F849"/>
      <c r="G849"/>
      <c r="H849"/>
      <c r="I849"/>
      <c r="J849"/>
      <c r="K849"/>
      <c r="L849"/>
      <c r="M849"/>
      <c r="N849" t="s">
        <v>4812</v>
      </c>
      <c r="O849" s="396">
        <f>INDEX('Page 2 - Team Information'!$K$14:$AP$184,Y849,X849)</f>
        <v>0</v>
      </c>
      <c r="P849"/>
      <c r="Q849"/>
      <c r="R849"/>
      <c r="S849" t="s">
        <v>5646</v>
      </c>
      <c r="T849"/>
      <c r="U849"/>
      <c r="V849"/>
      <c r="W849"/>
      <c r="X849" s="397">
        <v>14</v>
      </c>
      <c r="Y849" s="397">
        <v>24</v>
      </c>
    </row>
    <row r="850" spans="1:25" x14ac:dyDescent="0.45">
      <c r="A850">
        <f>'Page 1 - General Information'!$G$12</f>
        <v>113367003</v>
      </c>
      <c r="B850" t="str">
        <f>'Page 1 - General Information'!$G$16</f>
        <v>2658</v>
      </c>
      <c r="C850" s="395" t="s">
        <v>19824</v>
      </c>
      <c r="D850"/>
      <c r="E850"/>
      <c r="F850"/>
      <c r="G850"/>
      <c r="H850"/>
      <c r="I850"/>
      <c r="J850"/>
      <c r="K850"/>
      <c r="L850"/>
      <c r="M850"/>
      <c r="N850" t="s">
        <v>4812</v>
      </c>
      <c r="O850" s="396">
        <f>INDEX('Page 2 - Team Information'!$K$14:$AP$184,Y850,X850)</f>
        <v>0</v>
      </c>
      <c r="P850"/>
      <c r="Q850"/>
      <c r="R850"/>
      <c r="S850" t="s">
        <v>5647</v>
      </c>
      <c r="T850"/>
      <c r="U850"/>
      <c r="V850"/>
      <c r="W850"/>
      <c r="X850" s="397">
        <v>15</v>
      </c>
      <c r="Y850" s="397">
        <v>24</v>
      </c>
    </row>
    <row r="851" spans="1:25" x14ac:dyDescent="0.45">
      <c r="A851">
        <f>'Page 1 - General Information'!$G$12</f>
        <v>113367003</v>
      </c>
      <c r="B851" t="str">
        <f>'Page 1 - General Information'!$G$16</f>
        <v>2658</v>
      </c>
      <c r="C851" s="395" t="s">
        <v>19824</v>
      </c>
      <c r="D851"/>
      <c r="E851"/>
      <c r="F851"/>
      <c r="G851"/>
      <c r="H851"/>
      <c r="I851"/>
      <c r="J851"/>
      <c r="K851"/>
      <c r="L851"/>
      <c r="M851"/>
      <c r="N851" t="s">
        <v>4812</v>
      </c>
      <c r="O851" s="396">
        <f>INDEX('Page 2 - Team Information'!$K$14:$AP$184,Y851,X851)</f>
        <v>0</v>
      </c>
      <c r="P851"/>
      <c r="Q851"/>
      <c r="R851"/>
      <c r="S851" t="s">
        <v>5648</v>
      </c>
      <c r="T851"/>
      <c r="U851"/>
      <c r="V851"/>
      <c r="W851"/>
      <c r="X851" s="397">
        <v>16</v>
      </c>
      <c r="Y851" s="397">
        <v>24</v>
      </c>
    </row>
    <row r="852" spans="1:25" x14ac:dyDescent="0.45">
      <c r="A852">
        <f>'Page 1 - General Information'!$G$12</f>
        <v>113367003</v>
      </c>
      <c r="B852" t="str">
        <f>'Page 1 - General Information'!$G$16</f>
        <v>2658</v>
      </c>
      <c r="C852" s="395" t="s">
        <v>19824</v>
      </c>
      <c r="D852"/>
      <c r="E852"/>
      <c r="F852"/>
      <c r="G852"/>
      <c r="H852"/>
      <c r="I852"/>
      <c r="J852"/>
      <c r="K852"/>
      <c r="L852"/>
      <c r="M852"/>
      <c r="N852" t="s">
        <v>4812</v>
      </c>
      <c r="O852" s="396">
        <f>INDEX('Page 2 - Team Information'!$K$14:$AP$184,Y852,X852)</f>
        <v>0</v>
      </c>
      <c r="P852"/>
      <c r="Q852"/>
      <c r="R852"/>
      <c r="S852" t="s">
        <v>5649</v>
      </c>
      <c r="T852"/>
      <c r="U852"/>
      <c r="V852"/>
      <c r="W852"/>
      <c r="X852" s="397">
        <v>17</v>
      </c>
      <c r="Y852" s="397">
        <v>24</v>
      </c>
    </row>
    <row r="853" spans="1:25" x14ac:dyDescent="0.45">
      <c r="A853">
        <f>'Page 1 - General Information'!$G$12</f>
        <v>113367003</v>
      </c>
      <c r="B853" t="str">
        <f>'Page 1 - General Information'!$G$16</f>
        <v>2658</v>
      </c>
      <c r="C853" s="395" t="s">
        <v>19824</v>
      </c>
      <c r="D853"/>
      <c r="E853"/>
      <c r="F853"/>
      <c r="G853"/>
      <c r="H853"/>
      <c r="I853"/>
      <c r="J853"/>
      <c r="K853"/>
      <c r="L853"/>
      <c r="M853"/>
      <c r="N853" t="s">
        <v>4812</v>
      </c>
      <c r="O853" s="396">
        <f>INDEX('Page 2 - Team Information'!$K$14:$AP$184,Y853,X853)</f>
        <v>0</v>
      </c>
      <c r="P853"/>
      <c r="Q853"/>
      <c r="R853"/>
      <c r="S853" t="s">
        <v>5650</v>
      </c>
      <c r="T853"/>
      <c r="U853"/>
      <c r="V853"/>
      <c r="W853"/>
      <c r="X853" s="397">
        <v>19</v>
      </c>
      <c r="Y853" s="397">
        <v>24</v>
      </c>
    </row>
    <row r="854" spans="1:25" x14ac:dyDescent="0.45">
      <c r="A854">
        <f>'Page 1 - General Information'!$G$12</f>
        <v>113367003</v>
      </c>
      <c r="B854" t="str">
        <f>'Page 1 - General Information'!$G$16</f>
        <v>2658</v>
      </c>
      <c r="C854" s="395" t="s">
        <v>19824</v>
      </c>
      <c r="D854"/>
      <c r="E854"/>
      <c r="F854"/>
      <c r="G854"/>
      <c r="H854"/>
      <c r="I854"/>
      <c r="J854"/>
      <c r="K854"/>
      <c r="L854"/>
      <c r="M854"/>
      <c r="N854" t="s">
        <v>4812</v>
      </c>
      <c r="O854" s="396">
        <f>INDEX('Page 2 - Team Information'!$K$14:$AP$184,Y854,X854)</f>
        <v>0</v>
      </c>
      <c r="P854"/>
      <c r="Q854"/>
      <c r="R854"/>
      <c r="S854" t="s">
        <v>5651</v>
      </c>
      <c r="T854"/>
      <c r="U854"/>
      <c r="V854"/>
      <c r="W854"/>
      <c r="X854" s="397">
        <v>20</v>
      </c>
      <c r="Y854" s="397">
        <v>24</v>
      </c>
    </row>
    <row r="855" spans="1:25" x14ac:dyDescent="0.45">
      <c r="A855">
        <f>'Page 1 - General Information'!$G$12</f>
        <v>113367003</v>
      </c>
      <c r="B855" t="str">
        <f>'Page 1 - General Information'!$G$16</f>
        <v>2658</v>
      </c>
      <c r="C855" s="395" t="s">
        <v>19824</v>
      </c>
      <c r="D855"/>
      <c r="E855"/>
      <c r="F855"/>
      <c r="G855"/>
      <c r="H855"/>
      <c r="I855"/>
      <c r="J855"/>
      <c r="K855"/>
      <c r="L855"/>
      <c r="M855"/>
      <c r="N855" t="s">
        <v>4812</v>
      </c>
      <c r="O855" s="396">
        <f>INDEX('Page 2 - Team Information'!$K$14:$AP$184,Y855,X855)</f>
        <v>0</v>
      </c>
      <c r="P855"/>
      <c r="Q855"/>
      <c r="R855"/>
      <c r="S855" t="s">
        <v>5652</v>
      </c>
      <c r="T855"/>
      <c r="U855"/>
      <c r="V855"/>
      <c r="W855"/>
      <c r="X855" s="397">
        <v>21</v>
      </c>
      <c r="Y855" s="397">
        <v>24</v>
      </c>
    </row>
    <row r="856" spans="1:25" x14ac:dyDescent="0.45">
      <c r="A856">
        <f>'Page 1 - General Information'!$G$12</f>
        <v>113367003</v>
      </c>
      <c r="B856" t="str">
        <f>'Page 1 - General Information'!$G$16</f>
        <v>2658</v>
      </c>
      <c r="C856" s="395" t="s">
        <v>19824</v>
      </c>
      <c r="D856"/>
      <c r="E856"/>
      <c r="F856"/>
      <c r="G856"/>
      <c r="H856"/>
      <c r="I856"/>
      <c r="J856"/>
      <c r="K856"/>
      <c r="L856"/>
      <c r="M856"/>
      <c r="N856" t="s">
        <v>4812</v>
      </c>
      <c r="O856" s="396">
        <f>INDEX('Page 2 - Team Information'!$K$14:$AP$184,Y856,X856)</f>
        <v>0</v>
      </c>
      <c r="P856"/>
      <c r="Q856"/>
      <c r="R856"/>
      <c r="S856" t="s">
        <v>5653</v>
      </c>
      <c r="T856"/>
      <c r="U856"/>
      <c r="V856"/>
      <c r="W856"/>
      <c r="X856" s="397">
        <v>22</v>
      </c>
      <c r="Y856" s="397">
        <v>24</v>
      </c>
    </row>
    <row r="857" spans="1:25" x14ac:dyDescent="0.45">
      <c r="A857">
        <f>'Page 1 - General Information'!$G$12</f>
        <v>113367003</v>
      </c>
      <c r="B857" t="str">
        <f>'Page 1 - General Information'!$G$16</f>
        <v>2658</v>
      </c>
      <c r="C857" s="395" t="s">
        <v>19824</v>
      </c>
      <c r="D857"/>
      <c r="E857"/>
      <c r="F857"/>
      <c r="G857"/>
      <c r="H857"/>
      <c r="I857"/>
      <c r="J857"/>
      <c r="K857"/>
      <c r="L857"/>
      <c r="M857"/>
      <c r="N857" t="s">
        <v>5293</v>
      </c>
      <c r="O857" s="399"/>
      <c r="P857"/>
      <c r="Q857"/>
      <c r="R857" s="399" t="s">
        <v>10976</v>
      </c>
      <c r="S857" t="s">
        <v>5654</v>
      </c>
      <c r="T857"/>
      <c r="U857"/>
      <c r="V857" s="396" t="str">
        <f>INDEX('Page 2 - Team Information'!$K$14:$AP$184,Y857,X857)</f>
        <v xml:space="preserve">Yes </v>
      </c>
      <c r="W857"/>
      <c r="X857" s="397">
        <v>5</v>
      </c>
      <c r="Y857" s="397">
        <v>25</v>
      </c>
    </row>
    <row r="858" spans="1:25" x14ac:dyDescent="0.45">
      <c r="A858">
        <f>'Page 1 - General Information'!$G$12</f>
        <v>113367003</v>
      </c>
      <c r="B858" t="str">
        <f>'Page 1 - General Information'!$G$16</f>
        <v>2658</v>
      </c>
      <c r="C858" s="395" t="s">
        <v>19824</v>
      </c>
      <c r="D858"/>
      <c r="E858"/>
      <c r="F858"/>
      <c r="G858"/>
      <c r="H858"/>
      <c r="I858"/>
      <c r="J858"/>
      <c r="K858"/>
      <c r="L858"/>
      <c r="M858"/>
      <c r="N858" t="s">
        <v>5293</v>
      </c>
      <c r="O858" s="399"/>
      <c r="P858"/>
      <c r="Q858"/>
      <c r="R858" s="399" t="s">
        <v>10976</v>
      </c>
      <c r="S858" t="s">
        <v>5655</v>
      </c>
      <c r="T858"/>
      <c r="U858"/>
      <c r="V858" s="396">
        <f>INDEX('Page 2 - Team Information'!$K$14:$AP$184,Y858,X858)</f>
        <v>0</v>
      </c>
      <c r="W858"/>
      <c r="X858" s="397">
        <v>6</v>
      </c>
      <c r="Y858" s="397">
        <v>25</v>
      </c>
    </row>
    <row r="859" spans="1:25" x14ac:dyDescent="0.45">
      <c r="A859">
        <f>'Page 1 - General Information'!$G$12</f>
        <v>113367003</v>
      </c>
      <c r="B859" t="str">
        <f>'Page 1 - General Information'!$G$16</f>
        <v>2658</v>
      </c>
      <c r="C859" s="395" t="s">
        <v>19824</v>
      </c>
      <c r="D859"/>
      <c r="E859"/>
      <c r="F859"/>
      <c r="G859"/>
      <c r="H859"/>
      <c r="I859"/>
      <c r="J859"/>
      <c r="K859"/>
      <c r="L859"/>
      <c r="M859"/>
      <c r="N859" t="s">
        <v>5293</v>
      </c>
      <c r="O859" s="399"/>
      <c r="P859"/>
      <c r="Q859"/>
      <c r="R859" s="399" t="s">
        <v>10976</v>
      </c>
      <c r="S859" t="s">
        <v>5656</v>
      </c>
      <c r="T859"/>
      <c r="U859"/>
      <c r="V859" s="396">
        <f>INDEX('Page 2 - Team Information'!$K$14:$AP$184,Y859,X859)</f>
        <v>0</v>
      </c>
      <c r="W859"/>
      <c r="X859" s="397">
        <v>7</v>
      </c>
      <c r="Y859" s="397">
        <v>25</v>
      </c>
    </row>
    <row r="860" spans="1:25" x14ac:dyDescent="0.45">
      <c r="A860">
        <f>'Page 1 - General Information'!$G$12</f>
        <v>113367003</v>
      </c>
      <c r="B860" t="str">
        <f>'Page 1 - General Information'!$G$16</f>
        <v>2658</v>
      </c>
      <c r="C860" s="395" t="s">
        <v>19824</v>
      </c>
      <c r="D860"/>
      <c r="E860"/>
      <c r="F860"/>
      <c r="G860"/>
      <c r="H860"/>
      <c r="I860"/>
      <c r="J860"/>
      <c r="K860"/>
      <c r="L860"/>
      <c r="M860"/>
      <c r="N860" t="s">
        <v>5293</v>
      </c>
      <c r="O860" s="399"/>
      <c r="P860"/>
      <c r="Q860"/>
      <c r="R860" s="21" t="s">
        <v>10976</v>
      </c>
      <c r="S860" t="s">
        <v>5657</v>
      </c>
      <c r="T860" s="396" t="str">
        <f>IF(INDEX('Page 2 - Team Information'!$K$14:$AP$184,Y860,X860)="","",INDEX('Page 2 - Team Information'!$K$14:$AP$184,Y860,X860)&amp;"-06-30")</f>
        <v>1970-06-30</v>
      </c>
      <c r="U860"/>
      <c r="V860"/>
      <c r="W860"/>
      <c r="X860" s="397">
        <v>9</v>
      </c>
      <c r="Y860" s="397">
        <v>25</v>
      </c>
    </row>
    <row r="861" spans="1:25" x14ac:dyDescent="0.45">
      <c r="A861">
        <f>'Page 1 - General Information'!$G$12</f>
        <v>113367003</v>
      </c>
      <c r="B861" t="str">
        <f>'Page 1 - General Information'!$G$16</f>
        <v>2658</v>
      </c>
      <c r="C861" s="395" t="s">
        <v>19824</v>
      </c>
      <c r="D861"/>
      <c r="E861"/>
      <c r="F861"/>
      <c r="G861"/>
      <c r="H861"/>
      <c r="I861"/>
      <c r="J861"/>
      <c r="K861"/>
      <c r="L861"/>
      <c r="M861"/>
      <c r="N861" t="s">
        <v>5293</v>
      </c>
      <c r="O861" s="399"/>
      <c r="P861"/>
      <c r="Q861"/>
      <c r="R861" s="21" t="s">
        <v>10976</v>
      </c>
      <c r="S861" t="s">
        <v>5658</v>
      </c>
      <c r="T861" s="396" t="str">
        <f>IF(INDEX('Page 2 - Team Information'!$K$14:$AP$184,Y861,X861)="","",INDEX('Page 2 - Team Information'!$K$14:$AP$184,Y861,X861)&amp;"-06-30")</f>
        <v/>
      </c>
      <c r="U861"/>
      <c r="V861"/>
      <c r="W861"/>
      <c r="X861" s="397">
        <v>10</v>
      </c>
      <c r="Y861" s="397">
        <v>25</v>
      </c>
    </row>
    <row r="862" spans="1:25" x14ac:dyDescent="0.45">
      <c r="A862">
        <f>'Page 1 - General Information'!$G$12</f>
        <v>113367003</v>
      </c>
      <c r="B862" t="str">
        <f>'Page 1 - General Information'!$G$16</f>
        <v>2658</v>
      </c>
      <c r="C862" s="395" t="s">
        <v>19824</v>
      </c>
      <c r="D862"/>
      <c r="E862"/>
      <c r="F862"/>
      <c r="G862"/>
      <c r="H862"/>
      <c r="I862"/>
      <c r="J862"/>
      <c r="K862"/>
      <c r="L862"/>
      <c r="M862"/>
      <c r="N862" t="s">
        <v>5293</v>
      </c>
      <c r="O862" s="399"/>
      <c r="P862"/>
      <c r="Q862"/>
      <c r="R862" s="21" t="s">
        <v>10976</v>
      </c>
      <c r="S862" t="s">
        <v>5659</v>
      </c>
      <c r="T862" s="396" t="str">
        <f>IF(INDEX('Page 2 - Team Information'!$K$14:$AP$184,Y862,X862)="","",INDEX('Page 2 - Team Information'!$K$14:$AP$184,Y862,X862)&amp;"-06-30")</f>
        <v/>
      </c>
      <c r="U862"/>
      <c r="V862"/>
      <c r="W862"/>
      <c r="X862" s="397">
        <v>11</v>
      </c>
      <c r="Y862" s="397">
        <v>25</v>
      </c>
    </row>
    <row r="863" spans="1:25" x14ac:dyDescent="0.45">
      <c r="A863">
        <f>'Page 1 - General Information'!$G$12</f>
        <v>113367003</v>
      </c>
      <c r="B863" t="str">
        <f>'Page 1 - General Information'!$G$16</f>
        <v>2658</v>
      </c>
      <c r="C863" s="395" t="s">
        <v>19824</v>
      </c>
      <c r="D863"/>
      <c r="E863"/>
      <c r="F863"/>
      <c r="G863"/>
      <c r="H863"/>
      <c r="I863"/>
      <c r="J863"/>
      <c r="K863"/>
      <c r="L863"/>
      <c r="M863"/>
      <c r="N863" t="s">
        <v>5293</v>
      </c>
      <c r="O863" s="399"/>
      <c r="P863"/>
      <c r="Q863"/>
      <c r="R863" s="21" t="s">
        <v>10976</v>
      </c>
      <c r="S863" t="s">
        <v>5660</v>
      </c>
      <c r="T863" s="396" t="str">
        <f>IF(INDEX('Page 2 - Team Information'!$K$14:$AP$184,Y863,X863)="","",INDEX('Page 2 - Team Information'!$K$14:$AP$184,Y863,X863)&amp;"-06-30")</f>
        <v/>
      </c>
      <c r="U863"/>
      <c r="V863"/>
      <c r="W863"/>
      <c r="X863" s="397">
        <v>12</v>
      </c>
      <c r="Y863" s="397">
        <v>25</v>
      </c>
    </row>
    <row r="864" spans="1:25" x14ac:dyDescent="0.45">
      <c r="A864">
        <f>'Page 1 - General Information'!$G$12</f>
        <v>113367003</v>
      </c>
      <c r="B864" t="str">
        <f>'Page 1 - General Information'!$G$16</f>
        <v>2658</v>
      </c>
      <c r="C864" s="395" t="s">
        <v>19824</v>
      </c>
      <c r="D864"/>
      <c r="E864"/>
      <c r="F864"/>
      <c r="G864"/>
      <c r="H864"/>
      <c r="I864"/>
      <c r="J864"/>
      <c r="K864"/>
      <c r="L864"/>
      <c r="M864"/>
      <c r="N864" t="s">
        <v>4812</v>
      </c>
      <c r="O864" s="396">
        <f>INDEX('Page 2 - Team Information'!$K$14:$AP$184,Y864,X864)</f>
        <v>0</v>
      </c>
      <c r="P864"/>
      <c r="Q864"/>
      <c r="R864"/>
      <c r="S864" t="s">
        <v>5661</v>
      </c>
      <c r="T864"/>
      <c r="U864"/>
      <c r="V864"/>
      <c r="W864"/>
      <c r="X864" s="397">
        <v>14</v>
      </c>
      <c r="Y864" s="397">
        <v>25</v>
      </c>
    </row>
    <row r="865" spans="1:25" x14ac:dyDescent="0.45">
      <c r="A865">
        <f>'Page 1 - General Information'!$G$12</f>
        <v>113367003</v>
      </c>
      <c r="B865" t="str">
        <f>'Page 1 - General Information'!$G$16</f>
        <v>2658</v>
      </c>
      <c r="C865" s="395" t="s">
        <v>19824</v>
      </c>
      <c r="D865"/>
      <c r="E865"/>
      <c r="F865"/>
      <c r="G865"/>
      <c r="H865"/>
      <c r="I865"/>
      <c r="J865"/>
      <c r="K865"/>
      <c r="L865"/>
      <c r="M865"/>
      <c r="N865" t="s">
        <v>4812</v>
      </c>
      <c r="O865" s="396">
        <f>INDEX('Page 2 - Team Information'!$K$14:$AP$184,Y865,X865)</f>
        <v>0</v>
      </c>
      <c r="P865"/>
      <c r="Q865"/>
      <c r="R865"/>
      <c r="S865" t="s">
        <v>5662</v>
      </c>
      <c r="T865"/>
      <c r="U865"/>
      <c r="V865"/>
      <c r="W865"/>
      <c r="X865" s="397">
        <v>15</v>
      </c>
      <c r="Y865" s="397">
        <v>25</v>
      </c>
    </row>
    <row r="866" spans="1:25" x14ac:dyDescent="0.45">
      <c r="A866">
        <f>'Page 1 - General Information'!$G$12</f>
        <v>113367003</v>
      </c>
      <c r="B866" t="str">
        <f>'Page 1 - General Information'!$G$16</f>
        <v>2658</v>
      </c>
      <c r="C866" s="395" t="s">
        <v>19824</v>
      </c>
      <c r="D866"/>
      <c r="E866"/>
      <c r="F866"/>
      <c r="G866"/>
      <c r="H866"/>
      <c r="I866"/>
      <c r="J866"/>
      <c r="K866"/>
      <c r="L866"/>
      <c r="M866"/>
      <c r="N866" t="s">
        <v>4812</v>
      </c>
      <c r="O866" s="396">
        <f>INDEX('Page 2 - Team Information'!$K$14:$AP$184,Y866,X866)</f>
        <v>0</v>
      </c>
      <c r="P866"/>
      <c r="Q866"/>
      <c r="R866"/>
      <c r="S866" t="s">
        <v>5663</v>
      </c>
      <c r="T866"/>
      <c r="U866"/>
      <c r="V866"/>
      <c r="W866"/>
      <c r="X866" s="397">
        <v>16</v>
      </c>
      <c r="Y866" s="397">
        <v>25</v>
      </c>
    </row>
    <row r="867" spans="1:25" x14ac:dyDescent="0.45">
      <c r="A867">
        <f>'Page 1 - General Information'!$G$12</f>
        <v>113367003</v>
      </c>
      <c r="B867" t="str">
        <f>'Page 1 - General Information'!$G$16</f>
        <v>2658</v>
      </c>
      <c r="C867" s="395" t="s">
        <v>19824</v>
      </c>
      <c r="D867"/>
      <c r="E867"/>
      <c r="F867"/>
      <c r="G867"/>
      <c r="H867"/>
      <c r="I867"/>
      <c r="J867"/>
      <c r="K867"/>
      <c r="L867"/>
      <c r="M867"/>
      <c r="N867" t="s">
        <v>4812</v>
      </c>
      <c r="O867" s="396">
        <f>INDEX('Page 2 - Team Information'!$K$14:$AP$184,Y867,X867)</f>
        <v>0</v>
      </c>
      <c r="P867"/>
      <c r="Q867"/>
      <c r="R867"/>
      <c r="S867" t="s">
        <v>5664</v>
      </c>
      <c r="T867"/>
      <c r="U867"/>
      <c r="V867"/>
      <c r="W867"/>
      <c r="X867" s="397">
        <v>17</v>
      </c>
      <c r="Y867" s="397">
        <v>25</v>
      </c>
    </row>
    <row r="868" spans="1:25" x14ac:dyDescent="0.45">
      <c r="A868">
        <f>'Page 1 - General Information'!$G$12</f>
        <v>113367003</v>
      </c>
      <c r="B868" t="str">
        <f>'Page 1 - General Information'!$G$16</f>
        <v>2658</v>
      </c>
      <c r="C868" s="395" t="s">
        <v>19824</v>
      </c>
      <c r="D868"/>
      <c r="E868"/>
      <c r="F868"/>
      <c r="G868"/>
      <c r="H868"/>
      <c r="I868"/>
      <c r="J868"/>
      <c r="K868"/>
      <c r="L868"/>
      <c r="M868"/>
      <c r="N868" t="s">
        <v>4812</v>
      </c>
      <c r="O868" s="396">
        <f>INDEX('Page 2 - Team Information'!$K$14:$AP$184,Y868,X868)</f>
        <v>0</v>
      </c>
      <c r="P868"/>
      <c r="Q868"/>
      <c r="R868"/>
      <c r="S868" t="s">
        <v>5665</v>
      </c>
      <c r="T868"/>
      <c r="U868"/>
      <c r="V868"/>
      <c r="W868"/>
      <c r="X868" s="397">
        <v>19</v>
      </c>
      <c r="Y868" s="397">
        <v>25</v>
      </c>
    </row>
    <row r="869" spans="1:25" x14ac:dyDescent="0.45">
      <c r="A869">
        <f>'Page 1 - General Information'!$G$12</f>
        <v>113367003</v>
      </c>
      <c r="B869" t="str">
        <f>'Page 1 - General Information'!$G$16</f>
        <v>2658</v>
      </c>
      <c r="C869" s="395" t="s">
        <v>19824</v>
      </c>
      <c r="D869"/>
      <c r="E869"/>
      <c r="F869"/>
      <c r="G869"/>
      <c r="H869"/>
      <c r="I869"/>
      <c r="J869"/>
      <c r="K869"/>
      <c r="L869"/>
      <c r="M869"/>
      <c r="N869" t="s">
        <v>4812</v>
      </c>
      <c r="O869" s="396">
        <f>INDEX('Page 2 - Team Information'!$K$14:$AP$184,Y869,X869)</f>
        <v>0</v>
      </c>
      <c r="P869"/>
      <c r="Q869"/>
      <c r="R869"/>
      <c r="S869" t="s">
        <v>5666</v>
      </c>
      <c r="T869"/>
      <c r="U869"/>
      <c r="V869"/>
      <c r="W869"/>
      <c r="X869" s="397">
        <v>20</v>
      </c>
      <c r="Y869" s="397">
        <v>25</v>
      </c>
    </row>
    <row r="870" spans="1:25" x14ac:dyDescent="0.45">
      <c r="A870">
        <f>'Page 1 - General Information'!$G$12</f>
        <v>113367003</v>
      </c>
      <c r="B870" t="str">
        <f>'Page 1 - General Information'!$G$16</f>
        <v>2658</v>
      </c>
      <c r="C870" s="395" t="s">
        <v>19824</v>
      </c>
      <c r="D870"/>
      <c r="E870"/>
      <c r="F870"/>
      <c r="G870"/>
      <c r="H870"/>
      <c r="I870"/>
      <c r="J870"/>
      <c r="K870"/>
      <c r="L870"/>
      <c r="M870"/>
      <c r="N870" t="s">
        <v>4812</v>
      </c>
      <c r="O870" s="396">
        <f>INDEX('Page 2 - Team Information'!$K$14:$AP$184,Y870,X870)</f>
        <v>0</v>
      </c>
      <c r="P870"/>
      <c r="Q870"/>
      <c r="R870"/>
      <c r="S870" t="s">
        <v>5667</v>
      </c>
      <c r="T870"/>
      <c r="U870"/>
      <c r="V870"/>
      <c r="W870"/>
      <c r="X870" s="397">
        <v>21</v>
      </c>
      <c r="Y870" s="397">
        <v>25</v>
      </c>
    </row>
    <row r="871" spans="1:25" x14ac:dyDescent="0.45">
      <c r="A871">
        <f>'Page 1 - General Information'!$G$12</f>
        <v>113367003</v>
      </c>
      <c r="B871" t="str">
        <f>'Page 1 - General Information'!$G$16</f>
        <v>2658</v>
      </c>
      <c r="C871" s="395" t="s">
        <v>19824</v>
      </c>
      <c r="D871"/>
      <c r="E871"/>
      <c r="F871"/>
      <c r="G871"/>
      <c r="H871"/>
      <c r="I871"/>
      <c r="J871"/>
      <c r="K871"/>
      <c r="L871"/>
      <c r="M871"/>
      <c r="N871" t="s">
        <v>4812</v>
      </c>
      <c r="O871" s="396">
        <f>INDEX('Page 2 - Team Information'!$K$14:$AP$184,Y871,X871)</f>
        <v>0</v>
      </c>
      <c r="P871"/>
      <c r="Q871"/>
      <c r="R871"/>
      <c r="S871" t="s">
        <v>5668</v>
      </c>
      <c r="T871"/>
      <c r="U871"/>
      <c r="V871"/>
      <c r="W871"/>
      <c r="X871" s="397">
        <v>22</v>
      </c>
      <c r="Y871" s="397">
        <v>25</v>
      </c>
    </row>
    <row r="872" spans="1:25" x14ac:dyDescent="0.45">
      <c r="A872">
        <f>'Page 1 - General Information'!$G$12</f>
        <v>113367003</v>
      </c>
      <c r="B872" t="str">
        <f>'Page 1 - General Information'!$G$16</f>
        <v>2658</v>
      </c>
      <c r="C872" s="395" t="s">
        <v>19824</v>
      </c>
      <c r="D872"/>
      <c r="E872"/>
      <c r="F872"/>
      <c r="G872"/>
      <c r="H872"/>
      <c r="I872"/>
      <c r="J872"/>
      <c r="K872"/>
      <c r="L872"/>
      <c r="M872"/>
      <c r="N872" t="s">
        <v>5293</v>
      </c>
      <c r="O872" s="399"/>
      <c r="P872"/>
      <c r="Q872"/>
      <c r="R872" s="399" t="s">
        <v>10976</v>
      </c>
      <c r="S872" t="s">
        <v>5669</v>
      </c>
      <c r="T872"/>
      <c r="U872"/>
      <c r="V872" s="396">
        <f>INDEX('Page 2 - Team Information'!$K$14:$AP$184,Y872,X872)</f>
        <v>0</v>
      </c>
      <c r="W872"/>
      <c r="X872" s="397">
        <v>5</v>
      </c>
      <c r="Y872" s="397">
        <v>26</v>
      </c>
    </row>
    <row r="873" spans="1:25" x14ac:dyDescent="0.45">
      <c r="A873">
        <f>'Page 1 - General Information'!$G$12</f>
        <v>113367003</v>
      </c>
      <c r="B873" t="str">
        <f>'Page 1 - General Information'!$G$16</f>
        <v>2658</v>
      </c>
      <c r="C873" s="395" t="s">
        <v>19824</v>
      </c>
      <c r="D873"/>
      <c r="E873"/>
      <c r="F873"/>
      <c r="G873"/>
      <c r="H873"/>
      <c r="I873"/>
      <c r="J873"/>
      <c r="K873"/>
      <c r="L873"/>
      <c r="M873"/>
      <c r="N873" t="s">
        <v>5293</v>
      </c>
      <c r="O873" s="399"/>
      <c r="P873"/>
      <c r="Q873"/>
      <c r="R873" s="399" t="s">
        <v>10976</v>
      </c>
      <c r="S873" t="s">
        <v>5670</v>
      </c>
      <c r="T873"/>
      <c r="U873"/>
      <c r="V873" s="396">
        <f>INDEX('Page 2 - Team Information'!$K$14:$AP$184,Y873,X873)</f>
        <v>0</v>
      </c>
      <c r="W873"/>
      <c r="X873" s="397">
        <v>6</v>
      </c>
      <c r="Y873" s="397">
        <v>26</v>
      </c>
    </row>
    <row r="874" spans="1:25" x14ac:dyDescent="0.45">
      <c r="A874">
        <f>'Page 1 - General Information'!$G$12</f>
        <v>113367003</v>
      </c>
      <c r="B874" t="str">
        <f>'Page 1 - General Information'!$G$16</f>
        <v>2658</v>
      </c>
      <c r="C874" s="395" t="s">
        <v>19824</v>
      </c>
      <c r="D874"/>
      <c r="E874"/>
      <c r="F874"/>
      <c r="G874"/>
      <c r="H874"/>
      <c r="I874"/>
      <c r="J874"/>
      <c r="K874"/>
      <c r="L874"/>
      <c r="M874"/>
      <c r="N874" t="s">
        <v>5293</v>
      </c>
      <c r="O874" s="399"/>
      <c r="P874"/>
      <c r="Q874"/>
      <c r="R874" s="399" t="s">
        <v>10976</v>
      </c>
      <c r="S874" t="s">
        <v>5671</v>
      </c>
      <c r="T874"/>
      <c r="U874"/>
      <c r="V874" s="396">
        <f>INDEX('Page 2 - Team Information'!$K$14:$AP$184,Y874,X874)</f>
        <v>0</v>
      </c>
      <c r="W874"/>
      <c r="X874" s="397">
        <v>7</v>
      </c>
      <c r="Y874" s="397">
        <v>26</v>
      </c>
    </row>
    <row r="875" spans="1:25" x14ac:dyDescent="0.45">
      <c r="A875">
        <f>'Page 1 - General Information'!$G$12</f>
        <v>113367003</v>
      </c>
      <c r="B875" t="str">
        <f>'Page 1 - General Information'!$G$16</f>
        <v>2658</v>
      </c>
      <c r="C875" s="395" t="s">
        <v>19824</v>
      </c>
      <c r="D875"/>
      <c r="E875"/>
      <c r="F875"/>
      <c r="G875"/>
      <c r="H875"/>
      <c r="I875"/>
      <c r="J875"/>
      <c r="K875"/>
      <c r="L875"/>
      <c r="M875"/>
      <c r="N875" t="s">
        <v>5293</v>
      </c>
      <c r="O875" s="399"/>
      <c r="P875"/>
      <c r="Q875"/>
      <c r="R875" s="21" t="s">
        <v>10976</v>
      </c>
      <c r="S875" t="s">
        <v>5672</v>
      </c>
      <c r="T875" s="396" t="str">
        <f>IF(INDEX('Page 2 - Team Information'!$K$14:$AP$184,Y875,X875)="","",INDEX('Page 2 - Team Information'!$K$14:$AP$184,Y875,X875)&amp;"-06-30")</f>
        <v/>
      </c>
      <c r="U875"/>
      <c r="V875"/>
      <c r="W875"/>
      <c r="X875" s="397">
        <v>9</v>
      </c>
      <c r="Y875" s="397">
        <v>26</v>
      </c>
    </row>
    <row r="876" spans="1:25" x14ac:dyDescent="0.45">
      <c r="A876">
        <f>'Page 1 - General Information'!$G$12</f>
        <v>113367003</v>
      </c>
      <c r="B876" t="str">
        <f>'Page 1 - General Information'!$G$16</f>
        <v>2658</v>
      </c>
      <c r="C876" s="395" t="s">
        <v>19824</v>
      </c>
      <c r="D876"/>
      <c r="E876"/>
      <c r="F876"/>
      <c r="G876"/>
      <c r="H876"/>
      <c r="I876"/>
      <c r="J876"/>
      <c r="K876"/>
      <c r="L876"/>
      <c r="M876"/>
      <c r="N876" t="s">
        <v>5293</v>
      </c>
      <c r="O876" s="399"/>
      <c r="P876"/>
      <c r="Q876"/>
      <c r="R876" s="21" t="s">
        <v>10976</v>
      </c>
      <c r="S876" t="s">
        <v>5673</v>
      </c>
      <c r="T876" s="396" t="str">
        <f>IF(INDEX('Page 2 - Team Information'!$K$14:$AP$184,Y876,X876)="","",INDEX('Page 2 - Team Information'!$K$14:$AP$184,Y876,X876)&amp;"-06-30")</f>
        <v/>
      </c>
      <c r="U876"/>
      <c r="V876"/>
      <c r="W876"/>
      <c r="X876" s="397">
        <v>10</v>
      </c>
      <c r="Y876" s="397">
        <v>26</v>
      </c>
    </row>
    <row r="877" spans="1:25" x14ac:dyDescent="0.45">
      <c r="A877">
        <f>'Page 1 - General Information'!$G$12</f>
        <v>113367003</v>
      </c>
      <c r="B877" t="str">
        <f>'Page 1 - General Information'!$G$16</f>
        <v>2658</v>
      </c>
      <c r="C877" s="395" t="s">
        <v>19824</v>
      </c>
      <c r="D877"/>
      <c r="E877"/>
      <c r="F877"/>
      <c r="G877"/>
      <c r="H877"/>
      <c r="I877"/>
      <c r="J877"/>
      <c r="K877"/>
      <c r="L877"/>
      <c r="M877"/>
      <c r="N877" t="s">
        <v>5293</v>
      </c>
      <c r="O877" s="399"/>
      <c r="P877"/>
      <c r="Q877"/>
      <c r="R877" s="21" t="s">
        <v>10976</v>
      </c>
      <c r="S877" t="s">
        <v>5674</v>
      </c>
      <c r="T877" s="396" t="str">
        <f>IF(INDEX('Page 2 - Team Information'!$K$14:$AP$184,Y877,X877)="","",INDEX('Page 2 - Team Information'!$K$14:$AP$184,Y877,X877)&amp;"-06-30")</f>
        <v/>
      </c>
      <c r="U877"/>
      <c r="V877"/>
      <c r="W877"/>
      <c r="X877" s="397">
        <v>11</v>
      </c>
      <c r="Y877" s="397">
        <v>26</v>
      </c>
    </row>
    <row r="878" spans="1:25" x14ac:dyDescent="0.45">
      <c r="A878">
        <f>'Page 1 - General Information'!$G$12</f>
        <v>113367003</v>
      </c>
      <c r="B878" t="str">
        <f>'Page 1 - General Information'!$G$16</f>
        <v>2658</v>
      </c>
      <c r="C878" s="395" t="s">
        <v>19824</v>
      </c>
      <c r="D878"/>
      <c r="E878"/>
      <c r="F878"/>
      <c r="G878"/>
      <c r="H878"/>
      <c r="I878"/>
      <c r="J878"/>
      <c r="K878"/>
      <c r="L878"/>
      <c r="M878"/>
      <c r="N878" t="s">
        <v>5293</v>
      </c>
      <c r="O878" s="399"/>
      <c r="P878"/>
      <c r="Q878"/>
      <c r="R878" s="21" t="s">
        <v>10976</v>
      </c>
      <c r="S878" t="s">
        <v>5675</v>
      </c>
      <c r="T878" s="396" t="str">
        <f>IF(INDEX('Page 2 - Team Information'!$K$14:$AP$184,Y878,X878)="","",INDEX('Page 2 - Team Information'!$K$14:$AP$184,Y878,X878)&amp;"-06-30")</f>
        <v/>
      </c>
      <c r="U878"/>
      <c r="V878"/>
      <c r="W878"/>
      <c r="X878" s="397">
        <v>12</v>
      </c>
      <c r="Y878" s="397">
        <v>26</v>
      </c>
    </row>
    <row r="879" spans="1:25" x14ac:dyDescent="0.45">
      <c r="A879">
        <f>'Page 1 - General Information'!$G$12</f>
        <v>113367003</v>
      </c>
      <c r="B879" t="str">
        <f>'Page 1 - General Information'!$G$16</f>
        <v>2658</v>
      </c>
      <c r="C879" s="395" t="s">
        <v>19824</v>
      </c>
      <c r="D879"/>
      <c r="E879"/>
      <c r="F879"/>
      <c r="G879"/>
      <c r="H879"/>
      <c r="I879"/>
      <c r="J879"/>
      <c r="K879"/>
      <c r="L879"/>
      <c r="M879"/>
      <c r="N879" t="s">
        <v>4812</v>
      </c>
      <c r="O879" s="396">
        <f>INDEX('Page 2 - Team Information'!$K$14:$AP$184,Y879,X879)</f>
        <v>0</v>
      </c>
      <c r="P879"/>
      <c r="Q879"/>
      <c r="R879"/>
      <c r="S879" t="s">
        <v>5676</v>
      </c>
      <c r="T879"/>
      <c r="U879"/>
      <c r="V879"/>
      <c r="W879"/>
      <c r="X879" s="397">
        <v>14</v>
      </c>
      <c r="Y879" s="397">
        <v>26</v>
      </c>
    </row>
    <row r="880" spans="1:25" x14ac:dyDescent="0.45">
      <c r="A880">
        <f>'Page 1 - General Information'!$G$12</f>
        <v>113367003</v>
      </c>
      <c r="B880" t="str">
        <f>'Page 1 - General Information'!$G$16</f>
        <v>2658</v>
      </c>
      <c r="C880" s="395" t="s">
        <v>19824</v>
      </c>
      <c r="D880"/>
      <c r="E880"/>
      <c r="F880"/>
      <c r="G880"/>
      <c r="H880"/>
      <c r="I880"/>
      <c r="J880"/>
      <c r="K880"/>
      <c r="L880"/>
      <c r="M880"/>
      <c r="N880" t="s">
        <v>4812</v>
      </c>
      <c r="O880" s="396">
        <f>INDEX('Page 2 - Team Information'!$K$14:$AP$184,Y880,X880)</f>
        <v>0</v>
      </c>
      <c r="P880"/>
      <c r="Q880"/>
      <c r="R880"/>
      <c r="S880" t="s">
        <v>5677</v>
      </c>
      <c r="T880"/>
      <c r="U880"/>
      <c r="V880"/>
      <c r="W880"/>
      <c r="X880" s="397">
        <v>15</v>
      </c>
      <c r="Y880" s="397">
        <v>26</v>
      </c>
    </row>
    <row r="881" spans="1:25" x14ac:dyDescent="0.45">
      <c r="A881">
        <f>'Page 1 - General Information'!$G$12</f>
        <v>113367003</v>
      </c>
      <c r="B881" t="str">
        <f>'Page 1 - General Information'!$G$16</f>
        <v>2658</v>
      </c>
      <c r="C881" s="395" t="s">
        <v>19824</v>
      </c>
      <c r="D881"/>
      <c r="E881"/>
      <c r="F881"/>
      <c r="G881"/>
      <c r="H881"/>
      <c r="I881"/>
      <c r="J881"/>
      <c r="K881"/>
      <c r="L881"/>
      <c r="M881"/>
      <c r="N881" t="s">
        <v>4812</v>
      </c>
      <c r="O881" s="396">
        <f>INDEX('Page 2 - Team Information'!$K$14:$AP$184,Y881,X881)</f>
        <v>0</v>
      </c>
      <c r="P881"/>
      <c r="Q881"/>
      <c r="R881"/>
      <c r="S881" t="s">
        <v>5678</v>
      </c>
      <c r="T881"/>
      <c r="U881"/>
      <c r="V881"/>
      <c r="W881"/>
      <c r="X881" s="397">
        <v>16</v>
      </c>
      <c r="Y881" s="397">
        <v>26</v>
      </c>
    </row>
    <row r="882" spans="1:25" x14ac:dyDescent="0.45">
      <c r="A882">
        <f>'Page 1 - General Information'!$G$12</f>
        <v>113367003</v>
      </c>
      <c r="B882" t="str">
        <f>'Page 1 - General Information'!$G$16</f>
        <v>2658</v>
      </c>
      <c r="C882" s="395" t="s">
        <v>19824</v>
      </c>
      <c r="D882"/>
      <c r="E882"/>
      <c r="F882"/>
      <c r="G882"/>
      <c r="H882"/>
      <c r="I882"/>
      <c r="J882"/>
      <c r="K882"/>
      <c r="L882"/>
      <c r="M882"/>
      <c r="N882" t="s">
        <v>4812</v>
      </c>
      <c r="O882" s="396">
        <f>INDEX('Page 2 - Team Information'!$K$14:$AP$184,Y882,X882)</f>
        <v>0</v>
      </c>
      <c r="P882"/>
      <c r="Q882"/>
      <c r="R882"/>
      <c r="S882" t="s">
        <v>5679</v>
      </c>
      <c r="T882"/>
      <c r="U882"/>
      <c r="V882"/>
      <c r="W882"/>
      <c r="X882" s="397">
        <v>17</v>
      </c>
      <c r="Y882" s="397">
        <v>26</v>
      </c>
    </row>
    <row r="883" spans="1:25" x14ac:dyDescent="0.45">
      <c r="A883">
        <f>'Page 1 - General Information'!$G$12</f>
        <v>113367003</v>
      </c>
      <c r="B883" t="str">
        <f>'Page 1 - General Information'!$G$16</f>
        <v>2658</v>
      </c>
      <c r="C883" s="395" t="s">
        <v>19824</v>
      </c>
      <c r="D883"/>
      <c r="E883"/>
      <c r="F883"/>
      <c r="G883"/>
      <c r="H883"/>
      <c r="I883"/>
      <c r="J883"/>
      <c r="K883"/>
      <c r="L883"/>
      <c r="M883"/>
      <c r="N883" t="s">
        <v>4812</v>
      </c>
      <c r="O883" s="396">
        <f>INDEX('Page 2 - Team Information'!$K$14:$AP$184,Y883,X883)</f>
        <v>0</v>
      </c>
      <c r="P883"/>
      <c r="Q883"/>
      <c r="R883"/>
      <c r="S883" t="s">
        <v>5680</v>
      </c>
      <c r="T883"/>
      <c r="U883"/>
      <c r="V883"/>
      <c r="W883"/>
      <c r="X883" s="397">
        <v>19</v>
      </c>
      <c r="Y883" s="397">
        <v>26</v>
      </c>
    </row>
    <row r="884" spans="1:25" x14ac:dyDescent="0.45">
      <c r="A884">
        <f>'Page 1 - General Information'!$G$12</f>
        <v>113367003</v>
      </c>
      <c r="B884" t="str">
        <f>'Page 1 - General Information'!$G$16</f>
        <v>2658</v>
      </c>
      <c r="C884" s="395" t="s">
        <v>19824</v>
      </c>
      <c r="D884"/>
      <c r="E884"/>
      <c r="F884"/>
      <c r="G884"/>
      <c r="H884"/>
      <c r="I884"/>
      <c r="J884"/>
      <c r="K884"/>
      <c r="L884"/>
      <c r="M884"/>
      <c r="N884" t="s">
        <v>4812</v>
      </c>
      <c r="O884" s="396">
        <f>INDEX('Page 2 - Team Information'!$K$14:$AP$184,Y884,X884)</f>
        <v>0</v>
      </c>
      <c r="P884"/>
      <c r="Q884"/>
      <c r="R884"/>
      <c r="S884" t="s">
        <v>5681</v>
      </c>
      <c r="T884"/>
      <c r="U884"/>
      <c r="V884"/>
      <c r="W884"/>
      <c r="X884" s="397">
        <v>20</v>
      </c>
      <c r="Y884" s="397">
        <v>26</v>
      </c>
    </row>
    <row r="885" spans="1:25" x14ac:dyDescent="0.45">
      <c r="A885">
        <f>'Page 1 - General Information'!$G$12</f>
        <v>113367003</v>
      </c>
      <c r="B885" t="str">
        <f>'Page 1 - General Information'!$G$16</f>
        <v>2658</v>
      </c>
      <c r="C885" s="395" t="s">
        <v>19824</v>
      </c>
      <c r="D885"/>
      <c r="E885"/>
      <c r="F885"/>
      <c r="G885"/>
      <c r="H885"/>
      <c r="I885"/>
      <c r="J885"/>
      <c r="K885"/>
      <c r="L885"/>
      <c r="M885"/>
      <c r="N885" t="s">
        <v>4812</v>
      </c>
      <c r="O885" s="396">
        <f>INDEX('Page 2 - Team Information'!$K$14:$AP$184,Y885,X885)</f>
        <v>0</v>
      </c>
      <c r="P885"/>
      <c r="Q885"/>
      <c r="R885"/>
      <c r="S885" t="s">
        <v>5682</v>
      </c>
      <c r="T885"/>
      <c r="U885"/>
      <c r="V885"/>
      <c r="W885"/>
      <c r="X885" s="397">
        <v>21</v>
      </c>
      <c r="Y885" s="397">
        <v>26</v>
      </c>
    </row>
    <row r="886" spans="1:25" x14ac:dyDescent="0.45">
      <c r="A886">
        <f>'Page 1 - General Information'!$G$12</f>
        <v>113367003</v>
      </c>
      <c r="B886" t="str">
        <f>'Page 1 - General Information'!$G$16</f>
        <v>2658</v>
      </c>
      <c r="C886" s="395" t="s">
        <v>19824</v>
      </c>
      <c r="D886"/>
      <c r="E886"/>
      <c r="F886"/>
      <c r="G886"/>
      <c r="H886"/>
      <c r="I886"/>
      <c r="J886"/>
      <c r="K886"/>
      <c r="L886"/>
      <c r="M886"/>
      <c r="N886" t="s">
        <v>4812</v>
      </c>
      <c r="O886" s="396">
        <f>INDEX('Page 2 - Team Information'!$K$14:$AP$184,Y886,X886)</f>
        <v>0</v>
      </c>
      <c r="P886"/>
      <c r="Q886"/>
      <c r="R886"/>
      <c r="S886" t="s">
        <v>5683</v>
      </c>
      <c r="T886"/>
      <c r="U886"/>
      <c r="V886"/>
      <c r="W886"/>
      <c r="X886" s="397">
        <v>22</v>
      </c>
      <c r="Y886" s="397">
        <v>26</v>
      </c>
    </row>
    <row r="887" spans="1:25" x14ac:dyDescent="0.45">
      <c r="A887">
        <f>'Page 1 - General Information'!$G$12</f>
        <v>113367003</v>
      </c>
      <c r="B887" t="str">
        <f>'Page 1 - General Information'!$G$16</f>
        <v>2658</v>
      </c>
      <c r="C887" s="395" t="s">
        <v>19824</v>
      </c>
      <c r="D887"/>
      <c r="E887"/>
      <c r="F887"/>
      <c r="G887"/>
      <c r="H887"/>
      <c r="I887"/>
      <c r="J887"/>
      <c r="K887"/>
      <c r="L887"/>
      <c r="M887"/>
      <c r="N887" t="s">
        <v>5293</v>
      </c>
      <c r="O887" s="399"/>
      <c r="P887"/>
      <c r="Q887"/>
      <c r="R887" s="399" t="s">
        <v>10976</v>
      </c>
      <c r="S887" t="s">
        <v>5684</v>
      </c>
      <c r="T887"/>
      <c r="U887"/>
      <c r="V887" s="396">
        <f>INDEX('Page 2 - Team Information'!$K$14:$AP$184,Y887,X887)</f>
        <v>0</v>
      </c>
      <c r="W887"/>
      <c r="X887" s="397">
        <v>5</v>
      </c>
      <c r="Y887" s="397">
        <v>27</v>
      </c>
    </row>
    <row r="888" spans="1:25" x14ac:dyDescent="0.45">
      <c r="A888">
        <f>'Page 1 - General Information'!$G$12</f>
        <v>113367003</v>
      </c>
      <c r="B888" t="str">
        <f>'Page 1 - General Information'!$G$16</f>
        <v>2658</v>
      </c>
      <c r="C888" s="395" t="s">
        <v>19824</v>
      </c>
      <c r="D888"/>
      <c r="E888"/>
      <c r="F888"/>
      <c r="G888"/>
      <c r="H888"/>
      <c r="I888"/>
      <c r="J888"/>
      <c r="K888"/>
      <c r="L888"/>
      <c r="M888"/>
      <c r="N888" t="s">
        <v>5293</v>
      </c>
      <c r="O888" s="399"/>
      <c r="P888"/>
      <c r="Q888"/>
      <c r="R888" s="399" t="s">
        <v>10976</v>
      </c>
      <c r="S888" t="s">
        <v>5685</v>
      </c>
      <c r="T888"/>
      <c r="U888"/>
      <c r="V888" s="396">
        <f>INDEX('Page 2 - Team Information'!$K$14:$AP$184,Y888,X888)</f>
        <v>0</v>
      </c>
      <c r="W888"/>
      <c r="X888" s="397">
        <v>6</v>
      </c>
      <c r="Y888" s="397">
        <v>27</v>
      </c>
    </row>
    <row r="889" spans="1:25" x14ac:dyDescent="0.45">
      <c r="A889">
        <f>'Page 1 - General Information'!$G$12</f>
        <v>113367003</v>
      </c>
      <c r="B889" t="str">
        <f>'Page 1 - General Information'!$G$16</f>
        <v>2658</v>
      </c>
      <c r="C889" s="395" t="s">
        <v>19824</v>
      </c>
      <c r="D889"/>
      <c r="E889"/>
      <c r="F889"/>
      <c r="G889"/>
      <c r="H889"/>
      <c r="I889"/>
      <c r="J889"/>
      <c r="K889"/>
      <c r="L889"/>
      <c r="M889"/>
      <c r="N889" t="s">
        <v>5293</v>
      </c>
      <c r="O889" s="399"/>
      <c r="P889"/>
      <c r="Q889"/>
      <c r="R889" s="399" t="s">
        <v>10976</v>
      </c>
      <c r="S889" t="s">
        <v>5686</v>
      </c>
      <c r="T889"/>
      <c r="U889"/>
      <c r="V889" s="396">
        <f>INDEX('Page 2 - Team Information'!$K$14:$AP$184,Y889,X889)</f>
        <v>0</v>
      </c>
      <c r="W889"/>
      <c r="X889" s="397">
        <v>7</v>
      </c>
      <c r="Y889" s="397">
        <v>27</v>
      </c>
    </row>
    <row r="890" spans="1:25" x14ac:dyDescent="0.45">
      <c r="A890">
        <f>'Page 1 - General Information'!$G$12</f>
        <v>113367003</v>
      </c>
      <c r="B890" t="str">
        <f>'Page 1 - General Information'!$G$16</f>
        <v>2658</v>
      </c>
      <c r="C890" s="395" t="s">
        <v>19824</v>
      </c>
      <c r="D890"/>
      <c r="E890"/>
      <c r="F890"/>
      <c r="G890"/>
      <c r="H890"/>
      <c r="I890"/>
      <c r="J890"/>
      <c r="K890"/>
      <c r="L890"/>
      <c r="M890"/>
      <c r="N890" t="s">
        <v>5293</v>
      </c>
      <c r="O890" s="399"/>
      <c r="P890"/>
      <c r="Q890"/>
      <c r="R890" s="21" t="s">
        <v>10976</v>
      </c>
      <c r="S890" t="s">
        <v>5687</v>
      </c>
      <c r="T890" s="396" t="str">
        <f>IF(INDEX('Page 2 - Team Information'!$K$14:$AP$184,Y890,X890)="","",INDEX('Page 2 - Team Information'!$K$14:$AP$184,Y890,X890)&amp;"-06-30")</f>
        <v/>
      </c>
      <c r="U890"/>
      <c r="V890"/>
      <c r="W890"/>
      <c r="X890" s="397">
        <v>9</v>
      </c>
      <c r="Y890" s="397">
        <v>27</v>
      </c>
    </row>
    <row r="891" spans="1:25" x14ac:dyDescent="0.45">
      <c r="A891">
        <f>'Page 1 - General Information'!$G$12</f>
        <v>113367003</v>
      </c>
      <c r="B891" t="str">
        <f>'Page 1 - General Information'!$G$16</f>
        <v>2658</v>
      </c>
      <c r="C891" s="395" t="s">
        <v>19824</v>
      </c>
      <c r="D891"/>
      <c r="E891"/>
      <c r="F891"/>
      <c r="G891"/>
      <c r="H891"/>
      <c r="I891"/>
      <c r="J891"/>
      <c r="K891"/>
      <c r="L891"/>
      <c r="M891"/>
      <c r="N891" t="s">
        <v>5293</v>
      </c>
      <c r="O891" s="399"/>
      <c r="P891"/>
      <c r="Q891"/>
      <c r="R891" s="21" t="s">
        <v>10976</v>
      </c>
      <c r="S891" t="s">
        <v>5688</v>
      </c>
      <c r="T891" s="396" t="str">
        <f>IF(INDEX('Page 2 - Team Information'!$K$14:$AP$184,Y891,X891)="","",INDEX('Page 2 - Team Information'!$K$14:$AP$184,Y891,X891)&amp;"-06-30")</f>
        <v/>
      </c>
      <c r="U891"/>
      <c r="V891"/>
      <c r="W891"/>
      <c r="X891" s="397">
        <v>10</v>
      </c>
      <c r="Y891" s="397">
        <v>27</v>
      </c>
    </row>
    <row r="892" spans="1:25" x14ac:dyDescent="0.45">
      <c r="A892">
        <f>'Page 1 - General Information'!$G$12</f>
        <v>113367003</v>
      </c>
      <c r="B892" t="str">
        <f>'Page 1 - General Information'!$G$16</f>
        <v>2658</v>
      </c>
      <c r="C892" s="395" t="s">
        <v>19824</v>
      </c>
      <c r="D892"/>
      <c r="E892"/>
      <c r="F892"/>
      <c r="G892"/>
      <c r="H892"/>
      <c r="I892"/>
      <c r="J892"/>
      <c r="K892"/>
      <c r="L892"/>
      <c r="M892"/>
      <c r="N892" t="s">
        <v>5293</v>
      </c>
      <c r="O892" s="399"/>
      <c r="P892"/>
      <c r="Q892"/>
      <c r="R892" s="21" t="s">
        <v>10976</v>
      </c>
      <c r="S892" t="s">
        <v>5689</v>
      </c>
      <c r="T892" s="396" t="str">
        <f>IF(INDEX('Page 2 - Team Information'!$K$14:$AP$184,Y892,X892)="","",INDEX('Page 2 - Team Information'!$K$14:$AP$184,Y892,X892)&amp;"-06-30")</f>
        <v/>
      </c>
      <c r="U892"/>
      <c r="V892"/>
      <c r="W892"/>
      <c r="X892" s="397">
        <v>11</v>
      </c>
      <c r="Y892" s="397">
        <v>27</v>
      </c>
    </row>
    <row r="893" spans="1:25" x14ac:dyDescent="0.45">
      <c r="A893">
        <f>'Page 1 - General Information'!$G$12</f>
        <v>113367003</v>
      </c>
      <c r="B893" t="str">
        <f>'Page 1 - General Information'!$G$16</f>
        <v>2658</v>
      </c>
      <c r="C893" s="395" t="s">
        <v>19824</v>
      </c>
      <c r="D893"/>
      <c r="E893"/>
      <c r="F893"/>
      <c r="G893"/>
      <c r="H893"/>
      <c r="I893"/>
      <c r="J893"/>
      <c r="K893"/>
      <c r="L893"/>
      <c r="M893"/>
      <c r="N893" t="s">
        <v>5293</v>
      </c>
      <c r="O893" s="399"/>
      <c r="P893"/>
      <c r="Q893"/>
      <c r="R893" s="21" t="s">
        <v>10976</v>
      </c>
      <c r="S893" t="s">
        <v>5690</v>
      </c>
      <c r="T893" s="396" t="str">
        <f>IF(INDEX('Page 2 - Team Information'!$K$14:$AP$184,Y893,X893)="","",INDEX('Page 2 - Team Information'!$K$14:$AP$184,Y893,X893)&amp;"-06-30")</f>
        <v/>
      </c>
      <c r="U893"/>
      <c r="V893"/>
      <c r="W893"/>
      <c r="X893" s="397">
        <v>12</v>
      </c>
      <c r="Y893" s="397">
        <v>27</v>
      </c>
    </row>
    <row r="894" spans="1:25" x14ac:dyDescent="0.45">
      <c r="A894">
        <f>'Page 1 - General Information'!$G$12</f>
        <v>113367003</v>
      </c>
      <c r="B894" t="str">
        <f>'Page 1 - General Information'!$G$16</f>
        <v>2658</v>
      </c>
      <c r="C894" s="395" t="s">
        <v>19824</v>
      </c>
      <c r="D894"/>
      <c r="E894"/>
      <c r="F894"/>
      <c r="G894"/>
      <c r="H894"/>
      <c r="I894"/>
      <c r="J894"/>
      <c r="K894"/>
      <c r="L894"/>
      <c r="M894"/>
      <c r="N894" t="s">
        <v>4812</v>
      </c>
      <c r="O894" s="396">
        <f>INDEX('Page 2 - Team Information'!$K$14:$AP$184,Y894,X894)</f>
        <v>0</v>
      </c>
      <c r="P894"/>
      <c r="Q894"/>
      <c r="R894"/>
      <c r="S894" t="s">
        <v>5691</v>
      </c>
      <c r="T894"/>
      <c r="U894"/>
      <c r="V894"/>
      <c r="W894"/>
      <c r="X894" s="397">
        <v>14</v>
      </c>
      <c r="Y894" s="397">
        <v>27</v>
      </c>
    </row>
    <row r="895" spans="1:25" x14ac:dyDescent="0.45">
      <c r="A895">
        <f>'Page 1 - General Information'!$G$12</f>
        <v>113367003</v>
      </c>
      <c r="B895" t="str">
        <f>'Page 1 - General Information'!$G$16</f>
        <v>2658</v>
      </c>
      <c r="C895" s="395" t="s">
        <v>19824</v>
      </c>
      <c r="D895"/>
      <c r="E895"/>
      <c r="F895"/>
      <c r="G895"/>
      <c r="H895"/>
      <c r="I895"/>
      <c r="J895"/>
      <c r="K895"/>
      <c r="L895"/>
      <c r="M895"/>
      <c r="N895" t="s">
        <v>4812</v>
      </c>
      <c r="O895" s="396">
        <f>INDEX('Page 2 - Team Information'!$K$14:$AP$184,Y895,X895)</f>
        <v>0</v>
      </c>
      <c r="P895"/>
      <c r="Q895"/>
      <c r="R895"/>
      <c r="S895" t="s">
        <v>5692</v>
      </c>
      <c r="T895"/>
      <c r="U895"/>
      <c r="V895"/>
      <c r="W895"/>
      <c r="X895" s="397">
        <v>15</v>
      </c>
      <c r="Y895" s="397">
        <v>27</v>
      </c>
    </row>
    <row r="896" spans="1:25" x14ac:dyDescent="0.45">
      <c r="A896">
        <f>'Page 1 - General Information'!$G$12</f>
        <v>113367003</v>
      </c>
      <c r="B896" t="str">
        <f>'Page 1 - General Information'!$G$16</f>
        <v>2658</v>
      </c>
      <c r="C896" s="395" t="s">
        <v>19824</v>
      </c>
      <c r="D896"/>
      <c r="E896"/>
      <c r="F896"/>
      <c r="G896"/>
      <c r="H896"/>
      <c r="I896"/>
      <c r="J896"/>
      <c r="K896"/>
      <c r="L896"/>
      <c r="M896"/>
      <c r="N896" t="s">
        <v>4812</v>
      </c>
      <c r="O896" s="396">
        <f>INDEX('Page 2 - Team Information'!$K$14:$AP$184,Y896,X896)</f>
        <v>0</v>
      </c>
      <c r="P896"/>
      <c r="Q896"/>
      <c r="R896"/>
      <c r="S896" t="s">
        <v>5693</v>
      </c>
      <c r="T896"/>
      <c r="U896"/>
      <c r="V896"/>
      <c r="W896"/>
      <c r="X896" s="397">
        <v>16</v>
      </c>
      <c r="Y896" s="397">
        <v>27</v>
      </c>
    </row>
    <row r="897" spans="1:25" x14ac:dyDescent="0.45">
      <c r="A897">
        <f>'Page 1 - General Information'!$G$12</f>
        <v>113367003</v>
      </c>
      <c r="B897" t="str">
        <f>'Page 1 - General Information'!$G$16</f>
        <v>2658</v>
      </c>
      <c r="C897" s="395" t="s">
        <v>19824</v>
      </c>
      <c r="D897"/>
      <c r="E897"/>
      <c r="F897"/>
      <c r="G897"/>
      <c r="H897"/>
      <c r="I897"/>
      <c r="J897"/>
      <c r="K897"/>
      <c r="L897"/>
      <c r="M897"/>
      <c r="N897" t="s">
        <v>4812</v>
      </c>
      <c r="O897" s="396">
        <f>INDEX('Page 2 - Team Information'!$K$14:$AP$184,Y897,X897)</f>
        <v>0</v>
      </c>
      <c r="P897"/>
      <c r="Q897"/>
      <c r="R897"/>
      <c r="S897" t="s">
        <v>5694</v>
      </c>
      <c r="T897"/>
      <c r="U897"/>
      <c r="V897"/>
      <c r="W897"/>
      <c r="X897" s="397">
        <v>17</v>
      </c>
      <c r="Y897" s="397">
        <v>27</v>
      </c>
    </row>
    <row r="898" spans="1:25" x14ac:dyDescent="0.45">
      <c r="A898">
        <f>'Page 1 - General Information'!$G$12</f>
        <v>113367003</v>
      </c>
      <c r="B898" t="str">
        <f>'Page 1 - General Information'!$G$16</f>
        <v>2658</v>
      </c>
      <c r="C898" s="395" t="s">
        <v>19824</v>
      </c>
      <c r="D898"/>
      <c r="E898"/>
      <c r="F898"/>
      <c r="G898"/>
      <c r="H898"/>
      <c r="I898"/>
      <c r="J898"/>
      <c r="K898"/>
      <c r="L898"/>
      <c r="M898"/>
      <c r="N898" t="s">
        <v>4812</v>
      </c>
      <c r="O898" s="396">
        <f>INDEX('Page 2 - Team Information'!$K$14:$AP$184,Y898,X898)</f>
        <v>0</v>
      </c>
      <c r="P898"/>
      <c r="Q898"/>
      <c r="R898"/>
      <c r="S898" t="s">
        <v>5695</v>
      </c>
      <c r="T898"/>
      <c r="U898"/>
      <c r="V898"/>
      <c r="W898"/>
      <c r="X898" s="397">
        <v>19</v>
      </c>
      <c r="Y898" s="397">
        <v>27</v>
      </c>
    </row>
    <row r="899" spans="1:25" x14ac:dyDescent="0.45">
      <c r="A899">
        <f>'Page 1 - General Information'!$G$12</f>
        <v>113367003</v>
      </c>
      <c r="B899" t="str">
        <f>'Page 1 - General Information'!$G$16</f>
        <v>2658</v>
      </c>
      <c r="C899" s="395" t="s">
        <v>19824</v>
      </c>
      <c r="D899"/>
      <c r="E899"/>
      <c r="F899"/>
      <c r="G899"/>
      <c r="H899"/>
      <c r="I899"/>
      <c r="J899"/>
      <c r="K899"/>
      <c r="L899"/>
      <c r="M899"/>
      <c r="N899" t="s">
        <v>4812</v>
      </c>
      <c r="O899" s="396">
        <f>INDEX('Page 2 - Team Information'!$K$14:$AP$184,Y899,X899)</f>
        <v>0</v>
      </c>
      <c r="P899"/>
      <c r="Q899"/>
      <c r="R899"/>
      <c r="S899" t="s">
        <v>5696</v>
      </c>
      <c r="T899"/>
      <c r="U899"/>
      <c r="V899"/>
      <c r="W899"/>
      <c r="X899" s="397">
        <v>20</v>
      </c>
      <c r="Y899" s="397">
        <v>27</v>
      </c>
    </row>
    <row r="900" spans="1:25" x14ac:dyDescent="0.45">
      <c r="A900">
        <f>'Page 1 - General Information'!$G$12</f>
        <v>113367003</v>
      </c>
      <c r="B900" t="str">
        <f>'Page 1 - General Information'!$G$16</f>
        <v>2658</v>
      </c>
      <c r="C900" s="395" t="s">
        <v>19824</v>
      </c>
      <c r="D900"/>
      <c r="E900"/>
      <c r="F900"/>
      <c r="G900"/>
      <c r="H900"/>
      <c r="I900"/>
      <c r="J900"/>
      <c r="K900"/>
      <c r="L900"/>
      <c r="M900"/>
      <c r="N900" t="s">
        <v>4812</v>
      </c>
      <c r="O900" s="396">
        <f>INDEX('Page 2 - Team Information'!$K$14:$AP$184,Y900,X900)</f>
        <v>0</v>
      </c>
      <c r="P900"/>
      <c r="Q900"/>
      <c r="R900"/>
      <c r="S900" t="s">
        <v>5697</v>
      </c>
      <c r="T900"/>
      <c r="U900"/>
      <c r="V900"/>
      <c r="W900"/>
      <c r="X900" s="397">
        <v>21</v>
      </c>
      <c r="Y900" s="397">
        <v>27</v>
      </c>
    </row>
    <row r="901" spans="1:25" x14ac:dyDescent="0.45">
      <c r="A901">
        <f>'Page 1 - General Information'!$G$12</f>
        <v>113367003</v>
      </c>
      <c r="B901" t="str">
        <f>'Page 1 - General Information'!$G$16</f>
        <v>2658</v>
      </c>
      <c r="C901" s="395" t="s">
        <v>19824</v>
      </c>
      <c r="D901"/>
      <c r="E901"/>
      <c r="F901"/>
      <c r="G901"/>
      <c r="H901"/>
      <c r="I901"/>
      <c r="J901"/>
      <c r="K901"/>
      <c r="L901"/>
      <c r="M901"/>
      <c r="N901" t="s">
        <v>4812</v>
      </c>
      <c r="O901" s="396">
        <f>INDEX('Page 2 - Team Information'!$K$14:$AP$184,Y901,X901)</f>
        <v>0</v>
      </c>
      <c r="P901"/>
      <c r="Q901"/>
      <c r="R901"/>
      <c r="S901" t="s">
        <v>5698</v>
      </c>
      <c r="T901"/>
      <c r="U901"/>
      <c r="V901"/>
      <c r="W901"/>
      <c r="X901" s="397">
        <v>22</v>
      </c>
      <c r="Y901" s="397">
        <v>27</v>
      </c>
    </row>
    <row r="902" spans="1:25" x14ac:dyDescent="0.45">
      <c r="A902">
        <f>'Page 1 - General Information'!$G$12</f>
        <v>113367003</v>
      </c>
      <c r="B902" t="str">
        <f>'Page 1 - General Information'!$G$16</f>
        <v>2658</v>
      </c>
      <c r="C902" s="395" t="s">
        <v>19824</v>
      </c>
      <c r="D902"/>
      <c r="E902"/>
      <c r="F902"/>
      <c r="G902"/>
      <c r="H902"/>
      <c r="I902"/>
      <c r="J902"/>
      <c r="K902"/>
      <c r="L902"/>
      <c r="M902"/>
      <c r="N902" t="s">
        <v>5293</v>
      </c>
      <c r="O902" s="399"/>
      <c r="P902"/>
      <c r="Q902"/>
      <c r="R902" s="399" t="s">
        <v>10976</v>
      </c>
      <c r="S902" t="s">
        <v>5699</v>
      </c>
      <c r="T902"/>
      <c r="U902"/>
      <c r="V902" s="396">
        <f>INDEX('Page 2 - Team Information'!$K$14:$AP$184,Y902,X902)</f>
        <v>0</v>
      </c>
      <c r="W902"/>
      <c r="X902" s="397">
        <v>5</v>
      </c>
      <c r="Y902" s="397">
        <v>28</v>
      </c>
    </row>
    <row r="903" spans="1:25" x14ac:dyDescent="0.45">
      <c r="A903">
        <f>'Page 1 - General Information'!$G$12</f>
        <v>113367003</v>
      </c>
      <c r="B903" t="str">
        <f>'Page 1 - General Information'!$G$16</f>
        <v>2658</v>
      </c>
      <c r="C903" s="395" t="s">
        <v>19824</v>
      </c>
      <c r="D903"/>
      <c r="E903"/>
      <c r="F903"/>
      <c r="G903"/>
      <c r="H903"/>
      <c r="I903"/>
      <c r="J903"/>
      <c r="K903"/>
      <c r="L903"/>
      <c r="M903"/>
      <c r="N903" t="s">
        <v>5293</v>
      </c>
      <c r="O903" s="399"/>
      <c r="P903"/>
      <c r="Q903"/>
      <c r="R903" s="399" t="s">
        <v>10976</v>
      </c>
      <c r="S903" t="s">
        <v>5700</v>
      </c>
      <c r="T903"/>
      <c r="U903"/>
      <c r="V903" s="396">
        <f>INDEX('Page 2 - Team Information'!$K$14:$AP$184,Y903,X903)</f>
        <v>0</v>
      </c>
      <c r="W903"/>
      <c r="X903" s="397">
        <v>6</v>
      </c>
      <c r="Y903" s="397">
        <v>28</v>
      </c>
    </row>
    <row r="904" spans="1:25" x14ac:dyDescent="0.45">
      <c r="A904">
        <f>'Page 1 - General Information'!$G$12</f>
        <v>113367003</v>
      </c>
      <c r="B904" t="str">
        <f>'Page 1 - General Information'!$G$16</f>
        <v>2658</v>
      </c>
      <c r="C904" s="395" t="s">
        <v>19824</v>
      </c>
      <c r="D904"/>
      <c r="E904"/>
      <c r="F904"/>
      <c r="G904"/>
      <c r="H904"/>
      <c r="I904"/>
      <c r="J904"/>
      <c r="K904"/>
      <c r="L904"/>
      <c r="M904"/>
      <c r="N904" t="s">
        <v>5293</v>
      </c>
      <c r="O904" s="399"/>
      <c r="P904"/>
      <c r="Q904"/>
      <c r="R904" s="399" t="s">
        <v>10976</v>
      </c>
      <c r="S904" t="s">
        <v>5701</v>
      </c>
      <c r="T904"/>
      <c r="U904"/>
      <c r="V904" s="396" t="str">
        <f>INDEX('Page 2 - Team Information'!$K$14:$AP$184,Y904,X904)</f>
        <v xml:space="preserve">Yes </v>
      </c>
      <c r="W904"/>
      <c r="X904" s="397">
        <v>7</v>
      </c>
      <c r="Y904" s="397">
        <v>28</v>
      </c>
    </row>
    <row r="905" spans="1:25" x14ac:dyDescent="0.45">
      <c r="A905">
        <f>'Page 1 - General Information'!$G$12</f>
        <v>113367003</v>
      </c>
      <c r="B905" t="str">
        <f>'Page 1 - General Information'!$G$16</f>
        <v>2658</v>
      </c>
      <c r="C905" s="395" t="s">
        <v>19824</v>
      </c>
      <c r="D905"/>
      <c r="E905"/>
      <c r="F905"/>
      <c r="G905"/>
      <c r="H905"/>
      <c r="I905"/>
      <c r="J905"/>
      <c r="K905"/>
      <c r="L905"/>
      <c r="M905"/>
      <c r="N905" t="s">
        <v>5293</v>
      </c>
      <c r="O905" s="399"/>
      <c r="P905"/>
      <c r="Q905"/>
      <c r="R905" s="21" t="s">
        <v>10976</v>
      </c>
      <c r="S905" t="s">
        <v>5702</v>
      </c>
      <c r="T905" s="396" t="str">
        <f>IF(INDEX('Page 2 - Team Information'!$K$14:$AP$184,Y905,X905)="","",INDEX('Page 2 - Team Information'!$K$14:$AP$184,Y905,X905)&amp;"-06-30")</f>
        <v/>
      </c>
      <c r="U905"/>
      <c r="V905"/>
      <c r="W905"/>
      <c r="X905" s="397">
        <v>9</v>
      </c>
      <c r="Y905" s="397">
        <v>28</v>
      </c>
    </row>
    <row r="906" spans="1:25" x14ac:dyDescent="0.45">
      <c r="A906">
        <f>'Page 1 - General Information'!$G$12</f>
        <v>113367003</v>
      </c>
      <c r="B906" t="str">
        <f>'Page 1 - General Information'!$G$16</f>
        <v>2658</v>
      </c>
      <c r="C906" s="395" t="s">
        <v>19824</v>
      </c>
      <c r="D906"/>
      <c r="E906"/>
      <c r="F906"/>
      <c r="G906"/>
      <c r="H906"/>
      <c r="I906"/>
      <c r="J906"/>
      <c r="K906"/>
      <c r="L906"/>
      <c r="M906"/>
      <c r="N906" t="s">
        <v>5293</v>
      </c>
      <c r="O906" s="399"/>
      <c r="P906"/>
      <c r="Q906"/>
      <c r="R906" s="21" t="s">
        <v>10976</v>
      </c>
      <c r="S906" t="s">
        <v>5703</v>
      </c>
      <c r="T906" s="396" t="str">
        <f>IF(INDEX('Page 2 - Team Information'!$K$14:$AP$184,Y906,X906)="","",INDEX('Page 2 - Team Information'!$K$14:$AP$184,Y906,X906)&amp;"-06-30")</f>
        <v/>
      </c>
      <c r="U906"/>
      <c r="V906"/>
      <c r="W906"/>
      <c r="X906" s="397">
        <v>10</v>
      </c>
      <c r="Y906" s="397">
        <v>28</v>
      </c>
    </row>
    <row r="907" spans="1:25" x14ac:dyDescent="0.45">
      <c r="A907">
        <f>'Page 1 - General Information'!$G$12</f>
        <v>113367003</v>
      </c>
      <c r="B907" t="str">
        <f>'Page 1 - General Information'!$G$16</f>
        <v>2658</v>
      </c>
      <c r="C907" s="395" t="s">
        <v>19824</v>
      </c>
      <c r="D907"/>
      <c r="E907"/>
      <c r="F907"/>
      <c r="G907"/>
      <c r="H907"/>
      <c r="I907"/>
      <c r="J907"/>
      <c r="K907"/>
      <c r="L907"/>
      <c r="M907"/>
      <c r="N907" t="s">
        <v>5293</v>
      </c>
      <c r="O907" s="399"/>
      <c r="P907"/>
      <c r="Q907"/>
      <c r="R907" s="21" t="s">
        <v>10976</v>
      </c>
      <c r="S907" t="s">
        <v>5704</v>
      </c>
      <c r="T907" s="396" t="str">
        <f>IF(INDEX('Page 2 - Team Information'!$K$14:$AP$184,Y907,X907)="","",INDEX('Page 2 - Team Information'!$K$14:$AP$184,Y907,X907)&amp;"-06-30")</f>
        <v/>
      </c>
      <c r="U907"/>
      <c r="V907"/>
      <c r="W907"/>
      <c r="X907" s="397">
        <v>11</v>
      </c>
      <c r="Y907" s="397">
        <v>28</v>
      </c>
    </row>
    <row r="908" spans="1:25" x14ac:dyDescent="0.45">
      <c r="A908">
        <f>'Page 1 - General Information'!$G$12</f>
        <v>113367003</v>
      </c>
      <c r="B908" t="str">
        <f>'Page 1 - General Information'!$G$16</f>
        <v>2658</v>
      </c>
      <c r="C908" s="395" t="s">
        <v>19824</v>
      </c>
      <c r="D908"/>
      <c r="E908"/>
      <c r="F908"/>
      <c r="G908"/>
      <c r="H908"/>
      <c r="I908"/>
      <c r="J908"/>
      <c r="K908"/>
      <c r="L908"/>
      <c r="M908"/>
      <c r="N908" t="s">
        <v>5293</v>
      </c>
      <c r="O908" s="399"/>
      <c r="P908"/>
      <c r="Q908"/>
      <c r="R908" s="21" t="s">
        <v>10976</v>
      </c>
      <c r="S908" t="s">
        <v>5705</v>
      </c>
      <c r="T908" s="396" t="str">
        <f>IF(INDEX('Page 2 - Team Information'!$K$14:$AP$184,Y908,X908)="","",INDEX('Page 2 - Team Information'!$K$14:$AP$184,Y908,X908)&amp;"-06-30")</f>
        <v/>
      </c>
      <c r="U908"/>
      <c r="V908"/>
      <c r="W908"/>
      <c r="X908" s="397">
        <v>12</v>
      </c>
      <c r="Y908" s="397">
        <v>28</v>
      </c>
    </row>
    <row r="909" spans="1:25" x14ac:dyDescent="0.45">
      <c r="A909">
        <f>'Page 1 - General Information'!$G$12</f>
        <v>113367003</v>
      </c>
      <c r="B909" t="str">
        <f>'Page 1 - General Information'!$G$16</f>
        <v>2658</v>
      </c>
      <c r="C909" s="395" t="s">
        <v>19824</v>
      </c>
      <c r="D909"/>
      <c r="E909"/>
      <c r="F909"/>
      <c r="G909"/>
      <c r="H909"/>
      <c r="I909"/>
      <c r="J909"/>
      <c r="K909"/>
      <c r="L909"/>
      <c r="M909"/>
      <c r="N909" t="s">
        <v>4812</v>
      </c>
      <c r="O909" s="396">
        <f>INDEX('Page 2 - Team Information'!$K$14:$AP$184,Y909,X909)</f>
        <v>0</v>
      </c>
      <c r="P909"/>
      <c r="Q909"/>
      <c r="R909"/>
      <c r="S909" t="s">
        <v>5706</v>
      </c>
      <c r="T909"/>
      <c r="U909"/>
      <c r="V909"/>
      <c r="W909"/>
      <c r="X909" s="397">
        <v>14</v>
      </c>
      <c r="Y909" s="397">
        <v>28</v>
      </c>
    </row>
    <row r="910" spans="1:25" x14ac:dyDescent="0.45">
      <c r="A910">
        <f>'Page 1 - General Information'!$G$12</f>
        <v>113367003</v>
      </c>
      <c r="B910" t="str">
        <f>'Page 1 - General Information'!$G$16</f>
        <v>2658</v>
      </c>
      <c r="C910" s="395" t="s">
        <v>19824</v>
      </c>
      <c r="D910"/>
      <c r="E910"/>
      <c r="F910"/>
      <c r="G910"/>
      <c r="H910"/>
      <c r="I910"/>
      <c r="J910"/>
      <c r="K910"/>
      <c r="L910"/>
      <c r="M910"/>
      <c r="N910" t="s">
        <v>4812</v>
      </c>
      <c r="O910" s="396">
        <f>INDEX('Page 2 - Team Information'!$K$14:$AP$184,Y910,X910)</f>
        <v>0</v>
      </c>
      <c r="P910"/>
      <c r="Q910"/>
      <c r="R910"/>
      <c r="S910" t="s">
        <v>5707</v>
      </c>
      <c r="T910"/>
      <c r="U910"/>
      <c r="V910"/>
      <c r="W910"/>
      <c r="X910" s="397">
        <v>15</v>
      </c>
      <c r="Y910" s="397">
        <v>28</v>
      </c>
    </row>
    <row r="911" spans="1:25" x14ac:dyDescent="0.45">
      <c r="A911">
        <f>'Page 1 - General Information'!$G$12</f>
        <v>113367003</v>
      </c>
      <c r="B911" t="str">
        <f>'Page 1 - General Information'!$G$16</f>
        <v>2658</v>
      </c>
      <c r="C911" s="395" t="s">
        <v>19824</v>
      </c>
      <c r="D911"/>
      <c r="E911"/>
      <c r="F911"/>
      <c r="G911"/>
      <c r="H911"/>
      <c r="I911"/>
      <c r="J911"/>
      <c r="K911"/>
      <c r="L911"/>
      <c r="M911"/>
      <c r="N911" t="s">
        <v>4812</v>
      </c>
      <c r="O911" s="396">
        <f>INDEX('Page 2 - Team Information'!$K$14:$AP$184,Y911,X911)</f>
        <v>9</v>
      </c>
      <c r="P911"/>
      <c r="Q911"/>
      <c r="R911"/>
      <c r="S911" t="s">
        <v>5708</v>
      </c>
      <c r="T911"/>
      <c r="U911"/>
      <c r="V911"/>
      <c r="W911"/>
      <c r="X911" s="397">
        <v>16</v>
      </c>
      <c r="Y911" s="397">
        <v>28</v>
      </c>
    </row>
    <row r="912" spans="1:25" x14ac:dyDescent="0.45">
      <c r="A912">
        <f>'Page 1 - General Information'!$G$12</f>
        <v>113367003</v>
      </c>
      <c r="B912" t="str">
        <f>'Page 1 - General Information'!$G$16</f>
        <v>2658</v>
      </c>
      <c r="C912" s="395" t="s">
        <v>19824</v>
      </c>
      <c r="D912"/>
      <c r="E912"/>
      <c r="F912"/>
      <c r="G912"/>
      <c r="H912"/>
      <c r="I912"/>
      <c r="J912"/>
      <c r="K912"/>
      <c r="L912"/>
      <c r="M912"/>
      <c r="N912" t="s">
        <v>4812</v>
      </c>
      <c r="O912" s="396">
        <f>INDEX('Page 2 - Team Information'!$K$14:$AP$184,Y912,X912)</f>
        <v>9</v>
      </c>
      <c r="P912"/>
      <c r="Q912"/>
      <c r="R912"/>
      <c r="S912" t="s">
        <v>5709</v>
      </c>
      <c r="T912"/>
      <c r="U912"/>
      <c r="V912"/>
      <c r="W912"/>
      <c r="X912" s="397">
        <v>17</v>
      </c>
      <c r="Y912" s="397">
        <v>28</v>
      </c>
    </row>
    <row r="913" spans="1:25" x14ac:dyDescent="0.45">
      <c r="A913">
        <f>'Page 1 - General Information'!$G$12</f>
        <v>113367003</v>
      </c>
      <c r="B913" t="str">
        <f>'Page 1 - General Information'!$G$16</f>
        <v>2658</v>
      </c>
      <c r="C913" s="395" t="s">
        <v>19824</v>
      </c>
      <c r="D913"/>
      <c r="E913"/>
      <c r="F913"/>
      <c r="G913"/>
      <c r="H913"/>
      <c r="I913"/>
      <c r="J913"/>
      <c r="K913"/>
      <c r="L913"/>
      <c r="M913"/>
      <c r="N913" t="s">
        <v>4812</v>
      </c>
      <c r="O913" s="396">
        <f>INDEX('Page 2 - Team Information'!$K$14:$AP$184,Y913,X913)</f>
        <v>0</v>
      </c>
      <c r="P913"/>
      <c r="Q913"/>
      <c r="R913"/>
      <c r="S913" t="s">
        <v>5710</v>
      </c>
      <c r="T913"/>
      <c r="U913"/>
      <c r="V913"/>
      <c r="W913"/>
      <c r="X913" s="397">
        <v>19</v>
      </c>
      <c r="Y913" s="397">
        <v>28</v>
      </c>
    </row>
    <row r="914" spans="1:25" x14ac:dyDescent="0.45">
      <c r="A914">
        <f>'Page 1 - General Information'!$G$12</f>
        <v>113367003</v>
      </c>
      <c r="B914" t="str">
        <f>'Page 1 - General Information'!$G$16</f>
        <v>2658</v>
      </c>
      <c r="C914" s="395" t="s">
        <v>19824</v>
      </c>
      <c r="D914"/>
      <c r="E914"/>
      <c r="F914"/>
      <c r="G914"/>
      <c r="H914"/>
      <c r="I914"/>
      <c r="J914"/>
      <c r="K914"/>
      <c r="L914"/>
      <c r="M914"/>
      <c r="N914" t="s">
        <v>4812</v>
      </c>
      <c r="O914" s="396">
        <f>INDEX('Page 2 - Team Information'!$K$14:$AP$184,Y914,X914)</f>
        <v>0</v>
      </c>
      <c r="P914"/>
      <c r="Q914"/>
      <c r="R914"/>
      <c r="S914" t="s">
        <v>5711</v>
      </c>
      <c r="T914"/>
      <c r="U914"/>
      <c r="V914"/>
      <c r="W914"/>
      <c r="X914" s="397">
        <v>20</v>
      </c>
      <c r="Y914" s="397">
        <v>28</v>
      </c>
    </row>
    <row r="915" spans="1:25" x14ac:dyDescent="0.45">
      <c r="A915">
        <f>'Page 1 - General Information'!$G$12</f>
        <v>113367003</v>
      </c>
      <c r="B915" t="str">
        <f>'Page 1 - General Information'!$G$16</f>
        <v>2658</v>
      </c>
      <c r="C915" s="395" t="s">
        <v>19824</v>
      </c>
      <c r="D915"/>
      <c r="E915"/>
      <c r="F915"/>
      <c r="G915"/>
      <c r="H915"/>
      <c r="I915"/>
      <c r="J915"/>
      <c r="K915"/>
      <c r="L915"/>
      <c r="M915"/>
      <c r="N915" t="s">
        <v>4812</v>
      </c>
      <c r="O915" s="396">
        <f>INDEX('Page 2 - Team Information'!$K$14:$AP$184,Y915,X915)</f>
        <v>9</v>
      </c>
      <c r="P915"/>
      <c r="Q915"/>
      <c r="R915"/>
      <c r="S915" t="s">
        <v>5712</v>
      </c>
      <c r="T915"/>
      <c r="U915"/>
      <c r="V915"/>
      <c r="W915"/>
      <c r="X915" s="397">
        <v>21</v>
      </c>
      <c r="Y915" s="397">
        <v>28</v>
      </c>
    </row>
    <row r="916" spans="1:25" x14ac:dyDescent="0.45">
      <c r="A916">
        <f>'Page 1 - General Information'!$G$12</f>
        <v>113367003</v>
      </c>
      <c r="B916" t="str">
        <f>'Page 1 - General Information'!$G$16</f>
        <v>2658</v>
      </c>
      <c r="C916" s="395" t="s">
        <v>19824</v>
      </c>
      <c r="D916"/>
      <c r="E916"/>
      <c r="F916"/>
      <c r="G916"/>
      <c r="H916"/>
      <c r="I916"/>
      <c r="J916"/>
      <c r="K916"/>
      <c r="L916"/>
      <c r="M916"/>
      <c r="N916" t="s">
        <v>4812</v>
      </c>
      <c r="O916" s="396">
        <f>INDEX('Page 2 - Team Information'!$K$14:$AP$184,Y916,X916)</f>
        <v>9</v>
      </c>
      <c r="P916"/>
      <c r="Q916"/>
      <c r="R916"/>
      <c r="S916" t="s">
        <v>5713</v>
      </c>
      <c r="T916"/>
      <c r="U916"/>
      <c r="V916"/>
      <c r="W916"/>
      <c r="X916" s="397">
        <v>22</v>
      </c>
      <c r="Y916" s="397">
        <v>28</v>
      </c>
    </row>
    <row r="917" spans="1:25" x14ac:dyDescent="0.45">
      <c r="A917">
        <f>'Page 1 - General Information'!$G$12</f>
        <v>113367003</v>
      </c>
      <c r="B917" t="str">
        <f>'Page 1 - General Information'!$G$16</f>
        <v>2658</v>
      </c>
      <c r="C917" s="395" t="s">
        <v>19824</v>
      </c>
      <c r="D917"/>
      <c r="E917"/>
      <c r="F917"/>
      <c r="G917"/>
      <c r="H917"/>
      <c r="I917"/>
      <c r="J917"/>
      <c r="K917"/>
      <c r="L917"/>
      <c r="M917"/>
      <c r="N917" t="s">
        <v>5293</v>
      </c>
      <c r="O917" s="399"/>
      <c r="P917"/>
      <c r="Q917"/>
      <c r="R917" s="399" t="s">
        <v>10976</v>
      </c>
      <c r="S917" t="s">
        <v>5714</v>
      </c>
      <c r="T917"/>
      <c r="U917"/>
      <c r="V917" s="396">
        <f>INDEX('Page 2 - Team Information'!$K$14:$AP$184,Y917,X917)</f>
        <v>0</v>
      </c>
      <c r="W917"/>
      <c r="X917" s="397">
        <v>5</v>
      </c>
      <c r="Y917" s="397">
        <v>29</v>
      </c>
    </row>
    <row r="918" spans="1:25" x14ac:dyDescent="0.45">
      <c r="A918">
        <f>'Page 1 - General Information'!$G$12</f>
        <v>113367003</v>
      </c>
      <c r="B918" t="str">
        <f>'Page 1 - General Information'!$G$16</f>
        <v>2658</v>
      </c>
      <c r="C918" s="395" t="s">
        <v>19824</v>
      </c>
      <c r="D918"/>
      <c r="E918"/>
      <c r="F918"/>
      <c r="G918"/>
      <c r="H918"/>
      <c r="I918"/>
      <c r="J918"/>
      <c r="K918"/>
      <c r="L918"/>
      <c r="M918"/>
      <c r="N918" t="s">
        <v>5293</v>
      </c>
      <c r="O918" s="399"/>
      <c r="P918"/>
      <c r="Q918"/>
      <c r="R918" s="399" t="s">
        <v>10976</v>
      </c>
      <c r="S918" t="s">
        <v>5715</v>
      </c>
      <c r="T918"/>
      <c r="U918"/>
      <c r="V918" s="396">
        <f>INDEX('Page 2 - Team Information'!$K$14:$AP$184,Y918,X918)</f>
        <v>0</v>
      </c>
      <c r="W918"/>
      <c r="X918" s="397">
        <v>6</v>
      </c>
      <c r="Y918" s="397">
        <v>29</v>
      </c>
    </row>
    <row r="919" spans="1:25" x14ac:dyDescent="0.45">
      <c r="A919">
        <f>'Page 1 - General Information'!$G$12</f>
        <v>113367003</v>
      </c>
      <c r="B919" t="str">
        <f>'Page 1 - General Information'!$G$16</f>
        <v>2658</v>
      </c>
      <c r="C919" s="395" t="s">
        <v>19824</v>
      </c>
      <c r="D919"/>
      <c r="E919"/>
      <c r="F919"/>
      <c r="G919"/>
      <c r="H919"/>
      <c r="I919"/>
      <c r="J919"/>
      <c r="K919"/>
      <c r="L919"/>
      <c r="M919"/>
      <c r="N919" t="s">
        <v>5293</v>
      </c>
      <c r="O919" s="399"/>
      <c r="P919"/>
      <c r="Q919"/>
      <c r="R919" s="399" t="s">
        <v>10976</v>
      </c>
      <c r="S919" t="s">
        <v>5716</v>
      </c>
      <c r="T919"/>
      <c r="U919"/>
      <c r="V919" s="396">
        <f>INDEX('Page 2 - Team Information'!$K$14:$AP$184,Y919,X919)</f>
        <v>0</v>
      </c>
      <c r="W919"/>
      <c r="X919" s="397">
        <v>7</v>
      </c>
      <c r="Y919" s="397">
        <v>29</v>
      </c>
    </row>
    <row r="920" spans="1:25" x14ac:dyDescent="0.45">
      <c r="A920">
        <f>'Page 1 - General Information'!$G$12</f>
        <v>113367003</v>
      </c>
      <c r="B920" t="str">
        <f>'Page 1 - General Information'!$G$16</f>
        <v>2658</v>
      </c>
      <c r="C920" s="395" t="s">
        <v>19824</v>
      </c>
      <c r="D920"/>
      <c r="E920"/>
      <c r="F920"/>
      <c r="G920"/>
      <c r="H920"/>
      <c r="I920"/>
      <c r="J920"/>
      <c r="K920"/>
      <c r="L920"/>
      <c r="M920"/>
      <c r="N920" t="s">
        <v>5293</v>
      </c>
      <c r="O920" s="399"/>
      <c r="P920"/>
      <c r="Q920"/>
      <c r="R920" s="21" t="s">
        <v>10976</v>
      </c>
      <c r="S920" t="s">
        <v>5717</v>
      </c>
      <c r="T920" s="396" t="str">
        <f>IF(INDEX('Page 2 - Team Information'!$K$14:$AP$184,Y920,X920)="","",INDEX('Page 2 - Team Information'!$K$14:$AP$184,Y920,X920)&amp;"-06-30")</f>
        <v/>
      </c>
      <c r="U920"/>
      <c r="V920"/>
      <c r="W920"/>
      <c r="X920" s="397">
        <v>9</v>
      </c>
      <c r="Y920" s="397">
        <v>29</v>
      </c>
    </row>
    <row r="921" spans="1:25" x14ac:dyDescent="0.45">
      <c r="A921">
        <f>'Page 1 - General Information'!$G$12</f>
        <v>113367003</v>
      </c>
      <c r="B921" t="str">
        <f>'Page 1 - General Information'!$G$16</f>
        <v>2658</v>
      </c>
      <c r="C921" s="395" t="s">
        <v>19824</v>
      </c>
      <c r="D921"/>
      <c r="E921"/>
      <c r="F921"/>
      <c r="G921"/>
      <c r="H921"/>
      <c r="I921"/>
      <c r="J921"/>
      <c r="K921"/>
      <c r="L921"/>
      <c r="M921"/>
      <c r="N921" t="s">
        <v>5293</v>
      </c>
      <c r="O921" s="399"/>
      <c r="P921"/>
      <c r="Q921"/>
      <c r="R921" s="21" t="s">
        <v>10976</v>
      </c>
      <c r="S921" t="s">
        <v>5718</v>
      </c>
      <c r="T921" s="396" t="str">
        <f>IF(INDEX('Page 2 - Team Information'!$K$14:$AP$184,Y921,X921)="","",INDEX('Page 2 - Team Information'!$K$14:$AP$184,Y921,X921)&amp;"-06-30")</f>
        <v/>
      </c>
      <c r="U921"/>
      <c r="V921"/>
      <c r="W921"/>
      <c r="X921" s="397">
        <v>10</v>
      </c>
      <c r="Y921" s="397">
        <v>29</v>
      </c>
    </row>
    <row r="922" spans="1:25" x14ac:dyDescent="0.45">
      <c r="A922">
        <f>'Page 1 - General Information'!$G$12</f>
        <v>113367003</v>
      </c>
      <c r="B922" t="str">
        <f>'Page 1 - General Information'!$G$16</f>
        <v>2658</v>
      </c>
      <c r="C922" s="395" t="s">
        <v>19824</v>
      </c>
      <c r="D922"/>
      <c r="E922"/>
      <c r="F922"/>
      <c r="G922"/>
      <c r="H922"/>
      <c r="I922"/>
      <c r="J922"/>
      <c r="K922"/>
      <c r="L922"/>
      <c r="M922"/>
      <c r="N922" t="s">
        <v>5293</v>
      </c>
      <c r="O922" s="399"/>
      <c r="P922"/>
      <c r="Q922"/>
      <c r="R922" s="21" t="s">
        <v>10976</v>
      </c>
      <c r="S922" t="s">
        <v>5719</v>
      </c>
      <c r="T922" s="396" t="str">
        <f>IF(INDEX('Page 2 - Team Information'!$K$14:$AP$184,Y922,X922)="","",INDEX('Page 2 - Team Information'!$K$14:$AP$184,Y922,X922)&amp;"-06-30")</f>
        <v/>
      </c>
      <c r="U922"/>
      <c r="V922"/>
      <c r="W922"/>
      <c r="X922" s="397">
        <v>11</v>
      </c>
      <c r="Y922" s="397">
        <v>29</v>
      </c>
    </row>
    <row r="923" spans="1:25" x14ac:dyDescent="0.45">
      <c r="A923">
        <f>'Page 1 - General Information'!$G$12</f>
        <v>113367003</v>
      </c>
      <c r="B923" t="str">
        <f>'Page 1 - General Information'!$G$16</f>
        <v>2658</v>
      </c>
      <c r="C923" s="395" t="s">
        <v>19824</v>
      </c>
      <c r="D923"/>
      <c r="E923"/>
      <c r="F923"/>
      <c r="G923"/>
      <c r="H923"/>
      <c r="I923"/>
      <c r="J923"/>
      <c r="K923"/>
      <c r="L923"/>
      <c r="M923"/>
      <c r="N923" t="s">
        <v>5293</v>
      </c>
      <c r="O923" s="399"/>
      <c r="P923"/>
      <c r="Q923"/>
      <c r="R923" s="21" t="s">
        <v>10976</v>
      </c>
      <c r="S923" t="s">
        <v>5720</v>
      </c>
      <c r="T923" s="396" t="str">
        <f>IF(INDEX('Page 2 - Team Information'!$K$14:$AP$184,Y923,X923)="","",INDEX('Page 2 - Team Information'!$K$14:$AP$184,Y923,X923)&amp;"-06-30")</f>
        <v/>
      </c>
      <c r="U923"/>
      <c r="V923"/>
      <c r="W923"/>
      <c r="X923" s="397">
        <v>12</v>
      </c>
      <c r="Y923" s="397">
        <v>29</v>
      </c>
    </row>
    <row r="924" spans="1:25" x14ac:dyDescent="0.45">
      <c r="A924">
        <f>'Page 1 - General Information'!$G$12</f>
        <v>113367003</v>
      </c>
      <c r="B924" t="str">
        <f>'Page 1 - General Information'!$G$16</f>
        <v>2658</v>
      </c>
      <c r="C924" s="395" t="s">
        <v>19824</v>
      </c>
      <c r="D924"/>
      <c r="E924"/>
      <c r="F924"/>
      <c r="G924"/>
      <c r="H924"/>
      <c r="I924"/>
      <c r="J924"/>
      <c r="K924"/>
      <c r="L924"/>
      <c r="M924"/>
      <c r="N924" t="s">
        <v>4812</v>
      </c>
      <c r="O924" s="396">
        <f>INDEX('Page 2 - Team Information'!$K$14:$AP$184,Y924,X924)</f>
        <v>0</v>
      </c>
      <c r="P924"/>
      <c r="Q924"/>
      <c r="R924"/>
      <c r="S924" t="s">
        <v>5721</v>
      </c>
      <c r="T924"/>
      <c r="U924"/>
      <c r="V924"/>
      <c r="W924"/>
      <c r="X924" s="397">
        <v>14</v>
      </c>
      <c r="Y924" s="397">
        <v>29</v>
      </c>
    </row>
    <row r="925" spans="1:25" x14ac:dyDescent="0.45">
      <c r="A925">
        <f>'Page 1 - General Information'!$G$12</f>
        <v>113367003</v>
      </c>
      <c r="B925" t="str">
        <f>'Page 1 - General Information'!$G$16</f>
        <v>2658</v>
      </c>
      <c r="C925" s="395" t="s">
        <v>19824</v>
      </c>
      <c r="D925"/>
      <c r="E925"/>
      <c r="F925"/>
      <c r="G925"/>
      <c r="H925"/>
      <c r="I925"/>
      <c r="J925"/>
      <c r="K925"/>
      <c r="L925"/>
      <c r="M925"/>
      <c r="N925" t="s">
        <v>4812</v>
      </c>
      <c r="O925" s="396">
        <f>INDEX('Page 2 - Team Information'!$K$14:$AP$184,Y925,X925)</f>
        <v>0</v>
      </c>
      <c r="P925"/>
      <c r="Q925"/>
      <c r="R925"/>
      <c r="S925" t="s">
        <v>5722</v>
      </c>
      <c r="T925"/>
      <c r="U925"/>
      <c r="V925"/>
      <c r="W925"/>
      <c r="X925" s="397">
        <v>15</v>
      </c>
      <c r="Y925" s="397">
        <v>29</v>
      </c>
    </row>
    <row r="926" spans="1:25" x14ac:dyDescent="0.45">
      <c r="A926">
        <f>'Page 1 - General Information'!$G$12</f>
        <v>113367003</v>
      </c>
      <c r="B926" t="str">
        <f>'Page 1 - General Information'!$G$16</f>
        <v>2658</v>
      </c>
      <c r="C926" s="395" t="s">
        <v>19824</v>
      </c>
      <c r="D926"/>
      <c r="E926"/>
      <c r="F926"/>
      <c r="G926"/>
      <c r="H926"/>
      <c r="I926"/>
      <c r="J926"/>
      <c r="K926"/>
      <c r="L926"/>
      <c r="M926"/>
      <c r="N926" t="s">
        <v>4812</v>
      </c>
      <c r="O926" s="396">
        <f>INDEX('Page 2 - Team Information'!$K$14:$AP$184,Y926,X926)</f>
        <v>0</v>
      </c>
      <c r="P926"/>
      <c r="Q926"/>
      <c r="R926"/>
      <c r="S926" t="s">
        <v>5723</v>
      </c>
      <c r="T926"/>
      <c r="U926"/>
      <c r="V926"/>
      <c r="W926"/>
      <c r="X926" s="397">
        <v>16</v>
      </c>
      <c r="Y926" s="397">
        <v>29</v>
      </c>
    </row>
    <row r="927" spans="1:25" x14ac:dyDescent="0.45">
      <c r="A927">
        <f>'Page 1 - General Information'!$G$12</f>
        <v>113367003</v>
      </c>
      <c r="B927" t="str">
        <f>'Page 1 - General Information'!$G$16</f>
        <v>2658</v>
      </c>
      <c r="C927" s="395" t="s">
        <v>19824</v>
      </c>
      <c r="D927"/>
      <c r="E927"/>
      <c r="F927"/>
      <c r="G927"/>
      <c r="H927"/>
      <c r="I927"/>
      <c r="J927"/>
      <c r="K927"/>
      <c r="L927"/>
      <c r="M927"/>
      <c r="N927" t="s">
        <v>4812</v>
      </c>
      <c r="O927" s="396">
        <f>INDEX('Page 2 - Team Information'!$K$14:$AP$184,Y927,X927)</f>
        <v>0</v>
      </c>
      <c r="P927"/>
      <c r="Q927"/>
      <c r="R927"/>
      <c r="S927" t="s">
        <v>5724</v>
      </c>
      <c r="T927"/>
      <c r="U927"/>
      <c r="V927"/>
      <c r="W927"/>
      <c r="X927" s="397">
        <v>17</v>
      </c>
      <c r="Y927" s="397">
        <v>29</v>
      </c>
    </row>
    <row r="928" spans="1:25" x14ac:dyDescent="0.45">
      <c r="A928">
        <f>'Page 1 - General Information'!$G$12</f>
        <v>113367003</v>
      </c>
      <c r="B928" t="str">
        <f>'Page 1 - General Information'!$G$16</f>
        <v>2658</v>
      </c>
      <c r="C928" s="395" t="s">
        <v>19824</v>
      </c>
      <c r="D928"/>
      <c r="E928"/>
      <c r="F928"/>
      <c r="G928"/>
      <c r="H928"/>
      <c r="I928"/>
      <c r="J928"/>
      <c r="K928"/>
      <c r="L928"/>
      <c r="M928"/>
      <c r="N928" t="s">
        <v>4812</v>
      </c>
      <c r="O928" s="396">
        <f>INDEX('Page 2 - Team Information'!$K$14:$AP$184,Y928,X928)</f>
        <v>0</v>
      </c>
      <c r="P928"/>
      <c r="Q928"/>
      <c r="R928"/>
      <c r="S928" t="s">
        <v>5725</v>
      </c>
      <c r="T928"/>
      <c r="U928"/>
      <c r="V928"/>
      <c r="W928"/>
      <c r="X928" s="397">
        <v>19</v>
      </c>
      <c r="Y928" s="397">
        <v>29</v>
      </c>
    </row>
    <row r="929" spans="1:25" x14ac:dyDescent="0.45">
      <c r="A929">
        <f>'Page 1 - General Information'!$G$12</f>
        <v>113367003</v>
      </c>
      <c r="B929" t="str">
        <f>'Page 1 - General Information'!$G$16</f>
        <v>2658</v>
      </c>
      <c r="C929" s="395" t="s">
        <v>19824</v>
      </c>
      <c r="D929"/>
      <c r="E929"/>
      <c r="F929"/>
      <c r="G929"/>
      <c r="H929"/>
      <c r="I929"/>
      <c r="J929"/>
      <c r="K929"/>
      <c r="L929"/>
      <c r="M929"/>
      <c r="N929" t="s">
        <v>4812</v>
      </c>
      <c r="O929" s="396">
        <f>INDEX('Page 2 - Team Information'!$K$14:$AP$184,Y929,X929)</f>
        <v>0</v>
      </c>
      <c r="P929"/>
      <c r="Q929"/>
      <c r="R929"/>
      <c r="S929" t="s">
        <v>5726</v>
      </c>
      <c r="T929"/>
      <c r="U929"/>
      <c r="V929"/>
      <c r="W929"/>
      <c r="X929" s="397">
        <v>20</v>
      </c>
      <c r="Y929" s="397">
        <v>29</v>
      </c>
    </row>
    <row r="930" spans="1:25" x14ac:dyDescent="0.45">
      <c r="A930">
        <f>'Page 1 - General Information'!$G$12</f>
        <v>113367003</v>
      </c>
      <c r="B930" t="str">
        <f>'Page 1 - General Information'!$G$16</f>
        <v>2658</v>
      </c>
      <c r="C930" s="395" t="s">
        <v>19824</v>
      </c>
      <c r="D930"/>
      <c r="E930"/>
      <c r="F930"/>
      <c r="G930"/>
      <c r="H930"/>
      <c r="I930"/>
      <c r="J930"/>
      <c r="K930"/>
      <c r="L930"/>
      <c r="M930"/>
      <c r="N930" t="s">
        <v>4812</v>
      </c>
      <c r="O930" s="396">
        <f>INDEX('Page 2 - Team Information'!$K$14:$AP$184,Y930,X930)</f>
        <v>0</v>
      </c>
      <c r="P930"/>
      <c r="Q930"/>
      <c r="R930"/>
      <c r="S930" t="s">
        <v>5727</v>
      </c>
      <c r="T930"/>
      <c r="U930"/>
      <c r="V930"/>
      <c r="W930"/>
      <c r="X930" s="397">
        <v>21</v>
      </c>
      <c r="Y930" s="397">
        <v>29</v>
      </c>
    </row>
    <row r="931" spans="1:25" x14ac:dyDescent="0.45">
      <c r="A931">
        <f>'Page 1 - General Information'!$G$12</f>
        <v>113367003</v>
      </c>
      <c r="B931" t="str">
        <f>'Page 1 - General Information'!$G$16</f>
        <v>2658</v>
      </c>
      <c r="C931" s="395" t="s">
        <v>19824</v>
      </c>
      <c r="D931"/>
      <c r="E931"/>
      <c r="F931"/>
      <c r="G931"/>
      <c r="H931"/>
      <c r="I931"/>
      <c r="J931"/>
      <c r="K931"/>
      <c r="L931"/>
      <c r="M931"/>
      <c r="N931" t="s">
        <v>4812</v>
      </c>
      <c r="O931" s="396">
        <f>INDEX('Page 2 - Team Information'!$K$14:$AP$184,Y931,X931)</f>
        <v>0</v>
      </c>
      <c r="P931"/>
      <c r="Q931"/>
      <c r="R931"/>
      <c r="S931" t="s">
        <v>5728</v>
      </c>
      <c r="T931"/>
      <c r="U931"/>
      <c r="V931"/>
      <c r="W931"/>
      <c r="X931" s="397">
        <v>22</v>
      </c>
      <c r="Y931" s="397">
        <v>29</v>
      </c>
    </row>
    <row r="932" spans="1:25" x14ac:dyDescent="0.45">
      <c r="A932">
        <f>'Page 1 - General Information'!$G$12</f>
        <v>113367003</v>
      </c>
      <c r="B932" t="str">
        <f>'Page 1 - General Information'!$G$16</f>
        <v>2658</v>
      </c>
      <c r="C932" s="395" t="s">
        <v>19824</v>
      </c>
      <c r="D932"/>
      <c r="E932"/>
      <c r="F932"/>
      <c r="G932"/>
      <c r="H932"/>
      <c r="I932"/>
      <c r="J932"/>
      <c r="K932"/>
      <c r="L932"/>
      <c r="M932"/>
      <c r="N932" t="s">
        <v>5293</v>
      </c>
      <c r="O932" s="399"/>
      <c r="P932"/>
      <c r="Q932"/>
      <c r="R932" s="399" t="s">
        <v>10976</v>
      </c>
      <c r="S932" t="s">
        <v>5729</v>
      </c>
      <c r="T932"/>
      <c r="U932"/>
      <c r="V932" s="396">
        <f>INDEX('Page 2 - Team Information'!$K$14:$AP$184,Y932,X932)</f>
        <v>0</v>
      </c>
      <c r="W932"/>
      <c r="X932" s="397">
        <v>5</v>
      </c>
      <c r="Y932" s="397">
        <v>30</v>
      </c>
    </row>
    <row r="933" spans="1:25" x14ac:dyDescent="0.45">
      <c r="A933">
        <f>'Page 1 - General Information'!$G$12</f>
        <v>113367003</v>
      </c>
      <c r="B933" t="str">
        <f>'Page 1 - General Information'!$G$16</f>
        <v>2658</v>
      </c>
      <c r="C933" s="395" t="s">
        <v>19824</v>
      </c>
      <c r="D933"/>
      <c r="E933"/>
      <c r="F933"/>
      <c r="G933"/>
      <c r="H933"/>
      <c r="I933"/>
      <c r="J933"/>
      <c r="K933"/>
      <c r="L933"/>
      <c r="M933"/>
      <c r="N933" t="s">
        <v>5293</v>
      </c>
      <c r="O933" s="399"/>
      <c r="P933"/>
      <c r="Q933"/>
      <c r="R933" s="399" t="s">
        <v>10976</v>
      </c>
      <c r="S933" t="s">
        <v>5730</v>
      </c>
      <c r="T933"/>
      <c r="U933"/>
      <c r="V933" s="396">
        <f>INDEX('Page 2 - Team Information'!$K$14:$AP$184,Y933,X933)</f>
        <v>0</v>
      </c>
      <c r="W933"/>
      <c r="X933" s="397">
        <v>6</v>
      </c>
      <c r="Y933" s="397">
        <v>30</v>
      </c>
    </row>
    <row r="934" spans="1:25" x14ac:dyDescent="0.45">
      <c r="A934">
        <f>'Page 1 - General Information'!$G$12</f>
        <v>113367003</v>
      </c>
      <c r="B934" t="str">
        <f>'Page 1 - General Information'!$G$16</f>
        <v>2658</v>
      </c>
      <c r="C934" s="395" t="s">
        <v>19824</v>
      </c>
      <c r="D934"/>
      <c r="E934"/>
      <c r="F934"/>
      <c r="G934"/>
      <c r="H934"/>
      <c r="I934"/>
      <c r="J934"/>
      <c r="K934"/>
      <c r="L934"/>
      <c r="M934"/>
      <c r="N934" t="s">
        <v>5293</v>
      </c>
      <c r="O934" s="399"/>
      <c r="P934"/>
      <c r="Q934"/>
      <c r="R934" s="399" t="s">
        <v>10976</v>
      </c>
      <c r="S934" t="s">
        <v>5731</v>
      </c>
      <c r="T934"/>
      <c r="U934"/>
      <c r="V934" s="396">
        <f>INDEX('Page 2 - Team Information'!$K$14:$AP$184,Y934,X934)</f>
        <v>0</v>
      </c>
      <c r="W934"/>
      <c r="X934" s="397">
        <v>7</v>
      </c>
      <c r="Y934" s="397">
        <v>30</v>
      </c>
    </row>
    <row r="935" spans="1:25" x14ac:dyDescent="0.45">
      <c r="A935">
        <f>'Page 1 - General Information'!$G$12</f>
        <v>113367003</v>
      </c>
      <c r="B935" t="str">
        <f>'Page 1 - General Information'!$G$16</f>
        <v>2658</v>
      </c>
      <c r="C935" s="395" t="s">
        <v>19824</v>
      </c>
      <c r="D935"/>
      <c r="E935"/>
      <c r="F935"/>
      <c r="G935"/>
      <c r="H935"/>
      <c r="I935"/>
      <c r="J935"/>
      <c r="K935"/>
      <c r="L935"/>
      <c r="M935"/>
      <c r="N935" t="s">
        <v>5293</v>
      </c>
      <c r="O935" s="399"/>
      <c r="P935"/>
      <c r="Q935"/>
      <c r="R935" s="21" t="s">
        <v>10976</v>
      </c>
      <c r="S935" t="s">
        <v>5732</v>
      </c>
      <c r="T935" s="396" t="str">
        <f>IF(INDEX('Page 2 - Team Information'!$K$14:$AP$184,Y935,X935)="","",INDEX('Page 2 - Team Information'!$K$14:$AP$184,Y935,X935)&amp;"-06-30")</f>
        <v/>
      </c>
      <c r="U935"/>
      <c r="V935"/>
      <c r="W935"/>
      <c r="X935" s="397">
        <v>9</v>
      </c>
      <c r="Y935" s="397">
        <v>30</v>
      </c>
    </row>
    <row r="936" spans="1:25" x14ac:dyDescent="0.45">
      <c r="A936">
        <f>'Page 1 - General Information'!$G$12</f>
        <v>113367003</v>
      </c>
      <c r="B936" t="str">
        <f>'Page 1 - General Information'!$G$16</f>
        <v>2658</v>
      </c>
      <c r="C936" s="395" t="s">
        <v>19824</v>
      </c>
      <c r="D936"/>
      <c r="E936"/>
      <c r="F936"/>
      <c r="G936"/>
      <c r="H936"/>
      <c r="I936"/>
      <c r="J936"/>
      <c r="K936"/>
      <c r="L936"/>
      <c r="M936"/>
      <c r="N936" t="s">
        <v>5293</v>
      </c>
      <c r="O936" s="399"/>
      <c r="P936"/>
      <c r="Q936"/>
      <c r="R936" s="21" t="s">
        <v>10976</v>
      </c>
      <c r="S936" t="s">
        <v>5733</v>
      </c>
      <c r="T936" s="396" t="str">
        <f>IF(INDEX('Page 2 - Team Information'!$K$14:$AP$184,Y936,X936)="","",INDEX('Page 2 - Team Information'!$K$14:$AP$184,Y936,X936)&amp;"-06-30")</f>
        <v/>
      </c>
      <c r="U936"/>
      <c r="V936"/>
      <c r="W936"/>
      <c r="X936" s="397">
        <v>10</v>
      </c>
      <c r="Y936" s="397">
        <v>30</v>
      </c>
    </row>
    <row r="937" spans="1:25" x14ac:dyDescent="0.45">
      <c r="A937">
        <f>'Page 1 - General Information'!$G$12</f>
        <v>113367003</v>
      </c>
      <c r="B937" t="str">
        <f>'Page 1 - General Information'!$G$16</f>
        <v>2658</v>
      </c>
      <c r="C937" s="395" t="s">
        <v>19824</v>
      </c>
      <c r="D937"/>
      <c r="E937"/>
      <c r="F937"/>
      <c r="G937"/>
      <c r="H937"/>
      <c r="I937"/>
      <c r="J937"/>
      <c r="K937"/>
      <c r="L937"/>
      <c r="M937"/>
      <c r="N937" t="s">
        <v>5293</v>
      </c>
      <c r="O937" s="399"/>
      <c r="P937"/>
      <c r="Q937"/>
      <c r="R937" s="21" t="s">
        <v>10976</v>
      </c>
      <c r="S937" t="s">
        <v>5734</v>
      </c>
      <c r="T937" s="396" t="str">
        <f>IF(INDEX('Page 2 - Team Information'!$K$14:$AP$184,Y937,X937)="","",INDEX('Page 2 - Team Information'!$K$14:$AP$184,Y937,X937)&amp;"-06-30")</f>
        <v/>
      </c>
      <c r="U937"/>
      <c r="V937"/>
      <c r="W937"/>
      <c r="X937" s="397">
        <v>11</v>
      </c>
      <c r="Y937" s="397">
        <v>30</v>
      </c>
    </row>
    <row r="938" spans="1:25" x14ac:dyDescent="0.45">
      <c r="A938">
        <f>'Page 1 - General Information'!$G$12</f>
        <v>113367003</v>
      </c>
      <c r="B938" t="str">
        <f>'Page 1 - General Information'!$G$16</f>
        <v>2658</v>
      </c>
      <c r="C938" s="395" t="s">
        <v>19824</v>
      </c>
      <c r="D938"/>
      <c r="E938"/>
      <c r="F938"/>
      <c r="G938"/>
      <c r="H938"/>
      <c r="I938"/>
      <c r="J938"/>
      <c r="K938"/>
      <c r="L938"/>
      <c r="M938"/>
      <c r="N938" t="s">
        <v>5293</v>
      </c>
      <c r="O938" s="399"/>
      <c r="P938"/>
      <c r="Q938"/>
      <c r="R938" s="21" t="s">
        <v>10976</v>
      </c>
      <c r="S938" t="s">
        <v>5735</v>
      </c>
      <c r="T938" s="396" t="str">
        <f>IF(INDEX('Page 2 - Team Information'!$K$14:$AP$184,Y938,X938)="","",INDEX('Page 2 - Team Information'!$K$14:$AP$184,Y938,X938)&amp;"-06-30")</f>
        <v/>
      </c>
      <c r="U938"/>
      <c r="V938"/>
      <c r="W938"/>
      <c r="X938" s="397">
        <v>12</v>
      </c>
      <c r="Y938" s="397">
        <v>30</v>
      </c>
    </row>
    <row r="939" spans="1:25" x14ac:dyDescent="0.45">
      <c r="A939">
        <f>'Page 1 - General Information'!$G$12</f>
        <v>113367003</v>
      </c>
      <c r="B939" t="str">
        <f>'Page 1 - General Information'!$G$16</f>
        <v>2658</v>
      </c>
      <c r="C939" s="395" t="s">
        <v>19824</v>
      </c>
      <c r="D939"/>
      <c r="E939"/>
      <c r="F939"/>
      <c r="G939"/>
      <c r="H939"/>
      <c r="I939"/>
      <c r="J939"/>
      <c r="K939"/>
      <c r="L939"/>
      <c r="M939"/>
      <c r="N939" t="s">
        <v>4812</v>
      </c>
      <c r="O939" s="396">
        <f>INDEX('Page 2 - Team Information'!$K$14:$AP$184,Y939,X939)</f>
        <v>0</v>
      </c>
      <c r="P939"/>
      <c r="Q939"/>
      <c r="R939"/>
      <c r="S939" t="s">
        <v>5736</v>
      </c>
      <c r="T939"/>
      <c r="U939"/>
      <c r="V939"/>
      <c r="W939"/>
      <c r="X939" s="397">
        <v>14</v>
      </c>
      <c r="Y939" s="397">
        <v>30</v>
      </c>
    </row>
    <row r="940" spans="1:25" x14ac:dyDescent="0.45">
      <c r="A940">
        <f>'Page 1 - General Information'!$G$12</f>
        <v>113367003</v>
      </c>
      <c r="B940" t="str">
        <f>'Page 1 - General Information'!$G$16</f>
        <v>2658</v>
      </c>
      <c r="C940" s="395" t="s">
        <v>19824</v>
      </c>
      <c r="D940"/>
      <c r="E940"/>
      <c r="F940"/>
      <c r="G940"/>
      <c r="H940"/>
      <c r="I940"/>
      <c r="J940"/>
      <c r="K940"/>
      <c r="L940"/>
      <c r="M940"/>
      <c r="N940" t="s">
        <v>4812</v>
      </c>
      <c r="O940" s="396">
        <f>INDEX('Page 2 - Team Information'!$K$14:$AP$184,Y940,X940)</f>
        <v>0</v>
      </c>
      <c r="P940"/>
      <c r="Q940"/>
      <c r="R940"/>
      <c r="S940" t="s">
        <v>5737</v>
      </c>
      <c r="T940"/>
      <c r="U940"/>
      <c r="V940"/>
      <c r="W940"/>
      <c r="X940" s="397">
        <v>15</v>
      </c>
      <c r="Y940" s="397">
        <v>30</v>
      </c>
    </row>
    <row r="941" spans="1:25" x14ac:dyDescent="0.45">
      <c r="A941">
        <f>'Page 1 - General Information'!$G$12</f>
        <v>113367003</v>
      </c>
      <c r="B941" t="str">
        <f>'Page 1 - General Information'!$G$16</f>
        <v>2658</v>
      </c>
      <c r="C941" s="395" t="s">
        <v>19824</v>
      </c>
      <c r="D941"/>
      <c r="E941"/>
      <c r="F941"/>
      <c r="G941"/>
      <c r="H941"/>
      <c r="I941"/>
      <c r="J941"/>
      <c r="K941"/>
      <c r="L941"/>
      <c r="M941"/>
      <c r="N941" t="s">
        <v>4812</v>
      </c>
      <c r="O941" s="396">
        <f>INDEX('Page 2 - Team Information'!$K$14:$AP$184,Y941,X941)</f>
        <v>0</v>
      </c>
      <c r="P941"/>
      <c r="Q941"/>
      <c r="R941"/>
      <c r="S941" t="s">
        <v>5738</v>
      </c>
      <c r="T941"/>
      <c r="U941"/>
      <c r="V941"/>
      <c r="W941"/>
      <c r="X941" s="397">
        <v>16</v>
      </c>
      <c r="Y941" s="397">
        <v>30</v>
      </c>
    </row>
    <row r="942" spans="1:25" x14ac:dyDescent="0.45">
      <c r="A942">
        <f>'Page 1 - General Information'!$G$12</f>
        <v>113367003</v>
      </c>
      <c r="B942" t="str">
        <f>'Page 1 - General Information'!$G$16</f>
        <v>2658</v>
      </c>
      <c r="C942" s="395" t="s">
        <v>19824</v>
      </c>
      <c r="D942"/>
      <c r="E942"/>
      <c r="F942"/>
      <c r="G942"/>
      <c r="H942"/>
      <c r="I942"/>
      <c r="J942"/>
      <c r="K942"/>
      <c r="L942"/>
      <c r="M942"/>
      <c r="N942" t="s">
        <v>4812</v>
      </c>
      <c r="O942" s="396">
        <f>INDEX('Page 2 - Team Information'!$K$14:$AP$184,Y942,X942)</f>
        <v>0</v>
      </c>
      <c r="P942"/>
      <c r="Q942"/>
      <c r="R942"/>
      <c r="S942" t="s">
        <v>5739</v>
      </c>
      <c r="T942"/>
      <c r="U942"/>
      <c r="V942"/>
      <c r="W942"/>
      <c r="X942" s="397">
        <v>17</v>
      </c>
      <c r="Y942" s="397">
        <v>30</v>
      </c>
    </row>
    <row r="943" spans="1:25" x14ac:dyDescent="0.45">
      <c r="A943">
        <f>'Page 1 - General Information'!$G$12</f>
        <v>113367003</v>
      </c>
      <c r="B943" t="str">
        <f>'Page 1 - General Information'!$G$16</f>
        <v>2658</v>
      </c>
      <c r="C943" s="395" t="s">
        <v>19824</v>
      </c>
      <c r="D943"/>
      <c r="E943"/>
      <c r="F943"/>
      <c r="G943"/>
      <c r="H943"/>
      <c r="I943"/>
      <c r="J943"/>
      <c r="K943"/>
      <c r="L943"/>
      <c r="M943"/>
      <c r="N943" t="s">
        <v>4812</v>
      </c>
      <c r="O943" s="396">
        <f>INDEX('Page 2 - Team Information'!$K$14:$AP$184,Y943,X943)</f>
        <v>0</v>
      </c>
      <c r="P943"/>
      <c r="Q943"/>
      <c r="R943"/>
      <c r="S943" t="s">
        <v>5740</v>
      </c>
      <c r="T943"/>
      <c r="U943"/>
      <c r="V943"/>
      <c r="W943"/>
      <c r="X943" s="397">
        <v>19</v>
      </c>
      <c r="Y943" s="397">
        <v>30</v>
      </c>
    </row>
    <row r="944" spans="1:25" x14ac:dyDescent="0.45">
      <c r="A944">
        <f>'Page 1 - General Information'!$G$12</f>
        <v>113367003</v>
      </c>
      <c r="B944" t="str">
        <f>'Page 1 - General Information'!$G$16</f>
        <v>2658</v>
      </c>
      <c r="C944" s="395" t="s">
        <v>19824</v>
      </c>
      <c r="D944"/>
      <c r="E944"/>
      <c r="F944"/>
      <c r="G944"/>
      <c r="H944"/>
      <c r="I944"/>
      <c r="J944"/>
      <c r="K944"/>
      <c r="L944"/>
      <c r="M944"/>
      <c r="N944" t="s">
        <v>4812</v>
      </c>
      <c r="O944" s="396">
        <f>INDEX('Page 2 - Team Information'!$K$14:$AP$184,Y944,X944)</f>
        <v>0</v>
      </c>
      <c r="P944"/>
      <c r="Q944"/>
      <c r="R944"/>
      <c r="S944" t="s">
        <v>5741</v>
      </c>
      <c r="T944"/>
      <c r="U944"/>
      <c r="V944"/>
      <c r="W944"/>
      <c r="X944" s="397">
        <v>20</v>
      </c>
      <c r="Y944" s="397">
        <v>30</v>
      </c>
    </row>
    <row r="945" spans="1:25" x14ac:dyDescent="0.45">
      <c r="A945">
        <f>'Page 1 - General Information'!$G$12</f>
        <v>113367003</v>
      </c>
      <c r="B945" t="str">
        <f>'Page 1 - General Information'!$G$16</f>
        <v>2658</v>
      </c>
      <c r="C945" s="395" t="s">
        <v>19824</v>
      </c>
      <c r="D945"/>
      <c r="E945"/>
      <c r="F945"/>
      <c r="G945"/>
      <c r="H945"/>
      <c r="I945"/>
      <c r="J945"/>
      <c r="K945"/>
      <c r="L945"/>
      <c r="M945"/>
      <c r="N945" t="s">
        <v>4812</v>
      </c>
      <c r="O945" s="396">
        <f>INDEX('Page 2 - Team Information'!$K$14:$AP$184,Y945,X945)</f>
        <v>0</v>
      </c>
      <c r="P945"/>
      <c r="Q945"/>
      <c r="R945"/>
      <c r="S945" t="s">
        <v>5742</v>
      </c>
      <c r="T945"/>
      <c r="U945"/>
      <c r="V945"/>
      <c r="W945"/>
      <c r="X945" s="397">
        <v>21</v>
      </c>
      <c r="Y945" s="397">
        <v>30</v>
      </c>
    </row>
    <row r="946" spans="1:25" x14ac:dyDescent="0.45">
      <c r="A946">
        <f>'Page 1 - General Information'!$G$12</f>
        <v>113367003</v>
      </c>
      <c r="B946" t="str">
        <f>'Page 1 - General Information'!$G$16</f>
        <v>2658</v>
      </c>
      <c r="C946" s="395" t="s">
        <v>19824</v>
      </c>
      <c r="D946"/>
      <c r="E946"/>
      <c r="F946"/>
      <c r="G946"/>
      <c r="H946"/>
      <c r="I946"/>
      <c r="J946"/>
      <c r="K946"/>
      <c r="L946"/>
      <c r="M946"/>
      <c r="N946" t="s">
        <v>4812</v>
      </c>
      <c r="O946" s="396">
        <f>INDEX('Page 2 - Team Information'!$K$14:$AP$184,Y946,X946)</f>
        <v>0</v>
      </c>
      <c r="P946"/>
      <c r="Q946"/>
      <c r="R946"/>
      <c r="S946" t="s">
        <v>5743</v>
      </c>
      <c r="T946"/>
      <c r="U946"/>
      <c r="V946"/>
      <c r="W946"/>
      <c r="X946" s="397">
        <v>22</v>
      </c>
      <c r="Y946" s="397">
        <v>30</v>
      </c>
    </row>
    <row r="947" spans="1:25" x14ac:dyDescent="0.45">
      <c r="A947">
        <f>'Page 1 - General Information'!$G$12</f>
        <v>113367003</v>
      </c>
      <c r="B947" t="str">
        <f>'Page 1 - General Information'!$G$16</f>
        <v>2658</v>
      </c>
      <c r="C947" s="395" t="s">
        <v>19824</v>
      </c>
      <c r="D947"/>
      <c r="E947"/>
      <c r="F947"/>
      <c r="G947"/>
      <c r="H947"/>
      <c r="I947"/>
      <c r="J947"/>
      <c r="K947"/>
      <c r="L947"/>
      <c r="M947"/>
      <c r="N947" t="s">
        <v>5293</v>
      </c>
      <c r="O947" s="399"/>
      <c r="P947"/>
      <c r="Q947"/>
      <c r="R947" s="399" t="s">
        <v>10976</v>
      </c>
      <c r="S947" t="s">
        <v>5744</v>
      </c>
      <c r="T947"/>
      <c r="U947"/>
      <c r="V947" s="396">
        <f>INDEX('Page 2 - Team Information'!$K$14:$AP$184,Y947,X947)</f>
        <v>0</v>
      </c>
      <c r="W947"/>
      <c r="X947" s="397">
        <v>5</v>
      </c>
      <c r="Y947" s="397">
        <v>31</v>
      </c>
    </row>
    <row r="948" spans="1:25" x14ac:dyDescent="0.45">
      <c r="A948">
        <f>'Page 1 - General Information'!$G$12</f>
        <v>113367003</v>
      </c>
      <c r="B948" t="str">
        <f>'Page 1 - General Information'!$G$16</f>
        <v>2658</v>
      </c>
      <c r="C948" s="395" t="s">
        <v>19824</v>
      </c>
      <c r="D948"/>
      <c r="E948"/>
      <c r="F948"/>
      <c r="G948"/>
      <c r="H948"/>
      <c r="I948"/>
      <c r="J948"/>
      <c r="K948"/>
      <c r="L948"/>
      <c r="M948"/>
      <c r="N948" t="s">
        <v>5293</v>
      </c>
      <c r="O948" s="399"/>
      <c r="P948"/>
      <c r="Q948"/>
      <c r="R948" s="399" t="s">
        <v>10976</v>
      </c>
      <c r="S948" t="s">
        <v>5745</v>
      </c>
      <c r="T948"/>
      <c r="U948"/>
      <c r="V948" s="396">
        <f>INDEX('Page 2 - Team Information'!$K$14:$AP$184,Y948,X948)</f>
        <v>0</v>
      </c>
      <c r="W948"/>
      <c r="X948" s="397">
        <v>6</v>
      </c>
      <c r="Y948" s="397">
        <v>31</v>
      </c>
    </row>
    <row r="949" spans="1:25" x14ac:dyDescent="0.45">
      <c r="A949">
        <f>'Page 1 - General Information'!$G$12</f>
        <v>113367003</v>
      </c>
      <c r="B949" t="str">
        <f>'Page 1 - General Information'!$G$16</f>
        <v>2658</v>
      </c>
      <c r="C949" s="395" t="s">
        <v>19824</v>
      </c>
      <c r="D949"/>
      <c r="E949"/>
      <c r="F949"/>
      <c r="G949"/>
      <c r="H949"/>
      <c r="I949"/>
      <c r="J949"/>
      <c r="K949"/>
      <c r="L949"/>
      <c r="M949"/>
      <c r="N949" t="s">
        <v>5293</v>
      </c>
      <c r="O949" s="399"/>
      <c r="P949"/>
      <c r="Q949"/>
      <c r="R949" s="399" t="s">
        <v>10976</v>
      </c>
      <c r="S949" t="s">
        <v>5746</v>
      </c>
      <c r="T949"/>
      <c r="U949"/>
      <c r="V949" s="396">
        <f>INDEX('Page 2 - Team Information'!$K$14:$AP$184,Y949,X949)</f>
        <v>0</v>
      </c>
      <c r="W949"/>
      <c r="X949" s="397">
        <v>7</v>
      </c>
      <c r="Y949" s="397">
        <v>31</v>
      </c>
    </row>
    <row r="950" spans="1:25" x14ac:dyDescent="0.45">
      <c r="A950">
        <f>'Page 1 - General Information'!$G$12</f>
        <v>113367003</v>
      </c>
      <c r="B950" t="str">
        <f>'Page 1 - General Information'!$G$16</f>
        <v>2658</v>
      </c>
      <c r="C950" s="395" t="s">
        <v>19824</v>
      </c>
      <c r="D950"/>
      <c r="E950"/>
      <c r="F950"/>
      <c r="G950"/>
      <c r="H950"/>
      <c r="I950"/>
      <c r="J950"/>
      <c r="K950"/>
      <c r="L950"/>
      <c r="M950"/>
      <c r="N950" t="s">
        <v>5293</v>
      </c>
      <c r="O950" s="399"/>
      <c r="P950"/>
      <c r="Q950"/>
      <c r="R950" s="21" t="s">
        <v>10976</v>
      </c>
      <c r="S950" t="s">
        <v>5747</v>
      </c>
      <c r="T950" s="396" t="str">
        <f>IF(INDEX('Page 2 - Team Information'!$K$14:$AP$184,Y950,X950)="","",INDEX('Page 2 - Team Information'!$K$14:$AP$184,Y950,X950)&amp;"-06-30")</f>
        <v/>
      </c>
      <c r="U950"/>
      <c r="V950"/>
      <c r="W950"/>
      <c r="X950" s="397">
        <v>9</v>
      </c>
      <c r="Y950" s="397">
        <v>31</v>
      </c>
    </row>
    <row r="951" spans="1:25" x14ac:dyDescent="0.45">
      <c r="A951">
        <f>'Page 1 - General Information'!$G$12</f>
        <v>113367003</v>
      </c>
      <c r="B951" t="str">
        <f>'Page 1 - General Information'!$G$16</f>
        <v>2658</v>
      </c>
      <c r="C951" s="395" t="s">
        <v>19824</v>
      </c>
      <c r="D951"/>
      <c r="E951"/>
      <c r="F951"/>
      <c r="G951"/>
      <c r="H951"/>
      <c r="I951"/>
      <c r="J951"/>
      <c r="K951"/>
      <c r="L951"/>
      <c r="M951"/>
      <c r="N951" t="s">
        <v>5293</v>
      </c>
      <c r="O951" s="399"/>
      <c r="P951"/>
      <c r="Q951"/>
      <c r="R951" s="21" t="s">
        <v>10976</v>
      </c>
      <c r="S951" t="s">
        <v>5748</v>
      </c>
      <c r="T951" s="396" t="str">
        <f>IF(INDEX('Page 2 - Team Information'!$K$14:$AP$184,Y951,X951)="","",INDEX('Page 2 - Team Information'!$K$14:$AP$184,Y951,X951)&amp;"-06-30")</f>
        <v/>
      </c>
      <c r="U951"/>
      <c r="V951"/>
      <c r="W951"/>
      <c r="X951" s="397">
        <v>10</v>
      </c>
      <c r="Y951" s="397">
        <v>31</v>
      </c>
    </row>
    <row r="952" spans="1:25" x14ac:dyDescent="0.45">
      <c r="A952">
        <f>'Page 1 - General Information'!$G$12</f>
        <v>113367003</v>
      </c>
      <c r="B952" t="str">
        <f>'Page 1 - General Information'!$G$16</f>
        <v>2658</v>
      </c>
      <c r="C952" s="395" t="s">
        <v>19824</v>
      </c>
      <c r="D952"/>
      <c r="E952"/>
      <c r="F952"/>
      <c r="G952"/>
      <c r="H952"/>
      <c r="I952"/>
      <c r="J952"/>
      <c r="K952"/>
      <c r="L952"/>
      <c r="M952"/>
      <c r="N952" t="s">
        <v>5293</v>
      </c>
      <c r="O952" s="399"/>
      <c r="P952"/>
      <c r="Q952"/>
      <c r="R952" s="21" t="s">
        <v>10976</v>
      </c>
      <c r="S952" t="s">
        <v>5749</v>
      </c>
      <c r="T952" s="396" t="str">
        <f>IF(INDEX('Page 2 - Team Information'!$K$14:$AP$184,Y952,X952)="","",INDEX('Page 2 - Team Information'!$K$14:$AP$184,Y952,X952)&amp;"-06-30")</f>
        <v/>
      </c>
      <c r="U952"/>
      <c r="V952"/>
      <c r="W952"/>
      <c r="X952" s="397">
        <v>11</v>
      </c>
      <c r="Y952" s="397">
        <v>31</v>
      </c>
    </row>
    <row r="953" spans="1:25" x14ac:dyDescent="0.45">
      <c r="A953">
        <f>'Page 1 - General Information'!$G$12</f>
        <v>113367003</v>
      </c>
      <c r="B953" t="str">
        <f>'Page 1 - General Information'!$G$16</f>
        <v>2658</v>
      </c>
      <c r="C953" s="395" t="s">
        <v>19824</v>
      </c>
      <c r="D953"/>
      <c r="E953"/>
      <c r="F953"/>
      <c r="G953"/>
      <c r="H953"/>
      <c r="I953"/>
      <c r="J953"/>
      <c r="K953"/>
      <c r="L953"/>
      <c r="M953"/>
      <c r="N953" t="s">
        <v>5293</v>
      </c>
      <c r="O953" s="399"/>
      <c r="P953"/>
      <c r="Q953"/>
      <c r="R953" s="21" t="s">
        <v>10976</v>
      </c>
      <c r="S953" t="s">
        <v>5750</v>
      </c>
      <c r="T953" s="396" t="str">
        <f>IF(INDEX('Page 2 - Team Information'!$K$14:$AP$184,Y953,X953)="","",INDEX('Page 2 - Team Information'!$K$14:$AP$184,Y953,X953)&amp;"-06-30")</f>
        <v/>
      </c>
      <c r="U953"/>
      <c r="V953"/>
      <c r="W953"/>
      <c r="X953" s="397">
        <v>12</v>
      </c>
      <c r="Y953" s="397">
        <v>31</v>
      </c>
    </row>
    <row r="954" spans="1:25" x14ac:dyDescent="0.45">
      <c r="A954">
        <f>'Page 1 - General Information'!$G$12</f>
        <v>113367003</v>
      </c>
      <c r="B954" t="str">
        <f>'Page 1 - General Information'!$G$16</f>
        <v>2658</v>
      </c>
      <c r="C954" s="395" t="s">
        <v>19824</v>
      </c>
      <c r="D954"/>
      <c r="E954"/>
      <c r="F954"/>
      <c r="G954"/>
      <c r="H954"/>
      <c r="I954"/>
      <c r="J954"/>
      <c r="K954"/>
      <c r="L954"/>
      <c r="M954"/>
      <c r="N954" t="s">
        <v>4812</v>
      </c>
      <c r="O954" s="396">
        <f>INDEX('Page 2 - Team Information'!$K$14:$AP$184,Y954,X954)</f>
        <v>0</v>
      </c>
      <c r="P954"/>
      <c r="Q954"/>
      <c r="R954"/>
      <c r="S954" t="s">
        <v>5751</v>
      </c>
      <c r="T954"/>
      <c r="U954"/>
      <c r="V954"/>
      <c r="W954"/>
      <c r="X954" s="397">
        <v>14</v>
      </c>
      <c r="Y954" s="397">
        <v>31</v>
      </c>
    </row>
    <row r="955" spans="1:25" x14ac:dyDescent="0.45">
      <c r="A955">
        <f>'Page 1 - General Information'!$G$12</f>
        <v>113367003</v>
      </c>
      <c r="B955" t="str">
        <f>'Page 1 - General Information'!$G$16</f>
        <v>2658</v>
      </c>
      <c r="C955" s="395" t="s">
        <v>19824</v>
      </c>
      <c r="D955"/>
      <c r="E955"/>
      <c r="F955"/>
      <c r="G955"/>
      <c r="H955"/>
      <c r="I955"/>
      <c r="J955"/>
      <c r="K955"/>
      <c r="L955"/>
      <c r="M955"/>
      <c r="N955" t="s">
        <v>4812</v>
      </c>
      <c r="O955" s="396">
        <f>INDEX('Page 2 - Team Information'!$K$14:$AP$184,Y955,X955)</f>
        <v>0</v>
      </c>
      <c r="P955"/>
      <c r="Q955"/>
      <c r="R955"/>
      <c r="S955" t="s">
        <v>5752</v>
      </c>
      <c r="T955"/>
      <c r="U955"/>
      <c r="V955"/>
      <c r="W955"/>
      <c r="X955" s="397">
        <v>15</v>
      </c>
      <c r="Y955" s="397">
        <v>31</v>
      </c>
    </row>
    <row r="956" spans="1:25" x14ac:dyDescent="0.45">
      <c r="A956">
        <f>'Page 1 - General Information'!$G$12</f>
        <v>113367003</v>
      </c>
      <c r="B956" t="str">
        <f>'Page 1 - General Information'!$G$16</f>
        <v>2658</v>
      </c>
      <c r="C956" s="395" t="s">
        <v>19824</v>
      </c>
      <c r="D956"/>
      <c r="E956"/>
      <c r="F956"/>
      <c r="G956"/>
      <c r="H956"/>
      <c r="I956"/>
      <c r="J956"/>
      <c r="K956"/>
      <c r="L956"/>
      <c r="M956"/>
      <c r="N956" t="s">
        <v>4812</v>
      </c>
      <c r="O956" s="396">
        <f>INDEX('Page 2 - Team Information'!$K$14:$AP$184,Y956,X956)</f>
        <v>0</v>
      </c>
      <c r="P956"/>
      <c r="Q956"/>
      <c r="R956"/>
      <c r="S956" t="s">
        <v>5753</v>
      </c>
      <c r="T956"/>
      <c r="U956"/>
      <c r="V956"/>
      <c r="W956"/>
      <c r="X956" s="397">
        <v>16</v>
      </c>
      <c r="Y956" s="397">
        <v>31</v>
      </c>
    </row>
    <row r="957" spans="1:25" x14ac:dyDescent="0.45">
      <c r="A957">
        <f>'Page 1 - General Information'!$G$12</f>
        <v>113367003</v>
      </c>
      <c r="B957" t="str">
        <f>'Page 1 - General Information'!$G$16</f>
        <v>2658</v>
      </c>
      <c r="C957" s="395" t="s">
        <v>19824</v>
      </c>
      <c r="D957"/>
      <c r="E957"/>
      <c r="F957"/>
      <c r="G957"/>
      <c r="H957"/>
      <c r="I957"/>
      <c r="J957"/>
      <c r="K957"/>
      <c r="L957"/>
      <c r="M957"/>
      <c r="N957" t="s">
        <v>4812</v>
      </c>
      <c r="O957" s="396">
        <f>INDEX('Page 2 - Team Information'!$K$14:$AP$184,Y957,X957)</f>
        <v>0</v>
      </c>
      <c r="P957"/>
      <c r="Q957"/>
      <c r="R957"/>
      <c r="S957" t="s">
        <v>5754</v>
      </c>
      <c r="T957"/>
      <c r="U957"/>
      <c r="V957"/>
      <c r="W957"/>
      <c r="X957" s="397">
        <v>17</v>
      </c>
      <c r="Y957" s="397">
        <v>31</v>
      </c>
    </row>
    <row r="958" spans="1:25" x14ac:dyDescent="0.45">
      <c r="A958">
        <f>'Page 1 - General Information'!$G$12</f>
        <v>113367003</v>
      </c>
      <c r="B958" t="str">
        <f>'Page 1 - General Information'!$G$16</f>
        <v>2658</v>
      </c>
      <c r="C958" s="395" t="s">
        <v>19824</v>
      </c>
      <c r="D958"/>
      <c r="E958"/>
      <c r="F958"/>
      <c r="G958"/>
      <c r="H958"/>
      <c r="I958"/>
      <c r="J958"/>
      <c r="K958"/>
      <c r="L958"/>
      <c r="M958"/>
      <c r="N958" t="s">
        <v>4812</v>
      </c>
      <c r="O958" s="396">
        <f>INDEX('Page 2 - Team Information'!$K$14:$AP$184,Y958,X958)</f>
        <v>0</v>
      </c>
      <c r="P958"/>
      <c r="Q958"/>
      <c r="R958"/>
      <c r="S958" t="s">
        <v>5755</v>
      </c>
      <c r="T958"/>
      <c r="U958"/>
      <c r="V958"/>
      <c r="W958"/>
      <c r="X958" s="397">
        <v>19</v>
      </c>
      <c r="Y958" s="397">
        <v>31</v>
      </c>
    </row>
    <row r="959" spans="1:25" x14ac:dyDescent="0.45">
      <c r="A959">
        <f>'Page 1 - General Information'!$G$12</f>
        <v>113367003</v>
      </c>
      <c r="B959" t="str">
        <f>'Page 1 - General Information'!$G$16</f>
        <v>2658</v>
      </c>
      <c r="C959" s="395" t="s">
        <v>19824</v>
      </c>
      <c r="D959"/>
      <c r="E959"/>
      <c r="F959"/>
      <c r="G959"/>
      <c r="H959"/>
      <c r="I959"/>
      <c r="J959"/>
      <c r="K959"/>
      <c r="L959"/>
      <c r="M959"/>
      <c r="N959" t="s">
        <v>4812</v>
      </c>
      <c r="O959" s="396">
        <f>INDEX('Page 2 - Team Information'!$K$14:$AP$184,Y959,X959)</f>
        <v>0</v>
      </c>
      <c r="P959"/>
      <c r="Q959"/>
      <c r="R959"/>
      <c r="S959" t="s">
        <v>5756</v>
      </c>
      <c r="T959"/>
      <c r="U959"/>
      <c r="V959"/>
      <c r="W959"/>
      <c r="X959" s="397">
        <v>20</v>
      </c>
      <c r="Y959" s="397">
        <v>31</v>
      </c>
    </row>
    <row r="960" spans="1:25" x14ac:dyDescent="0.45">
      <c r="A960">
        <f>'Page 1 - General Information'!$G$12</f>
        <v>113367003</v>
      </c>
      <c r="B960" t="str">
        <f>'Page 1 - General Information'!$G$16</f>
        <v>2658</v>
      </c>
      <c r="C960" s="395" t="s">
        <v>19824</v>
      </c>
      <c r="D960"/>
      <c r="E960"/>
      <c r="F960"/>
      <c r="G960"/>
      <c r="H960"/>
      <c r="I960"/>
      <c r="J960"/>
      <c r="K960"/>
      <c r="L960"/>
      <c r="M960"/>
      <c r="N960" t="s">
        <v>4812</v>
      </c>
      <c r="O960" s="396">
        <f>INDEX('Page 2 - Team Information'!$K$14:$AP$184,Y960,X960)</f>
        <v>0</v>
      </c>
      <c r="P960"/>
      <c r="Q960"/>
      <c r="R960"/>
      <c r="S960" t="s">
        <v>5757</v>
      </c>
      <c r="T960"/>
      <c r="U960"/>
      <c r="V960"/>
      <c r="W960"/>
      <c r="X960" s="397">
        <v>21</v>
      </c>
      <c r="Y960" s="397">
        <v>31</v>
      </c>
    </row>
    <row r="961" spans="1:25" x14ac:dyDescent="0.45">
      <c r="A961">
        <f>'Page 1 - General Information'!$G$12</f>
        <v>113367003</v>
      </c>
      <c r="B961" t="str">
        <f>'Page 1 - General Information'!$G$16</f>
        <v>2658</v>
      </c>
      <c r="C961" s="395" t="s">
        <v>19824</v>
      </c>
      <c r="D961"/>
      <c r="E961"/>
      <c r="F961"/>
      <c r="G961"/>
      <c r="H961"/>
      <c r="I961"/>
      <c r="J961"/>
      <c r="K961"/>
      <c r="L961"/>
      <c r="M961"/>
      <c r="N961" t="s">
        <v>4812</v>
      </c>
      <c r="O961" s="396">
        <f>INDEX('Page 2 - Team Information'!$K$14:$AP$184,Y961,X961)</f>
        <v>0</v>
      </c>
      <c r="P961"/>
      <c r="Q961"/>
      <c r="R961"/>
      <c r="S961" t="s">
        <v>5758</v>
      </c>
      <c r="T961"/>
      <c r="U961"/>
      <c r="V961"/>
      <c r="W961"/>
      <c r="X961" s="397">
        <v>22</v>
      </c>
      <c r="Y961" s="397">
        <v>31</v>
      </c>
    </row>
    <row r="962" spans="1:25" x14ac:dyDescent="0.45">
      <c r="A962">
        <f>'Page 1 - General Information'!$G$12</f>
        <v>113367003</v>
      </c>
      <c r="B962" t="str">
        <f>'Page 1 - General Information'!$G$16</f>
        <v>2658</v>
      </c>
      <c r="C962" s="395" t="s">
        <v>19824</v>
      </c>
      <c r="D962"/>
      <c r="E962"/>
      <c r="F962"/>
      <c r="G962"/>
      <c r="H962"/>
      <c r="I962"/>
      <c r="J962"/>
      <c r="K962"/>
      <c r="L962"/>
      <c r="M962"/>
      <c r="N962" t="s">
        <v>5293</v>
      </c>
      <c r="O962" s="399"/>
      <c r="P962"/>
      <c r="Q962"/>
      <c r="R962" s="399" t="s">
        <v>10976</v>
      </c>
      <c r="S962" t="s">
        <v>5759</v>
      </c>
      <c r="T962"/>
      <c r="U962"/>
      <c r="V962" s="396">
        <f>INDEX('Page 2 - Team Information'!$K$14:$AP$184,Y962,X962)</f>
        <v>0</v>
      </c>
      <c r="W962"/>
      <c r="X962" s="397">
        <v>5</v>
      </c>
      <c r="Y962" s="397">
        <v>32</v>
      </c>
    </row>
    <row r="963" spans="1:25" x14ac:dyDescent="0.45">
      <c r="A963">
        <f>'Page 1 - General Information'!$G$12</f>
        <v>113367003</v>
      </c>
      <c r="B963" t="str">
        <f>'Page 1 - General Information'!$G$16</f>
        <v>2658</v>
      </c>
      <c r="C963" s="395" t="s">
        <v>19824</v>
      </c>
      <c r="D963"/>
      <c r="E963"/>
      <c r="F963"/>
      <c r="G963"/>
      <c r="H963"/>
      <c r="I963"/>
      <c r="J963"/>
      <c r="K963"/>
      <c r="L963"/>
      <c r="M963"/>
      <c r="N963" t="s">
        <v>5293</v>
      </c>
      <c r="O963" s="399"/>
      <c r="P963"/>
      <c r="Q963"/>
      <c r="R963" s="399" t="s">
        <v>10976</v>
      </c>
      <c r="S963" t="s">
        <v>5760</v>
      </c>
      <c r="T963"/>
      <c r="U963"/>
      <c r="V963" s="396" t="str">
        <f>INDEX('Page 2 - Team Information'!$K$14:$AP$184,Y963,X963)</f>
        <v xml:space="preserve">Yes </v>
      </c>
      <c r="W963"/>
      <c r="X963" s="397">
        <v>6</v>
      </c>
      <c r="Y963" s="397">
        <v>32</v>
      </c>
    </row>
    <row r="964" spans="1:25" x14ac:dyDescent="0.45">
      <c r="A964">
        <f>'Page 1 - General Information'!$G$12</f>
        <v>113367003</v>
      </c>
      <c r="B964" t="str">
        <f>'Page 1 - General Information'!$G$16</f>
        <v>2658</v>
      </c>
      <c r="C964" s="395" t="s">
        <v>19824</v>
      </c>
      <c r="D964"/>
      <c r="E964"/>
      <c r="F964"/>
      <c r="G964"/>
      <c r="H964"/>
      <c r="I964"/>
      <c r="J964"/>
      <c r="K964"/>
      <c r="L964"/>
      <c r="M964"/>
      <c r="N964" t="s">
        <v>5293</v>
      </c>
      <c r="O964" s="399"/>
      <c r="P964"/>
      <c r="Q964"/>
      <c r="R964" s="399" t="s">
        <v>10976</v>
      </c>
      <c r="S964" t="s">
        <v>5761</v>
      </c>
      <c r="T964"/>
      <c r="U964"/>
      <c r="V964" s="396">
        <f>INDEX('Page 2 - Team Information'!$K$14:$AP$184,Y964,X964)</f>
        <v>0</v>
      </c>
      <c r="W964"/>
      <c r="X964" s="397">
        <v>7</v>
      </c>
      <c r="Y964" s="397">
        <v>32</v>
      </c>
    </row>
    <row r="965" spans="1:25" x14ac:dyDescent="0.45">
      <c r="A965">
        <f>'Page 1 - General Information'!$G$12</f>
        <v>113367003</v>
      </c>
      <c r="B965" t="str">
        <f>'Page 1 - General Information'!$G$16</f>
        <v>2658</v>
      </c>
      <c r="C965" s="395" t="s">
        <v>19824</v>
      </c>
      <c r="D965"/>
      <c r="E965"/>
      <c r="F965"/>
      <c r="G965"/>
      <c r="H965"/>
      <c r="I965"/>
      <c r="J965"/>
      <c r="K965"/>
      <c r="L965"/>
      <c r="M965"/>
      <c r="N965" t="s">
        <v>5293</v>
      </c>
      <c r="O965" s="399"/>
      <c r="P965"/>
      <c r="Q965"/>
      <c r="R965" s="21" t="s">
        <v>10976</v>
      </c>
      <c r="S965" t="s">
        <v>5762</v>
      </c>
      <c r="T965" s="396" t="str">
        <f>IF(INDEX('Page 2 - Team Information'!$K$14:$AP$184,Y965,X965)="","",INDEX('Page 2 - Team Information'!$K$14:$AP$184,Y965,X965)&amp;"-06-30")</f>
        <v>1951-06-30</v>
      </c>
      <c r="U965"/>
      <c r="V965"/>
      <c r="W965"/>
      <c r="X965" s="397">
        <v>9</v>
      </c>
      <c r="Y965" s="397">
        <v>32</v>
      </c>
    </row>
    <row r="966" spans="1:25" x14ac:dyDescent="0.45">
      <c r="A966">
        <f>'Page 1 - General Information'!$G$12</f>
        <v>113367003</v>
      </c>
      <c r="B966" t="str">
        <f>'Page 1 - General Information'!$G$16</f>
        <v>2658</v>
      </c>
      <c r="C966" s="395" t="s">
        <v>19824</v>
      </c>
      <c r="D966"/>
      <c r="E966"/>
      <c r="F966"/>
      <c r="G966"/>
      <c r="H966"/>
      <c r="I966"/>
      <c r="J966"/>
      <c r="K966"/>
      <c r="L966"/>
      <c r="M966"/>
      <c r="N966" t="s">
        <v>5293</v>
      </c>
      <c r="O966" s="399"/>
      <c r="P966"/>
      <c r="Q966"/>
      <c r="R966" s="21" t="s">
        <v>10976</v>
      </c>
      <c r="S966" t="s">
        <v>5763</v>
      </c>
      <c r="T966" s="396" t="str">
        <f>IF(INDEX('Page 2 - Team Information'!$K$14:$AP$184,Y966,X966)="","",INDEX('Page 2 - Team Information'!$K$14:$AP$184,Y966,X966)&amp;"-06-30")</f>
        <v/>
      </c>
      <c r="U966"/>
      <c r="V966"/>
      <c r="W966"/>
      <c r="X966" s="397">
        <v>10</v>
      </c>
      <c r="Y966" s="397">
        <v>32</v>
      </c>
    </row>
    <row r="967" spans="1:25" x14ac:dyDescent="0.45">
      <c r="A967">
        <f>'Page 1 - General Information'!$G$12</f>
        <v>113367003</v>
      </c>
      <c r="B967" t="str">
        <f>'Page 1 - General Information'!$G$16</f>
        <v>2658</v>
      </c>
      <c r="C967" s="395" t="s">
        <v>19824</v>
      </c>
      <c r="D967"/>
      <c r="E967"/>
      <c r="F967"/>
      <c r="G967"/>
      <c r="H967"/>
      <c r="I967"/>
      <c r="J967"/>
      <c r="K967"/>
      <c r="L967"/>
      <c r="M967"/>
      <c r="N967" t="s">
        <v>5293</v>
      </c>
      <c r="O967" s="399"/>
      <c r="P967"/>
      <c r="Q967"/>
      <c r="R967" s="21" t="s">
        <v>10976</v>
      </c>
      <c r="S967" t="s">
        <v>5764</v>
      </c>
      <c r="T967" s="396" t="str">
        <f>IF(INDEX('Page 2 - Team Information'!$K$14:$AP$184,Y967,X967)="","",INDEX('Page 2 - Team Information'!$K$14:$AP$184,Y967,X967)&amp;"-06-30")</f>
        <v/>
      </c>
      <c r="U967"/>
      <c r="V967"/>
      <c r="W967"/>
      <c r="X967" s="397">
        <v>11</v>
      </c>
      <c r="Y967" s="397">
        <v>32</v>
      </c>
    </row>
    <row r="968" spans="1:25" x14ac:dyDescent="0.45">
      <c r="A968">
        <f>'Page 1 - General Information'!$G$12</f>
        <v>113367003</v>
      </c>
      <c r="B968" t="str">
        <f>'Page 1 - General Information'!$G$16</f>
        <v>2658</v>
      </c>
      <c r="C968" s="395" t="s">
        <v>19824</v>
      </c>
      <c r="D968"/>
      <c r="E968"/>
      <c r="F968"/>
      <c r="G968"/>
      <c r="H968"/>
      <c r="I968"/>
      <c r="J968"/>
      <c r="K968"/>
      <c r="L968"/>
      <c r="M968"/>
      <c r="N968" t="s">
        <v>5293</v>
      </c>
      <c r="O968" s="399"/>
      <c r="P968"/>
      <c r="Q968"/>
      <c r="R968" s="21" t="s">
        <v>10976</v>
      </c>
      <c r="S968" t="s">
        <v>5765</v>
      </c>
      <c r="T968" s="396" t="str">
        <f>IF(INDEX('Page 2 - Team Information'!$K$14:$AP$184,Y968,X968)="","",INDEX('Page 2 - Team Information'!$K$14:$AP$184,Y968,X968)&amp;"-06-30")</f>
        <v/>
      </c>
      <c r="U968"/>
      <c r="V968"/>
      <c r="W968"/>
      <c r="X968" s="397">
        <v>12</v>
      </c>
      <c r="Y968" s="397">
        <v>32</v>
      </c>
    </row>
    <row r="969" spans="1:25" x14ac:dyDescent="0.45">
      <c r="A969">
        <f>'Page 1 - General Information'!$G$12</f>
        <v>113367003</v>
      </c>
      <c r="B969" t="str">
        <f>'Page 1 - General Information'!$G$16</f>
        <v>2658</v>
      </c>
      <c r="C969" s="395" t="s">
        <v>19824</v>
      </c>
      <c r="D969"/>
      <c r="E969"/>
      <c r="F969"/>
      <c r="G969"/>
      <c r="H969"/>
      <c r="I969"/>
      <c r="J969"/>
      <c r="K969"/>
      <c r="L969"/>
      <c r="M969"/>
      <c r="N969" t="s">
        <v>4812</v>
      </c>
      <c r="O969" s="396">
        <f>INDEX('Page 2 - Team Information'!$K$14:$AP$184,Y969,X969)</f>
        <v>0</v>
      </c>
      <c r="P969"/>
      <c r="Q969"/>
      <c r="R969"/>
      <c r="S969" t="s">
        <v>5766</v>
      </c>
      <c r="T969"/>
      <c r="U969"/>
      <c r="V969"/>
      <c r="W969"/>
      <c r="X969" s="397">
        <v>14</v>
      </c>
      <c r="Y969" s="397">
        <v>32</v>
      </c>
    </row>
    <row r="970" spans="1:25" x14ac:dyDescent="0.45">
      <c r="A970">
        <f>'Page 1 - General Information'!$G$12</f>
        <v>113367003</v>
      </c>
      <c r="B970" t="str">
        <f>'Page 1 - General Information'!$G$16</f>
        <v>2658</v>
      </c>
      <c r="C970" s="395" t="s">
        <v>19824</v>
      </c>
      <c r="D970"/>
      <c r="E970"/>
      <c r="F970"/>
      <c r="G970"/>
      <c r="H970"/>
      <c r="I970"/>
      <c r="J970"/>
      <c r="K970"/>
      <c r="L970"/>
      <c r="M970"/>
      <c r="N970" t="s">
        <v>4812</v>
      </c>
      <c r="O970" s="396">
        <f>INDEX('Page 2 - Team Information'!$K$14:$AP$184,Y970,X970)</f>
        <v>8</v>
      </c>
      <c r="P970"/>
      <c r="Q970"/>
      <c r="R970"/>
      <c r="S970" t="s">
        <v>5767</v>
      </c>
      <c r="T970"/>
      <c r="U970"/>
      <c r="V970"/>
      <c r="W970"/>
      <c r="X970" s="397">
        <v>15</v>
      </c>
      <c r="Y970" s="397">
        <v>32</v>
      </c>
    </row>
    <row r="971" spans="1:25" x14ac:dyDescent="0.45">
      <c r="A971">
        <f>'Page 1 - General Information'!$G$12</f>
        <v>113367003</v>
      </c>
      <c r="B971" t="str">
        <f>'Page 1 - General Information'!$G$16</f>
        <v>2658</v>
      </c>
      <c r="C971" s="395" t="s">
        <v>19824</v>
      </c>
      <c r="D971"/>
      <c r="E971"/>
      <c r="F971"/>
      <c r="G971"/>
      <c r="H971"/>
      <c r="I971"/>
      <c r="J971"/>
      <c r="K971"/>
      <c r="L971"/>
      <c r="M971"/>
      <c r="N971" t="s">
        <v>4812</v>
      </c>
      <c r="O971" s="396">
        <f>INDEX('Page 2 - Team Information'!$K$14:$AP$184,Y971,X971)</f>
        <v>0</v>
      </c>
      <c r="P971"/>
      <c r="Q971"/>
      <c r="R971"/>
      <c r="S971" t="s">
        <v>5768</v>
      </c>
      <c r="T971"/>
      <c r="U971"/>
      <c r="V971"/>
      <c r="W971"/>
      <c r="X971" s="397">
        <v>16</v>
      </c>
      <c r="Y971" s="397">
        <v>32</v>
      </c>
    </row>
    <row r="972" spans="1:25" x14ac:dyDescent="0.45">
      <c r="A972">
        <f>'Page 1 - General Information'!$G$12</f>
        <v>113367003</v>
      </c>
      <c r="B972" t="str">
        <f>'Page 1 - General Information'!$G$16</f>
        <v>2658</v>
      </c>
      <c r="C972" s="395" t="s">
        <v>19824</v>
      </c>
      <c r="D972"/>
      <c r="E972"/>
      <c r="F972"/>
      <c r="G972"/>
      <c r="H972"/>
      <c r="I972"/>
      <c r="J972"/>
      <c r="K972"/>
      <c r="L972"/>
      <c r="M972"/>
      <c r="N972" t="s">
        <v>4812</v>
      </c>
      <c r="O972" s="396">
        <f>INDEX('Page 2 - Team Information'!$K$14:$AP$184,Y972,X972)</f>
        <v>8</v>
      </c>
      <c r="P972"/>
      <c r="Q972"/>
      <c r="R972"/>
      <c r="S972" t="s">
        <v>5769</v>
      </c>
      <c r="T972"/>
      <c r="U972"/>
      <c r="V972"/>
      <c r="W972"/>
      <c r="X972" s="397">
        <v>17</v>
      </c>
      <c r="Y972" s="397">
        <v>32</v>
      </c>
    </row>
    <row r="973" spans="1:25" x14ac:dyDescent="0.45">
      <c r="A973">
        <f>'Page 1 - General Information'!$G$12</f>
        <v>113367003</v>
      </c>
      <c r="B973" t="str">
        <f>'Page 1 - General Information'!$G$16</f>
        <v>2658</v>
      </c>
      <c r="C973" s="395" t="s">
        <v>19824</v>
      </c>
      <c r="D973"/>
      <c r="E973"/>
      <c r="F973"/>
      <c r="G973"/>
      <c r="H973"/>
      <c r="I973"/>
      <c r="J973"/>
      <c r="K973"/>
      <c r="L973"/>
      <c r="M973"/>
      <c r="N973" t="s">
        <v>4812</v>
      </c>
      <c r="O973" s="396">
        <f>INDEX('Page 2 - Team Information'!$K$14:$AP$184,Y973,X973)</f>
        <v>0</v>
      </c>
      <c r="P973"/>
      <c r="Q973"/>
      <c r="R973"/>
      <c r="S973" t="s">
        <v>5770</v>
      </c>
      <c r="T973"/>
      <c r="U973"/>
      <c r="V973"/>
      <c r="W973"/>
      <c r="X973" s="397">
        <v>19</v>
      </c>
      <c r="Y973" s="397">
        <v>32</v>
      </c>
    </row>
    <row r="974" spans="1:25" x14ac:dyDescent="0.45">
      <c r="A974">
        <f>'Page 1 - General Information'!$G$12</f>
        <v>113367003</v>
      </c>
      <c r="B974" t="str">
        <f>'Page 1 - General Information'!$G$16</f>
        <v>2658</v>
      </c>
      <c r="C974" s="395" t="s">
        <v>19824</v>
      </c>
      <c r="D974"/>
      <c r="E974"/>
      <c r="F974"/>
      <c r="G974"/>
      <c r="H974"/>
      <c r="I974"/>
      <c r="J974"/>
      <c r="K974"/>
      <c r="L974"/>
      <c r="M974"/>
      <c r="N974" t="s">
        <v>4812</v>
      </c>
      <c r="O974" s="396">
        <f>INDEX('Page 2 - Team Information'!$K$14:$AP$184,Y974,X974)</f>
        <v>8</v>
      </c>
      <c r="P974"/>
      <c r="Q974"/>
      <c r="R974"/>
      <c r="S974" t="s">
        <v>5771</v>
      </c>
      <c r="T974"/>
      <c r="U974"/>
      <c r="V974"/>
      <c r="W974"/>
      <c r="X974" s="397">
        <v>20</v>
      </c>
      <c r="Y974" s="397">
        <v>32</v>
      </c>
    </row>
    <row r="975" spans="1:25" x14ac:dyDescent="0.45">
      <c r="A975">
        <f>'Page 1 - General Information'!$G$12</f>
        <v>113367003</v>
      </c>
      <c r="B975" t="str">
        <f>'Page 1 - General Information'!$G$16</f>
        <v>2658</v>
      </c>
      <c r="C975" s="395" t="s">
        <v>19824</v>
      </c>
      <c r="D975"/>
      <c r="E975"/>
      <c r="F975"/>
      <c r="G975"/>
      <c r="H975"/>
      <c r="I975"/>
      <c r="J975"/>
      <c r="K975"/>
      <c r="L975"/>
      <c r="M975"/>
      <c r="N975" t="s">
        <v>4812</v>
      </c>
      <c r="O975" s="396">
        <f>INDEX('Page 2 - Team Information'!$K$14:$AP$184,Y975,X975)</f>
        <v>0</v>
      </c>
      <c r="P975"/>
      <c r="Q975"/>
      <c r="R975"/>
      <c r="S975" t="s">
        <v>5772</v>
      </c>
      <c r="T975"/>
      <c r="U975"/>
      <c r="V975"/>
      <c r="W975"/>
      <c r="X975" s="397">
        <v>21</v>
      </c>
      <c r="Y975" s="397">
        <v>32</v>
      </c>
    </row>
    <row r="976" spans="1:25" x14ac:dyDescent="0.45">
      <c r="A976">
        <f>'Page 1 - General Information'!$G$12</f>
        <v>113367003</v>
      </c>
      <c r="B976" t="str">
        <f>'Page 1 - General Information'!$G$16</f>
        <v>2658</v>
      </c>
      <c r="C976" s="395" t="s">
        <v>19824</v>
      </c>
      <c r="D976"/>
      <c r="E976"/>
      <c r="F976"/>
      <c r="G976"/>
      <c r="H976"/>
      <c r="I976"/>
      <c r="J976"/>
      <c r="K976"/>
      <c r="L976"/>
      <c r="M976"/>
      <c r="N976" t="s">
        <v>4812</v>
      </c>
      <c r="O976" s="396">
        <f>INDEX('Page 2 - Team Information'!$K$14:$AP$184,Y976,X976)</f>
        <v>8</v>
      </c>
      <c r="P976"/>
      <c r="Q976"/>
      <c r="R976"/>
      <c r="S976" t="s">
        <v>5773</v>
      </c>
      <c r="T976"/>
      <c r="U976"/>
      <c r="V976"/>
      <c r="W976"/>
      <c r="X976" s="397">
        <v>22</v>
      </c>
      <c r="Y976" s="397">
        <v>32</v>
      </c>
    </row>
    <row r="977" spans="1:25" x14ac:dyDescent="0.45">
      <c r="A977">
        <f>'Page 1 - General Information'!$G$12</f>
        <v>113367003</v>
      </c>
      <c r="B977" t="str">
        <f>'Page 1 - General Information'!$G$16</f>
        <v>2658</v>
      </c>
      <c r="C977" s="395" t="s">
        <v>19824</v>
      </c>
      <c r="D977"/>
      <c r="E977"/>
      <c r="F977"/>
      <c r="G977"/>
      <c r="H977"/>
      <c r="I977"/>
      <c r="J977"/>
      <c r="K977"/>
      <c r="L977"/>
      <c r="M977"/>
      <c r="N977" t="s">
        <v>5293</v>
      </c>
      <c r="O977" s="399"/>
      <c r="P977"/>
      <c r="Q977"/>
      <c r="R977" s="399" t="s">
        <v>10976</v>
      </c>
      <c r="S977" t="s">
        <v>5774</v>
      </c>
      <c r="T977"/>
      <c r="U977"/>
      <c r="V977" s="396">
        <f>INDEX('Page 2 - Team Information'!$K$14:$AP$184,Y977,X977)</f>
        <v>0</v>
      </c>
      <c r="W977"/>
      <c r="X977" s="397">
        <v>5</v>
      </c>
      <c r="Y977" s="397">
        <v>33</v>
      </c>
    </row>
    <row r="978" spans="1:25" x14ac:dyDescent="0.45">
      <c r="A978">
        <f>'Page 1 - General Information'!$G$12</f>
        <v>113367003</v>
      </c>
      <c r="B978" t="str">
        <f>'Page 1 - General Information'!$G$16</f>
        <v>2658</v>
      </c>
      <c r="C978" s="395" t="s">
        <v>19824</v>
      </c>
      <c r="D978"/>
      <c r="E978"/>
      <c r="F978"/>
      <c r="G978"/>
      <c r="H978"/>
      <c r="I978"/>
      <c r="J978"/>
      <c r="K978"/>
      <c r="L978"/>
      <c r="M978"/>
      <c r="N978" t="s">
        <v>5293</v>
      </c>
      <c r="O978" s="399"/>
      <c r="P978"/>
      <c r="Q978"/>
      <c r="R978" s="399" t="s">
        <v>10976</v>
      </c>
      <c r="S978" t="s">
        <v>5775</v>
      </c>
      <c r="T978"/>
      <c r="U978"/>
      <c r="V978" s="396">
        <f>INDEX('Page 2 - Team Information'!$K$14:$AP$184,Y978,X978)</f>
        <v>0</v>
      </c>
      <c r="W978"/>
      <c r="X978" s="397">
        <v>6</v>
      </c>
      <c r="Y978" s="397">
        <v>33</v>
      </c>
    </row>
    <row r="979" spans="1:25" x14ac:dyDescent="0.45">
      <c r="A979">
        <f>'Page 1 - General Information'!$G$12</f>
        <v>113367003</v>
      </c>
      <c r="B979" t="str">
        <f>'Page 1 - General Information'!$G$16</f>
        <v>2658</v>
      </c>
      <c r="C979" s="395" t="s">
        <v>19824</v>
      </c>
      <c r="D979"/>
      <c r="E979"/>
      <c r="F979"/>
      <c r="G979"/>
      <c r="H979"/>
      <c r="I979"/>
      <c r="J979"/>
      <c r="K979"/>
      <c r="L979"/>
      <c r="M979"/>
      <c r="N979" t="s">
        <v>5293</v>
      </c>
      <c r="O979" s="399"/>
      <c r="P979"/>
      <c r="Q979"/>
      <c r="R979" s="399" t="s">
        <v>10976</v>
      </c>
      <c r="S979" t="s">
        <v>5776</v>
      </c>
      <c r="T979"/>
      <c r="U979"/>
      <c r="V979" s="396">
        <f>INDEX('Page 2 - Team Information'!$K$14:$AP$184,Y979,X979)</f>
        <v>0</v>
      </c>
      <c r="W979"/>
      <c r="X979" s="397">
        <v>7</v>
      </c>
      <c r="Y979" s="397">
        <v>33</v>
      </c>
    </row>
    <row r="980" spans="1:25" x14ac:dyDescent="0.45">
      <c r="A980">
        <f>'Page 1 - General Information'!$G$12</f>
        <v>113367003</v>
      </c>
      <c r="B980" t="str">
        <f>'Page 1 - General Information'!$G$16</f>
        <v>2658</v>
      </c>
      <c r="C980" s="395" t="s">
        <v>19824</v>
      </c>
      <c r="D980"/>
      <c r="E980"/>
      <c r="F980"/>
      <c r="G980"/>
      <c r="H980"/>
      <c r="I980"/>
      <c r="J980"/>
      <c r="K980"/>
      <c r="L980"/>
      <c r="M980"/>
      <c r="N980" t="s">
        <v>5293</v>
      </c>
      <c r="O980" s="399"/>
      <c r="P980"/>
      <c r="Q980"/>
      <c r="R980" s="21" t="s">
        <v>10976</v>
      </c>
      <c r="S980" t="s">
        <v>5777</v>
      </c>
      <c r="T980" s="396" t="str">
        <f>IF(INDEX('Page 2 - Team Information'!$K$14:$AP$184,Y980,X980)="","",INDEX('Page 2 - Team Information'!$K$14:$AP$184,Y980,X980)&amp;"-06-30")</f>
        <v/>
      </c>
      <c r="U980"/>
      <c r="V980"/>
      <c r="W980"/>
      <c r="X980" s="397">
        <v>9</v>
      </c>
      <c r="Y980" s="397">
        <v>33</v>
      </c>
    </row>
    <row r="981" spans="1:25" x14ac:dyDescent="0.45">
      <c r="A981">
        <f>'Page 1 - General Information'!$G$12</f>
        <v>113367003</v>
      </c>
      <c r="B981" t="str">
        <f>'Page 1 - General Information'!$G$16</f>
        <v>2658</v>
      </c>
      <c r="C981" s="395" t="s">
        <v>19824</v>
      </c>
      <c r="D981"/>
      <c r="E981"/>
      <c r="F981"/>
      <c r="G981"/>
      <c r="H981"/>
      <c r="I981"/>
      <c r="J981"/>
      <c r="K981"/>
      <c r="L981"/>
      <c r="M981"/>
      <c r="N981" t="s">
        <v>5293</v>
      </c>
      <c r="O981" s="399"/>
      <c r="P981"/>
      <c r="Q981"/>
      <c r="R981" s="21" t="s">
        <v>10976</v>
      </c>
      <c r="S981" t="s">
        <v>5778</v>
      </c>
      <c r="T981" s="396" t="str">
        <f>IF(INDEX('Page 2 - Team Information'!$K$14:$AP$184,Y981,X981)="","",INDEX('Page 2 - Team Information'!$K$14:$AP$184,Y981,X981)&amp;"-06-30")</f>
        <v/>
      </c>
      <c r="U981"/>
      <c r="V981"/>
      <c r="W981"/>
      <c r="X981" s="397">
        <v>10</v>
      </c>
      <c r="Y981" s="397">
        <v>33</v>
      </c>
    </row>
    <row r="982" spans="1:25" x14ac:dyDescent="0.45">
      <c r="A982">
        <f>'Page 1 - General Information'!$G$12</f>
        <v>113367003</v>
      </c>
      <c r="B982" t="str">
        <f>'Page 1 - General Information'!$G$16</f>
        <v>2658</v>
      </c>
      <c r="C982" s="395" t="s">
        <v>19824</v>
      </c>
      <c r="D982"/>
      <c r="E982"/>
      <c r="F982"/>
      <c r="G982"/>
      <c r="H982"/>
      <c r="I982"/>
      <c r="J982"/>
      <c r="K982"/>
      <c r="L982"/>
      <c r="M982"/>
      <c r="N982" t="s">
        <v>5293</v>
      </c>
      <c r="O982" s="399"/>
      <c r="P982"/>
      <c r="Q982"/>
      <c r="R982" s="21" t="s">
        <v>10976</v>
      </c>
      <c r="S982" t="s">
        <v>5779</v>
      </c>
      <c r="T982" s="396" t="str">
        <f>IF(INDEX('Page 2 - Team Information'!$K$14:$AP$184,Y982,X982)="","",INDEX('Page 2 - Team Information'!$K$14:$AP$184,Y982,X982)&amp;"-06-30")</f>
        <v/>
      </c>
      <c r="U982"/>
      <c r="V982"/>
      <c r="W982"/>
      <c r="X982" s="397">
        <v>11</v>
      </c>
      <c r="Y982" s="397">
        <v>33</v>
      </c>
    </row>
    <row r="983" spans="1:25" x14ac:dyDescent="0.45">
      <c r="A983">
        <f>'Page 1 - General Information'!$G$12</f>
        <v>113367003</v>
      </c>
      <c r="B983" t="str">
        <f>'Page 1 - General Information'!$G$16</f>
        <v>2658</v>
      </c>
      <c r="C983" s="395" t="s">
        <v>19824</v>
      </c>
      <c r="D983"/>
      <c r="E983"/>
      <c r="F983"/>
      <c r="G983"/>
      <c r="H983"/>
      <c r="I983"/>
      <c r="J983"/>
      <c r="K983"/>
      <c r="L983"/>
      <c r="M983"/>
      <c r="N983" t="s">
        <v>5293</v>
      </c>
      <c r="O983" s="399"/>
      <c r="P983"/>
      <c r="Q983"/>
      <c r="R983" s="21" t="s">
        <v>10976</v>
      </c>
      <c r="S983" t="s">
        <v>5780</v>
      </c>
      <c r="T983" s="396" t="str">
        <f>IF(INDEX('Page 2 - Team Information'!$K$14:$AP$184,Y983,X983)="","",INDEX('Page 2 - Team Information'!$K$14:$AP$184,Y983,X983)&amp;"-06-30")</f>
        <v/>
      </c>
      <c r="U983"/>
      <c r="V983"/>
      <c r="W983"/>
      <c r="X983" s="397">
        <v>12</v>
      </c>
      <c r="Y983" s="397">
        <v>33</v>
      </c>
    </row>
    <row r="984" spans="1:25" x14ac:dyDescent="0.45">
      <c r="A984">
        <f>'Page 1 - General Information'!$G$12</f>
        <v>113367003</v>
      </c>
      <c r="B984" t="str">
        <f>'Page 1 - General Information'!$G$16</f>
        <v>2658</v>
      </c>
      <c r="C984" s="395" t="s">
        <v>19824</v>
      </c>
      <c r="D984"/>
      <c r="E984"/>
      <c r="F984"/>
      <c r="G984"/>
      <c r="H984"/>
      <c r="I984"/>
      <c r="J984"/>
      <c r="K984"/>
      <c r="L984"/>
      <c r="M984"/>
      <c r="N984" t="s">
        <v>4812</v>
      </c>
      <c r="O984" s="396">
        <f>INDEX('Page 2 - Team Information'!$K$14:$AP$184,Y984,X984)</f>
        <v>0</v>
      </c>
      <c r="P984"/>
      <c r="Q984"/>
      <c r="R984"/>
      <c r="S984" t="s">
        <v>5781</v>
      </c>
      <c r="T984"/>
      <c r="U984"/>
      <c r="V984"/>
      <c r="W984"/>
      <c r="X984" s="397">
        <v>14</v>
      </c>
      <c r="Y984" s="397">
        <v>33</v>
      </c>
    </row>
    <row r="985" spans="1:25" x14ac:dyDescent="0.45">
      <c r="A985">
        <f>'Page 1 - General Information'!$G$12</f>
        <v>113367003</v>
      </c>
      <c r="B985" t="str">
        <f>'Page 1 - General Information'!$G$16</f>
        <v>2658</v>
      </c>
      <c r="C985" s="395" t="s">
        <v>19824</v>
      </c>
      <c r="D985"/>
      <c r="E985"/>
      <c r="F985"/>
      <c r="G985"/>
      <c r="H985"/>
      <c r="I985"/>
      <c r="J985"/>
      <c r="K985"/>
      <c r="L985"/>
      <c r="M985"/>
      <c r="N985" t="s">
        <v>4812</v>
      </c>
      <c r="O985" s="396">
        <f>INDEX('Page 2 - Team Information'!$K$14:$AP$184,Y985,X985)</f>
        <v>0</v>
      </c>
      <c r="P985"/>
      <c r="Q985"/>
      <c r="R985"/>
      <c r="S985" t="s">
        <v>5782</v>
      </c>
      <c r="T985"/>
      <c r="U985"/>
      <c r="V985"/>
      <c r="W985"/>
      <c r="X985" s="397">
        <v>15</v>
      </c>
      <c r="Y985" s="397">
        <v>33</v>
      </c>
    </row>
    <row r="986" spans="1:25" x14ac:dyDescent="0.45">
      <c r="A986">
        <f>'Page 1 - General Information'!$G$12</f>
        <v>113367003</v>
      </c>
      <c r="B986" t="str">
        <f>'Page 1 - General Information'!$G$16</f>
        <v>2658</v>
      </c>
      <c r="C986" s="395" t="s">
        <v>19824</v>
      </c>
      <c r="D986"/>
      <c r="E986"/>
      <c r="F986"/>
      <c r="G986"/>
      <c r="H986"/>
      <c r="I986"/>
      <c r="J986"/>
      <c r="K986"/>
      <c r="L986"/>
      <c r="M986"/>
      <c r="N986" t="s">
        <v>4812</v>
      </c>
      <c r="O986" s="396">
        <f>INDEX('Page 2 - Team Information'!$K$14:$AP$184,Y986,X986)</f>
        <v>0</v>
      </c>
      <c r="P986"/>
      <c r="Q986"/>
      <c r="R986"/>
      <c r="S986" t="s">
        <v>5783</v>
      </c>
      <c r="T986"/>
      <c r="U986"/>
      <c r="V986"/>
      <c r="W986"/>
      <c r="X986" s="397">
        <v>16</v>
      </c>
      <c r="Y986" s="397">
        <v>33</v>
      </c>
    </row>
    <row r="987" spans="1:25" x14ac:dyDescent="0.45">
      <c r="A987">
        <f>'Page 1 - General Information'!$G$12</f>
        <v>113367003</v>
      </c>
      <c r="B987" t="str">
        <f>'Page 1 - General Information'!$G$16</f>
        <v>2658</v>
      </c>
      <c r="C987" s="395" t="s">
        <v>19824</v>
      </c>
      <c r="D987"/>
      <c r="E987"/>
      <c r="F987"/>
      <c r="G987"/>
      <c r="H987"/>
      <c r="I987"/>
      <c r="J987"/>
      <c r="K987"/>
      <c r="L987"/>
      <c r="M987"/>
      <c r="N987" t="s">
        <v>4812</v>
      </c>
      <c r="O987" s="396">
        <f>INDEX('Page 2 - Team Information'!$K$14:$AP$184,Y987,X987)</f>
        <v>0</v>
      </c>
      <c r="P987"/>
      <c r="Q987"/>
      <c r="R987"/>
      <c r="S987" t="s">
        <v>5784</v>
      </c>
      <c r="T987"/>
      <c r="U987"/>
      <c r="V987"/>
      <c r="W987"/>
      <c r="X987" s="397">
        <v>17</v>
      </c>
      <c r="Y987" s="397">
        <v>33</v>
      </c>
    </row>
    <row r="988" spans="1:25" x14ac:dyDescent="0.45">
      <c r="A988">
        <f>'Page 1 - General Information'!$G$12</f>
        <v>113367003</v>
      </c>
      <c r="B988" t="str">
        <f>'Page 1 - General Information'!$G$16</f>
        <v>2658</v>
      </c>
      <c r="C988" s="395" t="s">
        <v>19824</v>
      </c>
      <c r="D988"/>
      <c r="E988"/>
      <c r="F988"/>
      <c r="G988"/>
      <c r="H988"/>
      <c r="I988"/>
      <c r="J988"/>
      <c r="K988"/>
      <c r="L988"/>
      <c r="M988"/>
      <c r="N988" t="s">
        <v>4812</v>
      </c>
      <c r="O988" s="396">
        <f>INDEX('Page 2 - Team Information'!$K$14:$AP$184,Y988,X988)</f>
        <v>0</v>
      </c>
      <c r="P988"/>
      <c r="Q988"/>
      <c r="R988"/>
      <c r="S988" t="s">
        <v>5785</v>
      </c>
      <c r="T988"/>
      <c r="U988"/>
      <c r="V988"/>
      <c r="W988"/>
      <c r="X988" s="397">
        <v>19</v>
      </c>
      <c r="Y988" s="397">
        <v>33</v>
      </c>
    </row>
    <row r="989" spans="1:25" x14ac:dyDescent="0.45">
      <c r="A989">
        <f>'Page 1 - General Information'!$G$12</f>
        <v>113367003</v>
      </c>
      <c r="B989" t="str">
        <f>'Page 1 - General Information'!$G$16</f>
        <v>2658</v>
      </c>
      <c r="C989" s="395" t="s">
        <v>19824</v>
      </c>
      <c r="D989"/>
      <c r="E989"/>
      <c r="F989"/>
      <c r="G989"/>
      <c r="H989"/>
      <c r="I989"/>
      <c r="J989"/>
      <c r="K989"/>
      <c r="L989"/>
      <c r="M989"/>
      <c r="N989" t="s">
        <v>4812</v>
      </c>
      <c r="O989" s="396">
        <f>INDEX('Page 2 - Team Information'!$K$14:$AP$184,Y989,X989)</f>
        <v>0</v>
      </c>
      <c r="P989"/>
      <c r="Q989"/>
      <c r="R989"/>
      <c r="S989" t="s">
        <v>5786</v>
      </c>
      <c r="T989"/>
      <c r="U989"/>
      <c r="V989"/>
      <c r="W989"/>
      <c r="X989" s="397">
        <v>20</v>
      </c>
      <c r="Y989" s="397">
        <v>33</v>
      </c>
    </row>
    <row r="990" spans="1:25" x14ac:dyDescent="0.45">
      <c r="A990">
        <f>'Page 1 - General Information'!$G$12</f>
        <v>113367003</v>
      </c>
      <c r="B990" t="str">
        <f>'Page 1 - General Information'!$G$16</f>
        <v>2658</v>
      </c>
      <c r="C990" s="395" t="s">
        <v>19824</v>
      </c>
      <c r="D990"/>
      <c r="E990"/>
      <c r="F990"/>
      <c r="G990"/>
      <c r="H990"/>
      <c r="I990"/>
      <c r="J990"/>
      <c r="K990"/>
      <c r="L990"/>
      <c r="M990"/>
      <c r="N990" t="s">
        <v>4812</v>
      </c>
      <c r="O990" s="396">
        <f>INDEX('Page 2 - Team Information'!$K$14:$AP$184,Y990,X990)</f>
        <v>0</v>
      </c>
      <c r="P990"/>
      <c r="Q990"/>
      <c r="R990"/>
      <c r="S990" t="s">
        <v>5787</v>
      </c>
      <c r="T990"/>
      <c r="U990"/>
      <c r="V990"/>
      <c r="W990"/>
      <c r="X990" s="397">
        <v>21</v>
      </c>
      <c r="Y990" s="397">
        <v>33</v>
      </c>
    </row>
    <row r="991" spans="1:25" x14ac:dyDescent="0.45">
      <c r="A991">
        <f>'Page 1 - General Information'!$G$12</f>
        <v>113367003</v>
      </c>
      <c r="B991" t="str">
        <f>'Page 1 - General Information'!$G$16</f>
        <v>2658</v>
      </c>
      <c r="C991" s="395" t="s">
        <v>19824</v>
      </c>
      <c r="D991"/>
      <c r="E991"/>
      <c r="F991"/>
      <c r="G991"/>
      <c r="H991"/>
      <c r="I991"/>
      <c r="J991"/>
      <c r="K991"/>
      <c r="L991"/>
      <c r="M991"/>
      <c r="N991" t="s">
        <v>4812</v>
      </c>
      <c r="O991" s="396">
        <f>INDEX('Page 2 - Team Information'!$K$14:$AP$184,Y991,X991)</f>
        <v>0</v>
      </c>
      <c r="P991"/>
      <c r="Q991"/>
      <c r="R991"/>
      <c r="S991" t="s">
        <v>5788</v>
      </c>
      <c r="T991"/>
      <c r="U991"/>
      <c r="V991"/>
      <c r="W991"/>
      <c r="X991" s="397">
        <v>22</v>
      </c>
      <c r="Y991" s="397">
        <v>33</v>
      </c>
    </row>
    <row r="992" spans="1:25" x14ac:dyDescent="0.45">
      <c r="A992">
        <f>'Page 1 - General Information'!$G$12</f>
        <v>113367003</v>
      </c>
      <c r="B992" t="str">
        <f>'Page 1 - General Information'!$G$16</f>
        <v>2658</v>
      </c>
      <c r="C992" s="395" t="s">
        <v>19824</v>
      </c>
      <c r="D992"/>
      <c r="E992"/>
      <c r="F992"/>
      <c r="G992"/>
      <c r="H992"/>
      <c r="I992"/>
      <c r="J992"/>
      <c r="K992"/>
      <c r="L992"/>
      <c r="M992"/>
      <c r="N992" t="s">
        <v>5293</v>
      </c>
      <c r="O992" s="399"/>
      <c r="P992"/>
      <c r="Q992"/>
      <c r="R992" s="399" t="s">
        <v>10976</v>
      </c>
      <c r="S992" t="s">
        <v>5789</v>
      </c>
      <c r="T992"/>
      <c r="U992"/>
      <c r="V992" s="396">
        <f>INDEX('Page 2 - Team Information'!$K$14:$AP$184,Y992,X992)</f>
        <v>0</v>
      </c>
      <c r="W992"/>
      <c r="X992" s="397">
        <v>5</v>
      </c>
      <c r="Y992" s="397">
        <v>34</v>
      </c>
    </row>
    <row r="993" spans="1:25" x14ac:dyDescent="0.45">
      <c r="A993">
        <f>'Page 1 - General Information'!$G$12</f>
        <v>113367003</v>
      </c>
      <c r="B993" t="str">
        <f>'Page 1 - General Information'!$G$16</f>
        <v>2658</v>
      </c>
      <c r="C993" s="395" t="s">
        <v>19824</v>
      </c>
      <c r="D993"/>
      <c r="E993"/>
      <c r="F993"/>
      <c r="G993"/>
      <c r="H993"/>
      <c r="I993"/>
      <c r="J993"/>
      <c r="K993"/>
      <c r="L993"/>
      <c r="M993"/>
      <c r="N993" t="s">
        <v>5293</v>
      </c>
      <c r="O993" s="399"/>
      <c r="P993"/>
      <c r="Q993"/>
      <c r="R993" s="399" t="s">
        <v>10976</v>
      </c>
      <c r="S993" t="s">
        <v>5790</v>
      </c>
      <c r="T993"/>
      <c r="U993"/>
      <c r="V993" s="396" t="str">
        <f>INDEX('Page 2 - Team Information'!$K$14:$AP$184,Y993,X993)</f>
        <v xml:space="preserve">Yes </v>
      </c>
      <c r="W993"/>
      <c r="X993" s="397">
        <v>6</v>
      </c>
      <c r="Y993" s="397">
        <v>34</v>
      </c>
    </row>
    <row r="994" spans="1:25" x14ac:dyDescent="0.45">
      <c r="A994">
        <f>'Page 1 - General Information'!$G$12</f>
        <v>113367003</v>
      </c>
      <c r="B994" t="str">
        <f>'Page 1 - General Information'!$G$16</f>
        <v>2658</v>
      </c>
      <c r="C994" s="395" t="s">
        <v>19824</v>
      </c>
      <c r="D994"/>
      <c r="E994"/>
      <c r="F994"/>
      <c r="G994"/>
      <c r="H994"/>
      <c r="I994"/>
      <c r="J994"/>
      <c r="K994"/>
      <c r="L994"/>
      <c r="M994"/>
      <c r="N994" t="s">
        <v>5293</v>
      </c>
      <c r="O994" s="399"/>
      <c r="P994"/>
      <c r="Q994"/>
      <c r="R994" s="399" t="s">
        <v>10976</v>
      </c>
      <c r="S994" t="s">
        <v>5791</v>
      </c>
      <c r="T994"/>
      <c r="U994"/>
      <c r="V994" s="396">
        <f>INDEX('Page 2 - Team Information'!$K$14:$AP$184,Y994,X994)</f>
        <v>0</v>
      </c>
      <c r="W994"/>
      <c r="X994" s="397">
        <v>7</v>
      </c>
      <c r="Y994" s="397">
        <v>34</v>
      </c>
    </row>
    <row r="995" spans="1:25" x14ac:dyDescent="0.45">
      <c r="A995">
        <f>'Page 1 - General Information'!$G$12</f>
        <v>113367003</v>
      </c>
      <c r="B995" t="str">
        <f>'Page 1 - General Information'!$G$16</f>
        <v>2658</v>
      </c>
      <c r="C995" s="395" t="s">
        <v>19824</v>
      </c>
      <c r="D995"/>
      <c r="E995"/>
      <c r="F995"/>
      <c r="G995"/>
      <c r="H995"/>
      <c r="I995"/>
      <c r="J995"/>
      <c r="K995"/>
      <c r="L995"/>
      <c r="M995"/>
      <c r="N995" t="s">
        <v>5293</v>
      </c>
      <c r="O995" s="399"/>
      <c r="P995"/>
      <c r="Q995"/>
      <c r="R995" s="21" t="s">
        <v>10976</v>
      </c>
      <c r="S995" t="s">
        <v>5792</v>
      </c>
      <c r="T995" s="396" t="str">
        <f>IF(INDEX('Page 2 - Team Information'!$K$14:$AP$184,Y995,X995)="","",INDEX('Page 2 - Team Information'!$K$14:$AP$184,Y995,X995)&amp;"-06-30")</f>
        <v>1948-06-30</v>
      </c>
      <c r="U995"/>
      <c r="V995"/>
      <c r="W995"/>
      <c r="X995" s="397">
        <v>9</v>
      </c>
      <c r="Y995" s="397">
        <v>34</v>
      </c>
    </row>
    <row r="996" spans="1:25" x14ac:dyDescent="0.45">
      <c r="A996">
        <f>'Page 1 - General Information'!$G$12</f>
        <v>113367003</v>
      </c>
      <c r="B996" t="str">
        <f>'Page 1 - General Information'!$G$16</f>
        <v>2658</v>
      </c>
      <c r="C996" s="395" t="s">
        <v>19824</v>
      </c>
      <c r="D996"/>
      <c r="E996"/>
      <c r="F996"/>
      <c r="G996"/>
      <c r="H996"/>
      <c r="I996"/>
      <c r="J996"/>
      <c r="K996"/>
      <c r="L996"/>
      <c r="M996"/>
      <c r="N996" t="s">
        <v>5293</v>
      </c>
      <c r="O996" s="399"/>
      <c r="P996"/>
      <c r="Q996"/>
      <c r="R996" s="21" t="s">
        <v>10976</v>
      </c>
      <c r="S996" t="s">
        <v>5793</v>
      </c>
      <c r="T996" s="396" t="str">
        <f>IF(INDEX('Page 2 - Team Information'!$K$14:$AP$184,Y996,X996)="","",INDEX('Page 2 - Team Information'!$K$14:$AP$184,Y996,X996)&amp;"-06-30")</f>
        <v/>
      </c>
      <c r="U996"/>
      <c r="V996"/>
      <c r="W996"/>
      <c r="X996" s="397">
        <v>10</v>
      </c>
      <c r="Y996" s="397">
        <v>34</v>
      </c>
    </row>
    <row r="997" spans="1:25" x14ac:dyDescent="0.45">
      <c r="A997">
        <f>'Page 1 - General Information'!$G$12</f>
        <v>113367003</v>
      </c>
      <c r="B997" t="str">
        <f>'Page 1 - General Information'!$G$16</f>
        <v>2658</v>
      </c>
      <c r="C997" s="395" t="s">
        <v>19824</v>
      </c>
      <c r="D997"/>
      <c r="E997"/>
      <c r="F997"/>
      <c r="G997"/>
      <c r="H997"/>
      <c r="I997"/>
      <c r="J997"/>
      <c r="K997"/>
      <c r="L997"/>
      <c r="M997"/>
      <c r="N997" t="s">
        <v>5293</v>
      </c>
      <c r="O997" s="399"/>
      <c r="P997"/>
      <c r="Q997"/>
      <c r="R997" s="21" t="s">
        <v>10976</v>
      </c>
      <c r="S997" t="s">
        <v>5794</v>
      </c>
      <c r="T997" s="396" t="str">
        <f>IF(INDEX('Page 2 - Team Information'!$K$14:$AP$184,Y997,X997)="","",INDEX('Page 2 - Team Information'!$K$14:$AP$184,Y997,X997)&amp;"-06-30")</f>
        <v/>
      </c>
      <c r="U997"/>
      <c r="V997"/>
      <c r="W997"/>
      <c r="X997" s="397">
        <v>11</v>
      </c>
      <c r="Y997" s="397">
        <v>34</v>
      </c>
    </row>
    <row r="998" spans="1:25" x14ac:dyDescent="0.45">
      <c r="A998">
        <f>'Page 1 - General Information'!$G$12</f>
        <v>113367003</v>
      </c>
      <c r="B998" t="str">
        <f>'Page 1 - General Information'!$G$16</f>
        <v>2658</v>
      </c>
      <c r="C998" s="395" t="s">
        <v>19824</v>
      </c>
      <c r="D998"/>
      <c r="E998"/>
      <c r="F998"/>
      <c r="G998"/>
      <c r="H998"/>
      <c r="I998"/>
      <c r="J998"/>
      <c r="K998"/>
      <c r="L998"/>
      <c r="M998"/>
      <c r="N998" t="s">
        <v>5293</v>
      </c>
      <c r="O998" s="399"/>
      <c r="P998"/>
      <c r="Q998"/>
      <c r="R998" s="21" t="s">
        <v>10976</v>
      </c>
      <c r="S998" t="s">
        <v>5795</v>
      </c>
      <c r="T998" s="396" t="str">
        <f>IF(INDEX('Page 2 - Team Information'!$K$14:$AP$184,Y998,X998)="","",INDEX('Page 2 - Team Information'!$K$14:$AP$184,Y998,X998)&amp;"-06-30")</f>
        <v/>
      </c>
      <c r="U998"/>
      <c r="V998"/>
      <c r="W998"/>
      <c r="X998" s="397">
        <v>12</v>
      </c>
      <c r="Y998" s="397">
        <v>34</v>
      </c>
    </row>
    <row r="999" spans="1:25" x14ac:dyDescent="0.45">
      <c r="A999">
        <f>'Page 1 - General Information'!$G$12</f>
        <v>113367003</v>
      </c>
      <c r="B999" t="str">
        <f>'Page 1 - General Information'!$G$16</f>
        <v>2658</v>
      </c>
      <c r="C999" s="395" t="s">
        <v>19824</v>
      </c>
      <c r="D999"/>
      <c r="E999"/>
      <c r="F999"/>
      <c r="G999"/>
      <c r="H999"/>
      <c r="I999"/>
      <c r="J999"/>
      <c r="K999"/>
      <c r="L999"/>
      <c r="M999"/>
      <c r="N999" t="s">
        <v>4812</v>
      </c>
      <c r="O999" s="396">
        <f>INDEX('Page 2 - Team Information'!$K$14:$AP$184,Y999,X999)</f>
        <v>0</v>
      </c>
      <c r="P999"/>
      <c r="Q999"/>
      <c r="R999"/>
      <c r="S999" t="s">
        <v>5796</v>
      </c>
      <c r="T999"/>
      <c r="U999"/>
      <c r="V999"/>
      <c r="W999"/>
      <c r="X999" s="397">
        <v>14</v>
      </c>
      <c r="Y999" s="397">
        <v>34</v>
      </c>
    </row>
    <row r="1000" spans="1:25" x14ac:dyDescent="0.45">
      <c r="A1000">
        <f>'Page 1 - General Information'!$G$12</f>
        <v>113367003</v>
      </c>
      <c r="B1000" t="str">
        <f>'Page 1 - General Information'!$G$16</f>
        <v>2658</v>
      </c>
      <c r="C1000" s="395" t="s">
        <v>19824</v>
      </c>
      <c r="D1000"/>
      <c r="E1000"/>
      <c r="F1000"/>
      <c r="G1000"/>
      <c r="H1000"/>
      <c r="I1000"/>
      <c r="J1000"/>
      <c r="K1000"/>
      <c r="L1000"/>
      <c r="M1000"/>
      <c r="N1000" t="s">
        <v>4812</v>
      </c>
      <c r="O1000" s="396">
        <f>INDEX('Page 2 - Team Information'!$K$14:$AP$184,Y1000,X1000)</f>
        <v>14</v>
      </c>
      <c r="P1000"/>
      <c r="Q1000"/>
      <c r="R1000"/>
      <c r="S1000" t="s">
        <v>5797</v>
      </c>
      <c r="T1000"/>
      <c r="U1000"/>
      <c r="V1000"/>
      <c r="W1000"/>
      <c r="X1000" s="397">
        <v>15</v>
      </c>
      <c r="Y1000" s="397">
        <v>34</v>
      </c>
    </row>
    <row r="1001" spans="1:25" x14ac:dyDescent="0.45">
      <c r="A1001">
        <f>'Page 1 - General Information'!$G$12</f>
        <v>113367003</v>
      </c>
      <c r="B1001" t="str">
        <f>'Page 1 - General Information'!$G$16</f>
        <v>2658</v>
      </c>
      <c r="C1001" s="395" t="s">
        <v>19824</v>
      </c>
      <c r="D1001"/>
      <c r="E1001"/>
      <c r="F1001"/>
      <c r="G1001"/>
      <c r="H1001"/>
      <c r="I1001"/>
      <c r="J1001"/>
      <c r="K1001"/>
      <c r="L1001"/>
      <c r="M1001"/>
      <c r="N1001" t="s">
        <v>4812</v>
      </c>
      <c r="O1001" s="396">
        <f>INDEX('Page 2 - Team Information'!$K$14:$AP$184,Y1001,X1001)</f>
        <v>0</v>
      </c>
      <c r="P1001"/>
      <c r="Q1001"/>
      <c r="R1001"/>
      <c r="S1001" t="s">
        <v>5798</v>
      </c>
      <c r="T1001"/>
      <c r="U1001"/>
      <c r="V1001"/>
      <c r="W1001"/>
      <c r="X1001" s="397">
        <v>16</v>
      </c>
      <c r="Y1001" s="397">
        <v>34</v>
      </c>
    </row>
    <row r="1002" spans="1:25" x14ac:dyDescent="0.45">
      <c r="A1002">
        <f>'Page 1 - General Information'!$G$12</f>
        <v>113367003</v>
      </c>
      <c r="B1002" t="str">
        <f>'Page 1 - General Information'!$G$16</f>
        <v>2658</v>
      </c>
      <c r="C1002" s="395" t="s">
        <v>19824</v>
      </c>
      <c r="D1002"/>
      <c r="E1002"/>
      <c r="F1002"/>
      <c r="G1002"/>
      <c r="H1002"/>
      <c r="I1002"/>
      <c r="J1002"/>
      <c r="K1002"/>
      <c r="L1002"/>
      <c r="M1002"/>
      <c r="N1002" t="s">
        <v>4812</v>
      </c>
      <c r="O1002" s="396">
        <f>INDEX('Page 2 - Team Information'!$K$14:$AP$184,Y1002,X1002)</f>
        <v>14</v>
      </c>
      <c r="P1002"/>
      <c r="Q1002"/>
      <c r="R1002"/>
      <c r="S1002" t="s">
        <v>5799</v>
      </c>
      <c r="T1002"/>
      <c r="U1002"/>
      <c r="V1002"/>
      <c r="W1002"/>
      <c r="X1002" s="397">
        <v>17</v>
      </c>
      <c r="Y1002" s="397">
        <v>34</v>
      </c>
    </row>
    <row r="1003" spans="1:25" x14ac:dyDescent="0.45">
      <c r="A1003">
        <f>'Page 1 - General Information'!$G$12</f>
        <v>113367003</v>
      </c>
      <c r="B1003" t="str">
        <f>'Page 1 - General Information'!$G$16</f>
        <v>2658</v>
      </c>
      <c r="C1003" s="395" t="s">
        <v>19824</v>
      </c>
      <c r="D1003"/>
      <c r="E1003"/>
      <c r="F1003"/>
      <c r="G1003"/>
      <c r="H1003"/>
      <c r="I1003"/>
      <c r="J1003"/>
      <c r="K1003"/>
      <c r="L1003"/>
      <c r="M1003"/>
      <c r="N1003" t="s">
        <v>4812</v>
      </c>
      <c r="O1003" s="396">
        <f>INDEX('Page 2 - Team Information'!$K$14:$AP$184,Y1003,X1003)</f>
        <v>0</v>
      </c>
      <c r="P1003"/>
      <c r="Q1003"/>
      <c r="R1003"/>
      <c r="S1003" t="s">
        <v>5800</v>
      </c>
      <c r="T1003"/>
      <c r="U1003"/>
      <c r="V1003"/>
      <c r="W1003"/>
      <c r="X1003" s="397">
        <v>19</v>
      </c>
      <c r="Y1003" s="397">
        <v>34</v>
      </c>
    </row>
    <row r="1004" spans="1:25" x14ac:dyDescent="0.45">
      <c r="A1004">
        <f>'Page 1 - General Information'!$G$12</f>
        <v>113367003</v>
      </c>
      <c r="B1004" t="str">
        <f>'Page 1 - General Information'!$G$16</f>
        <v>2658</v>
      </c>
      <c r="C1004" s="395" t="s">
        <v>19824</v>
      </c>
      <c r="D1004"/>
      <c r="E1004"/>
      <c r="F1004"/>
      <c r="G1004"/>
      <c r="H1004"/>
      <c r="I1004"/>
      <c r="J1004"/>
      <c r="K1004"/>
      <c r="L1004"/>
      <c r="M1004"/>
      <c r="N1004" t="s">
        <v>4812</v>
      </c>
      <c r="O1004" s="396">
        <f>INDEX('Page 2 - Team Information'!$K$14:$AP$184,Y1004,X1004)</f>
        <v>14</v>
      </c>
      <c r="P1004"/>
      <c r="Q1004"/>
      <c r="R1004"/>
      <c r="S1004" t="s">
        <v>5801</v>
      </c>
      <c r="T1004"/>
      <c r="U1004"/>
      <c r="V1004"/>
      <c r="W1004"/>
      <c r="X1004" s="397">
        <v>20</v>
      </c>
      <c r="Y1004" s="397">
        <v>34</v>
      </c>
    </row>
    <row r="1005" spans="1:25" x14ac:dyDescent="0.45">
      <c r="A1005">
        <f>'Page 1 - General Information'!$G$12</f>
        <v>113367003</v>
      </c>
      <c r="B1005" t="str">
        <f>'Page 1 - General Information'!$G$16</f>
        <v>2658</v>
      </c>
      <c r="C1005" s="395" t="s">
        <v>19824</v>
      </c>
      <c r="D1005"/>
      <c r="E1005"/>
      <c r="F1005"/>
      <c r="G1005"/>
      <c r="H1005"/>
      <c r="I1005"/>
      <c r="J1005"/>
      <c r="K1005"/>
      <c r="L1005"/>
      <c r="M1005"/>
      <c r="N1005" t="s">
        <v>4812</v>
      </c>
      <c r="O1005" s="396">
        <f>INDEX('Page 2 - Team Information'!$K$14:$AP$184,Y1005,X1005)</f>
        <v>0</v>
      </c>
      <c r="P1005"/>
      <c r="Q1005"/>
      <c r="R1005"/>
      <c r="S1005" t="s">
        <v>5802</v>
      </c>
      <c r="T1005"/>
      <c r="U1005"/>
      <c r="V1005"/>
      <c r="W1005"/>
      <c r="X1005" s="397">
        <v>21</v>
      </c>
      <c r="Y1005" s="397">
        <v>34</v>
      </c>
    </row>
    <row r="1006" spans="1:25" x14ac:dyDescent="0.45">
      <c r="A1006">
        <f>'Page 1 - General Information'!$G$12</f>
        <v>113367003</v>
      </c>
      <c r="B1006" t="str">
        <f>'Page 1 - General Information'!$G$16</f>
        <v>2658</v>
      </c>
      <c r="C1006" s="395" t="s">
        <v>19824</v>
      </c>
      <c r="D1006"/>
      <c r="E1006"/>
      <c r="F1006"/>
      <c r="G1006"/>
      <c r="H1006"/>
      <c r="I1006"/>
      <c r="J1006"/>
      <c r="K1006"/>
      <c r="L1006"/>
      <c r="M1006"/>
      <c r="N1006" t="s">
        <v>4812</v>
      </c>
      <c r="O1006" s="396">
        <f>INDEX('Page 2 - Team Information'!$K$14:$AP$184,Y1006,X1006)</f>
        <v>14</v>
      </c>
      <c r="P1006"/>
      <c r="Q1006"/>
      <c r="R1006"/>
      <c r="S1006" t="s">
        <v>5803</v>
      </c>
      <c r="T1006"/>
      <c r="U1006"/>
      <c r="V1006"/>
      <c r="W1006"/>
      <c r="X1006" s="397">
        <v>22</v>
      </c>
      <c r="Y1006" s="397">
        <v>34</v>
      </c>
    </row>
    <row r="1007" spans="1:25" x14ac:dyDescent="0.45">
      <c r="A1007">
        <f>'Page 1 - General Information'!$G$12</f>
        <v>113367003</v>
      </c>
      <c r="B1007" t="str">
        <f>'Page 1 - General Information'!$G$16</f>
        <v>2658</v>
      </c>
      <c r="C1007" s="395" t="s">
        <v>19824</v>
      </c>
      <c r="D1007"/>
      <c r="E1007"/>
      <c r="F1007"/>
      <c r="G1007"/>
      <c r="H1007"/>
      <c r="I1007"/>
      <c r="J1007"/>
      <c r="K1007"/>
      <c r="L1007"/>
      <c r="M1007"/>
      <c r="N1007" t="s">
        <v>5293</v>
      </c>
      <c r="O1007" s="399"/>
      <c r="P1007"/>
      <c r="Q1007"/>
      <c r="R1007" s="399" t="s">
        <v>10976</v>
      </c>
      <c r="S1007" t="s">
        <v>5804</v>
      </c>
      <c r="T1007"/>
      <c r="U1007"/>
      <c r="V1007" s="396">
        <f>INDEX('Page 2 - Team Information'!$K$14:$AP$184,Y1007,X1007)</f>
        <v>0</v>
      </c>
      <c r="W1007"/>
      <c r="X1007" s="397">
        <v>5</v>
      </c>
      <c r="Y1007" s="397">
        <v>35</v>
      </c>
    </row>
    <row r="1008" spans="1:25" x14ac:dyDescent="0.45">
      <c r="A1008">
        <f>'Page 1 - General Information'!$G$12</f>
        <v>113367003</v>
      </c>
      <c r="B1008" t="str">
        <f>'Page 1 - General Information'!$G$16</f>
        <v>2658</v>
      </c>
      <c r="C1008" s="395" t="s">
        <v>19824</v>
      </c>
      <c r="D1008"/>
      <c r="E1008"/>
      <c r="F1008"/>
      <c r="G1008"/>
      <c r="H1008"/>
      <c r="I1008"/>
      <c r="J1008"/>
      <c r="K1008"/>
      <c r="L1008"/>
      <c r="M1008"/>
      <c r="N1008" t="s">
        <v>5293</v>
      </c>
      <c r="O1008" s="399"/>
      <c r="P1008"/>
      <c r="Q1008"/>
      <c r="R1008" s="399" t="s">
        <v>10976</v>
      </c>
      <c r="S1008" t="s">
        <v>5805</v>
      </c>
      <c r="T1008"/>
      <c r="U1008"/>
      <c r="V1008" s="396">
        <f>INDEX('Page 2 - Team Information'!$K$14:$AP$184,Y1008,X1008)</f>
        <v>0</v>
      </c>
      <c r="W1008"/>
      <c r="X1008" s="397">
        <v>6</v>
      </c>
      <c r="Y1008" s="397">
        <v>35</v>
      </c>
    </row>
    <row r="1009" spans="1:25" x14ac:dyDescent="0.45">
      <c r="A1009">
        <f>'Page 1 - General Information'!$G$12</f>
        <v>113367003</v>
      </c>
      <c r="B1009" t="str">
        <f>'Page 1 - General Information'!$G$16</f>
        <v>2658</v>
      </c>
      <c r="C1009" s="395" t="s">
        <v>19824</v>
      </c>
      <c r="D1009"/>
      <c r="E1009"/>
      <c r="F1009"/>
      <c r="G1009"/>
      <c r="H1009"/>
      <c r="I1009"/>
      <c r="J1009"/>
      <c r="K1009"/>
      <c r="L1009"/>
      <c r="M1009"/>
      <c r="N1009" t="s">
        <v>5293</v>
      </c>
      <c r="O1009" s="399"/>
      <c r="P1009"/>
      <c r="Q1009"/>
      <c r="R1009" s="399" t="s">
        <v>10976</v>
      </c>
      <c r="S1009" t="s">
        <v>5806</v>
      </c>
      <c r="T1009"/>
      <c r="U1009"/>
      <c r="V1009" s="396">
        <f>INDEX('Page 2 - Team Information'!$K$14:$AP$184,Y1009,X1009)</f>
        <v>0</v>
      </c>
      <c r="W1009"/>
      <c r="X1009" s="397">
        <v>7</v>
      </c>
      <c r="Y1009" s="397">
        <v>35</v>
      </c>
    </row>
    <row r="1010" spans="1:25" x14ac:dyDescent="0.45">
      <c r="A1010">
        <f>'Page 1 - General Information'!$G$12</f>
        <v>113367003</v>
      </c>
      <c r="B1010" t="str">
        <f>'Page 1 - General Information'!$G$16</f>
        <v>2658</v>
      </c>
      <c r="C1010" s="395" t="s">
        <v>19824</v>
      </c>
      <c r="D1010"/>
      <c r="E1010"/>
      <c r="F1010"/>
      <c r="G1010"/>
      <c r="H1010"/>
      <c r="I1010"/>
      <c r="J1010"/>
      <c r="K1010"/>
      <c r="L1010"/>
      <c r="M1010"/>
      <c r="N1010" t="s">
        <v>5293</v>
      </c>
      <c r="O1010" s="399"/>
      <c r="P1010"/>
      <c r="Q1010"/>
      <c r="R1010" s="21" t="s">
        <v>10976</v>
      </c>
      <c r="S1010" t="s">
        <v>5807</v>
      </c>
      <c r="T1010" s="396" t="str">
        <f>IF(INDEX('Page 2 - Team Information'!$K$14:$AP$184,Y1010,X1010)="","",INDEX('Page 2 - Team Information'!$K$14:$AP$184,Y1010,X1010)&amp;"-06-30")</f>
        <v/>
      </c>
      <c r="U1010"/>
      <c r="V1010"/>
      <c r="W1010"/>
      <c r="X1010" s="397">
        <v>9</v>
      </c>
      <c r="Y1010" s="397">
        <v>35</v>
      </c>
    </row>
    <row r="1011" spans="1:25" x14ac:dyDescent="0.45">
      <c r="A1011">
        <f>'Page 1 - General Information'!$G$12</f>
        <v>113367003</v>
      </c>
      <c r="B1011" t="str">
        <f>'Page 1 - General Information'!$G$16</f>
        <v>2658</v>
      </c>
      <c r="C1011" s="395" t="s">
        <v>19824</v>
      </c>
      <c r="D1011"/>
      <c r="E1011"/>
      <c r="F1011"/>
      <c r="G1011"/>
      <c r="H1011"/>
      <c r="I1011"/>
      <c r="J1011"/>
      <c r="K1011"/>
      <c r="L1011"/>
      <c r="M1011"/>
      <c r="N1011" t="s">
        <v>5293</v>
      </c>
      <c r="O1011" s="399"/>
      <c r="P1011"/>
      <c r="Q1011"/>
      <c r="R1011" s="21" t="s">
        <v>10976</v>
      </c>
      <c r="S1011" t="s">
        <v>5808</v>
      </c>
      <c r="T1011" s="396" t="str">
        <f>IF(INDEX('Page 2 - Team Information'!$K$14:$AP$184,Y1011,X1011)="","",INDEX('Page 2 - Team Information'!$K$14:$AP$184,Y1011,X1011)&amp;"-06-30")</f>
        <v/>
      </c>
      <c r="U1011"/>
      <c r="V1011"/>
      <c r="W1011"/>
      <c r="X1011" s="397">
        <v>10</v>
      </c>
      <c r="Y1011" s="397">
        <v>35</v>
      </c>
    </row>
    <row r="1012" spans="1:25" x14ac:dyDescent="0.45">
      <c r="A1012">
        <f>'Page 1 - General Information'!$G$12</f>
        <v>113367003</v>
      </c>
      <c r="B1012" t="str">
        <f>'Page 1 - General Information'!$G$16</f>
        <v>2658</v>
      </c>
      <c r="C1012" s="395" t="s">
        <v>19824</v>
      </c>
      <c r="D1012"/>
      <c r="E1012"/>
      <c r="F1012"/>
      <c r="G1012"/>
      <c r="H1012"/>
      <c r="I1012"/>
      <c r="J1012"/>
      <c r="K1012"/>
      <c r="L1012"/>
      <c r="M1012"/>
      <c r="N1012" t="s">
        <v>5293</v>
      </c>
      <c r="O1012" s="399"/>
      <c r="P1012"/>
      <c r="Q1012"/>
      <c r="R1012" s="21" t="s">
        <v>10976</v>
      </c>
      <c r="S1012" t="s">
        <v>5809</v>
      </c>
      <c r="T1012" s="396" t="str">
        <f>IF(INDEX('Page 2 - Team Information'!$K$14:$AP$184,Y1012,X1012)="","",INDEX('Page 2 - Team Information'!$K$14:$AP$184,Y1012,X1012)&amp;"-06-30")</f>
        <v/>
      </c>
      <c r="U1012"/>
      <c r="V1012"/>
      <c r="W1012"/>
      <c r="X1012" s="397">
        <v>11</v>
      </c>
      <c r="Y1012" s="397">
        <v>35</v>
      </c>
    </row>
    <row r="1013" spans="1:25" x14ac:dyDescent="0.45">
      <c r="A1013">
        <f>'Page 1 - General Information'!$G$12</f>
        <v>113367003</v>
      </c>
      <c r="B1013" t="str">
        <f>'Page 1 - General Information'!$G$16</f>
        <v>2658</v>
      </c>
      <c r="C1013" s="395" t="s">
        <v>19824</v>
      </c>
      <c r="D1013"/>
      <c r="E1013"/>
      <c r="F1013"/>
      <c r="G1013"/>
      <c r="H1013"/>
      <c r="I1013"/>
      <c r="J1013"/>
      <c r="K1013"/>
      <c r="L1013"/>
      <c r="M1013"/>
      <c r="N1013" t="s">
        <v>5293</v>
      </c>
      <c r="O1013" s="399"/>
      <c r="P1013"/>
      <c r="Q1013"/>
      <c r="R1013" s="21" t="s">
        <v>10976</v>
      </c>
      <c r="S1013" t="s">
        <v>5810</v>
      </c>
      <c r="T1013" s="396" t="str">
        <f>IF(INDEX('Page 2 - Team Information'!$K$14:$AP$184,Y1013,X1013)="","",INDEX('Page 2 - Team Information'!$K$14:$AP$184,Y1013,X1013)&amp;"-06-30")</f>
        <v/>
      </c>
      <c r="U1013"/>
      <c r="V1013"/>
      <c r="W1013"/>
      <c r="X1013" s="397">
        <v>12</v>
      </c>
      <c r="Y1013" s="397">
        <v>35</v>
      </c>
    </row>
    <row r="1014" spans="1:25" x14ac:dyDescent="0.45">
      <c r="A1014">
        <f>'Page 1 - General Information'!$G$12</f>
        <v>113367003</v>
      </c>
      <c r="B1014" t="str">
        <f>'Page 1 - General Information'!$G$16</f>
        <v>2658</v>
      </c>
      <c r="C1014" s="395" t="s">
        <v>19824</v>
      </c>
      <c r="D1014"/>
      <c r="E1014"/>
      <c r="F1014"/>
      <c r="G1014"/>
      <c r="H1014"/>
      <c r="I1014"/>
      <c r="J1014"/>
      <c r="K1014"/>
      <c r="L1014"/>
      <c r="M1014"/>
      <c r="N1014" t="s">
        <v>4812</v>
      </c>
      <c r="O1014" s="396">
        <f>INDEX('Page 2 - Team Information'!$K$14:$AP$184,Y1014,X1014)</f>
        <v>0</v>
      </c>
      <c r="P1014"/>
      <c r="Q1014"/>
      <c r="R1014"/>
      <c r="S1014" t="s">
        <v>5811</v>
      </c>
      <c r="T1014"/>
      <c r="U1014"/>
      <c r="V1014"/>
      <c r="W1014"/>
      <c r="X1014" s="397">
        <v>14</v>
      </c>
      <c r="Y1014" s="397">
        <v>35</v>
      </c>
    </row>
    <row r="1015" spans="1:25" x14ac:dyDescent="0.45">
      <c r="A1015">
        <f>'Page 1 - General Information'!$G$12</f>
        <v>113367003</v>
      </c>
      <c r="B1015" t="str">
        <f>'Page 1 - General Information'!$G$16</f>
        <v>2658</v>
      </c>
      <c r="C1015" s="395" t="s">
        <v>19824</v>
      </c>
      <c r="D1015"/>
      <c r="E1015"/>
      <c r="F1015"/>
      <c r="G1015"/>
      <c r="H1015"/>
      <c r="I1015"/>
      <c r="J1015"/>
      <c r="K1015"/>
      <c r="L1015"/>
      <c r="M1015"/>
      <c r="N1015" t="s">
        <v>4812</v>
      </c>
      <c r="O1015" s="396">
        <f>INDEX('Page 2 - Team Information'!$K$14:$AP$184,Y1015,X1015)</f>
        <v>0</v>
      </c>
      <c r="P1015"/>
      <c r="Q1015"/>
      <c r="R1015"/>
      <c r="S1015" t="s">
        <v>5812</v>
      </c>
      <c r="T1015"/>
      <c r="U1015"/>
      <c r="V1015"/>
      <c r="W1015"/>
      <c r="X1015" s="397">
        <v>15</v>
      </c>
      <c r="Y1015" s="397">
        <v>35</v>
      </c>
    </row>
    <row r="1016" spans="1:25" x14ac:dyDescent="0.45">
      <c r="A1016">
        <f>'Page 1 - General Information'!$G$12</f>
        <v>113367003</v>
      </c>
      <c r="B1016" t="str">
        <f>'Page 1 - General Information'!$G$16</f>
        <v>2658</v>
      </c>
      <c r="C1016" s="395" t="s">
        <v>19824</v>
      </c>
      <c r="D1016"/>
      <c r="E1016"/>
      <c r="F1016"/>
      <c r="G1016"/>
      <c r="H1016"/>
      <c r="I1016"/>
      <c r="J1016"/>
      <c r="K1016"/>
      <c r="L1016"/>
      <c r="M1016"/>
      <c r="N1016" t="s">
        <v>4812</v>
      </c>
      <c r="O1016" s="396">
        <f>INDEX('Page 2 - Team Information'!$K$14:$AP$184,Y1016,X1016)</f>
        <v>0</v>
      </c>
      <c r="P1016"/>
      <c r="Q1016"/>
      <c r="R1016"/>
      <c r="S1016" t="s">
        <v>5813</v>
      </c>
      <c r="T1016"/>
      <c r="U1016"/>
      <c r="V1016"/>
      <c r="W1016"/>
      <c r="X1016" s="397">
        <v>16</v>
      </c>
      <c r="Y1016" s="397">
        <v>35</v>
      </c>
    </row>
    <row r="1017" spans="1:25" x14ac:dyDescent="0.45">
      <c r="A1017">
        <f>'Page 1 - General Information'!$G$12</f>
        <v>113367003</v>
      </c>
      <c r="B1017" t="str">
        <f>'Page 1 - General Information'!$G$16</f>
        <v>2658</v>
      </c>
      <c r="C1017" s="395" t="s">
        <v>19824</v>
      </c>
      <c r="D1017"/>
      <c r="E1017"/>
      <c r="F1017"/>
      <c r="G1017"/>
      <c r="H1017"/>
      <c r="I1017"/>
      <c r="J1017"/>
      <c r="K1017"/>
      <c r="L1017"/>
      <c r="M1017"/>
      <c r="N1017" t="s">
        <v>4812</v>
      </c>
      <c r="O1017" s="396">
        <f>INDEX('Page 2 - Team Information'!$K$14:$AP$184,Y1017,X1017)</f>
        <v>0</v>
      </c>
      <c r="P1017"/>
      <c r="Q1017"/>
      <c r="R1017"/>
      <c r="S1017" t="s">
        <v>5814</v>
      </c>
      <c r="T1017"/>
      <c r="U1017"/>
      <c r="V1017"/>
      <c r="W1017"/>
      <c r="X1017" s="397">
        <v>17</v>
      </c>
      <c r="Y1017" s="397">
        <v>35</v>
      </c>
    </row>
    <row r="1018" spans="1:25" x14ac:dyDescent="0.45">
      <c r="A1018">
        <f>'Page 1 - General Information'!$G$12</f>
        <v>113367003</v>
      </c>
      <c r="B1018" t="str">
        <f>'Page 1 - General Information'!$G$16</f>
        <v>2658</v>
      </c>
      <c r="C1018" s="395" t="s">
        <v>19824</v>
      </c>
      <c r="D1018"/>
      <c r="E1018"/>
      <c r="F1018"/>
      <c r="G1018"/>
      <c r="H1018"/>
      <c r="I1018"/>
      <c r="J1018"/>
      <c r="K1018"/>
      <c r="L1018"/>
      <c r="M1018"/>
      <c r="N1018" t="s">
        <v>4812</v>
      </c>
      <c r="O1018" s="396">
        <f>INDEX('Page 2 - Team Information'!$K$14:$AP$184,Y1018,X1018)</f>
        <v>0</v>
      </c>
      <c r="P1018"/>
      <c r="Q1018"/>
      <c r="R1018"/>
      <c r="S1018" t="s">
        <v>5815</v>
      </c>
      <c r="T1018"/>
      <c r="U1018"/>
      <c r="V1018"/>
      <c r="W1018"/>
      <c r="X1018" s="397">
        <v>19</v>
      </c>
      <c r="Y1018" s="397">
        <v>35</v>
      </c>
    </row>
    <row r="1019" spans="1:25" x14ac:dyDescent="0.45">
      <c r="A1019">
        <f>'Page 1 - General Information'!$G$12</f>
        <v>113367003</v>
      </c>
      <c r="B1019" t="str">
        <f>'Page 1 - General Information'!$G$16</f>
        <v>2658</v>
      </c>
      <c r="C1019" s="395" t="s">
        <v>19824</v>
      </c>
      <c r="D1019"/>
      <c r="E1019"/>
      <c r="F1019"/>
      <c r="G1019"/>
      <c r="H1019"/>
      <c r="I1019"/>
      <c r="J1019"/>
      <c r="K1019"/>
      <c r="L1019"/>
      <c r="M1019"/>
      <c r="N1019" t="s">
        <v>4812</v>
      </c>
      <c r="O1019" s="396">
        <f>INDEX('Page 2 - Team Information'!$K$14:$AP$184,Y1019,X1019)</f>
        <v>0</v>
      </c>
      <c r="P1019"/>
      <c r="Q1019"/>
      <c r="R1019"/>
      <c r="S1019" t="s">
        <v>5816</v>
      </c>
      <c r="T1019"/>
      <c r="U1019"/>
      <c r="V1019"/>
      <c r="W1019"/>
      <c r="X1019" s="397">
        <v>20</v>
      </c>
      <c r="Y1019" s="397">
        <v>35</v>
      </c>
    </row>
    <row r="1020" spans="1:25" x14ac:dyDescent="0.45">
      <c r="A1020">
        <f>'Page 1 - General Information'!$G$12</f>
        <v>113367003</v>
      </c>
      <c r="B1020" t="str">
        <f>'Page 1 - General Information'!$G$16</f>
        <v>2658</v>
      </c>
      <c r="C1020" s="395" t="s">
        <v>19824</v>
      </c>
      <c r="D1020"/>
      <c r="E1020"/>
      <c r="F1020"/>
      <c r="G1020"/>
      <c r="H1020"/>
      <c r="I1020"/>
      <c r="J1020"/>
      <c r="K1020"/>
      <c r="L1020"/>
      <c r="M1020"/>
      <c r="N1020" t="s">
        <v>4812</v>
      </c>
      <c r="O1020" s="396">
        <f>INDEX('Page 2 - Team Information'!$K$14:$AP$184,Y1020,X1020)</f>
        <v>0</v>
      </c>
      <c r="P1020"/>
      <c r="Q1020"/>
      <c r="R1020"/>
      <c r="S1020" t="s">
        <v>5817</v>
      </c>
      <c r="T1020"/>
      <c r="U1020"/>
      <c r="V1020"/>
      <c r="W1020"/>
      <c r="X1020" s="397">
        <v>21</v>
      </c>
      <c r="Y1020" s="397">
        <v>35</v>
      </c>
    </row>
    <row r="1021" spans="1:25" x14ac:dyDescent="0.45">
      <c r="A1021">
        <f>'Page 1 - General Information'!$G$12</f>
        <v>113367003</v>
      </c>
      <c r="B1021" t="str">
        <f>'Page 1 - General Information'!$G$16</f>
        <v>2658</v>
      </c>
      <c r="C1021" s="395" t="s">
        <v>19824</v>
      </c>
      <c r="D1021"/>
      <c r="E1021"/>
      <c r="F1021"/>
      <c r="G1021"/>
      <c r="H1021"/>
      <c r="I1021"/>
      <c r="J1021"/>
      <c r="K1021"/>
      <c r="L1021"/>
      <c r="M1021"/>
      <c r="N1021" t="s">
        <v>4812</v>
      </c>
      <c r="O1021" s="396">
        <f>INDEX('Page 2 - Team Information'!$K$14:$AP$184,Y1021,X1021)</f>
        <v>0</v>
      </c>
      <c r="P1021"/>
      <c r="Q1021"/>
      <c r="R1021"/>
      <c r="S1021" t="s">
        <v>5818</v>
      </c>
      <c r="T1021"/>
      <c r="U1021"/>
      <c r="V1021"/>
      <c r="W1021"/>
      <c r="X1021" s="397">
        <v>22</v>
      </c>
      <c r="Y1021" s="397">
        <v>35</v>
      </c>
    </row>
    <row r="1022" spans="1:25" x14ac:dyDescent="0.45">
      <c r="A1022">
        <f>'Page 1 - General Information'!$G$12</f>
        <v>113367003</v>
      </c>
      <c r="B1022" t="str">
        <f>'Page 1 - General Information'!$G$16</f>
        <v>2658</v>
      </c>
      <c r="C1022" s="395" t="s">
        <v>19824</v>
      </c>
      <c r="D1022"/>
      <c r="E1022"/>
      <c r="F1022"/>
      <c r="G1022"/>
      <c r="H1022"/>
      <c r="I1022"/>
      <c r="J1022"/>
      <c r="K1022"/>
      <c r="L1022"/>
      <c r="M1022"/>
      <c r="N1022" t="s">
        <v>5293</v>
      </c>
      <c r="O1022" s="399"/>
      <c r="P1022"/>
      <c r="Q1022"/>
      <c r="R1022" s="399" t="s">
        <v>10976</v>
      </c>
      <c r="S1022" t="s">
        <v>5819</v>
      </c>
      <c r="T1022"/>
      <c r="U1022"/>
      <c r="V1022" s="396">
        <f>INDEX('Page 2 - Team Information'!$K$14:$AP$184,Y1022,X1022)</f>
        <v>0</v>
      </c>
      <c r="W1022"/>
      <c r="X1022" s="397">
        <v>5</v>
      </c>
      <c r="Y1022" s="397">
        <v>36</v>
      </c>
    </row>
    <row r="1023" spans="1:25" x14ac:dyDescent="0.45">
      <c r="A1023">
        <f>'Page 1 - General Information'!$G$12</f>
        <v>113367003</v>
      </c>
      <c r="B1023" t="str">
        <f>'Page 1 - General Information'!$G$16</f>
        <v>2658</v>
      </c>
      <c r="C1023" s="395" t="s">
        <v>19824</v>
      </c>
      <c r="D1023"/>
      <c r="E1023"/>
      <c r="F1023"/>
      <c r="G1023"/>
      <c r="H1023"/>
      <c r="I1023"/>
      <c r="J1023"/>
      <c r="K1023"/>
      <c r="L1023"/>
      <c r="M1023"/>
      <c r="N1023" t="s">
        <v>5293</v>
      </c>
      <c r="O1023" s="399"/>
      <c r="P1023"/>
      <c r="Q1023"/>
      <c r="R1023" s="399" t="s">
        <v>10976</v>
      </c>
      <c r="S1023" t="s">
        <v>5820</v>
      </c>
      <c r="T1023"/>
      <c r="U1023"/>
      <c r="V1023" s="396">
        <f>INDEX('Page 2 - Team Information'!$K$14:$AP$184,Y1023,X1023)</f>
        <v>0</v>
      </c>
      <c r="W1023"/>
      <c r="X1023" s="397">
        <v>6</v>
      </c>
      <c r="Y1023" s="397">
        <v>36</v>
      </c>
    </row>
    <row r="1024" spans="1:25" x14ac:dyDescent="0.45">
      <c r="A1024">
        <f>'Page 1 - General Information'!$G$12</f>
        <v>113367003</v>
      </c>
      <c r="B1024" t="str">
        <f>'Page 1 - General Information'!$G$16</f>
        <v>2658</v>
      </c>
      <c r="C1024" s="395" t="s">
        <v>19824</v>
      </c>
      <c r="D1024"/>
      <c r="E1024"/>
      <c r="F1024"/>
      <c r="G1024"/>
      <c r="H1024"/>
      <c r="I1024"/>
      <c r="J1024"/>
      <c r="K1024"/>
      <c r="L1024"/>
      <c r="M1024"/>
      <c r="N1024" t="s">
        <v>5293</v>
      </c>
      <c r="O1024" s="399"/>
      <c r="P1024"/>
      <c r="Q1024"/>
      <c r="R1024" s="399" t="s">
        <v>10976</v>
      </c>
      <c r="S1024" t="s">
        <v>5821</v>
      </c>
      <c r="T1024"/>
      <c r="U1024"/>
      <c r="V1024" s="396">
        <f>INDEX('Page 2 - Team Information'!$K$14:$AP$184,Y1024,X1024)</f>
        <v>0</v>
      </c>
      <c r="W1024"/>
      <c r="X1024" s="397">
        <v>7</v>
      </c>
      <c r="Y1024" s="397">
        <v>36</v>
      </c>
    </row>
    <row r="1025" spans="1:25" x14ac:dyDescent="0.45">
      <c r="A1025">
        <f>'Page 1 - General Information'!$G$12</f>
        <v>113367003</v>
      </c>
      <c r="B1025" t="str">
        <f>'Page 1 - General Information'!$G$16</f>
        <v>2658</v>
      </c>
      <c r="C1025" s="395" t="s">
        <v>19824</v>
      </c>
      <c r="D1025"/>
      <c r="E1025"/>
      <c r="F1025"/>
      <c r="G1025"/>
      <c r="H1025"/>
      <c r="I1025"/>
      <c r="J1025"/>
      <c r="K1025"/>
      <c r="L1025"/>
      <c r="M1025"/>
      <c r="N1025" t="s">
        <v>5293</v>
      </c>
      <c r="O1025" s="399"/>
      <c r="P1025"/>
      <c r="Q1025"/>
      <c r="R1025" s="21" t="s">
        <v>10976</v>
      </c>
      <c r="S1025" t="s">
        <v>5822</v>
      </c>
      <c r="T1025" s="396" t="str">
        <f>IF(INDEX('Page 2 - Team Information'!$K$14:$AP$184,Y1025,X1025)="","",INDEX('Page 2 - Team Information'!$K$14:$AP$184,Y1025,X1025)&amp;"-06-30")</f>
        <v/>
      </c>
      <c r="U1025"/>
      <c r="V1025"/>
      <c r="W1025"/>
      <c r="X1025" s="397">
        <v>9</v>
      </c>
      <c r="Y1025" s="397">
        <v>36</v>
      </c>
    </row>
    <row r="1026" spans="1:25" x14ac:dyDescent="0.45">
      <c r="A1026">
        <f>'Page 1 - General Information'!$G$12</f>
        <v>113367003</v>
      </c>
      <c r="B1026" t="str">
        <f>'Page 1 - General Information'!$G$16</f>
        <v>2658</v>
      </c>
      <c r="C1026" s="395" t="s">
        <v>19824</v>
      </c>
      <c r="D1026"/>
      <c r="E1026"/>
      <c r="F1026"/>
      <c r="G1026"/>
      <c r="H1026"/>
      <c r="I1026"/>
      <c r="J1026"/>
      <c r="K1026"/>
      <c r="L1026"/>
      <c r="M1026"/>
      <c r="N1026" t="s">
        <v>5293</v>
      </c>
      <c r="O1026" s="399"/>
      <c r="P1026"/>
      <c r="Q1026"/>
      <c r="R1026" s="21" t="s">
        <v>10976</v>
      </c>
      <c r="S1026" t="s">
        <v>5823</v>
      </c>
      <c r="T1026" s="396" t="str">
        <f>IF(INDEX('Page 2 - Team Information'!$K$14:$AP$184,Y1026,X1026)="","",INDEX('Page 2 - Team Information'!$K$14:$AP$184,Y1026,X1026)&amp;"-06-30")</f>
        <v/>
      </c>
      <c r="U1026"/>
      <c r="V1026"/>
      <c r="W1026"/>
      <c r="X1026" s="397">
        <v>10</v>
      </c>
      <c r="Y1026" s="397">
        <v>36</v>
      </c>
    </row>
    <row r="1027" spans="1:25" x14ac:dyDescent="0.45">
      <c r="A1027">
        <f>'Page 1 - General Information'!$G$12</f>
        <v>113367003</v>
      </c>
      <c r="B1027" t="str">
        <f>'Page 1 - General Information'!$G$16</f>
        <v>2658</v>
      </c>
      <c r="C1027" s="395" t="s">
        <v>19824</v>
      </c>
      <c r="D1027"/>
      <c r="E1027"/>
      <c r="F1027"/>
      <c r="G1027"/>
      <c r="H1027"/>
      <c r="I1027"/>
      <c r="J1027"/>
      <c r="K1027"/>
      <c r="L1027"/>
      <c r="M1027"/>
      <c r="N1027" t="s">
        <v>5293</v>
      </c>
      <c r="O1027" s="399"/>
      <c r="P1027"/>
      <c r="Q1027"/>
      <c r="R1027" s="21" t="s">
        <v>10976</v>
      </c>
      <c r="S1027" t="s">
        <v>5824</v>
      </c>
      <c r="T1027" s="396" t="str">
        <f>IF(INDEX('Page 2 - Team Information'!$K$14:$AP$184,Y1027,X1027)="","",INDEX('Page 2 - Team Information'!$K$14:$AP$184,Y1027,X1027)&amp;"-06-30")</f>
        <v/>
      </c>
      <c r="U1027"/>
      <c r="V1027"/>
      <c r="W1027"/>
      <c r="X1027" s="397">
        <v>11</v>
      </c>
      <c r="Y1027" s="397">
        <v>36</v>
      </c>
    </row>
    <row r="1028" spans="1:25" x14ac:dyDescent="0.45">
      <c r="A1028">
        <f>'Page 1 - General Information'!$G$12</f>
        <v>113367003</v>
      </c>
      <c r="B1028" t="str">
        <f>'Page 1 - General Information'!$G$16</f>
        <v>2658</v>
      </c>
      <c r="C1028" s="395" t="s">
        <v>19824</v>
      </c>
      <c r="D1028"/>
      <c r="E1028"/>
      <c r="F1028"/>
      <c r="G1028"/>
      <c r="H1028"/>
      <c r="I1028"/>
      <c r="J1028"/>
      <c r="K1028"/>
      <c r="L1028"/>
      <c r="M1028"/>
      <c r="N1028" t="s">
        <v>5293</v>
      </c>
      <c r="O1028" s="399"/>
      <c r="P1028"/>
      <c r="Q1028"/>
      <c r="R1028" s="21" t="s">
        <v>10976</v>
      </c>
      <c r="S1028" t="s">
        <v>5825</v>
      </c>
      <c r="T1028" s="396" t="str">
        <f>IF(INDEX('Page 2 - Team Information'!$K$14:$AP$184,Y1028,X1028)="","",INDEX('Page 2 - Team Information'!$K$14:$AP$184,Y1028,X1028)&amp;"-06-30")</f>
        <v/>
      </c>
      <c r="U1028"/>
      <c r="V1028"/>
      <c r="W1028"/>
      <c r="X1028" s="397">
        <v>12</v>
      </c>
      <c r="Y1028" s="397">
        <v>36</v>
      </c>
    </row>
    <row r="1029" spans="1:25" x14ac:dyDescent="0.45">
      <c r="A1029">
        <f>'Page 1 - General Information'!$G$12</f>
        <v>113367003</v>
      </c>
      <c r="B1029" t="str">
        <f>'Page 1 - General Information'!$G$16</f>
        <v>2658</v>
      </c>
      <c r="C1029" s="395" t="s">
        <v>19824</v>
      </c>
      <c r="D1029"/>
      <c r="E1029"/>
      <c r="F1029"/>
      <c r="G1029"/>
      <c r="H1029"/>
      <c r="I1029"/>
      <c r="J1029"/>
      <c r="K1029"/>
      <c r="L1029"/>
      <c r="M1029"/>
      <c r="N1029" t="s">
        <v>4812</v>
      </c>
      <c r="O1029" s="396">
        <f>INDEX('Page 2 - Team Information'!$K$14:$AP$184,Y1029,X1029)</f>
        <v>0</v>
      </c>
      <c r="P1029"/>
      <c r="Q1029"/>
      <c r="R1029"/>
      <c r="S1029" t="s">
        <v>5826</v>
      </c>
      <c r="T1029"/>
      <c r="U1029"/>
      <c r="V1029"/>
      <c r="W1029"/>
      <c r="X1029" s="397">
        <v>14</v>
      </c>
      <c r="Y1029" s="397">
        <v>36</v>
      </c>
    </row>
    <row r="1030" spans="1:25" x14ac:dyDescent="0.45">
      <c r="A1030">
        <f>'Page 1 - General Information'!$G$12</f>
        <v>113367003</v>
      </c>
      <c r="B1030" t="str">
        <f>'Page 1 - General Information'!$G$16</f>
        <v>2658</v>
      </c>
      <c r="C1030" s="395" t="s">
        <v>19824</v>
      </c>
      <c r="D1030"/>
      <c r="E1030"/>
      <c r="F1030"/>
      <c r="G1030"/>
      <c r="H1030"/>
      <c r="I1030"/>
      <c r="J1030"/>
      <c r="K1030"/>
      <c r="L1030"/>
      <c r="M1030"/>
      <c r="N1030" t="s">
        <v>4812</v>
      </c>
      <c r="O1030" s="396">
        <f>INDEX('Page 2 - Team Information'!$K$14:$AP$184,Y1030,X1030)</f>
        <v>0</v>
      </c>
      <c r="P1030"/>
      <c r="Q1030"/>
      <c r="R1030"/>
      <c r="S1030" t="s">
        <v>5827</v>
      </c>
      <c r="T1030"/>
      <c r="U1030"/>
      <c r="V1030"/>
      <c r="W1030"/>
      <c r="X1030" s="397">
        <v>15</v>
      </c>
      <c r="Y1030" s="397">
        <v>36</v>
      </c>
    </row>
    <row r="1031" spans="1:25" x14ac:dyDescent="0.45">
      <c r="A1031">
        <f>'Page 1 - General Information'!$G$12</f>
        <v>113367003</v>
      </c>
      <c r="B1031" t="str">
        <f>'Page 1 - General Information'!$G$16</f>
        <v>2658</v>
      </c>
      <c r="C1031" s="395" t="s">
        <v>19824</v>
      </c>
      <c r="D1031"/>
      <c r="E1031"/>
      <c r="F1031"/>
      <c r="G1031"/>
      <c r="H1031"/>
      <c r="I1031"/>
      <c r="J1031"/>
      <c r="K1031"/>
      <c r="L1031"/>
      <c r="M1031"/>
      <c r="N1031" t="s">
        <v>4812</v>
      </c>
      <c r="O1031" s="396">
        <f>INDEX('Page 2 - Team Information'!$K$14:$AP$184,Y1031,X1031)</f>
        <v>0</v>
      </c>
      <c r="P1031"/>
      <c r="Q1031"/>
      <c r="R1031"/>
      <c r="S1031" t="s">
        <v>5828</v>
      </c>
      <c r="T1031"/>
      <c r="U1031"/>
      <c r="V1031"/>
      <c r="W1031"/>
      <c r="X1031" s="397">
        <v>16</v>
      </c>
      <c r="Y1031" s="397">
        <v>36</v>
      </c>
    </row>
    <row r="1032" spans="1:25" x14ac:dyDescent="0.45">
      <c r="A1032">
        <f>'Page 1 - General Information'!$G$12</f>
        <v>113367003</v>
      </c>
      <c r="B1032" t="str">
        <f>'Page 1 - General Information'!$G$16</f>
        <v>2658</v>
      </c>
      <c r="C1032" s="395" t="s">
        <v>19824</v>
      </c>
      <c r="D1032"/>
      <c r="E1032"/>
      <c r="F1032"/>
      <c r="G1032"/>
      <c r="H1032"/>
      <c r="I1032"/>
      <c r="J1032"/>
      <c r="K1032"/>
      <c r="L1032"/>
      <c r="M1032"/>
      <c r="N1032" t="s">
        <v>4812</v>
      </c>
      <c r="O1032" s="396">
        <f>INDEX('Page 2 - Team Information'!$K$14:$AP$184,Y1032,X1032)</f>
        <v>0</v>
      </c>
      <c r="P1032"/>
      <c r="Q1032"/>
      <c r="R1032"/>
      <c r="S1032" t="s">
        <v>5829</v>
      </c>
      <c r="T1032"/>
      <c r="U1032"/>
      <c r="V1032"/>
      <c r="W1032"/>
      <c r="X1032" s="397">
        <v>17</v>
      </c>
      <c r="Y1032" s="397">
        <v>36</v>
      </c>
    </row>
    <row r="1033" spans="1:25" x14ac:dyDescent="0.45">
      <c r="A1033">
        <f>'Page 1 - General Information'!$G$12</f>
        <v>113367003</v>
      </c>
      <c r="B1033" t="str">
        <f>'Page 1 - General Information'!$G$16</f>
        <v>2658</v>
      </c>
      <c r="C1033" s="395" t="s">
        <v>19824</v>
      </c>
      <c r="D1033"/>
      <c r="E1033"/>
      <c r="F1033"/>
      <c r="G1033"/>
      <c r="H1033"/>
      <c r="I1033"/>
      <c r="J1033"/>
      <c r="K1033"/>
      <c r="L1033"/>
      <c r="M1033"/>
      <c r="N1033" t="s">
        <v>4812</v>
      </c>
      <c r="O1033" s="396">
        <f>INDEX('Page 2 - Team Information'!$K$14:$AP$184,Y1033,X1033)</f>
        <v>0</v>
      </c>
      <c r="P1033"/>
      <c r="Q1033"/>
      <c r="R1033"/>
      <c r="S1033" t="s">
        <v>5830</v>
      </c>
      <c r="T1033"/>
      <c r="U1033"/>
      <c r="V1033"/>
      <c r="W1033"/>
      <c r="X1033" s="397">
        <v>19</v>
      </c>
      <c r="Y1033" s="397">
        <v>36</v>
      </c>
    </row>
    <row r="1034" spans="1:25" x14ac:dyDescent="0.45">
      <c r="A1034">
        <f>'Page 1 - General Information'!$G$12</f>
        <v>113367003</v>
      </c>
      <c r="B1034" t="str">
        <f>'Page 1 - General Information'!$G$16</f>
        <v>2658</v>
      </c>
      <c r="C1034" s="395" t="s">
        <v>19824</v>
      </c>
      <c r="D1034"/>
      <c r="E1034"/>
      <c r="F1034"/>
      <c r="G1034"/>
      <c r="H1034"/>
      <c r="I1034"/>
      <c r="J1034"/>
      <c r="K1034"/>
      <c r="L1034"/>
      <c r="M1034"/>
      <c r="N1034" t="s">
        <v>4812</v>
      </c>
      <c r="O1034" s="396">
        <f>INDEX('Page 2 - Team Information'!$K$14:$AP$184,Y1034,X1034)</f>
        <v>0</v>
      </c>
      <c r="P1034"/>
      <c r="Q1034"/>
      <c r="R1034"/>
      <c r="S1034" t="s">
        <v>5831</v>
      </c>
      <c r="T1034"/>
      <c r="U1034"/>
      <c r="V1034"/>
      <c r="W1034"/>
      <c r="X1034" s="397">
        <v>20</v>
      </c>
      <c r="Y1034" s="397">
        <v>36</v>
      </c>
    </row>
    <row r="1035" spans="1:25" x14ac:dyDescent="0.45">
      <c r="A1035">
        <f>'Page 1 - General Information'!$G$12</f>
        <v>113367003</v>
      </c>
      <c r="B1035" t="str">
        <f>'Page 1 - General Information'!$G$16</f>
        <v>2658</v>
      </c>
      <c r="C1035" s="395" t="s">
        <v>19824</v>
      </c>
      <c r="D1035"/>
      <c r="E1035"/>
      <c r="F1035"/>
      <c r="G1035"/>
      <c r="H1035"/>
      <c r="I1035"/>
      <c r="J1035"/>
      <c r="K1035"/>
      <c r="L1035"/>
      <c r="M1035"/>
      <c r="N1035" t="s">
        <v>4812</v>
      </c>
      <c r="O1035" s="396">
        <f>INDEX('Page 2 - Team Information'!$K$14:$AP$184,Y1035,X1035)</f>
        <v>0</v>
      </c>
      <c r="P1035"/>
      <c r="Q1035"/>
      <c r="R1035"/>
      <c r="S1035" t="s">
        <v>5832</v>
      </c>
      <c r="T1035"/>
      <c r="U1035"/>
      <c r="V1035"/>
      <c r="W1035"/>
      <c r="X1035" s="397">
        <v>21</v>
      </c>
      <c r="Y1035" s="397">
        <v>36</v>
      </c>
    </row>
    <row r="1036" spans="1:25" x14ac:dyDescent="0.45">
      <c r="A1036">
        <f>'Page 1 - General Information'!$G$12</f>
        <v>113367003</v>
      </c>
      <c r="B1036" t="str">
        <f>'Page 1 - General Information'!$G$16</f>
        <v>2658</v>
      </c>
      <c r="C1036" s="395" t="s">
        <v>19824</v>
      </c>
      <c r="D1036"/>
      <c r="E1036"/>
      <c r="F1036"/>
      <c r="G1036"/>
      <c r="H1036"/>
      <c r="I1036"/>
      <c r="J1036"/>
      <c r="K1036"/>
      <c r="L1036"/>
      <c r="M1036"/>
      <c r="N1036" t="s">
        <v>4812</v>
      </c>
      <c r="O1036" s="396">
        <f>INDEX('Page 2 - Team Information'!$K$14:$AP$184,Y1036,X1036)</f>
        <v>0</v>
      </c>
      <c r="P1036"/>
      <c r="Q1036"/>
      <c r="R1036"/>
      <c r="S1036" t="s">
        <v>5833</v>
      </c>
      <c r="T1036"/>
      <c r="U1036"/>
      <c r="V1036"/>
      <c r="W1036"/>
      <c r="X1036" s="397">
        <v>22</v>
      </c>
      <c r="Y1036" s="397">
        <v>36</v>
      </c>
    </row>
    <row r="1037" spans="1:25" x14ac:dyDescent="0.45">
      <c r="A1037">
        <f>'Page 1 - General Information'!$G$12</f>
        <v>113367003</v>
      </c>
      <c r="B1037" t="str">
        <f>'Page 1 - General Information'!$G$16</f>
        <v>2658</v>
      </c>
      <c r="C1037" s="395" t="s">
        <v>19824</v>
      </c>
      <c r="D1037"/>
      <c r="E1037"/>
      <c r="F1037"/>
      <c r="G1037"/>
      <c r="H1037"/>
      <c r="I1037"/>
      <c r="J1037"/>
      <c r="K1037"/>
      <c r="L1037"/>
      <c r="M1037"/>
      <c r="N1037" t="s">
        <v>5293</v>
      </c>
      <c r="O1037" s="399"/>
      <c r="P1037"/>
      <c r="Q1037"/>
      <c r="R1037" s="399" t="s">
        <v>10976</v>
      </c>
      <c r="S1037" t="s">
        <v>5834</v>
      </c>
      <c r="T1037"/>
      <c r="U1037"/>
      <c r="V1037" s="396">
        <f>INDEX('Page 2 - Team Information'!$K$14:$AP$184,Y1037,X1037)</f>
        <v>0</v>
      </c>
      <c r="W1037"/>
      <c r="X1037" s="397">
        <v>5</v>
      </c>
      <c r="Y1037" s="397">
        <v>37</v>
      </c>
    </row>
    <row r="1038" spans="1:25" x14ac:dyDescent="0.45">
      <c r="A1038">
        <f>'Page 1 - General Information'!$G$12</f>
        <v>113367003</v>
      </c>
      <c r="B1038" t="str">
        <f>'Page 1 - General Information'!$G$16</f>
        <v>2658</v>
      </c>
      <c r="C1038" s="395" t="s">
        <v>19824</v>
      </c>
      <c r="D1038"/>
      <c r="E1038"/>
      <c r="F1038"/>
      <c r="G1038"/>
      <c r="H1038"/>
      <c r="I1038"/>
      <c r="J1038"/>
      <c r="K1038"/>
      <c r="L1038"/>
      <c r="M1038"/>
      <c r="N1038" t="s">
        <v>5293</v>
      </c>
      <c r="O1038" s="399"/>
      <c r="P1038"/>
      <c r="Q1038"/>
      <c r="R1038" s="399" t="s">
        <v>10976</v>
      </c>
      <c r="S1038" t="s">
        <v>5835</v>
      </c>
      <c r="T1038"/>
      <c r="U1038"/>
      <c r="V1038" s="396">
        <f>INDEX('Page 2 - Team Information'!$K$14:$AP$184,Y1038,X1038)</f>
        <v>0</v>
      </c>
      <c r="W1038"/>
      <c r="X1038" s="397">
        <v>6</v>
      </c>
      <c r="Y1038" s="397">
        <v>37</v>
      </c>
    </row>
    <row r="1039" spans="1:25" x14ac:dyDescent="0.45">
      <c r="A1039">
        <f>'Page 1 - General Information'!$G$12</f>
        <v>113367003</v>
      </c>
      <c r="B1039" t="str">
        <f>'Page 1 - General Information'!$G$16</f>
        <v>2658</v>
      </c>
      <c r="C1039" s="395" t="s">
        <v>19824</v>
      </c>
      <c r="D1039"/>
      <c r="E1039"/>
      <c r="F1039"/>
      <c r="G1039"/>
      <c r="H1039"/>
      <c r="I1039"/>
      <c r="J1039"/>
      <c r="K1039"/>
      <c r="L1039"/>
      <c r="M1039"/>
      <c r="N1039" t="s">
        <v>5293</v>
      </c>
      <c r="O1039" s="399"/>
      <c r="P1039"/>
      <c r="Q1039"/>
      <c r="R1039" s="399" t="s">
        <v>10976</v>
      </c>
      <c r="S1039" t="s">
        <v>5836</v>
      </c>
      <c r="T1039"/>
      <c r="U1039"/>
      <c r="V1039" s="396">
        <f>INDEX('Page 2 - Team Information'!$K$14:$AP$184,Y1039,X1039)</f>
        <v>0</v>
      </c>
      <c r="W1039"/>
      <c r="X1039" s="397">
        <v>7</v>
      </c>
      <c r="Y1039" s="397">
        <v>37</v>
      </c>
    </row>
    <row r="1040" spans="1:25" x14ac:dyDescent="0.45">
      <c r="A1040">
        <f>'Page 1 - General Information'!$G$12</f>
        <v>113367003</v>
      </c>
      <c r="B1040" t="str">
        <f>'Page 1 - General Information'!$G$16</f>
        <v>2658</v>
      </c>
      <c r="C1040" s="395" t="s">
        <v>19824</v>
      </c>
      <c r="D1040"/>
      <c r="E1040"/>
      <c r="F1040"/>
      <c r="G1040"/>
      <c r="H1040"/>
      <c r="I1040"/>
      <c r="J1040"/>
      <c r="K1040"/>
      <c r="L1040"/>
      <c r="M1040"/>
      <c r="N1040" t="s">
        <v>5293</v>
      </c>
      <c r="O1040" s="399"/>
      <c r="P1040"/>
      <c r="Q1040"/>
      <c r="R1040" s="21" t="s">
        <v>10976</v>
      </c>
      <c r="S1040" t="s">
        <v>5837</v>
      </c>
      <c r="T1040" s="396" t="str">
        <f>IF(INDEX('Page 2 - Team Information'!$K$14:$AP$184,Y1040,X1040)="","",INDEX('Page 2 - Team Information'!$K$14:$AP$184,Y1040,X1040)&amp;"-06-30")</f>
        <v>1965-06-30</v>
      </c>
      <c r="U1040"/>
      <c r="V1040"/>
      <c r="W1040"/>
      <c r="X1040" s="397">
        <v>9</v>
      </c>
      <c r="Y1040" s="397">
        <v>37</v>
      </c>
    </row>
    <row r="1041" spans="1:25" x14ac:dyDescent="0.45">
      <c r="A1041">
        <f>'Page 1 - General Information'!$G$12</f>
        <v>113367003</v>
      </c>
      <c r="B1041" t="str">
        <f>'Page 1 - General Information'!$G$16</f>
        <v>2658</v>
      </c>
      <c r="C1041" s="395" t="s">
        <v>19824</v>
      </c>
      <c r="D1041"/>
      <c r="E1041"/>
      <c r="F1041"/>
      <c r="G1041"/>
      <c r="H1041"/>
      <c r="I1041"/>
      <c r="J1041"/>
      <c r="K1041"/>
      <c r="L1041"/>
      <c r="M1041"/>
      <c r="N1041" t="s">
        <v>5293</v>
      </c>
      <c r="O1041" s="399"/>
      <c r="P1041"/>
      <c r="Q1041"/>
      <c r="R1041" s="21" t="s">
        <v>10976</v>
      </c>
      <c r="S1041" t="s">
        <v>5838</v>
      </c>
      <c r="T1041" s="396" t="str">
        <f>IF(INDEX('Page 2 - Team Information'!$K$14:$AP$184,Y1041,X1041)="","",INDEX('Page 2 - Team Information'!$K$14:$AP$184,Y1041,X1041)&amp;"-06-30")</f>
        <v/>
      </c>
      <c r="U1041"/>
      <c r="V1041"/>
      <c r="W1041"/>
      <c r="X1041" s="397">
        <v>10</v>
      </c>
      <c r="Y1041" s="397">
        <v>37</v>
      </c>
    </row>
    <row r="1042" spans="1:25" x14ac:dyDescent="0.45">
      <c r="A1042">
        <f>'Page 1 - General Information'!$G$12</f>
        <v>113367003</v>
      </c>
      <c r="B1042" t="str">
        <f>'Page 1 - General Information'!$G$16</f>
        <v>2658</v>
      </c>
      <c r="C1042" s="395" t="s">
        <v>19824</v>
      </c>
      <c r="D1042"/>
      <c r="E1042"/>
      <c r="F1042"/>
      <c r="G1042"/>
      <c r="H1042"/>
      <c r="I1042"/>
      <c r="J1042"/>
      <c r="K1042"/>
      <c r="L1042"/>
      <c r="M1042"/>
      <c r="N1042" t="s">
        <v>5293</v>
      </c>
      <c r="O1042" s="399"/>
      <c r="P1042"/>
      <c r="Q1042"/>
      <c r="R1042" s="21" t="s">
        <v>10976</v>
      </c>
      <c r="S1042" t="s">
        <v>5839</v>
      </c>
      <c r="T1042" s="396" t="str">
        <f>IF(INDEX('Page 2 - Team Information'!$K$14:$AP$184,Y1042,X1042)="","",INDEX('Page 2 - Team Information'!$K$14:$AP$184,Y1042,X1042)&amp;"-06-30")</f>
        <v/>
      </c>
      <c r="U1042"/>
      <c r="V1042"/>
      <c r="W1042"/>
      <c r="X1042" s="397">
        <v>11</v>
      </c>
      <c r="Y1042" s="397">
        <v>37</v>
      </c>
    </row>
    <row r="1043" spans="1:25" x14ac:dyDescent="0.45">
      <c r="A1043">
        <f>'Page 1 - General Information'!$G$12</f>
        <v>113367003</v>
      </c>
      <c r="B1043" t="str">
        <f>'Page 1 - General Information'!$G$16</f>
        <v>2658</v>
      </c>
      <c r="C1043" s="395" t="s">
        <v>19824</v>
      </c>
      <c r="D1043"/>
      <c r="E1043"/>
      <c r="F1043"/>
      <c r="G1043"/>
      <c r="H1043"/>
      <c r="I1043"/>
      <c r="J1043"/>
      <c r="K1043"/>
      <c r="L1043"/>
      <c r="M1043"/>
      <c r="N1043" t="s">
        <v>5293</v>
      </c>
      <c r="O1043" s="399"/>
      <c r="P1043"/>
      <c r="Q1043"/>
      <c r="R1043" s="21" t="s">
        <v>10976</v>
      </c>
      <c r="S1043" t="s">
        <v>5840</v>
      </c>
      <c r="T1043" s="396" t="str">
        <f>IF(INDEX('Page 2 - Team Information'!$K$14:$AP$184,Y1043,X1043)="","",INDEX('Page 2 - Team Information'!$K$14:$AP$184,Y1043,X1043)&amp;"-06-30")</f>
        <v/>
      </c>
      <c r="U1043"/>
      <c r="V1043"/>
      <c r="W1043"/>
      <c r="X1043" s="397">
        <v>12</v>
      </c>
      <c r="Y1043" s="397">
        <v>37</v>
      </c>
    </row>
    <row r="1044" spans="1:25" x14ac:dyDescent="0.45">
      <c r="A1044">
        <f>'Page 1 - General Information'!$G$12</f>
        <v>113367003</v>
      </c>
      <c r="B1044" t="str">
        <f>'Page 1 - General Information'!$G$16</f>
        <v>2658</v>
      </c>
      <c r="C1044" s="395" t="s">
        <v>19824</v>
      </c>
      <c r="D1044"/>
      <c r="E1044"/>
      <c r="F1044"/>
      <c r="G1044"/>
      <c r="H1044"/>
      <c r="I1044"/>
      <c r="J1044"/>
      <c r="K1044"/>
      <c r="L1044"/>
      <c r="M1044"/>
      <c r="N1044" t="s">
        <v>4812</v>
      </c>
      <c r="O1044" s="396">
        <f>INDEX('Page 2 - Team Information'!$K$14:$AP$184,Y1044,X1044)</f>
        <v>0</v>
      </c>
      <c r="P1044"/>
      <c r="Q1044"/>
      <c r="R1044"/>
      <c r="S1044" t="s">
        <v>5841</v>
      </c>
      <c r="T1044"/>
      <c r="U1044"/>
      <c r="V1044"/>
      <c r="W1044"/>
      <c r="X1044" s="397">
        <v>14</v>
      </c>
      <c r="Y1044" s="397">
        <v>37</v>
      </c>
    </row>
    <row r="1045" spans="1:25" x14ac:dyDescent="0.45">
      <c r="A1045">
        <f>'Page 1 - General Information'!$G$12</f>
        <v>113367003</v>
      </c>
      <c r="B1045" t="str">
        <f>'Page 1 - General Information'!$G$16</f>
        <v>2658</v>
      </c>
      <c r="C1045" s="395" t="s">
        <v>19824</v>
      </c>
      <c r="D1045"/>
      <c r="E1045"/>
      <c r="F1045"/>
      <c r="G1045"/>
      <c r="H1045"/>
      <c r="I1045"/>
      <c r="J1045"/>
      <c r="K1045"/>
      <c r="L1045"/>
      <c r="M1045"/>
      <c r="N1045" t="s">
        <v>4812</v>
      </c>
      <c r="O1045" s="396">
        <f>INDEX('Page 2 - Team Information'!$K$14:$AP$184,Y1045,X1045)</f>
        <v>0</v>
      </c>
      <c r="P1045"/>
      <c r="Q1045"/>
      <c r="R1045"/>
      <c r="S1045" t="s">
        <v>5842</v>
      </c>
      <c r="T1045"/>
      <c r="U1045"/>
      <c r="V1045"/>
      <c r="W1045"/>
      <c r="X1045" s="397">
        <v>15</v>
      </c>
      <c r="Y1045" s="397">
        <v>37</v>
      </c>
    </row>
    <row r="1046" spans="1:25" x14ac:dyDescent="0.45">
      <c r="A1046">
        <f>'Page 1 - General Information'!$G$12</f>
        <v>113367003</v>
      </c>
      <c r="B1046" t="str">
        <f>'Page 1 - General Information'!$G$16</f>
        <v>2658</v>
      </c>
      <c r="C1046" s="395" t="s">
        <v>19824</v>
      </c>
      <c r="D1046"/>
      <c r="E1046"/>
      <c r="F1046"/>
      <c r="G1046"/>
      <c r="H1046"/>
      <c r="I1046"/>
      <c r="J1046"/>
      <c r="K1046"/>
      <c r="L1046"/>
      <c r="M1046"/>
      <c r="N1046" t="s">
        <v>4812</v>
      </c>
      <c r="O1046" s="396">
        <f>INDEX('Page 2 - Team Information'!$K$14:$AP$184,Y1046,X1046)</f>
        <v>0</v>
      </c>
      <c r="P1046"/>
      <c r="Q1046"/>
      <c r="R1046"/>
      <c r="S1046" t="s">
        <v>5843</v>
      </c>
      <c r="T1046"/>
      <c r="U1046"/>
      <c r="V1046"/>
      <c r="W1046"/>
      <c r="X1046" s="397">
        <v>16</v>
      </c>
      <c r="Y1046" s="397">
        <v>37</v>
      </c>
    </row>
    <row r="1047" spans="1:25" x14ac:dyDescent="0.45">
      <c r="A1047">
        <f>'Page 1 - General Information'!$G$12</f>
        <v>113367003</v>
      </c>
      <c r="B1047" t="str">
        <f>'Page 1 - General Information'!$G$16</f>
        <v>2658</v>
      </c>
      <c r="C1047" s="395" t="s">
        <v>19824</v>
      </c>
      <c r="D1047"/>
      <c r="E1047"/>
      <c r="F1047"/>
      <c r="G1047"/>
      <c r="H1047"/>
      <c r="I1047"/>
      <c r="J1047"/>
      <c r="K1047"/>
      <c r="L1047"/>
      <c r="M1047"/>
      <c r="N1047" t="s">
        <v>4812</v>
      </c>
      <c r="O1047" s="396">
        <f>INDEX('Page 2 - Team Information'!$K$14:$AP$184,Y1047,X1047)</f>
        <v>0</v>
      </c>
      <c r="P1047"/>
      <c r="Q1047"/>
      <c r="R1047"/>
      <c r="S1047" t="s">
        <v>5844</v>
      </c>
      <c r="T1047"/>
      <c r="U1047"/>
      <c r="V1047"/>
      <c r="W1047"/>
      <c r="X1047" s="397">
        <v>17</v>
      </c>
      <c r="Y1047" s="397">
        <v>37</v>
      </c>
    </row>
    <row r="1048" spans="1:25" x14ac:dyDescent="0.45">
      <c r="A1048">
        <f>'Page 1 - General Information'!$G$12</f>
        <v>113367003</v>
      </c>
      <c r="B1048" t="str">
        <f>'Page 1 - General Information'!$G$16</f>
        <v>2658</v>
      </c>
      <c r="C1048" s="395" t="s">
        <v>19824</v>
      </c>
      <c r="D1048"/>
      <c r="E1048"/>
      <c r="F1048"/>
      <c r="G1048"/>
      <c r="H1048"/>
      <c r="I1048"/>
      <c r="J1048"/>
      <c r="K1048"/>
      <c r="L1048"/>
      <c r="M1048"/>
      <c r="N1048" t="s">
        <v>4812</v>
      </c>
      <c r="O1048" s="396">
        <f>INDEX('Page 2 - Team Information'!$K$14:$AP$184,Y1048,X1048)</f>
        <v>0</v>
      </c>
      <c r="P1048"/>
      <c r="Q1048"/>
      <c r="R1048"/>
      <c r="S1048" t="s">
        <v>5845</v>
      </c>
      <c r="T1048"/>
      <c r="U1048"/>
      <c r="V1048"/>
      <c r="W1048"/>
      <c r="X1048" s="397">
        <v>19</v>
      </c>
      <c r="Y1048" s="397">
        <v>37</v>
      </c>
    </row>
    <row r="1049" spans="1:25" x14ac:dyDescent="0.45">
      <c r="A1049">
        <f>'Page 1 - General Information'!$G$12</f>
        <v>113367003</v>
      </c>
      <c r="B1049" t="str">
        <f>'Page 1 - General Information'!$G$16</f>
        <v>2658</v>
      </c>
      <c r="C1049" s="395" t="s">
        <v>19824</v>
      </c>
      <c r="D1049"/>
      <c r="E1049"/>
      <c r="F1049"/>
      <c r="G1049"/>
      <c r="H1049"/>
      <c r="I1049"/>
      <c r="J1049"/>
      <c r="K1049"/>
      <c r="L1049"/>
      <c r="M1049"/>
      <c r="N1049" t="s">
        <v>4812</v>
      </c>
      <c r="O1049" s="396">
        <f>INDEX('Page 2 - Team Information'!$K$14:$AP$184,Y1049,X1049)</f>
        <v>0</v>
      </c>
      <c r="P1049"/>
      <c r="Q1049"/>
      <c r="R1049"/>
      <c r="S1049" t="s">
        <v>5846</v>
      </c>
      <c r="T1049"/>
      <c r="U1049"/>
      <c r="V1049"/>
      <c r="W1049"/>
      <c r="X1049" s="397">
        <v>20</v>
      </c>
      <c r="Y1049" s="397">
        <v>37</v>
      </c>
    </row>
    <row r="1050" spans="1:25" x14ac:dyDescent="0.45">
      <c r="A1050">
        <f>'Page 1 - General Information'!$G$12</f>
        <v>113367003</v>
      </c>
      <c r="B1050" t="str">
        <f>'Page 1 - General Information'!$G$16</f>
        <v>2658</v>
      </c>
      <c r="C1050" s="395" t="s">
        <v>19824</v>
      </c>
      <c r="D1050"/>
      <c r="E1050"/>
      <c r="F1050"/>
      <c r="G1050"/>
      <c r="H1050"/>
      <c r="I1050"/>
      <c r="J1050"/>
      <c r="K1050"/>
      <c r="L1050"/>
      <c r="M1050"/>
      <c r="N1050" t="s">
        <v>4812</v>
      </c>
      <c r="O1050" s="396">
        <f>INDEX('Page 2 - Team Information'!$K$14:$AP$184,Y1050,X1050)</f>
        <v>0</v>
      </c>
      <c r="P1050"/>
      <c r="Q1050"/>
      <c r="R1050"/>
      <c r="S1050" t="s">
        <v>5847</v>
      </c>
      <c r="T1050"/>
      <c r="U1050"/>
      <c r="V1050"/>
      <c r="W1050"/>
      <c r="X1050" s="397">
        <v>21</v>
      </c>
      <c r="Y1050" s="397">
        <v>37</v>
      </c>
    </row>
    <row r="1051" spans="1:25" x14ac:dyDescent="0.45">
      <c r="A1051">
        <f>'Page 1 - General Information'!$G$12</f>
        <v>113367003</v>
      </c>
      <c r="B1051" t="str">
        <f>'Page 1 - General Information'!$G$16</f>
        <v>2658</v>
      </c>
      <c r="C1051" s="395" t="s">
        <v>19824</v>
      </c>
      <c r="D1051"/>
      <c r="E1051"/>
      <c r="F1051"/>
      <c r="G1051"/>
      <c r="H1051"/>
      <c r="I1051"/>
      <c r="J1051"/>
      <c r="K1051"/>
      <c r="L1051"/>
      <c r="M1051"/>
      <c r="N1051" t="s">
        <v>4812</v>
      </c>
      <c r="O1051" s="396">
        <f>INDEX('Page 2 - Team Information'!$K$14:$AP$184,Y1051,X1051)</f>
        <v>0</v>
      </c>
      <c r="P1051"/>
      <c r="Q1051"/>
      <c r="R1051"/>
      <c r="S1051" t="s">
        <v>5848</v>
      </c>
      <c r="T1051"/>
      <c r="U1051"/>
      <c r="V1051"/>
      <c r="W1051"/>
      <c r="X1051" s="397">
        <v>22</v>
      </c>
      <c r="Y1051" s="397">
        <v>37</v>
      </c>
    </row>
    <row r="1052" spans="1:25" x14ac:dyDescent="0.45">
      <c r="A1052">
        <f>'Page 1 - General Information'!$G$12</f>
        <v>113367003</v>
      </c>
      <c r="B1052" t="str">
        <f>'Page 1 - General Information'!$G$16</f>
        <v>2658</v>
      </c>
      <c r="C1052" s="395" t="s">
        <v>19824</v>
      </c>
      <c r="D1052"/>
      <c r="E1052"/>
      <c r="F1052"/>
      <c r="G1052"/>
      <c r="H1052"/>
      <c r="I1052"/>
      <c r="J1052"/>
      <c r="K1052"/>
      <c r="L1052"/>
      <c r="M1052"/>
      <c r="N1052" t="s">
        <v>5293</v>
      </c>
      <c r="O1052" s="399"/>
      <c r="P1052"/>
      <c r="Q1052"/>
      <c r="R1052" s="399" t="s">
        <v>10976</v>
      </c>
      <c r="S1052" t="s">
        <v>5849</v>
      </c>
      <c r="T1052"/>
      <c r="U1052"/>
      <c r="V1052" s="396">
        <f>INDEX('Page 2 - Team Information'!$K$14:$AP$184,Y1052,X1052)</f>
        <v>0</v>
      </c>
      <c r="W1052"/>
      <c r="X1052" s="397">
        <v>5</v>
      </c>
      <c r="Y1052" s="397">
        <v>38</v>
      </c>
    </row>
    <row r="1053" spans="1:25" x14ac:dyDescent="0.45">
      <c r="A1053">
        <f>'Page 1 - General Information'!$G$12</f>
        <v>113367003</v>
      </c>
      <c r="B1053" t="str">
        <f>'Page 1 - General Information'!$G$16</f>
        <v>2658</v>
      </c>
      <c r="C1053" s="395" t="s">
        <v>19824</v>
      </c>
      <c r="D1053"/>
      <c r="E1053"/>
      <c r="F1053"/>
      <c r="G1053"/>
      <c r="H1053"/>
      <c r="I1053"/>
      <c r="J1053"/>
      <c r="K1053"/>
      <c r="L1053"/>
      <c r="M1053"/>
      <c r="N1053" t="s">
        <v>5293</v>
      </c>
      <c r="O1053" s="399"/>
      <c r="P1053"/>
      <c r="Q1053"/>
      <c r="R1053" s="399" t="s">
        <v>10976</v>
      </c>
      <c r="S1053" t="s">
        <v>5850</v>
      </c>
      <c r="T1053"/>
      <c r="U1053"/>
      <c r="V1053" s="396">
        <f>INDEX('Page 2 - Team Information'!$K$14:$AP$184,Y1053,X1053)</f>
        <v>0</v>
      </c>
      <c r="W1053"/>
      <c r="X1053" s="397">
        <v>6</v>
      </c>
      <c r="Y1053" s="397">
        <v>38</v>
      </c>
    </row>
    <row r="1054" spans="1:25" x14ac:dyDescent="0.45">
      <c r="A1054">
        <f>'Page 1 - General Information'!$G$12</f>
        <v>113367003</v>
      </c>
      <c r="B1054" t="str">
        <f>'Page 1 - General Information'!$G$16</f>
        <v>2658</v>
      </c>
      <c r="C1054" s="395" t="s">
        <v>19824</v>
      </c>
      <c r="D1054"/>
      <c r="E1054"/>
      <c r="F1054"/>
      <c r="G1054"/>
      <c r="H1054"/>
      <c r="I1054"/>
      <c r="J1054"/>
      <c r="K1054"/>
      <c r="L1054"/>
      <c r="M1054"/>
      <c r="N1054" t="s">
        <v>5293</v>
      </c>
      <c r="O1054" s="399"/>
      <c r="P1054"/>
      <c r="Q1054"/>
      <c r="R1054" s="399" t="s">
        <v>10976</v>
      </c>
      <c r="S1054" t="s">
        <v>5851</v>
      </c>
      <c r="T1054"/>
      <c r="U1054"/>
      <c r="V1054" s="396">
        <f>INDEX('Page 2 - Team Information'!$K$14:$AP$184,Y1054,X1054)</f>
        <v>0</v>
      </c>
      <c r="W1054"/>
      <c r="X1054" s="397">
        <v>7</v>
      </c>
      <c r="Y1054" s="397">
        <v>38</v>
      </c>
    </row>
    <row r="1055" spans="1:25" x14ac:dyDescent="0.45">
      <c r="A1055">
        <f>'Page 1 - General Information'!$G$12</f>
        <v>113367003</v>
      </c>
      <c r="B1055" t="str">
        <f>'Page 1 - General Information'!$G$16</f>
        <v>2658</v>
      </c>
      <c r="C1055" s="395" t="s">
        <v>19824</v>
      </c>
      <c r="D1055"/>
      <c r="E1055"/>
      <c r="F1055"/>
      <c r="G1055"/>
      <c r="H1055"/>
      <c r="I1055"/>
      <c r="J1055"/>
      <c r="K1055"/>
      <c r="L1055"/>
      <c r="M1055"/>
      <c r="N1055" t="s">
        <v>5293</v>
      </c>
      <c r="O1055" s="399"/>
      <c r="P1055"/>
      <c r="Q1055"/>
      <c r="R1055" s="21" t="s">
        <v>10976</v>
      </c>
      <c r="S1055" t="s">
        <v>5852</v>
      </c>
      <c r="T1055" s="396" t="str">
        <f>IF(INDEX('Page 2 - Team Information'!$K$14:$AP$184,Y1055,X1055)="","",INDEX('Page 2 - Team Information'!$K$14:$AP$184,Y1055,X1055)&amp;"-06-30")</f>
        <v/>
      </c>
      <c r="U1055"/>
      <c r="V1055"/>
      <c r="W1055"/>
      <c r="X1055" s="397">
        <v>9</v>
      </c>
      <c r="Y1055" s="397">
        <v>38</v>
      </c>
    </row>
    <row r="1056" spans="1:25" x14ac:dyDescent="0.45">
      <c r="A1056">
        <f>'Page 1 - General Information'!$G$12</f>
        <v>113367003</v>
      </c>
      <c r="B1056" t="str">
        <f>'Page 1 - General Information'!$G$16</f>
        <v>2658</v>
      </c>
      <c r="C1056" s="395" t="s">
        <v>19824</v>
      </c>
      <c r="D1056"/>
      <c r="E1056"/>
      <c r="F1056"/>
      <c r="G1056"/>
      <c r="H1056"/>
      <c r="I1056"/>
      <c r="J1056"/>
      <c r="K1056"/>
      <c r="L1056"/>
      <c r="M1056"/>
      <c r="N1056" t="s">
        <v>5293</v>
      </c>
      <c r="O1056" s="399"/>
      <c r="P1056"/>
      <c r="Q1056"/>
      <c r="R1056" s="21" t="s">
        <v>10976</v>
      </c>
      <c r="S1056" t="s">
        <v>5853</v>
      </c>
      <c r="T1056" s="396" t="str">
        <f>IF(INDEX('Page 2 - Team Information'!$K$14:$AP$184,Y1056,X1056)="","",INDEX('Page 2 - Team Information'!$K$14:$AP$184,Y1056,X1056)&amp;"-06-30")</f>
        <v/>
      </c>
      <c r="U1056"/>
      <c r="V1056"/>
      <c r="W1056"/>
      <c r="X1056" s="397">
        <v>10</v>
      </c>
      <c r="Y1056" s="397">
        <v>38</v>
      </c>
    </row>
    <row r="1057" spans="1:25" x14ac:dyDescent="0.45">
      <c r="A1057">
        <f>'Page 1 - General Information'!$G$12</f>
        <v>113367003</v>
      </c>
      <c r="B1057" t="str">
        <f>'Page 1 - General Information'!$G$16</f>
        <v>2658</v>
      </c>
      <c r="C1057" s="395" t="s">
        <v>19824</v>
      </c>
      <c r="D1057"/>
      <c r="E1057"/>
      <c r="F1057"/>
      <c r="G1057"/>
      <c r="H1057"/>
      <c r="I1057"/>
      <c r="J1057"/>
      <c r="K1057"/>
      <c r="L1057"/>
      <c r="M1057"/>
      <c r="N1057" t="s">
        <v>5293</v>
      </c>
      <c r="O1057" s="399"/>
      <c r="P1057"/>
      <c r="Q1057"/>
      <c r="R1057" s="21" t="s">
        <v>10976</v>
      </c>
      <c r="S1057" t="s">
        <v>5854</v>
      </c>
      <c r="T1057" s="396" t="str">
        <f>IF(INDEX('Page 2 - Team Information'!$K$14:$AP$184,Y1057,X1057)="","",INDEX('Page 2 - Team Information'!$K$14:$AP$184,Y1057,X1057)&amp;"-06-30")</f>
        <v/>
      </c>
      <c r="U1057"/>
      <c r="V1057"/>
      <c r="W1057"/>
      <c r="X1057" s="397">
        <v>11</v>
      </c>
      <c r="Y1057" s="397">
        <v>38</v>
      </c>
    </row>
    <row r="1058" spans="1:25" x14ac:dyDescent="0.45">
      <c r="A1058">
        <f>'Page 1 - General Information'!$G$12</f>
        <v>113367003</v>
      </c>
      <c r="B1058" t="str">
        <f>'Page 1 - General Information'!$G$16</f>
        <v>2658</v>
      </c>
      <c r="C1058" s="395" t="s">
        <v>19824</v>
      </c>
      <c r="D1058"/>
      <c r="E1058"/>
      <c r="F1058"/>
      <c r="G1058"/>
      <c r="H1058"/>
      <c r="I1058"/>
      <c r="J1058"/>
      <c r="K1058"/>
      <c r="L1058"/>
      <c r="M1058"/>
      <c r="N1058" t="s">
        <v>5293</v>
      </c>
      <c r="O1058" s="399"/>
      <c r="P1058"/>
      <c r="Q1058"/>
      <c r="R1058" s="21" t="s">
        <v>10976</v>
      </c>
      <c r="S1058" t="s">
        <v>5855</v>
      </c>
      <c r="T1058" s="396" t="str">
        <f>IF(INDEX('Page 2 - Team Information'!$K$14:$AP$184,Y1058,X1058)="","",INDEX('Page 2 - Team Information'!$K$14:$AP$184,Y1058,X1058)&amp;"-06-30")</f>
        <v/>
      </c>
      <c r="U1058"/>
      <c r="V1058"/>
      <c r="W1058"/>
      <c r="X1058" s="397">
        <v>12</v>
      </c>
      <c r="Y1058" s="397">
        <v>38</v>
      </c>
    </row>
    <row r="1059" spans="1:25" x14ac:dyDescent="0.45">
      <c r="A1059">
        <f>'Page 1 - General Information'!$G$12</f>
        <v>113367003</v>
      </c>
      <c r="B1059" t="str">
        <f>'Page 1 - General Information'!$G$16</f>
        <v>2658</v>
      </c>
      <c r="C1059" s="395" t="s">
        <v>19824</v>
      </c>
      <c r="D1059"/>
      <c r="E1059"/>
      <c r="F1059"/>
      <c r="G1059"/>
      <c r="H1059"/>
      <c r="I1059"/>
      <c r="J1059"/>
      <c r="K1059"/>
      <c r="L1059"/>
      <c r="M1059"/>
      <c r="N1059" t="s">
        <v>4812</v>
      </c>
      <c r="O1059" s="396">
        <f>INDEX('Page 2 - Team Information'!$K$14:$AP$184,Y1059,X1059)</f>
        <v>0</v>
      </c>
      <c r="P1059"/>
      <c r="Q1059"/>
      <c r="R1059"/>
      <c r="S1059" t="s">
        <v>5856</v>
      </c>
      <c r="T1059"/>
      <c r="U1059"/>
      <c r="V1059"/>
      <c r="W1059"/>
      <c r="X1059" s="397">
        <v>14</v>
      </c>
      <c r="Y1059" s="397">
        <v>38</v>
      </c>
    </row>
    <row r="1060" spans="1:25" x14ac:dyDescent="0.45">
      <c r="A1060">
        <f>'Page 1 - General Information'!$G$12</f>
        <v>113367003</v>
      </c>
      <c r="B1060" t="str">
        <f>'Page 1 - General Information'!$G$16</f>
        <v>2658</v>
      </c>
      <c r="C1060" s="395" t="s">
        <v>19824</v>
      </c>
      <c r="D1060"/>
      <c r="E1060"/>
      <c r="F1060"/>
      <c r="G1060"/>
      <c r="H1060"/>
      <c r="I1060"/>
      <c r="J1060"/>
      <c r="K1060"/>
      <c r="L1060"/>
      <c r="M1060"/>
      <c r="N1060" t="s">
        <v>4812</v>
      </c>
      <c r="O1060" s="396">
        <f>INDEX('Page 2 - Team Information'!$K$14:$AP$184,Y1060,X1060)</f>
        <v>0</v>
      </c>
      <c r="P1060"/>
      <c r="Q1060"/>
      <c r="R1060"/>
      <c r="S1060" t="s">
        <v>5857</v>
      </c>
      <c r="T1060"/>
      <c r="U1060"/>
      <c r="V1060"/>
      <c r="W1060"/>
      <c r="X1060" s="397">
        <v>15</v>
      </c>
      <c r="Y1060" s="397">
        <v>38</v>
      </c>
    </row>
    <row r="1061" spans="1:25" x14ac:dyDescent="0.45">
      <c r="A1061">
        <f>'Page 1 - General Information'!$G$12</f>
        <v>113367003</v>
      </c>
      <c r="B1061" t="str">
        <f>'Page 1 - General Information'!$G$16</f>
        <v>2658</v>
      </c>
      <c r="C1061" s="395" t="s">
        <v>19824</v>
      </c>
      <c r="D1061"/>
      <c r="E1061"/>
      <c r="F1061"/>
      <c r="G1061"/>
      <c r="H1061"/>
      <c r="I1061"/>
      <c r="J1061"/>
      <c r="K1061"/>
      <c r="L1061"/>
      <c r="M1061"/>
      <c r="N1061" t="s">
        <v>4812</v>
      </c>
      <c r="O1061" s="396">
        <f>INDEX('Page 2 - Team Information'!$K$14:$AP$184,Y1061,X1061)</f>
        <v>0</v>
      </c>
      <c r="P1061"/>
      <c r="Q1061"/>
      <c r="R1061"/>
      <c r="S1061" t="s">
        <v>5858</v>
      </c>
      <c r="T1061"/>
      <c r="U1061"/>
      <c r="V1061"/>
      <c r="W1061"/>
      <c r="X1061" s="397">
        <v>16</v>
      </c>
      <c r="Y1061" s="397">
        <v>38</v>
      </c>
    </row>
    <row r="1062" spans="1:25" x14ac:dyDescent="0.45">
      <c r="A1062">
        <f>'Page 1 - General Information'!$G$12</f>
        <v>113367003</v>
      </c>
      <c r="B1062" t="str">
        <f>'Page 1 - General Information'!$G$16</f>
        <v>2658</v>
      </c>
      <c r="C1062" s="395" t="s">
        <v>19824</v>
      </c>
      <c r="D1062"/>
      <c r="E1062"/>
      <c r="F1062"/>
      <c r="G1062"/>
      <c r="H1062"/>
      <c r="I1062"/>
      <c r="J1062"/>
      <c r="K1062"/>
      <c r="L1062"/>
      <c r="M1062"/>
      <c r="N1062" t="s">
        <v>4812</v>
      </c>
      <c r="O1062" s="396">
        <f>INDEX('Page 2 - Team Information'!$K$14:$AP$184,Y1062,X1062)</f>
        <v>0</v>
      </c>
      <c r="P1062"/>
      <c r="Q1062"/>
      <c r="R1062"/>
      <c r="S1062" t="s">
        <v>5859</v>
      </c>
      <c r="T1062"/>
      <c r="U1062"/>
      <c r="V1062"/>
      <c r="W1062"/>
      <c r="X1062" s="397">
        <v>17</v>
      </c>
      <c r="Y1062" s="397">
        <v>38</v>
      </c>
    </row>
    <row r="1063" spans="1:25" x14ac:dyDescent="0.45">
      <c r="A1063">
        <f>'Page 1 - General Information'!$G$12</f>
        <v>113367003</v>
      </c>
      <c r="B1063" t="str">
        <f>'Page 1 - General Information'!$G$16</f>
        <v>2658</v>
      </c>
      <c r="C1063" s="395" t="s">
        <v>19824</v>
      </c>
      <c r="D1063"/>
      <c r="E1063"/>
      <c r="F1063"/>
      <c r="G1063"/>
      <c r="H1063"/>
      <c r="I1063"/>
      <c r="J1063"/>
      <c r="K1063"/>
      <c r="L1063"/>
      <c r="M1063"/>
      <c r="N1063" t="s">
        <v>4812</v>
      </c>
      <c r="O1063" s="396">
        <f>INDEX('Page 2 - Team Information'!$K$14:$AP$184,Y1063,X1063)</f>
        <v>0</v>
      </c>
      <c r="P1063"/>
      <c r="Q1063"/>
      <c r="R1063"/>
      <c r="S1063" t="s">
        <v>5860</v>
      </c>
      <c r="T1063"/>
      <c r="U1063"/>
      <c r="V1063"/>
      <c r="W1063"/>
      <c r="X1063" s="397">
        <v>19</v>
      </c>
      <c r="Y1063" s="397">
        <v>38</v>
      </c>
    </row>
    <row r="1064" spans="1:25" x14ac:dyDescent="0.45">
      <c r="A1064">
        <f>'Page 1 - General Information'!$G$12</f>
        <v>113367003</v>
      </c>
      <c r="B1064" t="str">
        <f>'Page 1 - General Information'!$G$16</f>
        <v>2658</v>
      </c>
      <c r="C1064" s="395" t="s">
        <v>19824</v>
      </c>
      <c r="D1064"/>
      <c r="E1064"/>
      <c r="F1064"/>
      <c r="G1064"/>
      <c r="H1064"/>
      <c r="I1064"/>
      <c r="J1064"/>
      <c r="K1064"/>
      <c r="L1064"/>
      <c r="M1064"/>
      <c r="N1064" t="s">
        <v>4812</v>
      </c>
      <c r="O1064" s="396">
        <f>INDEX('Page 2 - Team Information'!$K$14:$AP$184,Y1064,X1064)</f>
        <v>0</v>
      </c>
      <c r="P1064"/>
      <c r="Q1064"/>
      <c r="R1064"/>
      <c r="S1064" t="s">
        <v>5861</v>
      </c>
      <c r="T1064"/>
      <c r="U1064"/>
      <c r="V1064"/>
      <c r="W1064"/>
      <c r="X1064" s="397">
        <v>20</v>
      </c>
      <c r="Y1064" s="397">
        <v>38</v>
      </c>
    </row>
    <row r="1065" spans="1:25" x14ac:dyDescent="0.45">
      <c r="A1065">
        <f>'Page 1 - General Information'!$G$12</f>
        <v>113367003</v>
      </c>
      <c r="B1065" t="str">
        <f>'Page 1 - General Information'!$G$16</f>
        <v>2658</v>
      </c>
      <c r="C1065" s="395" t="s">
        <v>19824</v>
      </c>
      <c r="D1065"/>
      <c r="E1065"/>
      <c r="F1065"/>
      <c r="G1065"/>
      <c r="H1065"/>
      <c r="I1065"/>
      <c r="J1065"/>
      <c r="K1065"/>
      <c r="L1065"/>
      <c r="M1065"/>
      <c r="N1065" t="s">
        <v>4812</v>
      </c>
      <c r="O1065" s="396">
        <f>INDEX('Page 2 - Team Information'!$K$14:$AP$184,Y1065,X1065)</f>
        <v>0</v>
      </c>
      <c r="P1065"/>
      <c r="Q1065"/>
      <c r="R1065"/>
      <c r="S1065" t="s">
        <v>5862</v>
      </c>
      <c r="T1065"/>
      <c r="U1065"/>
      <c r="V1065"/>
      <c r="W1065"/>
      <c r="X1065" s="397">
        <v>21</v>
      </c>
      <c r="Y1065" s="397">
        <v>38</v>
      </c>
    </row>
    <row r="1066" spans="1:25" x14ac:dyDescent="0.45">
      <c r="A1066">
        <f>'Page 1 - General Information'!$G$12</f>
        <v>113367003</v>
      </c>
      <c r="B1066" t="str">
        <f>'Page 1 - General Information'!$G$16</f>
        <v>2658</v>
      </c>
      <c r="C1066" s="395" t="s">
        <v>19824</v>
      </c>
      <c r="D1066"/>
      <c r="E1066"/>
      <c r="F1066"/>
      <c r="G1066"/>
      <c r="H1066"/>
      <c r="I1066"/>
      <c r="J1066"/>
      <c r="K1066"/>
      <c r="L1066"/>
      <c r="M1066"/>
      <c r="N1066" t="s">
        <v>4812</v>
      </c>
      <c r="O1066" s="396">
        <f>INDEX('Page 2 - Team Information'!$K$14:$AP$184,Y1066,X1066)</f>
        <v>0</v>
      </c>
      <c r="P1066"/>
      <c r="Q1066"/>
      <c r="R1066"/>
      <c r="S1066" t="s">
        <v>5863</v>
      </c>
      <c r="T1066"/>
      <c r="U1066"/>
      <c r="V1066"/>
      <c r="W1066"/>
      <c r="X1066" s="397">
        <v>22</v>
      </c>
      <c r="Y1066" s="397">
        <v>38</v>
      </c>
    </row>
    <row r="1067" spans="1:25" x14ac:dyDescent="0.45">
      <c r="A1067">
        <f>'Page 1 - General Information'!$G$12</f>
        <v>113367003</v>
      </c>
      <c r="B1067" t="str">
        <f>'Page 1 - General Information'!$G$16</f>
        <v>2658</v>
      </c>
      <c r="C1067" s="395" t="s">
        <v>19824</v>
      </c>
      <c r="D1067"/>
      <c r="E1067"/>
      <c r="F1067"/>
      <c r="G1067"/>
      <c r="H1067"/>
      <c r="I1067"/>
      <c r="J1067"/>
      <c r="K1067"/>
      <c r="L1067"/>
      <c r="M1067"/>
      <c r="N1067" t="s">
        <v>5293</v>
      </c>
      <c r="O1067" s="399"/>
      <c r="P1067"/>
      <c r="Q1067"/>
      <c r="R1067" s="399" t="s">
        <v>10976</v>
      </c>
      <c r="S1067" t="s">
        <v>5864</v>
      </c>
      <c r="T1067"/>
      <c r="U1067"/>
      <c r="V1067" s="396">
        <f>INDEX('Page 2 - Team Information'!$K$14:$AP$184,Y1067,X1067)</f>
        <v>0</v>
      </c>
      <c r="W1067"/>
      <c r="X1067" s="397">
        <v>5</v>
      </c>
      <c r="Y1067" s="397">
        <v>39</v>
      </c>
    </row>
    <row r="1068" spans="1:25" x14ac:dyDescent="0.45">
      <c r="A1068">
        <f>'Page 1 - General Information'!$G$12</f>
        <v>113367003</v>
      </c>
      <c r="B1068" t="str">
        <f>'Page 1 - General Information'!$G$16</f>
        <v>2658</v>
      </c>
      <c r="C1068" s="395" t="s">
        <v>19824</v>
      </c>
      <c r="D1068"/>
      <c r="E1068"/>
      <c r="F1068"/>
      <c r="G1068"/>
      <c r="H1068"/>
      <c r="I1068"/>
      <c r="J1068"/>
      <c r="K1068"/>
      <c r="L1068"/>
      <c r="M1068"/>
      <c r="N1068" t="s">
        <v>5293</v>
      </c>
      <c r="O1068" s="399"/>
      <c r="P1068"/>
      <c r="Q1068"/>
      <c r="R1068" s="399" t="s">
        <v>10976</v>
      </c>
      <c r="S1068" t="s">
        <v>5865</v>
      </c>
      <c r="T1068"/>
      <c r="U1068"/>
      <c r="V1068" s="396">
        <f>INDEX('Page 2 - Team Information'!$K$14:$AP$184,Y1068,X1068)</f>
        <v>0</v>
      </c>
      <c r="W1068"/>
      <c r="X1068" s="397">
        <v>6</v>
      </c>
      <c r="Y1068" s="397">
        <v>39</v>
      </c>
    </row>
    <row r="1069" spans="1:25" x14ac:dyDescent="0.45">
      <c r="A1069">
        <f>'Page 1 - General Information'!$G$12</f>
        <v>113367003</v>
      </c>
      <c r="B1069" t="str">
        <f>'Page 1 - General Information'!$G$16</f>
        <v>2658</v>
      </c>
      <c r="C1069" s="395" t="s">
        <v>19824</v>
      </c>
      <c r="D1069"/>
      <c r="E1069"/>
      <c r="F1069"/>
      <c r="G1069"/>
      <c r="H1069"/>
      <c r="I1069"/>
      <c r="J1069"/>
      <c r="K1069"/>
      <c r="L1069"/>
      <c r="M1069"/>
      <c r="N1069" t="s">
        <v>5293</v>
      </c>
      <c r="O1069" s="399"/>
      <c r="P1069"/>
      <c r="Q1069"/>
      <c r="R1069" s="399" t="s">
        <v>10976</v>
      </c>
      <c r="S1069" t="s">
        <v>5866</v>
      </c>
      <c r="T1069"/>
      <c r="U1069"/>
      <c r="V1069" s="396">
        <f>INDEX('Page 2 - Team Information'!$K$14:$AP$184,Y1069,X1069)</f>
        <v>0</v>
      </c>
      <c r="W1069"/>
      <c r="X1069" s="397">
        <v>7</v>
      </c>
      <c r="Y1069" s="397">
        <v>39</v>
      </c>
    </row>
    <row r="1070" spans="1:25" x14ac:dyDescent="0.45">
      <c r="A1070">
        <f>'Page 1 - General Information'!$G$12</f>
        <v>113367003</v>
      </c>
      <c r="B1070" t="str">
        <f>'Page 1 - General Information'!$G$16</f>
        <v>2658</v>
      </c>
      <c r="C1070" s="395" t="s">
        <v>19824</v>
      </c>
      <c r="D1070"/>
      <c r="E1070"/>
      <c r="F1070"/>
      <c r="G1070"/>
      <c r="H1070"/>
      <c r="I1070"/>
      <c r="J1070"/>
      <c r="K1070"/>
      <c r="L1070"/>
      <c r="M1070"/>
      <c r="N1070" t="s">
        <v>5293</v>
      </c>
      <c r="O1070" s="399"/>
      <c r="P1070"/>
      <c r="Q1070"/>
      <c r="R1070" s="21" t="s">
        <v>10976</v>
      </c>
      <c r="S1070" t="s">
        <v>5867</v>
      </c>
      <c r="T1070" s="396" t="str">
        <f>IF(INDEX('Page 2 - Team Information'!$K$14:$AP$184,Y1070,X1070)="","",INDEX('Page 2 - Team Information'!$K$14:$AP$184,Y1070,X1070)&amp;"-06-30")</f>
        <v/>
      </c>
      <c r="U1070"/>
      <c r="V1070"/>
      <c r="W1070"/>
      <c r="X1070" s="397">
        <v>9</v>
      </c>
      <c r="Y1070" s="397">
        <v>39</v>
      </c>
    </row>
    <row r="1071" spans="1:25" x14ac:dyDescent="0.45">
      <c r="A1071">
        <f>'Page 1 - General Information'!$G$12</f>
        <v>113367003</v>
      </c>
      <c r="B1071" t="str">
        <f>'Page 1 - General Information'!$G$16</f>
        <v>2658</v>
      </c>
      <c r="C1071" s="395" t="s">
        <v>19824</v>
      </c>
      <c r="D1071"/>
      <c r="E1071"/>
      <c r="F1071"/>
      <c r="G1071"/>
      <c r="H1071"/>
      <c r="I1071"/>
      <c r="J1071"/>
      <c r="K1071"/>
      <c r="L1071"/>
      <c r="M1071"/>
      <c r="N1071" t="s">
        <v>5293</v>
      </c>
      <c r="O1071" s="399"/>
      <c r="P1071"/>
      <c r="Q1071"/>
      <c r="R1071" s="21" t="s">
        <v>10976</v>
      </c>
      <c r="S1071" t="s">
        <v>5868</v>
      </c>
      <c r="T1071" s="396" t="str">
        <f>IF(INDEX('Page 2 - Team Information'!$K$14:$AP$184,Y1071,X1071)="","",INDEX('Page 2 - Team Information'!$K$14:$AP$184,Y1071,X1071)&amp;"-06-30")</f>
        <v/>
      </c>
      <c r="U1071"/>
      <c r="V1071"/>
      <c r="W1071"/>
      <c r="X1071" s="397">
        <v>10</v>
      </c>
      <c r="Y1071" s="397">
        <v>39</v>
      </c>
    </row>
    <row r="1072" spans="1:25" x14ac:dyDescent="0.45">
      <c r="A1072">
        <f>'Page 1 - General Information'!$G$12</f>
        <v>113367003</v>
      </c>
      <c r="B1072" t="str">
        <f>'Page 1 - General Information'!$G$16</f>
        <v>2658</v>
      </c>
      <c r="C1072" s="395" t="s">
        <v>19824</v>
      </c>
      <c r="D1072"/>
      <c r="E1072"/>
      <c r="F1072"/>
      <c r="G1072"/>
      <c r="H1072"/>
      <c r="I1072"/>
      <c r="J1072"/>
      <c r="K1072"/>
      <c r="L1072"/>
      <c r="M1072"/>
      <c r="N1072" t="s">
        <v>5293</v>
      </c>
      <c r="O1072" s="399"/>
      <c r="P1072"/>
      <c r="Q1072"/>
      <c r="R1072" s="21" t="s">
        <v>10976</v>
      </c>
      <c r="S1072" t="s">
        <v>5869</v>
      </c>
      <c r="T1072" s="396" t="str">
        <f>IF(INDEX('Page 2 - Team Information'!$K$14:$AP$184,Y1072,X1072)="","",INDEX('Page 2 - Team Information'!$K$14:$AP$184,Y1072,X1072)&amp;"-06-30")</f>
        <v/>
      </c>
      <c r="U1072"/>
      <c r="V1072"/>
      <c r="W1072"/>
      <c r="X1072" s="397">
        <v>11</v>
      </c>
      <c r="Y1072" s="397">
        <v>39</v>
      </c>
    </row>
    <row r="1073" spans="1:25" x14ac:dyDescent="0.45">
      <c r="A1073">
        <f>'Page 1 - General Information'!$G$12</f>
        <v>113367003</v>
      </c>
      <c r="B1073" t="str">
        <f>'Page 1 - General Information'!$G$16</f>
        <v>2658</v>
      </c>
      <c r="C1073" s="395" t="s">
        <v>19824</v>
      </c>
      <c r="D1073"/>
      <c r="E1073"/>
      <c r="F1073"/>
      <c r="G1073"/>
      <c r="H1073"/>
      <c r="I1073"/>
      <c r="J1073"/>
      <c r="K1073"/>
      <c r="L1073"/>
      <c r="M1073"/>
      <c r="N1073" t="s">
        <v>5293</v>
      </c>
      <c r="O1073" s="399"/>
      <c r="P1073"/>
      <c r="Q1073"/>
      <c r="R1073" s="21" t="s">
        <v>10976</v>
      </c>
      <c r="S1073" t="s">
        <v>5870</v>
      </c>
      <c r="T1073" s="396" t="str">
        <f>IF(INDEX('Page 2 - Team Information'!$K$14:$AP$184,Y1073,X1073)="","",INDEX('Page 2 - Team Information'!$K$14:$AP$184,Y1073,X1073)&amp;"-06-30")</f>
        <v/>
      </c>
      <c r="U1073"/>
      <c r="V1073"/>
      <c r="W1073"/>
      <c r="X1073" s="397">
        <v>12</v>
      </c>
      <c r="Y1073" s="397">
        <v>39</v>
      </c>
    </row>
    <row r="1074" spans="1:25" x14ac:dyDescent="0.45">
      <c r="A1074">
        <f>'Page 1 - General Information'!$G$12</f>
        <v>113367003</v>
      </c>
      <c r="B1074" t="str">
        <f>'Page 1 - General Information'!$G$16</f>
        <v>2658</v>
      </c>
      <c r="C1074" s="395" t="s">
        <v>19824</v>
      </c>
      <c r="D1074"/>
      <c r="E1074"/>
      <c r="F1074"/>
      <c r="G1074"/>
      <c r="H1074"/>
      <c r="I1074"/>
      <c r="J1074"/>
      <c r="K1074"/>
      <c r="L1074"/>
      <c r="M1074"/>
      <c r="N1074" t="s">
        <v>4812</v>
      </c>
      <c r="O1074" s="396">
        <f>INDEX('Page 2 - Team Information'!$K$14:$AP$184,Y1074,X1074)</f>
        <v>0</v>
      </c>
      <c r="P1074"/>
      <c r="Q1074"/>
      <c r="R1074"/>
      <c r="S1074" t="s">
        <v>5871</v>
      </c>
      <c r="T1074"/>
      <c r="U1074"/>
      <c r="V1074"/>
      <c r="W1074"/>
      <c r="X1074" s="397">
        <v>14</v>
      </c>
      <c r="Y1074" s="397">
        <v>39</v>
      </c>
    </row>
    <row r="1075" spans="1:25" x14ac:dyDescent="0.45">
      <c r="A1075">
        <f>'Page 1 - General Information'!$G$12</f>
        <v>113367003</v>
      </c>
      <c r="B1075" t="str">
        <f>'Page 1 - General Information'!$G$16</f>
        <v>2658</v>
      </c>
      <c r="C1075" s="395" t="s">
        <v>19824</v>
      </c>
      <c r="D1075"/>
      <c r="E1075"/>
      <c r="F1075"/>
      <c r="G1075"/>
      <c r="H1075"/>
      <c r="I1075"/>
      <c r="J1075"/>
      <c r="K1075"/>
      <c r="L1075"/>
      <c r="M1075"/>
      <c r="N1075" t="s">
        <v>4812</v>
      </c>
      <c r="O1075" s="396">
        <f>INDEX('Page 2 - Team Information'!$K$14:$AP$184,Y1075,X1075)</f>
        <v>0</v>
      </c>
      <c r="P1075"/>
      <c r="Q1075"/>
      <c r="R1075"/>
      <c r="S1075" t="s">
        <v>5872</v>
      </c>
      <c r="T1075"/>
      <c r="U1075"/>
      <c r="V1075"/>
      <c r="W1075"/>
      <c r="X1075" s="397">
        <v>15</v>
      </c>
      <c r="Y1075" s="397">
        <v>39</v>
      </c>
    </row>
    <row r="1076" spans="1:25" x14ac:dyDescent="0.45">
      <c r="A1076">
        <f>'Page 1 - General Information'!$G$12</f>
        <v>113367003</v>
      </c>
      <c r="B1076" t="str">
        <f>'Page 1 - General Information'!$G$16</f>
        <v>2658</v>
      </c>
      <c r="C1076" s="395" t="s">
        <v>19824</v>
      </c>
      <c r="D1076"/>
      <c r="E1076"/>
      <c r="F1076"/>
      <c r="G1076"/>
      <c r="H1076"/>
      <c r="I1076"/>
      <c r="J1076"/>
      <c r="K1076"/>
      <c r="L1076"/>
      <c r="M1076"/>
      <c r="N1076" t="s">
        <v>4812</v>
      </c>
      <c r="O1076" s="396">
        <f>INDEX('Page 2 - Team Information'!$K$14:$AP$184,Y1076,X1076)</f>
        <v>0</v>
      </c>
      <c r="P1076"/>
      <c r="Q1076"/>
      <c r="R1076"/>
      <c r="S1076" t="s">
        <v>5873</v>
      </c>
      <c r="T1076"/>
      <c r="U1076"/>
      <c r="V1076"/>
      <c r="W1076"/>
      <c r="X1076" s="397">
        <v>16</v>
      </c>
      <c r="Y1076" s="397">
        <v>39</v>
      </c>
    </row>
    <row r="1077" spans="1:25" x14ac:dyDescent="0.45">
      <c r="A1077">
        <f>'Page 1 - General Information'!$G$12</f>
        <v>113367003</v>
      </c>
      <c r="B1077" t="str">
        <f>'Page 1 - General Information'!$G$16</f>
        <v>2658</v>
      </c>
      <c r="C1077" s="395" t="s">
        <v>19824</v>
      </c>
      <c r="D1077"/>
      <c r="E1077"/>
      <c r="F1077"/>
      <c r="G1077"/>
      <c r="H1077"/>
      <c r="I1077"/>
      <c r="J1077"/>
      <c r="K1077"/>
      <c r="L1077"/>
      <c r="M1077"/>
      <c r="N1077" t="s">
        <v>4812</v>
      </c>
      <c r="O1077" s="396">
        <f>INDEX('Page 2 - Team Information'!$K$14:$AP$184,Y1077,X1077)</f>
        <v>0</v>
      </c>
      <c r="P1077"/>
      <c r="Q1077"/>
      <c r="R1077"/>
      <c r="S1077" t="s">
        <v>5874</v>
      </c>
      <c r="T1077"/>
      <c r="U1077"/>
      <c r="V1077"/>
      <c r="W1077"/>
      <c r="X1077" s="397">
        <v>17</v>
      </c>
      <c r="Y1077" s="397">
        <v>39</v>
      </c>
    </row>
    <row r="1078" spans="1:25" x14ac:dyDescent="0.45">
      <c r="A1078">
        <f>'Page 1 - General Information'!$G$12</f>
        <v>113367003</v>
      </c>
      <c r="B1078" t="str">
        <f>'Page 1 - General Information'!$G$16</f>
        <v>2658</v>
      </c>
      <c r="C1078" s="395" t="s">
        <v>19824</v>
      </c>
      <c r="D1078"/>
      <c r="E1078"/>
      <c r="F1078"/>
      <c r="G1078"/>
      <c r="H1078"/>
      <c r="I1078"/>
      <c r="J1078"/>
      <c r="K1078"/>
      <c r="L1078"/>
      <c r="M1078"/>
      <c r="N1078" t="s">
        <v>4812</v>
      </c>
      <c r="O1078" s="396">
        <f>INDEX('Page 2 - Team Information'!$K$14:$AP$184,Y1078,X1078)</f>
        <v>0</v>
      </c>
      <c r="P1078"/>
      <c r="Q1078"/>
      <c r="R1078"/>
      <c r="S1078" t="s">
        <v>5875</v>
      </c>
      <c r="T1078"/>
      <c r="U1078"/>
      <c r="V1078"/>
      <c r="W1078"/>
      <c r="X1078" s="397">
        <v>19</v>
      </c>
      <c r="Y1078" s="397">
        <v>39</v>
      </c>
    </row>
    <row r="1079" spans="1:25" x14ac:dyDescent="0.45">
      <c r="A1079">
        <f>'Page 1 - General Information'!$G$12</f>
        <v>113367003</v>
      </c>
      <c r="B1079" t="str">
        <f>'Page 1 - General Information'!$G$16</f>
        <v>2658</v>
      </c>
      <c r="C1079" s="395" t="s">
        <v>19824</v>
      </c>
      <c r="D1079"/>
      <c r="E1079"/>
      <c r="F1079"/>
      <c r="G1079"/>
      <c r="H1079"/>
      <c r="I1079"/>
      <c r="J1079"/>
      <c r="K1079"/>
      <c r="L1079"/>
      <c r="M1079"/>
      <c r="N1079" t="s">
        <v>4812</v>
      </c>
      <c r="O1079" s="396">
        <f>INDEX('Page 2 - Team Information'!$K$14:$AP$184,Y1079,X1079)</f>
        <v>0</v>
      </c>
      <c r="P1079"/>
      <c r="Q1079"/>
      <c r="R1079"/>
      <c r="S1079" t="s">
        <v>5876</v>
      </c>
      <c r="T1079"/>
      <c r="U1079"/>
      <c r="V1079"/>
      <c r="W1079"/>
      <c r="X1079" s="397">
        <v>20</v>
      </c>
      <c r="Y1079" s="397">
        <v>39</v>
      </c>
    </row>
    <row r="1080" spans="1:25" x14ac:dyDescent="0.45">
      <c r="A1080">
        <f>'Page 1 - General Information'!$G$12</f>
        <v>113367003</v>
      </c>
      <c r="B1080" t="str">
        <f>'Page 1 - General Information'!$G$16</f>
        <v>2658</v>
      </c>
      <c r="C1080" s="395" t="s">
        <v>19824</v>
      </c>
      <c r="D1080"/>
      <c r="E1080"/>
      <c r="F1080"/>
      <c r="G1080"/>
      <c r="H1080"/>
      <c r="I1080"/>
      <c r="J1080"/>
      <c r="K1080"/>
      <c r="L1080"/>
      <c r="M1080"/>
      <c r="N1080" t="s">
        <v>4812</v>
      </c>
      <c r="O1080" s="396">
        <f>INDEX('Page 2 - Team Information'!$K$14:$AP$184,Y1080,X1080)</f>
        <v>0</v>
      </c>
      <c r="P1080"/>
      <c r="Q1080"/>
      <c r="R1080"/>
      <c r="S1080" t="s">
        <v>5877</v>
      </c>
      <c r="T1080"/>
      <c r="U1080"/>
      <c r="V1080"/>
      <c r="W1080"/>
      <c r="X1080" s="397">
        <v>21</v>
      </c>
      <c r="Y1080" s="397">
        <v>39</v>
      </c>
    </row>
    <row r="1081" spans="1:25" x14ac:dyDescent="0.45">
      <c r="A1081">
        <f>'Page 1 - General Information'!$G$12</f>
        <v>113367003</v>
      </c>
      <c r="B1081" t="str">
        <f>'Page 1 - General Information'!$G$16</f>
        <v>2658</v>
      </c>
      <c r="C1081" s="395" t="s">
        <v>19824</v>
      </c>
      <c r="D1081"/>
      <c r="E1081"/>
      <c r="F1081"/>
      <c r="G1081"/>
      <c r="H1081"/>
      <c r="I1081"/>
      <c r="J1081"/>
      <c r="K1081"/>
      <c r="L1081"/>
      <c r="M1081"/>
      <c r="N1081" t="s">
        <v>4812</v>
      </c>
      <c r="O1081" s="396">
        <f>INDEX('Page 2 - Team Information'!$K$14:$AP$184,Y1081,X1081)</f>
        <v>0</v>
      </c>
      <c r="P1081"/>
      <c r="Q1081"/>
      <c r="R1081"/>
      <c r="S1081" t="s">
        <v>5878</v>
      </c>
      <c r="T1081"/>
      <c r="U1081"/>
      <c r="V1081"/>
      <c r="W1081"/>
      <c r="X1081" s="397">
        <v>22</v>
      </c>
      <c r="Y1081" s="397">
        <v>39</v>
      </c>
    </row>
    <row r="1082" spans="1:25" x14ac:dyDescent="0.45">
      <c r="A1082">
        <f>'Page 1 - General Information'!$G$12</f>
        <v>113367003</v>
      </c>
      <c r="B1082" t="str">
        <f>'Page 1 - General Information'!$G$16</f>
        <v>2658</v>
      </c>
      <c r="C1082" s="395" t="s">
        <v>19824</v>
      </c>
      <c r="D1082"/>
      <c r="E1082"/>
      <c r="F1082"/>
      <c r="G1082"/>
      <c r="H1082"/>
      <c r="I1082"/>
      <c r="J1082"/>
      <c r="K1082"/>
      <c r="L1082"/>
      <c r="M1082"/>
      <c r="N1082" t="s">
        <v>5293</v>
      </c>
      <c r="O1082" s="399"/>
      <c r="P1082"/>
      <c r="Q1082"/>
      <c r="R1082" s="399" t="s">
        <v>10976</v>
      </c>
      <c r="S1082" t="s">
        <v>5879</v>
      </c>
      <c r="T1082"/>
      <c r="U1082"/>
      <c r="V1082" s="396">
        <f>INDEX('Page 2 - Team Information'!$K$14:$AP$184,Y1082,X1082)</f>
        <v>0</v>
      </c>
      <c r="W1082"/>
      <c r="X1082" s="397">
        <v>5</v>
      </c>
      <c r="Y1082" s="397">
        <v>40</v>
      </c>
    </row>
    <row r="1083" spans="1:25" x14ac:dyDescent="0.45">
      <c r="A1083">
        <f>'Page 1 - General Information'!$G$12</f>
        <v>113367003</v>
      </c>
      <c r="B1083" t="str">
        <f>'Page 1 - General Information'!$G$16</f>
        <v>2658</v>
      </c>
      <c r="C1083" s="395" t="s">
        <v>19824</v>
      </c>
      <c r="D1083"/>
      <c r="E1083"/>
      <c r="F1083"/>
      <c r="G1083"/>
      <c r="H1083"/>
      <c r="I1083"/>
      <c r="J1083"/>
      <c r="K1083"/>
      <c r="L1083"/>
      <c r="M1083"/>
      <c r="N1083" t="s">
        <v>5293</v>
      </c>
      <c r="O1083" s="399"/>
      <c r="P1083"/>
      <c r="Q1083"/>
      <c r="R1083" s="399" t="s">
        <v>10976</v>
      </c>
      <c r="S1083" t="s">
        <v>5880</v>
      </c>
      <c r="T1083"/>
      <c r="U1083"/>
      <c r="V1083" s="396">
        <f>INDEX('Page 2 - Team Information'!$K$14:$AP$184,Y1083,X1083)</f>
        <v>0</v>
      </c>
      <c r="W1083"/>
      <c r="X1083" s="397">
        <v>6</v>
      </c>
      <c r="Y1083" s="397">
        <v>40</v>
      </c>
    </row>
    <row r="1084" spans="1:25" x14ac:dyDescent="0.45">
      <c r="A1084">
        <f>'Page 1 - General Information'!$G$12</f>
        <v>113367003</v>
      </c>
      <c r="B1084" t="str">
        <f>'Page 1 - General Information'!$G$16</f>
        <v>2658</v>
      </c>
      <c r="C1084" s="395" t="s">
        <v>19824</v>
      </c>
      <c r="D1084"/>
      <c r="E1084"/>
      <c r="F1084"/>
      <c r="G1084"/>
      <c r="H1084"/>
      <c r="I1084"/>
      <c r="J1084"/>
      <c r="K1084"/>
      <c r="L1084"/>
      <c r="M1084"/>
      <c r="N1084" t="s">
        <v>5293</v>
      </c>
      <c r="O1084" s="399"/>
      <c r="P1084"/>
      <c r="Q1084"/>
      <c r="R1084" s="399" t="s">
        <v>10976</v>
      </c>
      <c r="S1084" t="s">
        <v>5881</v>
      </c>
      <c r="T1084"/>
      <c r="U1084"/>
      <c r="V1084" s="396">
        <f>INDEX('Page 2 - Team Information'!$K$14:$AP$184,Y1084,X1084)</f>
        <v>0</v>
      </c>
      <c r="W1084"/>
      <c r="X1084" s="397">
        <v>7</v>
      </c>
      <c r="Y1084" s="397">
        <v>40</v>
      </c>
    </row>
    <row r="1085" spans="1:25" x14ac:dyDescent="0.45">
      <c r="A1085">
        <f>'Page 1 - General Information'!$G$12</f>
        <v>113367003</v>
      </c>
      <c r="B1085" t="str">
        <f>'Page 1 - General Information'!$G$16</f>
        <v>2658</v>
      </c>
      <c r="C1085" s="395" t="s">
        <v>19824</v>
      </c>
      <c r="D1085"/>
      <c r="E1085"/>
      <c r="F1085"/>
      <c r="G1085"/>
      <c r="H1085"/>
      <c r="I1085"/>
      <c r="J1085"/>
      <c r="K1085"/>
      <c r="L1085"/>
      <c r="M1085"/>
      <c r="N1085" t="s">
        <v>5293</v>
      </c>
      <c r="O1085" s="399"/>
      <c r="P1085"/>
      <c r="Q1085"/>
      <c r="R1085" s="21" t="s">
        <v>10976</v>
      </c>
      <c r="S1085" t="s">
        <v>5882</v>
      </c>
      <c r="T1085" s="396" t="str">
        <f>IF(INDEX('Page 2 - Team Information'!$K$14:$AP$184,Y1085,X1085)="","",INDEX('Page 2 - Team Information'!$K$14:$AP$184,Y1085,X1085)&amp;"-06-30")</f>
        <v/>
      </c>
      <c r="U1085"/>
      <c r="V1085"/>
      <c r="W1085"/>
      <c r="X1085" s="397">
        <v>9</v>
      </c>
      <c r="Y1085" s="397">
        <v>40</v>
      </c>
    </row>
    <row r="1086" spans="1:25" x14ac:dyDescent="0.45">
      <c r="A1086">
        <f>'Page 1 - General Information'!$G$12</f>
        <v>113367003</v>
      </c>
      <c r="B1086" t="str">
        <f>'Page 1 - General Information'!$G$16</f>
        <v>2658</v>
      </c>
      <c r="C1086" s="395" t="s">
        <v>19824</v>
      </c>
      <c r="D1086"/>
      <c r="E1086"/>
      <c r="F1086"/>
      <c r="G1086"/>
      <c r="H1086"/>
      <c r="I1086"/>
      <c r="J1086"/>
      <c r="K1086"/>
      <c r="L1086"/>
      <c r="M1086"/>
      <c r="N1086" t="s">
        <v>5293</v>
      </c>
      <c r="O1086" s="399"/>
      <c r="P1086"/>
      <c r="Q1086"/>
      <c r="R1086" s="21" t="s">
        <v>10976</v>
      </c>
      <c r="S1086" t="s">
        <v>5883</v>
      </c>
      <c r="T1086" s="396" t="str">
        <f>IF(INDEX('Page 2 - Team Information'!$K$14:$AP$184,Y1086,X1086)="","",INDEX('Page 2 - Team Information'!$K$14:$AP$184,Y1086,X1086)&amp;"-06-30")</f>
        <v/>
      </c>
      <c r="U1086"/>
      <c r="V1086"/>
      <c r="W1086"/>
      <c r="X1086" s="397">
        <v>10</v>
      </c>
      <c r="Y1086" s="397">
        <v>40</v>
      </c>
    </row>
    <row r="1087" spans="1:25" x14ac:dyDescent="0.45">
      <c r="A1087">
        <f>'Page 1 - General Information'!$G$12</f>
        <v>113367003</v>
      </c>
      <c r="B1087" t="str">
        <f>'Page 1 - General Information'!$G$16</f>
        <v>2658</v>
      </c>
      <c r="C1087" s="395" t="s">
        <v>19824</v>
      </c>
      <c r="D1087"/>
      <c r="E1087"/>
      <c r="F1087"/>
      <c r="G1087"/>
      <c r="H1087"/>
      <c r="I1087"/>
      <c r="J1087"/>
      <c r="K1087"/>
      <c r="L1087"/>
      <c r="M1087"/>
      <c r="N1087" t="s">
        <v>5293</v>
      </c>
      <c r="O1087" s="399"/>
      <c r="P1087"/>
      <c r="Q1087"/>
      <c r="R1087" s="21" t="s">
        <v>10976</v>
      </c>
      <c r="S1087" t="s">
        <v>5884</v>
      </c>
      <c r="T1087" s="396" t="str">
        <f>IF(INDEX('Page 2 - Team Information'!$K$14:$AP$184,Y1087,X1087)="","",INDEX('Page 2 - Team Information'!$K$14:$AP$184,Y1087,X1087)&amp;"-06-30")</f>
        <v/>
      </c>
      <c r="U1087"/>
      <c r="V1087"/>
      <c r="W1087"/>
      <c r="X1087" s="397">
        <v>11</v>
      </c>
      <c r="Y1087" s="397">
        <v>40</v>
      </c>
    </row>
    <row r="1088" spans="1:25" x14ac:dyDescent="0.45">
      <c r="A1088">
        <f>'Page 1 - General Information'!$G$12</f>
        <v>113367003</v>
      </c>
      <c r="B1088" t="str">
        <f>'Page 1 - General Information'!$G$16</f>
        <v>2658</v>
      </c>
      <c r="C1088" s="395" t="s">
        <v>19824</v>
      </c>
      <c r="D1088"/>
      <c r="E1088"/>
      <c r="F1088"/>
      <c r="G1088"/>
      <c r="H1088"/>
      <c r="I1088"/>
      <c r="J1088"/>
      <c r="K1088"/>
      <c r="L1088"/>
      <c r="M1088"/>
      <c r="N1088" t="s">
        <v>5293</v>
      </c>
      <c r="O1088" s="399"/>
      <c r="P1088"/>
      <c r="Q1088"/>
      <c r="R1088" s="21" t="s">
        <v>10976</v>
      </c>
      <c r="S1088" t="s">
        <v>5885</v>
      </c>
      <c r="T1088" s="396" t="str">
        <f>IF(INDEX('Page 2 - Team Information'!$K$14:$AP$184,Y1088,X1088)="","",INDEX('Page 2 - Team Information'!$K$14:$AP$184,Y1088,X1088)&amp;"-06-30")</f>
        <v/>
      </c>
      <c r="U1088"/>
      <c r="V1088"/>
      <c r="W1088"/>
      <c r="X1088" s="397">
        <v>12</v>
      </c>
      <c r="Y1088" s="397">
        <v>40</v>
      </c>
    </row>
    <row r="1089" spans="1:25" x14ac:dyDescent="0.45">
      <c r="A1089">
        <f>'Page 1 - General Information'!$G$12</f>
        <v>113367003</v>
      </c>
      <c r="B1089" t="str">
        <f>'Page 1 - General Information'!$G$16</f>
        <v>2658</v>
      </c>
      <c r="C1089" s="395" t="s">
        <v>19824</v>
      </c>
      <c r="D1089"/>
      <c r="E1089"/>
      <c r="F1089"/>
      <c r="G1089"/>
      <c r="H1089"/>
      <c r="I1089"/>
      <c r="J1089"/>
      <c r="K1089"/>
      <c r="L1089"/>
      <c r="M1089"/>
      <c r="N1089" t="s">
        <v>4812</v>
      </c>
      <c r="O1089" s="396">
        <f>INDEX('Page 2 - Team Information'!$K$14:$AP$184,Y1089,X1089)</f>
        <v>0</v>
      </c>
      <c r="P1089"/>
      <c r="Q1089"/>
      <c r="R1089"/>
      <c r="S1089" t="s">
        <v>5886</v>
      </c>
      <c r="T1089"/>
      <c r="U1089"/>
      <c r="V1089"/>
      <c r="W1089"/>
      <c r="X1089" s="397">
        <v>14</v>
      </c>
      <c r="Y1089" s="397">
        <v>40</v>
      </c>
    </row>
    <row r="1090" spans="1:25" x14ac:dyDescent="0.45">
      <c r="A1090">
        <f>'Page 1 - General Information'!$G$12</f>
        <v>113367003</v>
      </c>
      <c r="B1090" t="str">
        <f>'Page 1 - General Information'!$G$16</f>
        <v>2658</v>
      </c>
      <c r="C1090" s="395" t="s">
        <v>19824</v>
      </c>
      <c r="D1090"/>
      <c r="E1090"/>
      <c r="F1090"/>
      <c r="G1090"/>
      <c r="H1090"/>
      <c r="I1090"/>
      <c r="J1090"/>
      <c r="K1090"/>
      <c r="L1090"/>
      <c r="M1090"/>
      <c r="N1090" t="s">
        <v>4812</v>
      </c>
      <c r="O1090" s="396">
        <f>INDEX('Page 2 - Team Information'!$K$14:$AP$184,Y1090,X1090)</f>
        <v>0</v>
      </c>
      <c r="P1090"/>
      <c r="Q1090"/>
      <c r="R1090"/>
      <c r="S1090" t="s">
        <v>5887</v>
      </c>
      <c r="T1090"/>
      <c r="U1090"/>
      <c r="V1090"/>
      <c r="W1090"/>
      <c r="X1090" s="397">
        <v>15</v>
      </c>
      <c r="Y1090" s="397">
        <v>40</v>
      </c>
    </row>
    <row r="1091" spans="1:25" x14ac:dyDescent="0.45">
      <c r="A1091">
        <f>'Page 1 - General Information'!$G$12</f>
        <v>113367003</v>
      </c>
      <c r="B1091" t="str">
        <f>'Page 1 - General Information'!$G$16</f>
        <v>2658</v>
      </c>
      <c r="C1091" s="395" t="s">
        <v>19824</v>
      </c>
      <c r="D1091"/>
      <c r="E1091"/>
      <c r="F1091"/>
      <c r="G1091"/>
      <c r="H1091"/>
      <c r="I1091"/>
      <c r="J1091"/>
      <c r="K1091"/>
      <c r="L1091"/>
      <c r="M1091"/>
      <c r="N1091" t="s">
        <v>4812</v>
      </c>
      <c r="O1091" s="396">
        <f>INDEX('Page 2 - Team Information'!$K$14:$AP$184,Y1091,X1091)</f>
        <v>0</v>
      </c>
      <c r="P1091"/>
      <c r="Q1091"/>
      <c r="R1091"/>
      <c r="S1091" t="s">
        <v>5888</v>
      </c>
      <c r="T1091"/>
      <c r="U1091"/>
      <c r="V1091"/>
      <c r="W1091"/>
      <c r="X1091" s="397">
        <v>16</v>
      </c>
      <c r="Y1091" s="397">
        <v>40</v>
      </c>
    </row>
    <row r="1092" spans="1:25" x14ac:dyDescent="0.45">
      <c r="A1092">
        <f>'Page 1 - General Information'!$G$12</f>
        <v>113367003</v>
      </c>
      <c r="B1092" t="str">
        <f>'Page 1 - General Information'!$G$16</f>
        <v>2658</v>
      </c>
      <c r="C1092" s="395" t="s">
        <v>19824</v>
      </c>
      <c r="D1092"/>
      <c r="E1092"/>
      <c r="F1092"/>
      <c r="G1092"/>
      <c r="H1092"/>
      <c r="I1092"/>
      <c r="J1092"/>
      <c r="K1092"/>
      <c r="L1092"/>
      <c r="M1092"/>
      <c r="N1092" t="s">
        <v>4812</v>
      </c>
      <c r="O1092" s="396">
        <f>INDEX('Page 2 - Team Information'!$K$14:$AP$184,Y1092,X1092)</f>
        <v>0</v>
      </c>
      <c r="P1092"/>
      <c r="Q1092"/>
      <c r="R1092"/>
      <c r="S1092" t="s">
        <v>5889</v>
      </c>
      <c r="T1092"/>
      <c r="U1092"/>
      <c r="V1092"/>
      <c r="W1092"/>
      <c r="X1092" s="397">
        <v>17</v>
      </c>
      <c r="Y1092" s="397">
        <v>40</v>
      </c>
    </row>
    <row r="1093" spans="1:25" x14ac:dyDescent="0.45">
      <c r="A1093">
        <f>'Page 1 - General Information'!$G$12</f>
        <v>113367003</v>
      </c>
      <c r="B1093" t="str">
        <f>'Page 1 - General Information'!$G$16</f>
        <v>2658</v>
      </c>
      <c r="C1093" s="395" t="s">
        <v>19824</v>
      </c>
      <c r="D1093"/>
      <c r="E1093"/>
      <c r="F1093"/>
      <c r="G1093"/>
      <c r="H1093"/>
      <c r="I1093"/>
      <c r="J1093"/>
      <c r="K1093"/>
      <c r="L1093"/>
      <c r="M1093"/>
      <c r="N1093" t="s">
        <v>4812</v>
      </c>
      <c r="O1093" s="396">
        <f>INDEX('Page 2 - Team Information'!$K$14:$AP$184,Y1093,X1093)</f>
        <v>0</v>
      </c>
      <c r="P1093"/>
      <c r="Q1093"/>
      <c r="R1093"/>
      <c r="S1093" t="s">
        <v>5890</v>
      </c>
      <c r="T1093"/>
      <c r="U1093"/>
      <c r="V1093"/>
      <c r="W1093"/>
      <c r="X1093" s="397">
        <v>19</v>
      </c>
      <c r="Y1093" s="397">
        <v>40</v>
      </c>
    </row>
    <row r="1094" spans="1:25" x14ac:dyDescent="0.45">
      <c r="A1094">
        <f>'Page 1 - General Information'!$G$12</f>
        <v>113367003</v>
      </c>
      <c r="B1094" t="str">
        <f>'Page 1 - General Information'!$G$16</f>
        <v>2658</v>
      </c>
      <c r="C1094" s="395" t="s">
        <v>19824</v>
      </c>
      <c r="D1094"/>
      <c r="E1094"/>
      <c r="F1094"/>
      <c r="G1094"/>
      <c r="H1094"/>
      <c r="I1094"/>
      <c r="J1094"/>
      <c r="K1094"/>
      <c r="L1094"/>
      <c r="M1094"/>
      <c r="N1094" t="s">
        <v>4812</v>
      </c>
      <c r="O1094" s="396">
        <f>INDEX('Page 2 - Team Information'!$K$14:$AP$184,Y1094,X1094)</f>
        <v>0</v>
      </c>
      <c r="P1094"/>
      <c r="Q1094"/>
      <c r="R1094"/>
      <c r="S1094" t="s">
        <v>5891</v>
      </c>
      <c r="T1094"/>
      <c r="U1094"/>
      <c r="V1094"/>
      <c r="W1094"/>
      <c r="X1094" s="397">
        <v>20</v>
      </c>
      <c r="Y1094" s="397">
        <v>40</v>
      </c>
    </row>
    <row r="1095" spans="1:25" x14ac:dyDescent="0.45">
      <c r="A1095">
        <f>'Page 1 - General Information'!$G$12</f>
        <v>113367003</v>
      </c>
      <c r="B1095" t="str">
        <f>'Page 1 - General Information'!$G$16</f>
        <v>2658</v>
      </c>
      <c r="C1095" s="395" t="s">
        <v>19824</v>
      </c>
      <c r="D1095"/>
      <c r="E1095"/>
      <c r="F1095"/>
      <c r="G1095"/>
      <c r="H1095"/>
      <c r="I1095"/>
      <c r="J1095"/>
      <c r="K1095"/>
      <c r="L1095"/>
      <c r="M1095"/>
      <c r="N1095" t="s">
        <v>4812</v>
      </c>
      <c r="O1095" s="396">
        <f>INDEX('Page 2 - Team Information'!$K$14:$AP$184,Y1095,X1095)</f>
        <v>0</v>
      </c>
      <c r="P1095"/>
      <c r="Q1095"/>
      <c r="R1095"/>
      <c r="S1095" t="s">
        <v>5892</v>
      </c>
      <c r="T1095"/>
      <c r="U1095"/>
      <c r="V1095"/>
      <c r="W1095"/>
      <c r="X1095" s="397">
        <v>21</v>
      </c>
      <c r="Y1095" s="397">
        <v>40</v>
      </c>
    </row>
    <row r="1096" spans="1:25" x14ac:dyDescent="0.45">
      <c r="A1096">
        <f>'Page 1 - General Information'!$G$12</f>
        <v>113367003</v>
      </c>
      <c r="B1096" t="str">
        <f>'Page 1 - General Information'!$G$16</f>
        <v>2658</v>
      </c>
      <c r="C1096" s="395" t="s">
        <v>19824</v>
      </c>
      <c r="D1096"/>
      <c r="E1096"/>
      <c r="F1096"/>
      <c r="G1096"/>
      <c r="H1096"/>
      <c r="I1096"/>
      <c r="J1096"/>
      <c r="K1096"/>
      <c r="L1096"/>
      <c r="M1096"/>
      <c r="N1096" t="s">
        <v>4812</v>
      </c>
      <c r="O1096" s="396">
        <f>INDEX('Page 2 - Team Information'!$K$14:$AP$184,Y1096,X1096)</f>
        <v>0</v>
      </c>
      <c r="P1096"/>
      <c r="Q1096"/>
      <c r="R1096"/>
      <c r="S1096" t="s">
        <v>5893</v>
      </c>
      <c r="T1096"/>
      <c r="U1096"/>
      <c r="V1096"/>
      <c r="W1096"/>
      <c r="X1096" s="397">
        <v>22</v>
      </c>
      <c r="Y1096" s="397">
        <v>40</v>
      </c>
    </row>
    <row r="1097" spans="1:25" x14ac:dyDescent="0.45">
      <c r="A1097">
        <f>'Page 1 - General Information'!$G$12</f>
        <v>113367003</v>
      </c>
      <c r="B1097" t="str">
        <f>'Page 1 - General Information'!$G$16</f>
        <v>2658</v>
      </c>
      <c r="C1097" s="395" t="s">
        <v>19824</v>
      </c>
      <c r="D1097"/>
      <c r="E1097"/>
      <c r="F1097"/>
      <c r="G1097"/>
      <c r="H1097"/>
      <c r="I1097"/>
      <c r="J1097"/>
      <c r="K1097"/>
      <c r="L1097"/>
      <c r="M1097"/>
      <c r="N1097" t="s">
        <v>5293</v>
      </c>
      <c r="O1097" s="399"/>
      <c r="P1097"/>
      <c r="Q1097"/>
      <c r="R1097" s="399" t="s">
        <v>10976</v>
      </c>
      <c r="S1097" t="s">
        <v>5894</v>
      </c>
      <c r="T1097"/>
      <c r="U1097"/>
      <c r="V1097" s="396">
        <f>INDEX('Page 2 - Team Information'!$K$14:$AP$184,Y1097,X1097)</f>
        <v>0</v>
      </c>
      <c r="W1097"/>
      <c r="X1097" s="397">
        <v>5</v>
      </c>
      <c r="Y1097" s="397">
        <v>41</v>
      </c>
    </row>
    <row r="1098" spans="1:25" x14ac:dyDescent="0.45">
      <c r="A1098">
        <f>'Page 1 - General Information'!$G$12</f>
        <v>113367003</v>
      </c>
      <c r="B1098" t="str">
        <f>'Page 1 - General Information'!$G$16</f>
        <v>2658</v>
      </c>
      <c r="C1098" s="395" t="s">
        <v>19824</v>
      </c>
      <c r="D1098"/>
      <c r="E1098"/>
      <c r="F1098"/>
      <c r="G1098"/>
      <c r="H1098"/>
      <c r="I1098"/>
      <c r="J1098"/>
      <c r="K1098"/>
      <c r="L1098"/>
      <c r="M1098"/>
      <c r="N1098" t="s">
        <v>5293</v>
      </c>
      <c r="O1098" s="399"/>
      <c r="P1098"/>
      <c r="Q1098"/>
      <c r="R1098" s="399" t="s">
        <v>10976</v>
      </c>
      <c r="S1098" t="s">
        <v>5895</v>
      </c>
      <c r="T1098"/>
      <c r="U1098"/>
      <c r="V1098" s="396">
        <f>INDEX('Page 2 - Team Information'!$K$14:$AP$184,Y1098,X1098)</f>
        <v>0</v>
      </c>
      <c r="W1098"/>
      <c r="X1098" s="397">
        <v>6</v>
      </c>
      <c r="Y1098" s="397">
        <v>41</v>
      </c>
    </row>
    <row r="1099" spans="1:25" x14ac:dyDescent="0.45">
      <c r="A1099">
        <f>'Page 1 - General Information'!$G$12</f>
        <v>113367003</v>
      </c>
      <c r="B1099" t="str">
        <f>'Page 1 - General Information'!$G$16</f>
        <v>2658</v>
      </c>
      <c r="C1099" s="395" t="s">
        <v>19824</v>
      </c>
      <c r="D1099"/>
      <c r="E1099"/>
      <c r="F1099"/>
      <c r="G1099"/>
      <c r="H1099"/>
      <c r="I1099"/>
      <c r="J1099"/>
      <c r="K1099"/>
      <c r="L1099"/>
      <c r="M1099"/>
      <c r="N1099" t="s">
        <v>5293</v>
      </c>
      <c r="O1099" s="399"/>
      <c r="P1099"/>
      <c r="Q1099"/>
      <c r="R1099" s="399" t="s">
        <v>10976</v>
      </c>
      <c r="S1099" t="s">
        <v>5896</v>
      </c>
      <c r="T1099"/>
      <c r="U1099"/>
      <c r="V1099" s="396">
        <f>INDEX('Page 2 - Team Information'!$K$14:$AP$184,Y1099,X1099)</f>
        <v>0</v>
      </c>
      <c r="W1099"/>
      <c r="X1099" s="397">
        <v>7</v>
      </c>
      <c r="Y1099" s="397">
        <v>41</v>
      </c>
    </row>
    <row r="1100" spans="1:25" x14ac:dyDescent="0.45">
      <c r="A1100">
        <f>'Page 1 - General Information'!$G$12</f>
        <v>113367003</v>
      </c>
      <c r="B1100" t="str">
        <f>'Page 1 - General Information'!$G$16</f>
        <v>2658</v>
      </c>
      <c r="C1100" s="395" t="s">
        <v>19824</v>
      </c>
      <c r="D1100"/>
      <c r="E1100"/>
      <c r="F1100"/>
      <c r="G1100"/>
      <c r="H1100"/>
      <c r="I1100"/>
      <c r="J1100"/>
      <c r="K1100"/>
      <c r="L1100"/>
      <c r="M1100"/>
      <c r="N1100" t="s">
        <v>5293</v>
      </c>
      <c r="O1100" s="399"/>
      <c r="P1100"/>
      <c r="Q1100"/>
      <c r="R1100" s="21" t="s">
        <v>10976</v>
      </c>
      <c r="S1100" t="s">
        <v>5897</v>
      </c>
      <c r="T1100" s="396" t="str">
        <f>IF(INDEX('Page 2 - Team Information'!$K$14:$AP$184,Y1100,X1100)="","",INDEX('Page 2 - Team Information'!$K$14:$AP$184,Y1100,X1100)&amp;"-06-30")</f>
        <v>1977-06-30</v>
      </c>
      <c r="U1100"/>
      <c r="V1100"/>
      <c r="W1100"/>
      <c r="X1100" s="397">
        <v>9</v>
      </c>
      <c r="Y1100" s="397">
        <v>41</v>
      </c>
    </row>
    <row r="1101" spans="1:25" x14ac:dyDescent="0.45">
      <c r="A1101">
        <f>'Page 1 - General Information'!$G$12</f>
        <v>113367003</v>
      </c>
      <c r="B1101" t="str">
        <f>'Page 1 - General Information'!$G$16</f>
        <v>2658</v>
      </c>
      <c r="C1101" s="395" t="s">
        <v>19824</v>
      </c>
      <c r="D1101"/>
      <c r="E1101"/>
      <c r="F1101"/>
      <c r="G1101"/>
      <c r="H1101"/>
      <c r="I1101"/>
      <c r="J1101"/>
      <c r="K1101"/>
      <c r="L1101"/>
      <c r="M1101"/>
      <c r="N1101" t="s">
        <v>5293</v>
      </c>
      <c r="O1101" s="399"/>
      <c r="P1101"/>
      <c r="Q1101"/>
      <c r="R1101" s="21" t="s">
        <v>10976</v>
      </c>
      <c r="S1101" t="s">
        <v>5898</v>
      </c>
      <c r="T1101" s="396" t="str">
        <f>IF(INDEX('Page 2 - Team Information'!$K$14:$AP$184,Y1101,X1101)="","",INDEX('Page 2 - Team Information'!$K$14:$AP$184,Y1101,X1101)&amp;"-06-30")</f>
        <v/>
      </c>
      <c r="U1101"/>
      <c r="V1101"/>
      <c r="W1101"/>
      <c r="X1101" s="397">
        <v>10</v>
      </c>
      <c r="Y1101" s="397">
        <v>41</v>
      </c>
    </row>
    <row r="1102" spans="1:25" x14ac:dyDescent="0.45">
      <c r="A1102">
        <f>'Page 1 - General Information'!$G$12</f>
        <v>113367003</v>
      </c>
      <c r="B1102" t="str">
        <f>'Page 1 - General Information'!$G$16</f>
        <v>2658</v>
      </c>
      <c r="C1102" s="395" t="s">
        <v>19824</v>
      </c>
      <c r="D1102"/>
      <c r="E1102"/>
      <c r="F1102"/>
      <c r="G1102"/>
      <c r="H1102"/>
      <c r="I1102"/>
      <c r="J1102"/>
      <c r="K1102"/>
      <c r="L1102"/>
      <c r="M1102"/>
      <c r="N1102" t="s">
        <v>5293</v>
      </c>
      <c r="O1102" s="399"/>
      <c r="P1102"/>
      <c r="Q1102"/>
      <c r="R1102" s="21" t="s">
        <v>10976</v>
      </c>
      <c r="S1102" t="s">
        <v>5899</v>
      </c>
      <c r="T1102" s="396" t="str">
        <f>IF(INDEX('Page 2 - Team Information'!$K$14:$AP$184,Y1102,X1102)="","",INDEX('Page 2 - Team Information'!$K$14:$AP$184,Y1102,X1102)&amp;"-06-30")</f>
        <v/>
      </c>
      <c r="U1102"/>
      <c r="V1102"/>
      <c r="W1102"/>
      <c r="X1102" s="397">
        <v>11</v>
      </c>
      <c r="Y1102" s="397">
        <v>41</v>
      </c>
    </row>
    <row r="1103" spans="1:25" x14ac:dyDescent="0.45">
      <c r="A1103">
        <f>'Page 1 - General Information'!$G$12</f>
        <v>113367003</v>
      </c>
      <c r="B1103" t="str">
        <f>'Page 1 - General Information'!$G$16</f>
        <v>2658</v>
      </c>
      <c r="C1103" s="395" t="s">
        <v>19824</v>
      </c>
      <c r="D1103"/>
      <c r="E1103"/>
      <c r="F1103"/>
      <c r="G1103"/>
      <c r="H1103"/>
      <c r="I1103"/>
      <c r="J1103"/>
      <c r="K1103"/>
      <c r="L1103"/>
      <c r="M1103"/>
      <c r="N1103" t="s">
        <v>5293</v>
      </c>
      <c r="O1103" s="399"/>
      <c r="P1103"/>
      <c r="Q1103"/>
      <c r="R1103" s="21" t="s">
        <v>10976</v>
      </c>
      <c r="S1103" t="s">
        <v>5900</v>
      </c>
      <c r="T1103" s="396" t="str">
        <f>IF(INDEX('Page 2 - Team Information'!$K$14:$AP$184,Y1103,X1103)="","",INDEX('Page 2 - Team Information'!$K$14:$AP$184,Y1103,X1103)&amp;"-06-30")</f>
        <v/>
      </c>
      <c r="U1103"/>
      <c r="V1103"/>
      <c r="W1103"/>
      <c r="X1103" s="397">
        <v>12</v>
      </c>
      <c r="Y1103" s="397">
        <v>41</v>
      </c>
    </row>
    <row r="1104" spans="1:25" x14ac:dyDescent="0.45">
      <c r="A1104">
        <f>'Page 1 - General Information'!$G$12</f>
        <v>113367003</v>
      </c>
      <c r="B1104" t="str">
        <f>'Page 1 - General Information'!$G$16</f>
        <v>2658</v>
      </c>
      <c r="C1104" s="395" t="s">
        <v>19824</v>
      </c>
      <c r="D1104"/>
      <c r="E1104"/>
      <c r="F1104"/>
      <c r="G1104"/>
      <c r="H1104"/>
      <c r="I1104"/>
      <c r="J1104"/>
      <c r="K1104"/>
      <c r="L1104"/>
      <c r="M1104"/>
      <c r="N1104" t="s">
        <v>4812</v>
      </c>
      <c r="O1104" s="396">
        <f>INDEX('Page 2 - Team Information'!$K$14:$AP$184,Y1104,X1104)</f>
        <v>0</v>
      </c>
      <c r="P1104"/>
      <c r="Q1104"/>
      <c r="R1104"/>
      <c r="S1104" t="s">
        <v>5901</v>
      </c>
      <c r="T1104"/>
      <c r="U1104"/>
      <c r="V1104"/>
      <c r="W1104"/>
      <c r="X1104" s="397">
        <v>14</v>
      </c>
      <c r="Y1104" s="397">
        <v>41</v>
      </c>
    </row>
    <row r="1105" spans="1:25" x14ac:dyDescent="0.45">
      <c r="A1105">
        <f>'Page 1 - General Information'!$G$12</f>
        <v>113367003</v>
      </c>
      <c r="B1105" t="str">
        <f>'Page 1 - General Information'!$G$16</f>
        <v>2658</v>
      </c>
      <c r="C1105" s="395" t="s">
        <v>19824</v>
      </c>
      <c r="D1105"/>
      <c r="E1105"/>
      <c r="F1105"/>
      <c r="G1105"/>
      <c r="H1105"/>
      <c r="I1105"/>
      <c r="J1105"/>
      <c r="K1105"/>
      <c r="L1105"/>
      <c r="M1105"/>
      <c r="N1105" t="s">
        <v>4812</v>
      </c>
      <c r="O1105" s="396">
        <f>INDEX('Page 2 - Team Information'!$K$14:$AP$184,Y1105,X1105)</f>
        <v>0</v>
      </c>
      <c r="P1105"/>
      <c r="Q1105"/>
      <c r="R1105"/>
      <c r="S1105" t="s">
        <v>5902</v>
      </c>
      <c r="T1105"/>
      <c r="U1105"/>
      <c r="V1105"/>
      <c r="W1105"/>
      <c r="X1105" s="397">
        <v>15</v>
      </c>
      <c r="Y1105" s="397">
        <v>41</v>
      </c>
    </row>
    <row r="1106" spans="1:25" x14ac:dyDescent="0.45">
      <c r="A1106">
        <f>'Page 1 - General Information'!$G$12</f>
        <v>113367003</v>
      </c>
      <c r="B1106" t="str">
        <f>'Page 1 - General Information'!$G$16</f>
        <v>2658</v>
      </c>
      <c r="C1106" s="395" t="s">
        <v>19824</v>
      </c>
      <c r="D1106"/>
      <c r="E1106"/>
      <c r="F1106"/>
      <c r="G1106"/>
      <c r="H1106"/>
      <c r="I1106"/>
      <c r="J1106"/>
      <c r="K1106"/>
      <c r="L1106"/>
      <c r="M1106"/>
      <c r="N1106" t="s">
        <v>4812</v>
      </c>
      <c r="O1106" s="396">
        <f>INDEX('Page 2 - Team Information'!$K$14:$AP$184,Y1106,X1106)</f>
        <v>0</v>
      </c>
      <c r="P1106"/>
      <c r="Q1106"/>
      <c r="R1106"/>
      <c r="S1106" t="s">
        <v>5903</v>
      </c>
      <c r="T1106"/>
      <c r="U1106"/>
      <c r="V1106"/>
      <c r="W1106"/>
      <c r="X1106" s="397">
        <v>16</v>
      </c>
      <c r="Y1106" s="397">
        <v>41</v>
      </c>
    </row>
    <row r="1107" spans="1:25" x14ac:dyDescent="0.45">
      <c r="A1107">
        <f>'Page 1 - General Information'!$G$12</f>
        <v>113367003</v>
      </c>
      <c r="B1107" t="str">
        <f>'Page 1 - General Information'!$G$16</f>
        <v>2658</v>
      </c>
      <c r="C1107" s="395" t="s">
        <v>19824</v>
      </c>
      <c r="D1107"/>
      <c r="E1107"/>
      <c r="F1107"/>
      <c r="G1107"/>
      <c r="H1107"/>
      <c r="I1107"/>
      <c r="J1107"/>
      <c r="K1107"/>
      <c r="L1107"/>
      <c r="M1107"/>
      <c r="N1107" t="s">
        <v>4812</v>
      </c>
      <c r="O1107" s="396">
        <f>INDEX('Page 2 - Team Information'!$K$14:$AP$184,Y1107,X1107)</f>
        <v>0</v>
      </c>
      <c r="P1107"/>
      <c r="Q1107"/>
      <c r="R1107"/>
      <c r="S1107" t="s">
        <v>5904</v>
      </c>
      <c r="T1107"/>
      <c r="U1107"/>
      <c r="V1107"/>
      <c r="W1107"/>
      <c r="X1107" s="397">
        <v>17</v>
      </c>
      <c r="Y1107" s="397">
        <v>41</v>
      </c>
    </row>
    <row r="1108" spans="1:25" x14ac:dyDescent="0.45">
      <c r="A1108">
        <f>'Page 1 - General Information'!$G$12</f>
        <v>113367003</v>
      </c>
      <c r="B1108" t="str">
        <f>'Page 1 - General Information'!$G$16</f>
        <v>2658</v>
      </c>
      <c r="C1108" s="395" t="s">
        <v>19824</v>
      </c>
      <c r="D1108"/>
      <c r="E1108"/>
      <c r="F1108"/>
      <c r="G1108"/>
      <c r="H1108"/>
      <c r="I1108"/>
      <c r="J1108"/>
      <c r="K1108"/>
      <c r="L1108"/>
      <c r="M1108"/>
      <c r="N1108" t="s">
        <v>4812</v>
      </c>
      <c r="O1108" s="396">
        <f>INDEX('Page 2 - Team Information'!$K$14:$AP$184,Y1108,X1108)</f>
        <v>0</v>
      </c>
      <c r="P1108"/>
      <c r="Q1108"/>
      <c r="R1108"/>
      <c r="S1108" t="s">
        <v>5905</v>
      </c>
      <c r="T1108"/>
      <c r="U1108"/>
      <c r="V1108"/>
      <c r="W1108"/>
      <c r="X1108" s="397">
        <v>19</v>
      </c>
      <c r="Y1108" s="397">
        <v>41</v>
      </c>
    </row>
    <row r="1109" spans="1:25" x14ac:dyDescent="0.45">
      <c r="A1109">
        <f>'Page 1 - General Information'!$G$12</f>
        <v>113367003</v>
      </c>
      <c r="B1109" t="str">
        <f>'Page 1 - General Information'!$G$16</f>
        <v>2658</v>
      </c>
      <c r="C1109" s="395" t="s">
        <v>19824</v>
      </c>
      <c r="D1109"/>
      <c r="E1109"/>
      <c r="F1109"/>
      <c r="G1109"/>
      <c r="H1109"/>
      <c r="I1109"/>
      <c r="J1109"/>
      <c r="K1109"/>
      <c r="L1109"/>
      <c r="M1109"/>
      <c r="N1109" t="s">
        <v>4812</v>
      </c>
      <c r="O1109" s="396">
        <f>INDEX('Page 2 - Team Information'!$K$14:$AP$184,Y1109,X1109)</f>
        <v>0</v>
      </c>
      <c r="P1109"/>
      <c r="Q1109"/>
      <c r="R1109"/>
      <c r="S1109" t="s">
        <v>5906</v>
      </c>
      <c r="T1109"/>
      <c r="U1109"/>
      <c r="V1109"/>
      <c r="W1109"/>
      <c r="X1109" s="397">
        <v>20</v>
      </c>
      <c r="Y1109" s="397">
        <v>41</v>
      </c>
    </row>
    <row r="1110" spans="1:25" x14ac:dyDescent="0.45">
      <c r="A1110">
        <f>'Page 1 - General Information'!$G$12</f>
        <v>113367003</v>
      </c>
      <c r="B1110" t="str">
        <f>'Page 1 - General Information'!$G$16</f>
        <v>2658</v>
      </c>
      <c r="C1110" s="395" t="s">
        <v>19824</v>
      </c>
      <c r="D1110"/>
      <c r="E1110"/>
      <c r="F1110"/>
      <c r="G1110"/>
      <c r="H1110"/>
      <c r="I1110"/>
      <c r="J1110"/>
      <c r="K1110"/>
      <c r="L1110"/>
      <c r="M1110"/>
      <c r="N1110" t="s">
        <v>4812</v>
      </c>
      <c r="O1110" s="396">
        <f>INDEX('Page 2 - Team Information'!$K$14:$AP$184,Y1110,X1110)</f>
        <v>0</v>
      </c>
      <c r="P1110"/>
      <c r="Q1110"/>
      <c r="R1110"/>
      <c r="S1110" t="s">
        <v>5907</v>
      </c>
      <c r="T1110"/>
      <c r="U1110"/>
      <c r="V1110"/>
      <c r="W1110"/>
      <c r="X1110" s="397">
        <v>21</v>
      </c>
      <c r="Y1110" s="397">
        <v>41</v>
      </c>
    </row>
    <row r="1111" spans="1:25" x14ac:dyDescent="0.45">
      <c r="A1111">
        <f>'Page 1 - General Information'!$G$12</f>
        <v>113367003</v>
      </c>
      <c r="B1111" t="str">
        <f>'Page 1 - General Information'!$G$16</f>
        <v>2658</v>
      </c>
      <c r="C1111" s="395" t="s">
        <v>19824</v>
      </c>
      <c r="D1111"/>
      <c r="E1111"/>
      <c r="F1111"/>
      <c r="G1111"/>
      <c r="H1111"/>
      <c r="I1111"/>
      <c r="J1111"/>
      <c r="K1111"/>
      <c r="L1111"/>
      <c r="M1111"/>
      <c r="N1111" t="s">
        <v>4812</v>
      </c>
      <c r="O1111" s="396">
        <f>INDEX('Page 2 - Team Information'!$K$14:$AP$184,Y1111,X1111)</f>
        <v>0</v>
      </c>
      <c r="P1111"/>
      <c r="Q1111"/>
      <c r="R1111"/>
      <c r="S1111" t="s">
        <v>5908</v>
      </c>
      <c r="T1111"/>
      <c r="U1111"/>
      <c r="V1111"/>
      <c r="W1111"/>
      <c r="X1111" s="397">
        <v>22</v>
      </c>
      <c r="Y1111" s="397">
        <v>41</v>
      </c>
    </row>
    <row r="1112" spans="1:25" x14ac:dyDescent="0.45">
      <c r="A1112">
        <f>'Page 1 - General Information'!$G$12</f>
        <v>113367003</v>
      </c>
      <c r="B1112" t="str">
        <f>'Page 1 - General Information'!$G$16</f>
        <v>2658</v>
      </c>
      <c r="C1112" s="395" t="s">
        <v>19824</v>
      </c>
      <c r="D1112"/>
      <c r="E1112"/>
      <c r="F1112"/>
      <c r="G1112"/>
      <c r="H1112"/>
      <c r="I1112"/>
      <c r="J1112"/>
      <c r="K1112"/>
      <c r="L1112"/>
      <c r="M1112"/>
      <c r="N1112" t="s">
        <v>5293</v>
      </c>
      <c r="O1112" s="399"/>
      <c r="P1112"/>
      <c r="Q1112"/>
      <c r="R1112" s="399" t="s">
        <v>10976</v>
      </c>
      <c r="S1112" t="s">
        <v>5909</v>
      </c>
      <c r="T1112"/>
      <c r="U1112"/>
      <c r="V1112" s="396">
        <f>INDEX('Page 2 - Team Information'!$K$14:$AP$184,Y1112,X1112)</f>
        <v>0</v>
      </c>
      <c r="W1112"/>
      <c r="X1112" s="397">
        <v>5</v>
      </c>
      <c r="Y1112" s="397">
        <v>42</v>
      </c>
    </row>
    <row r="1113" spans="1:25" x14ac:dyDescent="0.45">
      <c r="A1113">
        <f>'Page 1 - General Information'!$G$12</f>
        <v>113367003</v>
      </c>
      <c r="B1113" t="str">
        <f>'Page 1 - General Information'!$G$16</f>
        <v>2658</v>
      </c>
      <c r="C1113" s="395" t="s">
        <v>19824</v>
      </c>
      <c r="D1113"/>
      <c r="E1113"/>
      <c r="F1113"/>
      <c r="G1113"/>
      <c r="H1113"/>
      <c r="I1113"/>
      <c r="J1113"/>
      <c r="K1113"/>
      <c r="L1113"/>
      <c r="M1113"/>
      <c r="N1113" t="s">
        <v>5293</v>
      </c>
      <c r="O1113" s="399"/>
      <c r="P1113"/>
      <c r="Q1113"/>
      <c r="R1113" s="399" t="s">
        <v>10976</v>
      </c>
      <c r="S1113" t="s">
        <v>5910</v>
      </c>
      <c r="T1113"/>
      <c r="U1113"/>
      <c r="V1113" s="396">
        <f>INDEX('Page 2 - Team Information'!$K$14:$AP$184,Y1113,X1113)</f>
        <v>0</v>
      </c>
      <c r="W1113"/>
      <c r="X1113" s="397">
        <v>6</v>
      </c>
      <c r="Y1113" s="397">
        <v>42</v>
      </c>
    </row>
    <row r="1114" spans="1:25" x14ac:dyDescent="0.45">
      <c r="A1114">
        <f>'Page 1 - General Information'!$G$12</f>
        <v>113367003</v>
      </c>
      <c r="B1114" t="str">
        <f>'Page 1 - General Information'!$G$16</f>
        <v>2658</v>
      </c>
      <c r="C1114" s="395" t="s">
        <v>19824</v>
      </c>
      <c r="D1114"/>
      <c r="E1114"/>
      <c r="F1114"/>
      <c r="G1114"/>
      <c r="H1114"/>
      <c r="I1114"/>
      <c r="J1114"/>
      <c r="K1114"/>
      <c r="L1114"/>
      <c r="M1114"/>
      <c r="N1114" t="s">
        <v>5293</v>
      </c>
      <c r="O1114" s="399"/>
      <c r="P1114"/>
      <c r="Q1114"/>
      <c r="R1114" s="399" t="s">
        <v>10976</v>
      </c>
      <c r="S1114" t="s">
        <v>5911</v>
      </c>
      <c r="T1114"/>
      <c r="U1114"/>
      <c r="V1114" s="396">
        <f>INDEX('Page 2 - Team Information'!$K$14:$AP$184,Y1114,X1114)</f>
        <v>0</v>
      </c>
      <c r="W1114"/>
      <c r="X1114" s="397">
        <v>7</v>
      </c>
      <c r="Y1114" s="397">
        <v>42</v>
      </c>
    </row>
    <row r="1115" spans="1:25" x14ac:dyDescent="0.45">
      <c r="A1115">
        <f>'Page 1 - General Information'!$G$12</f>
        <v>113367003</v>
      </c>
      <c r="B1115" t="str">
        <f>'Page 1 - General Information'!$G$16</f>
        <v>2658</v>
      </c>
      <c r="C1115" s="395" t="s">
        <v>19824</v>
      </c>
      <c r="D1115"/>
      <c r="E1115"/>
      <c r="F1115"/>
      <c r="G1115"/>
      <c r="H1115"/>
      <c r="I1115"/>
      <c r="J1115"/>
      <c r="K1115"/>
      <c r="L1115"/>
      <c r="M1115"/>
      <c r="N1115" t="s">
        <v>5293</v>
      </c>
      <c r="O1115" s="399"/>
      <c r="P1115"/>
      <c r="Q1115"/>
      <c r="R1115" s="21" t="s">
        <v>10976</v>
      </c>
      <c r="S1115" t="s">
        <v>5912</v>
      </c>
      <c r="T1115" s="396" t="str">
        <f>IF(INDEX('Page 2 - Team Information'!$K$14:$AP$184,Y1115,X1115)="","",INDEX('Page 2 - Team Information'!$K$14:$AP$184,Y1115,X1115)&amp;"-06-30")</f>
        <v/>
      </c>
      <c r="U1115"/>
      <c r="V1115"/>
      <c r="W1115"/>
      <c r="X1115" s="397">
        <v>9</v>
      </c>
      <c r="Y1115" s="397">
        <v>42</v>
      </c>
    </row>
    <row r="1116" spans="1:25" x14ac:dyDescent="0.45">
      <c r="A1116">
        <f>'Page 1 - General Information'!$G$12</f>
        <v>113367003</v>
      </c>
      <c r="B1116" t="str">
        <f>'Page 1 - General Information'!$G$16</f>
        <v>2658</v>
      </c>
      <c r="C1116" s="395" t="s">
        <v>19824</v>
      </c>
      <c r="D1116"/>
      <c r="E1116"/>
      <c r="F1116"/>
      <c r="G1116"/>
      <c r="H1116"/>
      <c r="I1116"/>
      <c r="J1116"/>
      <c r="K1116"/>
      <c r="L1116"/>
      <c r="M1116"/>
      <c r="N1116" t="s">
        <v>5293</v>
      </c>
      <c r="O1116" s="399"/>
      <c r="P1116"/>
      <c r="Q1116"/>
      <c r="R1116" s="21" t="s">
        <v>10976</v>
      </c>
      <c r="S1116" t="s">
        <v>5913</v>
      </c>
      <c r="T1116" s="396" t="str">
        <f>IF(INDEX('Page 2 - Team Information'!$K$14:$AP$184,Y1116,X1116)="","",INDEX('Page 2 - Team Information'!$K$14:$AP$184,Y1116,X1116)&amp;"-06-30")</f>
        <v/>
      </c>
      <c r="U1116"/>
      <c r="V1116"/>
      <c r="W1116"/>
      <c r="X1116" s="397">
        <v>10</v>
      </c>
      <c r="Y1116" s="397">
        <v>42</v>
      </c>
    </row>
    <row r="1117" spans="1:25" x14ac:dyDescent="0.45">
      <c r="A1117">
        <f>'Page 1 - General Information'!$G$12</f>
        <v>113367003</v>
      </c>
      <c r="B1117" t="str">
        <f>'Page 1 - General Information'!$G$16</f>
        <v>2658</v>
      </c>
      <c r="C1117" s="395" t="s">
        <v>19824</v>
      </c>
      <c r="D1117"/>
      <c r="E1117"/>
      <c r="F1117"/>
      <c r="G1117"/>
      <c r="H1117"/>
      <c r="I1117"/>
      <c r="J1117"/>
      <c r="K1117"/>
      <c r="L1117"/>
      <c r="M1117"/>
      <c r="N1117" t="s">
        <v>5293</v>
      </c>
      <c r="O1117" s="399"/>
      <c r="P1117"/>
      <c r="Q1117"/>
      <c r="R1117" s="21" t="s">
        <v>10976</v>
      </c>
      <c r="S1117" t="s">
        <v>5914</v>
      </c>
      <c r="T1117" s="396" t="str">
        <f>IF(INDEX('Page 2 - Team Information'!$K$14:$AP$184,Y1117,X1117)="","",INDEX('Page 2 - Team Information'!$K$14:$AP$184,Y1117,X1117)&amp;"-06-30")</f>
        <v/>
      </c>
      <c r="U1117"/>
      <c r="V1117"/>
      <c r="W1117"/>
      <c r="X1117" s="397">
        <v>11</v>
      </c>
      <c r="Y1117" s="397">
        <v>42</v>
      </c>
    </row>
    <row r="1118" spans="1:25" x14ac:dyDescent="0.45">
      <c r="A1118">
        <f>'Page 1 - General Information'!$G$12</f>
        <v>113367003</v>
      </c>
      <c r="B1118" t="str">
        <f>'Page 1 - General Information'!$G$16</f>
        <v>2658</v>
      </c>
      <c r="C1118" s="395" t="s">
        <v>19824</v>
      </c>
      <c r="D1118"/>
      <c r="E1118"/>
      <c r="F1118"/>
      <c r="G1118"/>
      <c r="H1118"/>
      <c r="I1118"/>
      <c r="J1118"/>
      <c r="K1118"/>
      <c r="L1118"/>
      <c r="M1118"/>
      <c r="N1118" t="s">
        <v>5293</v>
      </c>
      <c r="O1118" s="399"/>
      <c r="P1118"/>
      <c r="Q1118"/>
      <c r="R1118" s="21" t="s">
        <v>10976</v>
      </c>
      <c r="S1118" t="s">
        <v>5915</v>
      </c>
      <c r="T1118" s="396" t="str">
        <f>IF(INDEX('Page 2 - Team Information'!$K$14:$AP$184,Y1118,X1118)="","",INDEX('Page 2 - Team Information'!$K$14:$AP$184,Y1118,X1118)&amp;"-06-30")</f>
        <v/>
      </c>
      <c r="U1118"/>
      <c r="V1118"/>
      <c r="W1118"/>
      <c r="X1118" s="397">
        <v>12</v>
      </c>
      <c r="Y1118" s="397">
        <v>42</v>
      </c>
    </row>
    <row r="1119" spans="1:25" x14ac:dyDescent="0.45">
      <c r="A1119">
        <f>'Page 1 - General Information'!$G$12</f>
        <v>113367003</v>
      </c>
      <c r="B1119" t="str">
        <f>'Page 1 - General Information'!$G$16</f>
        <v>2658</v>
      </c>
      <c r="C1119" s="395" t="s">
        <v>19824</v>
      </c>
      <c r="D1119"/>
      <c r="E1119"/>
      <c r="F1119"/>
      <c r="G1119"/>
      <c r="H1119"/>
      <c r="I1119"/>
      <c r="J1119"/>
      <c r="K1119"/>
      <c r="L1119"/>
      <c r="M1119"/>
      <c r="N1119" t="s">
        <v>4812</v>
      </c>
      <c r="O1119" s="396">
        <f>INDEX('Page 2 - Team Information'!$K$14:$AP$184,Y1119,X1119)</f>
        <v>0</v>
      </c>
      <c r="P1119"/>
      <c r="Q1119"/>
      <c r="R1119"/>
      <c r="S1119" t="s">
        <v>5916</v>
      </c>
      <c r="T1119"/>
      <c r="U1119"/>
      <c r="V1119"/>
      <c r="W1119"/>
      <c r="X1119" s="397">
        <v>14</v>
      </c>
      <c r="Y1119" s="397">
        <v>42</v>
      </c>
    </row>
    <row r="1120" spans="1:25" x14ac:dyDescent="0.45">
      <c r="A1120">
        <f>'Page 1 - General Information'!$G$12</f>
        <v>113367003</v>
      </c>
      <c r="B1120" t="str">
        <f>'Page 1 - General Information'!$G$16</f>
        <v>2658</v>
      </c>
      <c r="C1120" s="395" t="s">
        <v>19824</v>
      </c>
      <c r="D1120"/>
      <c r="E1120"/>
      <c r="F1120"/>
      <c r="G1120"/>
      <c r="H1120"/>
      <c r="I1120"/>
      <c r="J1120"/>
      <c r="K1120"/>
      <c r="L1120"/>
      <c r="M1120"/>
      <c r="N1120" t="s">
        <v>4812</v>
      </c>
      <c r="O1120" s="396">
        <f>INDEX('Page 2 - Team Information'!$K$14:$AP$184,Y1120,X1120)</f>
        <v>0</v>
      </c>
      <c r="P1120"/>
      <c r="Q1120"/>
      <c r="R1120"/>
      <c r="S1120" t="s">
        <v>5917</v>
      </c>
      <c r="T1120"/>
      <c r="U1120"/>
      <c r="V1120"/>
      <c r="W1120"/>
      <c r="X1120" s="397">
        <v>15</v>
      </c>
      <c r="Y1120" s="397">
        <v>42</v>
      </c>
    </row>
    <row r="1121" spans="1:25" x14ac:dyDescent="0.45">
      <c r="A1121">
        <f>'Page 1 - General Information'!$G$12</f>
        <v>113367003</v>
      </c>
      <c r="B1121" t="str">
        <f>'Page 1 - General Information'!$G$16</f>
        <v>2658</v>
      </c>
      <c r="C1121" s="395" t="s">
        <v>19824</v>
      </c>
      <c r="D1121"/>
      <c r="E1121"/>
      <c r="F1121"/>
      <c r="G1121"/>
      <c r="H1121"/>
      <c r="I1121"/>
      <c r="J1121"/>
      <c r="K1121"/>
      <c r="L1121"/>
      <c r="M1121"/>
      <c r="N1121" t="s">
        <v>4812</v>
      </c>
      <c r="O1121" s="396">
        <f>INDEX('Page 2 - Team Information'!$K$14:$AP$184,Y1121,X1121)</f>
        <v>0</v>
      </c>
      <c r="P1121"/>
      <c r="Q1121"/>
      <c r="R1121"/>
      <c r="S1121" t="s">
        <v>5918</v>
      </c>
      <c r="T1121"/>
      <c r="U1121"/>
      <c r="V1121"/>
      <c r="W1121"/>
      <c r="X1121" s="397">
        <v>16</v>
      </c>
      <c r="Y1121" s="397">
        <v>42</v>
      </c>
    </row>
    <row r="1122" spans="1:25" x14ac:dyDescent="0.45">
      <c r="A1122">
        <f>'Page 1 - General Information'!$G$12</f>
        <v>113367003</v>
      </c>
      <c r="B1122" t="str">
        <f>'Page 1 - General Information'!$G$16</f>
        <v>2658</v>
      </c>
      <c r="C1122" s="395" t="s">
        <v>19824</v>
      </c>
      <c r="D1122"/>
      <c r="E1122"/>
      <c r="F1122"/>
      <c r="G1122"/>
      <c r="H1122"/>
      <c r="I1122"/>
      <c r="J1122"/>
      <c r="K1122"/>
      <c r="L1122"/>
      <c r="M1122"/>
      <c r="N1122" t="s">
        <v>4812</v>
      </c>
      <c r="O1122" s="396">
        <f>INDEX('Page 2 - Team Information'!$K$14:$AP$184,Y1122,X1122)</f>
        <v>0</v>
      </c>
      <c r="P1122"/>
      <c r="Q1122"/>
      <c r="R1122"/>
      <c r="S1122" t="s">
        <v>5919</v>
      </c>
      <c r="T1122"/>
      <c r="U1122"/>
      <c r="V1122"/>
      <c r="W1122"/>
      <c r="X1122" s="397">
        <v>17</v>
      </c>
      <c r="Y1122" s="397">
        <v>42</v>
      </c>
    </row>
    <row r="1123" spans="1:25" x14ac:dyDescent="0.45">
      <c r="A1123">
        <f>'Page 1 - General Information'!$G$12</f>
        <v>113367003</v>
      </c>
      <c r="B1123" t="str">
        <f>'Page 1 - General Information'!$G$16</f>
        <v>2658</v>
      </c>
      <c r="C1123" s="395" t="s">
        <v>19824</v>
      </c>
      <c r="D1123"/>
      <c r="E1123"/>
      <c r="F1123"/>
      <c r="G1123"/>
      <c r="H1123"/>
      <c r="I1123"/>
      <c r="J1123"/>
      <c r="K1123"/>
      <c r="L1123"/>
      <c r="M1123"/>
      <c r="N1123" t="s">
        <v>4812</v>
      </c>
      <c r="O1123" s="396">
        <f>INDEX('Page 2 - Team Information'!$K$14:$AP$184,Y1123,X1123)</f>
        <v>0</v>
      </c>
      <c r="P1123"/>
      <c r="Q1123"/>
      <c r="R1123"/>
      <c r="S1123" t="s">
        <v>5920</v>
      </c>
      <c r="T1123"/>
      <c r="U1123"/>
      <c r="V1123"/>
      <c r="W1123"/>
      <c r="X1123" s="397">
        <v>19</v>
      </c>
      <c r="Y1123" s="397">
        <v>42</v>
      </c>
    </row>
    <row r="1124" spans="1:25" x14ac:dyDescent="0.45">
      <c r="A1124">
        <f>'Page 1 - General Information'!$G$12</f>
        <v>113367003</v>
      </c>
      <c r="B1124" t="str">
        <f>'Page 1 - General Information'!$G$16</f>
        <v>2658</v>
      </c>
      <c r="C1124" s="395" t="s">
        <v>19824</v>
      </c>
      <c r="D1124"/>
      <c r="E1124"/>
      <c r="F1124"/>
      <c r="G1124"/>
      <c r="H1124"/>
      <c r="I1124"/>
      <c r="J1124"/>
      <c r="K1124"/>
      <c r="L1124"/>
      <c r="M1124"/>
      <c r="N1124" t="s">
        <v>4812</v>
      </c>
      <c r="O1124" s="396">
        <f>INDEX('Page 2 - Team Information'!$K$14:$AP$184,Y1124,X1124)</f>
        <v>0</v>
      </c>
      <c r="P1124"/>
      <c r="Q1124"/>
      <c r="R1124"/>
      <c r="S1124" t="s">
        <v>5921</v>
      </c>
      <c r="T1124"/>
      <c r="U1124"/>
      <c r="V1124"/>
      <c r="W1124"/>
      <c r="X1124" s="397">
        <v>20</v>
      </c>
      <c r="Y1124" s="397">
        <v>42</v>
      </c>
    </row>
    <row r="1125" spans="1:25" x14ac:dyDescent="0.45">
      <c r="A1125">
        <f>'Page 1 - General Information'!$G$12</f>
        <v>113367003</v>
      </c>
      <c r="B1125" t="str">
        <f>'Page 1 - General Information'!$G$16</f>
        <v>2658</v>
      </c>
      <c r="C1125" s="395" t="s">
        <v>19824</v>
      </c>
      <c r="D1125"/>
      <c r="E1125"/>
      <c r="F1125"/>
      <c r="G1125"/>
      <c r="H1125"/>
      <c r="I1125"/>
      <c r="J1125"/>
      <c r="K1125"/>
      <c r="L1125"/>
      <c r="M1125"/>
      <c r="N1125" t="s">
        <v>4812</v>
      </c>
      <c r="O1125" s="396">
        <f>INDEX('Page 2 - Team Information'!$K$14:$AP$184,Y1125,X1125)</f>
        <v>0</v>
      </c>
      <c r="P1125"/>
      <c r="Q1125"/>
      <c r="R1125"/>
      <c r="S1125" t="s">
        <v>5922</v>
      </c>
      <c r="T1125"/>
      <c r="U1125"/>
      <c r="V1125"/>
      <c r="W1125"/>
      <c r="X1125" s="397">
        <v>21</v>
      </c>
      <c r="Y1125" s="397">
        <v>42</v>
      </c>
    </row>
    <row r="1126" spans="1:25" x14ac:dyDescent="0.45">
      <c r="A1126">
        <f>'Page 1 - General Information'!$G$12</f>
        <v>113367003</v>
      </c>
      <c r="B1126" t="str">
        <f>'Page 1 - General Information'!$G$16</f>
        <v>2658</v>
      </c>
      <c r="C1126" s="395" t="s">
        <v>19824</v>
      </c>
      <c r="D1126"/>
      <c r="E1126"/>
      <c r="F1126"/>
      <c r="G1126"/>
      <c r="H1126"/>
      <c r="I1126"/>
      <c r="J1126"/>
      <c r="K1126"/>
      <c r="L1126"/>
      <c r="M1126"/>
      <c r="N1126" t="s">
        <v>4812</v>
      </c>
      <c r="O1126" s="396">
        <f>INDEX('Page 2 - Team Information'!$K$14:$AP$184,Y1126,X1126)</f>
        <v>0</v>
      </c>
      <c r="P1126"/>
      <c r="Q1126"/>
      <c r="R1126"/>
      <c r="S1126" t="s">
        <v>5923</v>
      </c>
      <c r="T1126"/>
      <c r="U1126"/>
      <c r="V1126"/>
      <c r="W1126"/>
      <c r="X1126" s="397">
        <v>22</v>
      </c>
      <c r="Y1126" s="397">
        <v>42</v>
      </c>
    </row>
    <row r="1127" spans="1:25" x14ac:dyDescent="0.45">
      <c r="A1127">
        <f>'Page 1 - General Information'!$G$12</f>
        <v>113367003</v>
      </c>
      <c r="B1127" t="str">
        <f>'Page 1 - General Information'!$G$16</f>
        <v>2658</v>
      </c>
      <c r="C1127" s="395" t="s">
        <v>19824</v>
      </c>
      <c r="D1127"/>
      <c r="E1127"/>
      <c r="F1127"/>
      <c r="G1127"/>
      <c r="H1127"/>
      <c r="I1127"/>
      <c r="J1127"/>
      <c r="K1127"/>
      <c r="L1127"/>
      <c r="M1127"/>
      <c r="N1127" t="s">
        <v>5293</v>
      </c>
      <c r="O1127" s="399"/>
      <c r="P1127"/>
      <c r="Q1127"/>
      <c r="R1127" s="399" t="s">
        <v>10976</v>
      </c>
      <c r="S1127" t="s">
        <v>5924</v>
      </c>
      <c r="T1127"/>
      <c r="U1127"/>
      <c r="V1127" s="396">
        <f>INDEX('Page 2 - Team Information'!$K$14:$AP$184,Y1127,X1127)</f>
        <v>0</v>
      </c>
      <c r="W1127"/>
      <c r="X1127" s="397">
        <v>5</v>
      </c>
      <c r="Y1127" s="397">
        <v>43</v>
      </c>
    </row>
    <row r="1128" spans="1:25" x14ac:dyDescent="0.45">
      <c r="A1128">
        <f>'Page 1 - General Information'!$G$12</f>
        <v>113367003</v>
      </c>
      <c r="B1128" t="str">
        <f>'Page 1 - General Information'!$G$16</f>
        <v>2658</v>
      </c>
      <c r="C1128" s="395" t="s">
        <v>19824</v>
      </c>
      <c r="D1128"/>
      <c r="E1128"/>
      <c r="F1128"/>
      <c r="G1128"/>
      <c r="H1128"/>
      <c r="I1128"/>
      <c r="J1128"/>
      <c r="K1128"/>
      <c r="L1128"/>
      <c r="M1128"/>
      <c r="N1128" t="s">
        <v>5293</v>
      </c>
      <c r="O1128" s="399"/>
      <c r="P1128"/>
      <c r="Q1128"/>
      <c r="R1128" s="399" t="s">
        <v>10976</v>
      </c>
      <c r="S1128" t="s">
        <v>5925</v>
      </c>
      <c r="T1128"/>
      <c r="U1128"/>
      <c r="V1128" s="396">
        <f>INDEX('Page 2 - Team Information'!$K$14:$AP$184,Y1128,X1128)</f>
        <v>0</v>
      </c>
      <c r="W1128"/>
      <c r="X1128" s="397">
        <v>6</v>
      </c>
      <c r="Y1128" s="397">
        <v>43</v>
      </c>
    </row>
    <row r="1129" spans="1:25" x14ac:dyDescent="0.45">
      <c r="A1129">
        <f>'Page 1 - General Information'!$G$12</f>
        <v>113367003</v>
      </c>
      <c r="B1129" t="str">
        <f>'Page 1 - General Information'!$G$16</f>
        <v>2658</v>
      </c>
      <c r="C1129" s="395" t="s">
        <v>19824</v>
      </c>
      <c r="D1129"/>
      <c r="E1129"/>
      <c r="F1129"/>
      <c r="G1129"/>
      <c r="H1129"/>
      <c r="I1129"/>
      <c r="J1129"/>
      <c r="K1129"/>
      <c r="L1129"/>
      <c r="M1129"/>
      <c r="N1129" t="s">
        <v>5293</v>
      </c>
      <c r="O1129" s="399"/>
      <c r="P1129"/>
      <c r="Q1129"/>
      <c r="R1129" s="399" t="s">
        <v>10976</v>
      </c>
      <c r="S1129" t="s">
        <v>5926</v>
      </c>
      <c r="T1129"/>
      <c r="U1129"/>
      <c r="V1129" s="396">
        <f>INDEX('Page 2 - Team Information'!$K$14:$AP$184,Y1129,X1129)</f>
        <v>0</v>
      </c>
      <c r="W1129"/>
      <c r="X1129" s="397">
        <v>7</v>
      </c>
      <c r="Y1129" s="397">
        <v>43</v>
      </c>
    </row>
    <row r="1130" spans="1:25" x14ac:dyDescent="0.45">
      <c r="A1130">
        <f>'Page 1 - General Information'!$G$12</f>
        <v>113367003</v>
      </c>
      <c r="B1130" t="str">
        <f>'Page 1 - General Information'!$G$16</f>
        <v>2658</v>
      </c>
      <c r="C1130" s="395" t="s">
        <v>19824</v>
      </c>
      <c r="D1130"/>
      <c r="E1130"/>
      <c r="F1130"/>
      <c r="G1130"/>
      <c r="H1130"/>
      <c r="I1130"/>
      <c r="J1130"/>
      <c r="K1130"/>
      <c r="L1130"/>
      <c r="M1130"/>
      <c r="N1130" t="s">
        <v>5293</v>
      </c>
      <c r="O1130" s="399"/>
      <c r="P1130"/>
      <c r="Q1130"/>
      <c r="R1130" s="21" t="s">
        <v>10976</v>
      </c>
      <c r="S1130" t="s">
        <v>5927</v>
      </c>
      <c r="T1130" s="396" t="str">
        <f>IF(INDEX('Page 2 - Team Information'!$K$14:$AP$184,Y1130,X1130)="","",INDEX('Page 2 - Team Information'!$K$14:$AP$184,Y1130,X1130)&amp;"-06-30")</f>
        <v/>
      </c>
      <c r="U1130"/>
      <c r="V1130"/>
      <c r="W1130"/>
      <c r="X1130" s="397">
        <v>9</v>
      </c>
      <c r="Y1130" s="397">
        <v>43</v>
      </c>
    </row>
    <row r="1131" spans="1:25" x14ac:dyDescent="0.45">
      <c r="A1131">
        <f>'Page 1 - General Information'!$G$12</f>
        <v>113367003</v>
      </c>
      <c r="B1131" t="str">
        <f>'Page 1 - General Information'!$G$16</f>
        <v>2658</v>
      </c>
      <c r="C1131" s="395" t="s">
        <v>19824</v>
      </c>
      <c r="D1131"/>
      <c r="E1131"/>
      <c r="F1131"/>
      <c r="G1131"/>
      <c r="H1131"/>
      <c r="I1131"/>
      <c r="J1131"/>
      <c r="K1131"/>
      <c r="L1131"/>
      <c r="M1131"/>
      <c r="N1131" t="s">
        <v>5293</v>
      </c>
      <c r="O1131" s="399"/>
      <c r="P1131"/>
      <c r="Q1131"/>
      <c r="R1131" s="21" t="s">
        <v>10976</v>
      </c>
      <c r="S1131" t="s">
        <v>5928</v>
      </c>
      <c r="T1131" s="396" t="str">
        <f>IF(INDEX('Page 2 - Team Information'!$K$14:$AP$184,Y1131,X1131)="","",INDEX('Page 2 - Team Information'!$K$14:$AP$184,Y1131,X1131)&amp;"-06-30")</f>
        <v/>
      </c>
      <c r="U1131"/>
      <c r="V1131"/>
      <c r="W1131"/>
      <c r="X1131" s="397">
        <v>10</v>
      </c>
      <c r="Y1131" s="397">
        <v>43</v>
      </c>
    </row>
    <row r="1132" spans="1:25" x14ac:dyDescent="0.45">
      <c r="A1132">
        <f>'Page 1 - General Information'!$G$12</f>
        <v>113367003</v>
      </c>
      <c r="B1132" t="str">
        <f>'Page 1 - General Information'!$G$16</f>
        <v>2658</v>
      </c>
      <c r="C1132" s="395" t="s">
        <v>19824</v>
      </c>
      <c r="D1132"/>
      <c r="E1132"/>
      <c r="F1132"/>
      <c r="G1132"/>
      <c r="H1132"/>
      <c r="I1132"/>
      <c r="J1132"/>
      <c r="K1132"/>
      <c r="L1132"/>
      <c r="M1132"/>
      <c r="N1132" t="s">
        <v>5293</v>
      </c>
      <c r="O1132" s="399"/>
      <c r="P1132"/>
      <c r="Q1132"/>
      <c r="R1132" s="21" t="s">
        <v>10976</v>
      </c>
      <c r="S1132" t="s">
        <v>5929</v>
      </c>
      <c r="T1132" s="396" t="str">
        <f>IF(INDEX('Page 2 - Team Information'!$K$14:$AP$184,Y1132,X1132)="","",INDEX('Page 2 - Team Information'!$K$14:$AP$184,Y1132,X1132)&amp;"-06-30")</f>
        <v/>
      </c>
      <c r="U1132"/>
      <c r="V1132"/>
      <c r="W1132"/>
      <c r="X1132" s="397">
        <v>11</v>
      </c>
      <c r="Y1132" s="397">
        <v>43</v>
      </c>
    </row>
    <row r="1133" spans="1:25" x14ac:dyDescent="0.45">
      <c r="A1133">
        <f>'Page 1 - General Information'!$G$12</f>
        <v>113367003</v>
      </c>
      <c r="B1133" t="str">
        <f>'Page 1 - General Information'!$G$16</f>
        <v>2658</v>
      </c>
      <c r="C1133" s="395" t="s">
        <v>19824</v>
      </c>
      <c r="D1133"/>
      <c r="E1133"/>
      <c r="F1133"/>
      <c r="G1133"/>
      <c r="H1133"/>
      <c r="I1133"/>
      <c r="J1133"/>
      <c r="K1133"/>
      <c r="L1133"/>
      <c r="M1133"/>
      <c r="N1133" t="s">
        <v>5293</v>
      </c>
      <c r="O1133" s="399"/>
      <c r="P1133"/>
      <c r="Q1133"/>
      <c r="R1133" s="21" t="s">
        <v>10976</v>
      </c>
      <c r="S1133" t="s">
        <v>5930</v>
      </c>
      <c r="T1133" s="396" t="str">
        <f>IF(INDEX('Page 2 - Team Information'!$K$14:$AP$184,Y1133,X1133)="","",INDEX('Page 2 - Team Information'!$K$14:$AP$184,Y1133,X1133)&amp;"-06-30")</f>
        <v/>
      </c>
      <c r="U1133"/>
      <c r="V1133"/>
      <c r="W1133"/>
      <c r="X1133" s="397">
        <v>12</v>
      </c>
      <c r="Y1133" s="397">
        <v>43</v>
      </c>
    </row>
    <row r="1134" spans="1:25" x14ac:dyDescent="0.45">
      <c r="A1134">
        <f>'Page 1 - General Information'!$G$12</f>
        <v>113367003</v>
      </c>
      <c r="B1134" t="str">
        <f>'Page 1 - General Information'!$G$16</f>
        <v>2658</v>
      </c>
      <c r="C1134" s="395" t="s">
        <v>19824</v>
      </c>
      <c r="D1134"/>
      <c r="E1134"/>
      <c r="F1134"/>
      <c r="G1134"/>
      <c r="H1134"/>
      <c r="I1134"/>
      <c r="J1134"/>
      <c r="K1134"/>
      <c r="L1134"/>
      <c r="M1134"/>
      <c r="N1134" t="s">
        <v>4812</v>
      </c>
      <c r="O1134" s="396">
        <f>INDEX('Page 2 - Team Information'!$K$14:$AP$184,Y1134,X1134)</f>
        <v>0</v>
      </c>
      <c r="P1134"/>
      <c r="Q1134"/>
      <c r="R1134"/>
      <c r="S1134" t="s">
        <v>5931</v>
      </c>
      <c r="T1134"/>
      <c r="U1134"/>
      <c r="V1134"/>
      <c r="W1134"/>
      <c r="X1134" s="397">
        <v>14</v>
      </c>
      <c r="Y1134" s="397">
        <v>43</v>
      </c>
    </row>
    <row r="1135" spans="1:25" x14ac:dyDescent="0.45">
      <c r="A1135">
        <f>'Page 1 - General Information'!$G$12</f>
        <v>113367003</v>
      </c>
      <c r="B1135" t="str">
        <f>'Page 1 - General Information'!$G$16</f>
        <v>2658</v>
      </c>
      <c r="C1135" s="395" t="s">
        <v>19824</v>
      </c>
      <c r="D1135"/>
      <c r="E1135"/>
      <c r="F1135"/>
      <c r="G1135"/>
      <c r="H1135"/>
      <c r="I1135"/>
      <c r="J1135"/>
      <c r="K1135"/>
      <c r="L1135"/>
      <c r="M1135"/>
      <c r="N1135" t="s">
        <v>4812</v>
      </c>
      <c r="O1135" s="396">
        <f>INDEX('Page 2 - Team Information'!$K$14:$AP$184,Y1135,X1135)</f>
        <v>0</v>
      </c>
      <c r="P1135"/>
      <c r="Q1135"/>
      <c r="R1135"/>
      <c r="S1135" t="s">
        <v>5932</v>
      </c>
      <c r="T1135"/>
      <c r="U1135"/>
      <c r="V1135"/>
      <c r="W1135"/>
      <c r="X1135" s="397">
        <v>15</v>
      </c>
      <c r="Y1135" s="397">
        <v>43</v>
      </c>
    </row>
    <row r="1136" spans="1:25" x14ac:dyDescent="0.45">
      <c r="A1136">
        <f>'Page 1 - General Information'!$G$12</f>
        <v>113367003</v>
      </c>
      <c r="B1136" t="str">
        <f>'Page 1 - General Information'!$G$16</f>
        <v>2658</v>
      </c>
      <c r="C1136" s="395" t="s">
        <v>19824</v>
      </c>
      <c r="D1136"/>
      <c r="E1136"/>
      <c r="F1136"/>
      <c r="G1136"/>
      <c r="H1136"/>
      <c r="I1136"/>
      <c r="J1136"/>
      <c r="K1136"/>
      <c r="L1136"/>
      <c r="M1136"/>
      <c r="N1136" t="s">
        <v>4812</v>
      </c>
      <c r="O1136" s="396">
        <f>INDEX('Page 2 - Team Information'!$K$14:$AP$184,Y1136,X1136)</f>
        <v>0</v>
      </c>
      <c r="P1136"/>
      <c r="Q1136"/>
      <c r="R1136"/>
      <c r="S1136" t="s">
        <v>5933</v>
      </c>
      <c r="T1136"/>
      <c r="U1136"/>
      <c r="V1136"/>
      <c r="W1136"/>
      <c r="X1136" s="397">
        <v>16</v>
      </c>
      <c r="Y1136" s="397">
        <v>43</v>
      </c>
    </row>
    <row r="1137" spans="1:25" x14ac:dyDescent="0.45">
      <c r="A1137">
        <f>'Page 1 - General Information'!$G$12</f>
        <v>113367003</v>
      </c>
      <c r="B1137" t="str">
        <f>'Page 1 - General Information'!$G$16</f>
        <v>2658</v>
      </c>
      <c r="C1137" s="395" t="s">
        <v>19824</v>
      </c>
      <c r="D1137"/>
      <c r="E1137"/>
      <c r="F1137"/>
      <c r="G1137"/>
      <c r="H1137"/>
      <c r="I1137"/>
      <c r="J1137"/>
      <c r="K1137"/>
      <c r="L1137"/>
      <c r="M1137"/>
      <c r="N1137" t="s">
        <v>4812</v>
      </c>
      <c r="O1137" s="396">
        <f>INDEX('Page 2 - Team Information'!$K$14:$AP$184,Y1137,X1137)</f>
        <v>0</v>
      </c>
      <c r="P1137"/>
      <c r="Q1137"/>
      <c r="R1137"/>
      <c r="S1137" t="s">
        <v>5934</v>
      </c>
      <c r="T1137"/>
      <c r="U1137"/>
      <c r="V1137"/>
      <c r="W1137"/>
      <c r="X1137" s="397">
        <v>17</v>
      </c>
      <c r="Y1137" s="397">
        <v>43</v>
      </c>
    </row>
    <row r="1138" spans="1:25" x14ac:dyDescent="0.45">
      <c r="A1138">
        <f>'Page 1 - General Information'!$G$12</f>
        <v>113367003</v>
      </c>
      <c r="B1138" t="str">
        <f>'Page 1 - General Information'!$G$16</f>
        <v>2658</v>
      </c>
      <c r="C1138" s="395" t="s">
        <v>19824</v>
      </c>
      <c r="D1138"/>
      <c r="E1138"/>
      <c r="F1138"/>
      <c r="G1138"/>
      <c r="H1138"/>
      <c r="I1138"/>
      <c r="J1138"/>
      <c r="K1138"/>
      <c r="L1138"/>
      <c r="M1138"/>
      <c r="N1138" t="s">
        <v>4812</v>
      </c>
      <c r="O1138" s="396">
        <f>INDEX('Page 2 - Team Information'!$K$14:$AP$184,Y1138,X1138)</f>
        <v>0</v>
      </c>
      <c r="P1138"/>
      <c r="Q1138"/>
      <c r="R1138"/>
      <c r="S1138" t="s">
        <v>5935</v>
      </c>
      <c r="T1138"/>
      <c r="U1138"/>
      <c r="V1138"/>
      <c r="W1138"/>
      <c r="X1138" s="397">
        <v>19</v>
      </c>
      <c r="Y1138" s="397">
        <v>43</v>
      </c>
    </row>
    <row r="1139" spans="1:25" x14ac:dyDescent="0.45">
      <c r="A1139">
        <f>'Page 1 - General Information'!$G$12</f>
        <v>113367003</v>
      </c>
      <c r="B1139" t="str">
        <f>'Page 1 - General Information'!$G$16</f>
        <v>2658</v>
      </c>
      <c r="C1139" s="395" t="s">
        <v>19824</v>
      </c>
      <c r="D1139"/>
      <c r="E1139"/>
      <c r="F1139"/>
      <c r="G1139"/>
      <c r="H1139"/>
      <c r="I1139"/>
      <c r="J1139"/>
      <c r="K1139"/>
      <c r="L1139"/>
      <c r="M1139"/>
      <c r="N1139" t="s">
        <v>4812</v>
      </c>
      <c r="O1139" s="396">
        <f>INDEX('Page 2 - Team Information'!$K$14:$AP$184,Y1139,X1139)</f>
        <v>0</v>
      </c>
      <c r="P1139"/>
      <c r="Q1139"/>
      <c r="R1139"/>
      <c r="S1139" t="s">
        <v>5936</v>
      </c>
      <c r="T1139"/>
      <c r="U1139"/>
      <c r="V1139"/>
      <c r="W1139"/>
      <c r="X1139" s="397">
        <v>20</v>
      </c>
      <c r="Y1139" s="397">
        <v>43</v>
      </c>
    </row>
    <row r="1140" spans="1:25" x14ac:dyDescent="0.45">
      <c r="A1140">
        <f>'Page 1 - General Information'!$G$12</f>
        <v>113367003</v>
      </c>
      <c r="B1140" t="str">
        <f>'Page 1 - General Information'!$G$16</f>
        <v>2658</v>
      </c>
      <c r="C1140" s="395" t="s">
        <v>19824</v>
      </c>
      <c r="D1140"/>
      <c r="E1140"/>
      <c r="F1140"/>
      <c r="G1140"/>
      <c r="H1140"/>
      <c r="I1140"/>
      <c r="J1140"/>
      <c r="K1140"/>
      <c r="L1140"/>
      <c r="M1140"/>
      <c r="N1140" t="s">
        <v>4812</v>
      </c>
      <c r="O1140" s="396">
        <f>INDEX('Page 2 - Team Information'!$K$14:$AP$184,Y1140,X1140)</f>
        <v>0</v>
      </c>
      <c r="P1140"/>
      <c r="Q1140"/>
      <c r="R1140"/>
      <c r="S1140" t="s">
        <v>5937</v>
      </c>
      <c r="T1140"/>
      <c r="U1140"/>
      <c r="V1140"/>
      <c r="W1140"/>
      <c r="X1140" s="397">
        <v>21</v>
      </c>
      <c r="Y1140" s="397">
        <v>43</v>
      </c>
    </row>
    <row r="1141" spans="1:25" x14ac:dyDescent="0.45">
      <c r="A1141">
        <f>'Page 1 - General Information'!$G$12</f>
        <v>113367003</v>
      </c>
      <c r="B1141" t="str">
        <f>'Page 1 - General Information'!$G$16</f>
        <v>2658</v>
      </c>
      <c r="C1141" s="395" t="s">
        <v>19824</v>
      </c>
      <c r="D1141"/>
      <c r="E1141"/>
      <c r="F1141"/>
      <c r="G1141"/>
      <c r="H1141"/>
      <c r="I1141"/>
      <c r="J1141"/>
      <c r="K1141"/>
      <c r="L1141"/>
      <c r="M1141"/>
      <c r="N1141" t="s">
        <v>4812</v>
      </c>
      <c r="O1141" s="396">
        <f>INDEX('Page 2 - Team Information'!$K$14:$AP$184,Y1141,X1141)</f>
        <v>0</v>
      </c>
      <c r="P1141"/>
      <c r="Q1141"/>
      <c r="R1141"/>
      <c r="S1141" t="s">
        <v>5938</v>
      </c>
      <c r="T1141"/>
      <c r="U1141"/>
      <c r="V1141"/>
      <c r="W1141"/>
      <c r="X1141" s="397">
        <v>22</v>
      </c>
      <c r="Y1141" s="397">
        <v>43</v>
      </c>
    </row>
    <row r="1142" spans="1:25" x14ac:dyDescent="0.45">
      <c r="A1142">
        <f>'Page 1 - General Information'!$G$12</f>
        <v>113367003</v>
      </c>
      <c r="B1142" t="str">
        <f>'Page 1 - General Information'!$G$16</f>
        <v>2658</v>
      </c>
      <c r="C1142" s="395" t="s">
        <v>19824</v>
      </c>
      <c r="D1142"/>
      <c r="E1142"/>
      <c r="F1142"/>
      <c r="G1142"/>
      <c r="H1142"/>
      <c r="I1142"/>
      <c r="J1142"/>
      <c r="K1142"/>
      <c r="L1142"/>
      <c r="M1142"/>
      <c r="N1142" t="s">
        <v>5293</v>
      </c>
      <c r="O1142" s="399"/>
      <c r="P1142"/>
      <c r="Q1142"/>
      <c r="R1142" s="399" t="s">
        <v>10976</v>
      </c>
      <c r="S1142" t="s">
        <v>5939</v>
      </c>
      <c r="T1142"/>
      <c r="U1142"/>
      <c r="V1142" s="396">
        <f>INDEX('Page 2 - Team Information'!$K$14:$AP$184,Y1142,X1142)</f>
        <v>0</v>
      </c>
      <c r="W1142"/>
      <c r="X1142" s="397">
        <v>5</v>
      </c>
      <c r="Y1142" s="397">
        <v>44</v>
      </c>
    </row>
    <row r="1143" spans="1:25" x14ac:dyDescent="0.45">
      <c r="A1143">
        <f>'Page 1 - General Information'!$G$12</f>
        <v>113367003</v>
      </c>
      <c r="B1143" t="str">
        <f>'Page 1 - General Information'!$G$16</f>
        <v>2658</v>
      </c>
      <c r="C1143" s="395" t="s">
        <v>19824</v>
      </c>
      <c r="D1143"/>
      <c r="E1143"/>
      <c r="F1143"/>
      <c r="G1143"/>
      <c r="H1143"/>
      <c r="I1143"/>
      <c r="J1143"/>
      <c r="K1143"/>
      <c r="L1143"/>
      <c r="M1143"/>
      <c r="N1143" t="s">
        <v>5293</v>
      </c>
      <c r="O1143" s="399"/>
      <c r="P1143"/>
      <c r="Q1143"/>
      <c r="R1143" s="399" t="s">
        <v>10976</v>
      </c>
      <c r="S1143" t="s">
        <v>5940</v>
      </c>
      <c r="T1143"/>
      <c r="U1143"/>
      <c r="V1143" s="396">
        <f>INDEX('Page 2 - Team Information'!$K$14:$AP$184,Y1143,X1143)</f>
        <v>0</v>
      </c>
      <c r="W1143"/>
      <c r="X1143" s="397">
        <v>6</v>
      </c>
      <c r="Y1143" s="397">
        <v>44</v>
      </c>
    </row>
    <row r="1144" spans="1:25" x14ac:dyDescent="0.45">
      <c r="A1144">
        <f>'Page 1 - General Information'!$G$12</f>
        <v>113367003</v>
      </c>
      <c r="B1144" t="str">
        <f>'Page 1 - General Information'!$G$16</f>
        <v>2658</v>
      </c>
      <c r="C1144" s="395" t="s">
        <v>19824</v>
      </c>
      <c r="D1144"/>
      <c r="E1144"/>
      <c r="F1144"/>
      <c r="G1144"/>
      <c r="H1144"/>
      <c r="I1144"/>
      <c r="J1144"/>
      <c r="K1144"/>
      <c r="L1144"/>
      <c r="M1144"/>
      <c r="N1144" t="s">
        <v>5293</v>
      </c>
      <c r="O1144" s="399"/>
      <c r="P1144"/>
      <c r="Q1144"/>
      <c r="R1144" s="399" t="s">
        <v>10976</v>
      </c>
      <c r="S1144" t="s">
        <v>5941</v>
      </c>
      <c r="T1144"/>
      <c r="U1144"/>
      <c r="V1144" s="396">
        <f>INDEX('Page 2 - Team Information'!$K$14:$AP$184,Y1144,X1144)</f>
        <v>0</v>
      </c>
      <c r="W1144"/>
      <c r="X1144" s="397">
        <v>7</v>
      </c>
      <c r="Y1144" s="397">
        <v>44</v>
      </c>
    </row>
    <row r="1145" spans="1:25" x14ac:dyDescent="0.45">
      <c r="A1145">
        <f>'Page 1 - General Information'!$G$12</f>
        <v>113367003</v>
      </c>
      <c r="B1145" t="str">
        <f>'Page 1 - General Information'!$G$16</f>
        <v>2658</v>
      </c>
      <c r="C1145" s="395" t="s">
        <v>19824</v>
      </c>
      <c r="D1145"/>
      <c r="E1145"/>
      <c r="F1145"/>
      <c r="G1145"/>
      <c r="H1145"/>
      <c r="I1145"/>
      <c r="J1145"/>
      <c r="K1145"/>
      <c r="L1145"/>
      <c r="M1145"/>
      <c r="N1145" t="s">
        <v>5293</v>
      </c>
      <c r="O1145" s="399"/>
      <c r="P1145"/>
      <c r="Q1145"/>
      <c r="R1145" s="21" t="s">
        <v>10976</v>
      </c>
      <c r="S1145" t="s">
        <v>5942</v>
      </c>
      <c r="T1145" s="396" t="str">
        <f>IF(INDEX('Page 2 - Team Information'!$K$14:$AP$184,Y1145,X1145)="","",INDEX('Page 2 - Team Information'!$K$14:$AP$184,Y1145,X1145)&amp;"-06-30")</f>
        <v/>
      </c>
      <c r="U1145"/>
      <c r="V1145"/>
      <c r="W1145"/>
      <c r="X1145" s="397">
        <v>9</v>
      </c>
      <c r="Y1145" s="397">
        <v>44</v>
      </c>
    </row>
    <row r="1146" spans="1:25" x14ac:dyDescent="0.45">
      <c r="A1146">
        <f>'Page 1 - General Information'!$G$12</f>
        <v>113367003</v>
      </c>
      <c r="B1146" t="str">
        <f>'Page 1 - General Information'!$G$16</f>
        <v>2658</v>
      </c>
      <c r="C1146" s="395" t="s">
        <v>19824</v>
      </c>
      <c r="D1146"/>
      <c r="E1146"/>
      <c r="F1146"/>
      <c r="G1146"/>
      <c r="H1146"/>
      <c r="I1146"/>
      <c r="J1146"/>
      <c r="K1146"/>
      <c r="L1146"/>
      <c r="M1146"/>
      <c r="N1146" t="s">
        <v>5293</v>
      </c>
      <c r="O1146" s="399"/>
      <c r="P1146"/>
      <c r="Q1146"/>
      <c r="R1146" s="21" t="s">
        <v>10976</v>
      </c>
      <c r="S1146" t="s">
        <v>5943</v>
      </c>
      <c r="T1146" s="396" t="str">
        <f>IF(INDEX('Page 2 - Team Information'!$K$14:$AP$184,Y1146,X1146)="","",INDEX('Page 2 - Team Information'!$K$14:$AP$184,Y1146,X1146)&amp;"-06-30")</f>
        <v/>
      </c>
      <c r="U1146"/>
      <c r="V1146"/>
      <c r="W1146"/>
      <c r="X1146" s="397">
        <v>10</v>
      </c>
      <c r="Y1146" s="397">
        <v>44</v>
      </c>
    </row>
    <row r="1147" spans="1:25" x14ac:dyDescent="0.45">
      <c r="A1147">
        <f>'Page 1 - General Information'!$G$12</f>
        <v>113367003</v>
      </c>
      <c r="B1147" t="str">
        <f>'Page 1 - General Information'!$G$16</f>
        <v>2658</v>
      </c>
      <c r="C1147" s="395" t="s">
        <v>19824</v>
      </c>
      <c r="D1147"/>
      <c r="E1147"/>
      <c r="F1147"/>
      <c r="G1147"/>
      <c r="H1147"/>
      <c r="I1147"/>
      <c r="J1147"/>
      <c r="K1147"/>
      <c r="L1147"/>
      <c r="M1147"/>
      <c r="N1147" t="s">
        <v>5293</v>
      </c>
      <c r="O1147" s="399"/>
      <c r="P1147"/>
      <c r="Q1147"/>
      <c r="R1147" s="21" t="s">
        <v>10976</v>
      </c>
      <c r="S1147" t="s">
        <v>5944</v>
      </c>
      <c r="T1147" s="396" t="str">
        <f>IF(INDEX('Page 2 - Team Information'!$K$14:$AP$184,Y1147,X1147)="","",INDEX('Page 2 - Team Information'!$K$14:$AP$184,Y1147,X1147)&amp;"-06-30")</f>
        <v/>
      </c>
      <c r="U1147"/>
      <c r="V1147"/>
      <c r="W1147"/>
      <c r="X1147" s="397">
        <v>11</v>
      </c>
      <c r="Y1147" s="397">
        <v>44</v>
      </c>
    </row>
    <row r="1148" spans="1:25" x14ac:dyDescent="0.45">
      <c r="A1148">
        <f>'Page 1 - General Information'!$G$12</f>
        <v>113367003</v>
      </c>
      <c r="B1148" t="str">
        <f>'Page 1 - General Information'!$G$16</f>
        <v>2658</v>
      </c>
      <c r="C1148" s="395" t="s">
        <v>19824</v>
      </c>
      <c r="D1148"/>
      <c r="E1148"/>
      <c r="F1148"/>
      <c r="G1148"/>
      <c r="H1148"/>
      <c r="I1148"/>
      <c r="J1148"/>
      <c r="K1148"/>
      <c r="L1148"/>
      <c r="M1148"/>
      <c r="N1148" t="s">
        <v>5293</v>
      </c>
      <c r="O1148" s="399"/>
      <c r="P1148"/>
      <c r="Q1148"/>
      <c r="R1148" s="21" t="s">
        <v>10976</v>
      </c>
      <c r="S1148" t="s">
        <v>5945</v>
      </c>
      <c r="T1148" s="396" t="str">
        <f>IF(INDEX('Page 2 - Team Information'!$K$14:$AP$184,Y1148,X1148)="","",INDEX('Page 2 - Team Information'!$K$14:$AP$184,Y1148,X1148)&amp;"-06-30")</f>
        <v/>
      </c>
      <c r="U1148"/>
      <c r="V1148"/>
      <c r="W1148"/>
      <c r="X1148" s="397">
        <v>12</v>
      </c>
      <c r="Y1148" s="397">
        <v>44</v>
      </c>
    </row>
    <row r="1149" spans="1:25" x14ac:dyDescent="0.45">
      <c r="A1149">
        <f>'Page 1 - General Information'!$G$12</f>
        <v>113367003</v>
      </c>
      <c r="B1149" t="str">
        <f>'Page 1 - General Information'!$G$16</f>
        <v>2658</v>
      </c>
      <c r="C1149" s="395" t="s">
        <v>19824</v>
      </c>
      <c r="D1149"/>
      <c r="E1149"/>
      <c r="F1149"/>
      <c r="G1149"/>
      <c r="H1149"/>
      <c r="I1149"/>
      <c r="J1149"/>
      <c r="K1149"/>
      <c r="L1149"/>
      <c r="M1149"/>
      <c r="N1149" t="s">
        <v>4812</v>
      </c>
      <c r="O1149" s="396">
        <f>INDEX('Page 2 - Team Information'!$K$14:$AP$184,Y1149,X1149)</f>
        <v>0</v>
      </c>
      <c r="P1149"/>
      <c r="Q1149"/>
      <c r="R1149"/>
      <c r="S1149" t="s">
        <v>5946</v>
      </c>
      <c r="T1149"/>
      <c r="U1149"/>
      <c r="V1149"/>
      <c r="W1149"/>
      <c r="X1149" s="397">
        <v>14</v>
      </c>
      <c r="Y1149" s="397">
        <v>44</v>
      </c>
    </row>
    <row r="1150" spans="1:25" x14ac:dyDescent="0.45">
      <c r="A1150">
        <f>'Page 1 - General Information'!$G$12</f>
        <v>113367003</v>
      </c>
      <c r="B1150" t="str">
        <f>'Page 1 - General Information'!$G$16</f>
        <v>2658</v>
      </c>
      <c r="C1150" s="395" t="s">
        <v>19824</v>
      </c>
      <c r="D1150"/>
      <c r="E1150"/>
      <c r="F1150"/>
      <c r="G1150"/>
      <c r="H1150"/>
      <c r="I1150"/>
      <c r="J1150"/>
      <c r="K1150"/>
      <c r="L1150"/>
      <c r="M1150"/>
      <c r="N1150" t="s">
        <v>4812</v>
      </c>
      <c r="O1150" s="396">
        <f>INDEX('Page 2 - Team Information'!$K$14:$AP$184,Y1150,X1150)</f>
        <v>0</v>
      </c>
      <c r="P1150"/>
      <c r="Q1150"/>
      <c r="R1150"/>
      <c r="S1150" t="s">
        <v>5947</v>
      </c>
      <c r="T1150"/>
      <c r="U1150"/>
      <c r="V1150"/>
      <c r="W1150"/>
      <c r="X1150" s="397">
        <v>15</v>
      </c>
      <c r="Y1150" s="397">
        <v>44</v>
      </c>
    </row>
    <row r="1151" spans="1:25" x14ac:dyDescent="0.45">
      <c r="A1151">
        <f>'Page 1 - General Information'!$G$12</f>
        <v>113367003</v>
      </c>
      <c r="B1151" t="str">
        <f>'Page 1 - General Information'!$G$16</f>
        <v>2658</v>
      </c>
      <c r="C1151" s="395" t="s">
        <v>19824</v>
      </c>
      <c r="D1151"/>
      <c r="E1151"/>
      <c r="F1151"/>
      <c r="G1151"/>
      <c r="H1151"/>
      <c r="I1151"/>
      <c r="J1151"/>
      <c r="K1151"/>
      <c r="L1151"/>
      <c r="M1151"/>
      <c r="N1151" t="s">
        <v>4812</v>
      </c>
      <c r="O1151" s="396">
        <f>INDEX('Page 2 - Team Information'!$K$14:$AP$184,Y1151,X1151)</f>
        <v>0</v>
      </c>
      <c r="P1151"/>
      <c r="Q1151"/>
      <c r="R1151"/>
      <c r="S1151" t="s">
        <v>5948</v>
      </c>
      <c r="T1151"/>
      <c r="U1151"/>
      <c r="V1151"/>
      <c r="W1151"/>
      <c r="X1151" s="397">
        <v>16</v>
      </c>
      <c r="Y1151" s="397">
        <v>44</v>
      </c>
    </row>
    <row r="1152" spans="1:25" x14ac:dyDescent="0.45">
      <c r="A1152">
        <f>'Page 1 - General Information'!$G$12</f>
        <v>113367003</v>
      </c>
      <c r="B1152" t="str">
        <f>'Page 1 - General Information'!$G$16</f>
        <v>2658</v>
      </c>
      <c r="C1152" s="395" t="s">
        <v>19824</v>
      </c>
      <c r="D1152"/>
      <c r="E1152"/>
      <c r="F1152"/>
      <c r="G1152"/>
      <c r="H1152"/>
      <c r="I1152"/>
      <c r="J1152"/>
      <c r="K1152"/>
      <c r="L1152"/>
      <c r="M1152"/>
      <c r="N1152" t="s">
        <v>4812</v>
      </c>
      <c r="O1152" s="396">
        <f>INDEX('Page 2 - Team Information'!$K$14:$AP$184,Y1152,X1152)</f>
        <v>0</v>
      </c>
      <c r="P1152"/>
      <c r="Q1152"/>
      <c r="R1152"/>
      <c r="S1152" t="s">
        <v>5949</v>
      </c>
      <c r="T1152"/>
      <c r="U1152"/>
      <c r="V1152"/>
      <c r="W1152"/>
      <c r="X1152" s="397">
        <v>17</v>
      </c>
      <c r="Y1152" s="397">
        <v>44</v>
      </c>
    </row>
    <row r="1153" spans="1:25" x14ac:dyDescent="0.45">
      <c r="A1153">
        <f>'Page 1 - General Information'!$G$12</f>
        <v>113367003</v>
      </c>
      <c r="B1153" t="str">
        <f>'Page 1 - General Information'!$G$16</f>
        <v>2658</v>
      </c>
      <c r="C1153" s="395" t="s">
        <v>19824</v>
      </c>
      <c r="D1153"/>
      <c r="E1153"/>
      <c r="F1153"/>
      <c r="G1153"/>
      <c r="H1153"/>
      <c r="I1153"/>
      <c r="J1153"/>
      <c r="K1153"/>
      <c r="L1153"/>
      <c r="M1153"/>
      <c r="N1153" t="s">
        <v>4812</v>
      </c>
      <c r="O1153" s="396">
        <f>INDEX('Page 2 - Team Information'!$K$14:$AP$184,Y1153,X1153)</f>
        <v>0</v>
      </c>
      <c r="P1153"/>
      <c r="Q1153"/>
      <c r="R1153"/>
      <c r="S1153" t="s">
        <v>5950</v>
      </c>
      <c r="T1153"/>
      <c r="U1153"/>
      <c r="V1153"/>
      <c r="W1153"/>
      <c r="X1153" s="397">
        <v>19</v>
      </c>
      <c r="Y1153" s="397">
        <v>44</v>
      </c>
    </row>
    <row r="1154" spans="1:25" x14ac:dyDescent="0.45">
      <c r="A1154">
        <f>'Page 1 - General Information'!$G$12</f>
        <v>113367003</v>
      </c>
      <c r="B1154" t="str">
        <f>'Page 1 - General Information'!$G$16</f>
        <v>2658</v>
      </c>
      <c r="C1154" s="395" t="s">
        <v>19824</v>
      </c>
      <c r="D1154"/>
      <c r="E1154"/>
      <c r="F1154"/>
      <c r="G1154"/>
      <c r="H1154"/>
      <c r="I1154"/>
      <c r="J1154"/>
      <c r="K1154"/>
      <c r="L1154"/>
      <c r="M1154"/>
      <c r="N1154" t="s">
        <v>4812</v>
      </c>
      <c r="O1154" s="396">
        <f>INDEX('Page 2 - Team Information'!$K$14:$AP$184,Y1154,X1154)</f>
        <v>0</v>
      </c>
      <c r="P1154"/>
      <c r="Q1154"/>
      <c r="R1154"/>
      <c r="S1154" t="s">
        <v>5951</v>
      </c>
      <c r="T1154"/>
      <c r="U1154"/>
      <c r="V1154"/>
      <c r="W1154"/>
      <c r="X1154" s="397">
        <v>20</v>
      </c>
      <c r="Y1154" s="397">
        <v>44</v>
      </c>
    </row>
    <row r="1155" spans="1:25" x14ac:dyDescent="0.45">
      <c r="A1155">
        <f>'Page 1 - General Information'!$G$12</f>
        <v>113367003</v>
      </c>
      <c r="B1155" t="str">
        <f>'Page 1 - General Information'!$G$16</f>
        <v>2658</v>
      </c>
      <c r="C1155" s="395" t="s">
        <v>19824</v>
      </c>
      <c r="D1155"/>
      <c r="E1155"/>
      <c r="F1155"/>
      <c r="G1155"/>
      <c r="H1155"/>
      <c r="I1155"/>
      <c r="J1155"/>
      <c r="K1155"/>
      <c r="L1155"/>
      <c r="M1155"/>
      <c r="N1155" t="s">
        <v>4812</v>
      </c>
      <c r="O1155" s="396">
        <f>INDEX('Page 2 - Team Information'!$K$14:$AP$184,Y1155,X1155)</f>
        <v>0</v>
      </c>
      <c r="P1155"/>
      <c r="Q1155"/>
      <c r="R1155"/>
      <c r="S1155" t="s">
        <v>5952</v>
      </c>
      <c r="T1155"/>
      <c r="U1155"/>
      <c r="V1155"/>
      <c r="W1155"/>
      <c r="X1155" s="397">
        <v>21</v>
      </c>
      <c r="Y1155" s="397">
        <v>44</v>
      </c>
    </row>
    <row r="1156" spans="1:25" x14ac:dyDescent="0.45">
      <c r="A1156">
        <f>'Page 1 - General Information'!$G$12</f>
        <v>113367003</v>
      </c>
      <c r="B1156" t="str">
        <f>'Page 1 - General Information'!$G$16</f>
        <v>2658</v>
      </c>
      <c r="C1156" s="395" t="s">
        <v>19824</v>
      </c>
      <c r="D1156"/>
      <c r="E1156"/>
      <c r="F1156"/>
      <c r="G1156"/>
      <c r="H1156"/>
      <c r="I1156"/>
      <c r="J1156"/>
      <c r="K1156"/>
      <c r="L1156"/>
      <c r="M1156"/>
      <c r="N1156" t="s">
        <v>4812</v>
      </c>
      <c r="O1156" s="396">
        <f>INDEX('Page 2 - Team Information'!$K$14:$AP$184,Y1156,X1156)</f>
        <v>0</v>
      </c>
      <c r="P1156"/>
      <c r="Q1156"/>
      <c r="R1156"/>
      <c r="S1156" t="s">
        <v>5953</v>
      </c>
      <c r="T1156"/>
      <c r="U1156"/>
      <c r="V1156"/>
      <c r="W1156"/>
      <c r="X1156" s="397">
        <v>22</v>
      </c>
      <c r="Y1156" s="397">
        <v>44</v>
      </c>
    </row>
    <row r="1157" spans="1:25" x14ac:dyDescent="0.45">
      <c r="A1157">
        <f>'Page 1 - General Information'!$G$12</f>
        <v>113367003</v>
      </c>
      <c r="B1157" t="str">
        <f>'Page 1 - General Information'!$G$16</f>
        <v>2658</v>
      </c>
      <c r="C1157" s="395" t="s">
        <v>19824</v>
      </c>
      <c r="D1157"/>
      <c r="E1157"/>
      <c r="F1157"/>
      <c r="G1157"/>
      <c r="H1157"/>
      <c r="I1157"/>
      <c r="J1157"/>
      <c r="K1157"/>
      <c r="L1157"/>
      <c r="M1157"/>
      <c r="N1157" t="s">
        <v>5293</v>
      </c>
      <c r="O1157" s="399"/>
      <c r="P1157"/>
      <c r="Q1157"/>
      <c r="R1157" s="399" t="s">
        <v>10976</v>
      </c>
      <c r="S1157" t="s">
        <v>5954</v>
      </c>
      <c r="T1157"/>
      <c r="U1157"/>
      <c r="V1157" s="396">
        <f>INDEX('Page 2 - Team Information'!$K$14:$AP$184,Y1157,X1157)</f>
        <v>0</v>
      </c>
      <c r="W1157"/>
      <c r="X1157" s="397">
        <v>5</v>
      </c>
      <c r="Y1157" s="397">
        <v>45</v>
      </c>
    </row>
    <row r="1158" spans="1:25" x14ac:dyDescent="0.45">
      <c r="A1158">
        <f>'Page 1 - General Information'!$G$12</f>
        <v>113367003</v>
      </c>
      <c r="B1158" t="str">
        <f>'Page 1 - General Information'!$G$16</f>
        <v>2658</v>
      </c>
      <c r="C1158" s="395" t="s">
        <v>19824</v>
      </c>
      <c r="D1158"/>
      <c r="E1158"/>
      <c r="F1158"/>
      <c r="G1158"/>
      <c r="H1158"/>
      <c r="I1158"/>
      <c r="J1158"/>
      <c r="K1158"/>
      <c r="L1158"/>
      <c r="M1158"/>
      <c r="N1158" t="s">
        <v>5293</v>
      </c>
      <c r="O1158" s="399"/>
      <c r="P1158"/>
      <c r="Q1158"/>
      <c r="R1158" s="399" t="s">
        <v>10976</v>
      </c>
      <c r="S1158" t="s">
        <v>5955</v>
      </c>
      <c r="T1158"/>
      <c r="U1158"/>
      <c r="V1158" s="396">
        <f>INDEX('Page 2 - Team Information'!$K$14:$AP$184,Y1158,X1158)</f>
        <v>0</v>
      </c>
      <c r="W1158"/>
      <c r="X1158" s="397">
        <v>6</v>
      </c>
      <c r="Y1158" s="397">
        <v>45</v>
      </c>
    </row>
    <row r="1159" spans="1:25" x14ac:dyDescent="0.45">
      <c r="A1159">
        <f>'Page 1 - General Information'!$G$12</f>
        <v>113367003</v>
      </c>
      <c r="B1159" t="str">
        <f>'Page 1 - General Information'!$G$16</f>
        <v>2658</v>
      </c>
      <c r="C1159" s="395" t="s">
        <v>19824</v>
      </c>
      <c r="D1159"/>
      <c r="E1159"/>
      <c r="F1159"/>
      <c r="G1159"/>
      <c r="H1159"/>
      <c r="I1159"/>
      <c r="J1159"/>
      <c r="K1159"/>
      <c r="L1159"/>
      <c r="M1159"/>
      <c r="N1159" t="s">
        <v>5293</v>
      </c>
      <c r="O1159" s="399"/>
      <c r="P1159"/>
      <c r="Q1159"/>
      <c r="R1159" s="399" t="s">
        <v>10976</v>
      </c>
      <c r="S1159" t="s">
        <v>5956</v>
      </c>
      <c r="T1159"/>
      <c r="U1159"/>
      <c r="V1159" s="396">
        <f>INDEX('Page 2 - Team Information'!$K$14:$AP$184,Y1159,X1159)</f>
        <v>0</v>
      </c>
      <c r="W1159"/>
      <c r="X1159" s="397">
        <v>7</v>
      </c>
      <c r="Y1159" s="397">
        <v>45</v>
      </c>
    </row>
    <row r="1160" spans="1:25" x14ac:dyDescent="0.45">
      <c r="A1160">
        <f>'Page 1 - General Information'!$G$12</f>
        <v>113367003</v>
      </c>
      <c r="B1160" t="str">
        <f>'Page 1 - General Information'!$G$16</f>
        <v>2658</v>
      </c>
      <c r="C1160" s="395" t="s">
        <v>19824</v>
      </c>
      <c r="D1160"/>
      <c r="E1160"/>
      <c r="F1160"/>
      <c r="G1160"/>
      <c r="H1160"/>
      <c r="I1160"/>
      <c r="J1160"/>
      <c r="K1160"/>
      <c r="L1160"/>
      <c r="M1160"/>
      <c r="N1160" t="s">
        <v>5293</v>
      </c>
      <c r="O1160" s="399"/>
      <c r="P1160"/>
      <c r="Q1160"/>
      <c r="R1160" s="21" t="s">
        <v>10976</v>
      </c>
      <c r="S1160" t="s">
        <v>5957</v>
      </c>
      <c r="T1160" s="396" t="str">
        <f>IF(INDEX('Page 2 - Team Information'!$K$14:$AP$184,Y1160,X1160)="","",INDEX('Page 2 - Team Information'!$K$14:$AP$184,Y1160,X1160)&amp;"-06-30")</f>
        <v/>
      </c>
      <c r="U1160"/>
      <c r="V1160"/>
      <c r="W1160"/>
      <c r="X1160" s="397">
        <v>9</v>
      </c>
      <c r="Y1160" s="397">
        <v>45</v>
      </c>
    </row>
    <row r="1161" spans="1:25" x14ac:dyDescent="0.45">
      <c r="A1161">
        <f>'Page 1 - General Information'!$G$12</f>
        <v>113367003</v>
      </c>
      <c r="B1161" t="str">
        <f>'Page 1 - General Information'!$G$16</f>
        <v>2658</v>
      </c>
      <c r="C1161" s="395" t="s">
        <v>19824</v>
      </c>
      <c r="D1161"/>
      <c r="E1161"/>
      <c r="F1161"/>
      <c r="G1161"/>
      <c r="H1161"/>
      <c r="I1161"/>
      <c r="J1161"/>
      <c r="K1161"/>
      <c r="L1161"/>
      <c r="M1161"/>
      <c r="N1161" t="s">
        <v>5293</v>
      </c>
      <c r="O1161" s="399"/>
      <c r="P1161"/>
      <c r="Q1161"/>
      <c r="R1161" s="21" t="s">
        <v>10976</v>
      </c>
      <c r="S1161" t="s">
        <v>5958</v>
      </c>
      <c r="T1161" s="396" t="str">
        <f>IF(INDEX('Page 2 - Team Information'!$K$14:$AP$184,Y1161,X1161)="","",INDEX('Page 2 - Team Information'!$K$14:$AP$184,Y1161,X1161)&amp;"-06-30")</f>
        <v/>
      </c>
      <c r="U1161"/>
      <c r="V1161"/>
      <c r="W1161"/>
      <c r="X1161" s="397">
        <v>10</v>
      </c>
      <c r="Y1161" s="397">
        <v>45</v>
      </c>
    </row>
    <row r="1162" spans="1:25" x14ac:dyDescent="0.45">
      <c r="A1162">
        <f>'Page 1 - General Information'!$G$12</f>
        <v>113367003</v>
      </c>
      <c r="B1162" t="str">
        <f>'Page 1 - General Information'!$G$16</f>
        <v>2658</v>
      </c>
      <c r="C1162" s="395" t="s">
        <v>19824</v>
      </c>
      <c r="D1162"/>
      <c r="E1162"/>
      <c r="F1162"/>
      <c r="G1162"/>
      <c r="H1162"/>
      <c r="I1162"/>
      <c r="J1162"/>
      <c r="K1162"/>
      <c r="L1162"/>
      <c r="M1162"/>
      <c r="N1162" t="s">
        <v>5293</v>
      </c>
      <c r="O1162" s="399"/>
      <c r="P1162"/>
      <c r="Q1162"/>
      <c r="R1162" s="21" t="s">
        <v>10976</v>
      </c>
      <c r="S1162" t="s">
        <v>5959</v>
      </c>
      <c r="T1162" s="396" t="str">
        <f>IF(INDEX('Page 2 - Team Information'!$K$14:$AP$184,Y1162,X1162)="","",INDEX('Page 2 - Team Information'!$K$14:$AP$184,Y1162,X1162)&amp;"-06-30")</f>
        <v/>
      </c>
      <c r="U1162"/>
      <c r="V1162"/>
      <c r="W1162"/>
      <c r="X1162" s="397">
        <v>11</v>
      </c>
      <c r="Y1162" s="397">
        <v>45</v>
      </c>
    </row>
    <row r="1163" spans="1:25" x14ac:dyDescent="0.45">
      <c r="A1163">
        <f>'Page 1 - General Information'!$G$12</f>
        <v>113367003</v>
      </c>
      <c r="B1163" t="str">
        <f>'Page 1 - General Information'!$G$16</f>
        <v>2658</v>
      </c>
      <c r="C1163" s="395" t="s">
        <v>19824</v>
      </c>
      <c r="D1163"/>
      <c r="E1163"/>
      <c r="F1163"/>
      <c r="G1163"/>
      <c r="H1163"/>
      <c r="I1163"/>
      <c r="J1163"/>
      <c r="K1163"/>
      <c r="L1163"/>
      <c r="M1163"/>
      <c r="N1163" t="s">
        <v>5293</v>
      </c>
      <c r="O1163" s="399"/>
      <c r="P1163"/>
      <c r="Q1163"/>
      <c r="R1163" s="21" t="s">
        <v>10976</v>
      </c>
      <c r="S1163" t="s">
        <v>5960</v>
      </c>
      <c r="T1163" s="396" t="str">
        <f>IF(INDEX('Page 2 - Team Information'!$K$14:$AP$184,Y1163,X1163)="","",INDEX('Page 2 - Team Information'!$K$14:$AP$184,Y1163,X1163)&amp;"-06-30")</f>
        <v/>
      </c>
      <c r="U1163"/>
      <c r="V1163"/>
      <c r="W1163"/>
      <c r="X1163" s="397">
        <v>12</v>
      </c>
      <c r="Y1163" s="397">
        <v>45</v>
      </c>
    </row>
    <row r="1164" spans="1:25" x14ac:dyDescent="0.45">
      <c r="A1164">
        <f>'Page 1 - General Information'!$G$12</f>
        <v>113367003</v>
      </c>
      <c r="B1164" t="str">
        <f>'Page 1 - General Information'!$G$16</f>
        <v>2658</v>
      </c>
      <c r="C1164" s="395" t="s">
        <v>19824</v>
      </c>
      <c r="D1164"/>
      <c r="E1164"/>
      <c r="F1164"/>
      <c r="G1164"/>
      <c r="H1164"/>
      <c r="I1164"/>
      <c r="J1164"/>
      <c r="K1164"/>
      <c r="L1164"/>
      <c r="M1164"/>
      <c r="N1164" t="s">
        <v>4812</v>
      </c>
      <c r="O1164" s="396">
        <f>INDEX('Page 2 - Team Information'!$K$14:$AP$184,Y1164,X1164)</f>
        <v>0</v>
      </c>
      <c r="P1164"/>
      <c r="Q1164"/>
      <c r="R1164"/>
      <c r="S1164" t="s">
        <v>5961</v>
      </c>
      <c r="T1164"/>
      <c r="U1164"/>
      <c r="V1164"/>
      <c r="W1164"/>
      <c r="X1164" s="397">
        <v>14</v>
      </c>
      <c r="Y1164" s="397">
        <v>45</v>
      </c>
    </row>
    <row r="1165" spans="1:25" x14ac:dyDescent="0.45">
      <c r="A1165">
        <f>'Page 1 - General Information'!$G$12</f>
        <v>113367003</v>
      </c>
      <c r="B1165" t="str">
        <f>'Page 1 - General Information'!$G$16</f>
        <v>2658</v>
      </c>
      <c r="C1165" s="395" t="s">
        <v>19824</v>
      </c>
      <c r="D1165"/>
      <c r="E1165"/>
      <c r="F1165"/>
      <c r="G1165"/>
      <c r="H1165"/>
      <c r="I1165"/>
      <c r="J1165"/>
      <c r="K1165"/>
      <c r="L1165"/>
      <c r="M1165"/>
      <c r="N1165" t="s">
        <v>4812</v>
      </c>
      <c r="O1165" s="396">
        <f>INDEX('Page 2 - Team Information'!$K$14:$AP$184,Y1165,X1165)</f>
        <v>0</v>
      </c>
      <c r="P1165"/>
      <c r="Q1165"/>
      <c r="R1165"/>
      <c r="S1165" t="s">
        <v>5962</v>
      </c>
      <c r="T1165"/>
      <c r="U1165"/>
      <c r="V1165"/>
      <c r="W1165"/>
      <c r="X1165" s="397">
        <v>15</v>
      </c>
      <c r="Y1165" s="397">
        <v>45</v>
      </c>
    </row>
    <row r="1166" spans="1:25" x14ac:dyDescent="0.45">
      <c r="A1166">
        <f>'Page 1 - General Information'!$G$12</f>
        <v>113367003</v>
      </c>
      <c r="B1166" t="str">
        <f>'Page 1 - General Information'!$G$16</f>
        <v>2658</v>
      </c>
      <c r="C1166" s="395" t="s">
        <v>19824</v>
      </c>
      <c r="D1166"/>
      <c r="E1166"/>
      <c r="F1166"/>
      <c r="G1166"/>
      <c r="H1166"/>
      <c r="I1166"/>
      <c r="J1166"/>
      <c r="K1166"/>
      <c r="L1166"/>
      <c r="M1166"/>
      <c r="N1166" t="s">
        <v>4812</v>
      </c>
      <c r="O1166" s="396">
        <f>INDEX('Page 2 - Team Information'!$K$14:$AP$184,Y1166,X1166)</f>
        <v>0</v>
      </c>
      <c r="P1166"/>
      <c r="Q1166"/>
      <c r="R1166"/>
      <c r="S1166" t="s">
        <v>5963</v>
      </c>
      <c r="T1166"/>
      <c r="U1166"/>
      <c r="V1166"/>
      <c r="W1166"/>
      <c r="X1166" s="397">
        <v>16</v>
      </c>
      <c r="Y1166" s="397">
        <v>45</v>
      </c>
    </row>
    <row r="1167" spans="1:25" x14ac:dyDescent="0.45">
      <c r="A1167">
        <f>'Page 1 - General Information'!$G$12</f>
        <v>113367003</v>
      </c>
      <c r="B1167" t="str">
        <f>'Page 1 - General Information'!$G$16</f>
        <v>2658</v>
      </c>
      <c r="C1167" s="395" t="s">
        <v>19824</v>
      </c>
      <c r="D1167"/>
      <c r="E1167"/>
      <c r="F1167"/>
      <c r="G1167"/>
      <c r="H1167"/>
      <c r="I1167"/>
      <c r="J1167"/>
      <c r="K1167"/>
      <c r="L1167"/>
      <c r="M1167"/>
      <c r="N1167" t="s">
        <v>4812</v>
      </c>
      <c r="O1167" s="396">
        <f>INDEX('Page 2 - Team Information'!$K$14:$AP$184,Y1167,X1167)</f>
        <v>0</v>
      </c>
      <c r="P1167"/>
      <c r="Q1167"/>
      <c r="R1167"/>
      <c r="S1167" t="s">
        <v>5964</v>
      </c>
      <c r="T1167"/>
      <c r="U1167"/>
      <c r="V1167"/>
      <c r="W1167"/>
      <c r="X1167" s="397">
        <v>17</v>
      </c>
      <c r="Y1167" s="397">
        <v>45</v>
      </c>
    </row>
    <row r="1168" spans="1:25" x14ac:dyDescent="0.45">
      <c r="A1168">
        <f>'Page 1 - General Information'!$G$12</f>
        <v>113367003</v>
      </c>
      <c r="B1168" t="str">
        <f>'Page 1 - General Information'!$G$16</f>
        <v>2658</v>
      </c>
      <c r="C1168" s="395" t="s">
        <v>19824</v>
      </c>
      <c r="D1168"/>
      <c r="E1168"/>
      <c r="F1168"/>
      <c r="G1168"/>
      <c r="H1168"/>
      <c r="I1168"/>
      <c r="J1168"/>
      <c r="K1168"/>
      <c r="L1168"/>
      <c r="M1168"/>
      <c r="N1168" t="s">
        <v>4812</v>
      </c>
      <c r="O1168" s="396">
        <f>INDEX('Page 2 - Team Information'!$K$14:$AP$184,Y1168,X1168)</f>
        <v>0</v>
      </c>
      <c r="P1168"/>
      <c r="Q1168"/>
      <c r="R1168"/>
      <c r="S1168" t="s">
        <v>5965</v>
      </c>
      <c r="T1168"/>
      <c r="U1168"/>
      <c r="V1168"/>
      <c r="W1168"/>
      <c r="X1168" s="397">
        <v>19</v>
      </c>
      <c r="Y1168" s="397">
        <v>45</v>
      </c>
    </row>
    <row r="1169" spans="1:25" x14ac:dyDescent="0.45">
      <c r="A1169">
        <f>'Page 1 - General Information'!$G$12</f>
        <v>113367003</v>
      </c>
      <c r="B1169" t="str">
        <f>'Page 1 - General Information'!$G$16</f>
        <v>2658</v>
      </c>
      <c r="C1169" s="395" t="s">
        <v>19824</v>
      </c>
      <c r="D1169"/>
      <c r="E1169"/>
      <c r="F1169"/>
      <c r="G1169"/>
      <c r="H1169"/>
      <c r="I1169"/>
      <c r="J1169"/>
      <c r="K1169"/>
      <c r="L1169"/>
      <c r="M1169"/>
      <c r="N1169" t="s">
        <v>4812</v>
      </c>
      <c r="O1169" s="396">
        <f>INDEX('Page 2 - Team Information'!$K$14:$AP$184,Y1169,X1169)</f>
        <v>0</v>
      </c>
      <c r="P1169"/>
      <c r="Q1169"/>
      <c r="R1169"/>
      <c r="S1169" t="s">
        <v>5966</v>
      </c>
      <c r="T1169"/>
      <c r="U1169"/>
      <c r="V1169"/>
      <c r="W1169"/>
      <c r="X1169" s="397">
        <v>20</v>
      </c>
      <c r="Y1169" s="397">
        <v>45</v>
      </c>
    </row>
    <row r="1170" spans="1:25" x14ac:dyDescent="0.45">
      <c r="A1170">
        <f>'Page 1 - General Information'!$G$12</f>
        <v>113367003</v>
      </c>
      <c r="B1170" t="str">
        <f>'Page 1 - General Information'!$G$16</f>
        <v>2658</v>
      </c>
      <c r="C1170" s="395" t="s">
        <v>19824</v>
      </c>
      <c r="D1170"/>
      <c r="E1170"/>
      <c r="F1170"/>
      <c r="G1170"/>
      <c r="H1170"/>
      <c r="I1170"/>
      <c r="J1170"/>
      <c r="K1170"/>
      <c r="L1170"/>
      <c r="M1170"/>
      <c r="N1170" t="s">
        <v>4812</v>
      </c>
      <c r="O1170" s="396">
        <f>INDEX('Page 2 - Team Information'!$K$14:$AP$184,Y1170,X1170)</f>
        <v>0</v>
      </c>
      <c r="P1170"/>
      <c r="Q1170"/>
      <c r="R1170"/>
      <c r="S1170" t="s">
        <v>5967</v>
      </c>
      <c r="T1170"/>
      <c r="U1170"/>
      <c r="V1170"/>
      <c r="W1170"/>
      <c r="X1170" s="397">
        <v>21</v>
      </c>
      <c r="Y1170" s="397">
        <v>45</v>
      </c>
    </row>
    <row r="1171" spans="1:25" x14ac:dyDescent="0.45">
      <c r="A1171">
        <f>'Page 1 - General Information'!$G$12</f>
        <v>113367003</v>
      </c>
      <c r="B1171" t="str">
        <f>'Page 1 - General Information'!$G$16</f>
        <v>2658</v>
      </c>
      <c r="C1171" s="395" t="s">
        <v>19824</v>
      </c>
      <c r="D1171"/>
      <c r="E1171"/>
      <c r="F1171"/>
      <c r="G1171"/>
      <c r="H1171"/>
      <c r="I1171"/>
      <c r="J1171"/>
      <c r="K1171"/>
      <c r="L1171"/>
      <c r="M1171"/>
      <c r="N1171" t="s">
        <v>4812</v>
      </c>
      <c r="O1171" s="396">
        <f>INDEX('Page 2 - Team Information'!$K$14:$AP$184,Y1171,X1171)</f>
        <v>0</v>
      </c>
      <c r="P1171"/>
      <c r="Q1171"/>
      <c r="R1171"/>
      <c r="S1171" t="s">
        <v>5968</v>
      </c>
      <c r="T1171"/>
      <c r="U1171"/>
      <c r="V1171"/>
      <c r="W1171"/>
      <c r="X1171" s="397">
        <v>22</v>
      </c>
      <c r="Y1171" s="397">
        <v>45</v>
      </c>
    </row>
    <row r="1172" spans="1:25" x14ac:dyDescent="0.45">
      <c r="A1172">
        <f>'Page 1 - General Information'!$G$12</f>
        <v>113367003</v>
      </c>
      <c r="B1172" t="str">
        <f>'Page 1 - General Information'!$G$16</f>
        <v>2658</v>
      </c>
      <c r="C1172" s="395" t="s">
        <v>19824</v>
      </c>
      <c r="D1172"/>
      <c r="E1172"/>
      <c r="F1172"/>
      <c r="G1172"/>
      <c r="H1172"/>
      <c r="I1172"/>
      <c r="J1172"/>
      <c r="K1172"/>
      <c r="L1172"/>
      <c r="M1172"/>
      <c r="N1172" t="s">
        <v>5293</v>
      </c>
      <c r="O1172" s="399"/>
      <c r="P1172"/>
      <c r="Q1172"/>
      <c r="R1172" s="399" t="s">
        <v>10976</v>
      </c>
      <c r="S1172" t="s">
        <v>5969</v>
      </c>
      <c r="T1172"/>
      <c r="U1172"/>
      <c r="V1172" s="396">
        <f>INDEX('Page 2 - Team Information'!$K$14:$AP$184,Y1172,X1172)</f>
        <v>0</v>
      </c>
      <c r="W1172"/>
      <c r="X1172" s="397">
        <v>5</v>
      </c>
      <c r="Y1172" s="397">
        <v>46</v>
      </c>
    </row>
    <row r="1173" spans="1:25" x14ac:dyDescent="0.45">
      <c r="A1173">
        <f>'Page 1 - General Information'!$G$12</f>
        <v>113367003</v>
      </c>
      <c r="B1173" t="str">
        <f>'Page 1 - General Information'!$G$16</f>
        <v>2658</v>
      </c>
      <c r="C1173" s="395" t="s">
        <v>19824</v>
      </c>
      <c r="D1173"/>
      <c r="E1173"/>
      <c r="F1173"/>
      <c r="G1173"/>
      <c r="H1173"/>
      <c r="I1173"/>
      <c r="J1173"/>
      <c r="K1173"/>
      <c r="L1173"/>
      <c r="M1173"/>
      <c r="N1173" t="s">
        <v>5293</v>
      </c>
      <c r="O1173" s="399"/>
      <c r="P1173"/>
      <c r="Q1173"/>
      <c r="R1173" s="399" t="s">
        <v>10976</v>
      </c>
      <c r="S1173" t="s">
        <v>5970</v>
      </c>
      <c r="T1173"/>
      <c r="U1173"/>
      <c r="V1173" s="396">
        <f>INDEX('Page 2 - Team Information'!$K$14:$AP$184,Y1173,X1173)</f>
        <v>0</v>
      </c>
      <c r="W1173"/>
      <c r="X1173" s="397">
        <v>6</v>
      </c>
      <c r="Y1173" s="397">
        <v>46</v>
      </c>
    </row>
    <row r="1174" spans="1:25" x14ac:dyDescent="0.45">
      <c r="A1174">
        <f>'Page 1 - General Information'!$G$12</f>
        <v>113367003</v>
      </c>
      <c r="B1174" t="str">
        <f>'Page 1 - General Information'!$G$16</f>
        <v>2658</v>
      </c>
      <c r="C1174" s="395" t="s">
        <v>19824</v>
      </c>
      <c r="D1174"/>
      <c r="E1174"/>
      <c r="F1174"/>
      <c r="G1174"/>
      <c r="H1174"/>
      <c r="I1174"/>
      <c r="J1174"/>
      <c r="K1174"/>
      <c r="L1174"/>
      <c r="M1174"/>
      <c r="N1174" t="s">
        <v>5293</v>
      </c>
      <c r="O1174" s="399"/>
      <c r="P1174"/>
      <c r="Q1174"/>
      <c r="R1174" s="399" t="s">
        <v>10976</v>
      </c>
      <c r="S1174" t="s">
        <v>5971</v>
      </c>
      <c r="T1174"/>
      <c r="U1174"/>
      <c r="V1174" s="396">
        <f>INDEX('Page 2 - Team Information'!$K$14:$AP$184,Y1174,X1174)</f>
        <v>0</v>
      </c>
      <c r="W1174"/>
      <c r="X1174" s="397">
        <v>7</v>
      </c>
      <c r="Y1174" s="397">
        <v>46</v>
      </c>
    </row>
    <row r="1175" spans="1:25" x14ac:dyDescent="0.45">
      <c r="A1175">
        <f>'Page 1 - General Information'!$G$12</f>
        <v>113367003</v>
      </c>
      <c r="B1175" t="str">
        <f>'Page 1 - General Information'!$G$16</f>
        <v>2658</v>
      </c>
      <c r="C1175" s="395" t="s">
        <v>19824</v>
      </c>
      <c r="D1175"/>
      <c r="E1175"/>
      <c r="F1175"/>
      <c r="G1175"/>
      <c r="H1175"/>
      <c r="I1175"/>
      <c r="J1175"/>
      <c r="K1175"/>
      <c r="L1175"/>
      <c r="M1175"/>
      <c r="N1175" t="s">
        <v>5293</v>
      </c>
      <c r="O1175" s="399"/>
      <c r="P1175"/>
      <c r="Q1175"/>
      <c r="R1175" s="21" t="s">
        <v>10976</v>
      </c>
      <c r="S1175" t="s">
        <v>5972</v>
      </c>
      <c r="T1175" s="396" t="str">
        <f>IF(INDEX('Page 2 - Team Information'!$K$14:$AP$184,Y1175,X1175)="","",INDEX('Page 2 - Team Information'!$K$14:$AP$184,Y1175,X1175)&amp;"-06-30")</f>
        <v/>
      </c>
      <c r="U1175"/>
      <c r="V1175"/>
      <c r="W1175"/>
      <c r="X1175" s="397">
        <v>9</v>
      </c>
      <c r="Y1175" s="397">
        <v>46</v>
      </c>
    </row>
    <row r="1176" spans="1:25" x14ac:dyDescent="0.45">
      <c r="A1176">
        <f>'Page 1 - General Information'!$G$12</f>
        <v>113367003</v>
      </c>
      <c r="B1176" t="str">
        <f>'Page 1 - General Information'!$G$16</f>
        <v>2658</v>
      </c>
      <c r="C1176" s="395" t="s">
        <v>19824</v>
      </c>
      <c r="D1176"/>
      <c r="E1176"/>
      <c r="F1176"/>
      <c r="G1176"/>
      <c r="H1176"/>
      <c r="I1176"/>
      <c r="J1176"/>
      <c r="K1176"/>
      <c r="L1176"/>
      <c r="M1176"/>
      <c r="N1176" t="s">
        <v>5293</v>
      </c>
      <c r="O1176" s="399"/>
      <c r="P1176"/>
      <c r="Q1176"/>
      <c r="R1176" s="21" t="s">
        <v>10976</v>
      </c>
      <c r="S1176" t="s">
        <v>5973</v>
      </c>
      <c r="T1176" s="396" t="str">
        <f>IF(INDEX('Page 2 - Team Information'!$K$14:$AP$184,Y1176,X1176)="","",INDEX('Page 2 - Team Information'!$K$14:$AP$184,Y1176,X1176)&amp;"-06-30")</f>
        <v/>
      </c>
      <c r="U1176"/>
      <c r="V1176"/>
      <c r="W1176"/>
      <c r="X1176" s="397">
        <v>10</v>
      </c>
      <c r="Y1176" s="397">
        <v>46</v>
      </c>
    </row>
    <row r="1177" spans="1:25" x14ac:dyDescent="0.45">
      <c r="A1177">
        <f>'Page 1 - General Information'!$G$12</f>
        <v>113367003</v>
      </c>
      <c r="B1177" t="str">
        <f>'Page 1 - General Information'!$G$16</f>
        <v>2658</v>
      </c>
      <c r="C1177" s="395" t="s">
        <v>19824</v>
      </c>
      <c r="D1177"/>
      <c r="E1177"/>
      <c r="F1177"/>
      <c r="G1177"/>
      <c r="H1177"/>
      <c r="I1177"/>
      <c r="J1177"/>
      <c r="K1177"/>
      <c r="L1177"/>
      <c r="M1177"/>
      <c r="N1177" t="s">
        <v>5293</v>
      </c>
      <c r="O1177" s="399"/>
      <c r="P1177"/>
      <c r="Q1177"/>
      <c r="R1177" s="21" t="s">
        <v>10976</v>
      </c>
      <c r="S1177" t="s">
        <v>5974</v>
      </c>
      <c r="T1177" s="396" t="str">
        <f>IF(INDEX('Page 2 - Team Information'!$K$14:$AP$184,Y1177,X1177)="","",INDEX('Page 2 - Team Information'!$K$14:$AP$184,Y1177,X1177)&amp;"-06-30")</f>
        <v/>
      </c>
      <c r="U1177"/>
      <c r="V1177"/>
      <c r="W1177"/>
      <c r="X1177" s="397">
        <v>11</v>
      </c>
      <c r="Y1177" s="397">
        <v>46</v>
      </c>
    </row>
    <row r="1178" spans="1:25" x14ac:dyDescent="0.45">
      <c r="A1178">
        <f>'Page 1 - General Information'!$G$12</f>
        <v>113367003</v>
      </c>
      <c r="B1178" t="str">
        <f>'Page 1 - General Information'!$G$16</f>
        <v>2658</v>
      </c>
      <c r="C1178" s="395" t="s">
        <v>19824</v>
      </c>
      <c r="D1178"/>
      <c r="E1178"/>
      <c r="F1178"/>
      <c r="G1178"/>
      <c r="H1178"/>
      <c r="I1178"/>
      <c r="J1178"/>
      <c r="K1178"/>
      <c r="L1178"/>
      <c r="M1178"/>
      <c r="N1178" t="s">
        <v>5293</v>
      </c>
      <c r="O1178" s="399"/>
      <c r="P1178"/>
      <c r="Q1178"/>
      <c r="R1178" s="21" t="s">
        <v>10976</v>
      </c>
      <c r="S1178" t="s">
        <v>5975</v>
      </c>
      <c r="T1178" s="396" t="str">
        <f>IF(INDEX('Page 2 - Team Information'!$K$14:$AP$184,Y1178,X1178)="","",INDEX('Page 2 - Team Information'!$K$14:$AP$184,Y1178,X1178)&amp;"-06-30")</f>
        <v/>
      </c>
      <c r="U1178"/>
      <c r="V1178"/>
      <c r="W1178"/>
      <c r="X1178" s="397">
        <v>12</v>
      </c>
      <c r="Y1178" s="397">
        <v>46</v>
      </c>
    </row>
    <row r="1179" spans="1:25" x14ac:dyDescent="0.45">
      <c r="A1179">
        <f>'Page 1 - General Information'!$G$12</f>
        <v>113367003</v>
      </c>
      <c r="B1179" t="str">
        <f>'Page 1 - General Information'!$G$16</f>
        <v>2658</v>
      </c>
      <c r="C1179" s="395" t="s">
        <v>19824</v>
      </c>
      <c r="D1179"/>
      <c r="E1179"/>
      <c r="F1179"/>
      <c r="G1179"/>
      <c r="H1179"/>
      <c r="I1179"/>
      <c r="J1179"/>
      <c r="K1179"/>
      <c r="L1179"/>
      <c r="M1179"/>
      <c r="N1179" t="s">
        <v>4812</v>
      </c>
      <c r="O1179" s="396">
        <f>INDEX('Page 2 - Team Information'!$K$14:$AP$184,Y1179,X1179)</f>
        <v>0</v>
      </c>
      <c r="P1179"/>
      <c r="Q1179"/>
      <c r="R1179"/>
      <c r="S1179" t="s">
        <v>5976</v>
      </c>
      <c r="T1179"/>
      <c r="U1179"/>
      <c r="V1179"/>
      <c r="W1179"/>
      <c r="X1179" s="397">
        <v>14</v>
      </c>
      <c r="Y1179" s="397">
        <v>46</v>
      </c>
    </row>
    <row r="1180" spans="1:25" x14ac:dyDescent="0.45">
      <c r="A1180">
        <f>'Page 1 - General Information'!$G$12</f>
        <v>113367003</v>
      </c>
      <c r="B1180" t="str">
        <f>'Page 1 - General Information'!$G$16</f>
        <v>2658</v>
      </c>
      <c r="C1180" s="395" t="s">
        <v>19824</v>
      </c>
      <c r="D1180"/>
      <c r="E1180"/>
      <c r="F1180"/>
      <c r="G1180"/>
      <c r="H1180"/>
      <c r="I1180"/>
      <c r="J1180"/>
      <c r="K1180"/>
      <c r="L1180"/>
      <c r="M1180"/>
      <c r="N1180" t="s">
        <v>4812</v>
      </c>
      <c r="O1180" s="396">
        <f>INDEX('Page 2 - Team Information'!$K$14:$AP$184,Y1180,X1180)</f>
        <v>0</v>
      </c>
      <c r="P1180"/>
      <c r="Q1180"/>
      <c r="R1180"/>
      <c r="S1180" t="s">
        <v>5977</v>
      </c>
      <c r="T1180"/>
      <c r="U1180"/>
      <c r="V1180"/>
      <c r="W1180"/>
      <c r="X1180" s="397">
        <v>15</v>
      </c>
      <c r="Y1180" s="397">
        <v>46</v>
      </c>
    </row>
    <row r="1181" spans="1:25" x14ac:dyDescent="0.45">
      <c r="A1181">
        <f>'Page 1 - General Information'!$G$12</f>
        <v>113367003</v>
      </c>
      <c r="B1181" t="str">
        <f>'Page 1 - General Information'!$G$16</f>
        <v>2658</v>
      </c>
      <c r="C1181" s="395" t="s">
        <v>19824</v>
      </c>
      <c r="D1181"/>
      <c r="E1181"/>
      <c r="F1181"/>
      <c r="G1181"/>
      <c r="H1181"/>
      <c r="I1181"/>
      <c r="J1181"/>
      <c r="K1181"/>
      <c r="L1181"/>
      <c r="M1181"/>
      <c r="N1181" t="s">
        <v>4812</v>
      </c>
      <c r="O1181" s="396">
        <f>INDEX('Page 2 - Team Information'!$K$14:$AP$184,Y1181,X1181)</f>
        <v>0</v>
      </c>
      <c r="P1181"/>
      <c r="Q1181"/>
      <c r="R1181"/>
      <c r="S1181" t="s">
        <v>5978</v>
      </c>
      <c r="T1181"/>
      <c r="U1181"/>
      <c r="V1181"/>
      <c r="W1181"/>
      <c r="X1181" s="397">
        <v>16</v>
      </c>
      <c r="Y1181" s="397">
        <v>46</v>
      </c>
    </row>
    <row r="1182" spans="1:25" x14ac:dyDescent="0.45">
      <c r="A1182">
        <f>'Page 1 - General Information'!$G$12</f>
        <v>113367003</v>
      </c>
      <c r="B1182" t="str">
        <f>'Page 1 - General Information'!$G$16</f>
        <v>2658</v>
      </c>
      <c r="C1182" s="395" t="s">
        <v>19824</v>
      </c>
      <c r="D1182"/>
      <c r="E1182"/>
      <c r="F1182"/>
      <c r="G1182"/>
      <c r="H1182"/>
      <c r="I1182"/>
      <c r="J1182"/>
      <c r="K1182"/>
      <c r="L1182"/>
      <c r="M1182"/>
      <c r="N1182" t="s">
        <v>4812</v>
      </c>
      <c r="O1182" s="396">
        <f>INDEX('Page 2 - Team Information'!$K$14:$AP$184,Y1182,X1182)</f>
        <v>0</v>
      </c>
      <c r="P1182"/>
      <c r="Q1182"/>
      <c r="R1182"/>
      <c r="S1182" t="s">
        <v>5979</v>
      </c>
      <c r="T1182"/>
      <c r="U1182"/>
      <c r="V1182"/>
      <c r="W1182"/>
      <c r="X1182" s="397">
        <v>17</v>
      </c>
      <c r="Y1182" s="397">
        <v>46</v>
      </c>
    </row>
    <row r="1183" spans="1:25" x14ac:dyDescent="0.45">
      <c r="A1183">
        <f>'Page 1 - General Information'!$G$12</f>
        <v>113367003</v>
      </c>
      <c r="B1183" t="str">
        <f>'Page 1 - General Information'!$G$16</f>
        <v>2658</v>
      </c>
      <c r="C1183" s="395" t="s">
        <v>19824</v>
      </c>
      <c r="D1183"/>
      <c r="E1183"/>
      <c r="F1183"/>
      <c r="G1183"/>
      <c r="H1183"/>
      <c r="I1183"/>
      <c r="J1183"/>
      <c r="K1183"/>
      <c r="L1183"/>
      <c r="M1183"/>
      <c r="N1183" t="s">
        <v>4812</v>
      </c>
      <c r="O1183" s="396">
        <f>INDEX('Page 2 - Team Information'!$K$14:$AP$184,Y1183,X1183)</f>
        <v>0</v>
      </c>
      <c r="P1183"/>
      <c r="Q1183"/>
      <c r="R1183"/>
      <c r="S1183" t="s">
        <v>5980</v>
      </c>
      <c r="T1183"/>
      <c r="U1183"/>
      <c r="V1183"/>
      <c r="W1183"/>
      <c r="X1183" s="397">
        <v>19</v>
      </c>
      <c r="Y1183" s="397">
        <v>46</v>
      </c>
    </row>
    <row r="1184" spans="1:25" x14ac:dyDescent="0.45">
      <c r="A1184">
        <f>'Page 1 - General Information'!$G$12</f>
        <v>113367003</v>
      </c>
      <c r="B1184" t="str">
        <f>'Page 1 - General Information'!$G$16</f>
        <v>2658</v>
      </c>
      <c r="C1184" s="395" t="s">
        <v>19824</v>
      </c>
      <c r="D1184"/>
      <c r="E1184"/>
      <c r="F1184"/>
      <c r="G1184"/>
      <c r="H1184"/>
      <c r="I1184"/>
      <c r="J1184"/>
      <c r="K1184"/>
      <c r="L1184"/>
      <c r="M1184"/>
      <c r="N1184" t="s">
        <v>4812</v>
      </c>
      <c r="O1184" s="396">
        <f>INDEX('Page 2 - Team Information'!$K$14:$AP$184,Y1184,X1184)</f>
        <v>0</v>
      </c>
      <c r="P1184"/>
      <c r="Q1184"/>
      <c r="R1184"/>
      <c r="S1184" t="s">
        <v>5981</v>
      </c>
      <c r="T1184"/>
      <c r="U1184"/>
      <c r="V1184"/>
      <c r="W1184"/>
      <c r="X1184" s="397">
        <v>20</v>
      </c>
      <c r="Y1184" s="397">
        <v>46</v>
      </c>
    </row>
    <row r="1185" spans="1:25" x14ac:dyDescent="0.45">
      <c r="A1185">
        <f>'Page 1 - General Information'!$G$12</f>
        <v>113367003</v>
      </c>
      <c r="B1185" t="str">
        <f>'Page 1 - General Information'!$G$16</f>
        <v>2658</v>
      </c>
      <c r="C1185" s="395" t="s">
        <v>19824</v>
      </c>
      <c r="D1185"/>
      <c r="E1185"/>
      <c r="F1185"/>
      <c r="G1185"/>
      <c r="H1185"/>
      <c r="I1185"/>
      <c r="J1185"/>
      <c r="K1185"/>
      <c r="L1185"/>
      <c r="M1185"/>
      <c r="N1185" t="s">
        <v>4812</v>
      </c>
      <c r="O1185" s="396">
        <f>INDEX('Page 2 - Team Information'!$K$14:$AP$184,Y1185,X1185)</f>
        <v>0</v>
      </c>
      <c r="P1185"/>
      <c r="Q1185"/>
      <c r="R1185"/>
      <c r="S1185" t="s">
        <v>5982</v>
      </c>
      <c r="T1185"/>
      <c r="U1185"/>
      <c r="V1185"/>
      <c r="W1185"/>
      <c r="X1185" s="397">
        <v>21</v>
      </c>
      <c r="Y1185" s="397">
        <v>46</v>
      </c>
    </row>
    <row r="1186" spans="1:25" x14ac:dyDescent="0.45">
      <c r="A1186">
        <f>'Page 1 - General Information'!$G$12</f>
        <v>113367003</v>
      </c>
      <c r="B1186" t="str">
        <f>'Page 1 - General Information'!$G$16</f>
        <v>2658</v>
      </c>
      <c r="C1186" s="395" t="s">
        <v>19824</v>
      </c>
      <c r="D1186"/>
      <c r="E1186"/>
      <c r="F1186"/>
      <c r="G1186"/>
      <c r="H1186"/>
      <c r="I1186"/>
      <c r="J1186"/>
      <c r="K1186"/>
      <c r="L1186"/>
      <c r="M1186"/>
      <c r="N1186" t="s">
        <v>4812</v>
      </c>
      <c r="O1186" s="396">
        <f>INDEX('Page 2 - Team Information'!$K$14:$AP$184,Y1186,X1186)</f>
        <v>0</v>
      </c>
      <c r="P1186"/>
      <c r="Q1186"/>
      <c r="R1186"/>
      <c r="S1186" t="s">
        <v>5983</v>
      </c>
      <c r="T1186"/>
      <c r="U1186"/>
      <c r="V1186"/>
      <c r="W1186"/>
      <c r="X1186" s="397">
        <v>22</v>
      </c>
      <c r="Y1186" s="397">
        <v>46</v>
      </c>
    </row>
    <row r="1187" spans="1:25" x14ac:dyDescent="0.45">
      <c r="A1187">
        <f>'Page 1 - General Information'!$G$12</f>
        <v>113367003</v>
      </c>
      <c r="B1187" t="str">
        <f>'Page 1 - General Information'!$G$16</f>
        <v>2658</v>
      </c>
      <c r="C1187" s="395" t="s">
        <v>19824</v>
      </c>
      <c r="D1187"/>
      <c r="E1187"/>
      <c r="F1187"/>
      <c r="G1187"/>
      <c r="H1187"/>
      <c r="I1187"/>
      <c r="J1187"/>
      <c r="K1187"/>
      <c r="L1187"/>
      <c r="M1187"/>
      <c r="N1187" t="s">
        <v>5293</v>
      </c>
      <c r="O1187" s="399"/>
      <c r="P1187"/>
      <c r="Q1187"/>
      <c r="R1187" s="399" t="s">
        <v>10976</v>
      </c>
      <c r="S1187" t="s">
        <v>5984</v>
      </c>
      <c r="T1187"/>
      <c r="U1187"/>
      <c r="V1187" s="396">
        <f>INDEX('Page 2 - Team Information'!$K$14:$AP$184,Y1187,X1187)</f>
        <v>0</v>
      </c>
      <c r="W1187"/>
      <c r="X1187" s="397">
        <v>5</v>
      </c>
      <c r="Y1187" s="397">
        <v>47</v>
      </c>
    </row>
    <row r="1188" spans="1:25" x14ac:dyDescent="0.45">
      <c r="A1188">
        <f>'Page 1 - General Information'!$G$12</f>
        <v>113367003</v>
      </c>
      <c r="B1188" t="str">
        <f>'Page 1 - General Information'!$G$16</f>
        <v>2658</v>
      </c>
      <c r="C1188" s="395" t="s">
        <v>19824</v>
      </c>
      <c r="D1188"/>
      <c r="E1188"/>
      <c r="F1188"/>
      <c r="G1188"/>
      <c r="H1188"/>
      <c r="I1188"/>
      <c r="J1188"/>
      <c r="K1188"/>
      <c r="L1188"/>
      <c r="M1188"/>
      <c r="N1188" t="s">
        <v>5293</v>
      </c>
      <c r="O1188" s="399"/>
      <c r="P1188"/>
      <c r="Q1188"/>
      <c r="R1188" s="399" t="s">
        <v>10976</v>
      </c>
      <c r="S1188" t="s">
        <v>5985</v>
      </c>
      <c r="T1188"/>
      <c r="U1188"/>
      <c r="V1188" s="396">
        <f>INDEX('Page 2 - Team Information'!$K$14:$AP$184,Y1188,X1188)</f>
        <v>0</v>
      </c>
      <c r="W1188"/>
      <c r="X1188" s="397">
        <v>6</v>
      </c>
      <c r="Y1188" s="397">
        <v>47</v>
      </c>
    </row>
    <row r="1189" spans="1:25" x14ac:dyDescent="0.45">
      <c r="A1189">
        <f>'Page 1 - General Information'!$G$12</f>
        <v>113367003</v>
      </c>
      <c r="B1189" t="str">
        <f>'Page 1 - General Information'!$G$16</f>
        <v>2658</v>
      </c>
      <c r="C1189" s="395" t="s">
        <v>19824</v>
      </c>
      <c r="D1189"/>
      <c r="E1189"/>
      <c r="F1189"/>
      <c r="G1189"/>
      <c r="H1189"/>
      <c r="I1189"/>
      <c r="J1189"/>
      <c r="K1189"/>
      <c r="L1189"/>
      <c r="M1189"/>
      <c r="N1189" t="s">
        <v>5293</v>
      </c>
      <c r="O1189" s="399"/>
      <c r="P1189"/>
      <c r="Q1189"/>
      <c r="R1189" s="399" t="s">
        <v>10976</v>
      </c>
      <c r="S1189" t="s">
        <v>5986</v>
      </c>
      <c r="T1189"/>
      <c r="U1189"/>
      <c r="V1189" s="396">
        <f>INDEX('Page 2 - Team Information'!$K$14:$AP$184,Y1189,X1189)</f>
        <v>0</v>
      </c>
      <c r="W1189"/>
      <c r="X1189" s="397">
        <v>7</v>
      </c>
      <c r="Y1189" s="397">
        <v>47</v>
      </c>
    </row>
    <row r="1190" spans="1:25" x14ac:dyDescent="0.45">
      <c r="A1190">
        <f>'Page 1 - General Information'!$G$12</f>
        <v>113367003</v>
      </c>
      <c r="B1190" t="str">
        <f>'Page 1 - General Information'!$G$16</f>
        <v>2658</v>
      </c>
      <c r="C1190" s="395" t="s">
        <v>19824</v>
      </c>
      <c r="D1190"/>
      <c r="E1190"/>
      <c r="F1190"/>
      <c r="G1190"/>
      <c r="H1190"/>
      <c r="I1190"/>
      <c r="J1190"/>
      <c r="K1190"/>
      <c r="L1190"/>
      <c r="M1190"/>
      <c r="N1190" t="s">
        <v>5293</v>
      </c>
      <c r="O1190" s="399"/>
      <c r="P1190"/>
      <c r="Q1190"/>
      <c r="R1190" s="21" t="s">
        <v>10976</v>
      </c>
      <c r="S1190" t="s">
        <v>5987</v>
      </c>
      <c r="T1190" s="396" t="str">
        <f>IF(INDEX('Page 2 - Team Information'!$K$14:$AP$184,Y1190,X1190)="","",INDEX('Page 2 - Team Information'!$K$14:$AP$184,Y1190,X1190)&amp;"-06-30")</f>
        <v/>
      </c>
      <c r="U1190"/>
      <c r="V1190"/>
      <c r="W1190"/>
      <c r="X1190" s="397">
        <v>9</v>
      </c>
      <c r="Y1190" s="397">
        <v>47</v>
      </c>
    </row>
    <row r="1191" spans="1:25" x14ac:dyDescent="0.45">
      <c r="A1191">
        <f>'Page 1 - General Information'!$G$12</f>
        <v>113367003</v>
      </c>
      <c r="B1191" t="str">
        <f>'Page 1 - General Information'!$G$16</f>
        <v>2658</v>
      </c>
      <c r="C1191" s="395" t="s">
        <v>19824</v>
      </c>
      <c r="D1191"/>
      <c r="E1191"/>
      <c r="F1191"/>
      <c r="G1191"/>
      <c r="H1191"/>
      <c r="I1191"/>
      <c r="J1191"/>
      <c r="K1191"/>
      <c r="L1191"/>
      <c r="M1191"/>
      <c r="N1191" t="s">
        <v>5293</v>
      </c>
      <c r="O1191" s="399"/>
      <c r="P1191"/>
      <c r="Q1191"/>
      <c r="R1191" s="21" t="s">
        <v>10976</v>
      </c>
      <c r="S1191" t="s">
        <v>5988</v>
      </c>
      <c r="T1191" s="396" t="str">
        <f>IF(INDEX('Page 2 - Team Information'!$K$14:$AP$184,Y1191,X1191)="","",INDEX('Page 2 - Team Information'!$K$14:$AP$184,Y1191,X1191)&amp;"-06-30")</f>
        <v/>
      </c>
      <c r="U1191"/>
      <c r="V1191"/>
      <c r="W1191"/>
      <c r="X1191" s="397">
        <v>10</v>
      </c>
      <c r="Y1191" s="397">
        <v>47</v>
      </c>
    </row>
    <row r="1192" spans="1:25" x14ac:dyDescent="0.45">
      <c r="A1192">
        <f>'Page 1 - General Information'!$G$12</f>
        <v>113367003</v>
      </c>
      <c r="B1192" t="str">
        <f>'Page 1 - General Information'!$G$16</f>
        <v>2658</v>
      </c>
      <c r="C1192" s="395" t="s">
        <v>19824</v>
      </c>
      <c r="D1192"/>
      <c r="E1192"/>
      <c r="F1192"/>
      <c r="G1192"/>
      <c r="H1192"/>
      <c r="I1192"/>
      <c r="J1192"/>
      <c r="K1192"/>
      <c r="L1192"/>
      <c r="M1192"/>
      <c r="N1192" t="s">
        <v>5293</v>
      </c>
      <c r="O1192" s="399"/>
      <c r="P1192"/>
      <c r="Q1192"/>
      <c r="R1192" s="21" t="s">
        <v>10976</v>
      </c>
      <c r="S1192" t="s">
        <v>5989</v>
      </c>
      <c r="T1192" s="396" t="str">
        <f>IF(INDEX('Page 2 - Team Information'!$K$14:$AP$184,Y1192,X1192)="","",INDEX('Page 2 - Team Information'!$K$14:$AP$184,Y1192,X1192)&amp;"-06-30")</f>
        <v/>
      </c>
      <c r="U1192"/>
      <c r="V1192"/>
      <c r="W1192"/>
      <c r="X1192" s="397">
        <v>11</v>
      </c>
      <c r="Y1192" s="397">
        <v>47</v>
      </c>
    </row>
    <row r="1193" spans="1:25" x14ac:dyDescent="0.45">
      <c r="A1193">
        <f>'Page 1 - General Information'!$G$12</f>
        <v>113367003</v>
      </c>
      <c r="B1193" t="str">
        <f>'Page 1 - General Information'!$G$16</f>
        <v>2658</v>
      </c>
      <c r="C1193" s="395" t="s">
        <v>19824</v>
      </c>
      <c r="D1193"/>
      <c r="E1193"/>
      <c r="F1193"/>
      <c r="G1193"/>
      <c r="H1193"/>
      <c r="I1193"/>
      <c r="J1193"/>
      <c r="K1193"/>
      <c r="L1193"/>
      <c r="M1193"/>
      <c r="N1193" t="s">
        <v>5293</v>
      </c>
      <c r="O1193" s="399"/>
      <c r="P1193"/>
      <c r="Q1193"/>
      <c r="R1193" s="21" t="s">
        <v>10976</v>
      </c>
      <c r="S1193" t="s">
        <v>5990</v>
      </c>
      <c r="T1193" s="396" t="str">
        <f>IF(INDEX('Page 2 - Team Information'!$K$14:$AP$184,Y1193,X1193)="","",INDEX('Page 2 - Team Information'!$K$14:$AP$184,Y1193,X1193)&amp;"-06-30")</f>
        <v/>
      </c>
      <c r="U1193"/>
      <c r="V1193"/>
      <c r="W1193"/>
      <c r="X1193" s="397">
        <v>12</v>
      </c>
      <c r="Y1193" s="397">
        <v>47</v>
      </c>
    </row>
    <row r="1194" spans="1:25" x14ac:dyDescent="0.45">
      <c r="A1194">
        <f>'Page 1 - General Information'!$G$12</f>
        <v>113367003</v>
      </c>
      <c r="B1194" t="str">
        <f>'Page 1 - General Information'!$G$16</f>
        <v>2658</v>
      </c>
      <c r="C1194" s="395" t="s">
        <v>19824</v>
      </c>
      <c r="D1194"/>
      <c r="E1194"/>
      <c r="F1194"/>
      <c r="G1194"/>
      <c r="H1194"/>
      <c r="I1194"/>
      <c r="J1194"/>
      <c r="K1194"/>
      <c r="L1194"/>
      <c r="M1194"/>
      <c r="N1194" t="s">
        <v>4812</v>
      </c>
      <c r="O1194" s="396">
        <f>INDEX('Page 2 - Team Information'!$K$14:$AP$184,Y1194,X1194)</f>
        <v>0</v>
      </c>
      <c r="P1194"/>
      <c r="Q1194"/>
      <c r="R1194"/>
      <c r="S1194" t="s">
        <v>5991</v>
      </c>
      <c r="T1194"/>
      <c r="U1194"/>
      <c r="V1194"/>
      <c r="W1194"/>
      <c r="X1194" s="397">
        <v>14</v>
      </c>
      <c r="Y1194" s="397">
        <v>47</v>
      </c>
    </row>
    <row r="1195" spans="1:25" x14ac:dyDescent="0.45">
      <c r="A1195">
        <f>'Page 1 - General Information'!$G$12</f>
        <v>113367003</v>
      </c>
      <c r="B1195" t="str">
        <f>'Page 1 - General Information'!$G$16</f>
        <v>2658</v>
      </c>
      <c r="C1195" s="395" t="s">
        <v>19824</v>
      </c>
      <c r="D1195"/>
      <c r="E1195"/>
      <c r="F1195"/>
      <c r="G1195"/>
      <c r="H1195"/>
      <c r="I1195"/>
      <c r="J1195"/>
      <c r="K1195"/>
      <c r="L1195"/>
      <c r="M1195"/>
      <c r="N1195" t="s">
        <v>4812</v>
      </c>
      <c r="O1195" s="396">
        <f>INDEX('Page 2 - Team Information'!$K$14:$AP$184,Y1195,X1195)</f>
        <v>0</v>
      </c>
      <c r="P1195"/>
      <c r="Q1195"/>
      <c r="R1195"/>
      <c r="S1195" t="s">
        <v>5992</v>
      </c>
      <c r="T1195"/>
      <c r="U1195"/>
      <c r="V1195"/>
      <c r="W1195"/>
      <c r="X1195" s="397">
        <v>15</v>
      </c>
      <c r="Y1195" s="397">
        <v>47</v>
      </c>
    </row>
    <row r="1196" spans="1:25" x14ac:dyDescent="0.45">
      <c r="A1196">
        <f>'Page 1 - General Information'!$G$12</f>
        <v>113367003</v>
      </c>
      <c r="B1196" t="str">
        <f>'Page 1 - General Information'!$G$16</f>
        <v>2658</v>
      </c>
      <c r="C1196" s="395" t="s">
        <v>19824</v>
      </c>
      <c r="D1196"/>
      <c r="E1196"/>
      <c r="F1196"/>
      <c r="G1196"/>
      <c r="H1196"/>
      <c r="I1196"/>
      <c r="J1196"/>
      <c r="K1196"/>
      <c r="L1196"/>
      <c r="M1196"/>
      <c r="N1196" t="s">
        <v>4812</v>
      </c>
      <c r="O1196" s="396">
        <f>INDEX('Page 2 - Team Information'!$K$14:$AP$184,Y1196,X1196)</f>
        <v>0</v>
      </c>
      <c r="P1196"/>
      <c r="Q1196"/>
      <c r="R1196"/>
      <c r="S1196" t="s">
        <v>5993</v>
      </c>
      <c r="T1196"/>
      <c r="U1196"/>
      <c r="V1196"/>
      <c r="W1196"/>
      <c r="X1196" s="397">
        <v>16</v>
      </c>
      <c r="Y1196" s="397">
        <v>47</v>
      </c>
    </row>
    <row r="1197" spans="1:25" x14ac:dyDescent="0.45">
      <c r="A1197">
        <f>'Page 1 - General Information'!$G$12</f>
        <v>113367003</v>
      </c>
      <c r="B1197" t="str">
        <f>'Page 1 - General Information'!$G$16</f>
        <v>2658</v>
      </c>
      <c r="C1197" s="395" t="s">
        <v>19824</v>
      </c>
      <c r="D1197"/>
      <c r="E1197"/>
      <c r="F1197"/>
      <c r="G1197"/>
      <c r="H1197"/>
      <c r="I1197"/>
      <c r="J1197"/>
      <c r="K1197"/>
      <c r="L1197"/>
      <c r="M1197"/>
      <c r="N1197" t="s">
        <v>4812</v>
      </c>
      <c r="O1197" s="396">
        <f>INDEX('Page 2 - Team Information'!$K$14:$AP$184,Y1197,X1197)</f>
        <v>0</v>
      </c>
      <c r="P1197"/>
      <c r="Q1197"/>
      <c r="R1197"/>
      <c r="S1197" t="s">
        <v>5994</v>
      </c>
      <c r="T1197"/>
      <c r="U1197"/>
      <c r="V1197"/>
      <c r="W1197"/>
      <c r="X1197" s="397">
        <v>17</v>
      </c>
      <c r="Y1197" s="397">
        <v>47</v>
      </c>
    </row>
    <row r="1198" spans="1:25" x14ac:dyDescent="0.45">
      <c r="A1198">
        <f>'Page 1 - General Information'!$G$12</f>
        <v>113367003</v>
      </c>
      <c r="B1198" t="str">
        <f>'Page 1 - General Information'!$G$16</f>
        <v>2658</v>
      </c>
      <c r="C1198" s="395" t="s">
        <v>19824</v>
      </c>
      <c r="D1198"/>
      <c r="E1198"/>
      <c r="F1198"/>
      <c r="G1198"/>
      <c r="H1198"/>
      <c r="I1198"/>
      <c r="J1198"/>
      <c r="K1198"/>
      <c r="L1198"/>
      <c r="M1198"/>
      <c r="N1198" t="s">
        <v>4812</v>
      </c>
      <c r="O1198" s="396">
        <f>INDEX('Page 2 - Team Information'!$K$14:$AP$184,Y1198,X1198)</f>
        <v>0</v>
      </c>
      <c r="P1198"/>
      <c r="Q1198"/>
      <c r="R1198"/>
      <c r="S1198" t="s">
        <v>5995</v>
      </c>
      <c r="T1198"/>
      <c r="U1198"/>
      <c r="V1198"/>
      <c r="W1198"/>
      <c r="X1198" s="397">
        <v>19</v>
      </c>
      <c r="Y1198" s="397">
        <v>47</v>
      </c>
    </row>
    <row r="1199" spans="1:25" x14ac:dyDescent="0.45">
      <c r="A1199">
        <f>'Page 1 - General Information'!$G$12</f>
        <v>113367003</v>
      </c>
      <c r="B1199" t="str">
        <f>'Page 1 - General Information'!$G$16</f>
        <v>2658</v>
      </c>
      <c r="C1199" s="395" t="s">
        <v>19824</v>
      </c>
      <c r="D1199"/>
      <c r="E1199"/>
      <c r="F1199"/>
      <c r="G1199"/>
      <c r="H1199"/>
      <c r="I1199"/>
      <c r="J1199"/>
      <c r="K1199"/>
      <c r="L1199"/>
      <c r="M1199"/>
      <c r="N1199" t="s">
        <v>4812</v>
      </c>
      <c r="O1199" s="396">
        <f>INDEX('Page 2 - Team Information'!$K$14:$AP$184,Y1199,X1199)</f>
        <v>0</v>
      </c>
      <c r="P1199"/>
      <c r="Q1199"/>
      <c r="R1199"/>
      <c r="S1199" t="s">
        <v>5996</v>
      </c>
      <c r="T1199"/>
      <c r="U1199"/>
      <c r="V1199"/>
      <c r="W1199"/>
      <c r="X1199" s="397">
        <v>20</v>
      </c>
      <c r="Y1199" s="397">
        <v>47</v>
      </c>
    </row>
    <row r="1200" spans="1:25" x14ac:dyDescent="0.45">
      <c r="A1200">
        <f>'Page 1 - General Information'!$G$12</f>
        <v>113367003</v>
      </c>
      <c r="B1200" t="str">
        <f>'Page 1 - General Information'!$G$16</f>
        <v>2658</v>
      </c>
      <c r="C1200" s="395" t="s">
        <v>19824</v>
      </c>
      <c r="D1200"/>
      <c r="E1200"/>
      <c r="F1200"/>
      <c r="G1200"/>
      <c r="H1200"/>
      <c r="I1200"/>
      <c r="J1200"/>
      <c r="K1200"/>
      <c r="L1200"/>
      <c r="M1200"/>
      <c r="N1200" t="s">
        <v>4812</v>
      </c>
      <c r="O1200" s="396">
        <f>INDEX('Page 2 - Team Information'!$K$14:$AP$184,Y1200,X1200)</f>
        <v>0</v>
      </c>
      <c r="P1200"/>
      <c r="Q1200"/>
      <c r="R1200"/>
      <c r="S1200" t="s">
        <v>5997</v>
      </c>
      <c r="T1200"/>
      <c r="U1200"/>
      <c r="V1200"/>
      <c r="W1200"/>
      <c r="X1200" s="397">
        <v>21</v>
      </c>
      <c r="Y1200" s="397">
        <v>47</v>
      </c>
    </row>
    <row r="1201" spans="1:25" x14ac:dyDescent="0.45">
      <c r="A1201">
        <f>'Page 1 - General Information'!$G$12</f>
        <v>113367003</v>
      </c>
      <c r="B1201" t="str">
        <f>'Page 1 - General Information'!$G$16</f>
        <v>2658</v>
      </c>
      <c r="C1201" s="395" t="s">
        <v>19824</v>
      </c>
      <c r="D1201"/>
      <c r="E1201"/>
      <c r="F1201"/>
      <c r="G1201"/>
      <c r="H1201"/>
      <c r="I1201"/>
      <c r="J1201"/>
      <c r="K1201"/>
      <c r="L1201"/>
      <c r="M1201"/>
      <c r="N1201" t="s">
        <v>4812</v>
      </c>
      <c r="O1201" s="396">
        <f>INDEX('Page 2 - Team Information'!$K$14:$AP$184,Y1201,X1201)</f>
        <v>0</v>
      </c>
      <c r="P1201"/>
      <c r="Q1201"/>
      <c r="R1201"/>
      <c r="S1201" t="s">
        <v>5998</v>
      </c>
      <c r="T1201"/>
      <c r="U1201"/>
      <c r="V1201"/>
      <c r="W1201"/>
      <c r="X1201" s="397">
        <v>22</v>
      </c>
      <c r="Y1201" s="397">
        <v>47</v>
      </c>
    </row>
    <row r="1202" spans="1:25" x14ac:dyDescent="0.45">
      <c r="A1202">
        <f>'Page 1 - General Information'!$G$12</f>
        <v>113367003</v>
      </c>
      <c r="B1202" t="str">
        <f>'Page 1 - General Information'!$G$16</f>
        <v>2658</v>
      </c>
      <c r="C1202" s="395" t="s">
        <v>19824</v>
      </c>
      <c r="D1202"/>
      <c r="E1202"/>
      <c r="F1202"/>
      <c r="G1202"/>
      <c r="H1202"/>
      <c r="I1202"/>
      <c r="J1202"/>
      <c r="K1202"/>
      <c r="L1202"/>
      <c r="M1202"/>
      <c r="N1202" t="s">
        <v>5293</v>
      </c>
      <c r="O1202" s="399"/>
      <c r="P1202"/>
      <c r="Q1202"/>
      <c r="R1202" s="399" t="s">
        <v>10976</v>
      </c>
      <c r="S1202" t="s">
        <v>5999</v>
      </c>
      <c r="T1202"/>
      <c r="U1202"/>
      <c r="V1202" s="396">
        <f>INDEX('Page 2 - Team Information'!$K$14:$AP$184,Y1202,X1202)</f>
        <v>0</v>
      </c>
      <c r="W1202"/>
      <c r="X1202" s="397">
        <v>5</v>
      </c>
      <c r="Y1202" s="397">
        <v>48</v>
      </c>
    </row>
    <row r="1203" spans="1:25" x14ac:dyDescent="0.45">
      <c r="A1203">
        <f>'Page 1 - General Information'!$G$12</f>
        <v>113367003</v>
      </c>
      <c r="B1203" t="str">
        <f>'Page 1 - General Information'!$G$16</f>
        <v>2658</v>
      </c>
      <c r="C1203" s="395" t="s">
        <v>19824</v>
      </c>
      <c r="D1203"/>
      <c r="E1203"/>
      <c r="F1203"/>
      <c r="G1203"/>
      <c r="H1203"/>
      <c r="I1203"/>
      <c r="J1203"/>
      <c r="K1203"/>
      <c r="L1203"/>
      <c r="M1203"/>
      <c r="N1203" t="s">
        <v>5293</v>
      </c>
      <c r="O1203" s="399"/>
      <c r="P1203"/>
      <c r="Q1203"/>
      <c r="R1203" s="399" t="s">
        <v>10976</v>
      </c>
      <c r="S1203" t="s">
        <v>6000</v>
      </c>
      <c r="T1203"/>
      <c r="U1203"/>
      <c r="V1203" s="396" t="str">
        <f>INDEX('Page 2 - Team Information'!$K$14:$AP$184,Y1203,X1203)</f>
        <v xml:space="preserve">Yes </v>
      </c>
      <c r="W1203"/>
      <c r="X1203" s="397">
        <v>6</v>
      </c>
      <c r="Y1203" s="397">
        <v>48</v>
      </c>
    </row>
    <row r="1204" spans="1:25" x14ac:dyDescent="0.45">
      <c r="A1204">
        <f>'Page 1 - General Information'!$G$12</f>
        <v>113367003</v>
      </c>
      <c r="B1204" t="str">
        <f>'Page 1 - General Information'!$G$16</f>
        <v>2658</v>
      </c>
      <c r="C1204" s="395" t="s">
        <v>19824</v>
      </c>
      <c r="D1204"/>
      <c r="E1204"/>
      <c r="F1204"/>
      <c r="G1204"/>
      <c r="H1204"/>
      <c r="I1204"/>
      <c r="J1204"/>
      <c r="K1204"/>
      <c r="L1204"/>
      <c r="M1204"/>
      <c r="N1204" t="s">
        <v>5293</v>
      </c>
      <c r="O1204" s="399"/>
      <c r="P1204"/>
      <c r="Q1204"/>
      <c r="R1204" s="399" t="s">
        <v>10976</v>
      </c>
      <c r="S1204" t="s">
        <v>6001</v>
      </c>
      <c r="T1204"/>
      <c r="U1204"/>
      <c r="V1204" s="396">
        <f>INDEX('Page 2 - Team Information'!$K$14:$AP$184,Y1204,X1204)</f>
        <v>0</v>
      </c>
      <c r="W1204"/>
      <c r="X1204" s="397">
        <v>7</v>
      </c>
      <c r="Y1204" s="397">
        <v>48</v>
      </c>
    </row>
    <row r="1205" spans="1:25" x14ac:dyDescent="0.45">
      <c r="A1205">
        <f>'Page 1 - General Information'!$G$12</f>
        <v>113367003</v>
      </c>
      <c r="B1205" t="str">
        <f>'Page 1 - General Information'!$G$16</f>
        <v>2658</v>
      </c>
      <c r="C1205" s="395" t="s">
        <v>19824</v>
      </c>
      <c r="D1205"/>
      <c r="E1205"/>
      <c r="F1205"/>
      <c r="G1205"/>
      <c r="H1205"/>
      <c r="I1205"/>
      <c r="J1205"/>
      <c r="K1205"/>
      <c r="L1205"/>
      <c r="M1205"/>
      <c r="N1205" t="s">
        <v>5293</v>
      </c>
      <c r="O1205" s="399"/>
      <c r="P1205"/>
      <c r="Q1205"/>
      <c r="R1205" s="21" t="s">
        <v>10976</v>
      </c>
      <c r="S1205" t="s">
        <v>6002</v>
      </c>
      <c r="T1205" s="396" t="str">
        <f>IF(INDEX('Page 2 - Team Information'!$K$14:$AP$184,Y1205,X1205)="","",INDEX('Page 2 - Team Information'!$K$14:$AP$184,Y1205,X1205)&amp;"-06-30")</f>
        <v/>
      </c>
      <c r="U1205"/>
      <c r="V1205"/>
      <c r="W1205"/>
      <c r="X1205" s="397">
        <v>9</v>
      </c>
      <c r="Y1205" s="397">
        <v>48</v>
      </c>
    </row>
    <row r="1206" spans="1:25" x14ac:dyDescent="0.45">
      <c r="A1206">
        <f>'Page 1 - General Information'!$G$12</f>
        <v>113367003</v>
      </c>
      <c r="B1206" t="str">
        <f>'Page 1 - General Information'!$G$16</f>
        <v>2658</v>
      </c>
      <c r="C1206" s="395" t="s">
        <v>19824</v>
      </c>
      <c r="D1206"/>
      <c r="E1206"/>
      <c r="F1206"/>
      <c r="G1206"/>
      <c r="H1206"/>
      <c r="I1206"/>
      <c r="J1206"/>
      <c r="K1206"/>
      <c r="L1206"/>
      <c r="M1206"/>
      <c r="N1206" t="s">
        <v>5293</v>
      </c>
      <c r="O1206" s="399"/>
      <c r="P1206"/>
      <c r="Q1206"/>
      <c r="R1206" s="21" t="s">
        <v>10976</v>
      </c>
      <c r="S1206" t="s">
        <v>6003</v>
      </c>
      <c r="T1206" s="396" t="str">
        <f>IF(INDEX('Page 2 - Team Information'!$K$14:$AP$184,Y1206,X1206)="","",INDEX('Page 2 - Team Information'!$K$14:$AP$184,Y1206,X1206)&amp;"-06-30")</f>
        <v/>
      </c>
      <c r="U1206"/>
      <c r="V1206"/>
      <c r="W1206"/>
      <c r="X1206" s="397">
        <v>10</v>
      </c>
      <c r="Y1206" s="397">
        <v>48</v>
      </c>
    </row>
    <row r="1207" spans="1:25" x14ac:dyDescent="0.45">
      <c r="A1207">
        <f>'Page 1 - General Information'!$G$12</f>
        <v>113367003</v>
      </c>
      <c r="B1207" t="str">
        <f>'Page 1 - General Information'!$G$16</f>
        <v>2658</v>
      </c>
      <c r="C1207" s="395" t="s">
        <v>19824</v>
      </c>
      <c r="D1207"/>
      <c r="E1207"/>
      <c r="F1207"/>
      <c r="G1207"/>
      <c r="H1207"/>
      <c r="I1207"/>
      <c r="J1207"/>
      <c r="K1207"/>
      <c r="L1207"/>
      <c r="M1207"/>
      <c r="N1207" t="s">
        <v>5293</v>
      </c>
      <c r="O1207" s="399"/>
      <c r="P1207"/>
      <c r="Q1207"/>
      <c r="R1207" s="21" t="s">
        <v>10976</v>
      </c>
      <c r="S1207" t="s">
        <v>6004</v>
      </c>
      <c r="T1207" s="396" t="str">
        <f>IF(INDEX('Page 2 - Team Information'!$K$14:$AP$184,Y1207,X1207)="","",INDEX('Page 2 - Team Information'!$K$14:$AP$184,Y1207,X1207)&amp;"-06-30")</f>
        <v/>
      </c>
      <c r="U1207"/>
      <c r="V1207"/>
      <c r="W1207"/>
      <c r="X1207" s="397">
        <v>11</v>
      </c>
      <c r="Y1207" s="397">
        <v>48</v>
      </c>
    </row>
    <row r="1208" spans="1:25" x14ac:dyDescent="0.45">
      <c r="A1208">
        <f>'Page 1 - General Information'!$G$12</f>
        <v>113367003</v>
      </c>
      <c r="B1208" t="str">
        <f>'Page 1 - General Information'!$G$16</f>
        <v>2658</v>
      </c>
      <c r="C1208" s="395" t="s">
        <v>19824</v>
      </c>
      <c r="D1208"/>
      <c r="E1208"/>
      <c r="F1208"/>
      <c r="G1208"/>
      <c r="H1208"/>
      <c r="I1208"/>
      <c r="J1208"/>
      <c r="K1208"/>
      <c r="L1208"/>
      <c r="M1208"/>
      <c r="N1208" t="s">
        <v>5293</v>
      </c>
      <c r="O1208" s="399"/>
      <c r="P1208"/>
      <c r="Q1208"/>
      <c r="R1208" s="21" t="s">
        <v>10976</v>
      </c>
      <c r="S1208" t="s">
        <v>6005</v>
      </c>
      <c r="T1208" s="396" t="str">
        <f>IF(INDEX('Page 2 - Team Information'!$K$14:$AP$184,Y1208,X1208)="","",INDEX('Page 2 - Team Information'!$K$14:$AP$184,Y1208,X1208)&amp;"-06-30")</f>
        <v/>
      </c>
      <c r="U1208"/>
      <c r="V1208"/>
      <c r="W1208"/>
      <c r="X1208" s="397">
        <v>12</v>
      </c>
      <c r="Y1208" s="397">
        <v>48</v>
      </c>
    </row>
    <row r="1209" spans="1:25" x14ac:dyDescent="0.45">
      <c r="A1209">
        <f>'Page 1 - General Information'!$G$12</f>
        <v>113367003</v>
      </c>
      <c r="B1209" t="str">
        <f>'Page 1 - General Information'!$G$16</f>
        <v>2658</v>
      </c>
      <c r="C1209" s="395" t="s">
        <v>19824</v>
      </c>
      <c r="D1209"/>
      <c r="E1209"/>
      <c r="F1209"/>
      <c r="G1209"/>
      <c r="H1209"/>
      <c r="I1209"/>
      <c r="J1209"/>
      <c r="K1209"/>
      <c r="L1209"/>
      <c r="M1209"/>
      <c r="N1209" t="s">
        <v>4812</v>
      </c>
      <c r="O1209" s="396">
        <f>INDEX('Page 2 - Team Information'!$K$14:$AP$184,Y1209,X1209)</f>
        <v>0</v>
      </c>
      <c r="P1209"/>
      <c r="Q1209"/>
      <c r="R1209"/>
      <c r="S1209" t="s">
        <v>6006</v>
      </c>
      <c r="T1209"/>
      <c r="U1209"/>
      <c r="V1209"/>
      <c r="W1209"/>
      <c r="X1209" s="397">
        <v>14</v>
      </c>
      <c r="Y1209" s="397">
        <v>48</v>
      </c>
    </row>
    <row r="1210" spans="1:25" x14ac:dyDescent="0.45">
      <c r="A1210">
        <f>'Page 1 - General Information'!$G$12</f>
        <v>113367003</v>
      </c>
      <c r="B1210" t="str">
        <f>'Page 1 - General Information'!$G$16</f>
        <v>2658</v>
      </c>
      <c r="C1210" s="395" t="s">
        <v>19824</v>
      </c>
      <c r="D1210"/>
      <c r="E1210"/>
      <c r="F1210"/>
      <c r="G1210"/>
      <c r="H1210"/>
      <c r="I1210"/>
      <c r="J1210"/>
      <c r="K1210"/>
      <c r="L1210"/>
      <c r="M1210"/>
      <c r="N1210" t="s">
        <v>4812</v>
      </c>
      <c r="O1210" s="396">
        <f>INDEX('Page 2 - Team Information'!$K$14:$AP$184,Y1210,X1210)</f>
        <v>8</v>
      </c>
      <c r="P1210"/>
      <c r="Q1210"/>
      <c r="R1210"/>
      <c r="S1210" t="s">
        <v>6007</v>
      </c>
      <c r="T1210"/>
      <c r="U1210"/>
      <c r="V1210"/>
      <c r="W1210"/>
      <c r="X1210" s="397">
        <v>15</v>
      </c>
      <c r="Y1210" s="397">
        <v>48</v>
      </c>
    </row>
    <row r="1211" spans="1:25" x14ac:dyDescent="0.45">
      <c r="A1211">
        <f>'Page 1 - General Information'!$G$12</f>
        <v>113367003</v>
      </c>
      <c r="B1211" t="str">
        <f>'Page 1 - General Information'!$G$16</f>
        <v>2658</v>
      </c>
      <c r="C1211" s="395" t="s">
        <v>19824</v>
      </c>
      <c r="D1211"/>
      <c r="E1211"/>
      <c r="F1211"/>
      <c r="G1211"/>
      <c r="H1211"/>
      <c r="I1211"/>
      <c r="J1211"/>
      <c r="K1211"/>
      <c r="L1211"/>
      <c r="M1211"/>
      <c r="N1211" t="s">
        <v>4812</v>
      </c>
      <c r="O1211" s="396">
        <f>INDEX('Page 2 - Team Information'!$K$14:$AP$184,Y1211,X1211)</f>
        <v>0</v>
      </c>
      <c r="P1211"/>
      <c r="Q1211"/>
      <c r="R1211"/>
      <c r="S1211" t="s">
        <v>6008</v>
      </c>
      <c r="T1211"/>
      <c r="U1211"/>
      <c r="V1211"/>
      <c r="W1211"/>
      <c r="X1211" s="397">
        <v>16</v>
      </c>
      <c r="Y1211" s="397">
        <v>48</v>
      </c>
    </row>
    <row r="1212" spans="1:25" x14ac:dyDescent="0.45">
      <c r="A1212">
        <f>'Page 1 - General Information'!$G$12</f>
        <v>113367003</v>
      </c>
      <c r="B1212" t="str">
        <f>'Page 1 - General Information'!$G$16</f>
        <v>2658</v>
      </c>
      <c r="C1212" s="395" t="s">
        <v>19824</v>
      </c>
      <c r="D1212"/>
      <c r="E1212"/>
      <c r="F1212"/>
      <c r="G1212"/>
      <c r="H1212"/>
      <c r="I1212"/>
      <c r="J1212"/>
      <c r="K1212"/>
      <c r="L1212"/>
      <c r="M1212"/>
      <c r="N1212" t="s">
        <v>4812</v>
      </c>
      <c r="O1212" s="396">
        <f>INDEX('Page 2 - Team Information'!$K$14:$AP$184,Y1212,X1212)</f>
        <v>8</v>
      </c>
      <c r="P1212"/>
      <c r="Q1212"/>
      <c r="R1212"/>
      <c r="S1212" t="s">
        <v>6009</v>
      </c>
      <c r="T1212"/>
      <c r="U1212"/>
      <c r="V1212"/>
      <c r="W1212"/>
      <c r="X1212" s="397">
        <v>17</v>
      </c>
      <c r="Y1212" s="397">
        <v>48</v>
      </c>
    </row>
    <row r="1213" spans="1:25" x14ac:dyDescent="0.45">
      <c r="A1213">
        <f>'Page 1 - General Information'!$G$12</f>
        <v>113367003</v>
      </c>
      <c r="B1213" t="str">
        <f>'Page 1 - General Information'!$G$16</f>
        <v>2658</v>
      </c>
      <c r="C1213" s="395" t="s">
        <v>19824</v>
      </c>
      <c r="D1213"/>
      <c r="E1213"/>
      <c r="F1213"/>
      <c r="G1213"/>
      <c r="H1213"/>
      <c r="I1213"/>
      <c r="J1213"/>
      <c r="K1213"/>
      <c r="L1213"/>
      <c r="M1213"/>
      <c r="N1213" t="s">
        <v>4812</v>
      </c>
      <c r="O1213" s="396">
        <f>INDEX('Page 2 - Team Information'!$K$14:$AP$184,Y1213,X1213)</f>
        <v>0</v>
      </c>
      <c r="P1213"/>
      <c r="Q1213"/>
      <c r="R1213"/>
      <c r="S1213" t="s">
        <v>6010</v>
      </c>
      <c r="T1213"/>
      <c r="U1213"/>
      <c r="V1213"/>
      <c r="W1213"/>
      <c r="X1213" s="397">
        <v>19</v>
      </c>
      <c r="Y1213" s="397">
        <v>48</v>
      </c>
    </row>
    <row r="1214" spans="1:25" x14ac:dyDescent="0.45">
      <c r="A1214">
        <f>'Page 1 - General Information'!$G$12</f>
        <v>113367003</v>
      </c>
      <c r="B1214" t="str">
        <f>'Page 1 - General Information'!$G$16</f>
        <v>2658</v>
      </c>
      <c r="C1214" s="395" t="s">
        <v>19824</v>
      </c>
      <c r="D1214"/>
      <c r="E1214"/>
      <c r="F1214"/>
      <c r="G1214"/>
      <c r="H1214"/>
      <c r="I1214"/>
      <c r="J1214"/>
      <c r="K1214"/>
      <c r="L1214"/>
      <c r="M1214"/>
      <c r="N1214" t="s">
        <v>4812</v>
      </c>
      <c r="O1214" s="396">
        <f>INDEX('Page 2 - Team Information'!$K$14:$AP$184,Y1214,X1214)</f>
        <v>8</v>
      </c>
      <c r="P1214"/>
      <c r="Q1214"/>
      <c r="R1214"/>
      <c r="S1214" t="s">
        <v>6011</v>
      </c>
      <c r="T1214"/>
      <c r="U1214"/>
      <c r="V1214"/>
      <c r="W1214"/>
      <c r="X1214" s="397">
        <v>20</v>
      </c>
      <c r="Y1214" s="397">
        <v>48</v>
      </c>
    </row>
    <row r="1215" spans="1:25" x14ac:dyDescent="0.45">
      <c r="A1215">
        <f>'Page 1 - General Information'!$G$12</f>
        <v>113367003</v>
      </c>
      <c r="B1215" t="str">
        <f>'Page 1 - General Information'!$G$16</f>
        <v>2658</v>
      </c>
      <c r="C1215" s="395" t="s">
        <v>19824</v>
      </c>
      <c r="D1215"/>
      <c r="E1215"/>
      <c r="F1215"/>
      <c r="G1215"/>
      <c r="H1215"/>
      <c r="I1215"/>
      <c r="J1215"/>
      <c r="K1215"/>
      <c r="L1215"/>
      <c r="M1215"/>
      <c r="N1215" t="s">
        <v>4812</v>
      </c>
      <c r="O1215" s="396">
        <f>INDEX('Page 2 - Team Information'!$K$14:$AP$184,Y1215,X1215)</f>
        <v>0</v>
      </c>
      <c r="P1215"/>
      <c r="Q1215"/>
      <c r="R1215"/>
      <c r="S1215" t="s">
        <v>6012</v>
      </c>
      <c r="T1215"/>
      <c r="U1215"/>
      <c r="V1215"/>
      <c r="W1215"/>
      <c r="X1215" s="397">
        <v>21</v>
      </c>
      <c r="Y1215" s="397">
        <v>48</v>
      </c>
    </row>
    <row r="1216" spans="1:25" x14ac:dyDescent="0.45">
      <c r="A1216">
        <f>'Page 1 - General Information'!$G$12</f>
        <v>113367003</v>
      </c>
      <c r="B1216" t="str">
        <f>'Page 1 - General Information'!$G$16</f>
        <v>2658</v>
      </c>
      <c r="C1216" s="395" t="s">
        <v>19824</v>
      </c>
      <c r="D1216"/>
      <c r="E1216"/>
      <c r="F1216"/>
      <c r="G1216"/>
      <c r="H1216"/>
      <c r="I1216"/>
      <c r="J1216"/>
      <c r="K1216"/>
      <c r="L1216"/>
      <c r="M1216"/>
      <c r="N1216" t="s">
        <v>4812</v>
      </c>
      <c r="O1216" s="396">
        <f>INDEX('Page 2 - Team Information'!$K$14:$AP$184,Y1216,X1216)</f>
        <v>8</v>
      </c>
      <c r="P1216"/>
      <c r="Q1216"/>
      <c r="R1216"/>
      <c r="S1216" t="s">
        <v>6013</v>
      </c>
      <c r="T1216"/>
      <c r="U1216"/>
      <c r="V1216"/>
      <c r="W1216"/>
      <c r="X1216" s="397">
        <v>22</v>
      </c>
      <c r="Y1216" s="397">
        <v>48</v>
      </c>
    </row>
    <row r="1217" spans="1:25" x14ac:dyDescent="0.45">
      <c r="A1217">
        <f>'Page 1 - General Information'!$G$12</f>
        <v>113367003</v>
      </c>
      <c r="B1217" t="str">
        <f>'Page 1 - General Information'!$G$16</f>
        <v>2658</v>
      </c>
      <c r="C1217" s="395" t="s">
        <v>19824</v>
      </c>
      <c r="D1217"/>
      <c r="E1217"/>
      <c r="F1217"/>
      <c r="G1217"/>
      <c r="H1217"/>
      <c r="I1217"/>
      <c r="J1217"/>
      <c r="K1217"/>
      <c r="L1217"/>
      <c r="M1217"/>
      <c r="N1217" t="s">
        <v>5293</v>
      </c>
      <c r="O1217" s="399"/>
      <c r="P1217"/>
      <c r="Q1217"/>
      <c r="R1217" s="399" t="s">
        <v>10976</v>
      </c>
      <c r="S1217" t="s">
        <v>6014</v>
      </c>
      <c r="T1217"/>
      <c r="U1217"/>
      <c r="V1217" s="396">
        <f>INDEX('Page 2 - Team Information'!$K$14:$AP$184,Y1217,X1217)</f>
        <v>0</v>
      </c>
      <c r="W1217"/>
      <c r="X1217" s="397">
        <v>5</v>
      </c>
      <c r="Y1217" s="397">
        <v>49</v>
      </c>
    </row>
    <row r="1218" spans="1:25" x14ac:dyDescent="0.45">
      <c r="A1218">
        <f>'Page 1 - General Information'!$G$12</f>
        <v>113367003</v>
      </c>
      <c r="B1218" t="str">
        <f>'Page 1 - General Information'!$G$16</f>
        <v>2658</v>
      </c>
      <c r="C1218" s="395" t="s">
        <v>19824</v>
      </c>
      <c r="D1218"/>
      <c r="E1218"/>
      <c r="F1218"/>
      <c r="G1218"/>
      <c r="H1218"/>
      <c r="I1218"/>
      <c r="J1218"/>
      <c r="K1218"/>
      <c r="L1218"/>
      <c r="M1218"/>
      <c r="N1218" t="s">
        <v>5293</v>
      </c>
      <c r="O1218" s="399"/>
      <c r="P1218"/>
      <c r="Q1218"/>
      <c r="R1218" s="399" t="s">
        <v>10976</v>
      </c>
      <c r="S1218" t="s">
        <v>6015</v>
      </c>
      <c r="T1218"/>
      <c r="U1218"/>
      <c r="V1218" s="396">
        <f>INDEX('Page 2 - Team Information'!$K$14:$AP$184,Y1218,X1218)</f>
        <v>0</v>
      </c>
      <c r="W1218"/>
      <c r="X1218" s="397">
        <v>6</v>
      </c>
      <c r="Y1218" s="397">
        <v>49</v>
      </c>
    </row>
    <row r="1219" spans="1:25" x14ac:dyDescent="0.45">
      <c r="A1219">
        <f>'Page 1 - General Information'!$G$12</f>
        <v>113367003</v>
      </c>
      <c r="B1219" t="str">
        <f>'Page 1 - General Information'!$G$16</f>
        <v>2658</v>
      </c>
      <c r="C1219" s="395" t="s">
        <v>19824</v>
      </c>
      <c r="D1219"/>
      <c r="E1219"/>
      <c r="F1219"/>
      <c r="G1219"/>
      <c r="H1219"/>
      <c r="I1219"/>
      <c r="J1219"/>
      <c r="K1219"/>
      <c r="L1219"/>
      <c r="M1219"/>
      <c r="N1219" t="s">
        <v>5293</v>
      </c>
      <c r="O1219" s="399"/>
      <c r="P1219"/>
      <c r="Q1219"/>
      <c r="R1219" s="399" t="s">
        <v>10976</v>
      </c>
      <c r="S1219" t="s">
        <v>6016</v>
      </c>
      <c r="T1219"/>
      <c r="U1219"/>
      <c r="V1219" s="396">
        <f>INDEX('Page 2 - Team Information'!$K$14:$AP$184,Y1219,X1219)</f>
        <v>0</v>
      </c>
      <c r="W1219"/>
      <c r="X1219" s="397">
        <v>7</v>
      </c>
      <c r="Y1219" s="397">
        <v>49</v>
      </c>
    </row>
    <row r="1220" spans="1:25" x14ac:dyDescent="0.45">
      <c r="A1220">
        <f>'Page 1 - General Information'!$G$12</f>
        <v>113367003</v>
      </c>
      <c r="B1220" t="str">
        <f>'Page 1 - General Information'!$G$16</f>
        <v>2658</v>
      </c>
      <c r="C1220" s="395" t="s">
        <v>19824</v>
      </c>
      <c r="D1220"/>
      <c r="E1220"/>
      <c r="F1220"/>
      <c r="G1220"/>
      <c r="H1220"/>
      <c r="I1220"/>
      <c r="J1220"/>
      <c r="K1220"/>
      <c r="L1220"/>
      <c r="M1220"/>
      <c r="N1220" t="s">
        <v>5293</v>
      </c>
      <c r="O1220" s="399"/>
      <c r="P1220"/>
      <c r="Q1220"/>
      <c r="R1220" s="21" t="s">
        <v>10976</v>
      </c>
      <c r="S1220" t="s">
        <v>6017</v>
      </c>
      <c r="T1220" s="396" t="str">
        <f>IF(INDEX('Page 2 - Team Information'!$K$14:$AP$184,Y1220,X1220)="","",INDEX('Page 2 - Team Information'!$K$14:$AP$184,Y1220,X1220)&amp;"-06-30")</f>
        <v/>
      </c>
      <c r="U1220"/>
      <c r="V1220"/>
      <c r="W1220"/>
      <c r="X1220" s="397">
        <v>9</v>
      </c>
      <c r="Y1220" s="397">
        <v>49</v>
      </c>
    </row>
    <row r="1221" spans="1:25" x14ac:dyDescent="0.45">
      <c r="A1221">
        <f>'Page 1 - General Information'!$G$12</f>
        <v>113367003</v>
      </c>
      <c r="B1221" t="str">
        <f>'Page 1 - General Information'!$G$16</f>
        <v>2658</v>
      </c>
      <c r="C1221" s="395" t="s">
        <v>19824</v>
      </c>
      <c r="D1221"/>
      <c r="E1221"/>
      <c r="F1221"/>
      <c r="G1221"/>
      <c r="H1221"/>
      <c r="I1221"/>
      <c r="J1221"/>
      <c r="K1221"/>
      <c r="L1221"/>
      <c r="M1221"/>
      <c r="N1221" t="s">
        <v>5293</v>
      </c>
      <c r="O1221" s="399"/>
      <c r="P1221"/>
      <c r="Q1221"/>
      <c r="R1221" s="21" t="s">
        <v>10976</v>
      </c>
      <c r="S1221" t="s">
        <v>6018</v>
      </c>
      <c r="T1221" s="396" t="str">
        <f>IF(INDEX('Page 2 - Team Information'!$K$14:$AP$184,Y1221,X1221)="","",INDEX('Page 2 - Team Information'!$K$14:$AP$184,Y1221,X1221)&amp;"-06-30")</f>
        <v/>
      </c>
      <c r="U1221"/>
      <c r="V1221"/>
      <c r="W1221"/>
      <c r="X1221" s="397">
        <v>10</v>
      </c>
      <c r="Y1221" s="397">
        <v>49</v>
      </c>
    </row>
    <row r="1222" spans="1:25" x14ac:dyDescent="0.45">
      <c r="A1222">
        <f>'Page 1 - General Information'!$G$12</f>
        <v>113367003</v>
      </c>
      <c r="B1222" t="str">
        <f>'Page 1 - General Information'!$G$16</f>
        <v>2658</v>
      </c>
      <c r="C1222" s="395" t="s">
        <v>19824</v>
      </c>
      <c r="D1222"/>
      <c r="E1222"/>
      <c r="F1222"/>
      <c r="G1222"/>
      <c r="H1222"/>
      <c r="I1222"/>
      <c r="J1222"/>
      <c r="K1222"/>
      <c r="L1222"/>
      <c r="M1222"/>
      <c r="N1222" t="s">
        <v>5293</v>
      </c>
      <c r="O1222" s="399"/>
      <c r="P1222"/>
      <c r="Q1222"/>
      <c r="R1222" s="21" t="s">
        <v>10976</v>
      </c>
      <c r="S1222" t="s">
        <v>6019</v>
      </c>
      <c r="T1222" s="396" t="str">
        <f>IF(INDEX('Page 2 - Team Information'!$K$14:$AP$184,Y1222,X1222)="","",INDEX('Page 2 - Team Information'!$K$14:$AP$184,Y1222,X1222)&amp;"-06-30")</f>
        <v/>
      </c>
      <c r="U1222"/>
      <c r="V1222"/>
      <c r="W1222"/>
      <c r="X1222" s="397">
        <v>11</v>
      </c>
      <c r="Y1222" s="397">
        <v>49</v>
      </c>
    </row>
    <row r="1223" spans="1:25" x14ac:dyDescent="0.45">
      <c r="A1223">
        <f>'Page 1 - General Information'!$G$12</f>
        <v>113367003</v>
      </c>
      <c r="B1223" t="str">
        <f>'Page 1 - General Information'!$G$16</f>
        <v>2658</v>
      </c>
      <c r="C1223" s="395" t="s">
        <v>19824</v>
      </c>
      <c r="D1223"/>
      <c r="E1223"/>
      <c r="F1223"/>
      <c r="G1223"/>
      <c r="H1223"/>
      <c r="I1223"/>
      <c r="J1223"/>
      <c r="K1223"/>
      <c r="L1223"/>
      <c r="M1223"/>
      <c r="N1223" t="s">
        <v>5293</v>
      </c>
      <c r="O1223" s="399"/>
      <c r="P1223"/>
      <c r="Q1223"/>
      <c r="R1223" s="21" t="s">
        <v>10976</v>
      </c>
      <c r="S1223" t="s">
        <v>6020</v>
      </c>
      <c r="T1223" s="396" t="str">
        <f>IF(INDEX('Page 2 - Team Information'!$K$14:$AP$184,Y1223,X1223)="","",INDEX('Page 2 - Team Information'!$K$14:$AP$184,Y1223,X1223)&amp;"-06-30")</f>
        <v/>
      </c>
      <c r="U1223"/>
      <c r="V1223"/>
      <c r="W1223"/>
      <c r="X1223" s="397">
        <v>12</v>
      </c>
      <c r="Y1223" s="397">
        <v>49</v>
      </c>
    </row>
    <row r="1224" spans="1:25" x14ac:dyDescent="0.45">
      <c r="A1224">
        <f>'Page 1 - General Information'!$G$12</f>
        <v>113367003</v>
      </c>
      <c r="B1224" t="str">
        <f>'Page 1 - General Information'!$G$16</f>
        <v>2658</v>
      </c>
      <c r="C1224" s="395" t="s">
        <v>19824</v>
      </c>
      <c r="D1224"/>
      <c r="E1224"/>
      <c r="F1224"/>
      <c r="G1224"/>
      <c r="H1224"/>
      <c r="I1224"/>
      <c r="J1224"/>
      <c r="K1224"/>
      <c r="L1224"/>
      <c r="M1224"/>
      <c r="N1224" t="s">
        <v>4812</v>
      </c>
      <c r="O1224" s="396">
        <f>INDEX('Page 2 - Team Information'!$K$14:$AP$184,Y1224,X1224)</f>
        <v>0</v>
      </c>
      <c r="P1224"/>
      <c r="Q1224"/>
      <c r="R1224"/>
      <c r="S1224" t="s">
        <v>6021</v>
      </c>
      <c r="T1224"/>
      <c r="U1224"/>
      <c r="V1224"/>
      <c r="W1224"/>
      <c r="X1224" s="397">
        <v>14</v>
      </c>
      <c r="Y1224" s="397">
        <v>49</v>
      </c>
    </row>
    <row r="1225" spans="1:25" x14ac:dyDescent="0.45">
      <c r="A1225">
        <f>'Page 1 - General Information'!$G$12</f>
        <v>113367003</v>
      </c>
      <c r="B1225" t="str">
        <f>'Page 1 - General Information'!$G$16</f>
        <v>2658</v>
      </c>
      <c r="C1225" s="395" t="s">
        <v>19824</v>
      </c>
      <c r="D1225"/>
      <c r="E1225"/>
      <c r="F1225"/>
      <c r="G1225"/>
      <c r="H1225"/>
      <c r="I1225"/>
      <c r="J1225"/>
      <c r="K1225"/>
      <c r="L1225"/>
      <c r="M1225"/>
      <c r="N1225" t="s">
        <v>4812</v>
      </c>
      <c r="O1225" s="396">
        <f>INDEX('Page 2 - Team Information'!$K$14:$AP$184,Y1225,X1225)</f>
        <v>0</v>
      </c>
      <c r="P1225"/>
      <c r="Q1225"/>
      <c r="R1225"/>
      <c r="S1225" t="s">
        <v>6022</v>
      </c>
      <c r="T1225"/>
      <c r="U1225"/>
      <c r="V1225"/>
      <c r="W1225"/>
      <c r="X1225" s="397">
        <v>15</v>
      </c>
      <c r="Y1225" s="397">
        <v>49</v>
      </c>
    </row>
    <row r="1226" spans="1:25" x14ac:dyDescent="0.45">
      <c r="A1226">
        <f>'Page 1 - General Information'!$G$12</f>
        <v>113367003</v>
      </c>
      <c r="B1226" t="str">
        <f>'Page 1 - General Information'!$G$16</f>
        <v>2658</v>
      </c>
      <c r="C1226" s="395" t="s">
        <v>19824</v>
      </c>
      <c r="D1226"/>
      <c r="E1226"/>
      <c r="F1226"/>
      <c r="G1226"/>
      <c r="H1226"/>
      <c r="I1226"/>
      <c r="J1226"/>
      <c r="K1226"/>
      <c r="L1226"/>
      <c r="M1226"/>
      <c r="N1226" t="s">
        <v>4812</v>
      </c>
      <c r="O1226" s="396">
        <f>INDEX('Page 2 - Team Information'!$K$14:$AP$184,Y1226,X1226)</f>
        <v>0</v>
      </c>
      <c r="P1226"/>
      <c r="Q1226"/>
      <c r="R1226"/>
      <c r="S1226" t="s">
        <v>6023</v>
      </c>
      <c r="T1226"/>
      <c r="U1226"/>
      <c r="V1226"/>
      <c r="W1226"/>
      <c r="X1226" s="397">
        <v>16</v>
      </c>
      <c r="Y1226" s="397">
        <v>49</v>
      </c>
    </row>
    <row r="1227" spans="1:25" x14ac:dyDescent="0.45">
      <c r="A1227">
        <f>'Page 1 - General Information'!$G$12</f>
        <v>113367003</v>
      </c>
      <c r="B1227" t="str">
        <f>'Page 1 - General Information'!$G$16</f>
        <v>2658</v>
      </c>
      <c r="C1227" s="395" t="s">
        <v>19824</v>
      </c>
      <c r="D1227"/>
      <c r="E1227"/>
      <c r="F1227"/>
      <c r="G1227"/>
      <c r="H1227"/>
      <c r="I1227"/>
      <c r="J1227"/>
      <c r="K1227"/>
      <c r="L1227"/>
      <c r="M1227"/>
      <c r="N1227" t="s">
        <v>4812</v>
      </c>
      <c r="O1227" s="396">
        <f>INDEX('Page 2 - Team Information'!$K$14:$AP$184,Y1227,X1227)</f>
        <v>0</v>
      </c>
      <c r="P1227"/>
      <c r="Q1227"/>
      <c r="R1227"/>
      <c r="S1227" t="s">
        <v>6024</v>
      </c>
      <c r="T1227"/>
      <c r="U1227"/>
      <c r="V1227"/>
      <c r="W1227"/>
      <c r="X1227" s="397">
        <v>17</v>
      </c>
      <c r="Y1227" s="397">
        <v>49</v>
      </c>
    </row>
    <row r="1228" spans="1:25" x14ac:dyDescent="0.45">
      <c r="A1228">
        <f>'Page 1 - General Information'!$G$12</f>
        <v>113367003</v>
      </c>
      <c r="B1228" t="str">
        <f>'Page 1 - General Information'!$G$16</f>
        <v>2658</v>
      </c>
      <c r="C1228" s="395" t="s">
        <v>19824</v>
      </c>
      <c r="D1228"/>
      <c r="E1228"/>
      <c r="F1228"/>
      <c r="G1228"/>
      <c r="H1228"/>
      <c r="I1228"/>
      <c r="J1228"/>
      <c r="K1228"/>
      <c r="L1228"/>
      <c r="M1228"/>
      <c r="N1228" t="s">
        <v>4812</v>
      </c>
      <c r="O1228" s="396">
        <f>INDEX('Page 2 - Team Information'!$K$14:$AP$184,Y1228,X1228)</f>
        <v>0</v>
      </c>
      <c r="P1228"/>
      <c r="Q1228"/>
      <c r="R1228"/>
      <c r="S1228" t="s">
        <v>6025</v>
      </c>
      <c r="T1228"/>
      <c r="U1228"/>
      <c r="V1228"/>
      <c r="W1228"/>
      <c r="X1228" s="397">
        <v>19</v>
      </c>
      <c r="Y1228" s="397">
        <v>49</v>
      </c>
    </row>
    <row r="1229" spans="1:25" x14ac:dyDescent="0.45">
      <c r="A1229">
        <f>'Page 1 - General Information'!$G$12</f>
        <v>113367003</v>
      </c>
      <c r="B1229" t="str">
        <f>'Page 1 - General Information'!$G$16</f>
        <v>2658</v>
      </c>
      <c r="C1229" s="395" t="s">
        <v>19824</v>
      </c>
      <c r="D1229"/>
      <c r="E1229"/>
      <c r="F1229"/>
      <c r="G1229"/>
      <c r="H1229"/>
      <c r="I1229"/>
      <c r="J1229"/>
      <c r="K1229"/>
      <c r="L1229"/>
      <c r="M1229"/>
      <c r="N1229" t="s">
        <v>4812</v>
      </c>
      <c r="O1229" s="396">
        <f>INDEX('Page 2 - Team Information'!$K$14:$AP$184,Y1229,X1229)</f>
        <v>0</v>
      </c>
      <c r="P1229"/>
      <c r="Q1229"/>
      <c r="R1229"/>
      <c r="S1229" t="s">
        <v>6026</v>
      </c>
      <c r="T1229"/>
      <c r="U1229"/>
      <c r="V1229"/>
      <c r="W1229"/>
      <c r="X1229" s="397">
        <v>20</v>
      </c>
      <c r="Y1229" s="397">
        <v>49</v>
      </c>
    </row>
    <row r="1230" spans="1:25" x14ac:dyDescent="0.45">
      <c r="A1230">
        <f>'Page 1 - General Information'!$G$12</f>
        <v>113367003</v>
      </c>
      <c r="B1230" t="str">
        <f>'Page 1 - General Information'!$G$16</f>
        <v>2658</v>
      </c>
      <c r="C1230" s="395" t="s">
        <v>19824</v>
      </c>
      <c r="D1230"/>
      <c r="E1230"/>
      <c r="F1230"/>
      <c r="G1230"/>
      <c r="H1230"/>
      <c r="I1230"/>
      <c r="J1230"/>
      <c r="K1230"/>
      <c r="L1230"/>
      <c r="M1230"/>
      <c r="N1230" t="s">
        <v>4812</v>
      </c>
      <c r="O1230" s="396">
        <f>INDEX('Page 2 - Team Information'!$K$14:$AP$184,Y1230,X1230)</f>
        <v>0</v>
      </c>
      <c r="P1230"/>
      <c r="Q1230"/>
      <c r="R1230"/>
      <c r="S1230" t="s">
        <v>6027</v>
      </c>
      <c r="T1230"/>
      <c r="U1230"/>
      <c r="V1230"/>
      <c r="W1230"/>
      <c r="X1230" s="397">
        <v>21</v>
      </c>
      <c r="Y1230" s="397">
        <v>49</v>
      </c>
    </row>
    <row r="1231" spans="1:25" x14ac:dyDescent="0.45">
      <c r="A1231">
        <f>'Page 1 - General Information'!$G$12</f>
        <v>113367003</v>
      </c>
      <c r="B1231" t="str">
        <f>'Page 1 - General Information'!$G$16</f>
        <v>2658</v>
      </c>
      <c r="C1231" s="395" t="s">
        <v>19824</v>
      </c>
      <c r="D1231"/>
      <c r="E1231"/>
      <c r="F1231"/>
      <c r="G1231"/>
      <c r="H1231"/>
      <c r="I1231"/>
      <c r="J1231"/>
      <c r="K1231"/>
      <c r="L1231"/>
      <c r="M1231"/>
      <c r="N1231" t="s">
        <v>4812</v>
      </c>
      <c r="O1231" s="396">
        <f>INDEX('Page 2 - Team Information'!$K$14:$AP$184,Y1231,X1231)</f>
        <v>0</v>
      </c>
      <c r="P1231"/>
      <c r="Q1231"/>
      <c r="R1231"/>
      <c r="S1231" t="s">
        <v>6028</v>
      </c>
      <c r="T1231"/>
      <c r="U1231"/>
      <c r="V1231"/>
      <c r="W1231"/>
      <c r="X1231" s="397">
        <v>22</v>
      </c>
      <c r="Y1231" s="397">
        <v>49</v>
      </c>
    </row>
    <row r="1232" spans="1:25" x14ac:dyDescent="0.45">
      <c r="A1232">
        <f>'Page 1 - General Information'!$G$12</f>
        <v>113367003</v>
      </c>
      <c r="B1232" t="str">
        <f>'Page 1 - General Information'!$G$16</f>
        <v>2658</v>
      </c>
      <c r="C1232" s="395" t="s">
        <v>19824</v>
      </c>
      <c r="D1232"/>
      <c r="E1232"/>
      <c r="F1232"/>
      <c r="G1232"/>
      <c r="H1232"/>
      <c r="I1232"/>
      <c r="J1232"/>
      <c r="K1232"/>
      <c r="L1232"/>
      <c r="M1232"/>
      <c r="N1232" t="s">
        <v>5293</v>
      </c>
      <c r="O1232" s="399"/>
      <c r="P1232"/>
      <c r="Q1232"/>
      <c r="R1232" s="399" t="s">
        <v>10976</v>
      </c>
      <c r="S1232" t="s">
        <v>6029</v>
      </c>
      <c r="T1232"/>
      <c r="U1232"/>
      <c r="V1232" s="396">
        <f>INDEX('Page 2 - Team Information'!$K$14:$AP$184,Y1232,X1232)</f>
        <v>0</v>
      </c>
      <c r="W1232"/>
      <c r="X1232" s="397">
        <v>5</v>
      </c>
      <c r="Y1232" s="397">
        <v>50</v>
      </c>
    </row>
    <row r="1233" spans="1:25" x14ac:dyDescent="0.45">
      <c r="A1233">
        <f>'Page 1 - General Information'!$G$12</f>
        <v>113367003</v>
      </c>
      <c r="B1233" t="str">
        <f>'Page 1 - General Information'!$G$16</f>
        <v>2658</v>
      </c>
      <c r="C1233" s="395" t="s">
        <v>19824</v>
      </c>
      <c r="D1233"/>
      <c r="E1233"/>
      <c r="F1233"/>
      <c r="G1233"/>
      <c r="H1233"/>
      <c r="I1233"/>
      <c r="J1233"/>
      <c r="K1233"/>
      <c r="L1233"/>
      <c r="M1233"/>
      <c r="N1233" t="s">
        <v>5293</v>
      </c>
      <c r="O1233" s="399"/>
      <c r="P1233"/>
      <c r="Q1233"/>
      <c r="R1233" s="399" t="s">
        <v>10976</v>
      </c>
      <c r="S1233" t="s">
        <v>6030</v>
      </c>
      <c r="T1233"/>
      <c r="U1233"/>
      <c r="V1233" s="396">
        <f>INDEX('Page 2 - Team Information'!$K$14:$AP$184,Y1233,X1233)</f>
        <v>0</v>
      </c>
      <c r="W1233"/>
      <c r="X1233" s="397">
        <v>6</v>
      </c>
      <c r="Y1233" s="397">
        <v>50</v>
      </c>
    </row>
    <row r="1234" spans="1:25" x14ac:dyDescent="0.45">
      <c r="A1234">
        <f>'Page 1 - General Information'!$G$12</f>
        <v>113367003</v>
      </c>
      <c r="B1234" t="str">
        <f>'Page 1 - General Information'!$G$16</f>
        <v>2658</v>
      </c>
      <c r="C1234" s="395" t="s">
        <v>19824</v>
      </c>
      <c r="D1234"/>
      <c r="E1234"/>
      <c r="F1234"/>
      <c r="G1234"/>
      <c r="H1234"/>
      <c r="I1234"/>
      <c r="J1234"/>
      <c r="K1234"/>
      <c r="L1234"/>
      <c r="M1234"/>
      <c r="N1234" t="s">
        <v>5293</v>
      </c>
      <c r="O1234" s="399"/>
      <c r="P1234"/>
      <c r="Q1234"/>
      <c r="R1234" s="399" t="s">
        <v>10976</v>
      </c>
      <c r="S1234" t="s">
        <v>6031</v>
      </c>
      <c r="T1234"/>
      <c r="U1234"/>
      <c r="V1234" s="396">
        <f>INDEX('Page 2 - Team Information'!$K$14:$AP$184,Y1234,X1234)</f>
        <v>0</v>
      </c>
      <c r="W1234"/>
      <c r="X1234" s="397">
        <v>7</v>
      </c>
      <c r="Y1234" s="397">
        <v>50</v>
      </c>
    </row>
    <row r="1235" spans="1:25" x14ac:dyDescent="0.45">
      <c r="A1235">
        <f>'Page 1 - General Information'!$G$12</f>
        <v>113367003</v>
      </c>
      <c r="B1235" t="str">
        <f>'Page 1 - General Information'!$G$16</f>
        <v>2658</v>
      </c>
      <c r="C1235" s="395" t="s">
        <v>19824</v>
      </c>
      <c r="D1235"/>
      <c r="E1235"/>
      <c r="F1235"/>
      <c r="G1235"/>
      <c r="H1235"/>
      <c r="I1235"/>
      <c r="J1235"/>
      <c r="K1235"/>
      <c r="L1235"/>
      <c r="M1235"/>
      <c r="N1235" t="s">
        <v>5293</v>
      </c>
      <c r="O1235" s="399"/>
      <c r="P1235"/>
      <c r="Q1235"/>
      <c r="R1235" s="21" t="s">
        <v>10976</v>
      </c>
      <c r="S1235" t="s">
        <v>6032</v>
      </c>
      <c r="T1235" s="396" t="str">
        <f>IF(INDEX('Page 2 - Team Information'!$K$14:$AP$184,Y1235,X1235)="","",INDEX('Page 2 - Team Information'!$K$14:$AP$184,Y1235,X1235)&amp;"-06-30")</f>
        <v/>
      </c>
      <c r="U1235"/>
      <c r="V1235"/>
      <c r="W1235"/>
      <c r="X1235" s="397">
        <v>9</v>
      </c>
      <c r="Y1235" s="397">
        <v>50</v>
      </c>
    </row>
    <row r="1236" spans="1:25" x14ac:dyDescent="0.45">
      <c r="A1236">
        <f>'Page 1 - General Information'!$G$12</f>
        <v>113367003</v>
      </c>
      <c r="B1236" t="str">
        <f>'Page 1 - General Information'!$G$16</f>
        <v>2658</v>
      </c>
      <c r="C1236" s="395" t="s">
        <v>19824</v>
      </c>
      <c r="D1236"/>
      <c r="E1236"/>
      <c r="F1236"/>
      <c r="G1236"/>
      <c r="H1236"/>
      <c r="I1236"/>
      <c r="J1236"/>
      <c r="K1236"/>
      <c r="L1236"/>
      <c r="M1236"/>
      <c r="N1236" t="s">
        <v>5293</v>
      </c>
      <c r="O1236" s="399"/>
      <c r="P1236"/>
      <c r="Q1236"/>
      <c r="R1236" s="21" t="s">
        <v>10976</v>
      </c>
      <c r="S1236" t="s">
        <v>6033</v>
      </c>
      <c r="T1236" s="396" t="str">
        <f>IF(INDEX('Page 2 - Team Information'!$K$14:$AP$184,Y1236,X1236)="","",INDEX('Page 2 - Team Information'!$K$14:$AP$184,Y1236,X1236)&amp;"-06-30")</f>
        <v/>
      </c>
      <c r="U1236"/>
      <c r="V1236"/>
      <c r="W1236"/>
      <c r="X1236" s="397">
        <v>10</v>
      </c>
      <c r="Y1236" s="397">
        <v>50</v>
      </c>
    </row>
    <row r="1237" spans="1:25" x14ac:dyDescent="0.45">
      <c r="A1237">
        <f>'Page 1 - General Information'!$G$12</f>
        <v>113367003</v>
      </c>
      <c r="B1237" t="str">
        <f>'Page 1 - General Information'!$G$16</f>
        <v>2658</v>
      </c>
      <c r="C1237" s="395" t="s">
        <v>19824</v>
      </c>
      <c r="D1237"/>
      <c r="E1237"/>
      <c r="F1237"/>
      <c r="G1237"/>
      <c r="H1237"/>
      <c r="I1237"/>
      <c r="J1237"/>
      <c r="K1237"/>
      <c r="L1237"/>
      <c r="M1237"/>
      <c r="N1237" t="s">
        <v>5293</v>
      </c>
      <c r="O1237" s="399"/>
      <c r="P1237"/>
      <c r="Q1237"/>
      <c r="R1237" s="21" t="s">
        <v>10976</v>
      </c>
      <c r="S1237" t="s">
        <v>6034</v>
      </c>
      <c r="T1237" s="396" t="str">
        <f>IF(INDEX('Page 2 - Team Information'!$K$14:$AP$184,Y1237,X1237)="","",INDEX('Page 2 - Team Information'!$K$14:$AP$184,Y1237,X1237)&amp;"-06-30")</f>
        <v/>
      </c>
      <c r="U1237"/>
      <c r="V1237"/>
      <c r="W1237"/>
      <c r="X1237" s="397">
        <v>11</v>
      </c>
      <c r="Y1237" s="397">
        <v>50</v>
      </c>
    </row>
    <row r="1238" spans="1:25" x14ac:dyDescent="0.45">
      <c r="A1238">
        <f>'Page 1 - General Information'!$G$12</f>
        <v>113367003</v>
      </c>
      <c r="B1238" t="str">
        <f>'Page 1 - General Information'!$G$16</f>
        <v>2658</v>
      </c>
      <c r="C1238" s="395" t="s">
        <v>19824</v>
      </c>
      <c r="D1238"/>
      <c r="E1238"/>
      <c r="F1238"/>
      <c r="G1238"/>
      <c r="H1238"/>
      <c r="I1238"/>
      <c r="J1238"/>
      <c r="K1238"/>
      <c r="L1238"/>
      <c r="M1238"/>
      <c r="N1238" t="s">
        <v>5293</v>
      </c>
      <c r="O1238" s="399"/>
      <c r="P1238"/>
      <c r="Q1238"/>
      <c r="R1238" s="21" t="s">
        <v>10976</v>
      </c>
      <c r="S1238" t="s">
        <v>6035</v>
      </c>
      <c r="T1238" s="396" t="str">
        <f>IF(INDEX('Page 2 - Team Information'!$K$14:$AP$184,Y1238,X1238)="","",INDEX('Page 2 - Team Information'!$K$14:$AP$184,Y1238,X1238)&amp;"-06-30")</f>
        <v/>
      </c>
      <c r="U1238"/>
      <c r="V1238"/>
      <c r="W1238"/>
      <c r="X1238" s="397">
        <v>12</v>
      </c>
      <c r="Y1238" s="397">
        <v>50</v>
      </c>
    </row>
    <row r="1239" spans="1:25" x14ac:dyDescent="0.45">
      <c r="A1239">
        <f>'Page 1 - General Information'!$G$12</f>
        <v>113367003</v>
      </c>
      <c r="B1239" t="str">
        <f>'Page 1 - General Information'!$G$16</f>
        <v>2658</v>
      </c>
      <c r="C1239" s="395" t="s">
        <v>19824</v>
      </c>
      <c r="D1239"/>
      <c r="E1239"/>
      <c r="F1239"/>
      <c r="G1239"/>
      <c r="H1239"/>
      <c r="I1239"/>
      <c r="J1239"/>
      <c r="K1239"/>
      <c r="L1239"/>
      <c r="M1239"/>
      <c r="N1239" t="s">
        <v>4812</v>
      </c>
      <c r="O1239" s="396">
        <f>INDEX('Page 2 - Team Information'!$K$14:$AP$184,Y1239,X1239)</f>
        <v>0</v>
      </c>
      <c r="P1239"/>
      <c r="Q1239"/>
      <c r="R1239"/>
      <c r="S1239" t="s">
        <v>6036</v>
      </c>
      <c r="T1239"/>
      <c r="U1239"/>
      <c r="V1239"/>
      <c r="W1239"/>
      <c r="X1239" s="397">
        <v>14</v>
      </c>
      <c r="Y1239" s="397">
        <v>50</v>
      </c>
    </row>
    <row r="1240" spans="1:25" x14ac:dyDescent="0.45">
      <c r="A1240">
        <f>'Page 1 - General Information'!$G$12</f>
        <v>113367003</v>
      </c>
      <c r="B1240" t="str">
        <f>'Page 1 - General Information'!$G$16</f>
        <v>2658</v>
      </c>
      <c r="C1240" s="395" t="s">
        <v>19824</v>
      </c>
      <c r="D1240"/>
      <c r="E1240"/>
      <c r="F1240"/>
      <c r="G1240"/>
      <c r="H1240"/>
      <c r="I1240"/>
      <c r="J1240"/>
      <c r="K1240"/>
      <c r="L1240"/>
      <c r="M1240"/>
      <c r="N1240" t="s">
        <v>4812</v>
      </c>
      <c r="O1240" s="396">
        <f>INDEX('Page 2 - Team Information'!$K$14:$AP$184,Y1240,X1240)</f>
        <v>0</v>
      </c>
      <c r="P1240"/>
      <c r="Q1240"/>
      <c r="R1240"/>
      <c r="S1240" t="s">
        <v>6037</v>
      </c>
      <c r="T1240"/>
      <c r="U1240"/>
      <c r="V1240"/>
      <c r="W1240"/>
      <c r="X1240" s="397">
        <v>15</v>
      </c>
      <c r="Y1240" s="397">
        <v>50</v>
      </c>
    </row>
    <row r="1241" spans="1:25" x14ac:dyDescent="0.45">
      <c r="A1241">
        <f>'Page 1 - General Information'!$G$12</f>
        <v>113367003</v>
      </c>
      <c r="B1241" t="str">
        <f>'Page 1 - General Information'!$G$16</f>
        <v>2658</v>
      </c>
      <c r="C1241" s="395" t="s">
        <v>19824</v>
      </c>
      <c r="D1241"/>
      <c r="E1241"/>
      <c r="F1241"/>
      <c r="G1241"/>
      <c r="H1241"/>
      <c r="I1241"/>
      <c r="J1241"/>
      <c r="K1241"/>
      <c r="L1241"/>
      <c r="M1241"/>
      <c r="N1241" t="s">
        <v>4812</v>
      </c>
      <c r="O1241" s="396">
        <f>INDEX('Page 2 - Team Information'!$K$14:$AP$184,Y1241,X1241)</f>
        <v>0</v>
      </c>
      <c r="P1241"/>
      <c r="Q1241"/>
      <c r="R1241"/>
      <c r="S1241" t="s">
        <v>6038</v>
      </c>
      <c r="T1241"/>
      <c r="U1241"/>
      <c r="V1241"/>
      <c r="W1241"/>
      <c r="X1241" s="397">
        <v>16</v>
      </c>
      <c r="Y1241" s="397">
        <v>50</v>
      </c>
    </row>
    <row r="1242" spans="1:25" x14ac:dyDescent="0.45">
      <c r="A1242">
        <f>'Page 1 - General Information'!$G$12</f>
        <v>113367003</v>
      </c>
      <c r="B1242" t="str">
        <f>'Page 1 - General Information'!$G$16</f>
        <v>2658</v>
      </c>
      <c r="C1242" s="395" t="s">
        <v>19824</v>
      </c>
      <c r="D1242"/>
      <c r="E1242"/>
      <c r="F1242"/>
      <c r="G1242"/>
      <c r="H1242"/>
      <c r="I1242"/>
      <c r="J1242"/>
      <c r="K1242"/>
      <c r="L1242"/>
      <c r="M1242"/>
      <c r="N1242" t="s">
        <v>4812</v>
      </c>
      <c r="O1242" s="396">
        <f>INDEX('Page 2 - Team Information'!$K$14:$AP$184,Y1242,X1242)</f>
        <v>0</v>
      </c>
      <c r="P1242"/>
      <c r="Q1242"/>
      <c r="R1242"/>
      <c r="S1242" t="s">
        <v>6039</v>
      </c>
      <c r="T1242"/>
      <c r="U1242"/>
      <c r="V1242"/>
      <c r="W1242"/>
      <c r="X1242" s="397">
        <v>17</v>
      </c>
      <c r="Y1242" s="397">
        <v>50</v>
      </c>
    </row>
    <row r="1243" spans="1:25" x14ac:dyDescent="0.45">
      <c r="A1243">
        <f>'Page 1 - General Information'!$G$12</f>
        <v>113367003</v>
      </c>
      <c r="B1243" t="str">
        <f>'Page 1 - General Information'!$G$16</f>
        <v>2658</v>
      </c>
      <c r="C1243" s="395" t="s">
        <v>19824</v>
      </c>
      <c r="D1243"/>
      <c r="E1243"/>
      <c r="F1243"/>
      <c r="G1243"/>
      <c r="H1243"/>
      <c r="I1243"/>
      <c r="J1243"/>
      <c r="K1243"/>
      <c r="L1243"/>
      <c r="M1243"/>
      <c r="N1243" t="s">
        <v>4812</v>
      </c>
      <c r="O1243" s="396">
        <f>INDEX('Page 2 - Team Information'!$K$14:$AP$184,Y1243,X1243)</f>
        <v>0</v>
      </c>
      <c r="P1243"/>
      <c r="Q1243"/>
      <c r="R1243"/>
      <c r="S1243" t="s">
        <v>6040</v>
      </c>
      <c r="T1243"/>
      <c r="U1243"/>
      <c r="V1243"/>
      <c r="W1243"/>
      <c r="X1243" s="397">
        <v>19</v>
      </c>
      <c r="Y1243" s="397">
        <v>50</v>
      </c>
    </row>
    <row r="1244" spans="1:25" x14ac:dyDescent="0.45">
      <c r="A1244">
        <f>'Page 1 - General Information'!$G$12</f>
        <v>113367003</v>
      </c>
      <c r="B1244" t="str">
        <f>'Page 1 - General Information'!$G$16</f>
        <v>2658</v>
      </c>
      <c r="C1244" s="395" t="s">
        <v>19824</v>
      </c>
      <c r="D1244"/>
      <c r="E1244"/>
      <c r="F1244"/>
      <c r="G1244"/>
      <c r="H1244"/>
      <c r="I1244"/>
      <c r="J1244"/>
      <c r="K1244"/>
      <c r="L1244"/>
      <c r="M1244"/>
      <c r="N1244" t="s">
        <v>4812</v>
      </c>
      <c r="O1244" s="396">
        <f>INDEX('Page 2 - Team Information'!$K$14:$AP$184,Y1244,X1244)</f>
        <v>0</v>
      </c>
      <c r="P1244"/>
      <c r="Q1244"/>
      <c r="R1244"/>
      <c r="S1244" t="s">
        <v>6041</v>
      </c>
      <c r="T1244"/>
      <c r="U1244"/>
      <c r="V1244"/>
      <c r="W1244"/>
      <c r="X1244" s="397">
        <v>20</v>
      </c>
      <c r="Y1244" s="397">
        <v>50</v>
      </c>
    </row>
    <row r="1245" spans="1:25" x14ac:dyDescent="0.45">
      <c r="A1245">
        <f>'Page 1 - General Information'!$G$12</f>
        <v>113367003</v>
      </c>
      <c r="B1245" t="str">
        <f>'Page 1 - General Information'!$G$16</f>
        <v>2658</v>
      </c>
      <c r="C1245" s="395" t="s">
        <v>19824</v>
      </c>
      <c r="D1245"/>
      <c r="E1245"/>
      <c r="F1245"/>
      <c r="G1245"/>
      <c r="H1245"/>
      <c r="I1245"/>
      <c r="J1245"/>
      <c r="K1245"/>
      <c r="L1245"/>
      <c r="M1245"/>
      <c r="N1245" t="s">
        <v>4812</v>
      </c>
      <c r="O1245" s="396">
        <f>INDEX('Page 2 - Team Information'!$K$14:$AP$184,Y1245,X1245)</f>
        <v>0</v>
      </c>
      <c r="P1245"/>
      <c r="Q1245"/>
      <c r="R1245"/>
      <c r="S1245" t="s">
        <v>6042</v>
      </c>
      <c r="T1245"/>
      <c r="U1245"/>
      <c r="V1245"/>
      <c r="W1245"/>
      <c r="X1245" s="397">
        <v>21</v>
      </c>
      <c r="Y1245" s="397">
        <v>50</v>
      </c>
    </row>
    <row r="1246" spans="1:25" x14ac:dyDescent="0.45">
      <c r="A1246">
        <f>'Page 1 - General Information'!$G$12</f>
        <v>113367003</v>
      </c>
      <c r="B1246" t="str">
        <f>'Page 1 - General Information'!$G$16</f>
        <v>2658</v>
      </c>
      <c r="C1246" s="395" t="s">
        <v>19824</v>
      </c>
      <c r="D1246"/>
      <c r="E1246"/>
      <c r="F1246"/>
      <c r="G1246"/>
      <c r="H1246"/>
      <c r="I1246"/>
      <c r="J1246"/>
      <c r="K1246"/>
      <c r="L1246"/>
      <c r="M1246"/>
      <c r="N1246" t="s">
        <v>4812</v>
      </c>
      <c r="O1246" s="396">
        <f>INDEX('Page 2 - Team Information'!$K$14:$AP$184,Y1246,X1246)</f>
        <v>0</v>
      </c>
      <c r="P1246"/>
      <c r="Q1246"/>
      <c r="R1246"/>
      <c r="S1246" t="s">
        <v>6043</v>
      </c>
      <c r="T1246"/>
      <c r="U1246"/>
      <c r="V1246"/>
      <c r="W1246"/>
      <c r="X1246" s="397">
        <v>22</v>
      </c>
      <c r="Y1246" s="397">
        <v>50</v>
      </c>
    </row>
    <row r="1247" spans="1:25" x14ac:dyDescent="0.45">
      <c r="A1247">
        <f>'Page 1 - General Information'!$G$12</f>
        <v>113367003</v>
      </c>
      <c r="B1247" t="str">
        <f>'Page 1 - General Information'!$G$16</f>
        <v>2658</v>
      </c>
      <c r="C1247" s="395" t="s">
        <v>19824</v>
      </c>
      <c r="D1247"/>
      <c r="E1247"/>
      <c r="F1247"/>
      <c r="G1247"/>
      <c r="H1247"/>
      <c r="I1247"/>
      <c r="J1247"/>
      <c r="K1247"/>
      <c r="L1247"/>
      <c r="M1247"/>
      <c r="N1247" t="s">
        <v>5293</v>
      </c>
      <c r="O1247" s="399"/>
      <c r="P1247"/>
      <c r="Q1247"/>
      <c r="R1247" s="399" t="s">
        <v>10976</v>
      </c>
      <c r="S1247" t="s">
        <v>6044</v>
      </c>
      <c r="T1247"/>
      <c r="U1247"/>
      <c r="V1247" s="396">
        <f>INDEX('Page 2 - Team Information'!$K$14:$AP$184,Y1247,X1247)</f>
        <v>0</v>
      </c>
      <c r="W1247"/>
      <c r="X1247" s="397">
        <v>5</v>
      </c>
      <c r="Y1247" s="397">
        <v>51</v>
      </c>
    </row>
    <row r="1248" spans="1:25" x14ac:dyDescent="0.45">
      <c r="A1248">
        <f>'Page 1 - General Information'!$G$12</f>
        <v>113367003</v>
      </c>
      <c r="B1248" t="str">
        <f>'Page 1 - General Information'!$G$16</f>
        <v>2658</v>
      </c>
      <c r="C1248" s="395" t="s">
        <v>19824</v>
      </c>
      <c r="D1248"/>
      <c r="E1248"/>
      <c r="F1248"/>
      <c r="G1248"/>
      <c r="H1248"/>
      <c r="I1248"/>
      <c r="J1248"/>
      <c r="K1248"/>
      <c r="L1248"/>
      <c r="M1248"/>
      <c r="N1248" t="s">
        <v>5293</v>
      </c>
      <c r="O1248" s="399"/>
      <c r="P1248"/>
      <c r="Q1248"/>
      <c r="R1248" s="399" t="s">
        <v>10976</v>
      </c>
      <c r="S1248" t="s">
        <v>6045</v>
      </c>
      <c r="T1248"/>
      <c r="U1248"/>
      <c r="V1248" s="396">
        <f>INDEX('Page 2 - Team Information'!$K$14:$AP$184,Y1248,X1248)</f>
        <v>0</v>
      </c>
      <c r="W1248"/>
      <c r="X1248" s="397">
        <v>6</v>
      </c>
      <c r="Y1248" s="397">
        <v>51</v>
      </c>
    </row>
    <row r="1249" spans="1:25" x14ac:dyDescent="0.45">
      <c r="A1249">
        <f>'Page 1 - General Information'!$G$12</f>
        <v>113367003</v>
      </c>
      <c r="B1249" t="str">
        <f>'Page 1 - General Information'!$G$16</f>
        <v>2658</v>
      </c>
      <c r="C1249" s="395" t="s">
        <v>19824</v>
      </c>
      <c r="D1249"/>
      <c r="E1249"/>
      <c r="F1249"/>
      <c r="G1249"/>
      <c r="H1249"/>
      <c r="I1249"/>
      <c r="J1249"/>
      <c r="K1249"/>
      <c r="L1249"/>
      <c r="M1249"/>
      <c r="N1249" t="s">
        <v>5293</v>
      </c>
      <c r="O1249" s="399"/>
      <c r="P1249"/>
      <c r="Q1249"/>
      <c r="R1249" s="399" t="s">
        <v>10976</v>
      </c>
      <c r="S1249" t="s">
        <v>6046</v>
      </c>
      <c r="T1249"/>
      <c r="U1249"/>
      <c r="V1249" s="396">
        <f>INDEX('Page 2 - Team Information'!$K$14:$AP$184,Y1249,X1249)</f>
        <v>0</v>
      </c>
      <c r="W1249"/>
      <c r="X1249" s="397">
        <v>7</v>
      </c>
      <c r="Y1249" s="397">
        <v>51</v>
      </c>
    </row>
    <row r="1250" spans="1:25" x14ac:dyDescent="0.45">
      <c r="A1250">
        <f>'Page 1 - General Information'!$G$12</f>
        <v>113367003</v>
      </c>
      <c r="B1250" t="str">
        <f>'Page 1 - General Information'!$G$16</f>
        <v>2658</v>
      </c>
      <c r="C1250" s="395" t="s">
        <v>19824</v>
      </c>
      <c r="D1250"/>
      <c r="E1250"/>
      <c r="F1250"/>
      <c r="G1250"/>
      <c r="H1250"/>
      <c r="I1250"/>
      <c r="J1250"/>
      <c r="K1250"/>
      <c r="L1250"/>
      <c r="M1250"/>
      <c r="N1250" t="s">
        <v>5293</v>
      </c>
      <c r="O1250" s="399"/>
      <c r="P1250"/>
      <c r="Q1250"/>
      <c r="R1250" s="21" t="s">
        <v>10976</v>
      </c>
      <c r="S1250" t="s">
        <v>6047</v>
      </c>
      <c r="T1250" s="396" t="str">
        <f>IF(INDEX('Page 2 - Team Information'!$K$14:$AP$184,Y1250,X1250)="","",INDEX('Page 2 - Team Information'!$K$14:$AP$184,Y1250,X1250)&amp;"-06-30")</f>
        <v/>
      </c>
      <c r="U1250"/>
      <c r="V1250"/>
      <c r="W1250"/>
      <c r="X1250" s="397">
        <v>9</v>
      </c>
      <c r="Y1250" s="397">
        <v>51</v>
      </c>
    </row>
    <row r="1251" spans="1:25" x14ac:dyDescent="0.45">
      <c r="A1251">
        <f>'Page 1 - General Information'!$G$12</f>
        <v>113367003</v>
      </c>
      <c r="B1251" t="str">
        <f>'Page 1 - General Information'!$G$16</f>
        <v>2658</v>
      </c>
      <c r="C1251" s="395" t="s">
        <v>19824</v>
      </c>
      <c r="D1251"/>
      <c r="E1251"/>
      <c r="F1251"/>
      <c r="G1251"/>
      <c r="H1251"/>
      <c r="I1251"/>
      <c r="J1251"/>
      <c r="K1251"/>
      <c r="L1251"/>
      <c r="M1251"/>
      <c r="N1251" t="s">
        <v>5293</v>
      </c>
      <c r="O1251" s="399"/>
      <c r="P1251"/>
      <c r="Q1251"/>
      <c r="R1251" s="21" t="s">
        <v>10976</v>
      </c>
      <c r="S1251" t="s">
        <v>6048</v>
      </c>
      <c r="T1251" s="396" t="str">
        <f>IF(INDEX('Page 2 - Team Information'!$K$14:$AP$184,Y1251,X1251)="","",INDEX('Page 2 - Team Information'!$K$14:$AP$184,Y1251,X1251)&amp;"-06-30")</f>
        <v/>
      </c>
      <c r="U1251"/>
      <c r="V1251"/>
      <c r="W1251"/>
      <c r="X1251" s="397">
        <v>10</v>
      </c>
      <c r="Y1251" s="397">
        <v>51</v>
      </c>
    </row>
    <row r="1252" spans="1:25" x14ac:dyDescent="0.45">
      <c r="A1252">
        <f>'Page 1 - General Information'!$G$12</f>
        <v>113367003</v>
      </c>
      <c r="B1252" t="str">
        <f>'Page 1 - General Information'!$G$16</f>
        <v>2658</v>
      </c>
      <c r="C1252" s="395" t="s">
        <v>19824</v>
      </c>
      <c r="D1252"/>
      <c r="E1252"/>
      <c r="F1252"/>
      <c r="G1252"/>
      <c r="H1252"/>
      <c r="I1252"/>
      <c r="J1252"/>
      <c r="K1252"/>
      <c r="L1252"/>
      <c r="M1252"/>
      <c r="N1252" t="s">
        <v>5293</v>
      </c>
      <c r="O1252" s="399"/>
      <c r="P1252"/>
      <c r="Q1252"/>
      <c r="R1252" s="21" t="s">
        <v>10976</v>
      </c>
      <c r="S1252" t="s">
        <v>6049</v>
      </c>
      <c r="T1252" s="396" t="str">
        <f>IF(INDEX('Page 2 - Team Information'!$K$14:$AP$184,Y1252,X1252)="","",INDEX('Page 2 - Team Information'!$K$14:$AP$184,Y1252,X1252)&amp;"-06-30")</f>
        <v/>
      </c>
      <c r="U1252"/>
      <c r="V1252"/>
      <c r="W1252"/>
      <c r="X1252" s="397">
        <v>11</v>
      </c>
      <c r="Y1252" s="397">
        <v>51</v>
      </c>
    </row>
    <row r="1253" spans="1:25" x14ac:dyDescent="0.45">
      <c r="A1253">
        <f>'Page 1 - General Information'!$G$12</f>
        <v>113367003</v>
      </c>
      <c r="B1253" t="str">
        <f>'Page 1 - General Information'!$G$16</f>
        <v>2658</v>
      </c>
      <c r="C1253" s="395" t="s">
        <v>19824</v>
      </c>
      <c r="D1253"/>
      <c r="E1253"/>
      <c r="F1253"/>
      <c r="G1253"/>
      <c r="H1253"/>
      <c r="I1253"/>
      <c r="J1253"/>
      <c r="K1253"/>
      <c r="L1253"/>
      <c r="M1253"/>
      <c r="N1253" t="s">
        <v>5293</v>
      </c>
      <c r="O1253" s="399"/>
      <c r="P1253"/>
      <c r="Q1253"/>
      <c r="R1253" s="21" t="s">
        <v>10976</v>
      </c>
      <c r="S1253" t="s">
        <v>6050</v>
      </c>
      <c r="T1253" s="396" t="str">
        <f>IF(INDEX('Page 2 - Team Information'!$K$14:$AP$184,Y1253,X1253)="","",INDEX('Page 2 - Team Information'!$K$14:$AP$184,Y1253,X1253)&amp;"-06-30")</f>
        <v/>
      </c>
      <c r="U1253"/>
      <c r="V1253"/>
      <c r="W1253"/>
      <c r="X1253" s="397">
        <v>12</v>
      </c>
      <c r="Y1253" s="397">
        <v>51</v>
      </c>
    </row>
    <row r="1254" spans="1:25" x14ac:dyDescent="0.45">
      <c r="A1254">
        <f>'Page 1 - General Information'!$G$12</f>
        <v>113367003</v>
      </c>
      <c r="B1254" t="str">
        <f>'Page 1 - General Information'!$G$16</f>
        <v>2658</v>
      </c>
      <c r="C1254" s="395" t="s">
        <v>19824</v>
      </c>
      <c r="D1254"/>
      <c r="E1254"/>
      <c r="F1254"/>
      <c r="G1254"/>
      <c r="H1254"/>
      <c r="I1254"/>
      <c r="J1254"/>
      <c r="K1254"/>
      <c r="L1254"/>
      <c r="M1254"/>
      <c r="N1254" t="s">
        <v>4812</v>
      </c>
      <c r="O1254" s="396">
        <f>INDEX('Page 2 - Team Information'!$K$14:$AP$184,Y1254,X1254)</f>
        <v>0</v>
      </c>
      <c r="P1254"/>
      <c r="Q1254"/>
      <c r="R1254"/>
      <c r="S1254" t="s">
        <v>6051</v>
      </c>
      <c r="T1254"/>
      <c r="U1254"/>
      <c r="V1254"/>
      <c r="W1254"/>
      <c r="X1254" s="397">
        <v>14</v>
      </c>
      <c r="Y1254" s="397">
        <v>51</v>
      </c>
    </row>
    <row r="1255" spans="1:25" x14ac:dyDescent="0.45">
      <c r="A1255">
        <f>'Page 1 - General Information'!$G$12</f>
        <v>113367003</v>
      </c>
      <c r="B1255" t="str">
        <f>'Page 1 - General Information'!$G$16</f>
        <v>2658</v>
      </c>
      <c r="C1255" s="395" t="s">
        <v>19824</v>
      </c>
      <c r="D1255"/>
      <c r="E1255"/>
      <c r="F1255"/>
      <c r="G1255"/>
      <c r="H1255"/>
      <c r="I1255"/>
      <c r="J1255"/>
      <c r="K1255"/>
      <c r="L1255"/>
      <c r="M1255"/>
      <c r="N1255" t="s">
        <v>4812</v>
      </c>
      <c r="O1255" s="396">
        <f>INDEX('Page 2 - Team Information'!$K$14:$AP$184,Y1255,X1255)</f>
        <v>0</v>
      </c>
      <c r="P1255"/>
      <c r="Q1255"/>
      <c r="R1255"/>
      <c r="S1255" t="s">
        <v>6052</v>
      </c>
      <c r="T1255"/>
      <c r="U1255"/>
      <c r="V1255"/>
      <c r="W1255"/>
      <c r="X1255" s="397">
        <v>15</v>
      </c>
      <c r="Y1255" s="397">
        <v>51</v>
      </c>
    </row>
    <row r="1256" spans="1:25" x14ac:dyDescent="0.45">
      <c r="A1256">
        <f>'Page 1 - General Information'!$G$12</f>
        <v>113367003</v>
      </c>
      <c r="B1256" t="str">
        <f>'Page 1 - General Information'!$G$16</f>
        <v>2658</v>
      </c>
      <c r="C1256" s="395" t="s">
        <v>19824</v>
      </c>
      <c r="D1256"/>
      <c r="E1256"/>
      <c r="F1256"/>
      <c r="G1256"/>
      <c r="H1256"/>
      <c r="I1256"/>
      <c r="J1256"/>
      <c r="K1256"/>
      <c r="L1256"/>
      <c r="M1256"/>
      <c r="N1256" t="s">
        <v>4812</v>
      </c>
      <c r="O1256" s="396">
        <f>INDEX('Page 2 - Team Information'!$K$14:$AP$184,Y1256,X1256)</f>
        <v>0</v>
      </c>
      <c r="P1256"/>
      <c r="Q1256"/>
      <c r="R1256"/>
      <c r="S1256" t="s">
        <v>6053</v>
      </c>
      <c r="T1256"/>
      <c r="U1256"/>
      <c r="V1256"/>
      <c r="W1256"/>
      <c r="X1256" s="397">
        <v>16</v>
      </c>
      <c r="Y1256" s="397">
        <v>51</v>
      </c>
    </row>
    <row r="1257" spans="1:25" x14ac:dyDescent="0.45">
      <c r="A1257">
        <f>'Page 1 - General Information'!$G$12</f>
        <v>113367003</v>
      </c>
      <c r="B1257" t="str">
        <f>'Page 1 - General Information'!$G$16</f>
        <v>2658</v>
      </c>
      <c r="C1257" s="395" t="s">
        <v>19824</v>
      </c>
      <c r="D1257"/>
      <c r="E1257"/>
      <c r="F1257"/>
      <c r="G1257"/>
      <c r="H1257"/>
      <c r="I1257"/>
      <c r="J1257"/>
      <c r="K1257"/>
      <c r="L1257"/>
      <c r="M1257"/>
      <c r="N1257" t="s">
        <v>4812</v>
      </c>
      <c r="O1257" s="396">
        <f>INDEX('Page 2 - Team Information'!$K$14:$AP$184,Y1257,X1257)</f>
        <v>0</v>
      </c>
      <c r="P1257"/>
      <c r="Q1257"/>
      <c r="R1257"/>
      <c r="S1257" t="s">
        <v>6054</v>
      </c>
      <c r="T1257"/>
      <c r="U1257"/>
      <c r="V1257"/>
      <c r="W1257"/>
      <c r="X1257" s="397">
        <v>17</v>
      </c>
      <c r="Y1257" s="397">
        <v>51</v>
      </c>
    </row>
    <row r="1258" spans="1:25" x14ac:dyDescent="0.45">
      <c r="A1258">
        <f>'Page 1 - General Information'!$G$12</f>
        <v>113367003</v>
      </c>
      <c r="B1258" t="str">
        <f>'Page 1 - General Information'!$G$16</f>
        <v>2658</v>
      </c>
      <c r="C1258" s="395" t="s">
        <v>19824</v>
      </c>
      <c r="D1258"/>
      <c r="E1258"/>
      <c r="F1258"/>
      <c r="G1258"/>
      <c r="H1258"/>
      <c r="I1258"/>
      <c r="J1258"/>
      <c r="K1258"/>
      <c r="L1258"/>
      <c r="M1258"/>
      <c r="N1258" t="s">
        <v>4812</v>
      </c>
      <c r="O1258" s="396">
        <f>INDEX('Page 2 - Team Information'!$K$14:$AP$184,Y1258,X1258)</f>
        <v>0</v>
      </c>
      <c r="P1258"/>
      <c r="Q1258"/>
      <c r="R1258"/>
      <c r="S1258" t="s">
        <v>6055</v>
      </c>
      <c r="T1258"/>
      <c r="U1258"/>
      <c r="V1258"/>
      <c r="W1258"/>
      <c r="X1258" s="397">
        <v>19</v>
      </c>
      <c r="Y1258" s="397">
        <v>51</v>
      </c>
    </row>
    <row r="1259" spans="1:25" x14ac:dyDescent="0.45">
      <c r="A1259">
        <f>'Page 1 - General Information'!$G$12</f>
        <v>113367003</v>
      </c>
      <c r="B1259" t="str">
        <f>'Page 1 - General Information'!$G$16</f>
        <v>2658</v>
      </c>
      <c r="C1259" s="395" t="s">
        <v>19824</v>
      </c>
      <c r="D1259"/>
      <c r="E1259"/>
      <c r="F1259"/>
      <c r="G1259"/>
      <c r="H1259"/>
      <c r="I1259"/>
      <c r="J1259"/>
      <c r="K1259"/>
      <c r="L1259"/>
      <c r="M1259"/>
      <c r="N1259" t="s">
        <v>4812</v>
      </c>
      <c r="O1259" s="396">
        <f>INDEX('Page 2 - Team Information'!$K$14:$AP$184,Y1259,X1259)</f>
        <v>0</v>
      </c>
      <c r="P1259"/>
      <c r="Q1259"/>
      <c r="R1259"/>
      <c r="S1259" t="s">
        <v>6056</v>
      </c>
      <c r="T1259"/>
      <c r="U1259"/>
      <c r="V1259"/>
      <c r="W1259"/>
      <c r="X1259" s="397">
        <v>20</v>
      </c>
      <c r="Y1259" s="397">
        <v>51</v>
      </c>
    </row>
    <row r="1260" spans="1:25" x14ac:dyDescent="0.45">
      <c r="A1260">
        <f>'Page 1 - General Information'!$G$12</f>
        <v>113367003</v>
      </c>
      <c r="B1260" t="str">
        <f>'Page 1 - General Information'!$G$16</f>
        <v>2658</v>
      </c>
      <c r="C1260" s="395" t="s">
        <v>19824</v>
      </c>
      <c r="D1260"/>
      <c r="E1260"/>
      <c r="F1260"/>
      <c r="G1260"/>
      <c r="H1260"/>
      <c r="I1260"/>
      <c r="J1260"/>
      <c r="K1260"/>
      <c r="L1260"/>
      <c r="M1260"/>
      <c r="N1260" t="s">
        <v>4812</v>
      </c>
      <c r="O1260" s="396">
        <f>INDEX('Page 2 - Team Information'!$K$14:$AP$184,Y1260,X1260)</f>
        <v>0</v>
      </c>
      <c r="P1260"/>
      <c r="Q1260"/>
      <c r="R1260"/>
      <c r="S1260" t="s">
        <v>6057</v>
      </c>
      <c r="T1260"/>
      <c r="U1260"/>
      <c r="V1260"/>
      <c r="W1260"/>
      <c r="X1260" s="397">
        <v>21</v>
      </c>
      <c r="Y1260" s="397">
        <v>51</v>
      </c>
    </row>
    <row r="1261" spans="1:25" x14ac:dyDescent="0.45">
      <c r="A1261">
        <f>'Page 1 - General Information'!$G$12</f>
        <v>113367003</v>
      </c>
      <c r="B1261" t="str">
        <f>'Page 1 - General Information'!$G$16</f>
        <v>2658</v>
      </c>
      <c r="C1261" s="395" t="s">
        <v>19824</v>
      </c>
      <c r="D1261"/>
      <c r="E1261"/>
      <c r="F1261"/>
      <c r="G1261"/>
      <c r="H1261"/>
      <c r="I1261"/>
      <c r="J1261"/>
      <c r="K1261"/>
      <c r="L1261"/>
      <c r="M1261"/>
      <c r="N1261" t="s">
        <v>4812</v>
      </c>
      <c r="O1261" s="396">
        <f>INDEX('Page 2 - Team Information'!$K$14:$AP$184,Y1261,X1261)</f>
        <v>0</v>
      </c>
      <c r="P1261"/>
      <c r="Q1261"/>
      <c r="R1261"/>
      <c r="S1261" t="s">
        <v>6058</v>
      </c>
      <c r="T1261"/>
      <c r="U1261"/>
      <c r="V1261"/>
      <c r="W1261"/>
      <c r="X1261" s="397">
        <v>22</v>
      </c>
      <c r="Y1261" s="397">
        <v>51</v>
      </c>
    </row>
    <row r="1262" spans="1:25" x14ac:dyDescent="0.45">
      <c r="A1262">
        <f>'Page 1 - General Information'!$G$12</f>
        <v>113367003</v>
      </c>
      <c r="B1262" t="str">
        <f>'Page 1 - General Information'!$G$16</f>
        <v>2658</v>
      </c>
      <c r="C1262" s="395" t="s">
        <v>19824</v>
      </c>
      <c r="D1262"/>
      <c r="E1262"/>
      <c r="F1262"/>
      <c r="G1262"/>
      <c r="H1262"/>
      <c r="I1262"/>
      <c r="J1262"/>
      <c r="K1262"/>
      <c r="L1262"/>
      <c r="M1262"/>
      <c r="N1262" t="s">
        <v>5293</v>
      </c>
      <c r="O1262" s="399"/>
      <c r="P1262"/>
      <c r="Q1262"/>
      <c r="R1262" s="399" t="s">
        <v>10976</v>
      </c>
      <c r="S1262" t="s">
        <v>6059</v>
      </c>
      <c r="T1262"/>
      <c r="U1262"/>
      <c r="V1262" s="396" t="str">
        <f>INDEX('Page 2 - Team Information'!$K$14:$AP$184,Y1262,X1262)</f>
        <v xml:space="preserve">Yes </v>
      </c>
      <c r="W1262"/>
      <c r="X1262" s="397">
        <v>5</v>
      </c>
      <c r="Y1262" s="397">
        <v>52</v>
      </c>
    </row>
    <row r="1263" spans="1:25" x14ac:dyDescent="0.45">
      <c r="A1263">
        <f>'Page 1 - General Information'!$G$12</f>
        <v>113367003</v>
      </c>
      <c r="B1263" t="str">
        <f>'Page 1 - General Information'!$G$16</f>
        <v>2658</v>
      </c>
      <c r="C1263" s="395" t="s">
        <v>19824</v>
      </c>
      <c r="D1263"/>
      <c r="E1263"/>
      <c r="F1263"/>
      <c r="G1263"/>
      <c r="H1263"/>
      <c r="I1263"/>
      <c r="J1263"/>
      <c r="K1263"/>
      <c r="L1263"/>
      <c r="M1263"/>
      <c r="N1263" t="s">
        <v>5293</v>
      </c>
      <c r="O1263" s="399"/>
      <c r="P1263"/>
      <c r="Q1263"/>
      <c r="R1263" s="399" t="s">
        <v>10976</v>
      </c>
      <c r="S1263" t="s">
        <v>6060</v>
      </c>
      <c r="T1263"/>
      <c r="U1263"/>
      <c r="V1263" s="396">
        <f>INDEX('Page 2 - Team Information'!$K$14:$AP$184,Y1263,X1263)</f>
        <v>0</v>
      </c>
      <c r="W1263"/>
      <c r="X1263" s="397">
        <v>6</v>
      </c>
      <c r="Y1263" s="397">
        <v>52</v>
      </c>
    </row>
    <row r="1264" spans="1:25" x14ac:dyDescent="0.45">
      <c r="A1264">
        <f>'Page 1 - General Information'!$G$12</f>
        <v>113367003</v>
      </c>
      <c r="B1264" t="str">
        <f>'Page 1 - General Information'!$G$16</f>
        <v>2658</v>
      </c>
      <c r="C1264" s="395" t="s">
        <v>19824</v>
      </c>
      <c r="D1264"/>
      <c r="E1264"/>
      <c r="F1264"/>
      <c r="G1264"/>
      <c r="H1264"/>
      <c r="I1264"/>
      <c r="J1264"/>
      <c r="K1264"/>
      <c r="L1264"/>
      <c r="M1264"/>
      <c r="N1264" t="s">
        <v>5293</v>
      </c>
      <c r="O1264" s="399"/>
      <c r="P1264"/>
      <c r="Q1264"/>
      <c r="R1264" s="399" t="s">
        <v>10976</v>
      </c>
      <c r="S1264" t="s">
        <v>6061</v>
      </c>
      <c r="T1264"/>
      <c r="U1264"/>
      <c r="V1264" s="396">
        <f>INDEX('Page 2 - Team Information'!$K$14:$AP$184,Y1264,X1264)</f>
        <v>0</v>
      </c>
      <c r="W1264"/>
      <c r="X1264" s="397">
        <v>7</v>
      </c>
      <c r="Y1264" s="397">
        <v>52</v>
      </c>
    </row>
    <row r="1265" spans="1:25" x14ac:dyDescent="0.45">
      <c r="A1265">
        <f>'Page 1 - General Information'!$G$12</f>
        <v>113367003</v>
      </c>
      <c r="B1265" t="str">
        <f>'Page 1 - General Information'!$G$16</f>
        <v>2658</v>
      </c>
      <c r="C1265" s="395" t="s">
        <v>19824</v>
      </c>
      <c r="D1265"/>
      <c r="E1265"/>
      <c r="F1265"/>
      <c r="G1265"/>
      <c r="H1265"/>
      <c r="I1265"/>
      <c r="J1265"/>
      <c r="K1265"/>
      <c r="L1265"/>
      <c r="M1265"/>
      <c r="N1265" t="s">
        <v>5293</v>
      </c>
      <c r="O1265" s="399"/>
      <c r="P1265"/>
      <c r="Q1265"/>
      <c r="R1265" s="21" t="s">
        <v>10976</v>
      </c>
      <c r="S1265" t="s">
        <v>6062</v>
      </c>
      <c r="T1265" s="396" t="str">
        <f>IF(INDEX('Page 2 - Team Information'!$K$14:$AP$184,Y1265,X1265)="","",INDEX('Page 2 - Team Information'!$K$14:$AP$184,Y1265,X1265)&amp;"-06-30")</f>
        <v/>
      </c>
      <c r="U1265"/>
      <c r="V1265"/>
      <c r="W1265"/>
      <c r="X1265" s="397">
        <v>9</v>
      </c>
      <c r="Y1265" s="397">
        <v>52</v>
      </c>
    </row>
    <row r="1266" spans="1:25" x14ac:dyDescent="0.45">
      <c r="A1266">
        <f>'Page 1 - General Information'!$G$12</f>
        <v>113367003</v>
      </c>
      <c r="B1266" t="str">
        <f>'Page 1 - General Information'!$G$16</f>
        <v>2658</v>
      </c>
      <c r="C1266" s="395" t="s">
        <v>19824</v>
      </c>
      <c r="D1266"/>
      <c r="E1266"/>
      <c r="F1266"/>
      <c r="G1266"/>
      <c r="H1266"/>
      <c r="I1266"/>
      <c r="J1266"/>
      <c r="K1266"/>
      <c r="L1266"/>
      <c r="M1266"/>
      <c r="N1266" t="s">
        <v>5293</v>
      </c>
      <c r="O1266" s="399"/>
      <c r="P1266"/>
      <c r="Q1266"/>
      <c r="R1266" s="21" t="s">
        <v>10976</v>
      </c>
      <c r="S1266" t="s">
        <v>6063</v>
      </c>
      <c r="T1266" s="396" t="str">
        <f>IF(INDEX('Page 2 - Team Information'!$K$14:$AP$184,Y1266,X1266)="","",INDEX('Page 2 - Team Information'!$K$14:$AP$184,Y1266,X1266)&amp;"-06-30")</f>
        <v/>
      </c>
      <c r="U1266"/>
      <c r="V1266"/>
      <c r="W1266"/>
      <c r="X1266" s="397">
        <v>10</v>
      </c>
      <c r="Y1266" s="397">
        <v>52</v>
      </c>
    </row>
    <row r="1267" spans="1:25" x14ac:dyDescent="0.45">
      <c r="A1267">
        <f>'Page 1 - General Information'!$G$12</f>
        <v>113367003</v>
      </c>
      <c r="B1267" t="str">
        <f>'Page 1 - General Information'!$G$16</f>
        <v>2658</v>
      </c>
      <c r="C1267" s="395" t="s">
        <v>19824</v>
      </c>
      <c r="D1267"/>
      <c r="E1267"/>
      <c r="F1267"/>
      <c r="G1267"/>
      <c r="H1267"/>
      <c r="I1267"/>
      <c r="J1267"/>
      <c r="K1267"/>
      <c r="L1267"/>
      <c r="M1267"/>
      <c r="N1267" t="s">
        <v>5293</v>
      </c>
      <c r="O1267" s="399"/>
      <c r="P1267"/>
      <c r="Q1267"/>
      <c r="R1267" s="21" t="s">
        <v>10976</v>
      </c>
      <c r="S1267" t="s">
        <v>6064</v>
      </c>
      <c r="T1267" s="396" t="str">
        <f>IF(INDEX('Page 2 - Team Information'!$K$14:$AP$184,Y1267,X1267)="","",INDEX('Page 2 - Team Information'!$K$14:$AP$184,Y1267,X1267)&amp;"-06-30")</f>
        <v/>
      </c>
      <c r="U1267"/>
      <c r="V1267"/>
      <c r="W1267"/>
      <c r="X1267" s="397">
        <v>11</v>
      </c>
      <c r="Y1267" s="397">
        <v>52</v>
      </c>
    </row>
    <row r="1268" spans="1:25" x14ac:dyDescent="0.45">
      <c r="A1268">
        <f>'Page 1 - General Information'!$G$12</f>
        <v>113367003</v>
      </c>
      <c r="B1268" t="str">
        <f>'Page 1 - General Information'!$G$16</f>
        <v>2658</v>
      </c>
      <c r="C1268" s="395" t="s">
        <v>19824</v>
      </c>
      <c r="D1268"/>
      <c r="E1268"/>
      <c r="F1268"/>
      <c r="G1268"/>
      <c r="H1268"/>
      <c r="I1268"/>
      <c r="J1268"/>
      <c r="K1268"/>
      <c r="L1268"/>
      <c r="M1268"/>
      <c r="N1268" t="s">
        <v>5293</v>
      </c>
      <c r="O1268" s="399"/>
      <c r="P1268"/>
      <c r="Q1268"/>
      <c r="R1268" s="21" t="s">
        <v>10976</v>
      </c>
      <c r="S1268" t="s">
        <v>6065</v>
      </c>
      <c r="T1268" s="396" t="str">
        <f>IF(INDEX('Page 2 - Team Information'!$K$14:$AP$184,Y1268,X1268)="","",INDEX('Page 2 - Team Information'!$K$14:$AP$184,Y1268,X1268)&amp;"-06-30")</f>
        <v/>
      </c>
      <c r="U1268"/>
      <c r="V1268"/>
      <c r="W1268"/>
      <c r="X1268" s="397">
        <v>12</v>
      </c>
      <c r="Y1268" s="397">
        <v>52</v>
      </c>
    </row>
    <row r="1269" spans="1:25" x14ac:dyDescent="0.45">
      <c r="A1269">
        <f>'Page 1 - General Information'!$G$12</f>
        <v>113367003</v>
      </c>
      <c r="B1269" t="str">
        <f>'Page 1 - General Information'!$G$16</f>
        <v>2658</v>
      </c>
      <c r="C1269" s="395" t="s">
        <v>19824</v>
      </c>
      <c r="D1269"/>
      <c r="E1269"/>
      <c r="F1269"/>
      <c r="G1269"/>
      <c r="H1269"/>
      <c r="I1269"/>
      <c r="J1269"/>
      <c r="K1269"/>
      <c r="L1269"/>
      <c r="M1269"/>
      <c r="N1269" t="s">
        <v>4812</v>
      </c>
      <c r="O1269" s="396">
        <f>INDEX('Page 2 - Team Information'!$K$14:$AP$184,Y1269,X1269)</f>
        <v>0</v>
      </c>
      <c r="P1269"/>
      <c r="Q1269"/>
      <c r="R1269"/>
      <c r="S1269" t="s">
        <v>6066</v>
      </c>
      <c r="T1269"/>
      <c r="U1269"/>
      <c r="V1269"/>
      <c r="W1269"/>
      <c r="X1269" s="397">
        <v>14</v>
      </c>
      <c r="Y1269" s="397">
        <v>52</v>
      </c>
    </row>
    <row r="1270" spans="1:25" x14ac:dyDescent="0.45">
      <c r="A1270">
        <f>'Page 1 - General Information'!$G$12</f>
        <v>113367003</v>
      </c>
      <c r="B1270" t="str">
        <f>'Page 1 - General Information'!$G$16</f>
        <v>2658</v>
      </c>
      <c r="C1270" s="395" t="s">
        <v>19824</v>
      </c>
      <c r="D1270"/>
      <c r="E1270"/>
      <c r="F1270"/>
      <c r="G1270"/>
      <c r="H1270"/>
      <c r="I1270"/>
      <c r="J1270"/>
      <c r="K1270"/>
      <c r="L1270"/>
      <c r="M1270"/>
      <c r="N1270" t="s">
        <v>4812</v>
      </c>
      <c r="O1270" s="396">
        <f>INDEX('Page 2 - Team Information'!$K$14:$AP$184,Y1270,X1270)</f>
        <v>0</v>
      </c>
      <c r="P1270"/>
      <c r="Q1270"/>
      <c r="R1270"/>
      <c r="S1270" t="s">
        <v>6067</v>
      </c>
      <c r="T1270"/>
      <c r="U1270"/>
      <c r="V1270"/>
      <c r="W1270"/>
      <c r="X1270" s="397">
        <v>15</v>
      </c>
      <c r="Y1270" s="397">
        <v>52</v>
      </c>
    </row>
    <row r="1271" spans="1:25" x14ac:dyDescent="0.45">
      <c r="A1271">
        <f>'Page 1 - General Information'!$G$12</f>
        <v>113367003</v>
      </c>
      <c r="B1271" t="str">
        <f>'Page 1 - General Information'!$G$16</f>
        <v>2658</v>
      </c>
      <c r="C1271" s="395" t="s">
        <v>19824</v>
      </c>
      <c r="D1271"/>
      <c r="E1271"/>
      <c r="F1271"/>
      <c r="G1271"/>
      <c r="H1271"/>
      <c r="I1271"/>
      <c r="J1271"/>
      <c r="K1271"/>
      <c r="L1271"/>
      <c r="M1271"/>
      <c r="N1271" t="s">
        <v>4812</v>
      </c>
      <c r="O1271" s="396">
        <f>INDEX('Page 2 - Team Information'!$K$14:$AP$184,Y1271,X1271)</f>
        <v>0</v>
      </c>
      <c r="P1271"/>
      <c r="Q1271"/>
      <c r="R1271"/>
      <c r="S1271" t="s">
        <v>6068</v>
      </c>
      <c r="T1271"/>
      <c r="U1271"/>
      <c r="V1271"/>
      <c r="W1271"/>
      <c r="X1271" s="397">
        <v>16</v>
      </c>
      <c r="Y1271" s="397">
        <v>52</v>
      </c>
    </row>
    <row r="1272" spans="1:25" x14ac:dyDescent="0.45">
      <c r="A1272">
        <f>'Page 1 - General Information'!$G$12</f>
        <v>113367003</v>
      </c>
      <c r="B1272" t="str">
        <f>'Page 1 - General Information'!$G$16</f>
        <v>2658</v>
      </c>
      <c r="C1272" s="395" t="s">
        <v>19824</v>
      </c>
      <c r="D1272"/>
      <c r="E1272"/>
      <c r="F1272"/>
      <c r="G1272"/>
      <c r="H1272"/>
      <c r="I1272"/>
      <c r="J1272"/>
      <c r="K1272"/>
      <c r="L1272"/>
      <c r="M1272"/>
      <c r="N1272" t="s">
        <v>4812</v>
      </c>
      <c r="O1272" s="396">
        <f>INDEX('Page 2 - Team Information'!$K$14:$AP$184,Y1272,X1272)</f>
        <v>0</v>
      </c>
      <c r="P1272"/>
      <c r="Q1272"/>
      <c r="R1272"/>
      <c r="S1272" t="s">
        <v>6069</v>
      </c>
      <c r="T1272"/>
      <c r="U1272"/>
      <c r="V1272"/>
      <c r="W1272"/>
      <c r="X1272" s="397">
        <v>17</v>
      </c>
      <c r="Y1272" s="397">
        <v>52</v>
      </c>
    </row>
    <row r="1273" spans="1:25" x14ac:dyDescent="0.45">
      <c r="A1273">
        <f>'Page 1 - General Information'!$G$12</f>
        <v>113367003</v>
      </c>
      <c r="B1273" t="str">
        <f>'Page 1 - General Information'!$G$16</f>
        <v>2658</v>
      </c>
      <c r="C1273" s="395" t="s">
        <v>19824</v>
      </c>
      <c r="D1273"/>
      <c r="E1273"/>
      <c r="F1273"/>
      <c r="G1273"/>
      <c r="H1273"/>
      <c r="I1273"/>
      <c r="J1273"/>
      <c r="K1273"/>
      <c r="L1273"/>
      <c r="M1273"/>
      <c r="N1273" t="s">
        <v>4812</v>
      </c>
      <c r="O1273" s="396">
        <f>INDEX('Page 2 - Team Information'!$K$14:$AP$184,Y1273,X1273)</f>
        <v>0</v>
      </c>
      <c r="P1273"/>
      <c r="Q1273"/>
      <c r="R1273"/>
      <c r="S1273" t="s">
        <v>6070</v>
      </c>
      <c r="T1273"/>
      <c r="U1273"/>
      <c r="V1273"/>
      <c r="W1273"/>
      <c r="X1273" s="397">
        <v>19</v>
      </c>
      <c r="Y1273" s="397">
        <v>52</v>
      </c>
    </row>
    <row r="1274" spans="1:25" x14ac:dyDescent="0.45">
      <c r="A1274">
        <f>'Page 1 - General Information'!$G$12</f>
        <v>113367003</v>
      </c>
      <c r="B1274" t="str">
        <f>'Page 1 - General Information'!$G$16</f>
        <v>2658</v>
      </c>
      <c r="C1274" s="395" t="s">
        <v>19824</v>
      </c>
      <c r="D1274"/>
      <c r="E1274"/>
      <c r="F1274"/>
      <c r="G1274"/>
      <c r="H1274"/>
      <c r="I1274"/>
      <c r="J1274"/>
      <c r="K1274"/>
      <c r="L1274"/>
      <c r="M1274"/>
      <c r="N1274" t="s">
        <v>4812</v>
      </c>
      <c r="O1274" s="396">
        <f>INDEX('Page 2 - Team Information'!$K$14:$AP$184,Y1274,X1274)</f>
        <v>0</v>
      </c>
      <c r="P1274"/>
      <c r="Q1274"/>
      <c r="R1274"/>
      <c r="S1274" t="s">
        <v>6071</v>
      </c>
      <c r="T1274"/>
      <c r="U1274"/>
      <c r="V1274"/>
      <c r="W1274"/>
      <c r="X1274" s="397">
        <v>20</v>
      </c>
      <c r="Y1274" s="397">
        <v>52</v>
      </c>
    </row>
    <row r="1275" spans="1:25" x14ac:dyDescent="0.45">
      <c r="A1275">
        <f>'Page 1 - General Information'!$G$12</f>
        <v>113367003</v>
      </c>
      <c r="B1275" t="str">
        <f>'Page 1 - General Information'!$G$16</f>
        <v>2658</v>
      </c>
      <c r="C1275" s="395" t="s">
        <v>19824</v>
      </c>
      <c r="D1275"/>
      <c r="E1275"/>
      <c r="F1275"/>
      <c r="G1275"/>
      <c r="H1275"/>
      <c r="I1275"/>
      <c r="J1275"/>
      <c r="K1275"/>
      <c r="L1275"/>
      <c r="M1275"/>
      <c r="N1275" t="s">
        <v>4812</v>
      </c>
      <c r="O1275" s="396">
        <f>INDEX('Page 2 - Team Information'!$K$14:$AP$184,Y1275,X1275)</f>
        <v>0</v>
      </c>
      <c r="P1275"/>
      <c r="Q1275"/>
      <c r="R1275"/>
      <c r="S1275" t="s">
        <v>6072</v>
      </c>
      <c r="T1275"/>
      <c r="U1275"/>
      <c r="V1275"/>
      <c r="W1275"/>
      <c r="X1275" s="397">
        <v>21</v>
      </c>
      <c r="Y1275" s="397">
        <v>52</v>
      </c>
    </row>
    <row r="1276" spans="1:25" x14ac:dyDescent="0.45">
      <c r="A1276">
        <f>'Page 1 - General Information'!$G$12</f>
        <v>113367003</v>
      </c>
      <c r="B1276" t="str">
        <f>'Page 1 - General Information'!$G$16</f>
        <v>2658</v>
      </c>
      <c r="C1276" s="395" t="s">
        <v>19824</v>
      </c>
      <c r="D1276"/>
      <c r="E1276"/>
      <c r="F1276"/>
      <c r="G1276"/>
      <c r="H1276"/>
      <c r="I1276"/>
      <c r="J1276"/>
      <c r="K1276"/>
      <c r="L1276"/>
      <c r="M1276"/>
      <c r="N1276" t="s">
        <v>4812</v>
      </c>
      <c r="O1276" s="396">
        <f>INDEX('Page 2 - Team Information'!$K$14:$AP$184,Y1276,X1276)</f>
        <v>0</v>
      </c>
      <c r="P1276"/>
      <c r="Q1276"/>
      <c r="R1276"/>
      <c r="S1276" t="s">
        <v>6073</v>
      </c>
      <c r="T1276"/>
      <c r="U1276"/>
      <c r="V1276"/>
      <c r="W1276"/>
      <c r="X1276" s="397">
        <v>22</v>
      </c>
      <c r="Y1276" s="397">
        <v>52</v>
      </c>
    </row>
    <row r="1277" spans="1:25" x14ac:dyDescent="0.45">
      <c r="A1277">
        <f>'Page 1 - General Information'!$G$12</f>
        <v>113367003</v>
      </c>
      <c r="B1277" t="str">
        <f>'Page 1 - General Information'!$G$16</f>
        <v>2658</v>
      </c>
      <c r="C1277" s="395" t="s">
        <v>19824</v>
      </c>
      <c r="D1277"/>
      <c r="E1277"/>
      <c r="F1277"/>
      <c r="G1277"/>
      <c r="H1277"/>
      <c r="I1277"/>
      <c r="J1277"/>
      <c r="K1277"/>
      <c r="L1277"/>
      <c r="M1277"/>
      <c r="N1277" t="s">
        <v>5293</v>
      </c>
      <c r="O1277" s="399"/>
      <c r="P1277"/>
      <c r="Q1277"/>
      <c r="R1277" s="399" t="s">
        <v>10976</v>
      </c>
      <c r="S1277" t="s">
        <v>6074</v>
      </c>
      <c r="T1277"/>
      <c r="U1277"/>
      <c r="V1277" s="396" t="str">
        <f>INDEX('Page 2 - Team Information'!$K$14:$AP$184,Y1277,X1277)</f>
        <v xml:space="preserve">Yes </v>
      </c>
      <c r="W1277"/>
      <c r="X1277" s="397">
        <v>5</v>
      </c>
      <c r="Y1277" s="397">
        <v>53</v>
      </c>
    </row>
    <row r="1278" spans="1:25" x14ac:dyDescent="0.45">
      <c r="A1278">
        <f>'Page 1 - General Information'!$G$12</f>
        <v>113367003</v>
      </c>
      <c r="B1278" t="str">
        <f>'Page 1 - General Information'!$G$16</f>
        <v>2658</v>
      </c>
      <c r="C1278" s="395" t="s">
        <v>19824</v>
      </c>
      <c r="D1278"/>
      <c r="E1278"/>
      <c r="F1278"/>
      <c r="G1278"/>
      <c r="H1278"/>
      <c r="I1278"/>
      <c r="J1278"/>
      <c r="K1278"/>
      <c r="L1278"/>
      <c r="M1278"/>
      <c r="N1278" t="s">
        <v>5293</v>
      </c>
      <c r="O1278" s="399"/>
      <c r="P1278"/>
      <c r="Q1278"/>
      <c r="R1278" s="399" t="s">
        <v>10976</v>
      </c>
      <c r="S1278" t="s">
        <v>6075</v>
      </c>
      <c r="T1278"/>
      <c r="U1278"/>
      <c r="V1278" s="396">
        <f>INDEX('Page 2 - Team Information'!$K$14:$AP$184,Y1278,X1278)</f>
        <v>0</v>
      </c>
      <c r="W1278"/>
      <c r="X1278" s="397">
        <v>6</v>
      </c>
      <c r="Y1278" s="397">
        <v>53</v>
      </c>
    </row>
    <row r="1279" spans="1:25" x14ac:dyDescent="0.45">
      <c r="A1279">
        <f>'Page 1 - General Information'!$G$12</f>
        <v>113367003</v>
      </c>
      <c r="B1279" t="str">
        <f>'Page 1 - General Information'!$G$16</f>
        <v>2658</v>
      </c>
      <c r="C1279" s="395" t="s">
        <v>19824</v>
      </c>
      <c r="D1279"/>
      <c r="E1279"/>
      <c r="F1279"/>
      <c r="G1279"/>
      <c r="H1279"/>
      <c r="I1279"/>
      <c r="J1279"/>
      <c r="K1279"/>
      <c r="L1279"/>
      <c r="M1279"/>
      <c r="N1279" t="s">
        <v>5293</v>
      </c>
      <c r="O1279" s="399"/>
      <c r="P1279"/>
      <c r="Q1279"/>
      <c r="R1279" s="399" t="s">
        <v>10976</v>
      </c>
      <c r="S1279" t="s">
        <v>6076</v>
      </c>
      <c r="T1279"/>
      <c r="U1279"/>
      <c r="V1279" s="396">
        <f>INDEX('Page 2 - Team Information'!$K$14:$AP$184,Y1279,X1279)</f>
        <v>0</v>
      </c>
      <c r="W1279"/>
      <c r="X1279" s="397">
        <v>7</v>
      </c>
      <c r="Y1279" s="397">
        <v>53</v>
      </c>
    </row>
    <row r="1280" spans="1:25" x14ac:dyDescent="0.45">
      <c r="A1280">
        <f>'Page 1 - General Information'!$G$12</f>
        <v>113367003</v>
      </c>
      <c r="B1280" t="str">
        <f>'Page 1 - General Information'!$G$16</f>
        <v>2658</v>
      </c>
      <c r="C1280" s="395" t="s">
        <v>19824</v>
      </c>
      <c r="D1280"/>
      <c r="E1280"/>
      <c r="F1280"/>
      <c r="G1280"/>
      <c r="H1280"/>
      <c r="I1280"/>
      <c r="J1280"/>
      <c r="K1280"/>
      <c r="L1280"/>
      <c r="M1280"/>
      <c r="N1280" t="s">
        <v>5293</v>
      </c>
      <c r="O1280" s="399"/>
      <c r="P1280"/>
      <c r="Q1280"/>
      <c r="R1280" s="21" t="s">
        <v>10976</v>
      </c>
      <c r="S1280" t="s">
        <v>6077</v>
      </c>
      <c r="T1280" s="396" t="str">
        <f>IF(INDEX('Page 2 - Team Information'!$K$14:$AP$184,Y1280,X1280)="","",INDEX('Page 2 - Team Information'!$K$14:$AP$184,Y1280,X1280)&amp;"-06-30")</f>
        <v/>
      </c>
      <c r="U1280"/>
      <c r="V1280"/>
      <c r="W1280"/>
      <c r="X1280" s="397">
        <v>9</v>
      </c>
      <c r="Y1280" s="397">
        <v>53</v>
      </c>
    </row>
    <row r="1281" spans="1:25" x14ac:dyDescent="0.45">
      <c r="A1281">
        <f>'Page 1 - General Information'!$G$12</f>
        <v>113367003</v>
      </c>
      <c r="B1281" t="str">
        <f>'Page 1 - General Information'!$G$16</f>
        <v>2658</v>
      </c>
      <c r="C1281" s="395" t="s">
        <v>19824</v>
      </c>
      <c r="D1281"/>
      <c r="E1281"/>
      <c r="F1281"/>
      <c r="G1281"/>
      <c r="H1281"/>
      <c r="I1281"/>
      <c r="J1281"/>
      <c r="K1281"/>
      <c r="L1281"/>
      <c r="M1281"/>
      <c r="N1281" t="s">
        <v>5293</v>
      </c>
      <c r="O1281" s="399"/>
      <c r="P1281"/>
      <c r="Q1281"/>
      <c r="R1281" s="21" t="s">
        <v>10976</v>
      </c>
      <c r="S1281" t="s">
        <v>6078</v>
      </c>
      <c r="T1281" s="396" t="str">
        <f>IF(INDEX('Page 2 - Team Information'!$K$14:$AP$184,Y1281,X1281)="","",INDEX('Page 2 - Team Information'!$K$14:$AP$184,Y1281,X1281)&amp;"-06-30")</f>
        <v/>
      </c>
      <c r="U1281"/>
      <c r="V1281"/>
      <c r="W1281"/>
      <c r="X1281" s="397">
        <v>10</v>
      </c>
      <c r="Y1281" s="397">
        <v>53</v>
      </c>
    </row>
    <row r="1282" spans="1:25" x14ac:dyDescent="0.45">
      <c r="A1282">
        <f>'Page 1 - General Information'!$G$12</f>
        <v>113367003</v>
      </c>
      <c r="B1282" t="str">
        <f>'Page 1 - General Information'!$G$16</f>
        <v>2658</v>
      </c>
      <c r="C1282" s="395" t="s">
        <v>19824</v>
      </c>
      <c r="D1282"/>
      <c r="E1282"/>
      <c r="F1282"/>
      <c r="G1282"/>
      <c r="H1282"/>
      <c r="I1282"/>
      <c r="J1282"/>
      <c r="K1282"/>
      <c r="L1282"/>
      <c r="M1282"/>
      <c r="N1282" t="s">
        <v>5293</v>
      </c>
      <c r="O1282" s="399"/>
      <c r="P1282"/>
      <c r="Q1282"/>
      <c r="R1282" s="21" t="s">
        <v>10976</v>
      </c>
      <c r="S1282" t="s">
        <v>6079</v>
      </c>
      <c r="T1282" s="396" t="str">
        <f>IF(INDEX('Page 2 - Team Information'!$K$14:$AP$184,Y1282,X1282)="","",INDEX('Page 2 - Team Information'!$K$14:$AP$184,Y1282,X1282)&amp;"-06-30")</f>
        <v/>
      </c>
      <c r="U1282"/>
      <c r="V1282"/>
      <c r="W1282"/>
      <c r="X1282" s="397">
        <v>11</v>
      </c>
      <c r="Y1282" s="397">
        <v>53</v>
      </c>
    </row>
    <row r="1283" spans="1:25" x14ac:dyDescent="0.45">
      <c r="A1283">
        <f>'Page 1 - General Information'!$G$12</f>
        <v>113367003</v>
      </c>
      <c r="B1283" t="str">
        <f>'Page 1 - General Information'!$G$16</f>
        <v>2658</v>
      </c>
      <c r="C1283" s="395" t="s">
        <v>19824</v>
      </c>
      <c r="D1283"/>
      <c r="E1283"/>
      <c r="F1283"/>
      <c r="G1283"/>
      <c r="H1283"/>
      <c r="I1283"/>
      <c r="J1283"/>
      <c r="K1283"/>
      <c r="L1283"/>
      <c r="M1283"/>
      <c r="N1283" t="s">
        <v>5293</v>
      </c>
      <c r="O1283" s="399"/>
      <c r="P1283"/>
      <c r="Q1283"/>
      <c r="R1283" s="21" t="s">
        <v>10976</v>
      </c>
      <c r="S1283" t="s">
        <v>6080</v>
      </c>
      <c r="T1283" s="396" t="str">
        <f>IF(INDEX('Page 2 - Team Information'!$K$14:$AP$184,Y1283,X1283)="","",INDEX('Page 2 - Team Information'!$K$14:$AP$184,Y1283,X1283)&amp;"-06-30")</f>
        <v/>
      </c>
      <c r="U1283"/>
      <c r="V1283"/>
      <c r="W1283"/>
      <c r="X1283" s="397">
        <v>12</v>
      </c>
      <c r="Y1283" s="397">
        <v>53</v>
      </c>
    </row>
    <row r="1284" spans="1:25" x14ac:dyDescent="0.45">
      <c r="A1284">
        <f>'Page 1 - General Information'!$G$12</f>
        <v>113367003</v>
      </c>
      <c r="B1284" t="str">
        <f>'Page 1 - General Information'!$G$16</f>
        <v>2658</v>
      </c>
      <c r="C1284" s="395" t="s">
        <v>19824</v>
      </c>
      <c r="D1284"/>
      <c r="E1284"/>
      <c r="F1284"/>
      <c r="G1284"/>
      <c r="H1284"/>
      <c r="I1284"/>
      <c r="J1284"/>
      <c r="K1284"/>
      <c r="L1284"/>
      <c r="M1284"/>
      <c r="N1284" t="s">
        <v>4812</v>
      </c>
      <c r="O1284" s="396">
        <f>INDEX('Page 2 - Team Information'!$K$14:$AP$184,Y1284,X1284)</f>
        <v>0</v>
      </c>
      <c r="P1284"/>
      <c r="Q1284"/>
      <c r="R1284"/>
      <c r="S1284" t="s">
        <v>6081</v>
      </c>
      <c r="T1284"/>
      <c r="U1284"/>
      <c r="V1284"/>
      <c r="W1284"/>
      <c r="X1284" s="397">
        <v>14</v>
      </c>
      <c r="Y1284" s="397">
        <v>53</v>
      </c>
    </row>
    <row r="1285" spans="1:25" x14ac:dyDescent="0.45">
      <c r="A1285">
        <f>'Page 1 - General Information'!$G$12</f>
        <v>113367003</v>
      </c>
      <c r="B1285" t="str">
        <f>'Page 1 - General Information'!$G$16</f>
        <v>2658</v>
      </c>
      <c r="C1285" s="395" t="s">
        <v>19824</v>
      </c>
      <c r="D1285"/>
      <c r="E1285"/>
      <c r="F1285"/>
      <c r="G1285"/>
      <c r="H1285"/>
      <c r="I1285"/>
      <c r="J1285"/>
      <c r="K1285"/>
      <c r="L1285"/>
      <c r="M1285"/>
      <c r="N1285" t="s">
        <v>4812</v>
      </c>
      <c r="O1285" s="396">
        <f>INDEX('Page 2 - Team Information'!$K$14:$AP$184,Y1285,X1285)</f>
        <v>0</v>
      </c>
      <c r="P1285"/>
      <c r="Q1285"/>
      <c r="R1285"/>
      <c r="S1285" t="s">
        <v>6082</v>
      </c>
      <c r="T1285"/>
      <c r="U1285"/>
      <c r="V1285"/>
      <c r="W1285"/>
      <c r="X1285" s="397">
        <v>15</v>
      </c>
      <c r="Y1285" s="397">
        <v>53</v>
      </c>
    </row>
    <row r="1286" spans="1:25" x14ac:dyDescent="0.45">
      <c r="A1286">
        <f>'Page 1 - General Information'!$G$12</f>
        <v>113367003</v>
      </c>
      <c r="B1286" t="str">
        <f>'Page 1 - General Information'!$G$16</f>
        <v>2658</v>
      </c>
      <c r="C1286" s="395" t="s">
        <v>19824</v>
      </c>
      <c r="D1286"/>
      <c r="E1286"/>
      <c r="F1286"/>
      <c r="G1286"/>
      <c r="H1286"/>
      <c r="I1286"/>
      <c r="J1286"/>
      <c r="K1286"/>
      <c r="L1286"/>
      <c r="M1286"/>
      <c r="N1286" t="s">
        <v>4812</v>
      </c>
      <c r="O1286" s="396">
        <f>INDEX('Page 2 - Team Information'!$K$14:$AP$184,Y1286,X1286)</f>
        <v>0</v>
      </c>
      <c r="P1286"/>
      <c r="Q1286"/>
      <c r="R1286"/>
      <c r="S1286" t="s">
        <v>6083</v>
      </c>
      <c r="T1286"/>
      <c r="U1286"/>
      <c r="V1286"/>
      <c r="W1286"/>
      <c r="X1286" s="397">
        <v>16</v>
      </c>
      <c r="Y1286" s="397">
        <v>53</v>
      </c>
    </row>
    <row r="1287" spans="1:25" x14ac:dyDescent="0.45">
      <c r="A1287">
        <f>'Page 1 - General Information'!$G$12</f>
        <v>113367003</v>
      </c>
      <c r="B1287" t="str">
        <f>'Page 1 - General Information'!$G$16</f>
        <v>2658</v>
      </c>
      <c r="C1287" s="395" t="s">
        <v>19824</v>
      </c>
      <c r="D1287"/>
      <c r="E1287"/>
      <c r="F1287"/>
      <c r="G1287"/>
      <c r="H1287"/>
      <c r="I1287"/>
      <c r="J1287"/>
      <c r="K1287"/>
      <c r="L1287"/>
      <c r="M1287"/>
      <c r="N1287" t="s">
        <v>4812</v>
      </c>
      <c r="O1287" s="396">
        <f>INDEX('Page 2 - Team Information'!$K$14:$AP$184,Y1287,X1287)</f>
        <v>0</v>
      </c>
      <c r="P1287"/>
      <c r="Q1287"/>
      <c r="R1287"/>
      <c r="S1287" t="s">
        <v>6084</v>
      </c>
      <c r="T1287"/>
      <c r="U1287"/>
      <c r="V1287"/>
      <c r="W1287"/>
      <c r="X1287" s="397">
        <v>17</v>
      </c>
      <c r="Y1287" s="397">
        <v>53</v>
      </c>
    </row>
    <row r="1288" spans="1:25" x14ac:dyDescent="0.45">
      <c r="A1288">
        <f>'Page 1 - General Information'!$G$12</f>
        <v>113367003</v>
      </c>
      <c r="B1288" t="str">
        <f>'Page 1 - General Information'!$G$16</f>
        <v>2658</v>
      </c>
      <c r="C1288" s="395" t="s">
        <v>19824</v>
      </c>
      <c r="D1288"/>
      <c r="E1288"/>
      <c r="F1288"/>
      <c r="G1288"/>
      <c r="H1288"/>
      <c r="I1288"/>
      <c r="J1288"/>
      <c r="K1288"/>
      <c r="L1288"/>
      <c r="M1288"/>
      <c r="N1288" t="s">
        <v>4812</v>
      </c>
      <c r="O1288" s="396">
        <f>INDEX('Page 2 - Team Information'!$K$14:$AP$184,Y1288,X1288)</f>
        <v>0</v>
      </c>
      <c r="P1288"/>
      <c r="Q1288"/>
      <c r="R1288"/>
      <c r="S1288" t="s">
        <v>6085</v>
      </c>
      <c r="T1288"/>
      <c r="U1288"/>
      <c r="V1288"/>
      <c r="W1288"/>
      <c r="X1288" s="397">
        <v>19</v>
      </c>
      <c r="Y1288" s="397">
        <v>53</v>
      </c>
    </row>
    <row r="1289" spans="1:25" x14ac:dyDescent="0.45">
      <c r="A1289">
        <f>'Page 1 - General Information'!$G$12</f>
        <v>113367003</v>
      </c>
      <c r="B1289" t="str">
        <f>'Page 1 - General Information'!$G$16</f>
        <v>2658</v>
      </c>
      <c r="C1289" s="395" t="s">
        <v>19824</v>
      </c>
      <c r="D1289"/>
      <c r="E1289"/>
      <c r="F1289"/>
      <c r="G1289"/>
      <c r="H1289"/>
      <c r="I1289"/>
      <c r="J1289"/>
      <c r="K1289"/>
      <c r="L1289"/>
      <c r="M1289"/>
      <c r="N1289" t="s">
        <v>4812</v>
      </c>
      <c r="O1289" s="396">
        <f>INDEX('Page 2 - Team Information'!$K$14:$AP$184,Y1289,X1289)</f>
        <v>0</v>
      </c>
      <c r="P1289"/>
      <c r="Q1289"/>
      <c r="R1289"/>
      <c r="S1289" t="s">
        <v>6086</v>
      </c>
      <c r="T1289"/>
      <c r="U1289"/>
      <c r="V1289"/>
      <c r="W1289"/>
      <c r="X1289" s="397">
        <v>20</v>
      </c>
      <c r="Y1289" s="397">
        <v>53</v>
      </c>
    </row>
    <row r="1290" spans="1:25" x14ac:dyDescent="0.45">
      <c r="A1290">
        <f>'Page 1 - General Information'!$G$12</f>
        <v>113367003</v>
      </c>
      <c r="B1290" t="str">
        <f>'Page 1 - General Information'!$G$16</f>
        <v>2658</v>
      </c>
      <c r="C1290" s="395" t="s">
        <v>19824</v>
      </c>
      <c r="D1290"/>
      <c r="E1290"/>
      <c r="F1290"/>
      <c r="G1290"/>
      <c r="H1290"/>
      <c r="I1290"/>
      <c r="J1290"/>
      <c r="K1290"/>
      <c r="L1290"/>
      <c r="M1290"/>
      <c r="N1290" t="s">
        <v>4812</v>
      </c>
      <c r="O1290" s="396">
        <f>INDEX('Page 2 - Team Information'!$K$14:$AP$184,Y1290,X1290)</f>
        <v>0</v>
      </c>
      <c r="P1290"/>
      <c r="Q1290"/>
      <c r="R1290"/>
      <c r="S1290" t="s">
        <v>6087</v>
      </c>
      <c r="T1290"/>
      <c r="U1290"/>
      <c r="V1290"/>
      <c r="W1290"/>
      <c r="X1290" s="397">
        <v>21</v>
      </c>
      <c r="Y1290" s="397">
        <v>53</v>
      </c>
    </row>
    <row r="1291" spans="1:25" x14ac:dyDescent="0.45">
      <c r="A1291">
        <f>'Page 1 - General Information'!$G$12</f>
        <v>113367003</v>
      </c>
      <c r="B1291" t="str">
        <f>'Page 1 - General Information'!$G$16</f>
        <v>2658</v>
      </c>
      <c r="C1291" s="395" t="s">
        <v>19824</v>
      </c>
      <c r="D1291"/>
      <c r="E1291"/>
      <c r="F1291"/>
      <c r="G1291"/>
      <c r="H1291"/>
      <c r="I1291"/>
      <c r="J1291"/>
      <c r="K1291"/>
      <c r="L1291"/>
      <c r="M1291"/>
      <c r="N1291" t="s">
        <v>4812</v>
      </c>
      <c r="O1291" s="396">
        <f>INDEX('Page 2 - Team Information'!$K$14:$AP$184,Y1291,X1291)</f>
        <v>0</v>
      </c>
      <c r="P1291"/>
      <c r="Q1291"/>
      <c r="R1291"/>
      <c r="S1291" t="s">
        <v>6088</v>
      </c>
      <c r="T1291"/>
      <c r="U1291"/>
      <c r="V1291"/>
      <c r="W1291"/>
      <c r="X1291" s="397">
        <v>22</v>
      </c>
      <c r="Y1291" s="397">
        <v>53</v>
      </c>
    </row>
    <row r="1292" spans="1:25" x14ac:dyDescent="0.45">
      <c r="A1292">
        <f>'Page 1 - General Information'!$G$12</f>
        <v>113367003</v>
      </c>
      <c r="B1292" t="str">
        <f>'Page 1 - General Information'!$G$16</f>
        <v>2658</v>
      </c>
      <c r="C1292" s="395" t="s">
        <v>19824</v>
      </c>
      <c r="D1292"/>
      <c r="E1292"/>
      <c r="F1292"/>
      <c r="G1292"/>
      <c r="H1292"/>
      <c r="I1292"/>
      <c r="J1292"/>
      <c r="K1292"/>
      <c r="L1292"/>
      <c r="M1292"/>
      <c r="N1292" t="s">
        <v>5293</v>
      </c>
      <c r="O1292" s="399"/>
      <c r="P1292"/>
      <c r="Q1292"/>
      <c r="R1292" s="399" t="s">
        <v>10976</v>
      </c>
      <c r="S1292" t="s">
        <v>6089</v>
      </c>
      <c r="T1292"/>
      <c r="U1292"/>
      <c r="V1292" s="396">
        <f>INDEX('Page 2 - Team Information'!$K$14:$AP$184,Y1292,X1292)</f>
        <v>0</v>
      </c>
      <c r="W1292"/>
      <c r="X1292" s="397">
        <v>5</v>
      </c>
      <c r="Y1292" s="397">
        <v>54</v>
      </c>
    </row>
    <row r="1293" spans="1:25" x14ac:dyDescent="0.45">
      <c r="A1293">
        <f>'Page 1 - General Information'!$G$12</f>
        <v>113367003</v>
      </c>
      <c r="B1293" t="str">
        <f>'Page 1 - General Information'!$G$16</f>
        <v>2658</v>
      </c>
      <c r="C1293" s="395" t="s">
        <v>19824</v>
      </c>
      <c r="D1293"/>
      <c r="E1293"/>
      <c r="F1293"/>
      <c r="G1293"/>
      <c r="H1293"/>
      <c r="I1293"/>
      <c r="J1293"/>
      <c r="K1293"/>
      <c r="L1293"/>
      <c r="M1293"/>
      <c r="N1293" t="s">
        <v>5293</v>
      </c>
      <c r="O1293" s="399"/>
      <c r="P1293"/>
      <c r="Q1293"/>
      <c r="R1293" s="399" t="s">
        <v>10976</v>
      </c>
      <c r="S1293" t="s">
        <v>6090</v>
      </c>
      <c r="T1293"/>
      <c r="U1293"/>
      <c r="V1293" s="396">
        <f>INDEX('Page 2 - Team Information'!$K$14:$AP$184,Y1293,X1293)</f>
        <v>0</v>
      </c>
      <c r="W1293"/>
      <c r="X1293" s="397">
        <v>6</v>
      </c>
      <c r="Y1293" s="397">
        <v>54</v>
      </c>
    </row>
    <row r="1294" spans="1:25" x14ac:dyDescent="0.45">
      <c r="A1294">
        <f>'Page 1 - General Information'!$G$12</f>
        <v>113367003</v>
      </c>
      <c r="B1294" t="str">
        <f>'Page 1 - General Information'!$G$16</f>
        <v>2658</v>
      </c>
      <c r="C1294" s="395" t="s">
        <v>19824</v>
      </c>
      <c r="D1294"/>
      <c r="E1294"/>
      <c r="F1294"/>
      <c r="G1294"/>
      <c r="H1294"/>
      <c r="I1294"/>
      <c r="J1294"/>
      <c r="K1294"/>
      <c r="L1294"/>
      <c r="M1294"/>
      <c r="N1294" t="s">
        <v>5293</v>
      </c>
      <c r="O1294" s="399"/>
      <c r="P1294"/>
      <c r="Q1294"/>
      <c r="R1294" s="399" t="s">
        <v>10976</v>
      </c>
      <c r="S1294" t="s">
        <v>6091</v>
      </c>
      <c r="T1294"/>
      <c r="U1294"/>
      <c r="V1294" s="396">
        <f>INDEX('Page 2 - Team Information'!$K$14:$AP$184,Y1294,X1294)</f>
        <v>0</v>
      </c>
      <c r="W1294"/>
      <c r="X1294" s="397">
        <v>7</v>
      </c>
      <c r="Y1294" s="397">
        <v>54</v>
      </c>
    </row>
    <row r="1295" spans="1:25" x14ac:dyDescent="0.45">
      <c r="A1295">
        <f>'Page 1 - General Information'!$G$12</f>
        <v>113367003</v>
      </c>
      <c r="B1295" t="str">
        <f>'Page 1 - General Information'!$G$16</f>
        <v>2658</v>
      </c>
      <c r="C1295" s="395" t="s">
        <v>19824</v>
      </c>
      <c r="D1295"/>
      <c r="E1295"/>
      <c r="F1295"/>
      <c r="G1295"/>
      <c r="H1295"/>
      <c r="I1295"/>
      <c r="J1295"/>
      <c r="K1295"/>
      <c r="L1295"/>
      <c r="M1295"/>
      <c r="N1295" t="s">
        <v>5293</v>
      </c>
      <c r="O1295" s="399"/>
      <c r="P1295"/>
      <c r="Q1295"/>
      <c r="R1295" s="21" t="s">
        <v>10976</v>
      </c>
      <c r="S1295" t="s">
        <v>6092</v>
      </c>
      <c r="T1295" s="396" t="str">
        <f>IF(INDEX('Page 2 - Team Information'!$K$14:$AP$184,Y1295,X1295)="","",INDEX('Page 2 - Team Information'!$K$14:$AP$184,Y1295,X1295)&amp;"-06-30")</f>
        <v/>
      </c>
      <c r="U1295"/>
      <c r="V1295"/>
      <c r="W1295"/>
      <c r="X1295" s="397">
        <v>9</v>
      </c>
      <c r="Y1295" s="397">
        <v>54</v>
      </c>
    </row>
    <row r="1296" spans="1:25" x14ac:dyDescent="0.45">
      <c r="A1296">
        <f>'Page 1 - General Information'!$G$12</f>
        <v>113367003</v>
      </c>
      <c r="B1296" t="str">
        <f>'Page 1 - General Information'!$G$16</f>
        <v>2658</v>
      </c>
      <c r="C1296" s="395" t="s">
        <v>19824</v>
      </c>
      <c r="D1296"/>
      <c r="E1296"/>
      <c r="F1296"/>
      <c r="G1296"/>
      <c r="H1296"/>
      <c r="I1296"/>
      <c r="J1296"/>
      <c r="K1296"/>
      <c r="L1296"/>
      <c r="M1296"/>
      <c r="N1296" t="s">
        <v>5293</v>
      </c>
      <c r="O1296" s="399"/>
      <c r="P1296"/>
      <c r="Q1296"/>
      <c r="R1296" s="21" t="s">
        <v>10976</v>
      </c>
      <c r="S1296" t="s">
        <v>6093</v>
      </c>
      <c r="T1296" s="396" t="str">
        <f>IF(INDEX('Page 2 - Team Information'!$K$14:$AP$184,Y1296,X1296)="","",INDEX('Page 2 - Team Information'!$K$14:$AP$184,Y1296,X1296)&amp;"-06-30")</f>
        <v/>
      </c>
      <c r="U1296"/>
      <c r="V1296"/>
      <c r="W1296"/>
      <c r="X1296" s="397">
        <v>10</v>
      </c>
      <c r="Y1296" s="397">
        <v>54</v>
      </c>
    </row>
    <row r="1297" spans="1:25" x14ac:dyDescent="0.45">
      <c r="A1297">
        <f>'Page 1 - General Information'!$G$12</f>
        <v>113367003</v>
      </c>
      <c r="B1297" t="str">
        <f>'Page 1 - General Information'!$G$16</f>
        <v>2658</v>
      </c>
      <c r="C1297" s="395" t="s">
        <v>19824</v>
      </c>
      <c r="D1297"/>
      <c r="E1297"/>
      <c r="F1297"/>
      <c r="G1297"/>
      <c r="H1297"/>
      <c r="I1297"/>
      <c r="J1297"/>
      <c r="K1297"/>
      <c r="L1297"/>
      <c r="M1297"/>
      <c r="N1297" t="s">
        <v>5293</v>
      </c>
      <c r="O1297" s="399"/>
      <c r="P1297"/>
      <c r="Q1297"/>
      <c r="R1297" s="21" t="s">
        <v>10976</v>
      </c>
      <c r="S1297" t="s">
        <v>6094</v>
      </c>
      <c r="T1297" s="396" t="str">
        <f>IF(INDEX('Page 2 - Team Information'!$K$14:$AP$184,Y1297,X1297)="","",INDEX('Page 2 - Team Information'!$K$14:$AP$184,Y1297,X1297)&amp;"-06-30")</f>
        <v/>
      </c>
      <c r="U1297"/>
      <c r="V1297"/>
      <c r="W1297"/>
      <c r="X1297" s="397">
        <v>11</v>
      </c>
      <c r="Y1297" s="397">
        <v>54</v>
      </c>
    </row>
    <row r="1298" spans="1:25" x14ac:dyDescent="0.45">
      <c r="A1298">
        <f>'Page 1 - General Information'!$G$12</f>
        <v>113367003</v>
      </c>
      <c r="B1298" t="str">
        <f>'Page 1 - General Information'!$G$16</f>
        <v>2658</v>
      </c>
      <c r="C1298" s="395" t="s">
        <v>19824</v>
      </c>
      <c r="D1298"/>
      <c r="E1298"/>
      <c r="F1298"/>
      <c r="G1298"/>
      <c r="H1298"/>
      <c r="I1298"/>
      <c r="J1298"/>
      <c r="K1298"/>
      <c r="L1298"/>
      <c r="M1298"/>
      <c r="N1298" t="s">
        <v>5293</v>
      </c>
      <c r="O1298" s="399"/>
      <c r="P1298"/>
      <c r="Q1298"/>
      <c r="R1298" s="21" t="s">
        <v>10976</v>
      </c>
      <c r="S1298" t="s">
        <v>6095</v>
      </c>
      <c r="T1298" s="396" t="str">
        <f>IF(INDEX('Page 2 - Team Information'!$K$14:$AP$184,Y1298,X1298)="","",INDEX('Page 2 - Team Information'!$K$14:$AP$184,Y1298,X1298)&amp;"-06-30")</f>
        <v/>
      </c>
      <c r="U1298"/>
      <c r="V1298"/>
      <c r="W1298"/>
      <c r="X1298" s="397">
        <v>12</v>
      </c>
      <c r="Y1298" s="397">
        <v>54</v>
      </c>
    </row>
    <row r="1299" spans="1:25" x14ac:dyDescent="0.45">
      <c r="A1299">
        <f>'Page 1 - General Information'!$G$12</f>
        <v>113367003</v>
      </c>
      <c r="B1299" t="str">
        <f>'Page 1 - General Information'!$G$16</f>
        <v>2658</v>
      </c>
      <c r="C1299" s="395" t="s">
        <v>19824</v>
      </c>
      <c r="D1299"/>
      <c r="E1299"/>
      <c r="F1299"/>
      <c r="G1299"/>
      <c r="H1299"/>
      <c r="I1299"/>
      <c r="J1299"/>
      <c r="K1299"/>
      <c r="L1299"/>
      <c r="M1299"/>
      <c r="N1299" t="s">
        <v>4812</v>
      </c>
      <c r="O1299" s="396">
        <f>INDEX('Page 2 - Team Information'!$K$14:$AP$184,Y1299,X1299)</f>
        <v>0</v>
      </c>
      <c r="P1299"/>
      <c r="Q1299"/>
      <c r="R1299"/>
      <c r="S1299" t="s">
        <v>6096</v>
      </c>
      <c r="T1299"/>
      <c r="U1299"/>
      <c r="V1299"/>
      <c r="W1299"/>
      <c r="X1299" s="397">
        <v>14</v>
      </c>
      <c r="Y1299" s="397">
        <v>54</v>
      </c>
    </row>
    <row r="1300" spans="1:25" x14ac:dyDescent="0.45">
      <c r="A1300">
        <f>'Page 1 - General Information'!$G$12</f>
        <v>113367003</v>
      </c>
      <c r="B1300" t="str">
        <f>'Page 1 - General Information'!$G$16</f>
        <v>2658</v>
      </c>
      <c r="C1300" s="395" t="s">
        <v>19824</v>
      </c>
      <c r="D1300"/>
      <c r="E1300"/>
      <c r="F1300"/>
      <c r="G1300"/>
      <c r="H1300"/>
      <c r="I1300"/>
      <c r="J1300"/>
      <c r="K1300"/>
      <c r="L1300"/>
      <c r="M1300"/>
      <c r="N1300" t="s">
        <v>4812</v>
      </c>
      <c r="O1300" s="396">
        <f>INDEX('Page 2 - Team Information'!$K$14:$AP$184,Y1300,X1300)</f>
        <v>0</v>
      </c>
      <c r="P1300"/>
      <c r="Q1300"/>
      <c r="R1300"/>
      <c r="S1300" t="s">
        <v>6097</v>
      </c>
      <c r="T1300"/>
      <c r="U1300"/>
      <c r="V1300"/>
      <c r="W1300"/>
      <c r="X1300" s="397">
        <v>15</v>
      </c>
      <c r="Y1300" s="397">
        <v>54</v>
      </c>
    </row>
    <row r="1301" spans="1:25" x14ac:dyDescent="0.45">
      <c r="A1301">
        <f>'Page 1 - General Information'!$G$12</f>
        <v>113367003</v>
      </c>
      <c r="B1301" t="str">
        <f>'Page 1 - General Information'!$G$16</f>
        <v>2658</v>
      </c>
      <c r="C1301" s="395" t="s">
        <v>19824</v>
      </c>
      <c r="D1301"/>
      <c r="E1301"/>
      <c r="F1301"/>
      <c r="G1301"/>
      <c r="H1301"/>
      <c r="I1301"/>
      <c r="J1301"/>
      <c r="K1301"/>
      <c r="L1301"/>
      <c r="M1301"/>
      <c r="N1301" t="s">
        <v>4812</v>
      </c>
      <c r="O1301" s="396">
        <f>INDEX('Page 2 - Team Information'!$K$14:$AP$184,Y1301,X1301)</f>
        <v>0</v>
      </c>
      <c r="P1301"/>
      <c r="Q1301"/>
      <c r="R1301"/>
      <c r="S1301" t="s">
        <v>6098</v>
      </c>
      <c r="T1301"/>
      <c r="U1301"/>
      <c r="V1301"/>
      <c r="W1301"/>
      <c r="X1301" s="397">
        <v>16</v>
      </c>
      <c r="Y1301" s="397">
        <v>54</v>
      </c>
    </row>
    <row r="1302" spans="1:25" x14ac:dyDescent="0.45">
      <c r="A1302">
        <f>'Page 1 - General Information'!$G$12</f>
        <v>113367003</v>
      </c>
      <c r="B1302" t="str">
        <f>'Page 1 - General Information'!$G$16</f>
        <v>2658</v>
      </c>
      <c r="C1302" s="395" t="s">
        <v>19824</v>
      </c>
      <c r="D1302"/>
      <c r="E1302"/>
      <c r="F1302"/>
      <c r="G1302"/>
      <c r="H1302"/>
      <c r="I1302"/>
      <c r="J1302"/>
      <c r="K1302"/>
      <c r="L1302"/>
      <c r="M1302"/>
      <c r="N1302" t="s">
        <v>4812</v>
      </c>
      <c r="O1302" s="396">
        <f>INDEX('Page 2 - Team Information'!$K$14:$AP$184,Y1302,X1302)</f>
        <v>0</v>
      </c>
      <c r="P1302"/>
      <c r="Q1302"/>
      <c r="R1302"/>
      <c r="S1302" t="s">
        <v>6099</v>
      </c>
      <c r="T1302"/>
      <c r="U1302"/>
      <c r="V1302"/>
      <c r="W1302"/>
      <c r="X1302" s="397">
        <v>17</v>
      </c>
      <c r="Y1302" s="397">
        <v>54</v>
      </c>
    </row>
    <row r="1303" spans="1:25" x14ac:dyDescent="0.45">
      <c r="A1303">
        <f>'Page 1 - General Information'!$G$12</f>
        <v>113367003</v>
      </c>
      <c r="B1303" t="str">
        <f>'Page 1 - General Information'!$G$16</f>
        <v>2658</v>
      </c>
      <c r="C1303" s="395" t="s">
        <v>19824</v>
      </c>
      <c r="D1303"/>
      <c r="E1303"/>
      <c r="F1303"/>
      <c r="G1303"/>
      <c r="H1303"/>
      <c r="I1303"/>
      <c r="J1303"/>
      <c r="K1303"/>
      <c r="L1303"/>
      <c r="M1303"/>
      <c r="N1303" t="s">
        <v>4812</v>
      </c>
      <c r="O1303" s="396">
        <f>INDEX('Page 2 - Team Information'!$K$14:$AP$184,Y1303,X1303)</f>
        <v>0</v>
      </c>
      <c r="P1303"/>
      <c r="Q1303"/>
      <c r="R1303"/>
      <c r="S1303" t="s">
        <v>6100</v>
      </c>
      <c r="T1303"/>
      <c r="U1303"/>
      <c r="V1303"/>
      <c r="W1303"/>
      <c r="X1303" s="397">
        <v>19</v>
      </c>
      <c r="Y1303" s="397">
        <v>54</v>
      </c>
    </row>
    <row r="1304" spans="1:25" x14ac:dyDescent="0.45">
      <c r="A1304">
        <f>'Page 1 - General Information'!$G$12</f>
        <v>113367003</v>
      </c>
      <c r="B1304" t="str">
        <f>'Page 1 - General Information'!$G$16</f>
        <v>2658</v>
      </c>
      <c r="C1304" s="395" t="s">
        <v>19824</v>
      </c>
      <c r="D1304"/>
      <c r="E1304"/>
      <c r="F1304"/>
      <c r="G1304"/>
      <c r="H1304"/>
      <c r="I1304"/>
      <c r="J1304"/>
      <c r="K1304"/>
      <c r="L1304"/>
      <c r="M1304"/>
      <c r="N1304" t="s">
        <v>4812</v>
      </c>
      <c r="O1304" s="396">
        <f>INDEX('Page 2 - Team Information'!$K$14:$AP$184,Y1304,X1304)</f>
        <v>0</v>
      </c>
      <c r="P1304"/>
      <c r="Q1304"/>
      <c r="R1304"/>
      <c r="S1304" t="s">
        <v>6101</v>
      </c>
      <c r="T1304"/>
      <c r="U1304"/>
      <c r="V1304"/>
      <c r="W1304"/>
      <c r="X1304" s="397">
        <v>20</v>
      </c>
      <c r="Y1304" s="397">
        <v>54</v>
      </c>
    </row>
    <row r="1305" spans="1:25" x14ac:dyDescent="0.45">
      <c r="A1305">
        <f>'Page 1 - General Information'!$G$12</f>
        <v>113367003</v>
      </c>
      <c r="B1305" t="str">
        <f>'Page 1 - General Information'!$G$16</f>
        <v>2658</v>
      </c>
      <c r="C1305" s="395" t="s">
        <v>19824</v>
      </c>
      <c r="D1305"/>
      <c r="E1305"/>
      <c r="F1305"/>
      <c r="G1305"/>
      <c r="H1305"/>
      <c r="I1305"/>
      <c r="J1305"/>
      <c r="K1305"/>
      <c r="L1305"/>
      <c r="M1305"/>
      <c r="N1305" t="s">
        <v>4812</v>
      </c>
      <c r="O1305" s="396">
        <f>INDEX('Page 2 - Team Information'!$K$14:$AP$184,Y1305,X1305)</f>
        <v>0</v>
      </c>
      <c r="P1305"/>
      <c r="Q1305"/>
      <c r="R1305"/>
      <c r="S1305" t="s">
        <v>6102</v>
      </c>
      <c r="T1305"/>
      <c r="U1305"/>
      <c r="V1305"/>
      <c r="W1305"/>
      <c r="X1305" s="397">
        <v>21</v>
      </c>
      <c r="Y1305" s="397">
        <v>54</v>
      </c>
    </row>
    <row r="1306" spans="1:25" x14ac:dyDescent="0.45">
      <c r="A1306">
        <f>'Page 1 - General Information'!$G$12</f>
        <v>113367003</v>
      </c>
      <c r="B1306" t="str">
        <f>'Page 1 - General Information'!$G$16</f>
        <v>2658</v>
      </c>
      <c r="C1306" s="395" t="s">
        <v>19824</v>
      </c>
      <c r="D1306"/>
      <c r="E1306"/>
      <c r="F1306"/>
      <c r="G1306"/>
      <c r="H1306"/>
      <c r="I1306"/>
      <c r="J1306"/>
      <c r="K1306"/>
      <c r="L1306"/>
      <c r="M1306"/>
      <c r="N1306" t="s">
        <v>4812</v>
      </c>
      <c r="O1306" s="396">
        <f>INDEX('Page 2 - Team Information'!$K$14:$AP$184,Y1306,X1306)</f>
        <v>0</v>
      </c>
      <c r="P1306"/>
      <c r="Q1306"/>
      <c r="R1306"/>
      <c r="S1306" t="s">
        <v>6103</v>
      </c>
      <c r="T1306"/>
      <c r="U1306"/>
      <c r="V1306"/>
      <c r="W1306"/>
      <c r="X1306" s="397">
        <v>22</v>
      </c>
      <c r="Y1306" s="397">
        <v>54</v>
      </c>
    </row>
    <row r="1307" spans="1:25" x14ac:dyDescent="0.45">
      <c r="A1307">
        <f>'Page 1 - General Information'!$G$12</f>
        <v>113367003</v>
      </c>
      <c r="B1307" t="str">
        <f>'Page 1 - General Information'!$G$16</f>
        <v>2658</v>
      </c>
      <c r="C1307" s="395" t="s">
        <v>19824</v>
      </c>
      <c r="D1307"/>
      <c r="E1307"/>
      <c r="F1307"/>
      <c r="G1307"/>
      <c r="H1307"/>
      <c r="I1307"/>
      <c r="J1307"/>
      <c r="K1307"/>
      <c r="L1307"/>
      <c r="M1307"/>
      <c r="N1307" t="s">
        <v>5293</v>
      </c>
      <c r="O1307" s="399"/>
      <c r="P1307"/>
      <c r="Q1307"/>
      <c r="R1307" s="399" t="s">
        <v>10976</v>
      </c>
      <c r="S1307" t="s">
        <v>6104</v>
      </c>
      <c r="T1307"/>
      <c r="U1307"/>
      <c r="V1307" s="396">
        <f>INDEX('Page 2 - Team Information'!$K$14:$AP$184,Y1307,X1307)</f>
        <v>0</v>
      </c>
      <c r="W1307"/>
      <c r="X1307" s="397">
        <v>5</v>
      </c>
      <c r="Y1307" s="397">
        <v>55</v>
      </c>
    </row>
    <row r="1308" spans="1:25" x14ac:dyDescent="0.45">
      <c r="A1308">
        <f>'Page 1 - General Information'!$G$12</f>
        <v>113367003</v>
      </c>
      <c r="B1308" t="str">
        <f>'Page 1 - General Information'!$G$16</f>
        <v>2658</v>
      </c>
      <c r="C1308" s="395" t="s">
        <v>19824</v>
      </c>
      <c r="D1308"/>
      <c r="E1308"/>
      <c r="F1308"/>
      <c r="G1308"/>
      <c r="H1308"/>
      <c r="I1308"/>
      <c r="J1308"/>
      <c r="K1308"/>
      <c r="L1308"/>
      <c r="M1308"/>
      <c r="N1308" t="s">
        <v>5293</v>
      </c>
      <c r="O1308" s="399"/>
      <c r="P1308"/>
      <c r="Q1308"/>
      <c r="R1308" s="399" t="s">
        <v>10976</v>
      </c>
      <c r="S1308" t="s">
        <v>6105</v>
      </c>
      <c r="T1308"/>
      <c r="U1308"/>
      <c r="V1308" s="396">
        <f>INDEX('Page 2 - Team Information'!$K$14:$AP$184,Y1308,X1308)</f>
        <v>0</v>
      </c>
      <c r="W1308"/>
      <c r="X1308" s="397">
        <v>6</v>
      </c>
      <c r="Y1308" s="397">
        <v>55</v>
      </c>
    </row>
    <row r="1309" spans="1:25" x14ac:dyDescent="0.45">
      <c r="A1309">
        <f>'Page 1 - General Information'!$G$12</f>
        <v>113367003</v>
      </c>
      <c r="B1309" t="str">
        <f>'Page 1 - General Information'!$G$16</f>
        <v>2658</v>
      </c>
      <c r="C1309" s="395" t="s">
        <v>19824</v>
      </c>
      <c r="D1309"/>
      <c r="E1309"/>
      <c r="F1309"/>
      <c r="G1309"/>
      <c r="H1309"/>
      <c r="I1309"/>
      <c r="J1309"/>
      <c r="K1309"/>
      <c r="L1309"/>
      <c r="M1309"/>
      <c r="N1309" t="s">
        <v>5293</v>
      </c>
      <c r="O1309" s="399"/>
      <c r="P1309"/>
      <c r="Q1309"/>
      <c r="R1309" s="399" t="s">
        <v>10976</v>
      </c>
      <c r="S1309" t="s">
        <v>6106</v>
      </c>
      <c r="T1309"/>
      <c r="U1309"/>
      <c r="V1309" s="396">
        <f>INDEX('Page 2 - Team Information'!$K$14:$AP$184,Y1309,X1309)</f>
        <v>0</v>
      </c>
      <c r="W1309"/>
      <c r="X1309" s="397">
        <v>7</v>
      </c>
      <c r="Y1309" s="397">
        <v>55</v>
      </c>
    </row>
    <row r="1310" spans="1:25" x14ac:dyDescent="0.45">
      <c r="A1310">
        <f>'Page 1 - General Information'!$G$12</f>
        <v>113367003</v>
      </c>
      <c r="B1310" t="str">
        <f>'Page 1 - General Information'!$G$16</f>
        <v>2658</v>
      </c>
      <c r="C1310" s="395" t="s">
        <v>19824</v>
      </c>
      <c r="D1310"/>
      <c r="E1310"/>
      <c r="F1310"/>
      <c r="G1310"/>
      <c r="H1310"/>
      <c r="I1310"/>
      <c r="J1310"/>
      <c r="K1310"/>
      <c r="L1310"/>
      <c r="M1310"/>
      <c r="N1310" t="s">
        <v>5293</v>
      </c>
      <c r="O1310" s="399"/>
      <c r="P1310"/>
      <c r="Q1310"/>
      <c r="R1310" s="21" t="s">
        <v>10976</v>
      </c>
      <c r="S1310" t="s">
        <v>6107</v>
      </c>
      <c r="T1310" s="396" t="str">
        <f>IF(INDEX('Page 2 - Team Information'!$K$14:$AP$184,Y1310,X1310)="","",INDEX('Page 2 - Team Information'!$K$14:$AP$184,Y1310,X1310)&amp;"-06-30")</f>
        <v/>
      </c>
      <c r="U1310"/>
      <c r="V1310"/>
      <c r="W1310"/>
      <c r="X1310" s="397">
        <v>9</v>
      </c>
      <c r="Y1310" s="397">
        <v>55</v>
      </c>
    </row>
    <row r="1311" spans="1:25" x14ac:dyDescent="0.45">
      <c r="A1311">
        <f>'Page 1 - General Information'!$G$12</f>
        <v>113367003</v>
      </c>
      <c r="B1311" t="str">
        <f>'Page 1 - General Information'!$G$16</f>
        <v>2658</v>
      </c>
      <c r="C1311" s="395" t="s">
        <v>19824</v>
      </c>
      <c r="D1311"/>
      <c r="E1311"/>
      <c r="F1311"/>
      <c r="G1311"/>
      <c r="H1311"/>
      <c r="I1311"/>
      <c r="J1311"/>
      <c r="K1311"/>
      <c r="L1311"/>
      <c r="M1311"/>
      <c r="N1311" t="s">
        <v>5293</v>
      </c>
      <c r="O1311" s="399"/>
      <c r="P1311"/>
      <c r="Q1311"/>
      <c r="R1311" s="21" t="s">
        <v>10976</v>
      </c>
      <c r="S1311" t="s">
        <v>6108</v>
      </c>
      <c r="T1311" s="396" t="str">
        <f>IF(INDEX('Page 2 - Team Information'!$K$14:$AP$184,Y1311,X1311)="","",INDEX('Page 2 - Team Information'!$K$14:$AP$184,Y1311,X1311)&amp;"-06-30")</f>
        <v/>
      </c>
      <c r="U1311"/>
      <c r="V1311"/>
      <c r="W1311"/>
      <c r="X1311" s="397">
        <v>10</v>
      </c>
      <c r="Y1311" s="397">
        <v>55</v>
      </c>
    </row>
    <row r="1312" spans="1:25" x14ac:dyDescent="0.45">
      <c r="A1312">
        <f>'Page 1 - General Information'!$G$12</f>
        <v>113367003</v>
      </c>
      <c r="B1312" t="str">
        <f>'Page 1 - General Information'!$G$16</f>
        <v>2658</v>
      </c>
      <c r="C1312" s="395" t="s">
        <v>19824</v>
      </c>
      <c r="D1312"/>
      <c r="E1312"/>
      <c r="F1312"/>
      <c r="G1312"/>
      <c r="H1312"/>
      <c r="I1312"/>
      <c r="J1312"/>
      <c r="K1312"/>
      <c r="L1312"/>
      <c r="M1312"/>
      <c r="N1312" t="s">
        <v>5293</v>
      </c>
      <c r="O1312" s="399"/>
      <c r="P1312"/>
      <c r="Q1312"/>
      <c r="R1312" s="21" t="s">
        <v>10976</v>
      </c>
      <c r="S1312" t="s">
        <v>6109</v>
      </c>
      <c r="T1312" s="396" t="str">
        <f>IF(INDEX('Page 2 - Team Information'!$K$14:$AP$184,Y1312,X1312)="","",INDEX('Page 2 - Team Information'!$K$14:$AP$184,Y1312,X1312)&amp;"-06-30")</f>
        <v/>
      </c>
      <c r="U1312"/>
      <c r="V1312"/>
      <c r="W1312"/>
      <c r="X1312" s="397">
        <v>11</v>
      </c>
      <c r="Y1312" s="397">
        <v>55</v>
      </c>
    </row>
    <row r="1313" spans="1:25" x14ac:dyDescent="0.45">
      <c r="A1313">
        <f>'Page 1 - General Information'!$G$12</f>
        <v>113367003</v>
      </c>
      <c r="B1313" t="str">
        <f>'Page 1 - General Information'!$G$16</f>
        <v>2658</v>
      </c>
      <c r="C1313" s="395" t="s">
        <v>19824</v>
      </c>
      <c r="D1313"/>
      <c r="E1313"/>
      <c r="F1313"/>
      <c r="G1313"/>
      <c r="H1313"/>
      <c r="I1313"/>
      <c r="J1313"/>
      <c r="K1313"/>
      <c r="L1313"/>
      <c r="M1313"/>
      <c r="N1313" t="s">
        <v>5293</v>
      </c>
      <c r="O1313" s="399"/>
      <c r="P1313"/>
      <c r="Q1313"/>
      <c r="R1313" s="21" t="s">
        <v>10976</v>
      </c>
      <c r="S1313" t="s">
        <v>6110</v>
      </c>
      <c r="T1313" s="396" t="str">
        <f>IF(INDEX('Page 2 - Team Information'!$K$14:$AP$184,Y1313,X1313)="","",INDEX('Page 2 - Team Information'!$K$14:$AP$184,Y1313,X1313)&amp;"-06-30")</f>
        <v/>
      </c>
      <c r="U1313"/>
      <c r="V1313"/>
      <c r="W1313"/>
      <c r="X1313" s="397">
        <v>12</v>
      </c>
      <c r="Y1313" s="397">
        <v>55</v>
      </c>
    </row>
    <row r="1314" spans="1:25" x14ac:dyDescent="0.45">
      <c r="A1314">
        <f>'Page 1 - General Information'!$G$12</f>
        <v>113367003</v>
      </c>
      <c r="B1314" t="str">
        <f>'Page 1 - General Information'!$G$16</f>
        <v>2658</v>
      </c>
      <c r="C1314" s="395" t="s">
        <v>19824</v>
      </c>
      <c r="D1314"/>
      <c r="E1314"/>
      <c r="F1314"/>
      <c r="G1314"/>
      <c r="H1314"/>
      <c r="I1314"/>
      <c r="J1314"/>
      <c r="K1314"/>
      <c r="L1314"/>
      <c r="M1314"/>
      <c r="N1314" t="s">
        <v>4812</v>
      </c>
      <c r="O1314" s="396">
        <f>INDEX('Page 2 - Team Information'!$K$14:$AP$184,Y1314,X1314)</f>
        <v>0</v>
      </c>
      <c r="P1314"/>
      <c r="Q1314"/>
      <c r="R1314"/>
      <c r="S1314" t="s">
        <v>6111</v>
      </c>
      <c r="T1314"/>
      <c r="U1314"/>
      <c r="V1314"/>
      <c r="W1314"/>
      <c r="X1314" s="397">
        <v>14</v>
      </c>
      <c r="Y1314" s="397">
        <v>55</v>
      </c>
    </row>
    <row r="1315" spans="1:25" x14ac:dyDescent="0.45">
      <c r="A1315">
        <f>'Page 1 - General Information'!$G$12</f>
        <v>113367003</v>
      </c>
      <c r="B1315" t="str">
        <f>'Page 1 - General Information'!$G$16</f>
        <v>2658</v>
      </c>
      <c r="C1315" s="395" t="s">
        <v>19824</v>
      </c>
      <c r="D1315"/>
      <c r="E1315"/>
      <c r="F1315"/>
      <c r="G1315"/>
      <c r="H1315"/>
      <c r="I1315"/>
      <c r="J1315"/>
      <c r="K1315"/>
      <c r="L1315"/>
      <c r="M1315"/>
      <c r="N1315" t="s">
        <v>4812</v>
      </c>
      <c r="O1315" s="396">
        <f>INDEX('Page 2 - Team Information'!$K$14:$AP$184,Y1315,X1315)</f>
        <v>0</v>
      </c>
      <c r="P1315"/>
      <c r="Q1315"/>
      <c r="R1315"/>
      <c r="S1315" t="s">
        <v>6112</v>
      </c>
      <c r="T1315"/>
      <c r="U1315"/>
      <c r="V1315"/>
      <c r="W1315"/>
      <c r="X1315" s="397">
        <v>15</v>
      </c>
      <c r="Y1315" s="397">
        <v>55</v>
      </c>
    </row>
    <row r="1316" spans="1:25" x14ac:dyDescent="0.45">
      <c r="A1316">
        <f>'Page 1 - General Information'!$G$12</f>
        <v>113367003</v>
      </c>
      <c r="B1316" t="str">
        <f>'Page 1 - General Information'!$G$16</f>
        <v>2658</v>
      </c>
      <c r="C1316" s="395" t="s">
        <v>19824</v>
      </c>
      <c r="D1316"/>
      <c r="E1316"/>
      <c r="F1316"/>
      <c r="G1316"/>
      <c r="H1316"/>
      <c r="I1316"/>
      <c r="J1316"/>
      <c r="K1316"/>
      <c r="L1316"/>
      <c r="M1316"/>
      <c r="N1316" t="s">
        <v>4812</v>
      </c>
      <c r="O1316" s="396">
        <f>INDEX('Page 2 - Team Information'!$K$14:$AP$184,Y1316,X1316)</f>
        <v>0</v>
      </c>
      <c r="P1316"/>
      <c r="Q1316"/>
      <c r="R1316"/>
      <c r="S1316" t="s">
        <v>6113</v>
      </c>
      <c r="T1316"/>
      <c r="U1316"/>
      <c r="V1316"/>
      <c r="W1316"/>
      <c r="X1316" s="397">
        <v>16</v>
      </c>
      <c r="Y1316" s="397">
        <v>55</v>
      </c>
    </row>
    <row r="1317" spans="1:25" x14ac:dyDescent="0.45">
      <c r="A1317">
        <f>'Page 1 - General Information'!$G$12</f>
        <v>113367003</v>
      </c>
      <c r="B1317" t="str">
        <f>'Page 1 - General Information'!$G$16</f>
        <v>2658</v>
      </c>
      <c r="C1317" s="395" t="s">
        <v>19824</v>
      </c>
      <c r="D1317"/>
      <c r="E1317"/>
      <c r="F1317"/>
      <c r="G1317"/>
      <c r="H1317"/>
      <c r="I1317"/>
      <c r="J1317"/>
      <c r="K1317"/>
      <c r="L1317"/>
      <c r="M1317"/>
      <c r="N1317" t="s">
        <v>4812</v>
      </c>
      <c r="O1317" s="396">
        <f>INDEX('Page 2 - Team Information'!$K$14:$AP$184,Y1317,X1317)</f>
        <v>0</v>
      </c>
      <c r="P1317"/>
      <c r="Q1317"/>
      <c r="R1317"/>
      <c r="S1317" t="s">
        <v>6114</v>
      </c>
      <c r="T1317"/>
      <c r="U1317"/>
      <c r="V1317"/>
      <c r="W1317"/>
      <c r="X1317" s="397">
        <v>17</v>
      </c>
      <c r="Y1317" s="397">
        <v>55</v>
      </c>
    </row>
    <row r="1318" spans="1:25" x14ac:dyDescent="0.45">
      <c r="A1318">
        <f>'Page 1 - General Information'!$G$12</f>
        <v>113367003</v>
      </c>
      <c r="B1318" t="str">
        <f>'Page 1 - General Information'!$G$16</f>
        <v>2658</v>
      </c>
      <c r="C1318" s="395" t="s">
        <v>19824</v>
      </c>
      <c r="D1318"/>
      <c r="E1318"/>
      <c r="F1318"/>
      <c r="G1318"/>
      <c r="H1318"/>
      <c r="I1318"/>
      <c r="J1318"/>
      <c r="K1318"/>
      <c r="L1318"/>
      <c r="M1318"/>
      <c r="N1318" t="s">
        <v>4812</v>
      </c>
      <c r="O1318" s="396">
        <f>INDEX('Page 2 - Team Information'!$K$14:$AP$184,Y1318,X1318)</f>
        <v>0</v>
      </c>
      <c r="P1318"/>
      <c r="Q1318"/>
      <c r="R1318"/>
      <c r="S1318" t="s">
        <v>6115</v>
      </c>
      <c r="T1318"/>
      <c r="U1318"/>
      <c r="V1318"/>
      <c r="W1318"/>
      <c r="X1318" s="397">
        <v>19</v>
      </c>
      <c r="Y1318" s="397">
        <v>55</v>
      </c>
    </row>
    <row r="1319" spans="1:25" x14ac:dyDescent="0.45">
      <c r="A1319">
        <f>'Page 1 - General Information'!$G$12</f>
        <v>113367003</v>
      </c>
      <c r="B1319" t="str">
        <f>'Page 1 - General Information'!$G$16</f>
        <v>2658</v>
      </c>
      <c r="C1319" s="395" t="s">
        <v>19824</v>
      </c>
      <c r="D1319"/>
      <c r="E1319"/>
      <c r="F1319"/>
      <c r="G1319"/>
      <c r="H1319"/>
      <c r="I1319"/>
      <c r="J1319"/>
      <c r="K1319"/>
      <c r="L1319"/>
      <c r="M1319"/>
      <c r="N1319" t="s">
        <v>4812</v>
      </c>
      <c r="O1319" s="396">
        <f>INDEX('Page 2 - Team Information'!$K$14:$AP$184,Y1319,X1319)</f>
        <v>0</v>
      </c>
      <c r="P1319"/>
      <c r="Q1319"/>
      <c r="R1319"/>
      <c r="S1319" t="s">
        <v>6116</v>
      </c>
      <c r="T1319"/>
      <c r="U1319"/>
      <c r="V1319"/>
      <c r="W1319"/>
      <c r="X1319" s="397">
        <v>20</v>
      </c>
      <c r="Y1319" s="397">
        <v>55</v>
      </c>
    </row>
    <row r="1320" spans="1:25" x14ac:dyDescent="0.45">
      <c r="A1320">
        <f>'Page 1 - General Information'!$G$12</f>
        <v>113367003</v>
      </c>
      <c r="B1320" t="str">
        <f>'Page 1 - General Information'!$G$16</f>
        <v>2658</v>
      </c>
      <c r="C1320" s="395" t="s">
        <v>19824</v>
      </c>
      <c r="D1320"/>
      <c r="E1320"/>
      <c r="F1320"/>
      <c r="G1320"/>
      <c r="H1320"/>
      <c r="I1320"/>
      <c r="J1320"/>
      <c r="K1320"/>
      <c r="L1320"/>
      <c r="M1320"/>
      <c r="N1320" t="s">
        <v>4812</v>
      </c>
      <c r="O1320" s="396">
        <f>INDEX('Page 2 - Team Information'!$K$14:$AP$184,Y1320,X1320)</f>
        <v>0</v>
      </c>
      <c r="P1320"/>
      <c r="Q1320"/>
      <c r="R1320"/>
      <c r="S1320" t="s">
        <v>6117</v>
      </c>
      <c r="T1320"/>
      <c r="U1320"/>
      <c r="V1320"/>
      <c r="W1320"/>
      <c r="X1320" s="397">
        <v>21</v>
      </c>
      <c r="Y1320" s="397">
        <v>55</v>
      </c>
    </row>
    <row r="1321" spans="1:25" x14ac:dyDescent="0.45">
      <c r="A1321">
        <f>'Page 1 - General Information'!$G$12</f>
        <v>113367003</v>
      </c>
      <c r="B1321" t="str">
        <f>'Page 1 - General Information'!$G$16</f>
        <v>2658</v>
      </c>
      <c r="C1321" s="395" t="s">
        <v>19824</v>
      </c>
      <c r="D1321"/>
      <c r="E1321"/>
      <c r="F1321"/>
      <c r="G1321"/>
      <c r="H1321"/>
      <c r="I1321"/>
      <c r="J1321"/>
      <c r="K1321"/>
      <c r="L1321"/>
      <c r="M1321"/>
      <c r="N1321" t="s">
        <v>4812</v>
      </c>
      <c r="O1321" s="396">
        <f>INDEX('Page 2 - Team Information'!$K$14:$AP$184,Y1321,X1321)</f>
        <v>0</v>
      </c>
      <c r="P1321"/>
      <c r="Q1321"/>
      <c r="R1321"/>
      <c r="S1321" t="s">
        <v>6118</v>
      </c>
      <c r="T1321"/>
      <c r="U1321"/>
      <c r="V1321"/>
      <c r="W1321"/>
      <c r="X1321" s="397">
        <v>22</v>
      </c>
      <c r="Y1321" s="397">
        <v>55</v>
      </c>
    </row>
    <row r="1322" spans="1:25" x14ac:dyDescent="0.45">
      <c r="A1322">
        <f>'Page 1 - General Information'!$G$12</f>
        <v>113367003</v>
      </c>
      <c r="B1322" t="str">
        <f>'Page 1 - General Information'!$G$16</f>
        <v>2658</v>
      </c>
      <c r="C1322" s="395" t="s">
        <v>19824</v>
      </c>
      <c r="D1322"/>
      <c r="E1322"/>
      <c r="F1322"/>
      <c r="G1322"/>
      <c r="H1322"/>
      <c r="I1322"/>
      <c r="J1322"/>
      <c r="K1322"/>
      <c r="L1322"/>
      <c r="M1322"/>
      <c r="N1322" t="s">
        <v>5293</v>
      </c>
      <c r="O1322" s="399"/>
      <c r="P1322"/>
      <c r="Q1322"/>
      <c r="R1322" s="399" t="s">
        <v>10976</v>
      </c>
      <c r="S1322" t="s">
        <v>6119</v>
      </c>
      <c r="T1322"/>
      <c r="U1322"/>
      <c r="V1322" s="396">
        <f>INDEX('Page 2 - Team Information'!$K$14:$AP$184,Y1322,X1322)</f>
        <v>0</v>
      </c>
      <c r="W1322"/>
      <c r="X1322" s="397">
        <v>5</v>
      </c>
      <c r="Y1322" s="397">
        <v>56</v>
      </c>
    </row>
    <row r="1323" spans="1:25" x14ac:dyDescent="0.45">
      <c r="A1323">
        <f>'Page 1 - General Information'!$G$12</f>
        <v>113367003</v>
      </c>
      <c r="B1323" t="str">
        <f>'Page 1 - General Information'!$G$16</f>
        <v>2658</v>
      </c>
      <c r="C1323" s="395" t="s">
        <v>19824</v>
      </c>
      <c r="D1323"/>
      <c r="E1323"/>
      <c r="F1323"/>
      <c r="G1323"/>
      <c r="H1323"/>
      <c r="I1323"/>
      <c r="J1323"/>
      <c r="K1323"/>
      <c r="L1323"/>
      <c r="M1323"/>
      <c r="N1323" t="s">
        <v>5293</v>
      </c>
      <c r="O1323" s="399"/>
      <c r="P1323"/>
      <c r="Q1323"/>
      <c r="R1323" s="399" t="s">
        <v>10976</v>
      </c>
      <c r="S1323" t="s">
        <v>6120</v>
      </c>
      <c r="T1323"/>
      <c r="U1323"/>
      <c r="V1323" s="396">
        <f>INDEX('Page 2 - Team Information'!$K$14:$AP$184,Y1323,X1323)</f>
        <v>0</v>
      </c>
      <c r="W1323"/>
      <c r="X1323" s="397">
        <v>6</v>
      </c>
      <c r="Y1323" s="397">
        <v>56</v>
      </c>
    </row>
    <row r="1324" spans="1:25" x14ac:dyDescent="0.45">
      <c r="A1324">
        <f>'Page 1 - General Information'!$G$12</f>
        <v>113367003</v>
      </c>
      <c r="B1324" t="str">
        <f>'Page 1 - General Information'!$G$16</f>
        <v>2658</v>
      </c>
      <c r="C1324" s="395" t="s">
        <v>19824</v>
      </c>
      <c r="D1324"/>
      <c r="E1324"/>
      <c r="F1324"/>
      <c r="G1324"/>
      <c r="H1324"/>
      <c r="I1324"/>
      <c r="J1324"/>
      <c r="K1324"/>
      <c r="L1324"/>
      <c r="M1324"/>
      <c r="N1324" t="s">
        <v>5293</v>
      </c>
      <c r="O1324" s="399"/>
      <c r="P1324"/>
      <c r="Q1324"/>
      <c r="R1324" s="399" t="s">
        <v>10976</v>
      </c>
      <c r="S1324" t="s">
        <v>6121</v>
      </c>
      <c r="T1324"/>
      <c r="U1324"/>
      <c r="V1324" s="396">
        <f>INDEX('Page 2 - Team Information'!$K$14:$AP$184,Y1324,X1324)</f>
        <v>0</v>
      </c>
      <c r="W1324"/>
      <c r="X1324" s="397">
        <v>7</v>
      </c>
      <c r="Y1324" s="397">
        <v>56</v>
      </c>
    </row>
    <row r="1325" spans="1:25" x14ac:dyDescent="0.45">
      <c r="A1325">
        <f>'Page 1 - General Information'!$G$12</f>
        <v>113367003</v>
      </c>
      <c r="B1325" t="str">
        <f>'Page 1 - General Information'!$G$16</f>
        <v>2658</v>
      </c>
      <c r="C1325" s="395" t="s">
        <v>19824</v>
      </c>
      <c r="D1325"/>
      <c r="E1325"/>
      <c r="F1325"/>
      <c r="G1325"/>
      <c r="H1325"/>
      <c r="I1325"/>
      <c r="J1325"/>
      <c r="K1325"/>
      <c r="L1325"/>
      <c r="M1325"/>
      <c r="N1325" t="s">
        <v>5293</v>
      </c>
      <c r="O1325" s="399"/>
      <c r="P1325"/>
      <c r="Q1325"/>
      <c r="R1325" s="21" t="s">
        <v>10976</v>
      </c>
      <c r="S1325" t="s">
        <v>6122</v>
      </c>
      <c r="T1325" s="396" t="str">
        <f>IF(INDEX('Page 2 - Team Information'!$K$14:$AP$184,Y1325,X1325)="","",INDEX('Page 2 - Team Information'!$K$14:$AP$184,Y1325,X1325)&amp;"-06-30")</f>
        <v/>
      </c>
      <c r="U1325"/>
      <c r="V1325"/>
      <c r="W1325"/>
      <c r="X1325" s="397">
        <v>9</v>
      </c>
      <c r="Y1325" s="397">
        <v>56</v>
      </c>
    </row>
    <row r="1326" spans="1:25" x14ac:dyDescent="0.45">
      <c r="A1326">
        <f>'Page 1 - General Information'!$G$12</f>
        <v>113367003</v>
      </c>
      <c r="B1326" t="str">
        <f>'Page 1 - General Information'!$G$16</f>
        <v>2658</v>
      </c>
      <c r="C1326" s="395" t="s">
        <v>19824</v>
      </c>
      <c r="D1326"/>
      <c r="E1326"/>
      <c r="F1326"/>
      <c r="G1326"/>
      <c r="H1326"/>
      <c r="I1326"/>
      <c r="J1326"/>
      <c r="K1326"/>
      <c r="L1326"/>
      <c r="M1326"/>
      <c r="N1326" t="s">
        <v>5293</v>
      </c>
      <c r="O1326" s="399"/>
      <c r="P1326"/>
      <c r="Q1326"/>
      <c r="R1326" s="21" t="s">
        <v>10976</v>
      </c>
      <c r="S1326" t="s">
        <v>6123</v>
      </c>
      <c r="T1326" s="396" t="str">
        <f>IF(INDEX('Page 2 - Team Information'!$K$14:$AP$184,Y1326,X1326)="","",INDEX('Page 2 - Team Information'!$K$14:$AP$184,Y1326,X1326)&amp;"-06-30")</f>
        <v/>
      </c>
      <c r="U1326"/>
      <c r="V1326"/>
      <c r="W1326"/>
      <c r="X1326" s="397">
        <v>10</v>
      </c>
      <c r="Y1326" s="397">
        <v>56</v>
      </c>
    </row>
    <row r="1327" spans="1:25" x14ac:dyDescent="0.45">
      <c r="A1327">
        <f>'Page 1 - General Information'!$G$12</f>
        <v>113367003</v>
      </c>
      <c r="B1327" t="str">
        <f>'Page 1 - General Information'!$G$16</f>
        <v>2658</v>
      </c>
      <c r="C1327" s="395" t="s">
        <v>19824</v>
      </c>
      <c r="D1327"/>
      <c r="E1327"/>
      <c r="F1327"/>
      <c r="G1327"/>
      <c r="H1327"/>
      <c r="I1327"/>
      <c r="J1327"/>
      <c r="K1327"/>
      <c r="L1327"/>
      <c r="M1327"/>
      <c r="N1327" t="s">
        <v>5293</v>
      </c>
      <c r="O1327" s="399"/>
      <c r="P1327"/>
      <c r="Q1327"/>
      <c r="R1327" s="21" t="s">
        <v>10976</v>
      </c>
      <c r="S1327" t="s">
        <v>6124</v>
      </c>
      <c r="T1327" s="396" t="str">
        <f>IF(INDEX('Page 2 - Team Information'!$K$14:$AP$184,Y1327,X1327)="","",INDEX('Page 2 - Team Information'!$K$14:$AP$184,Y1327,X1327)&amp;"-06-30")</f>
        <v/>
      </c>
      <c r="U1327"/>
      <c r="V1327"/>
      <c r="W1327"/>
      <c r="X1327" s="397">
        <v>11</v>
      </c>
      <c r="Y1327" s="397">
        <v>56</v>
      </c>
    </row>
    <row r="1328" spans="1:25" x14ac:dyDescent="0.45">
      <c r="A1328">
        <f>'Page 1 - General Information'!$G$12</f>
        <v>113367003</v>
      </c>
      <c r="B1328" t="str">
        <f>'Page 1 - General Information'!$G$16</f>
        <v>2658</v>
      </c>
      <c r="C1328" s="395" t="s">
        <v>19824</v>
      </c>
      <c r="D1328"/>
      <c r="E1328"/>
      <c r="F1328"/>
      <c r="G1328"/>
      <c r="H1328"/>
      <c r="I1328"/>
      <c r="J1328"/>
      <c r="K1328"/>
      <c r="L1328"/>
      <c r="M1328"/>
      <c r="N1328" t="s">
        <v>5293</v>
      </c>
      <c r="O1328" s="399"/>
      <c r="P1328"/>
      <c r="Q1328"/>
      <c r="R1328" s="21" t="s">
        <v>10976</v>
      </c>
      <c r="S1328" t="s">
        <v>6125</v>
      </c>
      <c r="T1328" s="396" t="str">
        <f>IF(INDEX('Page 2 - Team Information'!$K$14:$AP$184,Y1328,X1328)="","",INDEX('Page 2 - Team Information'!$K$14:$AP$184,Y1328,X1328)&amp;"-06-30")</f>
        <v/>
      </c>
      <c r="U1328"/>
      <c r="V1328"/>
      <c r="W1328"/>
      <c r="X1328" s="397">
        <v>12</v>
      </c>
      <c r="Y1328" s="397">
        <v>56</v>
      </c>
    </row>
    <row r="1329" spans="1:25" x14ac:dyDescent="0.45">
      <c r="A1329">
        <f>'Page 1 - General Information'!$G$12</f>
        <v>113367003</v>
      </c>
      <c r="B1329" t="str">
        <f>'Page 1 - General Information'!$G$16</f>
        <v>2658</v>
      </c>
      <c r="C1329" s="395" t="s">
        <v>19824</v>
      </c>
      <c r="D1329"/>
      <c r="E1329"/>
      <c r="F1329"/>
      <c r="G1329"/>
      <c r="H1329"/>
      <c r="I1329"/>
      <c r="J1329"/>
      <c r="K1329"/>
      <c r="L1329"/>
      <c r="M1329"/>
      <c r="N1329" t="s">
        <v>4812</v>
      </c>
      <c r="O1329" s="396">
        <f>INDEX('Page 2 - Team Information'!$K$14:$AP$184,Y1329,X1329)</f>
        <v>0</v>
      </c>
      <c r="P1329"/>
      <c r="Q1329"/>
      <c r="R1329"/>
      <c r="S1329" t="s">
        <v>6126</v>
      </c>
      <c r="T1329"/>
      <c r="U1329"/>
      <c r="V1329"/>
      <c r="W1329"/>
      <c r="X1329" s="397">
        <v>14</v>
      </c>
      <c r="Y1329" s="397">
        <v>56</v>
      </c>
    </row>
    <row r="1330" spans="1:25" x14ac:dyDescent="0.45">
      <c r="A1330">
        <f>'Page 1 - General Information'!$G$12</f>
        <v>113367003</v>
      </c>
      <c r="B1330" t="str">
        <f>'Page 1 - General Information'!$G$16</f>
        <v>2658</v>
      </c>
      <c r="C1330" s="395" t="s">
        <v>19824</v>
      </c>
      <c r="D1330"/>
      <c r="E1330"/>
      <c r="F1330"/>
      <c r="G1330"/>
      <c r="H1330"/>
      <c r="I1330"/>
      <c r="J1330"/>
      <c r="K1330"/>
      <c r="L1330"/>
      <c r="M1330"/>
      <c r="N1330" t="s">
        <v>4812</v>
      </c>
      <c r="O1330" s="396">
        <f>INDEX('Page 2 - Team Information'!$K$14:$AP$184,Y1330,X1330)</f>
        <v>0</v>
      </c>
      <c r="P1330"/>
      <c r="Q1330"/>
      <c r="R1330"/>
      <c r="S1330" t="s">
        <v>6127</v>
      </c>
      <c r="T1330"/>
      <c r="U1330"/>
      <c r="V1330"/>
      <c r="W1330"/>
      <c r="X1330" s="397">
        <v>15</v>
      </c>
      <c r="Y1330" s="397">
        <v>56</v>
      </c>
    </row>
    <row r="1331" spans="1:25" x14ac:dyDescent="0.45">
      <c r="A1331">
        <f>'Page 1 - General Information'!$G$12</f>
        <v>113367003</v>
      </c>
      <c r="B1331" t="str">
        <f>'Page 1 - General Information'!$G$16</f>
        <v>2658</v>
      </c>
      <c r="C1331" s="395" t="s">
        <v>19824</v>
      </c>
      <c r="D1331"/>
      <c r="E1331"/>
      <c r="F1331"/>
      <c r="G1331"/>
      <c r="H1331"/>
      <c r="I1331"/>
      <c r="J1331"/>
      <c r="K1331"/>
      <c r="L1331"/>
      <c r="M1331"/>
      <c r="N1331" t="s">
        <v>4812</v>
      </c>
      <c r="O1331" s="396">
        <f>INDEX('Page 2 - Team Information'!$K$14:$AP$184,Y1331,X1331)</f>
        <v>0</v>
      </c>
      <c r="P1331"/>
      <c r="Q1331"/>
      <c r="R1331"/>
      <c r="S1331" t="s">
        <v>6128</v>
      </c>
      <c r="T1331"/>
      <c r="U1331"/>
      <c r="V1331"/>
      <c r="W1331"/>
      <c r="X1331" s="397">
        <v>16</v>
      </c>
      <c r="Y1331" s="397">
        <v>56</v>
      </c>
    </row>
    <row r="1332" spans="1:25" x14ac:dyDescent="0.45">
      <c r="A1332">
        <f>'Page 1 - General Information'!$G$12</f>
        <v>113367003</v>
      </c>
      <c r="B1332" t="str">
        <f>'Page 1 - General Information'!$G$16</f>
        <v>2658</v>
      </c>
      <c r="C1332" s="395" t="s">
        <v>19824</v>
      </c>
      <c r="D1332"/>
      <c r="E1332"/>
      <c r="F1332"/>
      <c r="G1332"/>
      <c r="H1332"/>
      <c r="I1332"/>
      <c r="J1332"/>
      <c r="K1332"/>
      <c r="L1332"/>
      <c r="M1332"/>
      <c r="N1332" t="s">
        <v>4812</v>
      </c>
      <c r="O1332" s="396">
        <f>INDEX('Page 2 - Team Information'!$K$14:$AP$184,Y1332,X1332)</f>
        <v>0</v>
      </c>
      <c r="P1332"/>
      <c r="Q1332"/>
      <c r="R1332"/>
      <c r="S1332" t="s">
        <v>6129</v>
      </c>
      <c r="T1332"/>
      <c r="U1332"/>
      <c r="V1332"/>
      <c r="W1332"/>
      <c r="X1332" s="397">
        <v>17</v>
      </c>
      <c r="Y1332" s="397">
        <v>56</v>
      </c>
    </row>
    <row r="1333" spans="1:25" x14ac:dyDescent="0.45">
      <c r="A1333">
        <f>'Page 1 - General Information'!$G$12</f>
        <v>113367003</v>
      </c>
      <c r="B1333" t="str">
        <f>'Page 1 - General Information'!$G$16</f>
        <v>2658</v>
      </c>
      <c r="C1333" s="395" t="s">
        <v>19824</v>
      </c>
      <c r="D1333"/>
      <c r="E1333"/>
      <c r="F1333"/>
      <c r="G1333"/>
      <c r="H1333"/>
      <c r="I1333"/>
      <c r="J1333"/>
      <c r="K1333"/>
      <c r="L1333"/>
      <c r="M1333"/>
      <c r="N1333" t="s">
        <v>4812</v>
      </c>
      <c r="O1333" s="396">
        <f>INDEX('Page 2 - Team Information'!$K$14:$AP$184,Y1333,X1333)</f>
        <v>0</v>
      </c>
      <c r="P1333"/>
      <c r="Q1333"/>
      <c r="R1333"/>
      <c r="S1333" t="s">
        <v>6130</v>
      </c>
      <c r="T1333"/>
      <c r="U1333"/>
      <c r="V1333"/>
      <c r="W1333"/>
      <c r="X1333" s="397">
        <v>19</v>
      </c>
      <c r="Y1333" s="397">
        <v>56</v>
      </c>
    </row>
    <row r="1334" spans="1:25" x14ac:dyDescent="0.45">
      <c r="A1334">
        <f>'Page 1 - General Information'!$G$12</f>
        <v>113367003</v>
      </c>
      <c r="B1334" t="str">
        <f>'Page 1 - General Information'!$G$16</f>
        <v>2658</v>
      </c>
      <c r="C1334" s="395" t="s">
        <v>19824</v>
      </c>
      <c r="D1334"/>
      <c r="E1334"/>
      <c r="F1334"/>
      <c r="G1334"/>
      <c r="H1334"/>
      <c r="I1334"/>
      <c r="J1334"/>
      <c r="K1334"/>
      <c r="L1334"/>
      <c r="M1334"/>
      <c r="N1334" t="s">
        <v>4812</v>
      </c>
      <c r="O1334" s="396">
        <f>INDEX('Page 2 - Team Information'!$K$14:$AP$184,Y1334,X1334)</f>
        <v>0</v>
      </c>
      <c r="P1334"/>
      <c r="Q1334"/>
      <c r="R1334"/>
      <c r="S1334" t="s">
        <v>6131</v>
      </c>
      <c r="T1334"/>
      <c r="U1334"/>
      <c r="V1334"/>
      <c r="W1334"/>
      <c r="X1334" s="397">
        <v>20</v>
      </c>
      <c r="Y1334" s="397">
        <v>56</v>
      </c>
    </row>
    <row r="1335" spans="1:25" x14ac:dyDescent="0.45">
      <c r="A1335">
        <f>'Page 1 - General Information'!$G$12</f>
        <v>113367003</v>
      </c>
      <c r="B1335" t="str">
        <f>'Page 1 - General Information'!$G$16</f>
        <v>2658</v>
      </c>
      <c r="C1335" s="395" t="s">
        <v>19824</v>
      </c>
      <c r="D1335"/>
      <c r="E1335"/>
      <c r="F1335"/>
      <c r="G1335"/>
      <c r="H1335"/>
      <c r="I1335"/>
      <c r="J1335"/>
      <c r="K1335"/>
      <c r="L1335"/>
      <c r="M1335"/>
      <c r="N1335" t="s">
        <v>4812</v>
      </c>
      <c r="O1335" s="396">
        <f>INDEX('Page 2 - Team Information'!$K$14:$AP$184,Y1335,X1335)</f>
        <v>0</v>
      </c>
      <c r="P1335"/>
      <c r="Q1335"/>
      <c r="R1335"/>
      <c r="S1335" t="s">
        <v>6132</v>
      </c>
      <c r="T1335"/>
      <c r="U1335"/>
      <c r="V1335"/>
      <c r="W1335"/>
      <c r="X1335" s="397">
        <v>21</v>
      </c>
      <c r="Y1335" s="397">
        <v>56</v>
      </c>
    </row>
    <row r="1336" spans="1:25" x14ac:dyDescent="0.45">
      <c r="A1336">
        <f>'Page 1 - General Information'!$G$12</f>
        <v>113367003</v>
      </c>
      <c r="B1336" t="str">
        <f>'Page 1 - General Information'!$G$16</f>
        <v>2658</v>
      </c>
      <c r="C1336" s="395" t="s">
        <v>19824</v>
      </c>
      <c r="D1336"/>
      <c r="E1336"/>
      <c r="F1336"/>
      <c r="G1336"/>
      <c r="H1336"/>
      <c r="I1336"/>
      <c r="J1336"/>
      <c r="K1336"/>
      <c r="L1336"/>
      <c r="M1336"/>
      <c r="N1336" t="s">
        <v>4812</v>
      </c>
      <c r="O1336" s="396">
        <f>INDEX('Page 2 - Team Information'!$K$14:$AP$184,Y1336,X1336)</f>
        <v>0</v>
      </c>
      <c r="P1336"/>
      <c r="Q1336"/>
      <c r="R1336"/>
      <c r="S1336" t="s">
        <v>6133</v>
      </c>
      <c r="T1336"/>
      <c r="U1336"/>
      <c r="V1336"/>
      <c r="W1336"/>
      <c r="X1336" s="397">
        <v>22</v>
      </c>
      <c r="Y1336" s="397">
        <v>56</v>
      </c>
    </row>
    <row r="1337" spans="1:25" x14ac:dyDescent="0.45">
      <c r="A1337">
        <f>'Page 1 - General Information'!$G$12</f>
        <v>113367003</v>
      </c>
      <c r="B1337" t="str">
        <f>'Page 1 - General Information'!$G$16</f>
        <v>2658</v>
      </c>
      <c r="C1337" s="395" t="s">
        <v>19824</v>
      </c>
      <c r="D1337"/>
      <c r="E1337"/>
      <c r="F1337"/>
      <c r="G1337"/>
      <c r="H1337"/>
      <c r="I1337"/>
      <c r="J1337"/>
      <c r="K1337"/>
      <c r="L1337"/>
      <c r="M1337"/>
      <c r="N1337" t="s">
        <v>5293</v>
      </c>
      <c r="O1337" s="399"/>
      <c r="P1337"/>
      <c r="Q1337"/>
      <c r="R1337" s="399" t="s">
        <v>10976</v>
      </c>
      <c r="S1337" t="s">
        <v>6134</v>
      </c>
      <c r="T1337"/>
      <c r="U1337"/>
      <c r="V1337" s="396">
        <f>INDEX('Page 2 - Team Information'!$K$14:$AP$184,Y1337,X1337)</f>
        <v>0</v>
      </c>
      <c r="W1337"/>
      <c r="X1337" s="397">
        <v>5</v>
      </c>
      <c r="Y1337" s="397">
        <v>57</v>
      </c>
    </row>
    <row r="1338" spans="1:25" x14ac:dyDescent="0.45">
      <c r="A1338">
        <f>'Page 1 - General Information'!$G$12</f>
        <v>113367003</v>
      </c>
      <c r="B1338" t="str">
        <f>'Page 1 - General Information'!$G$16</f>
        <v>2658</v>
      </c>
      <c r="C1338" s="395" t="s">
        <v>19824</v>
      </c>
      <c r="D1338"/>
      <c r="E1338"/>
      <c r="F1338"/>
      <c r="G1338"/>
      <c r="H1338"/>
      <c r="I1338"/>
      <c r="J1338"/>
      <c r="K1338"/>
      <c r="L1338"/>
      <c r="M1338"/>
      <c r="N1338" t="s">
        <v>5293</v>
      </c>
      <c r="O1338" s="399"/>
      <c r="P1338"/>
      <c r="Q1338"/>
      <c r="R1338" s="399" t="s">
        <v>10976</v>
      </c>
      <c r="S1338" t="s">
        <v>6135</v>
      </c>
      <c r="T1338"/>
      <c r="U1338"/>
      <c r="V1338" s="396">
        <f>INDEX('Page 2 - Team Information'!$K$14:$AP$184,Y1338,X1338)</f>
        <v>0</v>
      </c>
      <c r="W1338"/>
      <c r="X1338" s="397">
        <v>6</v>
      </c>
      <c r="Y1338" s="397">
        <v>57</v>
      </c>
    </row>
    <row r="1339" spans="1:25" x14ac:dyDescent="0.45">
      <c r="A1339">
        <f>'Page 1 - General Information'!$G$12</f>
        <v>113367003</v>
      </c>
      <c r="B1339" t="str">
        <f>'Page 1 - General Information'!$G$16</f>
        <v>2658</v>
      </c>
      <c r="C1339" s="395" t="s">
        <v>19824</v>
      </c>
      <c r="D1339"/>
      <c r="E1339"/>
      <c r="F1339"/>
      <c r="G1339"/>
      <c r="H1339"/>
      <c r="I1339"/>
      <c r="J1339"/>
      <c r="K1339"/>
      <c r="L1339"/>
      <c r="M1339"/>
      <c r="N1339" t="s">
        <v>5293</v>
      </c>
      <c r="O1339" s="399"/>
      <c r="P1339"/>
      <c r="Q1339"/>
      <c r="R1339" s="399" t="s">
        <v>10976</v>
      </c>
      <c r="S1339" t="s">
        <v>6136</v>
      </c>
      <c r="T1339"/>
      <c r="U1339"/>
      <c r="V1339" s="396">
        <f>INDEX('Page 2 - Team Information'!$K$14:$AP$184,Y1339,X1339)</f>
        <v>0</v>
      </c>
      <c r="W1339"/>
      <c r="X1339" s="397">
        <v>7</v>
      </c>
      <c r="Y1339" s="397">
        <v>57</v>
      </c>
    </row>
    <row r="1340" spans="1:25" x14ac:dyDescent="0.45">
      <c r="A1340">
        <f>'Page 1 - General Information'!$G$12</f>
        <v>113367003</v>
      </c>
      <c r="B1340" t="str">
        <f>'Page 1 - General Information'!$G$16</f>
        <v>2658</v>
      </c>
      <c r="C1340" s="395" t="s">
        <v>19824</v>
      </c>
      <c r="D1340"/>
      <c r="E1340"/>
      <c r="F1340"/>
      <c r="G1340"/>
      <c r="H1340"/>
      <c r="I1340"/>
      <c r="J1340"/>
      <c r="K1340"/>
      <c r="L1340"/>
      <c r="M1340"/>
      <c r="N1340" t="s">
        <v>5293</v>
      </c>
      <c r="O1340" s="399"/>
      <c r="P1340"/>
      <c r="Q1340"/>
      <c r="R1340" s="21" t="s">
        <v>10976</v>
      </c>
      <c r="S1340" t="s">
        <v>6137</v>
      </c>
      <c r="T1340" s="396" t="str">
        <f>IF(INDEX('Page 2 - Team Information'!$K$14:$AP$184,Y1340,X1340)="","",INDEX('Page 2 - Team Information'!$K$14:$AP$184,Y1340,X1340)&amp;"-06-30")</f>
        <v/>
      </c>
      <c r="U1340"/>
      <c r="V1340"/>
      <c r="W1340"/>
      <c r="X1340" s="397">
        <v>9</v>
      </c>
      <c r="Y1340" s="397">
        <v>57</v>
      </c>
    </row>
    <row r="1341" spans="1:25" x14ac:dyDescent="0.45">
      <c r="A1341">
        <f>'Page 1 - General Information'!$G$12</f>
        <v>113367003</v>
      </c>
      <c r="B1341" t="str">
        <f>'Page 1 - General Information'!$G$16</f>
        <v>2658</v>
      </c>
      <c r="C1341" s="395" t="s">
        <v>19824</v>
      </c>
      <c r="D1341"/>
      <c r="E1341"/>
      <c r="F1341"/>
      <c r="G1341"/>
      <c r="H1341"/>
      <c r="I1341"/>
      <c r="J1341"/>
      <c r="K1341"/>
      <c r="L1341"/>
      <c r="M1341"/>
      <c r="N1341" t="s">
        <v>5293</v>
      </c>
      <c r="O1341" s="399"/>
      <c r="P1341"/>
      <c r="Q1341"/>
      <c r="R1341" s="21" t="s">
        <v>10976</v>
      </c>
      <c r="S1341" t="s">
        <v>6138</v>
      </c>
      <c r="T1341" s="396" t="str">
        <f>IF(INDEX('Page 2 - Team Information'!$K$14:$AP$184,Y1341,X1341)="","",INDEX('Page 2 - Team Information'!$K$14:$AP$184,Y1341,X1341)&amp;"-06-30")</f>
        <v/>
      </c>
      <c r="U1341"/>
      <c r="V1341"/>
      <c r="W1341"/>
      <c r="X1341" s="397">
        <v>10</v>
      </c>
      <c r="Y1341" s="397">
        <v>57</v>
      </c>
    </row>
    <row r="1342" spans="1:25" x14ac:dyDescent="0.45">
      <c r="A1342">
        <f>'Page 1 - General Information'!$G$12</f>
        <v>113367003</v>
      </c>
      <c r="B1342" t="str">
        <f>'Page 1 - General Information'!$G$16</f>
        <v>2658</v>
      </c>
      <c r="C1342" s="395" t="s">
        <v>19824</v>
      </c>
      <c r="D1342"/>
      <c r="E1342"/>
      <c r="F1342"/>
      <c r="G1342"/>
      <c r="H1342"/>
      <c r="I1342"/>
      <c r="J1342"/>
      <c r="K1342"/>
      <c r="L1342"/>
      <c r="M1342"/>
      <c r="N1342" t="s">
        <v>5293</v>
      </c>
      <c r="O1342" s="399"/>
      <c r="P1342"/>
      <c r="Q1342"/>
      <c r="R1342" s="21" t="s">
        <v>10976</v>
      </c>
      <c r="S1342" t="s">
        <v>6139</v>
      </c>
      <c r="T1342" s="396" t="str">
        <f>IF(INDEX('Page 2 - Team Information'!$K$14:$AP$184,Y1342,X1342)="","",INDEX('Page 2 - Team Information'!$K$14:$AP$184,Y1342,X1342)&amp;"-06-30")</f>
        <v/>
      </c>
      <c r="U1342"/>
      <c r="V1342"/>
      <c r="W1342"/>
      <c r="X1342" s="397">
        <v>11</v>
      </c>
      <c r="Y1342" s="397">
        <v>57</v>
      </c>
    </row>
    <row r="1343" spans="1:25" x14ac:dyDescent="0.45">
      <c r="A1343">
        <f>'Page 1 - General Information'!$G$12</f>
        <v>113367003</v>
      </c>
      <c r="B1343" t="str">
        <f>'Page 1 - General Information'!$G$16</f>
        <v>2658</v>
      </c>
      <c r="C1343" s="395" t="s">
        <v>19824</v>
      </c>
      <c r="D1343"/>
      <c r="E1343"/>
      <c r="F1343"/>
      <c r="G1343"/>
      <c r="H1343"/>
      <c r="I1343"/>
      <c r="J1343"/>
      <c r="K1343"/>
      <c r="L1343"/>
      <c r="M1343"/>
      <c r="N1343" t="s">
        <v>5293</v>
      </c>
      <c r="O1343" s="399"/>
      <c r="P1343"/>
      <c r="Q1343"/>
      <c r="R1343" s="21" t="s">
        <v>10976</v>
      </c>
      <c r="S1343" t="s">
        <v>6140</v>
      </c>
      <c r="T1343" s="396" t="str">
        <f>IF(INDEX('Page 2 - Team Information'!$K$14:$AP$184,Y1343,X1343)="","",INDEX('Page 2 - Team Information'!$K$14:$AP$184,Y1343,X1343)&amp;"-06-30")</f>
        <v/>
      </c>
      <c r="U1343"/>
      <c r="V1343"/>
      <c r="W1343"/>
      <c r="X1343" s="397">
        <v>12</v>
      </c>
      <c r="Y1343" s="397">
        <v>57</v>
      </c>
    </row>
    <row r="1344" spans="1:25" x14ac:dyDescent="0.45">
      <c r="A1344">
        <f>'Page 1 - General Information'!$G$12</f>
        <v>113367003</v>
      </c>
      <c r="B1344" t="str">
        <f>'Page 1 - General Information'!$G$16</f>
        <v>2658</v>
      </c>
      <c r="C1344" s="395" t="s">
        <v>19824</v>
      </c>
      <c r="D1344"/>
      <c r="E1344"/>
      <c r="F1344"/>
      <c r="G1344"/>
      <c r="H1344"/>
      <c r="I1344"/>
      <c r="J1344"/>
      <c r="K1344"/>
      <c r="L1344"/>
      <c r="M1344"/>
      <c r="N1344" t="s">
        <v>4812</v>
      </c>
      <c r="O1344" s="396">
        <f>INDEX('Page 2 - Team Information'!$K$14:$AP$184,Y1344,X1344)</f>
        <v>0</v>
      </c>
      <c r="P1344"/>
      <c r="Q1344"/>
      <c r="R1344"/>
      <c r="S1344" t="s">
        <v>6141</v>
      </c>
      <c r="T1344"/>
      <c r="U1344"/>
      <c r="V1344"/>
      <c r="W1344"/>
      <c r="X1344" s="397">
        <v>14</v>
      </c>
      <c r="Y1344" s="397">
        <v>57</v>
      </c>
    </row>
    <row r="1345" spans="1:25" x14ac:dyDescent="0.45">
      <c r="A1345">
        <f>'Page 1 - General Information'!$G$12</f>
        <v>113367003</v>
      </c>
      <c r="B1345" t="str">
        <f>'Page 1 - General Information'!$G$16</f>
        <v>2658</v>
      </c>
      <c r="C1345" s="395" t="s">
        <v>19824</v>
      </c>
      <c r="D1345"/>
      <c r="E1345"/>
      <c r="F1345"/>
      <c r="G1345"/>
      <c r="H1345"/>
      <c r="I1345"/>
      <c r="J1345"/>
      <c r="K1345"/>
      <c r="L1345"/>
      <c r="M1345"/>
      <c r="N1345" t="s">
        <v>4812</v>
      </c>
      <c r="O1345" s="396">
        <f>INDEX('Page 2 - Team Information'!$K$14:$AP$184,Y1345,X1345)</f>
        <v>0</v>
      </c>
      <c r="P1345"/>
      <c r="Q1345"/>
      <c r="R1345"/>
      <c r="S1345" t="s">
        <v>6142</v>
      </c>
      <c r="T1345"/>
      <c r="U1345"/>
      <c r="V1345"/>
      <c r="W1345"/>
      <c r="X1345" s="397">
        <v>15</v>
      </c>
      <c r="Y1345" s="397">
        <v>57</v>
      </c>
    </row>
    <row r="1346" spans="1:25" x14ac:dyDescent="0.45">
      <c r="A1346">
        <f>'Page 1 - General Information'!$G$12</f>
        <v>113367003</v>
      </c>
      <c r="B1346" t="str">
        <f>'Page 1 - General Information'!$G$16</f>
        <v>2658</v>
      </c>
      <c r="C1346" s="395" t="s">
        <v>19824</v>
      </c>
      <c r="D1346"/>
      <c r="E1346"/>
      <c r="F1346"/>
      <c r="G1346"/>
      <c r="H1346"/>
      <c r="I1346"/>
      <c r="J1346"/>
      <c r="K1346"/>
      <c r="L1346"/>
      <c r="M1346"/>
      <c r="N1346" t="s">
        <v>4812</v>
      </c>
      <c r="O1346" s="396">
        <f>INDEX('Page 2 - Team Information'!$K$14:$AP$184,Y1346,X1346)</f>
        <v>0</v>
      </c>
      <c r="P1346"/>
      <c r="Q1346"/>
      <c r="R1346"/>
      <c r="S1346" t="s">
        <v>6143</v>
      </c>
      <c r="T1346"/>
      <c r="U1346"/>
      <c r="V1346"/>
      <c r="W1346"/>
      <c r="X1346" s="397">
        <v>16</v>
      </c>
      <c r="Y1346" s="397">
        <v>57</v>
      </c>
    </row>
    <row r="1347" spans="1:25" x14ac:dyDescent="0.45">
      <c r="A1347">
        <f>'Page 1 - General Information'!$G$12</f>
        <v>113367003</v>
      </c>
      <c r="B1347" t="str">
        <f>'Page 1 - General Information'!$G$16</f>
        <v>2658</v>
      </c>
      <c r="C1347" s="395" t="s">
        <v>19824</v>
      </c>
      <c r="D1347"/>
      <c r="E1347"/>
      <c r="F1347"/>
      <c r="G1347"/>
      <c r="H1347"/>
      <c r="I1347"/>
      <c r="J1347"/>
      <c r="K1347"/>
      <c r="L1347"/>
      <c r="M1347"/>
      <c r="N1347" t="s">
        <v>4812</v>
      </c>
      <c r="O1347" s="396">
        <f>INDEX('Page 2 - Team Information'!$K$14:$AP$184,Y1347,X1347)</f>
        <v>0</v>
      </c>
      <c r="P1347"/>
      <c r="Q1347"/>
      <c r="R1347"/>
      <c r="S1347" t="s">
        <v>6144</v>
      </c>
      <c r="T1347"/>
      <c r="U1347"/>
      <c r="V1347"/>
      <c r="W1347"/>
      <c r="X1347" s="397">
        <v>17</v>
      </c>
      <c r="Y1347" s="397">
        <v>57</v>
      </c>
    </row>
    <row r="1348" spans="1:25" x14ac:dyDescent="0.45">
      <c r="A1348">
        <f>'Page 1 - General Information'!$G$12</f>
        <v>113367003</v>
      </c>
      <c r="B1348" t="str">
        <f>'Page 1 - General Information'!$G$16</f>
        <v>2658</v>
      </c>
      <c r="C1348" s="395" t="s">
        <v>19824</v>
      </c>
      <c r="D1348"/>
      <c r="E1348"/>
      <c r="F1348"/>
      <c r="G1348"/>
      <c r="H1348"/>
      <c r="I1348"/>
      <c r="J1348"/>
      <c r="K1348"/>
      <c r="L1348"/>
      <c r="M1348"/>
      <c r="N1348" t="s">
        <v>4812</v>
      </c>
      <c r="O1348" s="396">
        <f>INDEX('Page 2 - Team Information'!$K$14:$AP$184,Y1348,X1348)</f>
        <v>0</v>
      </c>
      <c r="P1348"/>
      <c r="Q1348"/>
      <c r="R1348"/>
      <c r="S1348" t="s">
        <v>6145</v>
      </c>
      <c r="T1348"/>
      <c r="U1348"/>
      <c r="V1348"/>
      <c r="W1348"/>
      <c r="X1348" s="397">
        <v>19</v>
      </c>
      <c r="Y1348" s="397">
        <v>57</v>
      </c>
    </row>
    <row r="1349" spans="1:25" x14ac:dyDescent="0.45">
      <c r="A1349">
        <f>'Page 1 - General Information'!$G$12</f>
        <v>113367003</v>
      </c>
      <c r="B1349" t="str">
        <f>'Page 1 - General Information'!$G$16</f>
        <v>2658</v>
      </c>
      <c r="C1349" s="395" t="s">
        <v>19824</v>
      </c>
      <c r="D1349"/>
      <c r="E1349"/>
      <c r="F1349"/>
      <c r="G1349"/>
      <c r="H1349"/>
      <c r="I1349"/>
      <c r="J1349"/>
      <c r="K1349"/>
      <c r="L1349"/>
      <c r="M1349"/>
      <c r="N1349" t="s">
        <v>4812</v>
      </c>
      <c r="O1349" s="396">
        <f>INDEX('Page 2 - Team Information'!$K$14:$AP$184,Y1349,X1349)</f>
        <v>0</v>
      </c>
      <c r="P1349"/>
      <c r="Q1349"/>
      <c r="R1349"/>
      <c r="S1349" t="s">
        <v>6146</v>
      </c>
      <c r="T1349"/>
      <c r="U1349"/>
      <c r="V1349"/>
      <c r="W1349"/>
      <c r="X1349" s="397">
        <v>20</v>
      </c>
      <c r="Y1349" s="397">
        <v>57</v>
      </c>
    </row>
    <row r="1350" spans="1:25" x14ac:dyDescent="0.45">
      <c r="A1350">
        <f>'Page 1 - General Information'!$G$12</f>
        <v>113367003</v>
      </c>
      <c r="B1350" t="str">
        <f>'Page 1 - General Information'!$G$16</f>
        <v>2658</v>
      </c>
      <c r="C1350" s="395" t="s">
        <v>19824</v>
      </c>
      <c r="D1350"/>
      <c r="E1350"/>
      <c r="F1350"/>
      <c r="G1350"/>
      <c r="H1350"/>
      <c r="I1350"/>
      <c r="J1350"/>
      <c r="K1350"/>
      <c r="L1350"/>
      <c r="M1350"/>
      <c r="N1350" t="s">
        <v>4812</v>
      </c>
      <c r="O1350" s="396">
        <f>INDEX('Page 2 - Team Information'!$K$14:$AP$184,Y1350,X1350)</f>
        <v>0</v>
      </c>
      <c r="P1350"/>
      <c r="Q1350"/>
      <c r="R1350"/>
      <c r="S1350" t="s">
        <v>6147</v>
      </c>
      <c r="T1350"/>
      <c r="U1350"/>
      <c r="V1350"/>
      <c r="W1350"/>
      <c r="X1350" s="397">
        <v>21</v>
      </c>
      <c r="Y1350" s="397">
        <v>57</v>
      </c>
    </row>
    <row r="1351" spans="1:25" x14ac:dyDescent="0.45">
      <c r="A1351">
        <f>'Page 1 - General Information'!$G$12</f>
        <v>113367003</v>
      </c>
      <c r="B1351" t="str">
        <f>'Page 1 - General Information'!$G$16</f>
        <v>2658</v>
      </c>
      <c r="C1351" s="395" t="s">
        <v>19824</v>
      </c>
      <c r="D1351"/>
      <c r="E1351"/>
      <c r="F1351"/>
      <c r="G1351"/>
      <c r="H1351"/>
      <c r="I1351"/>
      <c r="J1351"/>
      <c r="K1351"/>
      <c r="L1351"/>
      <c r="M1351"/>
      <c r="N1351" t="s">
        <v>4812</v>
      </c>
      <c r="O1351" s="396">
        <f>INDEX('Page 2 - Team Information'!$K$14:$AP$184,Y1351,X1351)</f>
        <v>0</v>
      </c>
      <c r="P1351"/>
      <c r="Q1351"/>
      <c r="R1351"/>
      <c r="S1351" t="s">
        <v>6148</v>
      </c>
      <c r="T1351"/>
      <c r="U1351"/>
      <c r="V1351"/>
      <c r="W1351"/>
      <c r="X1351" s="397">
        <v>22</v>
      </c>
      <c r="Y1351" s="397">
        <v>57</v>
      </c>
    </row>
    <row r="1352" spans="1:25" x14ac:dyDescent="0.45">
      <c r="A1352">
        <f>'Page 1 - General Information'!$G$12</f>
        <v>113367003</v>
      </c>
      <c r="B1352" t="str">
        <f>'Page 1 - General Information'!$G$16</f>
        <v>2658</v>
      </c>
      <c r="C1352" s="395" t="s">
        <v>19824</v>
      </c>
      <c r="D1352"/>
      <c r="E1352"/>
      <c r="F1352"/>
      <c r="G1352"/>
      <c r="H1352"/>
      <c r="I1352"/>
      <c r="J1352"/>
      <c r="K1352"/>
      <c r="L1352"/>
      <c r="M1352"/>
      <c r="N1352" t="s">
        <v>5293</v>
      </c>
      <c r="O1352" s="399"/>
      <c r="P1352"/>
      <c r="Q1352"/>
      <c r="R1352" s="399" t="s">
        <v>10976</v>
      </c>
      <c r="S1352" t="s">
        <v>6149</v>
      </c>
      <c r="T1352"/>
      <c r="U1352"/>
      <c r="V1352" s="396">
        <f>INDEX('Page 2 - Team Information'!$K$14:$AP$184,Y1352,X1352)</f>
        <v>0</v>
      </c>
      <c r="W1352"/>
      <c r="X1352" s="397">
        <v>5</v>
      </c>
      <c r="Y1352" s="397">
        <v>58</v>
      </c>
    </row>
    <row r="1353" spans="1:25" x14ac:dyDescent="0.45">
      <c r="A1353">
        <f>'Page 1 - General Information'!$G$12</f>
        <v>113367003</v>
      </c>
      <c r="B1353" t="str">
        <f>'Page 1 - General Information'!$G$16</f>
        <v>2658</v>
      </c>
      <c r="C1353" s="395" t="s">
        <v>19824</v>
      </c>
      <c r="D1353"/>
      <c r="E1353"/>
      <c r="F1353"/>
      <c r="G1353"/>
      <c r="H1353"/>
      <c r="I1353"/>
      <c r="J1353"/>
      <c r="K1353"/>
      <c r="L1353"/>
      <c r="M1353"/>
      <c r="N1353" t="s">
        <v>5293</v>
      </c>
      <c r="O1353" s="399"/>
      <c r="P1353"/>
      <c r="Q1353"/>
      <c r="R1353" s="399" t="s">
        <v>10976</v>
      </c>
      <c r="S1353" t="s">
        <v>6150</v>
      </c>
      <c r="T1353"/>
      <c r="U1353"/>
      <c r="V1353" s="396">
        <f>INDEX('Page 2 - Team Information'!$K$14:$AP$184,Y1353,X1353)</f>
        <v>0</v>
      </c>
      <c r="W1353"/>
      <c r="X1353" s="397">
        <v>6</v>
      </c>
      <c r="Y1353" s="397">
        <v>58</v>
      </c>
    </row>
    <row r="1354" spans="1:25" x14ac:dyDescent="0.45">
      <c r="A1354">
        <f>'Page 1 - General Information'!$G$12</f>
        <v>113367003</v>
      </c>
      <c r="B1354" t="str">
        <f>'Page 1 - General Information'!$G$16</f>
        <v>2658</v>
      </c>
      <c r="C1354" s="395" t="s">
        <v>19824</v>
      </c>
      <c r="D1354"/>
      <c r="E1354"/>
      <c r="F1354"/>
      <c r="G1354"/>
      <c r="H1354"/>
      <c r="I1354"/>
      <c r="J1354"/>
      <c r="K1354"/>
      <c r="L1354"/>
      <c r="M1354"/>
      <c r="N1354" t="s">
        <v>5293</v>
      </c>
      <c r="O1354" s="399"/>
      <c r="P1354"/>
      <c r="Q1354"/>
      <c r="R1354" s="399" t="s">
        <v>10976</v>
      </c>
      <c r="S1354" t="s">
        <v>6151</v>
      </c>
      <c r="T1354"/>
      <c r="U1354"/>
      <c r="V1354" s="396">
        <f>INDEX('Page 2 - Team Information'!$K$14:$AP$184,Y1354,X1354)</f>
        <v>0</v>
      </c>
      <c r="W1354"/>
      <c r="X1354" s="397">
        <v>7</v>
      </c>
      <c r="Y1354" s="397">
        <v>58</v>
      </c>
    </row>
    <row r="1355" spans="1:25" x14ac:dyDescent="0.45">
      <c r="A1355">
        <f>'Page 1 - General Information'!$G$12</f>
        <v>113367003</v>
      </c>
      <c r="B1355" t="str">
        <f>'Page 1 - General Information'!$G$16</f>
        <v>2658</v>
      </c>
      <c r="C1355" s="395" t="s">
        <v>19824</v>
      </c>
      <c r="D1355"/>
      <c r="E1355"/>
      <c r="F1355"/>
      <c r="G1355"/>
      <c r="H1355"/>
      <c r="I1355"/>
      <c r="J1355"/>
      <c r="K1355"/>
      <c r="L1355"/>
      <c r="M1355"/>
      <c r="N1355" t="s">
        <v>5293</v>
      </c>
      <c r="O1355" s="399"/>
      <c r="P1355"/>
      <c r="Q1355"/>
      <c r="R1355" s="21" t="s">
        <v>10976</v>
      </c>
      <c r="S1355" t="s">
        <v>6152</v>
      </c>
      <c r="T1355" s="396" t="str">
        <f>IF(INDEX('Page 2 - Team Information'!$K$14:$AP$184,Y1355,X1355)="","",INDEX('Page 2 - Team Information'!$K$14:$AP$184,Y1355,X1355)&amp;"-06-30")</f>
        <v/>
      </c>
      <c r="U1355"/>
      <c r="V1355"/>
      <c r="W1355"/>
      <c r="X1355" s="397">
        <v>9</v>
      </c>
      <c r="Y1355" s="397">
        <v>58</v>
      </c>
    </row>
    <row r="1356" spans="1:25" x14ac:dyDescent="0.45">
      <c r="A1356">
        <f>'Page 1 - General Information'!$G$12</f>
        <v>113367003</v>
      </c>
      <c r="B1356" t="str">
        <f>'Page 1 - General Information'!$G$16</f>
        <v>2658</v>
      </c>
      <c r="C1356" s="395" t="s">
        <v>19824</v>
      </c>
      <c r="D1356"/>
      <c r="E1356"/>
      <c r="F1356"/>
      <c r="G1356"/>
      <c r="H1356"/>
      <c r="I1356"/>
      <c r="J1356"/>
      <c r="K1356"/>
      <c r="L1356"/>
      <c r="M1356"/>
      <c r="N1356" t="s">
        <v>5293</v>
      </c>
      <c r="O1356" s="399"/>
      <c r="P1356"/>
      <c r="Q1356"/>
      <c r="R1356" s="21" t="s">
        <v>10976</v>
      </c>
      <c r="S1356" t="s">
        <v>6153</v>
      </c>
      <c r="T1356" s="396" t="str">
        <f>IF(INDEX('Page 2 - Team Information'!$K$14:$AP$184,Y1356,X1356)="","",INDEX('Page 2 - Team Information'!$K$14:$AP$184,Y1356,X1356)&amp;"-06-30")</f>
        <v/>
      </c>
      <c r="U1356"/>
      <c r="V1356"/>
      <c r="W1356"/>
      <c r="X1356" s="397">
        <v>10</v>
      </c>
      <c r="Y1356" s="397">
        <v>58</v>
      </c>
    </row>
    <row r="1357" spans="1:25" x14ac:dyDescent="0.45">
      <c r="A1357">
        <f>'Page 1 - General Information'!$G$12</f>
        <v>113367003</v>
      </c>
      <c r="B1357" t="str">
        <f>'Page 1 - General Information'!$G$16</f>
        <v>2658</v>
      </c>
      <c r="C1357" s="395" t="s">
        <v>19824</v>
      </c>
      <c r="D1357"/>
      <c r="E1357"/>
      <c r="F1357"/>
      <c r="G1357"/>
      <c r="H1357"/>
      <c r="I1357"/>
      <c r="J1357"/>
      <c r="K1357"/>
      <c r="L1357"/>
      <c r="M1357"/>
      <c r="N1357" t="s">
        <v>5293</v>
      </c>
      <c r="O1357" s="399"/>
      <c r="P1357"/>
      <c r="Q1357"/>
      <c r="R1357" s="21" t="s">
        <v>10976</v>
      </c>
      <c r="S1357" t="s">
        <v>6154</v>
      </c>
      <c r="T1357" s="396" t="str">
        <f>IF(INDEX('Page 2 - Team Information'!$K$14:$AP$184,Y1357,X1357)="","",INDEX('Page 2 - Team Information'!$K$14:$AP$184,Y1357,X1357)&amp;"-06-30")</f>
        <v/>
      </c>
      <c r="U1357"/>
      <c r="V1357"/>
      <c r="W1357"/>
      <c r="X1357" s="397">
        <v>11</v>
      </c>
      <c r="Y1357" s="397">
        <v>58</v>
      </c>
    </row>
    <row r="1358" spans="1:25" x14ac:dyDescent="0.45">
      <c r="A1358">
        <f>'Page 1 - General Information'!$G$12</f>
        <v>113367003</v>
      </c>
      <c r="B1358" t="str">
        <f>'Page 1 - General Information'!$G$16</f>
        <v>2658</v>
      </c>
      <c r="C1358" s="395" t="s">
        <v>19824</v>
      </c>
      <c r="D1358"/>
      <c r="E1358"/>
      <c r="F1358"/>
      <c r="G1358"/>
      <c r="H1358"/>
      <c r="I1358"/>
      <c r="J1358"/>
      <c r="K1358"/>
      <c r="L1358"/>
      <c r="M1358"/>
      <c r="N1358" t="s">
        <v>5293</v>
      </c>
      <c r="O1358" s="399"/>
      <c r="P1358"/>
      <c r="Q1358"/>
      <c r="R1358" s="21" t="s">
        <v>10976</v>
      </c>
      <c r="S1358" t="s">
        <v>6155</v>
      </c>
      <c r="T1358" s="396" t="str">
        <f>IF(INDEX('Page 2 - Team Information'!$K$14:$AP$184,Y1358,X1358)="","",INDEX('Page 2 - Team Information'!$K$14:$AP$184,Y1358,X1358)&amp;"-06-30")</f>
        <v/>
      </c>
      <c r="U1358"/>
      <c r="V1358"/>
      <c r="W1358"/>
      <c r="X1358" s="397">
        <v>12</v>
      </c>
      <c r="Y1358" s="397">
        <v>58</v>
      </c>
    </row>
    <row r="1359" spans="1:25" x14ac:dyDescent="0.45">
      <c r="A1359">
        <f>'Page 1 - General Information'!$G$12</f>
        <v>113367003</v>
      </c>
      <c r="B1359" t="str">
        <f>'Page 1 - General Information'!$G$16</f>
        <v>2658</v>
      </c>
      <c r="C1359" s="395" t="s">
        <v>19824</v>
      </c>
      <c r="D1359"/>
      <c r="E1359"/>
      <c r="F1359"/>
      <c r="G1359"/>
      <c r="H1359"/>
      <c r="I1359"/>
      <c r="J1359"/>
      <c r="K1359"/>
      <c r="L1359"/>
      <c r="M1359"/>
      <c r="N1359" t="s">
        <v>4812</v>
      </c>
      <c r="O1359" s="396">
        <f>INDEX('Page 2 - Team Information'!$K$14:$AP$184,Y1359,X1359)</f>
        <v>0</v>
      </c>
      <c r="P1359"/>
      <c r="Q1359"/>
      <c r="R1359"/>
      <c r="S1359" t="s">
        <v>6156</v>
      </c>
      <c r="T1359"/>
      <c r="U1359"/>
      <c r="V1359"/>
      <c r="W1359"/>
      <c r="X1359" s="397">
        <v>14</v>
      </c>
      <c r="Y1359" s="397">
        <v>58</v>
      </c>
    </row>
    <row r="1360" spans="1:25" x14ac:dyDescent="0.45">
      <c r="A1360">
        <f>'Page 1 - General Information'!$G$12</f>
        <v>113367003</v>
      </c>
      <c r="B1360" t="str">
        <f>'Page 1 - General Information'!$G$16</f>
        <v>2658</v>
      </c>
      <c r="C1360" s="395" t="s">
        <v>19824</v>
      </c>
      <c r="D1360"/>
      <c r="E1360"/>
      <c r="F1360"/>
      <c r="G1360"/>
      <c r="H1360"/>
      <c r="I1360"/>
      <c r="J1360"/>
      <c r="K1360"/>
      <c r="L1360"/>
      <c r="M1360"/>
      <c r="N1360" t="s">
        <v>4812</v>
      </c>
      <c r="O1360" s="396">
        <f>INDEX('Page 2 - Team Information'!$K$14:$AP$184,Y1360,X1360)</f>
        <v>0</v>
      </c>
      <c r="P1360"/>
      <c r="Q1360"/>
      <c r="R1360"/>
      <c r="S1360" t="s">
        <v>6157</v>
      </c>
      <c r="T1360"/>
      <c r="U1360"/>
      <c r="V1360"/>
      <c r="W1360"/>
      <c r="X1360" s="397">
        <v>15</v>
      </c>
      <c r="Y1360" s="397">
        <v>58</v>
      </c>
    </row>
    <row r="1361" spans="1:25" x14ac:dyDescent="0.45">
      <c r="A1361">
        <f>'Page 1 - General Information'!$G$12</f>
        <v>113367003</v>
      </c>
      <c r="B1361" t="str">
        <f>'Page 1 - General Information'!$G$16</f>
        <v>2658</v>
      </c>
      <c r="C1361" s="395" t="s">
        <v>19824</v>
      </c>
      <c r="D1361"/>
      <c r="E1361"/>
      <c r="F1361"/>
      <c r="G1361"/>
      <c r="H1361"/>
      <c r="I1361"/>
      <c r="J1361"/>
      <c r="K1361"/>
      <c r="L1361"/>
      <c r="M1361"/>
      <c r="N1361" t="s">
        <v>4812</v>
      </c>
      <c r="O1361" s="396">
        <f>INDEX('Page 2 - Team Information'!$K$14:$AP$184,Y1361,X1361)</f>
        <v>0</v>
      </c>
      <c r="P1361"/>
      <c r="Q1361"/>
      <c r="R1361"/>
      <c r="S1361" t="s">
        <v>6158</v>
      </c>
      <c r="T1361"/>
      <c r="U1361"/>
      <c r="V1361"/>
      <c r="W1361"/>
      <c r="X1361" s="397">
        <v>16</v>
      </c>
      <c r="Y1361" s="397">
        <v>58</v>
      </c>
    </row>
    <row r="1362" spans="1:25" x14ac:dyDescent="0.45">
      <c r="A1362">
        <f>'Page 1 - General Information'!$G$12</f>
        <v>113367003</v>
      </c>
      <c r="B1362" t="str">
        <f>'Page 1 - General Information'!$G$16</f>
        <v>2658</v>
      </c>
      <c r="C1362" s="395" t="s">
        <v>19824</v>
      </c>
      <c r="D1362"/>
      <c r="E1362"/>
      <c r="F1362"/>
      <c r="G1362"/>
      <c r="H1362"/>
      <c r="I1362"/>
      <c r="J1362"/>
      <c r="K1362"/>
      <c r="L1362"/>
      <c r="M1362"/>
      <c r="N1362" t="s">
        <v>4812</v>
      </c>
      <c r="O1362" s="396">
        <f>INDEX('Page 2 - Team Information'!$K$14:$AP$184,Y1362,X1362)</f>
        <v>0</v>
      </c>
      <c r="P1362"/>
      <c r="Q1362"/>
      <c r="R1362"/>
      <c r="S1362" t="s">
        <v>6159</v>
      </c>
      <c r="T1362"/>
      <c r="U1362"/>
      <c r="V1362"/>
      <c r="W1362"/>
      <c r="X1362" s="397">
        <v>17</v>
      </c>
      <c r="Y1362" s="397">
        <v>58</v>
      </c>
    </row>
    <row r="1363" spans="1:25" x14ac:dyDescent="0.45">
      <c r="A1363">
        <f>'Page 1 - General Information'!$G$12</f>
        <v>113367003</v>
      </c>
      <c r="B1363" t="str">
        <f>'Page 1 - General Information'!$G$16</f>
        <v>2658</v>
      </c>
      <c r="C1363" s="395" t="s">
        <v>19824</v>
      </c>
      <c r="D1363"/>
      <c r="E1363"/>
      <c r="F1363"/>
      <c r="G1363"/>
      <c r="H1363"/>
      <c r="I1363"/>
      <c r="J1363"/>
      <c r="K1363"/>
      <c r="L1363"/>
      <c r="M1363"/>
      <c r="N1363" t="s">
        <v>4812</v>
      </c>
      <c r="O1363" s="396">
        <f>INDEX('Page 2 - Team Information'!$K$14:$AP$184,Y1363,X1363)</f>
        <v>0</v>
      </c>
      <c r="P1363"/>
      <c r="Q1363"/>
      <c r="R1363"/>
      <c r="S1363" t="s">
        <v>6160</v>
      </c>
      <c r="T1363"/>
      <c r="U1363"/>
      <c r="V1363"/>
      <c r="W1363"/>
      <c r="X1363" s="397">
        <v>19</v>
      </c>
      <c r="Y1363" s="397">
        <v>58</v>
      </c>
    </row>
    <row r="1364" spans="1:25" x14ac:dyDescent="0.45">
      <c r="A1364">
        <f>'Page 1 - General Information'!$G$12</f>
        <v>113367003</v>
      </c>
      <c r="B1364" t="str">
        <f>'Page 1 - General Information'!$G$16</f>
        <v>2658</v>
      </c>
      <c r="C1364" s="395" t="s">
        <v>19824</v>
      </c>
      <c r="D1364"/>
      <c r="E1364"/>
      <c r="F1364"/>
      <c r="G1364"/>
      <c r="H1364"/>
      <c r="I1364"/>
      <c r="J1364"/>
      <c r="K1364"/>
      <c r="L1364"/>
      <c r="M1364"/>
      <c r="N1364" t="s">
        <v>4812</v>
      </c>
      <c r="O1364" s="396">
        <f>INDEX('Page 2 - Team Information'!$K$14:$AP$184,Y1364,X1364)</f>
        <v>0</v>
      </c>
      <c r="P1364"/>
      <c r="Q1364"/>
      <c r="R1364"/>
      <c r="S1364" t="s">
        <v>6161</v>
      </c>
      <c r="T1364"/>
      <c r="U1364"/>
      <c r="V1364"/>
      <c r="W1364"/>
      <c r="X1364" s="397">
        <v>20</v>
      </c>
      <c r="Y1364" s="397">
        <v>58</v>
      </c>
    </row>
    <row r="1365" spans="1:25" x14ac:dyDescent="0.45">
      <c r="A1365">
        <f>'Page 1 - General Information'!$G$12</f>
        <v>113367003</v>
      </c>
      <c r="B1365" t="str">
        <f>'Page 1 - General Information'!$G$16</f>
        <v>2658</v>
      </c>
      <c r="C1365" s="395" t="s">
        <v>19824</v>
      </c>
      <c r="D1365"/>
      <c r="E1365"/>
      <c r="F1365"/>
      <c r="G1365"/>
      <c r="H1365"/>
      <c r="I1365"/>
      <c r="J1365"/>
      <c r="K1365"/>
      <c r="L1365"/>
      <c r="M1365"/>
      <c r="N1365" t="s">
        <v>4812</v>
      </c>
      <c r="O1365" s="396">
        <f>INDEX('Page 2 - Team Information'!$K$14:$AP$184,Y1365,X1365)</f>
        <v>0</v>
      </c>
      <c r="P1365"/>
      <c r="Q1365"/>
      <c r="R1365"/>
      <c r="S1365" t="s">
        <v>6162</v>
      </c>
      <c r="T1365"/>
      <c r="U1365"/>
      <c r="V1365"/>
      <c r="W1365"/>
      <c r="X1365" s="397">
        <v>21</v>
      </c>
      <c r="Y1365" s="397">
        <v>58</v>
      </c>
    </row>
    <row r="1366" spans="1:25" x14ac:dyDescent="0.45">
      <c r="A1366">
        <f>'Page 1 - General Information'!$G$12</f>
        <v>113367003</v>
      </c>
      <c r="B1366" t="str">
        <f>'Page 1 - General Information'!$G$16</f>
        <v>2658</v>
      </c>
      <c r="C1366" s="395" t="s">
        <v>19824</v>
      </c>
      <c r="D1366"/>
      <c r="E1366"/>
      <c r="F1366"/>
      <c r="G1366"/>
      <c r="H1366"/>
      <c r="I1366"/>
      <c r="J1366"/>
      <c r="K1366"/>
      <c r="L1366"/>
      <c r="M1366"/>
      <c r="N1366" t="s">
        <v>4812</v>
      </c>
      <c r="O1366" s="396">
        <f>INDEX('Page 2 - Team Information'!$K$14:$AP$184,Y1366,X1366)</f>
        <v>0</v>
      </c>
      <c r="P1366"/>
      <c r="Q1366"/>
      <c r="R1366"/>
      <c r="S1366" t="s">
        <v>6163</v>
      </c>
      <c r="T1366"/>
      <c r="U1366"/>
      <c r="V1366"/>
      <c r="W1366"/>
      <c r="X1366" s="397">
        <v>22</v>
      </c>
      <c r="Y1366" s="397">
        <v>58</v>
      </c>
    </row>
    <row r="1367" spans="1:25" x14ac:dyDescent="0.45">
      <c r="A1367">
        <f>'Page 1 - General Information'!$G$12</f>
        <v>113367003</v>
      </c>
      <c r="B1367" t="str">
        <f>'Page 1 - General Information'!$G$16</f>
        <v>2658</v>
      </c>
      <c r="C1367" s="395" t="s">
        <v>19824</v>
      </c>
      <c r="D1367"/>
      <c r="E1367"/>
      <c r="F1367"/>
      <c r="G1367"/>
      <c r="H1367"/>
      <c r="I1367"/>
      <c r="J1367"/>
      <c r="K1367"/>
      <c r="L1367"/>
      <c r="M1367"/>
      <c r="N1367" t="s">
        <v>5293</v>
      </c>
      <c r="O1367" s="399"/>
      <c r="P1367"/>
      <c r="Q1367"/>
      <c r="R1367" s="399" t="s">
        <v>10976</v>
      </c>
      <c r="S1367" t="s">
        <v>6164</v>
      </c>
      <c r="T1367"/>
      <c r="U1367"/>
      <c r="V1367" s="396">
        <f>INDEX('Page 2 - Team Information'!$K$14:$AP$184,Y1367,X1367)</f>
        <v>0</v>
      </c>
      <c r="W1367"/>
      <c r="X1367" s="397">
        <v>5</v>
      </c>
      <c r="Y1367" s="397">
        <v>59</v>
      </c>
    </row>
    <row r="1368" spans="1:25" x14ac:dyDescent="0.45">
      <c r="A1368">
        <f>'Page 1 - General Information'!$G$12</f>
        <v>113367003</v>
      </c>
      <c r="B1368" t="str">
        <f>'Page 1 - General Information'!$G$16</f>
        <v>2658</v>
      </c>
      <c r="C1368" s="395" t="s">
        <v>19824</v>
      </c>
      <c r="D1368"/>
      <c r="E1368"/>
      <c r="F1368"/>
      <c r="G1368"/>
      <c r="H1368"/>
      <c r="I1368"/>
      <c r="J1368"/>
      <c r="K1368"/>
      <c r="L1368"/>
      <c r="M1368"/>
      <c r="N1368" t="s">
        <v>5293</v>
      </c>
      <c r="O1368" s="399"/>
      <c r="P1368"/>
      <c r="Q1368"/>
      <c r="R1368" s="399" t="s">
        <v>10976</v>
      </c>
      <c r="S1368" t="s">
        <v>6165</v>
      </c>
      <c r="T1368"/>
      <c r="U1368"/>
      <c r="V1368" s="396">
        <f>INDEX('Page 2 - Team Information'!$K$14:$AP$184,Y1368,X1368)</f>
        <v>0</v>
      </c>
      <c r="W1368"/>
      <c r="X1368" s="397">
        <v>6</v>
      </c>
      <c r="Y1368" s="397">
        <v>59</v>
      </c>
    </row>
    <row r="1369" spans="1:25" x14ac:dyDescent="0.45">
      <c r="A1369">
        <f>'Page 1 - General Information'!$G$12</f>
        <v>113367003</v>
      </c>
      <c r="B1369" t="str">
        <f>'Page 1 - General Information'!$G$16</f>
        <v>2658</v>
      </c>
      <c r="C1369" s="395" t="s">
        <v>19824</v>
      </c>
      <c r="D1369"/>
      <c r="E1369"/>
      <c r="F1369"/>
      <c r="G1369"/>
      <c r="H1369"/>
      <c r="I1369"/>
      <c r="J1369"/>
      <c r="K1369"/>
      <c r="L1369"/>
      <c r="M1369"/>
      <c r="N1369" t="s">
        <v>5293</v>
      </c>
      <c r="O1369" s="399"/>
      <c r="P1369"/>
      <c r="Q1369"/>
      <c r="R1369" s="399" t="s">
        <v>10976</v>
      </c>
      <c r="S1369" t="s">
        <v>6166</v>
      </c>
      <c r="T1369"/>
      <c r="U1369"/>
      <c r="V1369" s="396">
        <f>INDEX('Page 2 - Team Information'!$K$14:$AP$184,Y1369,X1369)</f>
        <v>0</v>
      </c>
      <c r="W1369"/>
      <c r="X1369" s="397">
        <v>7</v>
      </c>
      <c r="Y1369" s="397">
        <v>59</v>
      </c>
    </row>
    <row r="1370" spans="1:25" x14ac:dyDescent="0.45">
      <c r="A1370">
        <f>'Page 1 - General Information'!$G$12</f>
        <v>113367003</v>
      </c>
      <c r="B1370" t="str">
        <f>'Page 1 - General Information'!$G$16</f>
        <v>2658</v>
      </c>
      <c r="C1370" s="395" t="s">
        <v>19824</v>
      </c>
      <c r="D1370"/>
      <c r="E1370"/>
      <c r="F1370"/>
      <c r="G1370"/>
      <c r="H1370"/>
      <c r="I1370"/>
      <c r="J1370"/>
      <c r="K1370"/>
      <c r="L1370"/>
      <c r="M1370"/>
      <c r="N1370" t="s">
        <v>5293</v>
      </c>
      <c r="O1370" s="399"/>
      <c r="P1370"/>
      <c r="Q1370"/>
      <c r="R1370" s="21" t="s">
        <v>10976</v>
      </c>
      <c r="S1370" t="s">
        <v>6167</v>
      </c>
      <c r="T1370" s="396" t="str">
        <f>IF(INDEX('Page 2 - Team Information'!$K$14:$AP$184,Y1370,X1370)="","",INDEX('Page 2 - Team Information'!$K$14:$AP$184,Y1370,X1370)&amp;"-06-30")</f>
        <v/>
      </c>
      <c r="U1370"/>
      <c r="V1370"/>
      <c r="W1370"/>
      <c r="X1370" s="397">
        <v>9</v>
      </c>
      <c r="Y1370" s="397">
        <v>59</v>
      </c>
    </row>
    <row r="1371" spans="1:25" x14ac:dyDescent="0.45">
      <c r="A1371">
        <f>'Page 1 - General Information'!$G$12</f>
        <v>113367003</v>
      </c>
      <c r="B1371" t="str">
        <f>'Page 1 - General Information'!$G$16</f>
        <v>2658</v>
      </c>
      <c r="C1371" s="395" t="s">
        <v>19824</v>
      </c>
      <c r="D1371"/>
      <c r="E1371"/>
      <c r="F1371"/>
      <c r="G1371"/>
      <c r="H1371"/>
      <c r="I1371"/>
      <c r="J1371"/>
      <c r="K1371"/>
      <c r="L1371"/>
      <c r="M1371"/>
      <c r="N1371" t="s">
        <v>5293</v>
      </c>
      <c r="O1371" s="399"/>
      <c r="P1371"/>
      <c r="Q1371"/>
      <c r="R1371" s="21" t="s">
        <v>10976</v>
      </c>
      <c r="S1371" t="s">
        <v>6168</v>
      </c>
      <c r="T1371" s="396" t="str">
        <f>IF(INDEX('Page 2 - Team Information'!$K$14:$AP$184,Y1371,X1371)="","",INDEX('Page 2 - Team Information'!$K$14:$AP$184,Y1371,X1371)&amp;"-06-30")</f>
        <v/>
      </c>
      <c r="U1371"/>
      <c r="V1371"/>
      <c r="W1371"/>
      <c r="X1371" s="397">
        <v>10</v>
      </c>
      <c r="Y1371" s="397">
        <v>59</v>
      </c>
    </row>
    <row r="1372" spans="1:25" x14ac:dyDescent="0.45">
      <c r="A1372">
        <f>'Page 1 - General Information'!$G$12</f>
        <v>113367003</v>
      </c>
      <c r="B1372" t="str">
        <f>'Page 1 - General Information'!$G$16</f>
        <v>2658</v>
      </c>
      <c r="C1372" s="395" t="s">
        <v>19824</v>
      </c>
      <c r="D1372"/>
      <c r="E1372"/>
      <c r="F1372"/>
      <c r="G1372"/>
      <c r="H1372"/>
      <c r="I1372"/>
      <c r="J1372"/>
      <c r="K1372"/>
      <c r="L1372"/>
      <c r="M1372"/>
      <c r="N1372" t="s">
        <v>5293</v>
      </c>
      <c r="O1372" s="399"/>
      <c r="P1372"/>
      <c r="Q1372"/>
      <c r="R1372" s="21" t="s">
        <v>10976</v>
      </c>
      <c r="S1372" t="s">
        <v>6169</v>
      </c>
      <c r="T1372" s="396" t="str">
        <f>IF(INDEX('Page 2 - Team Information'!$K$14:$AP$184,Y1372,X1372)="","",INDEX('Page 2 - Team Information'!$K$14:$AP$184,Y1372,X1372)&amp;"-06-30")</f>
        <v/>
      </c>
      <c r="U1372"/>
      <c r="V1372"/>
      <c r="W1372"/>
      <c r="X1372" s="397">
        <v>11</v>
      </c>
      <c r="Y1372" s="397">
        <v>59</v>
      </c>
    </row>
    <row r="1373" spans="1:25" x14ac:dyDescent="0.45">
      <c r="A1373">
        <f>'Page 1 - General Information'!$G$12</f>
        <v>113367003</v>
      </c>
      <c r="B1373" t="str">
        <f>'Page 1 - General Information'!$G$16</f>
        <v>2658</v>
      </c>
      <c r="C1373" s="395" t="s">
        <v>19824</v>
      </c>
      <c r="D1373"/>
      <c r="E1373"/>
      <c r="F1373"/>
      <c r="G1373"/>
      <c r="H1373"/>
      <c r="I1373"/>
      <c r="J1373"/>
      <c r="K1373"/>
      <c r="L1373"/>
      <c r="M1373"/>
      <c r="N1373" t="s">
        <v>5293</v>
      </c>
      <c r="O1373" s="399"/>
      <c r="P1373"/>
      <c r="Q1373"/>
      <c r="R1373" s="21" t="s">
        <v>10976</v>
      </c>
      <c r="S1373" t="s">
        <v>6170</v>
      </c>
      <c r="T1373" s="396" t="str">
        <f>IF(INDEX('Page 2 - Team Information'!$K$14:$AP$184,Y1373,X1373)="","",INDEX('Page 2 - Team Information'!$K$14:$AP$184,Y1373,X1373)&amp;"-06-30")</f>
        <v/>
      </c>
      <c r="U1373"/>
      <c r="V1373"/>
      <c r="W1373"/>
      <c r="X1373" s="397">
        <v>12</v>
      </c>
      <c r="Y1373" s="397">
        <v>59</v>
      </c>
    </row>
    <row r="1374" spans="1:25" x14ac:dyDescent="0.45">
      <c r="A1374">
        <f>'Page 1 - General Information'!$G$12</f>
        <v>113367003</v>
      </c>
      <c r="B1374" t="str">
        <f>'Page 1 - General Information'!$G$16</f>
        <v>2658</v>
      </c>
      <c r="C1374" s="395" t="s">
        <v>19824</v>
      </c>
      <c r="D1374"/>
      <c r="E1374"/>
      <c r="F1374"/>
      <c r="G1374"/>
      <c r="H1374"/>
      <c r="I1374"/>
      <c r="J1374"/>
      <c r="K1374"/>
      <c r="L1374"/>
      <c r="M1374"/>
      <c r="N1374" t="s">
        <v>4812</v>
      </c>
      <c r="O1374" s="396">
        <f>INDEX('Page 2 - Team Information'!$K$14:$AP$184,Y1374,X1374)</f>
        <v>0</v>
      </c>
      <c r="P1374"/>
      <c r="Q1374"/>
      <c r="R1374"/>
      <c r="S1374" t="s">
        <v>6171</v>
      </c>
      <c r="T1374"/>
      <c r="U1374"/>
      <c r="V1374"/>
      <c r="W1374"/>
      <c r="X1374" s="397">
        <v>14</v>
      </c>
      <c r="Y1374" s="397">
        <v>59</v>
      </c>
    </row>
    <row r="1375" spans="1:25" x14ac:dyDescent="0.45">
      <c r="A1375">
        <f>'Page 1 - General Information'!$G$12</f>
        <v>113367003</v>
      </c>
      <c r="B1375" t="str">
        <f>'Page 1 - General Information'!$G$16</f>
        <v>2658</v>
      </c>
      <c r="C1375" s="395" t="s">
        <v>19824</v>
      </c>
      <c r="D1375"/>
      <c r="E1375"/>
      <c r="F1375"/>
      <c r="G1375"/>
      <c r="H1375"/>
      <c r="I1375"/>
      <c r="J1375"/>
      <c r="K1375"/>
      <c r="L1375"/>
      <c r="M1375"/>
      <c r="N1375" t="s">
        <v>4812</v>
      </c>
      <c r="O1375" s="396">
        <f>INDEX('Page 2 - Team Information'!$K$14:$AP$184,Y1375,X1375)</f>
        <v>0</v>
      </c>
      <c r="P1375"/>
      <c r="Q1375"/>
      <c r="R1375"/>
      <c r="S1375" t="s">
        <v>6172</v>
      </c>
      <c r="T1375"/>
      <c r="U1375"/>
      <c r="V1375"/>
      <c r="W1375"/>
      <c r="X1375" s="397">
        <v>15</v>
      </c>
      <c r="Y1375" s="397">
        <v>59</v>
      </c>
    </row>
    <row r="1376" spans="1:25" x14ac:dyDescent="0.45">
      <c r="A1376">
        <f>'Page 1 - General Information'!$G$12</f>
        <v>113367003</v>
      </c>
      <c r="B1376" t="str">
        <f>'Page 1 - General Information'!$G$16</f>
        <v>2658</v>
      </c>
      <c r="C1376" s="395" t="s">
        <v>19824</v>
      </c>
      <c r="D1376"/>
      <c r="E1376"/>
      <c r="F1376"/>
      <c r="G1376"/>
      <c r="H1376"/>
      <c r="I1376"/>
      <c r="J1376"/>
      <c r="K1376"/>
      <c r="L1376"/>
      <c r="M1376"/>
      <c r="N1376" t="s">
        <v>4812</v>
      </c>
      <c r="O1376" s="396">
        <f>INDEX('Page 2 - Team Information'!$K$14:$AP$184,Y1376,X1376)</f>
        <v>0</v>
      </c>
      <c r="P1376"/>
      <c r="Q1376"/>
      <c r="R1376"/>
      <c r="S1376" t="s">
        <v>6173</v>
      </c>
      <c r="T1376"/>
      <c r="U1376"/>
      <c r="V1376"/>
      <c r="W1376"/>
      <c r="X1376" s="397">
        <v>16</v>
      </c>
      <c r="Y1376" s="397">
        <v>59</v>
      </c>
    </row>
    <row r="1377" spans="1:25" x14ac:dyDescent="0.45">
      <c r="A1377">
        <f>'Page 1 - General Information'!$G$12</f>
        <v>113367003</v>
      </c>
      <c r="B1377" t="str">
        <f>'Page 1 - General Information'!$G$16</f>
        <v>2658</v>
      </c>
      <c r="C1377" s="395" t="s">
        <v>19824</v>
      </c>
      <c r="D1377"/>
      <c r="E1377"/>
      <c r="F1377"/>
      <c r="G1377"/>
      <c r="H1377"/>
      <c r="I1377"/>
      <c r="J1377"/>
      <c r="K1377"/>
      <c r="L1377"/>
      <c r="M1377"/>
      <c r="N1377" t="s">
        <v>4812</v>
      </c>
      <c r="O1377" s="396">
        <f>INDEX('Page 2 - Team Information'!$K$14:$AP$184,Y1377,X1377)</f>
        <v>0</v>
      </c>
      <c r="P1377"/>
      <c r="Q1377"/>
      <c r="R1377"/>
      <c r="S1377" t="s">
        <v>6174</v>
      </c>
      <c r="T1377"/>
      <c r="U1377"/>
      <c r="V1377"/>
      <c r="W1377"/>
      <c r="X1377" s="397">
        <v>17</v>
      </c>
      <c r="Y1377" s="397">
        <v>59</v>
      </c>
    </row>
    <row r="1378" spans="1:25" x14ac:dyDescent="0.45">
      <c r="A1378">
        <f>'Page 1 - General Information'!$G$12</f>
        <v>113367003</v>
      </c>
      <c r="B1378" t="str">
        <f>'Page 1 - General Information'!$G$16</f>
        <v>2658</v>
      </c>
      <c r="C1378" s="395" t="s">
        <v>19824</v>
      </c>
      <c r="D1378"/>
      <c r="E1378"/>
      <c r="F1378"/>
      <c r="G1378"/>
      <c r="H1378"/>
      <c r="I1378"/>
      <c r="J1378"/>
      <c r="K1378"/>
      <c r="L1378"/>
      <c r="M1378"/>
      <c r="N1378" t="s">
        <v>4812</v>
      </c>
      <c r="O1378" s="396">
        <f>INDEX('Page 2 - Team Information'!$K$14:$AP$184,Y1378,X1378)</f>
        <v>0</v>
      </c>
      <c r="P1378"/>
      <c r="Q1378"/>
      <c r="R1378"/>
      <c r="S1378" t="s">
        <v>6175</v>
      </c>
      <c r="T1378"/>
      <c r="U1378"/>
      <c r="V1378"/>
      <c r="W1378"/>
      <c r="X1378" s="397">
        <v>19</v>
      </c>
      <c r="Y1378" s="397">
        <v>59</v>
      </c>
    </row>
    <row r="1379" spans="1:25" x14ac:dyDescent="0.45">
      <c r="A1379">
        <f>'Page 1 - General Information'!$G$12</f>
        <v>113367003</v>
      </c>
      <c r="B1379" t="str">
        <f>'Page 1 - General Information'!$G$16</f>
        <v>2658</v>
      </c>
      <c r="C1379" s="395" t="s">
        <v>19824</v>
      </c>
      <c r="D1379"/>
      <c r="E1379"/>
      <c r="F1379"/>
      <c r="G1379"/>
      <c r="H1379"/>
      <c r="I1379"/>
      <c r="J1379"/>
      <c r="K1379"/>
      <c r="L1379"/>
      <c r="M1379"/>
      <c r="N1379" t="s">
        <v>4812</v>
      </c>
      <c r="O1379" s="396">
        <f>INDEX('Page 2 - Team Information'!$K$14:$AP$184,Y1379,X1379)</f>
        <v>0</v>
      </c>
      <c r="P1379"/>
      <c r="Q1379"/>
      <c r="R1379"/>
      <c r="S1379" t="s">
        <v>6176</v>
      </c>
      <c r="T1379"/>
      <c r="U1379"/>
      <c r="V1379"/>
      <c r="W1379"/>
      <c r="X1379" s="397">
        <v>20</v>
      </c>
      <c r="Y1379" s="397">
        <v>59</v>
      </c>
    </row>
    <row r="1380" spans="1:25" x14ac:dyDescent="0.45">
      <c r="A1380">
        <f>'Page 1 - General Information'!$G$12</f>
        <v>113367003</v>
      </c>
      <c r="B1380" t="str">
        <f>'Page 1 - General Information'!$G$16</f>
        <v>2658</v>
      </c>
      <c r="C1380" s="395" t="s">
        <v>19824</v>
      </c>
      <c r="D1380"/>
      <c r="E1380"/>
      <c r="F1380"/>
      <c r="G1380"/>
      <c r="H1380"/>
      <c r="I1380"/>
      <c r="J1380"/>
      <c r="K1380"/>
      <c r="L1380"/>
      <c r="M1380"/>
      <c r="N1380" t="s">
        <v>4812</v>
      </c>
      <c r="O1380" s="396">
        <f>INDEX('Page 2 - Team Information'!$K$14:$AP$184,Y1380,X1380)</f>
        <v>0</v>
      </c>
      <c r="P1380"/>
      <c r="Q1380"/>
      <c r="R1380"/>
      <c r="S1380" t="s">
        <v>6177</v>
      </c>
      <c r="T1380"/>
      <c r="U1380"/>
      <c r="V1380"/>
      <c r="W1380"/>
      <c r="X1380" s="397">
        <v>21</v>
      </c>
      <c r="Y1380" s="397">
        <v>59</v>
      </c>
    </row>
    <row r="1381" spans="1:25" x14ac:dyDescent="0.45">
      <c r="A1381">
        <f>'Page 1 - General Information'!$G$12</f>
        <v>113367003</v>
      </c>
      <c r="B1381" t="str">
        <f>'Page 1 - General Information'!$G$16</f>
        <v>2658</v>
      </c>
      <c r="C1381" s="395" t="s">
        <v>19824</v>
      </c>
      <c r="D1381"/>
      <c r="E1381"/>
      <c r="F1381"/>
      <c r="G1381"/>
      <c r="H1381"/>
      <c r="I1381"/>
      <c r="J1381"/>
      <c r="K1381"/>
      <c r="L1381"/>
      <c r="M1381"/>
      <c r="N1381" t="s">
        <v>4812</v>
      </c>
      <c r="O1381" s="396">
        <f>INDEX('Page 2 - Team Information'!$K$14:$AP$184,Y1381,X1381)</f>
        <v>0</v>
      </c>
      <c r="P1381"/>
      <c r="Q1381"/>
      <c r="R1381"/>
      <c r="S1381" t="s">
        <v>6178</v>
      </c>
      <c r="T1381"/>
      <c r="U1381"/>
      <c r="V1381"/>
      <c r="W1381"/>
      <c r="X1381" s="397">
        <v>22</v>
      </c>
      <c r="Y1381" s="397">
        <v>59</v>
      </c>
    </row>
    <row r="1382" spans="1:25" x14ac:dyDescent="0.45">
      <c r="A1382">
        <f>'Page 1 - General Information'!$G$12</f>
        <v>113367003</v>
      </c>
      <c r="B1382" t="str">
        <f>'Page 1 - General Information'!$G$16</f>
        <v>2658</v>
      </c>
      <c r="C1382" s="395" t="s">
        <v>19824</v>
      </c>
      <c r="D1382"/>
      <c r="E1382"/>
      <c r="F1382"/>
      <c r="G1382"/>
      <c r="H1382"/>
      <c r="I1382"/>
      <c r="J1382"/>
      <c r="K1382"/>
      <c r="L1382"/>
      <c r="M1382"/>
      <c r="N1382" t="s">
        <v>5293</v>
      </c>
      <c r="O1382" s="399"/>
      <c r="P1382"/>
      <c r="Q1382"/>
      <c r="R1382" s="399" t="s">
        <v>10976</v>
      </c>
      <c r="S1382" t="s">
        <v>6179</v>
      </c>
      <c r="T1382"/>
      <c r="U1382"/>
      <c r="V1382" s="396">
        <f>INDEX('Page 2 - Team Information'!$K$14:$AP$184,Y1382,X1382)</f>
        <v>0</v>
      </c>
      <c r="W1382"/>
      <c r="X1382" s="397">
        <v>5</v>
      </c>
      <c r="Y1382" s="397">
        <v>60</v>
      </c>
    </row>
    <row r="1383" spans="1:25" x14ac:dyDescent="0.45">
      <c r="A1383">
        <f>'Page 1 - General Information'!$G$12</f>
        <v>113367003</v>
      </c>
      <c r="B1383" t="str">
        <f>'Page 1 - General Information'!$G$16</f>
        <v>2658</v>
      </c>
      <c r="C1383" s="395" t="s">
        <v>19824</v>
      </c>
      <c r="D1383"/>
      <c r="E1383"/>
      <c r="F1383"/>
      <c r="G1383"/>
      <c r="H1383"/>
      <c r="I1383"/>
      <c r="J1383"/>
      <c r="K1383"/>
      <c r="L1383"/>
      <c r="M1383"/>
      <c r="N1383" t="s">
        <v>5293</v>
      </c>
      <c r="O1383" s="399"/>
      <c r="P1383"/>
      <c r="Q1383"/>
      <c r="R1383" s="399" t="s">
        <v>10976</v>
      </c>
      <c r="S1383" t="s">
        <v>6180</v>
      </c>
      <c r="T1383"/>
      <c r="U1383"/>
      <c r="V1383" s="396">
        <f>INDEX('Page 2 - Team Information'!$K$14:$AP$184,Y1383,X1383)</f>
        <v>0</v>
      </c>
      <c r="W1383"/>
      <c r="X1383" s="397">
        <v>6</v>
      </c>
      <c r="Y1383" s="397">
        <v>60</v>
      </c>
    </row>
    <row r="1384" spans="1:25" x14ac:dyDescent="0.45">
      <c r="A1384">
        <f>'Page 1 - General Information'!$G$12</f>
        <v>113367003</v>
      </c>
      <c r="B1384" t="str">
        <f>'Page 1 - General Information'!$G$16</f>
        <v>2658</v>
      </c>
      <c r="C1384" s="395" t="s">
        <v>19824</v>
      </c>
      <c r="D1384"/>
      <c r="E1384"/>
      <c r="F1384"/>
      <c r="G1384"/>
      <c r="H1384"/>
      <c r="I1384"/>
      <c r="J1384"/>
      <c r="K1384"/>
      <c r="L1384"/>
      <c r="M1384"/>
      <c r="N1384" t="s">
        <v>5293</v>
      </c>
      <c r="O1384" s="399"/>
      <c r="P1384"/>
      <c r="Q1384"/>
      <c r="R1384" s="399" t="s">
        <v>10976</v>
      </c>
      <c r="S1384" t="s">
        <v>6181</v>
      </c>
      <c r="T1384"/>
      <c r="U1384"/>
      <c r="V1384" s="396">
        <f>INDEX('Page 2 - Team Information'!$K$14:$AP$184,Y1384,X1384)</f>
        <v>0</v>
      </c>
      <c r="W1384"/>
      <c r="X1384" s="397">
        <v>7</v>
      </c>
      <c r="Y1384" s="397">
        <v>60</v>
      </c>
    </row>
    <row r="1385" spans="1:25" x14ac:dyDescent="0.45">
      <c r="A1385">
        <f>'Page 1 - General Information'!$G$12</f>
        <v>113367003</v>
      </c>
      <c r="B1385" t="str">
        <f>'Page 1 - General Information'!$G$16</f>
        <v>2658</v>
      </c>
      <c r="C1385" s="395" t="s">
        <v>19824</v>
      </c>
      <c r="D1385"/>
      <c r="E1385"/>
      <c r="F1385"/>
      <c r="G1385"/>
      <c r="H1385"/>
      <c r="I1385"/>
      <c r="J1385"/>
      <c r="K1385"/>
      <c r="L1385"/>
      <c r="M1385"/>
      <c r="N1385" t="s">
        <v>5293</v>
      </c>
      <c r="O1385" s="399"/>
      <c r="P1385"/>
      <c r="Q1385"/>
      <c r="R1385" s="21" t="s">
        <v>10976</v>
      </c>
      <c r="S1385" t="s">
        <v>6182</v>
      </c>
      <c r="T1385" s="396" t="str">
        <f>IF(INDEX('Page 2 - Team Information'!$K$14:$AP$184,Y1385,X1385)="","",INDEX('Page 2 - Team Information'!$K$14:$AP$184,Y1385,X1385)&amp;"-06-30")</f>
        <v/>
      </c>
      <c r="U1385"/>
      <c r="V1385"/>
      <c r="W1385"/>
      <c r="X1385" s="397">
        <v>9</v>
      </c>
      <c r="Y1385" s="397">
        <v>60</v>
      </c>
    </row>
    <row r="1386" spans="1:25" x14ac:dyDescent="0.45">
      <c r="A1386">
        <f>'Page 1 - General Information'!$G$12</f>
        <v>113367003</v>
      </c>
      <c r="B1386" t="str">
        <f>'Page 1 - General Information'!$G$16</f>
        <v>2658</v>
      </c>
      <c r="C1386" s="395" t="s">
        <v>19824</v>
      </c>
      <c r="D1386"/>
      <c r="E1386"/>
      <c r="F1386"/>
      <c r="G1386"/>
      <c r="H1386"/>
      <c r="I1386"/>
      <c r="J1386"/>
      <c r="K1386"/>
      <c r="L1386"/>
      <c r="M1386"/>
      <c r="N1386" t="s">
        <v>5293</v>
      </c>
      <c r="O1386" s="399"/>
      <c r="P1386"/>
      <c r="Q1386"/>
      <c r="R1386" s="21" t="s">
        <v>10976</v>
      </c>
      <c r="S1386" t="s">
        <v>6183</v>
      </c>
      <c r="T1386" s="396" t="str">
        <f>IF(INDEX('Page 2 - Team Information'!$K$14:$AP$184,Y1386,X1386)="","",INDEX('Page 2 - Team Information'!$K$14:$AP$184,Y1386,X1386)&amp;"-06-30")</f>
        <v/>
      </c>
      <c r="U1386"/>
      <c r="V1386"/>
      <c r="W1386"/>
      <c r="X1386" s="397">
        <v>10</v>
      </c>
      <c r="Y1386" s="397">
        <v>60</v>
      </c>
    </row>
    <row r="1387" spans="1:25" x14ac:dyDescent="0.45">
      <c r="A1387">
        <f>'Page 1 - General Information'!$G$12</f>
        <v>113367003</v>
      </c>
      <c r="B1387" t="str">
        <f>'Page 1 - General Information'!$G$16</f>
        <v>2658</v>
      </c>
      <c r="C1387" s="395" t="s">
        <v>19824</v>
      </c>
      <c r="D1387"/>
      <c r="E1387"/>
      <c r="F1387"/>
      <c r="G1387"/>
      <c r="H1387"/>
      <c r="I1387"/>
      <c r="J1387"/>
      <c r="K1387"/>
      <c r="L1387"/>
      <c r="M1387"/>
      <c r="N1387" t="s">
        <v>5293</v>
      </c>
      <c r="O1387" s="399"/>
      <c r="P1387"/>
      <c r="Q1387"/>
      <c r="R1387" s="21" t="s">
        <v>10976</v>
      </c>
      <c r="S1387" t="s">
        <v>6184</v>
      </c>
      <c r="T1387" s="396" t="str">
        <f>IF(INDEX('Page 2 - Team Information'!$K$14:$AP$184,Y1387,X1387)="","",INDEX('Page 2 - Team Information'!$K$14:$AP$184,Y1387,X1387)&amp;"-06-30")</f>
        <v/>
      </c>
      <c r="U1387"/>
      <c r="V1387"/>
      <c r="W1387"/>
      <c r="X1387" s="397">
        <v>11</v>
      </c>
      <c r="Y1387" s="397">
        <v>60</v>
      </c>
    </row>
    <row r="1388" spans="1:25" x14ac:dyDescent="0.45">
      <c r="A1388">
        <f>'Page 1 - General Information'!$G$12</f>
        <v>113367003</v>
      </c>
      <c r="B1388" t="str">
        <f>'Page 1 - General Information'!$G$16</f>
        <v>2658</v>
      </c>
      <c r="C1388" s="395" t="s">
        <v>19824</v>
      </c>
      <c r="D1388"/>
      <c r="E1388"/>
      <c r="F1388"/>
      <c r="G1388"/>
      <c r="H1388"/>
      <c r="I1388"/>
      <c r="J1388"/>
      <c r="K1388"/>
      <c r="L1388"/>
      <c r="M1388"/>
      <c r="N1388" t="s">
        <v>5293</v>
      </c>
      <c r="O1388" s="399"/>
      <c r="P1388"/>
      <c r="Q1388"/>
      <c r="R1388" s="21" t="s">
        <v>10976</v>
      </c>
      <c r="S1388" t="s">
        <v>6185</v>
      </c>
      <c r="T1388" s="396" t="str">
        <f>IF(INDEX('Page 2 - Team Information'!$K$14:$AP$184,Y1388,X1388)="","",INDEX('Page 2 - Team Information'!$K$14:$AP$184,Y1388,X1388)&amp;"-06-30")</f>
        <v/>
      </c>
      <c r="U1388"/>
      <c r="V1388"/>
      <c r="W1388"/>
      <c r="X1388" s="397">
        <v>12</v>
      </c>
      <c r="Y1388" s="397">
        <v>60</v>
      </c>
    </row>
    <row r="1389" spans="1:25" x14ac:dyDescent="0.45">
      <c r="A1389">
        <f>'Page 1 - General Information'!$G$12</f>
        <v>113367003</v>
      </c>
      <c r="B1389" t="str">
        <f>'Page 1 - General Information'!$G$16</f>
        <v>2658</v>
      </c>
      <c r="C1389" s="395" t="s">
        <v>19824</v>
      </c>
      <c r="D1389"/>
      <c r="E1389"/>
      <c r="F1389"/>
      <c r="G1389"/>
      <c r="H1389"/>
      <c r="I1389"/>
      <c r="J1389"/>
      <c r="K1389"/>
      <c r="L1389"/>
      <c r="M1389"/>
      <c r="N1389" t="s">
        <v>4812</v>
      </c>
      <c r="O1389" s="396">
        <f>INDEX('Page 2 - Team Information'!$K$14:$AP$184,Y1389,X1389)</f>
        <v>0</v>
      </c>
      <c r="P1389"/>
      <c r="Q1389"/>
      <c r="R1389"/>
      <c r="S1389" t="s">
        <v>6186</v>
      </c>
      <c r="T1389"/>
      <c r="U1389"/>
      <c r="V1389"/>
      <c r="W1389"/>
      <c r="X1389" s="397">
        <v>14</v>
      </c>
      <c r="Y1389" s="397">
        <v>60</v>
      </c>
    </row>
    <row r="1390" spans="1:25" x14ac:dyDescent="0.45">
      <c r="A1390">
        <f>'Page 1 - General Information'!$G$12</f>
        <v>113367003</v>
      </c>
      <c r="B1390" t="str">
        <f>'Page 1 - General Information'!$G$16</f>
        <v>2658</v>
      </c>
      <c r="C1390" s="395" t="s">
        <v>19824</v>
      </c>
      <c r="D1390"/>
      <c r="E1390"/>
      <c r="F1390"/>
      <c r="G1390"/>
      <c r="H1390"/>
      <c r="I1390"/>
      <c r="J1390"/>
      <c r="K1390"/>
      <c r="L1390"/>
      <c r="M1390"/>
      <c r="N1390" t="s">
        <v>4812</v>
      </c>
      <c r="O1390" s="396">
        <f>INDEX('Page 2 - Team Information'!$K$14:$AP$184,Y1390,X1390)</f>
        <v>0</v>
      </c>
      <c r="P1390"/>
      <c r="Q1390"/>
      <c r="R1390"/>
      <c r="S1390" t="s">
        <v>6187</v>
      </c>
      <c r="T1390"/>
      <c r="U1390"/>
      <c r="V1390"/>
      <c r="W1390"/>
      <c r="X1390" s="397">
        <v>15</v>
      </c>
      <c r="Y1390" s="397">
        <v>60</v>
      </c>
    </row>
    <row r="1391" spans="1:25" x14ac:dyDescent="0.45">
      <c r="A1391">
        <f>'Page 1 - General Information'!$G$12</f>
        <v>113367003</v>
      </c>
      <c r="B1391" t="str">
        <f>'Page 1 - General Information'!$G$16</f>
        <v>2658</v>
      </c>
      <c r="C1391" s="395" t="s">
        <v>19824</v>
      </c>
      <c r="D1391"/>
      <c r="E1391"/>
      <c r="F1391"/>
      <c r="G1391"/>
      <c r="H1391"/>
      <c r="I1391"/>
      <c r="J1391"/>
      <c r="K1391"/>
      <c r="L1391"/>
      <c r="M1391"/>
      <c r="N1391" t="s">
        <v>4812</v>
      </c>
      <c r="O1391" s="396">
        <f>INDEX('Page 2 - Team Information'!$K$14:$AP$184,Y1391,X1391)</f>
        <v>0</v>
      </c>
      <c r="P1391"/>
      <c r="Q1391"/>
      <c r="R1391"/>
      <c r="S1391" t="s">
        <v>6188</v>
      </c>
      <c r="T1391"/>
      <c r="U1391"/>
      <c r="V1391"/>
      <c r="W1391"/>
      <c r="X1391" s="397">
        <v>16</v>
      </c>
      <c r="Y1391" s="397">
        <v>60</v>
      </c>
    </row>
    <row r="1392" spans="1:25" x14ac:dyDescent="0.45">
      <c r="A1392">
        <f>'Page 1 - General Information'!$G$12</f>
        <v>113367003</v>
      </c>
      <c r="B1392" t="str">
        <f>'Page 1 - General Information'!$G$16</f>
        <v>2658</v>
      </c>
      <c r="C1392" s="395" t="s">
        <v>19824</v>
      </c>
      <c r="D1392"/>
      <c r="E1392"/>
      <c r="F1392"/>
      <c r="G1392"/>
      <c r="H1392"/>
      <c r="I1392"/>
      <c r="J1392"/>
      <c r="K1392"/>
      <c r="L1392"/>
      <c r="M1392"/>
      <c r="N1392" t="s">
        <v>4812</v>
      </c>
      <c r="O1392" s="396">
        <f>INDEX('Page 2 - Team Information'!$K$14:$AP$184,Y1392,X1392)</f>
        <v>0</v>
      </c>
      <c r="P1392"/>
      <c r="Q1392"/>
      <c r="R1392"/>
      <c r="S1392" t="s">
        <v>6189</v>
      </c>
      <c r="T1392"/>
      <c r="U1392"/>
      <c r="V1392"/>
      <c r="W1392"/>
      <c r="X1392" s="397">
        <v>17</v>
      </c>
      <c r="Y1392" s="397">
        <v>60</v>
      </c>
    </row>
    <row r="1393" spans="1:25" x14ac:dyDescent="0.45">
      <c r="A1393">
        <f>'Page 1 - General Information'!$G$12</f>
        <v>113367003</v>
      </c>
      <c r="B1393" t="str">
        <f>'Page 1 - General Information'!$G$16</f>
        <v>2658</v>
      </c>
      <c r="C1393" s="395" t="s">
        <v>19824</v>
      </c>
      <c r="D1393"/>
      <c r="E1393"/>
      <c r="F1393"/>
      <c r="G1393"/>
      <c r="H1393"/>
      <c r="I1393"/>
      <c r="J1393"/>
      <c r="K1393"/>
      <c r="L1393"/>
      <c r="M1393"/>
      <c r="N1393" t="s">
        <v>4812</v>
      </c>
      <c r="O1393" s="396">
        <f>INDEX('Page 2 - Team Information'!$K$14:$AP$184,Y1393,X1393)</f>
        <v>0</v>
      </c>
      <c r="P1393"/>
      <c r="Q1393"/>
      <c r="R1393"/>
      <c r="S1393" t="s">
        <v>6190</v>
      </c>
      <c r="T1393"/>
      <c r="U1393"/>
      <c r="V1393"/>
      <c r="W1393"/>
      <c r="X1393" s="397">
        <v>19</v>
      </c>
      <c r="Y1393" s="397">
        <v>60</v>
      </c>
    </row>
    <row r="1394" spans="1:25" x14ac:dyDescent="0.45">
      <c r="A1394">
        <f>'Page 1 - General Information'!$G$12</f>
        <v>113367003</v>
      </c>
      <c r="B1394" t="str">
        <f>'Page 1 - General Information'!$G$16</f>
        <v>2658</v>
      </c>
      <c r="C1394" s="395" t="s">
        <v>19824</v>
      </c>
      <c r="D1394"/>
      <c r="E1394"/>
      <c r="F1394"/>
      <c r="G1394"/>
      <c r="H1394"/>
      <c r="I1394"/>
      <c r="J1394"/>
      <c r="K1394"/>
      <c r="L1394"/>
      <c r="M1394"/>
      <c r="N1394" t="s">
        <v>4812</v>
      </c>
      <c r="O1394" s="396">
        <f>INDEX('Page 2 - Team Information'!$K$14:$AP$184,Y1394,X1394)</f>
        <v>0</v>
      </c>
      <c r="P1394"/>
      <c r="Q1394"/>
      <c r="R1394"/>
      <c r="S1394" t="s">
        <v>6191</v>
      </c>
      <c r="T1394"/>
      <c r="U1394"/>
      <c r="V1394"/>
      <c r="W1394"/>
      <c r="X1394" s="397">
        <v>20</v>
      </c>
      <c r="Y1394" s="397">
        <v>60</v>
      </c>
    </row>
    <row r="1395" spans="1:25" x14ac:dyDescent="0.45">
      <c r="A1395">
        <f>'Page 1 - General Information'!$G$12</f>
        <v>113367003</v>
      </c>
      <c r="B1395" t="str">
        <f>'Page 1 - General Information'!$G$16</f>
        <v>2658</v>
      </c>
      <c r="C1395" s="395" t="s">
        <v>19824</v>
      </c>
      <c r="D1395"/>
      <c r="E1395"/>
      <c r="F1395"/>
      <c r="G1395"/>
      <c r="H1395"/>
      <c r="I1395"/>
      <c r="J1395"/>
      <c r="K1395"/>
      <c r="L1395"/>
      <c r="M1395"/>
      <c r="N1395" t="s">
        <v>4812</v>
      </c>
      <c r="O1395" s="396">
        <f>INDEX('Page 2 - Team Information'!$K$14:$AP$184,Y1395,X1395)</f>
        <v>0</v>
      </c>
      <c r="P1395"/>
      <c r="Q1395"/>
      <c r="R1395"/>
      <c r="S1395" t="s">
        <v>6192</v>
      </c>
      <c r="T1395"/>
      <c r="U1395"/>
      <c r="V1395"/>
      <c r="W1395"/>
      <c r="X1395" s="397">
        <v>21</v>
      </c>
      <c r="Y1395" s="397">
        <v>60</v>
      </c>
    </row>
    <row r="1396" spans="1:25" x14ac:dyDescent="0.45">
      <c r="A1396">
        <f>'Page 1 - General Information'!$G$12</f>
        <v>113367003</v>
      </c>
      <c r="B1396" t="str">
        <f>'Page 1 - General Information'!$G$16</f>
        <v>2658</v>
      </c>
      <c r="C1396" s="395" t="s">
        <v>19824</v>
      </c>
      <c r="D1396"/>
      <c r="E1396"/>
      <c r="F1396"/>
      <c r="G1396"/>
      <c r="H1396"/>
      <c r="I1396"/>
      <c r="J1396"/>
      <c r="K1396"/>
      <c r="L1396"/>
      <c r="M1396"/>
      <c r="N1396" t="s">
        <v>4812</v>
      </c>
      <c r="O1396" s="396">
        <f>INDEX('Page 2 - Team Information'!$K$14:$AP$184,Y1396,X1396)</f>
        <v>0</v>
      </c>
      <c r="P1396"/>
      <c r="Q1396"/>
      <c r="R1396"/>
      <c r="S1396" t="s">
        <v>6193</v>
      </c>
      <c r="T1396"/>
      <c r="U1396"/>
      <c r="V1396"/>
      <c r="W1396"/>
      <c r="X1396" s="397">
        <v>22</v>
      </c>
      <c r="Y1396" s="397">
        <v>60</v>
      </c>
    </row>
    <row r="1397" spans="1:25" x14ac:dyDescent="0.45">
      <c r="A1397">
        <f>'Page 1 - General Information'!$G$12</f>
        <v>113367003</v>
      </c>
      <c r="B1397" t="str">
        <f>'Page 1 - General Information'!$G$16</f>
        <v>2658</v>
      </c>
      <c r="C1397" s="395" t="s">
        <v>19824</v>
      </c>
      <c r="D1397"/>
      <c r="E1397"/>
      <c r="F1397"/>
      <c r="G1397"/>
      <c r="H1397"/>
      <c r="I1397"/>
      <c r="J1397"/>
      <c r="K1397"/>
      <c r="L1397"/>
      <c r="M1397"/>
      <c r="N1397" t="s">
        <v>5293</v>
      </c>
      <c r="O1397" s="399"/>
      <c r="P1397"/>
      <c r="Q1397"/>
      <c r="R1397" s="399" t="s">
        <v>10976</v>
      </c>
      <c r="S1397" t="s">
        <v>6194</v>
      </c>
      <c r="T1397"/>
      <c r="U1397"/>
      <c r="V1397" s="396">
        <f>INDEX('Page 2 - Team Information'!$K$14:$AP$184,Y1397,X1397)</f>
        <v>0</v>
      </c>
      <c r="W1397"/>
      <c r="X1397" s="397">
        <v>5</v>
      </c>
      <c r="Y1397" s="397">
        <v>61</v>
      </c>
    </row>
    <row r="1398" spans="1:25" x14ac:dyDescent="0.45">
      <c r="A1398">
        <f>'Page 1 - General Information'!$G$12</f>
        <v>113367003</v>
      </c>
      <c r="B1398" t="str">
        <f>'Page 1 - General Information'!$G$16</f>
        <v>2658</v>
      </c>
      <c r="C1398" s="395" t="s">
        <v>19824</v>
      </c>
      <c r="D1398"/>
      <c r="E1398"/>
      <c r="F1398"/>
      <c r="G1398"/>
      <c r="H1398"/>
      <c r="I1398"/>
      <c r="J1398"/>
      <c r="K1398"/>
      <c r="L1398"/>
      <c r="M1398"/>
      <c r="N1398" t="s">
        <v>5293</v>
      </c>
      <c r="O1398" s="399"/>
      <c r="P1398"/>
      <c r="Q1398"/>
      <c r="R1398" s="399" t="s">
        <v>10976</v>
      </c>
      <c r="S1398" t="s">
        <v>6195</v>
      </c>
      <c r="T1398"/>
      <c r="U1398"/>
      <c r="V1398" s="396">
        <f>INDEX('Page 2 - Team Information'!$K$14:$AP$184,Y1398,X1398)</f>
        <v>0</v>
      </c>
      <c r="W1398"/>
      <c r="X1398" s="397">
        <v>6</v>
      </c>
      <c r="Y1398" s="397">
        <v>61</v>
      </c>
    </row>
    <row r="1399" spans="1:25" x14ac:dyDescent="0.45">
      <c r="A1399">
        <f>'Page 1 - General Information'!$G$12</f>
        <v>113367003</v>
      </c>
      <c r="B1399" t="str">
        <f>'Page 1 - General Information'!$G$16</f>
        <v>2658</v>
      </c>
      <c r="C1399" s="395" t="s">
        <v>19824</v>
      </c>
      <c r="D1399"/>
      <c r="E1399"/>
      <c r="F1399"/>
      <c r="G1399"/>
      <c r="H1399"/>
      <c r="I1399"/>
      <c r="J1399"/>
      <c r="K1399"/>
      <c r="L1399"/>
      <c r="M1399"/>
      <c r="N1399" t="s">
        <v>5293</v>
      </c>
      <c r="O1399" s="399"/>
      <c r="P1399"/>
      <c r="Q1399"/>
      <c r="R1399" s="399" t="s">
        <v>10976</v>
      </c>
      <c r="S1399" t="s">
        <v>6196</v>
      </c>
      <c r="T1399"/>
      <c r="U1399"/>
      <c r="V1399" s="396">
        <f>INDEX('Page 2 - Team Information'!$K$14:$AP$184,Y1399,X1399)</f>
        <v>0</v>
      </c>
      <c r="W1399"/>
      <c r="X1399" s="397">
        <v>7</v>
      </c>
      <c r="Y1399" s="397">
        <v>61</v>
      </c>
    </row>
    <row r="1400" spans="1:25" x14ac:dyDescent="0.45">
      <c r="A1400">
        <f>'Page 1 - General Information'!$G$12</f>
        <v>113367003</v>
      </c>
      <c r="B1400" t="str">
        <f>'Page 1 - General Information'!$G$16</f>
        <v>2658</v>
      </c>
      <c r="C1400" s="395" t="s">
        <v>19824</v>
      </c>
      <c r="D1400"/>
      <c r="E1400"/>
      <c r="F1400"/>
      <c r="G1400"/>
      <c r="H1400"/>
      <c r="I1400"/>
      <c r="J1400"/>
      <c r="K1400"/>
      <c r="L1400"/>
      <c r="M1400"/>
      <c r="N1400" t="s">
        <v>5293</v>
      </c>
      <c r="O1400" s="399"/>
      <c r="P1400"/>
      <c r="Q1400"/>
      <c r="R1400" s="21" t="s">
        <v>10976</v>
      </c>
      <c r="S1400" t="s">
        <v>6197</v>
      </c>
      <c r="T1400" s="396" t="str">
        <f>IF(INDEX('Page 2 - Team Information'!$K$14:$AP$184,Y1400,X1400)="","",INDEX('Page 2 - Team Information'!$K$14:$AP$184,Y1400,X1400)&amp;"-06-30")</f>
        <v/>
      </c>
      <c r="U1400"/>
      <c r="V1400"/>
      <c r="W1400"/>
      <c r="X1400" s="397">
        <v>9</v>
      </c>
      <c r="Y1400" s="397">
        <v>61</v>
      </c>
    </row>
    <row r="1401" spans="1:25" x14ac:dyDescent="0.45">
      <c r="A1401">
        <f>'Page 1 - General Information'!$G$12</f>
        <v>113367003</v>
      </c>
      <c r="B1401" t="str">
        <f>'Page 1 - General Information'!$G$16</f>
        <v>2658</v>
      </c>
      <c r="C1401" s="395" t="s">
        <v>19824</v>
      </c>
      <c r="D1401"/>
      <c r="E1401"/>
      <c r="F1401"/>
      <c r="G1401"/>
      <c r="H1401"/>
      <c r="I1401"/>
      <c r="J1401"/>
      <c r="K1401"/>
      <c r="L1401"/>
      <c r="M1401"/>
      <c r="N1401" t="s">
        <v>5293</v>
      </c>
      <c r="O1401" s="399"/>
      <c r="P1401"/>
      <c r="Q1401"/>
      <c r="R1401" s="21" t="s">
        <v>10976</v>
      </c>
      <c r="S1401" t="s">
        <v>6198</v>
      </c>
      <c r="T1401" s="396" t="str">
        <f>IF(INDEX('Page 2 - Team Information'!$K$14:$AP$184,Y1401,X1401)="","",INDEX('Page 2 - Team Information'!$K$14:$AP$184,Y1401,X1401)&amp;"-06-30")</f>
        <v/>
      </c>
      <c r="U1401"/>
      <c r="V1401"/>
      <c r="W1401"/>
      <c r="X1401" s="397">
        <v>10</v>
      </c>
      <c r="Y1401" s="397">
        <v>61</v>
      </c>
    </row>
    <row r="1402" spans="1:25" x14ac:dyDescent="0.45">
      <c r="A1402">
        <f>'Page 1 - General Information'!$G$12</f>
        <v>113367003</v>
      </c>
      <c r="B1402" t="str">
        <f>'Page 1 - General Information'!$G$16</f>
        <v>2658</v>
      </c>
      <c r="C1402" s="395" t="s">
        <v>19824</v>
      </c>
      <c r="D1402"/>
      <c r="E1402"/>
      <c r="F1402"/>
      <c r="G1402"/>
      <c r="H1402"/>
      <c r="I1402"/>
      <c r="J1402"/>
      <c r="K1402"/>
      <c r="L1402"/>
      <c r="M1402"/>
      <c r="N1402" t="s">
        <v>5293</v>
      </c>
      <c r="O1402" s="399"/>
      <c r="P1402"/>
      <c r="Q1402"/>
      <c r="R1402" s="21" t="s">
        <v>10976</v>
      </c>
      <c r="S1402" t="s">
        <v>6199</v>
      </c>
      <c r="T1402" s="396" t="str">
        <f>IF(INDEX('Page 2 - Team Information'!$K$14:$AP$184,Y1402,X1402)="","",INDEX('Page 2 - Team Information'!$K$14:$AP$184,Y1402,X1402)&amp;"-06-30")</f>
        <v/>
      </c>
      <c r="U1402"/>
      <c r="V1402"/>
      <c r="W1402"/>
      <c r="X1402" s="397">
        <v>11</v>
      </c>
      <c r="Y1402" s="397">
        <v>61</v>
      </c>
    </row>
    <row r="1403" spans="1:25" x14ac:dyDescent="0.45">
      <c r="A1403">
        <f>'Page 1 - General Information'!$G$12</f>
        <v>113367003</v>
      </c>
      <c r="B1403" t="str">
        <f>'Page 1 - General Information'!$G$16</f>
        <v>2658</v>
      </c>
      <c r="C1403" s="395" t="s">
        <v>19824</v>
      </c>
      <c r="D1403"/>
      <c r="E1403"/>
      <c r="F1403"/>
      <c r="G1403"/>
      <c r="H1403"/>
      <c r="I1403"/>
      <c r="J1403"/>
      <c r="K1403"/>
      <c r="L1403"/>
      <c r="M1403"/>
      <c r="N1403" t="s">
        <v>5293</v>
      </c>
      <c r="O1403" s="399"/>
      <c r="P1403"/>
      <c r="Q1403"/>
      <c r="R1403" s="21" t="s">
        <v>10976</v>
      </c>
      <c r="S1403" t="s">
        <v>6200</v>
      </c>
      <c r="T1403" s="396" t="str">
        <f>IF(INDEX('Page 2 - Team Information'!$K$14:$AP$184,Y1403,X1403)="","",INDEX('Page 2 - Team Information'!$K$14:$AP$184,Y1403,X1403)&amp;"-06-30")</f>
        <v/>
      </c>
      <c r="U1403"/>
      <c r="V1403"/>
      <c r="W1403"/>
      <c r="X1403" s="397">
        <v>12</v>
      </c>
      <c r="Y1403" s="397">
        <v>61</v>
      </c>
    </row>
    <row r="1404" spans="1:25" x14ac:dyDescent="0.45">
      <c r="A1404">
        <f>'Page 1 - General Information'!$G$12</f>
        <v>113367003</v>
      </c>
      <c r="B1404" t="str">
        <f>'Page 1 - General Information'!$G$16</f>
        <v>2658</v>
      </c>
      <c r="C1404" s="395" t="s">
        <v>19824</v>
      </c>
      <c r="D1404"/>
      <c r="E1404"/>
      <c r="F1404"/>
      <c r="G1404"/>
      <c r="H1404"/>
      <c r="I1404"/>
      <c r="J1404"/>
      <c r="K1404"/>
      <c r="L1404"/>
      <c r="M1404"/>
      <c r="N1404" t="s">
        <v>4812</v>
      </c>
      <c r="O1404" s="396">
        <f>INDEX('Page 2 - Team Information'!$K$14:$AP$184,Y1404,X1404)</f>
        <v>0</v>
      </c>
      <c r="P1404"/>
      <c r="Q1404"/>
      <c r="R1404"/>
      <c r="S1404" t="s">
        <v>6201</v>
      </c>
      <c r="T1404"/>
      <c r="U1404"/>
      <c r="V1404"/>
      <c r="W1404"/>
      <c r="X1404" s="397">
        <v>14</v>
      </c>
      <c r="Y1404" s="397">
        <v>61</v>
      </c>
    </row>
    <row r="1405" spans="1:25" x14ac:dyDescent="0.45">
      <c r="A1405">
        <f>'Page 1 - General Information'!$G$12</f>
        <v>113367003</v>
      </c>
      <c r="B1405" t="str">
        <f>'Page 1 - General Information'!$G$16</f>
        <v>2658</v>
      </c>
      <c r="C1405" s="395" t="s">
        <v>19824</v>
      </c>
      <c r="D1405"/>
      <c r="E1405"/>
      <c r="F1405"/>
      <c r="G1405"/>
      <c r="H1405"/>
      <c r="I1405"/>
      <c r="J1405"/>
      <c r="K1405"/>
      <c r="L1405"/>
      <c r="M1405"/>
      <c r="N1405" t="s">
        <v>4812</v>
      </c>
      <c r="O1405" s="396">
        <f>INDEX('Page 2 - Team Information'!$K$14:$AP$184,Y1405,X1405)</f>
        <v>0</v>
      </c>
      <c r="P1405"/>
      <c r="Q1405"/>
      <c r="R1405"/>
      <c r="S1405" t="s">
        <v>6202</v>
      </c>
      <c r="T1405"/>
      <c r="U1405"/>
      <c r="V1405"/>
      <c r="W1405"/>
      <c r="X1405" s="397">
        <v>15</v>
      </c>
      <c r="Y1405" s="397">
        <v>61</v>
      </c>
    </row>
    <row r="1406" spans="1:25" x14ac:dyDescent="0.45">
      <c r="A1406">
        <f>'Page 1 - General Information'!$G$12</f>
        <v>113367003</v>
      </c>
      <c r="B1406" t="str">
        <f>'Page 1 - General Information'!$G$16</f>
        <v>2658</v>
      </c>
      <c r="C1406" s="395" t="s">
        <v>19824</v>
      </c>
      <c r="D1406"/>
      <c r="E1406"/>
      <c r="F1406"/>
      <c r="G1406"/>
      <c r="H1406"/>
      <c r="I1406"/>
      <c r="J1406"/>
      <c r="K1406"/>
      <c r="L1406"/>
      <c r="M1406"/>
      <c r="N1406" t="s">
        <v>4812</v>
      </c>
      <c r="O1406" s="396">
        <f>INDEX('Page 2 - Team Information'!$K$14:$AP$184,Y1406,X1406)</f>
        <v>0</v>
      </c>
      <c r="P1406"/>
      <c r="Q1406"/>
      <c r="R1406"/>
      <c r="S1406" t="s">
        <v>6203</v>
      </c>
      <c r="T1406"/>
      <c r="U1406"/>
      <c r="V1406"/>
      <c r="W1406"/>
      <c r="X1406" s="397">
        <v>16</v>
      </c>
      <c r="Y1406" s="397">
        <v>61</v>
      </c>
    </row>
    <row r="1407" spans="1:25" x14ac:dyDescent="0.45">
      <c r="A1407">
        <f>'Page 1 - General Information'!$G$12</f>
        <v>113367003</v>
      </c>
      <c r="B1407" t="str">
        <f>'Page 1 - General Information'!$G$16</f>
        <v>2658</v>
      </c>
      <c r="C1407" s="395" t="s">
        <v>19824</v>
      </c>
      <c r="D1407"/>
      <c r="E1407"/>
      <c r="F1407"/>
      <c r="G1407"/>
      <c r="H1407"/>
      <c r="I1407"/>
      <c r="J1407"/>
      <c r="K1407"/>
      <c r="L1407"/>
      <c r="M1407"/>
      <c r="N1407" t="s">
        <v>4812</v>
      </c>
      <c r="O1407" s="396">
        <f>INDEX('Page 2 - Team Information'!$K$14:$AP$184,Y1407,X1407)</f>
        <v>0</v>
      </c>
      <c r="P1407"/>
      <c r="Q1407"/>
      <c r="R1407"/>
      <c r="S1407" t="s">
        <v>6204</v>
      </c>
      <c r="T1407"/>
      <c r="U1407"/>
      <c r="V1407"/>
      <c r="W1407"/>
      <c r="X1407" s="397">
        <v>17</v>
      </c>
      <c r="Y1407" s="397">
        <v>61</v>
      </c>
    </row>
    <row r="1408" spans="1:25" x14ac:dyDescent="0.45">
      <c r="A1408">
        <f>'Page 1 - General Information'!$G$12</f>
        <v>113367003</v>
      </c>
      <c r="B1408" t="str">
        <f>'Page 1 - General Information'!$G$16</f>
        <v>2658</v>
      </c>
      <c r="C1408" s="395" t="s">
        <v>19824</v>
      </c>
      <c r="D1408"/>
      <c r="E1408"/>
      <c r="F1408"/>
      <c r="G1408"/>
      <c r="H1408"/>
      <c r="I1408"/>
      <c r="J1408"/>
      <c r="K1408"/>
      <c r="L1408"/>
      <c r="M1408"/>
      <c r="N1408" t="s">
        <v>4812</v>
      </c>
      <c r="O1408" s="396">
        <f>INDEX('Page 2 - Team Information'!$K$14:$AP$184,Y1408,X1408)</f>
        <v>0</v>
      </c>
      <c r="P1408"/>
      <c r="Q1408"/>
      <c r="R1408"/>
      <c r="S1408" t="s">
        <v>6205</v>
      </c>
      <c r="T1408"/>
      <c r="U1408"/>
      <c r="V1408"/>
      <c r="W1408"/>
      <c r="X1408" s="397">
        <v>19</v>
      </c>
      <c r="Y1408" s="397">
        <v>61</v>
      </c>
    </row>
    <row r="1409" spans="1:25" x14ac:dyDescent="0.45">
      <c r="A1409">
        <f>'Page 1 - General Information'!$G$12</f>
        <v>113367003</v>
      </c>
      <c r="B1409" t="str">
        <f>'Page 1 - General Information'!$G$16</f>
        <v>2658</v>
      </c>
      <c r="C1409" s="395" t="s">
        <v>19824</v>
      </c>
      <c r="D1409"/>
      <c r="E1409"/>
      <c r="F1409"/>
      <c r="G1409"/>
      <c r="H1409"/>
      <c r="I1409"/>
      <c r="J1409"/>
      <c r="K1409"/>
      <c r="L1409"/>
      <c r="M1409"/>
      <c r="N1409" t="s">
        <v>4812</v>
      </c>
      <c r="O1409" s="396">
        <f>INDEX('Page 2 - Team Information'!$K$14:$AP$184,Y1409,X1409)</f>
        <v>0</v>
      </c>
      <c r="P1409"/>
      <c r="Q1409"/>
      <c r="R1409"/>
      <c r="S1409" t="s">
        <v>6206</v>
      </c>
      <c r="T1409"/>
      <c r="U1409"/>
      <c r="V1409"/>
      <c r="W1409"/>
      <c r="X1409" s="397">
        <v>20</v>
      </c>
      <c r="Y1409" s="397">
        <v>61</v>
      </c>
    </row>
    <row r="1410" spans="1:25" x14ac:dyDescent="0.45">
      <c r="A1410">
        <f>'Page 1 - General Information'!$G$12</f>
        <v>113367003</v>
      </c>
      <c r="B1410" t="str">
        <f>'Page 1 - General Information'!$G$16</f>
        <v>2658</v>
      </c>
      <c r="C1410" s="395" t="s">
        <v>19824</v>
      </c>
      <c r="D1410"/>
      <c r="E1410"/>
      <c r="F1410"/>
      <c r="G1410"/>
      <c r="H1410"/>
      <c r="I1410"/>
      <c r="J1410"/>
      <c r="K1410"/>
      <c r="L1410"/>
      <c r="M1410"/>
      <c r="N1410" t="s">
        <v>4812</v>
      </c>
      <c r="O1410" s="396">
        <f>INDEX('Page 2 - Team Information'!$K$14:$AP$184,Y1410,X1410)</f>
        <v>0</v>
      </c>
      <c r="P1410"/>
      <c r="Q1410"/>
      <c r="R1410"/>
      <c r="S1410" t="s">
        <v>6207</v>
      </c>
      <c r="T1410"/>
      <c r="U1410"/>
      <c r="V1410"/>
      <c r="W1410"/>
      <c r="X1410" s="397">
        <v>21</v>
      </c>
      <c r="Y1410" s="397">
        <v>61</v>
      </c>
    </row>
    <row r="1411" spans="1:25" x14ac:dyDescent="0.45">
      <c r="A1411">
        <f>'Page 1 - General Information'!$G$12</f>
        <v>113367003</v>
      </c>
      <c r="B1411" t="str">
        <f>'Page 1 - General Information'!$G$16</f>
        <v>2658</v>
      </c>
      <c r="C1411" s="395" t="s">
        <v>19824</v>
      </c>
      <c r="D1411"/>
      <c r="E1411"/>
      <c r="F1411"/>
      <c r="G1411"/>
      <c r="H1411"/>
      <c r="I1411"/>
      <c r="J1411"/>
      <c r="K1411"/>
      <c r="L1411"/>
      <c r="M1411"/>
      <c r="N1411" t="s">
        <v>4812</v>
      </c>
      <c r="O1411" s="396">
        <f>INDEX('Page 2 - Team Information'!$K$14:$AP$184,Y1411,X1411)</f>
        <v>0</v>
      </c>
      <c r="P1411"/>
      <c r="Q1411"/>
      <c r="R1411"/>
      <c r="S1411" t="s">
        <v>6208</v>
      </c>
      <c r="T1411"/>
      <c r="U1411"/>
      <c r="V1411"/>
      <c r="W1411"/>
      <c r="X1411" s="397">
        <v>22</v>
      </c>
      <c r="Y1411" s="397">
        <v>61</v>
      </c>
    </row>
    <row r="1412" spans="1:25" x14ac:dyDescent="0.45">
      <c r="A1412">
        <f>'Page 1 - General Information'!$G$12</f>
        <v>113367003</v>
      </c>
      <c r="B1412" t="str">
        <f>'Page 1 - General Information'!$G$16</f>
        <v>2658</v>
      </c>
      <c r="C1412" s="395" t="s">
        <v>19824</v>
      </c>
      <c r="D1412"/>
      <c r="E1412"/>
      <c r="F1412"/>
      <c r="G1412"/>
      <c r="H1412"/>
      <c r="I1412"/>
      <c r="J1412"/>
      <c r="K1412"/>
      <c r="L1412"/>
      <c r="M1412"/>
      <c r="N1412" t="s">
        <v>5293</v>
      </c>
      <c r="O1412" s="399"/>
      <c r="P1412"/>
      <c r="Q1412"/>
      <c r="R1412" s="399" t="s">
        <v>10976</v>
      </c>
      <c r="S1412" t="s">
        <v>6209</v>
      </c>
      <c r="T1412"/>
      <c r="U1412"/>
      <c r="V1412" s="396">
        <f>INDEX('Page 2 - Team Information'!$K$14:$AP$184,Y1412,X1412)</f>
        <v>0</v>
      </c>
      <c r="W1412"/>
      <c r="X1412" s="397">
        <v>5</v>
      </c>
      <c r="Y1412" s="397">
        <v>62</v>
      </c>
    </row>
    <row r="1413" spans="1:25" x14ac:dyDescent="0.45">
      <c r="A1413">
        <f>'Page 1 - General Information'!$G$12</f>
        <v>113367003</v>
      </c>
      <c r="B1413" t="str">
        <f>'Page 1 - General Information'!$G$16</f>
        <v>2658</v>
      </c>
      <c r="C1413" s="395" t="s">
        <v>19824</v>
      </c>
      <c r="D1413"/>
      <c r="E1413"/>
      <c r="F1413"/>
      <c r="G1413"/>
      <c r="H1413"/>
      <c r="I1413"/>
      <c r="J1413"/>
      <c r="K1413"/>
      <c r="L1413"/>
      <c r="M1413"/>
      <c r="N1413" t="s">
        <v>5293</v>
      </c>
      <c r="O1413" s="399"/>
      <c r="P1413"/>
      <c r="Q1413"/>
      <c r="R1413" s="399" t="s">
        <v>10976</v>
      </c>
      <c r="S1413" t="s">
        <v>6210</v>
      </c>
      <c r="T1413"/>
      <c r="U1413"/>
      <c r="V1413" s="396">
        <f>INDEX('Page 2 - Team Information'!$K$14:$AP$184,Y1413,X1413)</f>
        <v>0</v>
      </c>
      <c r="W1413"/>
      <c r="X1413" s="397">
        <v>6</v>
      </c>
      <c r="Y1413" s="397">
        <v>62</v>
      </c>
    </row>
    <row r="1414" spans="1:25" x14ac:dyDescent="0.45">
      <c r="A1414">
        <f>'Page 1 - General Information'!$G$12</f>
        <v>113367003</v>
      </c>
      <c r="B1414" t="str">
        <f>'Page 1 - General Information'!$G$16</f>
        <v>2658</v>
      </c>
      <c r="C1414" s="395" t="s">
        <v>19824</v>
      </c>
      <c r="D1414"/>
      <c r="E1414"/>
      <c r="F1414"/>
      <c r="G1414"/>
      <c r="H1414"/>
      <c r="I1414"/>
      <c r="J1414"/>
      <c r="K1414"/>
      <c r="L1414"/>
      <c r="M1414"/>
      <c r="N1414" t="s">
        <v>5293</v>
      </c>
      <c r="O1414" s="399"/>
      <c r="P1414"/>
      <c r="Q1414"/>
      <c r="R1414" s="399" t="s">
        <v>10976</v>
      </c>
      <c r="S1414" t="s">
        <v>6211</v>
      </c>
      <c r="T1414"/>
      <c r="U1414"/>
      <c r="V1414" s="396">
        <f>INDEX('Page 2 - Team Information'!$K$14:$AP$184,Y1414,X1414)</f>
        <v>0</v>
      </c>
      <c r="W1414"/>
      <c r="X1414" s="397">
        <v>7</v>
      </c>
      <c r="Y1414" s="397">
        <v>62</v>
      </c>
    </row>
    <row r="1415" spans="1:25" x14ac:dyDescent="0.45">
      <c r="A1415">
        <f>'Page 1 - General Information'!$G$12</f>
        <v>113367003</v>
      </c>
      <c r="B1415" t="str">
        <f>'Page 1 - General Information'!$G$16</f>
        <v>2658</v>
      </c>
      <c r="C1415" s="395" t="s">
        <v>19824</v>
      </c>
      <c r="D1415"/>
      <c r="E1415"/>
      <c r="F1415"/>
      <c r="G1415"/>
      <c r="H1415"/>
      <c r="I1415"/>
      <c r="J1415"/>
      <c r="K1415"/>
      <c r="L1415"/>
      <c r="M1415"/>
      <c r="N1415" t="s">
        <v>5293</v>
      </c>
      <c r="O1415" s="399"/>
      <c r="P1415"/>
      <c r="Q1415"/>
      <c r="R1415" s="21" t="s">
        <v>10976</v>
      </c>
      <c r="S1415" t="s">
        <v>6212</v>
      </c>
      <c r="T1415" s="396" t="str">
        <f>IF(INDEX('Page 2 - Team Information'!$K$14:$AP$184,Y1415,X1415)="","",INDEX('Page 2 - Team Information'!$K$14:$AP$184,Y1415,X1415)&amp;"-06-30")</f>
        <v/>
      </c>
      <c r="U1415"/>
      <c r="V1415"/>
      <c r="W1415"/>
      <c r="X1415" s="397">
        <v>9</v>
      </c>
      <c r="Y1415" s="397">
        <v>62</v>
      </c>
    </row>
    <row r="1416" spans="1:25" x14ac:dyDescent="0.45">
      <c r="A1416">
        <f>'Page 1 - General Information'!$G$12</f>
        <v>113367003</v>
      </c>
      <c r="B1416" t="str">
        <f>'Page 1 - General Information'!$G$16</f>
        <v>2658</v>
      </c>
      <c r="C1416" s="395" t="s">
        <v>19824</v>
      </c>
      <c r="D1416"/>
      <c r="E1416"/>
      <c r="F1416"/>
      <c r="G1416"/>
      <c r="H1416"/>
      <c r="I1416"/>
      <c r="J1416"/>
      <c r="K1416"/>
      <c r="L1416"/>
      <c r="M1416"/>
      <c r="N1416" t="s">
        <v>5293</v>
      </c>
      <c r="O1416" s="399"/>
      <c r="P1416"/>
      <c r="Q1416"/>
      <c r="R1416" s="21" t="s">
        <v>10976</v>
      </c>
      <c r="S1416" t="s">
        <v>6213</v>
      </c>
      <c r="T1416" s="396" t="str">
        <f>IF(INDEX('Page 2 - Team Information'!$K$14:$AP$184,Y1416,X1416)="","",INDEX('Page 2 - Team Information'!$K$14:$AP$184,Y1416,X1416)&amp;"-06-30")</f>
        <v/>
      </c>
      <c r="U1416"/>
      <c r="V1416"/>
      <c r="W1416"/>
      <c r="X1416" s="397">
        <v>10</v>
      </c>
      <c r="Y1416" s="397">
        <v>62</v>
      </c>
    </row>
    <row r="1417" spans="1:25" x14ac:dyDescent="0.45">
      <c r="A1417">
        <f>'Page 1 - General Information'!$G$12</f>
        <v>113367003</v>
      </c>
      <c r="B1417" t="str">
        <f>'Page 1 - General Information'!$G$16</f>
        <v>2658</v>
      </c>
      <c r="C1417" s="395" t="s">
        <v>19824</v>
      </c>
      <c r="D1417"/>
      <c r="E1417"/>
      <c r="F1417"/>
      <c r="G1417"/>
      <c r="H1417"/>
      <c r="I1417"/>
      <c r="J1417"/>
      <c r="K1417"/>
      <c r="L1417"/>
      <c r="M1417"/>
      <c r="N1417" t="s">
        <v>5293</v>
      </c>
      <c r="O1417" s="399"/>
      <c r="P1417"/>
      <c r="Q1417"/>
      <c r="R1417" s="21" t="s">
        <v>10976</v>
      </c>
      <c r="S1417" t="s">
        <v>6214</v>
      </c>
      <c r="T1417" s="396" t="str">
        <f>IF(INDEX('Page 2 - Team Information'!$K$14:$AP$184,Y1417,X1417)="","",INDEX('Page 2 - Team Information'!$K$14:$AP$184,Y1417,X1417)&amp;"-06-30")</f>
        <v/>
      </c>
      <c r="U1417"/>
      <c r="V1417"/>
      <c r="W1417"/>
      <c r="X1417" s="397">
        <v>11</v>
      </c>
      <c r="Y1417" s="397">
        <v>62</v>
      </c>
    </row>
    <row r="1418" spans="1:25" x14ac:dyDescent="0.45">
      <c r="A1418">
        <f>'Page 1 - General Information'!$G$12</f>
        <v>113367003</v>
      </c>
      <c r="B1418" t="str">
        <f>'Page 1 - General Information'!$G$16</f>
        <v>2658</v>
      </c>
      <c r="C1418" s="395" t="s">
        <v>19824</v>
      </c>
      <c r="D1418"/>
      <c r="E1418"/>
      <c r="F1418"/>
      <c r="G1418"/>
      <c r="H1418"/>
      <c r="I1418"/>
      <c r="J1418"/>
      <c r="K1418"/>
      <c r="L1418"/>
      <c r="M1418"/>
      <c r="N1418" t="s">
        <v>5293</v>
      </c>
      <c r="O1418" s="399"/>
      <c r="P1418"/>
      <c r="Q1418"/>
      <c r="R1418" s="21" t="s">
        <v>10976</v>
      </c>
      <c r="S1418" t="s">
        <v>6215</v>
      </c>
      <c r="T1418" s="396" t="str">
        <f>IF(INDEX('Page 2 - Team Information'!$K$14:$AP$184,Y1418,X1418)="","",INDEX('Page 2 - Team Information'!$K$14:$AP$184,Y1418,X1418)&amp;"-06-30")</f>
        <v/>
      </c>
      <c r="U1418"/>
      <c r="V1418"/>
      <c r="W1418"/>
      <c r="X1418" s="397">
        <v>12</v>
      </c>
      <c r="Y1418" s="397">
        <v>62</v>
      </c>
    </row>
    <row r="1419" spans="1:25" x14ac:dyDescent="0.45">
      <c r="A1419">
        <f>'Page 1 - General Information'!$G$12</f>
        <v>113367003</v>
      </c>
      <c r="B1419" t="str">
        <f>'Page 1 - General Information'!$G$16</f>
        <v>2658</v>
      </c>
      <c r="C1419" s="395" t="s">
        <v>19824</v>
      </c>
      <c r="D1419"/>
      <c r="E1419"/>
      <c r="F1419"/>
      <c r="G1419"/>
      <c r="H1419"/>
      <c r="I1419"/>
      <c r="J1419"/>
      <c r="K1419"/>
      <c r="L1419"/>
      <c r="M1419"/>
      <c r="N1419" t="s">
        <v>4812</v>
      </c>
      <c r="O1419" s="396">
        <f>INDEX('Page 2 - Team Information'!$K$14:$AP$184,Y1419,X1419)</f>
        <v>0</v>
      </c>
      <c r="P1419"/>
      <c r="Q1419"/>
      <c r="R1419"/>
      <c r="S1419" t="s">
        <v>6216</v>
      </c>
      <c r="T1419"/>
      <c r="U1419"/>
      <c r="V1419"/>
      <c r="W1419"/>
      <c r="X1419" s="397">
        <v>14</v>
      </c>
      <c r="Y1419" s="397">
        <v>62</v>
      </c>
    </row>
    <row r="1420" spans="1:25" x14ac:dyDescent="0.45">
      <c r="A1420">
        <f>'Page 1 - General Information'!$G$12</f>
        <v>113367003</v>
      </c>
      <c r="B1420" t="str">
        <f>'Page 1 - General Information'!$G$16</f>
        <v>2658</v>
      </c>
      <c r="C1420" s="395" t="s">
        <v>19824</v>
      </c>
      <c r="D1420"/>
      <c r="E1420"/>
      <c r="F1420"/>
      <c r="G1420"/>
      <c r="H1420"/>
      <c r="I1420"/>
      <c r="J1420"/>
      <c r="K1420"/>
      <c r="L1420"/>
      <c r="M1420"/>
      <c r="N1420" t="s">
        <v>4812</v>
      </c>
      <c r="O1420" s="396">
        <f>INDEX('Page 2 - Team Information'!$K$14:$AP$184,Y1420,X1420)</f>
        <v>0</v>
      </c>
      <c r="P1420"/>
      <c r="Q1420"/>
      <c r="R1420"/>
      <c r="S1420" t="s">
        <v>6217</v>
      </c>
      <c r="T1420"/>
      <c r="U1420"/>
      <c r="V1420"/>
      <c r="W1420"/>
      <c r="X1420" s="397">
        <v>15</v>
      </c>
      <c r="Y1420" s="397">
        <v>62</v>
      </c>
    </row>
    <row r="1421" spans="1:25" x14ac:dyDescent="0.45">
      <c r="A1421">
        <f>'Page 1 - General Information'!$G$12</f>
        <v>113367003</v>
      </c>
      <c r="B1421" t="str">
        <f>'Page 1 - General Information'!$G$16</f>
        <v>2658</v>
      </c>
      <c r="C1421" s="395" t="s">
        <v>19824</v>
      </c>
      <c r="D1421"/>
      <c r="E1421"/>
      <c r="F1421"/>
      <c r="G1421"/>
      <c r="H1421"/>
      <c r="I1421"/>
      <c r="J1421"/>
      <c r="K1421"/>
      <c r="L1421"/>
      <c r="M1421"/>
      <c r="N1421" t="s">
        <v>4812</v>
      </c>
      <c r="O1421" s="396">
        <f>INDEX('Page 2 - Team Information'!$K$14:$AP$184,Y1421,X1421)</f>
        <v>0</v>
      </c>
      <c r="P1421"/>
      <c r="Q1421"/>
      <c r="R1421"/>
      <c r="S1421" t="s">
        <v>6218</v>
      </c>
      <c r="T1421"/>
      <c r="U1421"/>
      <c r="V1421"/>
      <c r="W1421"/>
      <c r="X1421" s="397">
        <v>16</v>
      </c>
      <c r="Y1421" s="397">
        <v>62</v>
      </c>
    </row>
    <row r="1422" spans="1:25" x14ac:dyDescent="0.45">
      <c r="A1422">
        <f>'Page 1 - General Information'!$G$12</f>
        <v>113367003</v>
      </c>
      <c r="B1422" t="str">
        <f>'Page 1 - General Information'!$G$16</f>
        <v>2658</v>
      </c>
      <c r="C1422" s="395" t="s">
        <v>19824</v>
      </c>
      <c r="D1422"/>
      <c r="E1422"/>
      <c r="F1422"/>
      <c r="G1422"/>
      <c r="H1422"/>
      <c r="I1422"/>
      <c r="J1422"/>
      <c r="K1422"/>
      <c r="L1422"/>
      <c r="M1422"/>
      <c r="N1422" t="s">
        <v>4812</v>
      </c>
      <c r="O1422" s="396">
        <f>INDEX('Page 2 - Team Information'!$K$14:$AP$184,Y1422,X1422)</f>
        <v>0</v>
      </c>
      <c r="P1422"/>
      <c r="Q1422"/>
      <c r="R1422"/>
      <c r="S1422" t="s">
        <v>6219</v>
      </c>
      <c r="T1422"/>
      <c r="U1422"/>
      <c r="V1422"/>
      <c r="W1422"/>
      <c r="X1422" s="397">
        <v>17</v>
      </c>
      <c r="Y1422" s="397">
        <v>62</v>
      </c>
    </row>
    <row r="1423" spans="1:25" x14ac:dyDescent="0.45">
      <c r="A1423">
        <f>'Page 1 - General Information'!$G$12</f>
        <v>113367003</v>
      </c>
      <c r="B1423" t="str">
        <f>'Page 1 - General Information'!$G$16</f>
        <v>2658</v>
      </c>
      <c r="C1423" s="395" t="s">
        <v>19824</v>
      </c>
      <c r="D1423"/>
      <c r="E1423"/>
      <c r="F1423"/>
      <c r="G1423"/>
      <c r="H1423"/>
      <c r="I1423"/>
      <c r="J1423"/>
      <c r="K1423"/>
      <c r="L1423"/>
      <c r="M1423"/>
      <c r="N1423" t="s">
        <v>4812</v>
      </c>
      <c r="O1423" s="396">
        <f>INDEX('Page 2 - Team Information'!$K$14:$AP$184,Y1423,X1423)</f>
        <v>0</v>
      </c>
      <c r="P1423"/>
      <c r="Q1423"/>
      <c r="R1423"/>
      <c r="S1423" t="s">
        <v>6220</v>
      </c>
      <c r="T1423"/>
      <c r="U1423"/>
      <c r="V1423"/>
      <c r="W1423"/>
      <c r="X1423" s="397">
        <v>19</v>
      </c>
      <c r="Y1423" s="397">
        <v>62</v>
      </c>
    </row>
    <row r="1424" spans="1:25" x14ac:dyDescent="0.45">
      <c r="A1424">
        <f>'Page 1 - General Information'!$G$12</f>
        <v>113367003</v>
      </c>
      <c r="B1424" t="str">
        <f>'Page 1 - General Information'!$G$16</f>
        <v>2658</v>
      </c>
      <c r="C1424" s="395" t="s">
        <v>19824</v>
      </c>
      <c r="D1424"/>
      <c r="E1424"/>
      <c r="F1424"/>
      <c r="G1424"/>
      <c r="H1424"/>
      <c r="I1424"/>
      <c r="J1424"/>
      <c r="K1424"/>
      <c r="L1424"/>
      <c r="M1424"/>
      <c r="N1424" t="s">
        <v>4812</v>
      </c>
      <c r="O1424" s="396">
        <f>INDEX('Page 2 - Team Information'!$K$14:$AP$184,Y1424,X1424)</f>
        <v>0</v>
      </c>
      <c r="P1424"/>
      <c r="Q1424"/>
      <c r="R1424"/>
      <c r="S1424" t="s">
        <v>6221</v>
      </c>
      <c r="T1424"/>
      <c r="U1424"/>
      <c r="V1424"/>
      <c r="W1424"/>
      <c r="X1424" s="397">
        <v>20</v>
      </c>
      <c r="Y1424" s="397">
        <v>62</v>
      </c>
    </row>
    <row r="1425" spans="1:25" x14ac:dyDescent="0.45">
      <c r="A1425">
        <f>'Page 1 - General Information'!$G$12</f>
        <v>113367003</v>
      </c>
      <c r="B1425" t="str">
        <f>'Page 1 - General Information'!$G$16</f>
        <v>2658</v>
      </c>
      <c r="C1425" s="395" t="s">
        <v>19824</v>
      </c>
      <c r="D1425"/>
      <c r="E1425"/>
      <c r="F1425"/>
      <c r="G1425"/>
      <c r="H1425"/>
      <c r="I1425"/>
      <c r="J1425"/>
      <c r="K1425"/>
      <c r="L1425"/>
      <c r="M1425"/>
      <c r="N1425" t="s">
        <v>4812</v>
      </c>
      <c r="O1425" s="396">
        <f>INDEX('Page 2 - Team Information'!$K$14:$AP$184,Y1425,X1425)</f>
        <v>0</v>
      </c>
      <c r="P1425"/>
      <c r="Q1425"/>
      <c r="R1425"/>
      <c r="S1425" t="s">
        <v>6222</v>
      </c>
      <c r="T1425"/>
      <c r="U1425"/>
      <c r="V1425"/>
      <c r="W1425"/>
      <c r="X1425" s="397">
        <v>21</v>
      </c>
      <c r="Y1425" s="397">
        <v>62</v>
      </c>
    </row>
    <row r="1426" spans="1:25" x14ac:dyDescent="0.45">
      <c r="A1426">
        <f>'Page 1 - General Information'!$G$12</f>
        <v>113367003</v>
      </c>
      <c r="B1426" t="str">
        <f>'Page 1 - General Information'!$G$16</f>
        <v>2658</v>
      </c>
      <c r="C1426" s="395" t="s">
        <v>19824</v>
      </c>
      <c r="D1426"/>
      <c r="E1426"/>
      <c r="F1426"/>
      <c r="G1426"/>
      <c r="H1426"/>
      <c r="I1426"/>
      <c r="J1426"/>
      <c r="K1426"/>
      <c r="L1426"/>
      <c r="M1426"/>
      <c r="N1426" t="s">
        <v>4812</v>
      </c>
      <c r="O1426" s="396">
        <f>INDEX('Page 2 - Team Information'!$K$14:$AP$184,Y1426,X1426)</f>
        <v>0</v>
      </c>
      <c r="P1426"/>
      <c r="Q1426"/>
      <c r="R1426"/>
      <c r="S1426" t="s">
        <v>6223</v>
      </c>
      <c r="T1426"/>
      <c r="U1426"/>
      <c r="V1426"/>
      <c r="W1426"/>
      <c r="X1426" s="397">
        <v>22</v>
      </c>
      <c r="Y1426" s="397">
        <v>62</v>
      </c>
    </row>
    <row r="1427" spans="1:25" x14ac:dyDescent="0.45">
      <c r="A1427">
        <f>'Page 1 - General Information'!$G$12</f>
        <v>113367003</v>
      </c>
      <c r="B1427" t="str">
        <f>'Page 1 - General Information'!$G$16</f>
        <v>2658</v>
      </c>
      <c r="C1427" s="395" t="s">
        <v>19824</v>
      </c>
      <c r="D1427"/>
      <c r="E1427"/>
      <c r="F1427"/>
      <c r="G1427"/>
      <c r="H1427"/>
      <c r="I1427"/>
      <c r="J1427"/>
      <c r="K1427"/>
      <c r="L1427"/>
      <c r="M1427"/>
      <c r="N1427" t="s">
        <v>5293</v>
      </c>
      <c r="O1427" s="399"/>
      <c r="P1427"/>
      <c r="Q1427"/>
      <c r="R1427" s="399" t="s">
        <v>10976</v>
      </c>
      <c r="S1427" t="s">
        <v>6224</v>
      </c>
      <c r="T1427"/>
      <c r="U1427"/>
      <c r="V1427" s="396">
        <f>INDEX('Page 2 - Team Information'!$K$14:$AP$184,Y1427,X1427)</f>
        <v>0</v>
      </c>
      <c r="W1427"/>
      <c r="X1427" s="397">
        <v>5</v>
      </c>
      <c r="Y1427" s="397">
        <v>63</v>
      </c>
    </row>
    <row r="1428" spans="1:25" x14ac:dyDescent="0.45">
      <c r="A1428">
        <f>'Page 1 - General Information'!$G$12</f>
        <v>113367003</v>
      </c>
      <c r="B1428" t="str">
        <f>'Page 1 - General Information'!$G$16</f>
        <v>2658</v>
      </c>
      <c r="C1428" s="395" t="s">
        <v>19824</v>
      </c>
      <c r="D1428"/>
      <c r="E1428"/>
      <c r="F1428"/>
      <c r="G1428"/>
      <c r="H1428"/>
      <c r="I1428"/>
      <c r="J1428"/>
      <c r="K1428"/>
      <c r="L1428"/>
      <c r="M1428"/>
      <c r="N1428" t="s">
        <v>5293</v>
      </c>
      <c r="O1428" s="399"/>
      <c r="P1428"/>
      <c r="Q1428"/>
      <c r="R1428" s="399" t="s">
        <v>10976</v>
      </c>
      <c r="S1428" t="s">
        <v>6225</v>
      </c>
      <c r="T1428"/>
      <c r="U1428"/>
      <c r="V1428" s="396">
        <f>INDEX('Page 2 - Team Information'!$K$14:$AP$184,Y1428,X1428)</f>
        <v>0</v>
      </c>
      <c r="W1428"/>
      <c r="X1428" s="397">
        <v>6</v>
      </c>
      <c r="Y1428" s="397">
        <v>63</v>
      </c>
    </row>
    <row r="1429" spans="1:25" x14ac:dyDescent="0.45">
      <c r="A1429">
        <f>'Page 1 - General Information'!$G$12</f>
        <v>113367003</v>
      </c>
      <c r="B1429" t="str">
        <f>'Page 1 - General Information'!$G$16</f>
        <v>2658</v>
      </c>
      <c r="C1429" s="395" t="s">
        <v>19824</v>
      </c>
      <c r="D1429"/>
      <c r="E1429"/>
      <c r="F1429"/>
      <c r="G1429"/>
      <c r="H1429"/>
      <c r="I1429"/>
      <c r="J1429"/>
      <c r="K1429"/>
      <c r="L1429"/>
      <c r="M1429"/>
      <c r="N1429" t="s">
        <v>5293</v>
      </c>
      <c r="O1429" s="399"/>
      <c r="P1429"/>
      <c r="Q1429"/>
      <c r="R1429" s="399" t="s">
        <v>10976</v>
      </c>
      <c r="S1429" t="s">
        <v>6226</v>
      </c>
      <c r="T1429"/>
      <c r="U1429"/>
      <c r="V1429" s="396">
        <f>INDEX('Page 2 - Team Information'!$K$14:$AP$184,Y1429,X1429)</f>
        <v>0</v>
      </c>
      <c r="W1429"/>
      <c r="X1429" s="397">
        <v>7</v>
      </c>
      <c r="Y1429" s="397">
        <v>63</v>
      </c>
    </row>
    <row r="1430" spans="1:25" x14ac:dyDescent="0.45">
      <c r="A1430">
        <f>'Page 1 - General Information'!$G$12</f>
        <v>113367003</v>
      </c>
      <c r="B1430" t="str">
        <f>'Page 1 - General Information'!$G$16</f>
        <v>2658</v>
      </c>
      <c r="C1430" s="395" t="s">
        <v>19824</v>
      </c>
      <c r="D1430"/>
      <c r="E1430"/>
      <c r="F1430"/>
      <c r="G1430"/>
      <c r="H1430"/>
      <c r="I1430"/>
      <c r="J1430"/>
      <c r="K1430"/>
      <c r="L1430"/>
      <c r="M1430"/>
      <c r="N1430" t="s">
        <v>5293</v>
      </c>
      <c r="O1430" s="399"/>
      <c r="P1430"/>
      <c r="Q1430"/>
      <c r="R1430" s="21" t="s">
        <v>10976</v>
      </c>
      <c r="S1430" t="s">
        <v>6227</v>
      </c>
      <c r="T1430" s="396" t="str">
        <f>IF(INDEX('Page 2 - Team Information'!$K$14:$AP$184,Y1430,X1430)="","",INDEX('Page 2 - Team Information'!$K$14:$AP$184,Y1430,X1430)&amp;"-06-30")</f>
        <v/>
      </c>
      <c r="U1430"/>
      <c r="V1430"/>
      <c r="W1430"/>
      <c r="X1430" s="397">
        <v>9</v>
      </c>
      <c r="Y1430" s="397">
        <v>63</v>
      </c>
    </row>
    <row r="1431" spans="1:25" x14ac:dyDescent="0.45">
      <c r="A1431">
        <f>'Page 1 - General Information'!$G$12</f>
        <v>113367003</v>
      </c>
      <c r="B1431" t="str">
        <f>'Page 1 - General Information'!$G$16</f>
        <v>2658</v>
      </c>
      <c r="C1431" s="395" t="s">
        <v>19824</v>
      </c>
      <c r="D1431"/>
      <c r="E1431"/>
      <c r="F1431"/>
      <c r="G1431"/>
      <c r="H1431"/>
      <c r="I1431"/>
      <c r="J1431"/>
      <c r="K1431"/>
      <c r="L1431"/>
      <c r="M1431"/>
      <c r="N1431" t="s">
        <v>5293</v>
      </c>
      <c r="O1431" s="399"/>
      <c r="P1431"/>
      <c r="Q1431"/>
      <c r="R1431" s="21" t="s">
        <v>10976</v>
      </c>
      <c r="S1431" t="s">
        <v>6228</v>
      </c>
      <c r="T1431" s="396" t="str">
        <f>IF(INDEX('Page 2 - Team Information'!$K$14:$AP$184,Y1431,X1431)="","",INDEX('Page 2 - Team Information'!$K$14:$AP$184,Y1431,X1431)&amp;"-06-30")</f>
        <v/>
      </c>
      <c r="U1431"/>
      <c r="V1431"/>
      <c r="W1431"/>
      <c r="X1431" s="397">
        <v>10</v>
      </c>
      <c r="Y1431" s="397">
        <v>63</v>
      </c>
    </row>
    <row r="1432" spans="1:25" x14ac:dyDescent="0.45">
      <c r="A1432">
        <f>'Page 1 - General Information'!$G$12</f>
        <v>113367003</v>
      </c>
      <c r="B1432" t="str">
        <f>'Page 1 - General Information'!$G$16</f>
        <v>2658</v>
      </c>
      <c r="C1432" s="395" t="s">
        <v>19824</v>
      </c>
      <c r="D1432"/>
      <c r="E1432"/>
      <c r="F1432"/>
      <c r="G1432"/>
      <c r="H1432"/>
      <c r="I1432"/>
      <c r="J1432"/>
      <c r="K1432"/>
      <c r="L1432"/>
      <c r="M1432"/>
      <c r="N1432" t="s">
        <v>5293</v>
      </c>
      <c r="O1432" s="399"/>
      <c r="P1432"/>
      <c r="Q1432"/>
      <c r="R1432" s="21" t="s">
        <v>10976</v>
      </c>
      <c r="S1432" t="s">
        <v>6229</v>
      </c>
      <c r="T1432" s="396" t="str">
        <f>IF(INDEX('Page 2 - Team Information'!$K$14:$AP$184,Y1432,X1432)="","",INDEX('Page 2 - Team Information'!$K$14:$AP$184,Y1432,X1432)&amp;"-06-30")</f>
        <v/>
      </c>
      <c r="U1432"/>
      <c r="V1432"/>
      <c r="W1432"/>
      <c r="X1432" s="397">
        <v>11</v>
      </c>
      <c r="Y1432" s="397">
        <v>63</v>
      </c>
    </row>
    <row r="1433" spans="1:25" x14ac:dyDescent="0.45">
      <c r="A1433">
        <f>'Page 1 - General Information'!$G$12</f>
        <v>113367003</v>
      </c>
      <c r="B1433" t="str">
        <f>'Page 1 - General Information'!$G$16</f>
        <v>2658</v>
      </c>
      <c r="C1433" s="395" t="s">
        <v>19824</v>
      </c>
      <c r="D1433"/>
      <c r="E1433"/>
      <c r="F1433"/>
      <c r="G1433"/>
      <c r="H1433"/>
      <c r="I1433"/>
      <c r="J1433"/>
      <c r="K1433"/>
      <c r="L1433"/>
      <c r="M1433"/>
      <c r="N1433" t="s">
        <v>5293</v>
      </c>
      <c r="O1433" s="399"/>
      <c r="P1433"/>
      <c r="Q1433"/>
      <c r="R1433" s="21" t="s">
        <v>10976</v>
      </c>
      <c r="S1433" t="s">
        <v>6230</v>
      </c>
      <c r="T1433" s="396" t="str">
        <f>IF(INDEX('Page 2 - Team Information'!$K$14:$AP$184,Y1433,X1433)="","",INDEX('Page 2 - Team Information'!$K$14:$AP$184,Y1433,X1433)&amp;"-06-30")</f>
        <v/>
      </c>
      <c r="U1433"/>
      <c r="V1433"/>
      <c r="W1433"/>
      <c r="X1433" s="397">
        <v>12</v>
      </c>
      <c r="Y1433" s="397">
        <v>63</v>
      </c>
    </row>
    <row r="1434" spans="1:25" x14ac:dyDescent="0.45">
      <c r="A1434">
        <f>'Page 1 - General Information'!$G$12</f>
        <v>113367003</v>
      </c>
      <c r="B1434" t="str">
        <f>'Page 1 - General Information'!$G$16</f>
        <v>2658</v>
      </c>
      <c r="C1434" s="395" t="s">
        <v>19824</v>
      </c>
      <c r="D1434"/>
      <c r="E1434"/>
      <c r="F1434"/>
      <c r="G1434"/>
      <c r="H1434"/>
      <c r="I1434"/>
      <c r="J1434"/>
      <c r="K1434"/>
      <c r="L1434"/>
      <c r="M1434"/>
      <c r="N1434" t="s">
        <v>4812</v>
      </c>
      <c r="O1434" s="396">
        <f>INDEX('Page 2 - Team Information'!$K$14:$AP$184,Y1434,X1434)</f>
        <v>0</v>
      </c>
      <c r="P1434"/>
      <c r="Q1434"/>
      <c r="R1434"/>
      <c r="S1434" t="s">
        <v>6231</v>
      </c>
      <c r="T1434"/>
      <c r="U1434"/>
      <c r="V1434"/>
      <c r="W1434"/>
      <c r="X1434" s="397">
        <v>14</v>
      </c>
      <c r="Y1434" s="397">
        <v>63</v>
      </c>
    </row>
    <row r="1435" spans="1:25" x14ac:dyDescent="0.45">
      <c r="A1435">
        <f>'Page 1 - General Information'!$G$12</f>
        <v>113367003</v>
      </c>
      <c r="B1435" t="str">
        <f>'Page 1 - General Information'!$G$16</f>
        <v>2658</v>
      </c>
      <c r="C1435" s="395" t="s">
        <v>19824</v>
      </c>
      <c r="D1435"/>
      <c r="E1435"/>
      <c r="F1435"/>
      <c r="G1435"/>
      <c r="H1435"/>
      <c r="I1435"/>
      <c r="J1435"/>
      <c r="K1435"/>
      <c r="L1435"/>
      <c r="M1435"/>
      <c r="N1435" t="s">
        <v>4812</v>
      </c>
      <c r="O1435" s="396">
        <f>INDEX('Page 2 - Team Information'!$K$14:$AP$184,Y1435,X1435)</f>
        <v>0</v>
      </c>
      <c r="P1435"/>
      <c r="Q1435"/>
      <c r="R1435"/>
      <c r="S1435" t="s">
        <v>6232</v>
      </c>
      <c r="T1435"/>
      <c r="U1435"/>
      <c r="V1435"/>
      <c r="W1435"/>
      <c r="X1435" s="397">
        <v>15</v>
      </c>
      <c r="Y1435" s="397">
        <v>63</v>
      </c>
    </row>
    <row r="1436" spans="1:25" x14ac:dyDescent="0.45">
      <c r="A1436">
        <f>'Page 1 - General Information'!$G$12</f>
        <v>113367003</v>
      </c>
      <c r="B1436" t="str">
        <f>'Page 1 - General Information'!$G$16</f>
        <v>2658</v>
      </c>
      <c r="C1436" s="395" t="s">
        <v>19824</v>
      </c>
      <c r="D1436"/>
      <c r="E1436"/>
      <c r="F1436"/>
      <c r="G1436"/>
      <c r="H1436"/>
      <c r="I1436"/>
      <c r="J1436"/>
      <c r="K1436"/>
      <c r="L1436"/>
      <c r="M1436"/>
      <c r="N1436" t="s">
        <v>4812</v>
      </c>
      <c r="O1436" s="396">
        <f>INDEX('Page 2 - Team Information'!$K$14:$AP$184,Y1436,X1436)</f>
        <v>0</v>
      </c>
      <c r="P1436"/>
      <c r="Q1436"/>
      <c r="R1436"/>
      <c r="S1436" t="s">
        <v>6233</v>
      </c>
      <c r="T1436"/>
      <c r="U1436"/>
      <c r="V1436"/>
      <c r="W1436"/>
      <c r="X1436" s="397">
        <v>16</v>
      </c>
      <c r="Y1436" s="397">
        <v>63</v>
      </c>
    </row>
    <row r="1437" spans="1:25" x14ac:dyDescent="0.45">
      <c r="A1437">
        <f>'Page 1 - General Information'!$G$12</f>
        <v>113367003</v>
      </c>
      <c r="B1437" t="str">
        <f>'Page 1 - General Information'!$G$16</f>
        <v>2658</v>
      </c>
      <c r="C1437" s="395" t="s">
        <v>19824</v>
      </c>
      <c r="D1437"/>
      <c r="E1437"/>
      <c r="F1437"/>
      <c r="G1437"/>
      <c r="H1437"/>
      <c r="I1437"/>
      <c r="J1437"/>
      <c r="K1437"/>
      <c r="L1437"/>
      <c r="M1437"/>
      <c r="N1437" t="s">
        <v>4812</v>
      </c>
      <c r="O1437" s="396">
        <f>INDEX('Page 2 - Team Information'!$K$14:$AP$184,Y1437,X1437)</f>
        <v>0</v>
      </c>
      <c r="P1437"/>
      <c r="Q1437"/>
      <c r="R1437"/>
      <c r="S1437" t="s">
        <v>6234</v>
      </c>
      <c r="T1437"/>
      <c r="U1437"/>
      <c r="V1437"/>
      <c r="W1437"/>
      <c r="X1437" s="397">
        <v>17</v>
      </c>
      <c r="Y1437" s="397">
        <v>63</v>
      </c>
    </row>
    <row r="1438" spans="1:25" x14ac:dyDescent="0.45">
      <c r="A1438">
        <f>'Page 1 - General Information'!$G$12</f>
        <v>113367003</v>
      </c>
      <c r="B1438" t="str">
        <f>'Page 1 - General Information'!$G$16</f>
        <v>2658</v>
      </c>
      <c r="C1438" s="395" t="s">
        <v>19824</v>
      </c>
      <c r="D1438"/>
      <c r="E1438"/>
      <c r="F1438"/>
      <c r="G1438"/>
      <c r="H1438"/>
      <c r="I1438"/>
      <c r="J1438"/>
      <c r="K1438"/>
      <c r="L1438"/>
      <c r="M1438"/>
      <c r="N1438" t="s">
        <v>4812</v>
      </c>
      <c r="O1438" s="396">
        <f>INDEX('Page 2 - Team Information'!$K$14:$AP$184,Y1438,X1438)</f>
        <v>0</v>
      </c>
      <c r="P1438"/>
      <c r="Q1438"/>
      <c r="R1438"/>
      <c r="S1438" t="s">
        <v>6235</v>
      </c>
      <c r="T1438"/>
      <c r="U1438"/>
      <c r="V1438"/>
      <c r="W1438"/>
      <c r="X1438" s="397">
        <v>19</v>
      </c>
      <c r="Y1438" s="397">
        <v>63</v>
      </c>
    </row>
    <row r="1439" spans="1:25" x14ac:dyDescent="0.45">
      <c r="A1439">
        <f>'Page 1 - General Information'!$G$12</f>
        <v>113367003</v>
      </c>
      <c r="B1439" t="str">
        <f>'Page 1 - General Information'!$G$16</f>
        <v>2658</v>
      </c>
      <c r="C1439" s="395" t="s">
        <v>19824</v>
      </c>
      <c r="D1439"/>
      <c r="E1439"/>
      <c r="F1439"/>
      <c r="G1439"/>
      <c r="H1439"/>
      <c r="I1439"/>
      <c r="J1439"/>
      <c r="K1439"/>
      <c r="L1439"/>
      <c r="M1439"/>
      <c r="N1439" t="s">
        <v>4812</v>
      </c>
      <c r="O1439" s="396">
        <f>INDEX('Page 2 - Team Information'!$K$14:$AP$184,Y1439,X1439)</f>
        <v>0</v>
      </c>
      <c r="P1439"/>
      <c r="Q1439"/>
      <c r="R1439"/>
      <c r="S1439" t="s">
        <v>6236</v>
      </c>
      <c r="T1439"/>
      <c r="U1439"/>
      <c r="V1439"/>
      <c r="W1439"/>
      <c r="X1439" s="397">
        <v>20</v>
      </c>
      <c r="Y1439" s="397">
        <v>63</v>
      </c>
    </row>
    <row r="1440" spans="1:25" x14ac:dyDescent="0.45">
      <c r="A1440">
        <f>'Page 1 - General Information'!$G$12</f>
        <v>113367003</v>
      </c>
      <c r="B1440" t="str">
        <f>'Page 1 - General Information'!$G$16</f>
        <v>2658</v>
      </c>
      <c r="C1440" s="395" t="s">
        <v>19824</v>
      </c>
      <c r="D1440"/>
      <c r="E1440"/>
      <c r="F1440"/>
      <c r="G1440"/>
      <c r="H1440"/>
      <c r="I1440"/>
      <c r="J1440"/>
      <c r="K1440"/>
      <c r="L1440"/>
      <c r="M1440"/>
      <c r="N1440" t="s">
        <v>4812</v>
      </c>
      <c r="O1440" s="396">
        <f>INDEX('Page 2 - Team Information'!$K$14:$AP$184,Y1440,X1440)</f>
        <v>0</v>
      </c>
      <c r="P1440"/>
      <c r="Q1440"/>
      <c r="R1440"/>
      <c r="S1440" t="s">
        <v>6237</v>
      </c>
      <c r="T1440"/>
      <c r="U1440"/>
      <c r="V1440"/>
      <c r="W1440"/>
      <c r="X1440" s="397">
        <v>21</v>
      </c>
      <c r="Y1440" s="397">
        <v>63</v>
      </c>
    </row>
    <row r="1441" spans="1:25" x14ac:dyDescent="0.45">
      <c r="A1441">
        <f>'Page 1 - General Information'!$G$12</f>
        <v>113367003</v>
      </c>
      <c r="B1441" t="str">
        <f>'Page 1 - General Information'!$G$16</f>
        <v>2658</v>
      </c>
      <c r="C1441" s="395" t="s">
        <v>19824</v>
      </c>
      <c r="D1441"/>
      <c r="E1441"/>
      <c r="F1441"/>
      <c r="G1441"/>
      <c r="H1441"/>
      <c r="I1441"/>
      <c r="J1441"/>
      <c r="K1441"/>
      <c r="L1441"/>
      <c r="M1441"/>
      <c r="N1441" t="s">
        <v>4812</v>
      </c>
      <c r="O1441" s="396">
        <f>INDEX('Page 2 - Team Information'!$K$14:$AP$184,Y1441,X1441)</f>
        <v>0</v>
      </c>
      <c r="P1441"/>
      <c r="Q1441"/>
      <c r="R1441"/>
      <c r="S1441" t="s">
        <v>6238</v>
      </c>
      <c r="T1441"/>
      <c r="U1441"/>
      <c r="V1441"/>
      <c r="W1441"/>
      <c r="X1441" s="397">
        <v>22</v>
      </c>
      <c r="Y1441" s="397">
        <v>63</v>
      </c>
    </row>
    <row r="1442" spans="1:25" x14ac:dyDescent="0.45">
      <c r="A1442">
        <f>'Page 1 - General Information'!$G$12</f>
        <v>113367003</v>
      </c>
      <c r="B1442" t="str">
        <f>'Page 1 - General Information'!$G$16</f>
        <v>2658</v>
      </c>
      <c r="C1442" s="395" t="s">
        <v>19824</v>
      </c>
      <c r="D1442"/>
      <c r="E1442"/>
      <c r="F1442"/>
      <c r="G1442"/>
      <c r="H1442"/>
      <c r="I1442"/>
      <c r="J1442"/>
      <c r="K1442"/>
      <c r="L1442"/>
      <c r="M1442"/>
      <c r="N1442" t="s">
        <v>5293</v>
      </c>
      <c r="O1442" s="399"/>
      <c r="P1442"/>
      <c r="Q1442"/>
      <c r="R1442" s="399" t="s">
        <v>10976</v>
      </c>
      <c r="S1442" t="s">
        <v>6239</v>
      </c>
      <c r="T1442"/>
      <c r="U1442"/>
      <c r="V1442" s="396">
        <f>INDEX('Page 2 - Team Information'!$K$14:$AP$184,Y1442,X1442)</f>
        <v>0</v>
      </c>
      <c r="W1442"/>
      <c r="X1442" s="397">
        <v>5</v>
      </c>
      <c r="Y1442" s="397">
        <v>64</v>
      </c>
    </row>
    <row r="1443" spans="1:25" x14ac:dyDescent="0.45">
      <c r="A1443">
        <f>'Page 1 - General Information'!$G$12</f>
        <v>113367003</v>
      </c>
      <c r="B1443" t="str">
        <f>'Page 1 - General Information'!$G$16</f>
        <v>2658</v>
      </c>
      <c r="C1443" s="395" t="s">
        <v>19824</v>
      </c>
      <c r="D1443"/>
      <c r="E1443"/>
      <c r="F1443"/>
      <c r="G1443"/>
      <c r="H1443"/>
      <c r="I1443"/>
      <c r="J1443"/>
      <c r="K1443"/>
      <c r="L1443"/>
      <c r="M1443"/>
      <c r="N1443" t="s">
        <v>5293</v>
      </c>
      <c r="O1443" s="399"/>
      <c r="P1443"/>
      <c r="Q1443"/>
      <c r="R1443" s="399" t="s">
        <v>10976</v>
      </c>
      <c r="S1443" t="s">
        <v>6240</v>
      </c>
      <c r="T1443"/>
      <c r="U1443"/>
      <c r="V1443" s="396">
        <f>INDEX('Page 2 - Team Information'!$K$14:$AP$184,Y1443,X1443)</f>
        <v>0</v>
      </c>
      <c r="W1443"/>
      <c r="X1443" s="397">
        <v>6</v>
      </c>
      <c r="Y1443" s="397">
        <v>64</v>
      </c>
    </row>
    <row r="1444" spans="1:25" x14ac:dyDescent="0.45">
      <c r="A1444">
        <f>'Page 1 - General Information'!$G$12</f>
        <v>113367003</v>
      </c>
      <c r="B1444" t="str">
        <f>'Page 1 - General Information'!$G$16</f>
        <v>2658</v>
      </c>
      <c r="C1444" s="395" t="s">
        <v>19824</v>
      </c>
      <c r="D1444"/>
      <c r="E1444"/>
      <c r="F1444"/>
      <c r="G1444"/>
      <c r="H1444"/>
      <c r="I1444"/>
      <c r="J1444"/>
      <c r="K1444"/>
      <c r="L1444"/>
      <c r="M1444"/>
      <c r="N1444" t="s">
        <v>5293</v>
      </c>
      <c r="O1444" s="399"/>
      <c r="P1444"/>
      <c r="Q1444"/>
      <c r="R1444" s="399" t="s">
        <v>10976</v>
      </c>
      <c r="S1444" t="s">
        <v>6241</v>
      </c>
      <c r="T1444"/>
      <c r="U1444"/>
      <c r="V1444" s="396">
        <f>INDEX('Page 2 - Team Information'!$K$14:$AP$184,Y1444,X1444)</f>
        <v>0</v>
      </c>
      <c r="W1444"/>
      <c r="X1444" s="397">
        <v>7</v>
      </c>
      <c r="Y1444" s="397">
        <v>64</v>
      </c>
    </row>
    <row r="1445" spans="1:25" x14ac:dyDescent="0.45">
      <c r="A1445">
        <f>'Page 1 - General Information'!$G$12</f>
        <v>113367003</v>
      </c>
      <c r="B1445" t="str">
        <f>'Page 1 - General Information'!$G$16</f>
        <v>2658</v>
      </c>
      <c r="C1445" s="395" t="s">
        <v>19824</v>
      </c>
      <c r="D1445"/>
      <c r="E1445"/>
      <c r="F1445"/>
      <c r="G1445"/>
      <c r="H1445"/>
      <c r="I1445"/>
      <c r="J1445"/>
      <c r="K1445"/>
      <c r="L1445"/>
      <c r="M1445"/>
      <c r="N1445" t="s">
        <v>5293</v>
      </c>
      <c r="O1445" s="399"/>
      <c r="P1445"/>
      <c r="Q1445"/>
      <c r="R1445" s="21" t="s">
        <v>10976</v>
      </c>
      <c r="S1445" t="s">
        <v>6242</v>
      </c>
      <c r="T1445" s="396" t="str">
        <f>IF(INDEX('Page 2 - Team Information'!$K$14:$AP$184,Y1445,X1445)="","",INDEX('Page 2 - Team Information'!$K$14:$AP$184,Y1445,X1445)&amp;"-06-30")</f>
        <v/>
      </c>
      <c r="U1445"/>
      <c r="V1445"/>
      <c r="W1445"/>
      <c r="X1445" s="397">
        <v>9</v>
      </c>
      <c r="Y1445" s="397">
        <v>64</v>
      </c>
    </row>
    <row r="1446" spans="1:25" x14ac:dyDescent="0.45">
      <c r="A1446">
        <f>'Page 1 - General Information'!$G$12</f>
        <v>113367003</v>
      </c>
      <c r="B1446" t="str">
        <f>'Page 1 - General Information'!$G$16</f>
        <v>2658</v>
      </c>
      <c r="C1446" s="395" t="s">
        <v>19824</v>
      </c>
      <c r="D1446"/>
      <c r="E1446"/>
      <c r="F1446"/>
      <c r="G1446"/>
      <c r="H1446"/>
      <c r="I1446"/>
      <c r="J1446"/>
      <c r="K1446"/>
      <c r="L1446"/>
      <c r="M1446"/>
      <c r="N1446" t="s">
        <v>5293</v>
      </c>
      <c r="O1446" s="399"/>
      <c r="P1446"/>
      <c r="Q1446"/>
      <c r="R1446" s="21" t="s">
        <v>10976</v>
      </c>
      <c r="S1446" t="s">
        <v>6243</v>
      </c>
      <c r="T1446" s="396" t="str">
        <f>IF(INDEX('Page 2 - Team Information'!$K$14:$AP$184,Y1446,X1446)="","",INDEX('Page 2 - Team Information'!$K$14:$AP$184,Y1446,X1446)&amp;"-06-30")</f>
        <v/>
      </c>
      <c r="U1446"/>
      <c r="V1446"/>
      <c r="W1446"/>
      <c r="X1446" s="397">
        <v>10</v>
      </c>
      <c r="Y1446" s="397">
        <v>64</v>
      </c>
    </row>
    <row r="1447" spans="1:25" x14ac:dyDescent="0.45">
      <c r="A1447">
        <f>'Page 1 - General Information'!$G$12</f>
        <v>113367003</v>
      </c>
      <c r="B1447" t="str">
        <f>'Page 1 - General Information'!$G$16</f>
        <v>2658</v>
      </c>
      <c r="C1447" s="395" t="s">
        <v>19824</v>
      </c>
      <c r="D1447"/>
      <c r="E1447"/>
      <c r="F1447"/>
      <c r="G1447"/>
      <c r="H1447"/>
      <c r="I1447"/>
      <c r="J1447"/>
      <c r="K1447"/>
      <c r="L1447"/>
      <c r="M1447"/>
      <c r="N1447" t="s">
        <v>5293</v>
      </c>
      <c r="O1447" s="399"/>
      <c r="P1447"/>
      <c r="Q1447"/>
      <c r="R1447" s="21" t="s">
        <v>10976</v>
      </c>
      <c r="S1447" t="s">
        <v>6244</v>
      </c>
      <c r="T1447" s="396" t="str">
        <f>IF(INDEX('Page 2 - Team Information'!$K$14:$AP$184,Y1447,X1447)="","",INDEX('Page 2 - Team Information'!$K$14:$AP$184,Y1447,X1447)&amp;"-06-30")</f>
        <v/>
      </c>
      <c r="U1447"/>
      <c r="V1447"/>
      <c r="W1447"/>
      <c r="X1447" s="397">
        <v>11</v>
      </c>
      <c r="Y1447" s="397">
        <v>64</v>
      </c>
    </row>
    <row r="1448" spans="1:25" x14ac:dyDescent="0.45">
      <c r="A1448">
        <f>'Page 1 - General Information'!$G$12</f>
        <v>113367003</v>
      </c>
      <c r="B1448" t="str">
        <f>'Page 1 - General Information'!$G$16</f>
        <v>2658</v>
      </c>
      <c r="C1448" s="395" t="s">
        <v>19824</v>
      </c>
      <c r="D1448"/>
      <c r="E1448"/>
      <c r="F1448"/>
      <c r="G1448"/>
      <c r="H1448"/>
      <c r="I1448"/>
      <c r="J1448"/>
      <c r="K1448"/>
      <c r="L1448"/>
      <c r="M1448"/>
      <c r="N1448" t="s">
        <v>5293</v>
      </c>
      <c r="O1448" s="399"/>
      <c r="P1448"/>
      <c r="Q1448"/>
      <c r="R1448" s="21" t="s">
        <v>10976</v>
      </c>
      <c r="S1448" t="s">
        <v>6245</v>
      </c>
      <c r="T1448" s="396" t="str">
        <f>IF(INDEX('Page 2 - Team Information'!$K$14:$AP$184,Y1448,X1448)="","",INDEX('Page 2 - Team Information'!$K$14:$AP$184,Y1448,X1448)&amp;"-06-30")</f>
        <v/>
      </c>
      <c r="U1448"/>
      <c r="V1448"/>
      <c r="W1448"/>
      <c r="X1448" s="397">
        <v>12</v>
      </c>
      <c r="Y1448" s="397">
        <v>64</v>
      </c>
    </row>
    <row r="1449" spans="1:25" x14ac:dyDescent="0.45">
      <c r="A1449">
        <f>'Page 1 - General Information'!$G$12</f>
        <v>113367003</v>
      </c>
      <c r="B1449" t="str">
        <f>'Page 1 - General Information'!$G$16</f>
        <v>2658</v>
      </c>
      <c r="C1449" s="395" t="s">
        <v>19824</v>
      </c>
      <c r="D1449"/>
      <c r="E1449"/>
      <c r="F1449"/>
      <c r="G1449"/>
      <c r="H1449"/>
      <c r="I1449"/>
      <c r="J1449"/>
      <c r="K1449"/>
      <c r="L1449"/>
      <c r="M1449"/>
      <c r="N1449" t="s">
        <v>4812</v>
      </c>
      <c r="O1449" s="396">
        <f>INDEX('Page 2 - Team Information'!$K$14:$AP$184,Y1449,X1449)</f>
        <v>0</v>
      </c>
      <c r="P1449"/>
      <c r="Q1449"/>
      <c r="R1449"/>
      <c r="S1449" t="s">
        <v>6246</v>
      </c>
      <c r="T1449"/>
      <c r="U1449"/>
      <c r="V1449"/>
      <c r="W1449"/>
      <c r="X1449" s="397">
        <v>14</v>
      </c>
      <c r="Y1449" s="397">
        <v>64</v>
      </c>
    </row>
    <row r="1450" spans="1:25" x14ac:dyDescent="0.45">
      <c r="A1450">
        <f>'Page 1 - General Information'!$G$12</f>
        <v>113367003</v>
      </c>
      <c r="B1450" t="str">
        <f>'Page 1 - General Information'!$G$16</f>
        <v>2658</v>
      </c>
      <c r="C1450" s="395" t="s">
        <v>19824</v>
      </c>
      <c r="D1450"/>
      <c r="E1450"/>
      <c r="F1450"/>
      <c r="G1450"/>
      <c r="H1450"/>
      <c r="I1450"/>
      <c r="J1450"/>
      <c r="K1450"/>
      <c r="L1450"/>
      <c r="M1450"/>
      <c r="N1450" t="s">
        <v>4812</v>
      </c>
      <c r="O1450" s="396">
        <f>INDEX('Page 2 - Team Information'!$K$14:$AP$184,Y1450,X1450)</f>
        <v>0</v>
      </c>
      <c r="P1450"/>
      <c r="Q1450"/>
      <c r="R1450"/>
      <c r="S1450" t="s">
        <v>6247</v>
      </c>
      <c r="T1450"/>
      <c r="U1450"/>
      <c r="V1450"/>
      <c r="W1450"/>
      <c r="X1450" s="397">
        <v>15</v>
      </c>
      <c r="Y1450" s="397">
        <v>64</v>
      </c>
    </row>
    <row r="1451" spans="1:25" x14ac:dyDescent="0.45">
      <c r="A1451">
        <f>'Page 1 - General Information'!$G$12</f>
        <v>113367003</v>
      </c>
      <c r="B1451" t="str">
        <f>'Page 1 - General Information'!$G$16</f>
        <v>2658</v>
      </c>
      <c r="C1451" s="395" t="s">
        <v>19824</v>
      </c>
      <c r="D1451"/>
      <c r="E1451"/>
      <c r="F1451"/>
      <c r="G1451"/>
      <c r="H1451"/>
      <c r="I1451"/>
      <c r="J1451"/>
      <c r="K1451"/>
      <c r="L1451"/>
      <c r="M1451"/>
      <c r="N1451" t="s">
        <v>4812</v>
      </c>
      <c r="O1451" s="396">
        <f>INDEX('Page 2 - Team Information'!$K$14:$AP$184,Y1451,X1451)</f>
        <v>0</v>
      </c>
      <c r="P1451"/>
      <c r="Q1451"/>
      <c r="R1451"/>
      <c r="S1451" t="s">
        <v>6248</v>
      </c>
      <c r="T1451"/>
      <c r="U1451"/>
      <c r="V1451"/>
      <c r="W1451"/>
      <c r="X1451" s="397">
        <v>16</v>
      </c>
      <c r="Y1451" s="397">
        <v>64</v>
      </c>
    </row>
    <row r="1452" spans="1:25" x14ac:dyDescent="0.45">
      <c r="A1452">
        <f>'Page 1 - General Information'!$G$12</f>
        <v>113367003</v>
      </c>
      <c r="B1452" t="str">
        <f>'Page 1 - General Information'!$G$16</f>
        <v>2658</v>
      </c>
      <c r="C1452" s="395" t="s">
        <v>19824</v>
      </c>
      <c r="D1452"/>
      <c r="E1452"/>
      <c r="F1452"/>
      <c r="G1452"/>
      <c r="H1452"/>
      <c r="I1452"/>
      <c r="J1452"/>
      <c r="K1452"/>
      <c r="L1452"/>
      <c r="M1452"/>
      <c r="N1452" t="s">
        <v>4812</v>
      </c>
      <c r="O1452" s="396">
        <f>INDEX('Page 2 - Team Information'!$K$14:$AP$184,Y1452,X1452)</f>
        <v>0</v>
      </c>
      <c r="P1452"/>
      <c r="Q1452"/>
      <c r="R1452"/>
      <c r="S1452" t="s">
        <v>6249</v>
      </c>
      <c r="T1452"/>
      <c r="U1452"/>
      <c r="V1452"/>
      <c r="W1452"/>
      <c r="X1452" s="397">
        <v>17</v>
      </c>
      <c r="Y1452" s="397">
        <v>64</v>
      </c>
    </row>
    <row r="1453" spans="1:25" x14ac:dyDescent="0.45">
      <c r="A1453">
        <f>'Page 1 - General Information'!$G$12</f>
        <v>113367003</v>
      </c>
      <c r="B1453" t="str">
        <f>'Page 1 - General Information'!$G$16</f>
        <v>2658</v>
      </c>
      <c r="C1453" s="395" t="s">
        <v>19824</v>
      </c>
      <c r="D1453"/>
      <c r="E1453"/>
      <c r="F1453"/>
      <c r="G1453"/>
      <c r="H1453"/>
      <c r="I1453"/>
      <c r="J1453"/>
      <c r="K1453"/>
      <c r="L1453"/>
      <c r="M1453"/>
      <c r="N1453" t="s">
        <v>4812</v>
      </c>
      <c r="O1453" s="396">
        <f>INDEX('Page 2 - Team Information'!$K$14:$AP$184,Y1453,X1453)</f>
        <v>0</v>
      </c>
      <c r="P1453"/>
      <c r="Q1453"/>
      <c r="R1453"/>
      <c r="S1453" t="s">
        <v>6250</v>
      </c>
      <c r="T1453"/>
      <c r="U1453"/>
      <c r="V1453"/>
      <c r="W1453"/>
      <c r="X1453" s="397">
        <v>19</v>
      </c>
      <c r="Y1453" s="397">
        <v>64</v>
      </c>
    </row>
    <row r="1454" spans="1:25" x14ac:dyDescent="0.45">
      <c r="A1454">
        <f>'Page 1 - General Information'!$G$12</f>
        <v>113367003</v>
      </c>
      <c r="B1454" t="str">
        <f>'Page 1 - General Information'!$G$16</f>
        <v>2658</v>
      </c>
      <c r="C1454" s="395" t="s">
        <v>19824</v>
      </c>
      <c r="D1454"/>
      <c r="E1454"/>
      <c r="F1454"/>
      <c r="G1454"/>
      <c r="H1454"/>
      <c r="I1454"/>
      <c r="J1454"/>
      <c r="K1454"/>
      <c r="L1454"/>
      <c r="M1454"/>
      <c r="N1454" t="s">
        <v>4812</v>
      </c>
      <c r="O1454" s="396">
        <f>INDEX('Page 2 - Team Information'!$K$14:$AP$184,Y1454,X1454)</f>
        <v>0</v>
      </c>
      <c r="P1454"/>
      <c r="Q1454"/>
      <c r="R1454"/>
      <c r="S1454" t="s">
        <v>6251</v>
      </c>
      <c r="T1454"/>
      <c r="U1454"/>
      <c r="V1454"/>
      <c r="W1454"/>
      <c r="X1454" s="397">
        <v>20</v>
      </c>
      <c r="Y1454" s="397">
        <v>64</v>
      </c>
    </row>
    <row r="1455" spans="1:25" x14ac:dyDescent="0.45">
      <c r="A1455">
        <f>'Page 1 - General Information'!$G$12</f>
        <v>113367003</v>
      </c>
      <c r="B1455" t="str">
        <f>'Page 1 - General Information'!$G$16</f>
        <v>2658</v>
      </c>
      <c r="C1455" s="395" t="s">
        <v>19824</v>
      </c>
      <c r="D1455"/>
      <c r="E1455"/>
      <c r="F1455"/>
      <c r="G1455"/>
      <c r="H1455"/>
      <c r="I1455"/>
      <c r="J1455"/>
      <c r="K1455"/>
      <c r="L1455"/>
      <c r="M1455"/>
      <c r="N1455" t="s">
        <v>4812</v>
      </c>
      <c r="O1455" s="396">
        <f>INDEX('Page 2 - Team Information'!$K$14:$AP$184,Y1455,X1455)</f>
        <v>0</v>
      </c>
      <c r="P1455"/>
      <c r="Q1455"/>
      <c r="R1455"/>
      <c r="S1455" t="s">
        <v>6252</v>
      </c>
      <c r="T1455"/>
      <c r="U1455"/>
      <c r="V1455"/>
      <c r="W1455"/>
      <c r="X1455" s="397">
        <v>21</v>
      </c>
      <c r="Y1455" s="397">
        <v>64</v>
      </c>
    </row>
    <row r="1456" spans="1:25" x14ac:dyDescent="0.45">
      <c r="A1456">
        <f>'Page 1 - General Information'!$G$12</f>
        <v>113367003</v>
      </c>
      <c r="B1456" t="str">
        <f>'Page 1 - General Information'!$G$16</f>
        <v>2658</v>
      </c>
      <c r="C1456" s="395" t="s">
        <v>19824</v>
      </c>
      <c r="D1456"/>
      <c r="E1456"/>
      <c r="F1456"/>
      <c r="G1456"/>
      <c r="H1456"/>
      <c r="I1456"/>
      <c r="J1456"/>
      <c r="K1456"/>
      <c r="L1456"/>
      <c r="M1456"/>
      <c r="N1456" t="s">
        <v>4812</v>
      </c>
      <c r="O1456" s="396">
        <f>INDEX('Page 2 - Team Information'!$K$14:$AP$184,Y1456,X1456)</f>
        <v>0</v>
      </c>
      <c r="P1456"/>
      <c r="Q1456"/>
      <c r="R1456"/>
      <c r="S1456" t="s">
        <v>6253</v>
      </c>
      <c r="T1456"/>
      <c r="U1456"/>
      <c r="V1456"/>
      <c r="W1456"/>
      <c r="X1456" s="397">
        <v>22</v>
      </c>
      <c r="Y1456" s="397">
        <v>64</v>
      </c>
    </row>
    <row r="1457" spans="1:25" x14ac:dyDescent="0.45">
      <c r="A1457">
        <f>'Page 1 - General Information'!$G$12</f>
        <v>113367003</v>
      </c>
      <c r="B1457" t="str">
        <f>'Page 1 - General Information'!$G$16</f>
        <v>2658</v>
      </c>
      <c r="C1457" s="395" t="s">
        <v>19824</v>
      </c>
      <c r="D1457"/>
      <c r="E1457"/>
      <c r="F1457"/>
      <c r="G1457"/>
      <c r="H1457"/>
      <c r="I1457"/>
      <c r="J1457"/>
      <c r="K1457"/>
      <c r="L1457"/>
      <c r="M1457"/>
      <c r="N1457" t="s">
        <v>5293</v>
      </c>
      <c r="O1457" s="399"/>
      <c r="P1457"/>
      <c r="Q1457"/>
      <c r="R1457" s="399" t="s">
        <v>10976</v>
      </c>
      <c r="S1457" t="s">
        <v>6254</v>
      </c>
      <c r="T1457"/>
      <c r="U1457"/>
      <c r="V1457" s="396">
        <f>INDEX('Page 2 - Team Information'!$K$14:$AP$184,Y1457,X1457)</f>
        <v>0</v>
      </c>
      <c r="W1457"/>
      <c r="X1457" s="397">
        <v>5</v>
      </c>
      <c r="Y1457" s="397">
        <v>65</v>
      </c>
    </row>
    <row r="1458" spans="1:25" x14ac:dyDescent="0.45">
      <c r="A1458">
        <f>'Page 1 - General Information'!$G$12</f>
        <v>113367003</v>
      </c>
      <c r="B1458" t="str">
        <f>'Page 1 - General Information'!$G$16</f>
        <v>2658</v>
      </c>
      <c r="C1458" s="395" t="s">
        <v>19824</v>
      </c>
      <c r="D1458"/>
      <c r="E1458"/>
      <c r="F1458"/>
      <c r="G1458"/>
      <c r="H1458"/>
      <c r="I1458"/>
      <c r="J1458"/>
      <c r="K1458"/>
      <c r="L1458"/>
      <c r="M1458"/>
      <c r="N1458" t="s">
        <v>5293</v>
      </c>
      <c r="O1458" s="399"/>
      <c r="P1458"/>
      <c r="Q1458"/>
      <c r="R1458" s="399" t="s">
        <v>10976</v>
      </c>
      <c r="S1458" t="s">
        <v>6255</v>
      </c>
      <c r="T1458"/>
      <c r="U1458"/>
      <c r="V1458" s="396">
        <f>INDEX('Page 2 - Team Information'!$K$14:$AP$184,Y1458,X1458)</f>
        <v>0</v>
      </c>
      <c r="W1458"/>
      <c r="X1458" s="397">
        <v>6</v>
      </c>
      <c r="Y1458" s="397">
        <v>65</v>
      </c>
    </row>
    <row r="1459" spans="1:25" x14ac:dyDescent="0.45">
      <c r="A1459">
        <f>'Page 1 - General Information'!$G$12</f>
        <v>113367003</v>
      </c>
      <c r="B1459" t="str">
        <f>'Page 1 - General Information'!$G$16</f>
        <v>2658</v>
      </c>
      <c r="C1459" s="395" t="s">
        <v>19824</v>
      </c>
      <c r="D1459"/>
      <c r="E1459"/>
      <c r="F1459"/>
      <c r="G1459"/>
      <c r="H1459"/>
      <c r="I1459"/>
      <c r="J1459"/>
      <c r="K1459"/>
      <c r="L1459"/>
      <c r="M1459"/>
      <c r="N1459" t="s">
        <v>5293</v>
      </c>
      <c r="O1459" s="399"/>
      <c r="P1459"/>
      <c r="Q1459"/>
      <c r="R1459" s="399" t="s">
        <v>10976</v>
      </c>
      <c r="S1459" t="s">
        <v>6256</v>
      </c>
      <c r="T1459"/>
      <c r="U1459"/>
      <c r="V1459" s="396">
        <f>INDEX('Page 2 - Team Information'!$K$14:$AP$184,Y1459,X1459)</f>
        <v>0</v>
      </c>
      <c r="W1459"/>
      <c r="X1459" s="397">
        <v>7</v>
      </c>
      <c r="Y1459" s="397">
        <v>65</v>
      </c>
    </row>
    <row r="1460" spans="1:25" x14ac:dyDescent="0.45">
      <c r="A1460">
        <f>'Page 1 - General Information'!$G$12</f>
        <v>113367003</v>
      </c>
      <c r="B1460" t="str">
        <f>'Page 1 - General Information'!$G$16</f>
        <v>2658</v>
      </c>
      <c r="C1460" s="395" t="s">
        <v>19824</v>
      </c>
      <c r="D1460"/>
      <c r="E1460"/>
      <c r="F1460"/>
      <c r="G1460"/>
      <c r="H1460"/>
      <c r="I1460"/>
      <c r="J1460"/>
      <c r="K1460"/>
      <c r="L1460"/>
      <c r="M1460"/>
      <c r="N1460" t="s">
        <v>5293</v>
      </c>
      <c r="O1460" s="399"/>
      <c r="P1460"/>
      <c r="Q1460"/>
      <c r="R1460" s="21" t="s">
        <v>10976</v>
      </c>
      <c r="S1460" t="s">
        <v>6257</v>
      </c>
      <c r="T1460" s="396" t="str">
        <f>IF(INDEX('Page 2 - Team Information'!$K$14:$AP$184,Y1460,X1460)="","",INDEX('Page 2 - Team Information'!$K$14:$AP$184,Y1460,X1460)&amp;"-06-30")</f>
        <v/>
      </c>
      <c r="U1460"/>
      <c r="V1460"/>
      <c r="W1460"/>
      <c r="X1460" s="397">
        <v>9</v>
      </c>
      <c r="Y1460" s="397">
        <v>65</v>
      </c>
    </row>
    <row r="1461" spans="1:25" x14ac:dyDescent="0.45">
      <c r="A1461">
        <f>'Page 1 - General Information'!$G$12</f>
        <v>113367003</v>
      </c>
      <c r="B1461" t="str">
        <f>'Page 1 - General Information'!$G$16</f>
        <v>2658</v>
      </c>
      <c r="C1461" s="395" t="s">
        <v>19824</v>
      </c>
      <c r="D1461"/>
      <c r="E1461"/>
      <c r="F1461"/>
      <c r="G1461"/>
      <c r="H1461"/>
      <c r="I1461"/>
      <c r="J1461"/>
      <c r="K1461"/>
      <c r="L1461"/>
      <c r="M1461"/>
      <c r="N1461" t="s">
        <v>5293</v>
      </c>
      <c r="O1461" s="399"/>
      <c r="P1461"/>
      <c r="Q1461"/>
      <c r="R1461" s="21" t="s">
        <v>10976</v>
      </c>
      <c r="S1461" t="s">
        <v>6258</v>
      </c>
      <c r="T1461" s="396" t="str">
        <f>IF(INDEX('Page 2 - Team Information'!$K$14:$AP$184,Y1461,X1461)="","",INDEX('Page 2 - Team Information'!$K$14:$AP$184,Y1461,X1461)&amp;"-06-30")</f>
        <v/>
      </c>
      <c r="U1461"/>
      <c r="V1461"/>
      <c r="W1461"/>
      <c r="X1461" s="397">
        <v>10</v>
      </c>
      <c r="Y1461" s="397">
        <v>65</v>
      </c>
    </row>
    <row r="1462" spans="1:25" x14ac:dyDescent="0.45">
      <c r="A1462">
        <f>'Page 1 - General Information'!$G$12</f>
        <v>113367003</v>
      </c>
      <c r="B1462" t="str">
        <f>'Page 1 - General Information'!$G$16</f>
        <v>2658</v>
      </c>
      <c r="C1462" s="395" t="s">
        <v>19824</v>
      </c>
      <c r="D1462"/>
      <c r="E1462"/>
      <c r="F1462"/>
      <c r="G1462"/>
      <c r="H1462"/>
      <c r="I1462"/>
      <c r="J1462"/>
      <c r="K1462"/>
      <c r="L1462"/>
      <c r="M1462"/>
      <c r="N1462" t="s">
        <v>5293</v>
      </c>
      <c r="O1462" s="399"/>
      <c r="P1462"/>
      <c r="Q1462"/>
      <c r="R1462" s="21" t="s">
        <v>10976</v>
      </c>
      <c r="S1462" t="s">
        <v>6259</v>
      </c>
      <c r="T1462" s="396" t="str">
        <f>IF(INDEX('Page 2 - Team Information'!$K$14:$AP$184,Y1462,X1462)="","",INDEX('Page 2 - Team Information'!$K$14:$AP$184,Y1462,X1462)&amp;"-06-30")</f>
        <v/>
      </c>
      <c r="U1462"/>
      <c r="V1462"/>
      <c r="W1462"/>
      <c r="X1462" s="397">
        <v>11</v>
      </c>
      <c r="Y1462" s="397">
        <v>65</v>
      </c>
    </row>
    <row r="1463" spans="1:25" x14ac:dyDescent="0.45">
      <c r="A1463">
        <f>'Page 1 - General Information'!$G$12</f>
        <v>113367003</v>
      </c>
      <c r="B1463" t="str">
        <f>'Page 1 - General Information'!$G$16</f>
        <v>2658</v>
      </c>
      <c r="C1463" s="395" t="s">
        <v>19824</v>
      </c>
      <c r="D1463"/>
      <c r="E1463"/>
      <c r="F1463"/>
      <c r="G1463"/>
      <c r="H1463"/>
      <c r="I1463"/>
      <c r="J1463"/>
      <c r="K1463"/>
      <c r="L1463"/>
      <c r="M1463"/>
      <c r="N1463" t="s">
        <v>5293</v>
      </c>
      <c r="O1463" s="399"/>
      <c r="P1463"/>
      <c r="Q1463"/>
      <c r="R1463" s="21" t="s">
        <v>10976</v>
      </c>
      <c r="S1463" t="s">
        <v>6260</v>
      </c>
      <c r="T1463" s="396" t="str">
        <f>IF(INDEX('Page 2 - Team Information'!$K$14:$AP$184,Y1463,X1463)="","",INDEX('Page 2 - Team Information'!$K$14:$AP$184,Y1463,X1463)&amp;"-06-30")</f>
        <v/>
      </c>
      <c r="U1463"/>
      <c r="V1463"/>
      <c r="W1463"/>
      <c r="X1463" s="397">
        <v>12</v>
      </c>
      <c r="Y1463" s="397">
        <v>65</v>
      </c>
    </row>
    <row r="1464" spans="1:25" x14ac:dyDescent="0.45">
      <c r="A1464">
        <f>'Page 1 - General Information'!$G$12</f>
        <v>113367003</v>
      </c>
      <c r="B1464" t="str">
        <f>'Page 1 - General Information'!$G$16</f>
        <v>2658</v>
      </c>
      <c r="C1464" s="395" t="s">
        <v>19824</v>
      </c>
      <c r="D1464"/>
      <c r="E1464"/>
      <c r="F1464"/>
      <c r="G1464"/>
      <c r="H1464"/>
      <c r="I1464"/>
      <c r="J1464"/>
      <c r="K1464"/>
      <c r="L1464"/>
      <c r="M1464"/>
      <c r="N1464" t="s">
        <v>4812</v>
      </c>
      <c r="O1464" s="396">
        <f>INDEX('Page 2 - Team Information'!$K$14:$AP$184,Y1464,X1464)</f>
        <v>0</v>
      </c>
      <c r="P1464"/>
      <c r="Q1464"/>
      <c r="R1464"/>
      <c r="S1464" t="s">
        <v>6261</v>
      </c>
      <c r="T1464"/>
      <c r="U1464"/>
      <c r="V1464"/>
      <c r="W1464"/>
      <c r="X1464" s="397">
        <v>14</v>
      </c>
      <c r="Y1464" s="397">
        <v>65</v>
      </c>
    </row>
    <row r="1465" spans="1:25" x14ac:dyDescent="0.45">
      <c r="A1465">
        <f>'Page 1 - General Information'!$G$12</f>
        <v>113367003</v>
      </c>
      <c r="B1465" t="str">
        <f>'Page 1 - General Information'!$G$16</f>
        <v>2658</v>
      </c>
      <c r="C1465" s="395" t="s">
        <v>19824</v>
      </c>
      <c r="D1465"/>
      <c r="E1465"/>
      <c r="F1465"/>
      <c r="G1465"/>
      <c r="H1465"/>
      <c r="I1465"/>
      <c r="J1465"/>
      <c r="K1465"/>
      <c r="L1465"/>
      <c r="M1465"/>
      <c r="N1465" t="s">
        <v>4812</v>
      </c>
      <c r="O1465" s="396">
        <f>INDEX('Page 2 - Team Information'!$K$14:$AP$184,Y1465,X1465)</f>
        <v>0</v>
      </c>
      <c r="P1465"/>
      <c r="Q1465"/>
      <c r="R1465"/>
      <c r="S1465" t="s">
        <v>6262</v>
      </c>
      <c r="T1465"/>
      <c r="U1465"/>
      <c r="V1465"/>
      <c r="W1465"/>
      <c r="X1465" s="397">
        <v>15</v>
      </c>
      <c r="Y1465" s="397">
        <v>65</v>
      </c>
    </row>
    <row r="1466" spans="1:25" x14ac:dyDescent="0.45">
      <c r="A1466">
        <f>'Page 1 - General Information'!$G$12</f>
        <v>113367003</v>
      </c>
      <c r="B1466" t="str">
        <f>'Page 1 - General Information'!$G$16</f>
        <v>2658</v>
      </c>
      <c r="C1466" s="395" t="s">
        <v>19824</v>
      </c>
      <c r="D1466"/>
      <c r="E1466"/>
      <c r="F1466"/>
      <c r="G1466"/>
      <c r="H1466"/>
      <c r="I1466"/>
      <c r="J1466"/>
      <c r="K1466"/>
      <c r="L1466"/>
      <c r="M1466"/>
      <c r="N1466" t="s">
        <v>4812</v>
      </c>
      <c r="O1466" s="396">
        <f>INDEX('Page 2 - Team Information'!$K$14:$AP$184,Y1466,X1466)</f>
        <v>0</v>
      </c>
      <c r="P1466"/>
      <c r="Q1466"/>
      <c r="R1466"/>
      <c r="S1466" t="s">
        <v>6263</v>
      </c>
      <c r="T1466"/>
      <c r="U1466"/>
      <c r="V1466"/>
      <c r="W1466"/>
      <c r="X1466" s="397">
        <v>16</v>
      </c>
      <c r="Y1466" s="397">
        <v>65</v>
      </c>
    </row>
    <row r="1467" spans="1:25" x14ac:dyDescent="0.45">
      <c r="A1467">
        <f>'Page 1 - General Information'!$G$12</f>
        <v>113367003</v>
      </c>
      <c r="B1467" t="str">
        <f>'Page 1 - General Information'!$G$16</f>
        <v>2658</v>
      </c>
      <c r="C1467" s="395" t="s">
        <v>19824</v>
      </c>
      <c r="D1467"/>
      <c r="E1467"/>
      <c r="F1467"/>
      <c r="G1467"/>
      <c r="H1467"/>
      <c r="I1467"/>
      <c r="J1467"/>
      <c r="K1467"/>
      <c r="L1467"/>
      <c r="M1467"/>
      <c r="N1467" t="s">
        <v>4812</v>
      </c>
      <c r="O1467" s="396">
        <f>INDEX('Page 2 - Team Information'!$K$14:$AP$184,Y1467,X1467)</f>
        <v>0</v>
      </c>
      <c r="P1467"/>
      <c r="Q1467"/>
      <c r="R1467"/>
      <c r="S1467" t="s">
        <v>6264</v>
      </c>
      <c r="T1467"/>
      <c r="U1467"/>
      <c r="V1467"/>
      <c r="W1467"/>
      <c r="X1467" s="397">
        <v>17</v>
      </c>
      <c r="Y1467" s="397">
        <v>65</v>
      </c>
    </row>
    <row r="1468" spans="1:25" x14ac:dyDescent="0.45">
      <c r="A1468">
        <f>'Page 1 - General Information'!$G$12</f>
        <v>113367003</v>
      </c>
      <c r="B1468" t="str">
        <f>'Page 1 - General Information'!$G$16</f>
        <v>2658</v>
      </c>
      <c r="C1468" s="395" t="s">
        <v>19824</v>
      </c>
      <c r="D1468"/>
      <c r="E1468"/>
      <c r="F1468"/>
      <c r="G1468"/>
      <c r="H1468"/>
      <c r="I1468"/>
      <c r="J1468"/>
      <c r="K1468"/>
      <c r="L1468"/>
      <c r="M1468"/>
      <c r="N1468" t="s">
        <v>4812</v>
      </c>
      <c r="O1468" s="396">
        <f>INDEX('Page 2 - Team Information'!$K$14:$AP$184,Y1468,X1468)</f>
        <v>0</v>
      </c>
      <c r="P1468"/>
      <c r="Q1468"/>
      <c r="R1468"/>
      <c r="S1468" t="s">
        <v>6265</v>
      </c>
      <c r="T1468"/>
      <c r="U1468"/>
      <c r="V1468"/>
      <c r="W1468"/>
      <c r="X1468" s="397">
        <v>19</v>
      </c>
      <c r="Y1468" s="397">
        <v>65</v>
      </c>
    </row>
    <row r="1469" spans="1:25" x14ac:dyDescent="0.45">
      <c r="A1469">
        <f>'Page 1 - General Information'!$G$12</f>
        <v>113367003</v>
      </c>
      <c r="B1469" t="str">
        <f>'Page 1 - General Information'!$G$16</f>
        <v>2658</v>
      </c>
      <c r="C1469" s="395" t="s">
        <v>19824</v>
      </c>
      <c r="D1469"/>
      <c r="E1469"/>
      <c r="F1469"/>
      <c r="G1469"/>
      <c r="H1469"/>
      <c r="I1469"/>
      <c r="J1469"/>
      <c r="K1469"/>
      <c r="L1469"/>
      <c r="M1469"/>
      <c r="N1469" t="s">
        <v>4812</v>
      </c>
      <c r="O1469" s="396">
        <f>INDEX('Page 2 - Team Information'!$K$14:$AP$184,Y1469,X1469)</f>
        <v>0</v>
      </c>
      <c r="P1469"/>
      <c r="Q1469"/>
      <c r="R1469"/>
      <c r="S1469" t="s">
        <v>6266</v>
      </c>
      <c r="T1469"/>
      <c r="U1469"/>
      <c r="V1469"/>
      <c r="W1469"/>
      <c r="X1469" s="397">
        <v>20</v>
      </c>
      <c r="Y1469" s="397">
        <v>65</v>
      </c>
    </row>
    <row r="1470" spans="1:25" x14ac:dyDescent="0.45">
      <c r="A1470">
        <f>'Page 1 - General Information'!$G$12</f>
        <v>113367003</v>
      </c>
      <c r="B1470" t="str">
        <f>'Page 1 - General Information'!$G$16</f>
        <v>2658</v>
      </c>
      <c r="C1470" s="395" t="s">
        <v>19824</v>
      </c>
      <c r="D1470"/>
      <c r="E1470"/>
      <c r="F1470"/>
      <c r="G1470"/>
      <c r="H1470"/>
      <c r="I1470"/>
      <c r="J1470"/>
      <c r="K1470"/>
      <c r="L1470"/>
      <c r="M1470"/>
      <c r="N1470" t="s">
        <v>4812</v>
      </c>
      <c r="O1470" s="396">
        <f>INDEX('Page 2 - Team Information'!$K$14:$AP$184,Y1470,X1470)</f>
        <v>0</v>
      </c>
      <c r="P1470"/>
      <c r="Q1470"/>
      <c r="R1470"/>
      <c r="S1470" t="s">
        <v>6267</v>
      </c>
      <c r="T1470"/>
      <c r="U1470"/>
      <c r="V1470"/>
      <c r="W1470"/>
      <c r="X1470" s="397">
        <v>21</v>
      </c>
      <c r="Y1470" s="397">
        <v>65</v>
      </c>
    </row>
    <row r="1471" spans="1:25" x14ac:dyDescent="0.45">
      <c r="A1471">
        <f>'Page 1 - General Information'!$G$12</f>
        <v>113367003</v>
      </c>
      <c r="B1471" t="str">
        <f>'Page 1 - General Information'!$G$16</f>
        <v>2658</v>
      </c>
      <c r="C1471" s="395" t="s">
        <v>19824</v>
      </c>
      <c r="D1471"/>
      <c r="E1471"/>
      <c r="F1471"/>
      <c r="G1471"/>
      <c r="H1471"/>
      <c r="I1471"/>
      <c r="J1471"/>
      <c r="K1471"/>
      <c r="L1471"/>
      <c r="M1471"/>
      <c r="N1471" t="s">
        <v>4812</v>
      </c>
      <c r="O1471" s="396">
        <f>INDEX('Page 2 - Team Information'!$K$14:$AP$184,Y1471,X1471)</f>
        <v>0</v>
      </c>
      <c r="P1471"/>
      <c r="Q1471"/>
      <c r="R1471"/>
      <c r="S1471" t="s">
        <v>6268</v>
      </c>
      <c r="T1471"/>
      <c r="U1471"/>
      <c r="V1471"/>
      <c r="W1471"/>
      <c r="X1471" s="397">
        <v>22</v>
      </c>
      <c r="Y1471" s="397">
        <v>65</v>
      </c>
    </row>
    <row r="1472" spans="1:25" x14ac:dyDescent="0.45">
      <c r="A1472">
        <f>'Page 1 - General Information'!$G$12</f>
        <v>113367003</v>
      </c>
      <c r="B1472" t="str">
        <f>'Page 1 - General Information'!$G$16</f>
        <v>2658</v>
      </c>
      <c r="C1472" s="395" t="s">
        <v>19824</v>
      </c>
      <c r="D1472"/>
      <c r="E1472"/>
      <c r="F1472"/>
      <c r="G1472"/>
      <c r="H1472"/>
      <c r="I1472"/>
      <c r="J1472"/>
      <c r="K1472"/>
      <c r="L1472"/>
      <c r="M1472"/>
      <c r="N1472" t="s">
        <v>5293</v>
      </c>
      <c r="O1472" s="399"/>
      <c r="P1472"/>
      <c r="Q1472"/>
      <c r="R1472" s="399" t="s">
        <v>10976</v>
      </c>
      <c r="S1472" t="s">
        <v>6269</v>
      </c>
      <c r="T1472"/>
      <c r="U1472"/>
      <c r="V1472" s="396">
        <f>INDEX('Page 2 - Team Information'!$K$14:$AP$184,Y1472,X1472)</f>
        <v>0</v>
      </c>
      <c r="W1472"/>
      <c r="X1472" s="397">
        <v>5</v>
      </c>
      <c r="Y1472" s="397">
        <v>66</v>
      </c>
    </row>
    <row r="1473" spans="1:25" x14ac:dyDescent="0.45">
      <c r="A1473">
        <f>'Page 1 - General Information'!$G$12</f>
        <v>113367003</v>
      </c>
      <c r="B1473" t="str">
        <f>'Page 1 - General Information'!$G$16</f>
        <v>2658</v>
      </c>
      <c r="C1473" s="395" t="s">
        <v>19824</v>
      </c>
      <c r="D1473"/>
      <c r="E1473"/>
      <c r="F1473"/>
      <c r="G1473"/>
      <c r="H1473"/>
      <c r="I1473"/>
      <c r="J1473"/>
      <c r="K1473"/>
      <c r="L1473"/>
      <c r="M1473"/>
      <c r="N1473" t="s">
        <v>5293</v>
      </c>
      <c r="O1473" s="399"/>
      <c r="P1473"/>
      <c r="Q1473"/>
      <c r="R1473" s="399" t="s">
        <v>10976</v>
      </c>
      <c r="S1473" t="s">
        <v>6270</v>
      </c>
      <c r="T1473"/>
      <c r="U1473"/>
      <c r="V1473" s="396">
        <f>INDEX('Page 2 - Team Information'!$K$14:$AP$184,Y1473,X1473)</f>
        <v>0</v>
      </c>
      <c r="W1473"/>
      <c r="X1473" s="397">
        <v>6</v>
      </c>
      <c r="Y1473" s="397">
        <v>66</v>
      </c>
    </row>
    <row r="1474" spans="1:25" x14ac:dyDescent="0.45">
      <c r="A1474">
        <f>'Page 1 - General Information'!$G$12</f>
        <v>113367003</v>
      </c>
      <c r="B1474" t="str">
        <f>'Page 1 - General Information'!$G$16</f>
        <v>2658</v>
      </c>
      <c r="C1474" s="395" t="s">
        <v>19824</v>
      </c>
      <c r="D1474"/>
      <c r="E1474"/>
      <c r="F1474"/>
      <c r="G1474"/>
      <c r="H1474"/>
      <c r="I1474"/>
      <c r="J1474"/>
      <c r="K1474"/>
      <c r="L1474"/>
      <c r="M1474"/>
      <c r="N1474" t="s">
        <v>5293</v>
      </c>
      <c r="O1474" s="399"/>
      <c r="P1474"/>
      <c r="Q1474"/>
      <c r="R1474" s="399" t="s">
        <v>10976</v>
      </c>
      <c r="S1474" t="s">
        <v>6271</v>
      </c>
      <c r="T1474"/>
      <c r="U1474"/>
      <c r="V1474" s="396">
        <f>INDEX('Page 2 - Team Information'!$K$14:$AP$184,Y1474,X1474)</f>
        <v>0</v>
      </c>
      <c r="W1474"/>
      <c r="X1474" s="397">
        <v>7</v>
      </c>
      <c r="Y1474" s="397">
        <v>66</v>
      </c>
    </row>
    <row r="1475" spans="1:25" x14ac:dyDescent="0.45">
      <c r="A1475">
        <f>'Page 1 - General Information'!$G$12</f>
        <v>113367003</v>
      </c>
      <c r="B1475" t="str">
        <f>'Page 1 - General Information'!$G$16</f>
        <v>2658</v>
      </c>
      <c r="C1475" s="395" t="s">
        <v>19824</v>
      </c>
      <c r="D1475"/>
      <c r="E1475"/>
      <c r="F1475"/>
      <c r="G1475"/>
      <c r="H1475"/>
      <c r="I1475"/>
      <c r="J1475"/>
      <c r="K1475"/>
      <c r="L1475"/>
      <c r="M1475"/>
      <c r="N1475" t="s">
        <v>5293</v>
      </c>
      <c r="O1475" s="399"/>
      <c r="P1475"/>
      <c r="Q1475"/>
      <c r="R1475" s="21" t="s">
        <v>10976</v>
      </c>
      <c r="S1475" t="s">
        <v>6272</v>
      </c>
      <c r="T1475" s="396" t="str">
        <f>IF(INDEX('Page 2 - Team Information'!$K$14:$AP$184,Y1475,X1475)="","",INDEX('Page 2 - Team Information'!$K$14:$AP$184,Y1475,X1475)&amp;"-06-30")</f>
        <v/>
      </c>
      <c r="U1475"/>
      <c r="V1475"/>
      <c r="W1475"/>
      <c r="X1475" s="397">
        <v>9</v>
      </c>
      <c r="Y1475" s="397">
        <v>66</v>
      </c>
    </row>
    <row r="1476" spans="1:25" x14ac:dyDescent="0.45">
      <c r="A1476">
        <f>'Page 1 - General Information'!$G$12</f>
        <v>113367003</v>
      </c>
      <c r="B1476" t="str">
        <f>'Page 1 - General Information'!$G$16</f>
        <v>2658</v>
      </c>
      <c r="C1476" s="395" t="s">
        <v>19824</v>
      </c>
      <c r="D1476"/>
      <c r="E1476"/>
      <c r="F1476"/>
      <c r="G1476"/>
      <c r="H1476"/>
      <c r="I1476"/>
      <c r="J1476"/>
      <c r="K1476"/>
      <c r="L1476"/>
      <c r="M1476"/>
      <c r="N1476" t="s">
        <v>5293</v>
      </c>
      <c r="O1476" s="399"/>
      <c r="P1476"/>
      <c r="Q1476"/>
      <c r="R1476" s="21" t="s">
        <v>10976</v>
      </c>
      <c r="S1476" t="s">
        <v>6273</v>
      </c>
      <c r="T1476" s="396" t="str">
        <f>IF(INDEX('Page 2 - Team Information'!$K$14:$AP$184,Y1476,X1476)="","",INDEX('Page 2 - Team Information'!$K$14:$AP$184,Y1476,X1476)&amp;"-06-30")</f>
        <v/>
      </c>
      <c r="U1476"/>
      <c r="V1476"/>
      <c r="W1476"/>
      <c r="X1476" s="397">
        <v>10</v>
      </c>
      <c r="Y1476" s="397">
        <v>66</v>
      </c>
    </row>
    <row r="1477" spans="1:25" x14ac:dyDescent="0.45">
      <c r="A1477">
        <f>'Page 1 - General Information'!$G$12</f>
        <v>113367003</v>
      </c>
      <c r="B1477" t="str">
        <f>'Page 1 - General Information'!$G$16</f>
        <v>2658</v>
      </c>
      <c r="C1477" s="395" t="s">
        <v>19824</v>
      </c>
      <c r="D1477"/>
      <c r="E1477"/>
      <c r="F1477"/>
      <c r="G1477"/>
      <c r="H1477"/>
      <c r="I1477"/>
      <c r="J1477"/>
      <c r="K1477"/>
      <c r="L1477"/>
      <c r="M1477"/>
      <c r="N1477" t="s">
        <v>5293</v>
      </c>
      <c r="O1477" s="399"/>
      <c r="P1477"/>
      <c r="Q1477"/>
      <c r="R1477" s="21" t="s">
        <v>10976</v>
      </c>
      <c r="S1477" t="s">
        <v>6274</v>
      </c>
      <c r="T1477" s="396" t="str">
        <f>IF(INDEX('Page 2 - Team Information'!$K$14:$AP$184,Y1477,X1477)="","",INDEX('Page 2 - Team Information'!$K$14:$AP$184,Y1477,X1477)&amp;"-06-30")</f>
        <v/>
      </c>
      <c r="U1477"/>
      <c r="V1477"/>
      <c r="W1477"/>
      <c r="X1477" s="397">
        <v>11</v>
      </c>
      <c r="Y1477" s="397">
        <v>66</v>
      </c>
    </row>
    <row r="1478" spans="1:25" x14ac:dyDescent="0.45">
      <c r="A1478">
        <f>'Page 1 - General Information'!$G$12</f>
        <v>113367003</v>
      </c>
      <c r="B1478" t="str">
        <f>'Page 1 - General Information'!$G$16</f>
        <v>2658</v>
      </c>
      <c r="C1478" s="395" t="s">
        <v>19824</v>
      </c>
      <c r="D1478"/>
      <c r="E1478"/>
      <c r="F1478"/>
      <c r="G1478"/>
      <c r="H1478"/>
      <c r="I1478"/>
      <c r="J1478"/>
      <c r="K1478"/>
      <c r="L1478"/>
      <c r="M1478"/>
      <c r="N1478" t="s">
        <v>5293</v>
      </c>
      <c r="O1478" s="399"/>
      <c r="P1478"/>
      <c r="Q1478"/>
      <c r="R1478" s="21" t="s">
        <v>10976</v>
      </c>
      <c r="S1478" t="s">
        <v>6275</v>
      </c>
      <c r="T1478" s="396" t="str">
        <f>IF(INDEX('Page 2 - Team Information'!$K$14:$AP$184,Y1478,X1478)="","",INDEX('Page 2 - Team Information'!$K$14:$AP$184,Y1478,X1478)&amp;"-06-30")</f>
        <v/>
      </c>
      <c r="U1478"/>
      <c r="V1478"/>
      <c r="W1478"/>
      <c r="X1478" s="397">
        <v>12</v>
      </c>
      <c r="Y1478" s="397">
        <v>66</v>
      </c>
    </row>
    <row r="1479" spans="1:25" x14ac:dyDescent="0.45">
      <c r="A1479">
        <f>'Page 1 - General Information'!$G$12</f>
        <v>113367003</v>
      </c>
      <c r="B1479" t="str">
        <f>'Page 1 - General Information'!$G$16</f>
        <v>2658</v>
      </c>
      <c r="C1479" s="395" t="s">
        <v>19824</v>
      </c>
      <c r="D1479"/>
      <c r="E1479"/>
      <c r="F1479"/>
      <c r="G1479"/>
      <c r="H1479"/>
      <c r="I1479"/>
      <c r="J1479"/>
      <c r="K1479"/>
      <c r="L1479"/>
      <c r="M1479"/>
      <c r="N1479" t="s">
        <v>4812</v>
      </c>
      <c r="O1479" s="396">
        <f>INDEX('Page 2 - Team Information'!$K$14:$AP$184,Y1479,X1479)</f>
        <v>0</v>
      </c>
      <c r="P1479"/>
      <c r="Q1479"/>
      <c r="R1479"/>
      <c r="S1479" t="s">
        <v>6276</v>
      </c>
      <c r="T1479"/>
      <c r="U1479"/>
      <c r="V1479"/>
      <c r="W1479"/>
      <c r="X1479" s="397">
        <v>14</v>
      </c>
      <c r="Y1479" s="397">
        <v>66</v>
      </c>
    </row>
    <row r="1480" spans="1:25" x14ac:dyDescent="0.45">
      <c r="A1480">
        <f>'Page 1 - General Information'!$G$12</f>
        <v>113367003</v>
      </c>
      <c r="B1480" t="str">
        <f>'Page 1 - General Information'!$G$16</f>
        <v>2658</v>
      </c>
      <c r="C1480" s="395" t="s">
        <v>19824</v>
      </c>
      <c r="D1480"/>
      <c r="E1480"/>
      <c r="F1480"/>
      <c r="G1480"/>
      <c r="H1480"/>
      <c r="I1480"/>
      <c r="J1480"/>
      <c r="K1480"/>
      <c r="L1480"/>
      <c r="M1480"/>
      <c r="N1480" t="s">
        <v>4812</v>
      </c>
      <c r="O1480" s="396">
        <f>INDEX('Page 2 - Team Information'!$K$14:$AP$184,Y1480,X1480)</f>
        <v>0</v>
      </c>
      <c r="P1480"/>
      <c r="Q1480"/>
      <c r="R1480"/>
      <c r="S1480" t="s">
        <v>6277</v>
      </c>
      <c r="T1480"/>
      <c r="U1480"/>
      <c r="V1480"/>
      <c r="W1480"/>
      <c r="X1480" s="397">
        <v>15</v>
      </c>
      <c r="Y1480" s="397">
        <v>66</v>
      </c>
    </row>
    <row r="1481" spans="1:25" x14ac:dyDescent="0.45">
      <c r="A1481">
        <f>'Page 1 - General Information'!$G$12</f>
        <v>113367003</v>
      </c>
      <c r="B1481" t="str">
        <f>'Page 1 - General Information'!$G$16</f>
        <v>2658</v>
      </c>
      <c r="C1481" s="395" t="s">
        <v>19824</v>
      </c>
      <c r="D1481"/>
      <c r="E1481"/>
      <c r="F1481"/>
      <c r="G1481"/>
      <c r="H1481"/>
      <c r="I1481"/>
      <c r="J1481"/>
      <c r="K1481"/>
      <c r="L1481"/>
      <c r="M1481"/>
      <c r="N1481" t="s">
        <v>4812</v>
      </c>
      <c r="O1481" s="396">
        <f>INDEX('Page 2 - Team Information'!$K$14:$AP$184,Y1481,X1481)</f>
        <v>0</v>
      </c>
      <c r="P1481"/>
      <c r="Q1481"/>
      <c r="R1481"/>
      <c r="S1481" t="s">
        <v>6278</v>
      </c>
      <c r="T1481"/>
      <c r="U1481"/>
      <c r="V1481"/>
      <c r="W1481"/>
      <c r="X1481" s="397">
        <v>16</v>
      </c>
      <c r="Y1481" s="397">
        <v>66</v>
      </c>
    </row>
    <row r="1482" spans="1:25" x14ac:dyDescent="0.45">
      <c r="A1482">
        <f>'Page 1 - General Information'!$G$12</f>
        <v>113367003</v>
      </c>
      <c r="B1482" t="str">
        <f>'Page 1 - General Information'!$G$16</f>
        <v>2658</v>
      </c>
      <c r="C1482" s="395" t="s">
        <v>19824</v>
      </c>
      <c r="D1482"/>
      <c r="E1482"/>
      <c r="F1482"/>
      <c r="G1482"/>
      <c r="H1482"/>
      <c r="I1482"/>
      <c r="J1482"/>
      <c r="K1482"/>
      <c r="L1482"/>
      <c r="M1482"/>
      <c r="N1482" t="s">
        <v>4812</v>
      </c>
      <c r="O1482" s="396">
        <f>INDEX('Page 2 - Team Information'!$K$14:$AP$184,Y1482,X1482)</f>
        <v>0</v>
      </c>
      <c r="P1482"/>
      <c r="Q1482"/>
      <c r="R1482"/>
      <c r="S1482" t="s">
        <v>6279</v>
      </c>
      <c r="T1482"/>
      <c r="U1482"/>
      <c r="V1482"/>
      <c r="W1482"/>
      <c r="X1482" s="397">
        <v>17</v>
      </c>
      <c r="Y1482" s="397">
        <v>66</v>
      </c>
    </row>
    <row r="1483" spans="1:25" x14ac:dyDescent="0.45">
      <c r="A1483">
        <f>'Page 1 - General Information'!$G$12</f>
        <v>113367003</v>
      </c>
      <c r="B1483" t="str">
        <f>'Page 1 - General Information'!$G$16</f>
        <v>2658</v>
      </c>
      <c r="C1483" s="395" t="s">
        <v>19824</v>
      </c>
      <c r="D1483"/>
      <c r="E1483"/>
      <c r="F1483"/>
      <c r="G1483"/>
      <c r="H1483"/>
      <c r="I1483"/>
      <c r="J1483"/>
      <c r="K1483"/>
      <c r="L1483"/>
      <c r="M1483"/>
      <c r="N1483" t="s">
        <v>4812</v>
      </c>
      <c r="O1483" s="396">
        <f>INDEX('Page 2 - Team Information'!$K$14:$AP$184,Y1483,X1483)</f>
        <v>0</v>
      </c>
      <c r="P1483"/>
      <c r="Q1483"/>
      <c r="R1483"/>
      <c r="S1483" t="s">
        <v>6280</v>
      </c>
      <c r="T1483"/>
      <c r="U1483"/>
      <c r="V1483"/>
      <c r="W1483"/>
      <c r="X1483" s="397">
        <v>19</v>
      </c>
      <c r="Y1483" s="397">
        <v>66</v>
      </c>
    </row>
    <row r="1484" spans="1:25" x14ac:dyDescent="0.45">
      <c r="A1484">
        <f>'Page 1 - General Information'!$G$12</f>
        <v>113367003</v>
      </c>
      <c r="B1484" t="str">
        <f>'Page 1 - General Information'!$G$16</f>
        <v>2658</v>
      </c>
      <c r="C1484" s="395" t="s">
        <v>19824</v>
      </c>
      <c r="D1484"/>
      <c r="E1484"/>
      <c r="F1484"/>
      <c r="G1484"/>
      <c r="H1484"/>
      <c r="I1484"/>
      <c r="J1484"/>
      <c r="K1484"/>
      <c r="L1484"/>
      <c r="M1484"/>
      <c r="N1484" t="s">
        <v>4812</v>
      </c>
      <c r="O1484" s="396">
        <f>INDEX('Page 2 - Team Information'!$K$14:$AP$184,Y1484,X1484)</f>
        <v>0</v>
      </c>
      <c r="P1484"/>
      <c r="Q1484"/>
      <c r="R1484"/>
      <c r="S1484" t="s">
        <v>6281</v>
      </c>
      <c r="T1484"/>
      <c r="U1484"/>
      <c r="V1484"/>
      <c r="W1484"/>
      <c r="X1484" s="397">
        <v>20</v>
      </c>
      <c r="Y1484" s="397">
        <v>66</v>
      </c>
    </row>
    <row r="1485" spans="1:25" x14ac:dyDescent="0.45">
      <c r="A1485">
        <f>'Page 1 - General Information'!$G$12</f>
        <v>113367003</v>
      </c>
      <c r="B1485" t="str">
        <f>'Page 1 - General Information'!$G$16</f>
        <v>2658</v>
      </c>
      <c r="C1485" s="395" t="s">
        <v>19824</v>
      </c>
      <c r="D1485"/>
      <c r="E1485"/>
      <c r="F1485"/>
      <c r="G1485"/>
      <c r="H1485"/>
      <c r="I1485"/>
      <c r="J1485"/>
      <c r="K1485"/>
      <c r="L1485"/>
      <c r="M1485"/>
      <c r="N1485" t="s">
        <v>4812</v>
      </c>
      <c r="O1485" s="396">
        <f>INDEX('Page 2 - Team Information'!$K$14:$AP$184,Y1485,X1485)</f>
        <v>0</v>
      </c>
      <c r="P1485"/>
      <c r="Q1485"/>
      <c r="R1485"/>
      <c r="S1485" t="s">
        <v>6282</v>
      </c>
      <c r="T1485"/>
      <c r="U1485"/>
      <c r="V1485"/>
      <c r="W1485"/>
      <c r="X1485" s="397">
        <v>21</v>
      </c>
      <c r="Y1485" s="397">
        <v>66</v>
      </c>
    </row>
    <row r="1486" spans="1:25" x14ac:dyDescent="0.45">
      <c r="A1486">
        <f>'Page 1 - General Information'!$G$12</f>
        <v>113367003</v>
      </c>
      <c r="B1486" t="str">
        <f>'Page 1 - General Information'!$G$16</f>
        <v>2658</v>
      </c>
      <c r="C1486" s="395" t="s">
        <v>19824</v>
      </c>
      <c r="D1486"/>
      <c r="E1486"/>
      <c r="F1486"/>
      <c r="G1486"/>
      <c r="H1486"/>
      <c r="I1486"/>
      <c r="J1486"/>
      <c r="K1486"/>
      <c r="L1486"/>
      <c r="M1486"/>
      <c r="N1486" t="s">
        <v>4812</v>
      </c>
      <c r="O1486" s="396">
        <f>INDEX('Page 2 - Team Information'!$K$14:$AP$184,Y1486,X1486)</f>
        <v>0</v>
      </c>
      <c r="P1486"/>
      <c r="Q1486"/>
      <c r="R1486"/>
      <c r="S1486" t="s">
        <v>6283</v>
      </c>
      <c r="T1486"/>
      <c r="U1486"/>
      <c r="V1486"/>
      <c r="W1486"/>
      <c r="X1486" s="397">
        <v>22</v>
      </c>
      <c r="Y1486" s="397">
        <v>66</v>
      </c>
    </row>
    <row r="1487" spans="1:25" x14ac:dyDescent="0.45">
      <c r="A1487">
        <f>'Page 1 - General Information'!$G$12</f>
        <v>113367003</v>
      </c>
      <c r="B1487" t="str">
        <f>'Page 1 - General Information'!$G$16</f>
        <v>2658</v>
      </c>
      <c r="C1487" s="395" t="s">
        <v>19824</v>
      </c>
      <c r="D1487"/>
      <c r="E1487"/>
      <c r="F1487"/>
      <c r="G1487"/>
      <c r="H1487"/>
      <c r="I1487"/>
      <c r="J1487"/>
      <c r="K1487"/>
      <c r="L1487"/>
      <c r="M1487"/>
      <c r="N1487" t="s">
        <v>5293</v>
      </c>
      <c r="O1487" s="399"/>
      <c r="P1487"/>
      <c r="Q1487"/>
      <c r="R1487" s="399" t="s">
        <v>10976</v>
      </c>
      <c r="S1487" t="s">
        <v>6284</v>
      </c>
      <c r="T1487"/>
      <c r="U1487"/>
      <c r="V1487" s="396">
        <f>INDEX('Page 2 - Team Information'!$K$14:$AP$184,Y1487,X1487)</f>
        <v>0</v>
      </c>
      <c r="W1487"/>
      <c r="X1487" s="397">
        <v>5</v>
      </c>
      <c r="Y1487" s="397">
        <v>67</v>
      </c>
    </row>
    <row r="1488" spans="1:25" x14ac:dyDescent="0.45">
      <c r="A1488">
        <f>'Page 1 - General Information'!$G$12</f>
        <v>113367003</v>
      </c>
      <c r="B1488" t="str">
        <f>'Page 1 - General Information'!$G$16</f>
        <v>2658</v>
      </c>
      <c r="C1488" s="395" t="s">
        <v>19824</v>
      </c>
      <c r="D1488"/>
      <c r="E1488"/>
      <c r="F1488"/>
      <c r="G1488"/>
      <c r="H1488"/>
      <c r="I1488"/>
      <c r="J1488"/>
      <c r="K1488"/>
      <c r="L1488"/>
      <c r="M1488"/>
      <c r="N1488" t="s">
        <v>5293</v>
      </c>
      <c r="O1488" s="399"/>
      <c r="P1488"/>
      <c r="Q1488"/>
      <c r="R1488" s="399" t="s">
        <v>10976</v>
      </c>
      <c r="S1488" t="s">
        <v>6285</v>
      </c>
      <c r="T1488"/>
      <c r="U1488"/>
      <c r="V1488" s="396">
        <f>INDEX('Page 2 - Team Information'!$K$14:$AP$184,Y1488,X1488)</f>
        <v>0</v>
      </c>
      <c r="W1488"/>
      <c r="X1488" s="397">
        <v>6</v>
      </c>
      <c r="Y1488" s="397">
        <v>67</v>
      </c>
    </row>
    <row r="1489" spans="1:25" x14ac:dyDescent="0.45">
      <c r="A1489">
        <f>'Page 1 - General Information'!$G$12</f>
        <v>113367003</v>
      </c>
      <c r="B1489" t="str">
        <f>'Page 1 - General Information'!$G$16</f>
        <v>2658</v>
      </c>
      <c r="C1489" s="395" t="s">
        <v>19824</v>
      </c>
      <c r="D1489"/>
      <c r="E1489"/>
      <c r="F1489"/>
      <c r="G1489"/>
      <c r="H1489"/>
      <c r="I1489"/>
      <c r="J1489"/>
      <c r="K1489"/>
      <c r="L1489"/>
      <c r="M1489"/>
      <c r="N1489" t="s">
        <v>5293</v>
      </c>
      <c r="O1489" s="399"/>
      <c r="P1489"/>
      <c r="Q1489"/>
      <c r="R1489" s="399" t="s">
        <v>10976</v>
      </c>
      <c r="S1489" t="s">
        <v>6286</v>
      </c>
      <c r="T1489"/>
      <c r="U1489"/>
      <c r="V1489" s="396">
        <f>INDEX('Page 2 - Team Information'!$K$14:$AP$184,Y1489,X1489)</f>
        <v>0</v>
      </c>
      <c r="W1489"/>
      <c r="X1489" s="397">
        <v>7</v>
      </c>
      <c r="Y1489" s="397">
        <v>67</v>
      </c>
    </row>
    <row r="1490" spans="1:25" x14ac:dyDescent="0.45">
      <c r="A1490">
        <f>'Page 1 - General Information'!$G$12</f>
        <v>113367003</v>
      </c>
      <c r="B1490" t="str">
        <f>'Page 1 - General Information'!$G$16</f>
        <v>2658</v>
      </c>
      <c r="C1490" s="395" t="s">
        <v>19824</v>
      </c>
      <c r="D1490"/>
      <c r="E1490"/>
      <c r="F1490"/>
      <c r="G1490"/>
      <c r="H1490"/>
      <c r="I1490"/>
      <c r="J1490"/>
      <c r="K1490"/>
      <c r="L1490"/>
      <c r="M1490"/>
      <c r="N1490" t="s">
        <v>5293</v>
      </c>
      <c r="O1490" s="399"/>
      <c r="P1490"/>
      <c r="Q1490"/>
      <c r="R1490" s="21" t="s">
        <v>10976</v>
      </c>
      <c r="S1490" t="s">
        <v>6287</v>
      </c>
      <c r="T1490" s="396" t="str">
        <f>IF(INDEX('Page 2 - Team Information'!$K$14:$AP$184,Y1490,X1490)="","",INDEX('Page 2 - Team Information'!$K$14:$AP$184,Y1490,X1490)&amp;"-06-30")</f>
        <v/>
      </c>
      <c r="U1490"/>
      <c r="V1490"/>
      <c r="W1490"/>
      <c r="X1490" s="397">
        <v>9</v>
      </c>
      <c r="Y1490" s="397">
        <v>67</v>
      </c>
    </row>
    <row r="1491" spans="1:25" x14ac:dyDescent="0.45">
      <c r="A1491">
        <f>'Page 1 - General Information'!$G$12</f>
        <v>113367003</v>
      </c>
      <c r="B1491" t="str">
        <f>'Page 1 - General Information'!$G$16</f>
        <v>2658</v>
      </c>
      <c r="C1491" s="395" t="s">
        <v>19824</v>
      </c>
      <c r="D1491"/>
      <c r="E1491"/>
      <c r="F1491"/>
      <c r="G1491"/>
      <c r="H1491"/>
      <c r="I1491"/>
      <c r="J1491"/>
      <c r="K1491"/>
      <c r="L1491"/>
      <c r="M1491"/>
      <c r="N1491" t="s">
        <v>5293</v>
      </c>
      <c r="O1491" s="399"/>
      <c r="P1491"/>
      <c r="Q1491"/>
      <c r="R1491" s="21" t="s">
        <v>10976</v>
      </c>
      <c r="S1491" t="s">
        <v>6288</v>
      </c>
      <c r="T1491" s="396" t="str">
        <f>IF(INDEX('Page 2 - Team Information'!$K$14:$AP$184,Y1491,X1491)="","",INDEX('Page 2 - Team Information'!$K$14:$AP$184,Y1491,X1491)&amp;"-06-30")</f>
        <v/>
      </c>
      <c r="U1491"/>
      <c r="V1491"/>
      <c r="W1491"/>
      <c r="X1491" s="397">
        <v>10</v>
      </c>
      <c r="Y1491" s="397">
        <v>67</v>
      </c>
    </row>
    <row r="1492" spans="1:25" x14ac:dyDescent="0.45">
      <c r="A1492">
        <f>'Page 1 - General Information'!$G$12</f>
        <v>113367003</v>
      </c>
      <c r="B1492" t="str">
        <f>'Page 1 - General Information'!$G$16</f>
        <v>2658</v>
      </c>
      <c r="C1492" s="395" t="s">
        <v>19824</v>
      </c>
      <c r="D1492"/>
      <c r="E1492"/>
      <c r="F1492"/>
      <c r="G1492"/>
      <c r="H1492"/>
      <c r="I1492"/>
      <c r="J1492"/>
      <c r="K1492"/>
      <c r="L1492"/>
      <c r="M1492"/>
      <c r="N1492" t="s">
        <v>5293</v>
      </c>
      <c r="O1492" s="399"/>
      <c r="P1492"/>
      <c r="Q1492"/>
      <c r="R1492" s="21" t="s">
        <v>10976</v>
      </c>
      <c r="S1492" t="s">
        <v>6289</v>
      </c>
      <c r="T1492" s="396" t="str">
        <f>IF(INDEX('Page 2 - Team Information'!$K$14:$AP$184,Y1492,X1492)="","",INDEX('Page 2 - Team Information'!$K$14:$AP$184,Y1492,X1492)&amp;"-06-30")</f>
        <v/>
      </c>
      <c r="U1492"/>
      <c r="V1492"/>
      <c r="W1492"/>
      <c r="X1492" s="397">
        <v>11</v>
      </c>
      <c r="Y1492" s="397">
        <v>67</v>
      </c>
    </row>
    <row r="1493" spans="1:25" x14ac:dyDescent="0.45">
      <c r="A1493">
        <f>'Page 1 - General Information'!$G$12</f>
        <v>113367003</v>
      </c>
      <c r="B1493" t="str">
        <f>'Page 1 - General Information'!$G$16</f>
        <v>2658</v>
      </c>
      <c r="C1493" s="395" t="s">
        <v>19824</v>
      </c>
      <c r="D1493"/>
      <c r="E1493"/>
      <c r="F1493"/>
      <c r="G1493"/>
      <c r="H1493"/>
      <c r="I1493"/>
      <c r="J1493"/>
      <c r="K1493"/>
      <c r="L1493"/>
      <c r="M1493"/>
      <c r="N1493" t="s">
        <v>5293</v>
      </c>
      <c r="O1493" s="399"/>
      <c r="P1493"/>
      <c r="Q1493"/>
      <c r="R1493" s="21" t="s">
        <v>10976</v>
      </c>
      <c r="S1493" t="s">
        <v>6290</v>
      </c>
      <c r="T1493" s="396" t="str">
        <f>IF(INDEX('Page 2 - Team Information'!$K$14:$AP$184,Y1493,X1493)="","",INDEX('Page 2 - Team Information'!$K$14:$AP$184,Y1493,X1493)&amp;"-06-30")</f>
        <v/>
      </c>
      <c r="U1493"/>
      <c r="V1493"/>
      <c r="W1493"/>
      <c r="X1493" s="397">
        <v>12</v>
      </c>
      <c r="Y1493" s="397">
        <v>67</v>
      </c>
    </row>
    <row r="1494" spans="1:25" x14ac:dyDescent="0.45">
      <c r="A1494">
        <f>'Page 1 - General Information'!$G$12</f>
        <v>113367003</v>
      </c>
      <c r="B1494" t="str">
        <f>'Page 1 - General Information'!$G$16</f>
        <v>2658</v>
      </c>
      <c r="C1494" s="395" t="s">
        <v>19824</v>
      </c>
      <c r="D1494"/>
      <c r="E1494"/>
      <c r="F1494"/>
      <c r="G1494"/>
      <c r="H1494"/>
      <c r="I1494"/>
      <c r="J1494"/>
      <c r="K1494"/>
      <c r="L1494"/>
      <c r="M1494"/>
      <c r="N1494" t="s">
        <v>4812</v>
      </c>
      <c r="O1494" s="396">
        <f>INDEX('Page 2 - Team Information'!$K$14:$AP$184,Y1494,X1494)</f>
        <v>0</v>
      </c>
      <c r="P1494"/>
      <c r="Q1494"/>
      <c r="R1494"/>
      <c r="S1494" t="s">
        <v>6291</v>
      </c>
      <c r="T1494"/>
      <c r="U1494"/>
      <c r="V1494"/>
      <c r="W1494"/>
      <c r="X1494" s="397">
        <v>14</v>
      </c>
      <c r="Y1494" s="397">
        <v>67</v>
      </c>
    </row>
    <row r="1495" spans="1:25" x14ac:dyDescent="0.45">
      <c r="A1495">
        <f>'Page 1 - General Information'!$G$12</f>
        <v>113367003</v>
      </c>
      <c r="B1495" t="str">
        <f>'Page 1 - General Information'!$G$16</f>
        <v>2658</v>
      </c>
      <c r="C1495" s="395" t="s">
        <v>19824</v>
      </c>
      <c r="D1495"/>
      <c r="E1495"/>
      <c r="F1495"/>
      <c r="G1495"/>
      <c r="H1495"/>
      <c r="I1495"/>
      <c r="J1495"/>
      <c r="K1495"/>
      <c r="L1495"/>
      <c r="M1495"/>
      <c r="N1495" t="s">
        <v>4812</v>
      </c>
      <c r="O1495" s="396">
        <f>INDEX('Page 2 - Team Information'!$K$14:$AP$184,Y1495,X1495)</f>
        <v>0</v>
      </c>
      <c r="P1495"/>
      <c r="Q1495"/>
      <c r="R1495"/>
      <c r="S1495" t="s">
        <v>6292</v>
      </c>
      <c r="T1495"/>
      <c r="U1495"/>
      <c r="V1495"/>
      <c r="W1495"/>
      <c r="X1495" s="397">
        <v>15</v>
      </c>
      <c r="Y1495" s="397">
        <v>67</v>
      </c>
    </row>
    <row r="1496" spans="1:25" x14ac:dyDescent="0.45">
      <c r="A1496">
        <f>'Page 1 - General Information'!$G$12</f>
        <v>113367003</v>
      </c>
      <c r="B1496" t="str">
        <f>'Page 1 - General Information'!$G$16</f>
        <v>2658</v>
      </c>
      <c r="C1496" s="395" t="s">
        <v>19824</v>
      </c>
      <c r="D1496"/>
      <c r="E1496"/>
      <c r="F1496"/>
      <c r="G1496"/>
      <c r="H1496"/>
      <c r="I1496"/>
      <c r="J1496"/>
      <c r="K1496"/>
      <c r="L1496"/>
      <c r="M1496"/>
      <c r="N1496" t="s">
        <v>4812</v>
      </c>
      <c r="O1496" s="396">
        <f>INDEX('Page 2 - Team Information'!$K$14:$AP$184,Y1496,X1496)</f>
        <v>0</v>
      </c>
      <c r="P1496"/>
      <c r="Q1496"/>
      <c r="R1496"/>
      <c r="S1496" t="s">
        <v>6293</v>
      </c>
      <c r="T1496"/>
      <c r="U1496"/>
      <c r="V1496"/>
      <c r="W1496"/>
      <c r="X1496" s="397">
        <v>16</v>
      </c>
      <c r="Y1496" s="397">
        <v>67</v>
      </c>
    </row>
    <row r="1497" spans="1:25" x14ac:dyDescent="0.45">
      <c r="A1497">
        <f>'Page 1 - General Information'!$G$12</f>
        <v>113367003</v>
      </c>
      <c r="B1497" t="str">
        <f>'Page 1 - General Information'!$G$16</f>
        <v>2658</v>
      </c>
      <c r="C1497" s="395" t="s">
        <v>19824</v>
      </c>
      <c r="D1497"/>
      <c r="E1497"/>
      <c r="F1497"/>
      <c r="G1497"/>
      <c r="H1497"/>
      <c r="I1497"/>
      <c r="J1497"/>
      <c r="K1497"/>
      <c r="L1497"/>
      <c r="M1497"/>
      <c r="N1497" t="s">
        <v>4812</v>
      </c>
      <c r="O1497" s="396">
        <f>INDEX('Page 2 - Team Information'!$K$14:$AP$184,Y1497,X1497)</f>
        <v>0</v>
      </c>
      <c r="P1497"/>
      <c r="Q1497"/>
      <c r="R1497"/>
      <c r="S1497" t="s">
        <v>6294</v>
      </c>
      <c r="T1497"/>
      <c r="U1497"/>
      <c r="V1497"/>
      <c r="W1497"/>
      <c r="X1497" s="397">
        <v>17</v>
      </c>
      <c r="Y1497" s="397">
        <v>67</v>
      </c>
    </row>
    <row r="1498" spans="1:25" x14ac:dyDescent="0.45">
      <c r="A1498">
        <f>'Page 1 - General Information'!$G$12</f>
        <v>113367003</v>
      </c>
      <c r="B1498" t="str">
        <f>'Page 1 - General Information'!$G$16</f>
        <v>2658</v>
      </c>
      <c r="C1498" s="395" t="s">
        <v>19824</v>
      </c>
      <c r="D1498"/>
      <c r="E1498"/>
      <c r="F1498"/>
      <c r="G1498"/>
      <c r="H1498"/>
      <c r="I1498"/>
      <c r="J1498"/>
      <c r="K1498"/>
      <c r="L1498"/>
      <c r="M1498"/>
      <c r="N1498" t="s">
        <v>4812</v>
      </c>
      <c r="O1498" s="396">
        <f>INDEX('Page 2 - Team Information'!$K$14:$AP$184,Y1498,X1498)</f>
        <v>0</v>
      </c>
      <c r="P1498"/>
      <c r="Q1498"/>
      <c r="R1498"/>
      <c r="S1498" t="s">
        <v>6295</v>
      </c>
      <c r="T1498"/>
      <c r="U1498"/>
      <c r="V1498"/>
      <c r="W1498"/>
      <c r="X1498" s="397">
        <v>19</v>
      </c>
      <c r="Y1498" s="397">
        <v>67</v>
      </c>
    </row>
    <row r="1499" spans="1:25" x14ac:dyDescent="0.45">
      <c r="A1499">
        <f>'Page 1 - General Information'!$G$12</f>
        <v>113367003</v>
      </c>
      <c r="B1499" t="str">
        <f>'Page 1 - General Information'!$G$16</f>
        <v>2658</v>
      </c>
      <c r="C1499" s="395" t="s">
        <v>19824</v>
      </c>
      <c r="D1499"/>
      <c r="E1499"/>
      <c r="F1499"/>
      <c r="G1499"/>
      <c r="H1499"/>
      <c r="I1499"/>
      <c r="J1499"/>
      <c r="K1499"/>
      <c r="L1499"/>
      <c r="M1499"/>
      <c r="N1499" t="s">
        <v>4812</v>
      </c>
      <c r="O1499" s="396">
        <f>INDEX('Page 2 - Team Information'!$K$14:$AP$184,Y1499,X1499)</f>
        <v>0</v>
      </c>
      <c r="P1499"/>
      <c r="Q1499"/>
      <c r="R1499"/>
      <c r="S1499" t="s">
        <v>6296</v>
      </c>
      <c r="T1499"/>
      <c r="U1499"/>
      <c r="V1499"/>
      <c r="W1499"/>
      <c r="X1499" s="397">
        <v>20</v>
      </c>
      <c r="Y1499" s="397">
        <v>67</v>
      </c>
    </row>
    <row r="1500" spans="1:25" x14ac:dyDescent="0.45">
      <c r="A1500">
        <f>'Page 1 - General Information'!$G$12</f>
        <v>113367003</v>
      </c>
      <c r="B1500" t="str">
        <f>'Page 1 - General Information'!$G$16</f>
        <v>2658</v>
      </c>
      <c r="C1500" s="395" t="s">
        <v>19824</v>
      </c>
      <c r="D1500"/>
      <c r="E1500"/>
      <c r="F1500"/>
      <c r="G1500"/>
      <c r="H1500"/>
      <c r="I1500"/>
      <c r="J1500"/>
      <c r="K1500"/>
      <c r="L1500"/>
      <c r="M1500"/>
      <c r="N1500" t="s">
        <v>4812</v>
      </c>
      <c r="O1500" s="396">
        <f>INDEX('Page 2 - Team Information'!$K$14:$AP$184,Y1500,X1500)</f>
        <v>0</v>
      </c>
      <c r="P1500"/>
      <c r="Q1500"/>
      <c r="R1500"/>
      <c r="S1500" t="s">
        <v>6297</v>
      </c>
      <c r="T1500"/>
      <c r="U1500"/>
      <c r="V1500"/>
      <c r="W1500"/>
      <c r="X1500" s="397">
        <v>21</v>
      </c>
      <c r="Y1500" s="397">
        <v>67</v>
      </c>
    </row>
    <row r="1501" spans="1:25" x14ac:dyDescent="0.45">
      <c r="A1501">
        <f>'Page 1 - General Information'!$G$12</f>
        <v>113367003</v>
      </c>
      <c r="B1501" t="str">
        <f>'Page 1 - General Information'!$G$16</f>
        <v>2658</v>
      </c>
      <c r="C1501" s="395" t="s">
        <v>19824</v>
      </c>
      <c r="D1501"/>
      <c r="E1501"/>
      <c r="F1501"/>
      <c r="G1501"/>
      <c r="H1501"/>
      <c r="I1501"/>
      <c r="J1501"/>
      <c r="K1501"/>
      <c r="L1501"/>
      <c r="M1501"/>
      <c r="N1501" t="s">
        <v>4812</v>
      </c>
      <c r="O1501" s="396">
        <f>INDEX('Page 2 - Team Information'!$K$14:$AP$184,Y1501,X1501)</f>
        <v>0</v>
      </c>
      <c r="P1501"/>
      <c r="Q1501"/>
      <c r="R1501"/>
      <c r="S1501" t="s">
        <v>6298</v>
      </c>
      <c r="T1501"/>
      <c r="U1501"/>
      <c r="V1501"/>
      <c r="W1501"/>
      <c r="X1501" s="397">
        <v>22</v>
      </c>
      <c r="Y1501" s="397">
        <v>67</v>
      </c>
    </row>
    <row r="1502" spans="1:25" x14ac:dyDescent="0.45">
      <c r="A1502">
        <f>'Page 1 - General Information'!$G$12</f>
        <v>113367003</v>
      </c>
      <c r="B1502" t="str">
        <f>'Page 1 - General Information'!$G$16</f>
        <v>2658</v>
      </c>
      <c r="C1502" s="395" t="s">
        <v>19824</v>
      </c>
      <c r="D1502"/>
      <c r="E1502"/>
      <c r="F1502"/>
      <c r="G1502"/>
      <c r="H1502"/>
      <c r="I1502"/>
      <c r="J1502"/>
      <c r="K1502"/>
      <c r="L1502"/>
      <c r="M1502"/>
      <c r="N1502" t="s">
        <v>5293</v>
      </c>
      <c r="O1502" s="399"/>
      <c r="P1502"/>
      <c r="Q1502"/>
      <c r="R1502" s="399" t="s">
        <v>10976</v>
      </c>
      <c r="S1502" t="s">
        <v>6299</v>
      </c>
      <c r="T1502"/>
      <c r="U1502"/>
      <c r="V1502" s="396" t="str">
        <f>INDEX('Page 2 - Team Information'!$K$14:$AP$184,Y1502,X1502)</f>
        <v xml:space="preserve">Yes </v>
      </c>
      <c r="W1502"/>
      <c r="X1502" s="397">
        <v>5</v>
      </c>
      <c r="Y1502" s="397">
        <v>68</v>
      </c>
    </row>
    <row r="1503" spans="1:25" x14ac:dyDescent="0.45">
      <c r="A1503">
        <f>'Page 1 - General Information'!$G$12</f>
        <v>113367003</v>
      </c>
      <c r="B1503" t="str">
        <f>'Page 1 - General Information'!$G$16</f>
        <v>2658</v>
      </c>
      <c r="C1503" s="395" t="s">
        <v>19824</v>
      </c>
      <c r="D1503"/>
      <c r="E1503"/>
      <c r="F1503"/>
      <c r="G1503"/>
      <c r="H1503"/>
      <c r="I1503"/>
      <c r="J1503"/>
      <c r="K1503"/>
      <c r="L1503"/>
      <c r="M1503"/>
      <c r="N1503" t="s">
        <v>5293</v>
      </c>
      <c r="O1503" s="399"/>
      <c r="P1503"/>
      <c r="Q1503"/>
      <c r="R1503" s="399" t="s">
        <v>10976</v>
      </c>
      <c r="S1503" t="s">
        <v>6300</v>
      </c>
      <c r="T1503"/>
      <c r="U1503"/>
      <c r="V1503" s="396">
        <f>INDEX('Page 2 - Team Information'!$K$14:$AP$184,Y1503,X1503)</f>
        <v>0</v>
      </c>
      <c r="W1503"/>
      <c r="X1503" s="397">
        <v>6</v>
      </c>
      <c r="Y1503" s="397">
        <v>68</v>
      </c>
    </row>
    <row r="1504" spans="1:25" x14ac:dyDescent="0.45">
      <c r="A1504">
        <f>'Page 1 - General Information'!$G$12</f>
        <v>113367003</v>
      </c>
      <c r="B1504" t="str">
        <f>'Page 1 - General Information'!$G$16</f>
        <v>2658</v>
      </c>
      <c r="C1504" s="395" t="s">
        <v>19824</v>
      </c>
      <c r="D1504"/>
      <c r="E1504"/>
      <c r="F1504"/>
      <c r="G1504"/>
      <c r="H1504"/>
      <c r="I1504"/>
      <c r="J1504"/>
      <c r="K1504"/>
      <c r="L1504"/>
      <c r="M1504"/>
      <c r="N1504" t="s">
        <v>5293</v>
      </c>
      <c r="O1504" s="399"/>
      <c r="P1504"/>
      <c r="Q1504"/>
      <c r="R1504" s="399" t="s">
        <v>10976</v>
      </c>
      <c r="S1504" t="s">
        <v>6301</v>
      </c>
      <c r="T1504"/>
      <c r="U1504"/>
      <c r="V1504" s="396">
        <f>INDEX('Page 2 - Team Information'!$K$14:$AP$184,Y1504,X1504)</f>
        <v>0</v>
      </c>
      <c r="W1504"/>
      <c r="X1504" s="397">
        <v>7</v>
      </c>
      <c r="Y1504" s="397">
        <v>68</v>
      </c>
    </row>
    <row r="1505" spans="1:25" x14ac:dyDescent="0.45">
      <c r="A1505">
        <f>'Page 1 - General Information'!$G$12</f>
        <v>113367003</v>
      </c>
      <c r="B1505" t="str">
        <f>'Page 1 - General Information'!$G$16</f>
        <v>2658</v>
      </c>
      <c r="C1505" s="395" t="s">
        <v>19824</v>
      </c>
      <c r="D1505"/>
      <c r="E1505"/>
      <c r="F1505"/>
      <c r="G1505"/>
      <c r="H1505"/>
      <c r="I1505"/>
      <c r="J1505"/>
      <c r="K1505"/>
      <c r="L1505"/>
      <c r="M1505"/>
      <c r="N1505" t="s">
        <v>5293</v>
      </c>
      <c r="O1505" s="399"/>
      <c r="P1505"/>
      <c r="Q1505"/>
      <c r="R1505" s="21" t="s">
        <v>10976</v>
      </c>
      <c r="S1505" t="s">
        <v>6302</v>
      </c>
      <c r="T1505" s="396" t="str">
        <f>IF(INDEX('Page 2 - Team Information'!$K$14:$AP$184,Y1505,X1505)="","",INDEX('Page 2 - Team Information'!$K$14:$AP$184,Y1505,X1505)&amp;"-06-30")</f>
        <v/>
      </c>
      <c r="U1505"/>
      <c r="V1505"/>
      <c r="W1505"/>
      <c r="X1505" s="397">
        <v>9</v>
      </c>
      <c r="Y1505" s="397">
        <v>68</v>
      </c>
    </row>
    <row r="1506" spans="1:25" x14ac:dyDescent="0.45">
      <c r="A1506">
        <f>'Page 1 - General Information'!$G$12</f>
        <v>113367003</v>
      </c>
      <c r="B1506" t="str">
        <f>'Page 1 - General Information'!$G$16</f>
        <v>2658</v>
      </c>
      <c r="C1506" s="395" t="s">
        <v>19824</v>
      </c>
      <c r="D1506"/>
      <c r="E1506"/>
      <c r="F1506"/>
      <c r="G1506"/>
      <c r="H1506"/>
      <c r="I1506"/>
      <c r="J1506"/>
      <c r="K1506"/>
      <c r="L1506"/>
      <c r="M1506"/>
      <c r="N1506" t="s">
        <v>5293</v>
      </c>
      <c r="O1506" s="399"/>
      <c r="P1506"/>
      <c r="Q1506"/>
      <c r="R1506" s="21" t="s">
        <v>10976</v>
      </c>
      <c r="S1506" t="s">
        <v>6303</v>
      </c>
      <c r="T1506" s="396" t="str">
        <f>IF(INDEX('Page 2 - Team Information'!$K$14:$AP$184,Y1506,X1506)="","",INDEX('Page 2 - Team Information'!$K$14:$AP$184,Y1506,X1506)&amp;"-06-30")</f>
        <v/>
      </c>
      <c r="U1506"/>
      <c r="V1506"/>
      <c r="W1506"/>
      <c r="X1506" s="397">
        <v>10</v>
      </c>
      <c r="Y1506" s="397">
        <v>68</v>
      </c>
    </row>
    <row r="1507" spans="1:25" x14ac:dyDescent="0.45">
      <c r="A1507">
        <f>'Page 1 - General Information'!$G$12</f>
        <v>113367003</v>
      </c>
      <c r="B1507" t="str">
        <f>'Page 1 - General Information'!$G$16</f>
        <v>2658</v>
      </c>
      <c r="C1507" s="395" t="s">
        <v>19824</v>
      </c>
      <c r="D1507"/>
      <c r="E1507"/>
      <c r="F1507"/>
      <c r="G1507"/>
      <c r="H1507"/>
      <c r="I1507"/>
      <c r="J1507"/>
      <c r="K1507"/>
      <c r="L1507"/>
      <c r="M1507"/>
      <c r="N1507" t="s">
        <v>5293</v>
      </c>
      <c r="O1507" s="399"/>
      <c r="P1507"/>
      <c r="Q1507"/>
      <c r="R1507" s="21" t="s">
        <v>10976</v>
      </c>
      <c r="S1507" t="s">
        <v>6304</v>
      </c>
      <c r="T1507" s="396" t="str">
        <f>IF(INDEX('Page 2 - Team Information'!$K$14:$AP$184,Y1507,X1507)="","",INDEX('Page 2 - Team Information'!$K$14:$AP$184,Y1507,X1507)&amp;"-06-30")</f>
        <v/>
      </c>
      <c r="U1507"/>
      <c r="V1507"/>
      <c r="W1507"/>
      <c r="X1507" s="397">
        <v>11</v>
      </c>
      <c r="Y1507" s="397">
        <v>68</v>
      </c>
    </row>
    <row r="1508" spans="1:25" x14ac:dyDescent="0.45">
      <c r="A1508">
        <f>'Page 1 - General Information'!$G$12</f>
        <v>113367003</v>
      </c>
      <c r="B1508" t="str">
        <f>'Page 1 - General Information'!$G$16</f>
        <v>2658</v>
      </c>
      <c r="C1508" s="395" t="s">
        <v>19824</v>
      </c>
      <c r="D1508"/>
      <c r="E1508"/>
      <c r="F1508"/>
      <c r="G1508"/>
      <c r="H1508"/>
      <c r="I1508"/>
      <c r="J1508"/>
      <c r="K1508"/>
      <c r="L1508"/>
      <c r="M1508"/>
      <c r="N1508" t="s">
        <v>5293</v>
      </c>
      <c r="O1508" s="399"/>
      <c r="P1508"/>
      <c r="Q1508"/>
      <c r="R1508" s="21" t="s">
        <v>10976</v>
      </c>
      <c r="S1508" t="s">
        <v>6305</v>
      </c>
      <c r="T1508" s="396" t="str">
        <f>IF(INDEX('Page 2 - Team Information'!$K$14:$AP$184,Y1508,X1508)="","",INDEX('Page 2 - Team Information'!$K$14:$AP$184,Y1508,X1508)&amp;"-06-30")</f>
        <v/>
      </c>
      <c r="U1508"/>
      <c r="V1508"/>
      <c r="W1508"/>
      <c r="X1508" s="397">
        <v>12</v>
      </c>
      <c r="Y1508" s="397">
        <v>68</v>
      </c>
    </row>
    <row r="1509" spans="1:25" x14ac:dyDescent="0.45">
      <c r="A1509">
        <f>'Page 1 - General Information'!$G$12</f>
        <v>113367003</v>
      </c>
      <c r="B1509" t="str">
        <f>'Page 1 - General Information'!$G$16</f>
        <v>2658</v>
      </c>
      <c r="C1509" s="395" t="s">
        <v>19824</v>
      </c>
      <c r="D1509"/>
      <c r="E1509"/>
      <c r="F1509"/>
      <c r="G1509"/>
      <c r="H1509"/>
      <c r="I1509"/>
      <c r="J1509"/>
      <c r="K1509"/>
      <c r="L1509"/>
      <c r="M1509"/>
      <c r="N1509" t="s">
        <v>4812</v>
      </c>
      <c r="O1509" s="396">
        <f>INDEX('Page 2 - Team Information'!$K$14:$AP$184,Y1509,X1509)</f>
        <v>0</v>
      </c>
      <c r="P1509"/>
      <c r="Q1509"/>
      <c r="R1509"/>
      <c r="S1509" t="s">
        <v>6306</v>
      </c>
      <c r="T1509"/>
      <c r="U1509"/>
      <c r="V1509"/>
      <c r="W1509"/>
      <c r="X1509" s="397">
        <v>14</v>
      </c>
      <c r="Y1509" s="397">
        <v>68</v>
      </c>
    </row>
    <row r="1510" spans="1:25" x14ac:dyDescent="0.45">
      <c r="A1510">
        <f>'Page 1 - General Information'!$G$12</f>
        <v>113367003</v>
      </c>
      <c r="B1510" t="str">
        <f>'Page 1 - General Information'!$G$16</f>
        <v>2658</v>
      </c>
      <c r="C1510" s="395" t="s">
        <v>19824</v>
      </c>
      <c r="D1510"/>
      <c r="E1510"/>
      <c r="F1510"/>
      <c r="G1510"/>
      <c r="H1510"/>
      <c r="I1510"/>
      <c r="J1510"/>
      <c r="K1510"/>
      <c r="L1510"/>
      <c r="M1510"/>
      <c r="N1510" t="s">
        <v>4812</v>
      </c>
      <c r="O1510" s="396">
        <f>INDEX('Page 2 - Team Information'!$K$14:$AP$184,Y1510,X1510)</f>
        <v>0</v>
      </c>
      <c r="P1510"/>
      <c r="Q1510"/>
      <c r="R1510"/>
      <c r="S1510" t="s">
        <v>6307</v>
      </c>
      <c r="T1510"/>
      <c r="U1510"/>
      <c r="V1510"/>
      <c r="W1510"/>
      <c r="X1510" s="397">
        <v>15</v>
      </c>
      <c r="Y1510" s="397">
        <v>68</v>
      </c>
    </row>
    <row r="1511" spans="1:25" x14ac:dyDescent="0.45">
      <c r="A1511">
        <f>'Page 1 - General Information'!$G$12</f>
        <v>113367003</v>
      </c>
      <c r="B1511" t="str">
        <f>'Page 1 - General Information'!$G$16</f>
        <v>2658</v>
      </c>
      <c r="C1511" s="395" t="s">
        <v>19824</v>
      </c>
      <c r="D1511"/>
      <c r="E1511"/>
      <c r="F1511"/>
      <c r="G1511"/>
      <c r="H1511"/>
      <c r="I1511"/>
      <c r="J1511"/>
      <c r="K1511"/>
      <c r="L1511"/>
      <c r="M1511"/>
      <c r="N1511" t="s">
        <v>4812</v>
      </c>
      <c r="O1511" s="396">
        <f>INDEX('Page 2 - Team Information'!$K$14:$AP$184,Y1511,X1511)</f>
        <v>0</v>
      </c>
      <c r="P1511"/>
      <c r="Q1511"/>
      <c r="R1511"/>
      <c r="S1511" t="s">
        <v>6308</v>
      </c>
      <c r="T1511"/>
      <c r="U1511"/>
      <c r="V1511"/>
      <c r="W1511"/>
      <c r="X1511" s="397">
        <v>16</v>
      </c>
      <c r="Y1511" s="397">
        <v>68</v>
      </c>
    </row>
    <row r="1512" spans="1:25" x14ac:dyDescent="0.45">
      <c r="A1512">
        <f>'Page 1 - General Information'!$G$12</f>
        <v>113367003</v>
      </c>
      <c r="B1512" t="str">
        <f>'Page 1 - General Information'!$G$16</f>
        <v>2658</v>
      </c>
      <c r="C1512" s="395" t="s">
        <v>19824</v>
      </c>
      <c r="D1512"/>
      <c r="E1512"/>
      <c r="F1512"/>
      <c r="G1512"/>
      <c r="H1512"/>
      <c r="I1512"/>
      <c r="J1512"/>
      <c r="K1512"/>
      <c r="L1512"/>
      <c r="M1512"/>
      <c r="N1512" t="s">
        <v>4812</v>
      </c>
      <c r="O1512" s="396">
        <f>INDEX('Page 2 - Team Information'!$K$14:$AP$184,Y1512,X1512)</f>
        <v>0</v>
      </c>
      <c r="P1512"/>
      <c r="Q1512"/>
      <c r="R1512"/>
      <c r="S1512" t="s">
        <v>6309</v>
      </c>
      <c r="T1512"/>
      <c r="U1512"/>
      <c r="V1512"/>
      <c r="W1512"/>
      <c r="X1512" s="397">
        <v>17</v>
      </c>
      <c r="Y1512" s="397">
        <v>68</v>
      </c>
    </row>
    <row r="1513" spans="1:25" x14ac:dyDescent="0.45">
      <c r="A1513">
        <f>'Page 1 - General Information'!$G$12</f>
        <v>113367003</v>
      </c>
      <c r="B1513" t="str">
        <f>'Page 1 - General Information'!$G$16</f>
        <v>2658</v>
      </c>
      <c r="C1513" s="395" t="s">
        <v>19824</v>
      </c>
      <c r="D1513"/>
      <c r="E1513"/>
      <c r="F1513"/>
      <c r="G1513"/>
      <c r="H1513"/>
      <c r="I1513"/>
      <c r="J1513"/>
      <c r="K1513"/>
      <c r="L1513"/>
      <c r="M1513"/>
      <c r="N1513" t="s">
        <v>4812</v>
      </c>
      <c r="O1513" s="396">
        <f>INDEX('Page 2 - Team Information'!$K$14:$AP$184,Y1513,X1513)</f>
        <v>0</v>
      </c>
      <c r="P1513"/>
      <c r="Q1513"/>
      <c r="R1513"/>
      <c r="S1513" t="s">
        <v>6310</v>
      </c>
      <c r="T1513"/>
      <c r="U1513"/>
      <c r="V1513"/>
      <c r="W1513"/>
      <c r="X1513" s="397">
        <v>19</v>
      </c>
      <c r="Y1513" s="397">
        <v>68</v>
      </c>
    </row>
    <row r="1514" spans="1:25" x14ac:dyDescent="0.45">
      <c r="A1514">
        <f>'Page 1 - General Information'!$G$12</f>
        <v>113367003</v>
      </c>
      <c r="B1514" t="str">
        <f>'Page 1 - General Information'!$G$16</f>
        <v>2658</v>
      </c>
      <c r="C1514" s="395" t="s">
        <v>19824</v>
      </c>
      <c r="D1514"/>
      <c r="E1514"/>
      <c r="F1514"/>
      <c r="G1514"/>
      <c r="H1514"/>
      <c r="I1514"/>
      <c r="J1514"/>
      <c r="K1514"/>
      <c r="L1514"/>
      <c r="M1514"/>
      <c r="N1514" t="s">
        <v>4812</v>
      </c>
      <c r="O1514" s="396">
        <f>INDEX('Page 2 - Team Information'!$K$14:$AP$184,Y1514,X1514)</f>
        <v>0</v>
      </c>
      <c r="P1514"/>
      <c r="Q1514"/>
      <c r="R1514"/>
      <c r="S1514" t="s">
        <v>6311</v>
      </c>
      <c r="T1514"/>
      <c r="U1514"/>
      <c r="V1514"/>
      <c r="W1514"/>
      <c r="X1514" s="397">
        <v>20</v>
      </c>
      <c r="Y1514" s="397">
        <v>68</v>
      </c>
    </row>
    <row r="1515" spans="1:25" x14ac:dyDescent="0.45">
      <c r="A1515">
        <f>'Page 1 - General Information'!$G$12</f>
        <v>113367003</v>
      </c>
      <c r="B1515" t="str">
        <f>'Page 1 - General Information'!$G$16</f>
        <v>2658</v>
      </c>
      <c r="C1515" s="395" t="s">
        <v>19824</v>
      </c>
      <c r="D1515"/>
      <c r="E1515"/>
      <c r="F1515"/>
      <c r="G1515"/>
      <c r="H1515"/>
      <c r="I1515"/>
      <c r="J1515"/>
      <c r="K1515"/>
      <c r="L1515"/>
      <c r="M1515"/>
      <c r="N1515" t="s">
        <v>4812</v>
      </c>
      <c r="O1515" s="396">
        <f>INDEX('Page 2 - Team Information'!$K$14:$AP$184,Y1515,X1515)</f>
        <v>0</v>
      </c>
      <c r="P1515"/>
      <c r="Q1515"/>
      <c r="R1515"/>
      <c r="S1515" t="s">
        <v>6312</v>
      </c>
      <c r="T1515"/>
      <c r="U1515"/>
      <c r="V1515"/>
      <c r="W1515"/>
      <c r="X1515" s="397">
        <v>21</v>
      </c>
      <c r="Y1515" s="397">
        <v>68</v>
      </c>
    </row>
    <row r="1516" spans="1:25" x14ac:dyDescent="0.45">
      <c r="A1516">
        <f>'Page 1 - General Information'!$G$12</f>
        <v>113367003</v>
      </c>
      <c r="B1516" t="str">
        <f>'Page 1 - General Information'!$G$16</f>
        <v>2658</v>
      </c>
      <c r="C1516" s="395" t="s">
        <v>19824</v>
      </c>
      <c r="D1516"/>
      <c r="E1516"/>
      <c r="F1516"/>
      <c r="G1516"/>
      <c r="H1516"/>
      <c r="I1516"/>
      <c r="J1516"/>
      <c r="K1516"/>
      <c r="L1516"/>
      <c r="M1516"/>
      <c r="N1516" t="s">
        <v>4812</v>
      </c>
      <c r="O1516" s="396">
        <f>INDEX('Page 2 - Team Information'!$K$14:$AP$184,Y1516,X1516)</f>
        <v>0</v>
      </c>
      <c r="P1516"/>
      <c r="Q1516"/>
      <c r="R1516"/>
      <c r="S1516" t="s">
        <v>6313</v>
      </c>
      <c r="T1516"/>
      <c r="U1516"/>
      <c r="V1516"/>
      <c r="W1516"/>
      <c r="X1516" s="397">
        <v>22</v>
      </c>
      <c r="Y1516" s="397">
        <v>68</v>
      </c>
    </row>
    <row r="1517" spans="1:25" x14ac:dyDescent="0.45">
      <c r="A1517">
        <f>'Page 1 - General Information'!$G$12</f>
        <v>113367003</v>
      </c>
      <c r="B1517" t="str">
        <f>'Page 1 - General Information'!$G$16</f>
        <v>2658</v>
      </c>
      <c r="C1517" s="395" t="s">
        <v>19824</v>
      </c>
      <c r="D1517"/>
      <c r="E1517"/>
      <c r="F1517"/>
      <c r="G1517"/>
      <c r="H1517"/>
      <c r="I1517"/>
      <c r="J1517"/>
      <c r="K1517"/>
      <c r="L1517"/>
      <c r="M1517"/>
      <c r="N1517" t="s">
        <v>5293</v>
      </c>
      <c r="O1517" s="399"/>
      <c r="P1517"/>
      <c r="Q1517"/>
      <c r="R1517" s="399" t="s">
        <v>10976</v>
      </c>
      <c r="S1517" t="s">
        <v>6314</v>
      </c>
      <c r="T1517"/>
      <c r="U1517"/>
      <c r="V1517" s="396" t="str">
        <f>INDEX('Page 2 - Team Information'!$K$14:$AP$184,Y1517,X1517)</f>
        <v xml:space="preserve">Yes </v>
      </c>
      <c r="W1517"/>
      <c r="X1517" s="397">
        <v>5</v>
      </c>
      <c r="Y1517" s="397">
        <v>69</v>
      </c>
    </row>
    <row r="1518" spans="1:25" x14ac:dyDescent="0.45">
      <c r="A1518">
        <f>'Page 1 - General Information'!$G$12</f>
        <v>113367003</v>
      </c>
      <c r="B1518" t="str">
        <f>'Page 1 - General Information'!$G$16</f>
        <v>2658</v>
      </c>
      <c r="C1518" s="395" t="s">
        <v>19824</v>
      </c>
      <c r="D1518"/>
      <c r="E1518"/>
      <c r="F1518"/>
      <c r="G1518"/>
      <c r="H1518"/>
      <c r="I1518"/>
      <c r="J1518"/>
      <c r="K1518"/>
      <c r="L1518"/>
      <c r="M1518"/>
      <c r="N1518" t="s">
        <v>5293</v>
      </c>
      <c r="O1518" s="399"/>
      <c r="P1518"/>
      <c r="Q1518"/>
      <c r="R1518" s="399" t="s">
        <v>10976</v>
      </c>
      <c r="S1518" t="s">
        <v>6315</v>
      </c>
      <c r="T1518"/>
      <c r="U1518"/>
      <c r="V1518" s="396">
        <f>INDEX('Page 2 - Team Information'!$K$14:$AP$184,Y1518,X1518)</f>
        <v>0</v>
      </c>
      <c r="W1518"/>
      <c r="X1518" s="397">
        <v>6</v>
      </c>
      <c r="Y1518" s="397">
        <v>69</v>
      </c>
    </row>
    <row r="1519" spans="1:25" x14ac:dyDescent="0.45">
      <c r="A1519">
        <f>'Page 1 - General Information'!$G$12</f>
        <v>113367003</v>
      </c>
      <c r="B1519" t="str">
        <f>'Page 1 - General Information'!$G$16</f>
        <v>2658</v>
      </c>
      <c r="C1519" s="395" t="s">
        <v>19824</v>
      </c>
      <c r="D1519"/>
      <c r="E1519"/>
      <c r="F1519"/>
      <c r="G1519"/>
      <c r="H1519"/>
      <c r="I1519"/>
      <c r="J1519"/>
      <c r="K1519"/>
      <c r="L1519"/>
      <c r="M1519"/>
      <c r="N1519" t="s">
        <v>5293</v>
      </c>
      <c r="O1519" s="399"/>
      <c r="P1519"/>
      <c r="Q1519"/>
      <c r="R1519" s="399" t="s">
        <v>10976</v>
      </c>
      <c r="S1519" t="s">
        <v>6316</v>
      </c>
      <c r="T1519"/>
      <c r="U1519"/>
      <c r="V1519" s="396">
        <f>INDEX('Page 2 - Team Information'!$K$14:$AP$184,Y1519,X1519)</f>
        <v>0</v>
      </c>
      <c r="W1519"/>
      <c r="X1519" s="397">
        <v>7</v>
      </c>
      <c r="Y1519" s="397">
        <v>69</v>
      </c>
    </row>
    <row r="1520" spans="1:25" x14ac:dyDescent="0.45">
      <c r="A1520">
        <f>'Page 1 - General Information'!$G$12</f>
        <v>113367003</v>
      </c>
      <c r="B1520" t="str">
        <f>'Page 1 - General Information'!$G$16</f>
        <v>2658</v>
      </c>
      <c r="C1520" s="395" t="s">
        <v>19824</v>
      </c>
      <c r="D1520"/>
      <c r="E1520"/>
      <c r="F1520"/>
      <c r="G1520"/>
      <c r="H1520"/>
      <c r="I1520"/>
      <c r="J1520"/>
      <c r="K1520"/>
      <c r="L1520"/>
      <c r="M1520"/>
      <c r="N1520" t="s">
        <v>5293</v>
      </c>
      <c r="O1520" s="399"/>
      <c r="P1520"/>
      <c r="Q1520"/>
      <c r="R1520" s="21" t="s">
        <v>10976</v>
      </c>
      <c r="S1520" t="s">
        <v>6317</v>
      </c>
      <c r="T1520" s="396" t="str">
        <f>IF(INDEX('Page 2 - Team Information'!$K$14:$AP$184,Y1520,X1520)="","",INDEX('Page 2 - Team Information'!$K$14:$AP$184,Y1520,X1520)&amp;"-06-30")</f>
        <v/>
      </c>
      <c r="U1520"/>
      <c r="V1520"/>
      <c r="W1520"/>
      <c r="X1520" s="397">
        <v>9</v>
      </c>
      <c r="Y1520" s="397">
        <v>69</v>
      </c>
    </row>
    <row r="1521" spans="1:25" x14ac:dyDescent="0.45">
      <c r="A1521">
        <f>'Page 1 - General Information'!$G$12</f>
        <v>113367003</v>
      </c>
      <c r="B1521" t="str">
        <f>'Page 1 - General Information'!$G$16</f>
        <v>2658</v>
      </c>
      <c r="C1521" s="395" t="s">
        <v>19824</v>
      </c>
      <c r="D1521"/>
      <c r="E1521"/>
      <c r="F1521"/>
      <c r="G1521"/>
      <c r="H1521"/>
      <c r="I1521"/>
      <c r="J1521"/>
      <c r="K1521"/>
      <c r="L1521"/>
      <c r="M1521"/>
      <c r="N1521" t="s">
        <v>5293</v>
      </c>
      <c r="O1521" s="399"/>
      <c r="P1521"/>
      <c r="Q1521"/>
      <c r="R1521" s="21" t="s">
        <v>10976</v>
      </c>
      <c r="S1521" t="s">
        <v>6318</v>
      </c>
      <c r="T1521" s="396" t="str">
        <f>IF(INDEX('Page 2 - Team Information'!$K$14:$AP$184,Y1521,X1521)="","",INDEX('Page 2 - Team Information'!$K$14:$AP$184,Y1521,X1521)&amp;"-06-30")</f>
        <v/>
      </c>
      <c r="U1521"/>
      <c r="V1521"/>
      <c r="W1521"/>
      <c r="X1521" s="397">
        <v>10</v>
      </c>
      <c r="Y1521" s="397">
        <v>69</v>
      </c>
    </row>
    <row r="1522" spans="1:25" x14ac:dyDescent="0.45">
      <c r="A1522">
        <f>'Page 1 - General Information'!$G$12</f>
        <v>113367003</v>
      </c>
      <c r="B1522" t="str">
        <f>'Page 1 - General Information'!$G$16</f>
        <v>2658</v>
      </c>
      <c r="C1522" s="395" t="s">
        <v>19824</v>
      </c>
      <c r="D1522"/>
      <c r="E1522"/>
      <c r="F1522"/>
      <c r="G1522"/>
      <c r="H1522"/>
      <c r="I1522"/>
      <c r="J1522"/>
      <c r="K1522"/>
      <c r="L1522"/>
      <c r="M1522"/>
      <c r="N1522" t="s">
        <v>5293</v>
      </c>
      <c r="O1522" s="399"/>
      <c r="P1522"/>
      <c r="Q1522"/>
      <c r="R1522" s="21" t="s">
        <v>10976</v>
      </c>
      <c r="S1522" t="s">
        <v>6319</v>
      </c>
      <c r="T1522" s="396" t="str">
        <f>IF(INDEX('Page 2 - Team Information'!$K$14:$AP$184,Y1522,X1522)="","",INDEX('Page 2 - Team Information'!$K$14:$AP$184,Y1522,X1522)&amp;"-06-30")</f>
        <v/>
      </c>
      <c r="U1522"/>
      <c r="V1522"/>
      <c r="W1522"/>
      <c r="X1522" s="397">
        <v>11</v>
      </c>
      <c r="Y1522" s="397">
        <v>69</v>
      </c>
    </row>
    <row r="1523" spans="1:25" x14ac:dyDescent="0.45">
      <c r="A1523">
        <f>'Page 1 - General Information'!$G$12</f>
        <v>113367003</v>
      </c>
      <c r="B1523" t="str">
        <f>'Page 1 - General Information'!$G$16</f>
        <v>2658</v>
      </c>
      <c r="C1523" s="395" t="s">
        <v>19824</v>
      </c>
      <c r="D1523"/>
      <c r="E1523"/>
      <c r="F1523"/>
      <c r="G1523"/>
      <c r="H1523"/>
      <c r="I1523"/>
      <c r="J1523"/>
      <c r="K1523"/>
      <c r="L1523"/>
      <c r="M1523"/>
      <c r="N1523" t="s">
        <v>5293</v>
      </c>
      <c r="O1523" s="399"/>
      <c r="P1523"/>
      <c r="Q1523"/>
      <c r="R1523" s="21" t="s">
        <v>10976</v>
      </c>
      <c r="S1523" t="s">
        <v>6320</v>
      </c>
      <c r="T1523" s="396" t="str">
        <f>IF(INDEX('Page 2 - Team Information'!$K$14:$AP$184,Y1523,X1523)="","",INDEX('Page 2 - Team Information'!$K$14:$AP$184,Y1523,X1523)&amp;"-06-30")</f>
        <v/>
      </c>
      <c r="U1523"/>
      <c r="V1523"/>
      <c r="W1523"/>
      <c r="X1523" s="397">
        <v>12</v>
      </c>
      <c r="Y1523" s="397">
        <v>69</v>
      </c>
    </row>
    <row r="1524" spans="1:25" x14ac:dyDescent="0.45">
      <c r="A1524">
        <f>'Page 1 - General Information'!$G$12</f>
        <v>113367003</v>
      </c>
      <c r="B1524" t="str">
        <f>'Page 1 - General Information'!$G$16</f>
        <v>2658</v>
      </c>
      <c r="C1524" s="395" t="s">
        <v>19824</v>
      </c>
      <c r="D1524"/>
      <c r="E1524"/>
      <c r="F1524"/>
      <c r="G1524"/>
      <c r="H1524"/>
      <c r="I1524"/>
      <c r="J1524"/>
      <c r="K1524"/>
      <c r="L1524"/>
      <c r="M1524"/>
      <c r="N1524" t="s">
        <v>4812</v>
      </c>
      <c r="O1524" s="396">
        <f>INDEX('Page 2 - Team Information'!$K$14:$AP$184,Y1524,X1524)</f>
        <v>0</v>
      </c>
      <c r="P1524"/>
      <c r="Q1524"/>
      <c r="R1524"/>
      <c r="S1524" t="s">
        <v>6321</v>
      </c>
      <c r="T1524"/>
      <c r="U1524"/>
      <c r="V1524"/>
      <c r="W1524"/>
      <c r="X1524" s="397">
        <v>14</v>
      </c>
      <c r="Y1524" s="397">
        <v>69</v>
      </c>
    </row>
    <row r="1525" spans="1:25" x14ac:dyDescent="0.45">
      <c r="A1525">
        <f>'Page 1 - General Information'!$G$12</f>
        <v>113367003</v>
      </c>
      <c r="B1525" t="str">
        <f>'Page 1 - General Information'!$G$16</f>
        <v>2658</v>
      </c>
      <c r="C1525" s="395" t="s">
        <v>19824</v>
      </c>
      <c r="D1525"/>
      <c r="E1525"/>
      <c r="F1525"/>
      <c r="G1525"/>
      <c r="H1525"/>
      <c r="I1525"/>
      <c r="J1525"/>
      <c r="K1525"/>
      <c r="L1525"/>
      <c r="M1525"/>
      <c r="N1525" t="s">
        <v>4812</v>
      </c>
      <c r="O1525" s="396">
        <f>INDEX('Page 2 - Team Information'!$K$14:$AP$184,Y1525,X1525)</f>
        <v>0</v>
      </c>
      <c r="P1525"/>
      <c r="Q1525"/>
      <c r="R1525"/>
      <c r="S1525" t="s">
        <v>6322</v>
      </c>
      <c r="T1525"/>
      <c r="U1525"/>
      <c r="V1525"/>
      <c r="W1525"/>
      <c r="X1525" s="397">
        <v>15</v>
      </c>
      <c r="Y1525" s="397">
        <v>69</v>
      </c>
    </row>
    <row r="1526" spans="1:25" x14ac:dyDescent="0.45">
      <c r="A1526">
        <f>'Page 1 - General Information'!$G$12</f>
        <v>113367003</v>
      </c>
      <c r="B1526" t="str">
        <f>'Page 1 - General Information'!$G$16</f>
        <v>2658</v>
      </c>
      <c r="C1526" s="395" t="s">
        <v>19824</v>
      </c>
      <c r="D1526"/>
      <c r="E1526"/>
      <c r="F1526"/>
      <c r="G1526"/>
      <c r="H1526"/>
      <c r="I1526"/>
      <c r="J1526"/>
      <c r="K1526"/>
      <c r="L1526"/>
      <c r="M1526"/>
      <c r="N1526" t="s">
        <v>4812</v>
      </c>
      <c r="O1526" s="396">
        <f>INDEX('Page 2 - Team Information'!$K$14:$AP$184,Y1526,X1526)</f>
        <v>0</v>
      </c>
      <c r="P1526"/>
      <c r="Q1526"/>
      <c r="R1526"/>
      <c r="S1526" t="s">
        <v>6323</v>
      </c>
      <c r="T1526"/>
      <c r="U1526"/>
      <c r="V1526"/>
      <c r="W1526"/>
      <c r="X1526" s="397">
        <v>16</v>
      </c>
      <c r="Y1526" s="397">
        <v>69</v>
      </c>
    </row>
    <row r="1527" spans="1:25" x14ac:dyDescent="0.45">
      <c r="A1527">
        <f>'Page 1 - General Information'!$G$12</f>
        <v>113367003</v>
      </c>
      <c r="B1527" t="str">
        <f>'Page 1 - General Information'!$G$16</f>
        <v>2658</v>
      </c>
      <c r="C1527" s="395" t="s">
        <v>19824</v>
      </c>
      <c r="D1527"/>
      <c r="E1527"/>
      <c r="F1527"/>
      <c r="G1527"/>
      <c r="H1527"/>
      <c r="I1527"/>
      <c r="J1527"/>
      <c r="K1527"/>
      <c r="L1527"/>
      <c r="M1527"/>
      <c r="N1527" t="s">
        <v>4812</v>
      </c>
      <c r="O1527" s="396">
        <f>INDEX('Page 2 - Team Information'!$K$14:$AP$184,Y1527,X1527)</f>
        <v>0</v>
      </c>
      <c r="P1527"/>
      <c r="Q1527"/>
      <c r="R1527"/>
      <c r="S1527" t="s">
        <v>6324</v>
      </c>
      <c r="T1527"/>
      <c r="U1527"/>
      <c r="V1527"/>
      <c r="W1527"/>
      <c r="X1527" s="397">
        <v>17</v>
      </c>
      <c r="Y1527" s="397">
        <v>69</v>
      </c>
    </row>
    <row r="1528" spans="1:25" x14ac:dyDescent="0.45">
      <c r="A1528">
        <f>'Page 1 - General Information'!$G$12</f>
        <v>113367003</v>
      </c>
      <c r="B1528" t="str">
        <f>'Page 1 - General Information'!$G$16</f>
        <v>2658</v>
      </c>
      <c r="C1528" s="395" t="s">
        <v>19824</v>
      </c>
      <c r="D1528"/>
      <c r="E1528"/>
      <c r="F1528"/>
      <c r="G1528"/>
      <c r="H1528"/>
      <c r="I1528"/>
      <c r="J1528"/>
      <c r="K1528"/>
      <c r="L1528"/>
      <c r="M1528"/>
      <c r="N1528" t="s">
        <v>4812</v>
      </c>
      <c r="O1528" s="396">
        <f>INDEX('Page 2 - Team Information'!$K$14:$AP$184,Y1528,X1528)</f>
        <v>0</v>
      </c>
      <c r="P1528"/>
      <c r="Q1528"/>
      <c r="R1528"/>
      <c r="S1528" t="s">
        <v>6325</v>
      </c>
      <c r="T1528"/>
      <c r="U1528"/>
      <c r="V1528"/>
      <c r="W1528"/>
      <c r="X1528" s="397">
        <v>19</v>
      </c>
      <c r="Y1528" s="397">
        <v>69</v>
      </c>
    </row>
    <row r="1529" spans="1:25" x14ac:dyDescent="0.45">
      <c r="A1529">
        <f>'Page 1 - General Information'!$G$12</f>
        <v>113367003</v>
      </c>
      <c r="B1529" t="str">
        <f>'Page 1 - General Information'!$G$16</f>
        <v>2658</v>
      </c>
      <c r="C1529" s="395" t="s">
        <v>19824</v>
      </c>
      <c r="D1529"/>
      <c r="E1529"/>
      <c r="F1529"/>
      <c r="G1529"/>
      <c r="H1529"/>
      <c r="I1529"/>
      <c r="J1529"/>
      <c r="K1529"/>
      <c r="L1529"/>
      <c r="M1529"/>
      <c r="N1529" t="s">
        <v>4812</v>
      </c>
      <c r="O1529" s="396">
        <f>INDEX('Page 2 - Team Information'!$K$14:$AP$184,Y1529,X1529)</f>
        <v>0</v>
      </c>
      <c r="P1529"/>
      <c r="Q1529"/>
      <c r="R1529"/>
      <c r="S1529" t="s">
        <v>6326</v>
      </c>
      <c r="T1529"/>
      <c r="U1529"/>
      <c r="V1529"/>
      <c r="W1529"/>
      <c r="X1529" s="397">
        <v>20</v>
      </c>
      <c r="Y1529" s="397">
        <v>69</v>
      </c>
    </row>
    <row r="1530" spans="1:25" x14ac:dyDescent="0.45">
      <c r="A1530">
        <f>'Page 1 - General Information'!$G$12</f>
        <v>113367003</v>
      </c>
      <c r="B1530" t="str">
        <f>'Page 1 - General Information'!$G$16</f>
        <v>2658</v>
      </c>
      <c r="C1530" s="395" t="s">
        <v>19824</v>
      </c>
      <c r="D1530"/>
      <c r="E1530"/>
      <c r="F1530"/>
      <c r="G1530"/>
      <c r="H1530"/>
      <c r="I1530"/>
      <c r="J1530"/>
      <c r="K1530"/>
      <c r="L1530"/>
      <c r="M1530"/>
      <c r="N1530" t="s">
        <v>4812</v>
      </c>
      <c r="O1530" s="396">
        <f>INDEX('Page 2 - Team Information'!$K$14:$AP$184,Y1530,X1530)</f>
        <v>0</v>
      </c>
      <c r="P1530"/>
      <c r="Q1530"/>
      <c r="R1530"/>
      <c r="S1530" t="s">
        <v>6327</v>
      </c>
      <c r="T1530"/>
      <c r="U1530"/>
      <c r="V1530"/>
      <c r="W1530"/>
      <c r="X1530" s="397">
        <v>21</v>
      </c>
      <c r="Y1530" s="397">
        <v>69</v>
      </c>
    </row>
    <row r="1531" spans="1:25" x14ac:dyDescent="0.45">
      <c r="A1531">
        <f>'Page 1 - General Information'!$G$12</f>
        <v>113367003</v>
      </c>
      <c r="B1531" t="str">
        <f>'Page 1 - General Information'!$G$16</f>
        <v>2658</v>
      </c>
      <c r="C1531" s="395" t="s">
        <v>19824</v>
      </c>
      <c r="D1531"/>
      <c r="E1531"/>
      <c r="F1531"/>
      <c r="G1531"/>
      <c r="H1531"/>
      <c r="I1531"/>
      <c r="J1531"/>
      <c r="K1531"/>
      <c r="L1531"/>
      <c r="M1531"/>
      <c r="N1531" t="s">
        <v>4812</v>
      </c>
      <c r="O1531" s="396">
        <f>INDEX('Page 2 - Team Information'!$K$14:$AP$184,Y1531,X1531)</f>
        <v>0</v>
      </c>
      <c r="P1531"/>
      <c r="Q1531"/>
      <c r="R1531"/>
      <c r="S1531" t="s">
        <v>6328</v>
      </c>
      <c r="T1531"/>
      <c r="U1531"/>
      <c r="V1531"/>
      <c r="W1531"/>
      <c r="X1531" s="397">
        <v>22</v>
      </c>
      <c r="Y1531" s="397">
        <v>69</v>
      </c>
    </row>
    <row r="1532" spans="1:25" x14ac:dyDescent="0.45">
      <c r="A1532">
        <f>'Page 1 - General Information'!$G$12</f>
        <v>113367003</v>
      </c>
      <c r="B1532" t="str">
        <f>'Page 1 - General Information'!$G$16</f>
        <v>2658</v>
      </c>
      <c r="C1532" s="395" t="s">
        <v>19824</v>
      </c>
      <c r="D1532"/>
      <c r="E1532"/>
      <c r="F1532"/>
      <c r="G1532"/>
      <c r="H1532"/>
      <c r="I1532"/>
      <c r="J1532"/>
      <c r="K1532"/>
      <c r="L1532"/>
      <c r="M1532"/>
      <c r="N1532" t="s">
        <v>5293</v>
      </c>
      <c r="O1532" s="399"/>
      <c r="P1532"/>
      <c r="Q1532"/>
      <c r="R1532" s="399" t="s">
        <v>10976</v>
      </c>
      <c r="S1532" t="s">
        <v>6329</v>
      </c>
      <c r="T1532"/>
      <c r="U1532"/>
      <c r="V1532" s="396">
        <f>INDEX('Page 2 - Team Information'!$K$14:$AP$184,Y1532,X1532)</f>
        <v>0</v>
      </c>
      <c r="W1532"/>
      <c r="X1532" s="397">
        <v>5</v>
      </c>
      <c r="Y1532" s="397">
        <v>70</v>
      </c>
    </row>
    <row r="1533" spans="1:25" x14ac:dyDescent="0.45">
      <c r="A1533">
        <f>'Page 1 - General Information'!$G$12</f>
        <v>113367003</v>
      </c>
      <c r="B1533" t="str">
        <f>'Page 1 - General Information'!$G$16</f>
        <v>2658</v>
      </c>
      <c r="C1533" s="395" t="s">
        <v>19824</v>
      </c>
      <c r="D1533"/>
      <c r="E1533"/>
      <c r="F1533"/>
      <c r="G1533"/>
      <c r="H1533"/>
      <c r="I1533"/>
      <c r="J1533"/>
      <c r="K1533"/>
      <c r="L1533"/>
      <c r="M1533"/>
      <c r="N1533" t="s">
        <v>5293</v>
      </c>
      <c r="O1533" s="399"/>
      <c r="P1533"/>
      <c r="Q1533"/>
      <c r="R1533" s="399" t="s">
        <v>10976</v>
      </c>
      <c r="S1533" t="s">
        <v>6330</v>
      </c>
      <c r="T1533"/>
      <c r="U1533"/>
      <c r="V1533" s="396">
        <f>INDEX('Page 2 - Team Information'!$K$14:$AP$184,Y1533,X1533)</f>
        <v>0</v>
      </c>
      <c r="W1533"/>
      <c r="X1533" s="397">
        <v>6</v>
      </c>
      <c r="Y1533" s="397">
        <v>70</v>
      </c>
    </row>
    <row r="1534" spans="1:25" x14ac:dyDescent="0.45">
      <c r="A1534">
        <f>'Page 1 - General Information'!$G$12</f>
        <v>113367003</v>
      </c>
      <c r="B1534" t="str">
        <f>'Page 1 - General Information'!$G$16</f>
        <v>2658</v>
      </c>
      <c r="C1534" s="395" t="s">
        <v>19824</v>
      </c>
      <c r="D1534"/>
      <c r="E1534"/>
      <c r="F1534"/>
      <c r="G1534"/>
      <c r="H1534"/>
      <c r="I1534"/>
      <c r="J1534"/>
      <c r="K1534"/>
      <c r="L1534"/>
      <c r="M1534"/>
      <c r="N1534" t="s">
        <v>5293</v>
      </c>
      <c r="O1534" s="399"/>
      <c r="P1534"/>
      <c r="Q1534"/>
      <c r="R1534" s="399" t="s">
        <v>10976</v>
      </c>
      <c r="S1534" t="s">
        <v>6331</v>
      </c>
      <c r="T1534"/>
      <c r="U1534"/>
      <c r="V1534" s="396">
        <f>INDEX('Page 2 - Team Information'!$K$14:$AP$184,Y1534,X1534)</f>
        <v>0</v>
      </c>
      <c r="W1534"/>
      <c r="X1534" s="397">
        <v>7</v>
      </c>
      <c r="Y1534" s="397">
        <v>70</v>
      </c>
    </row>
    <row r="1535" spans="1:25" x14ac:dyDescent="0.45">
      <c r="A1535">
        <f>'Page 1 - General Information'!$G$12</f>
        <v>113367003</v>
      </c>
      <c r="B1535" t="str">
        <f>'Page 1 - General Information'!$G$16</f>
        <v>2658</v>
      </c>
      <c r="C1535" s="395" t="s">
        <v>19824</v>
      </c>
      <c r="D1535"/>
      <c r="E1535"/>
      <c r="F1535"/>
      <c r="G1535"/>
      <c r="H1535"/>
      <c r="I1535"/>
      <c r="J1535"/>
      <c r="K1535"/>
      <c r="L1535"/>
      <c r="M1535"/>
      <c r="N1535" t="s">
        <v>5293</v>
      </c>
      <c r="O1535" s="399"/>
      <c r="P1535"/>
      <c r="Q1535"/>
      <c r="R1535" s="21" t="s">
        <v>10976</v>
      </c>
      <c r="S1535" t="s">
        <v>6332</v>
      </c>
      <c r="T1535" s="396" t="str">
        <f>IF(INDEX('Page 2 - Team Information'!$K$14:$AP$184,Y1535,X1535)="","",INDEX('Page 2 - Team Information'!$K$14:$AP$184,Y1535,X1535)&amp;"-06-30")</f>
        <v/>
      </c>
      <c r="U1535"/>
      <c r="V1535"/>
      <c r="W1535"/>
      <c r="X1535" s="397">
        <v>9</v>
      </c>
      <c r="Y1535" s="397">
        <v>70</v>
      </c>
    </row>
    <row r="1536" spans="1:25" x14ac:dyDescent="0.45">
      <c r="A1536">
        <f>'Page 1 - General Information'!$G$12</f>
        <v>113367003</v>
      </c>
      <c r="B1536" t="str">
        <f>'Page 1 - General Information'!$G$16</f>
        <v>2658</v>
      </c>
      <c r="C1536" s="395" t="s">
        <v>19824</v>
      </c>
      <c r="D1536"/>
      <c r="E1536"/>
      <c r="F1536"/>
      <c r="G1536"/>
      <c r="H1536"/>
      <c r="I1536"/>
      <c r="J1536"/>
      <c r="K1536"/>
      <c r="L1536"/>
      <c r="M1536"/>
      <c r="N1536" t="s">
        <v>5293</v>
      </c>
      <c r="O1536" s="399"/>
      <c r="P1536"/>
      <c r="Q1536"/>
      <c r="R1536" s="21" t="s">
        <v>10976</v>
      </c>
      <c r="S1536" t="s">
        <v>6333</v>
      </c>
      <c r="T1536" s="396" t="str">
        <f>IF(INDEX('Page 2 - Team Information'!$K$14:$AP$184,Y1536,X1536)="","",INDEX('Page 2 - Team Information'!$K$14:$AP$184,Y1536,X1536)&amp;"-06-30")</f>
        <v/>
      </c>
      <c r="U1536"/>
      <c r="V1536"/>
      <c r="W1536"/>
      <c r="X1536" s="397">
        <v>10</v>
      </c>
      <c r="Y1536" s="397">
        <v>70</v>
      </c>
    </row>
    <row r="1537" spans="1:25" x14ac:dyDescent="0.45">
      <c r="A1537">
        <f>'Page 1 - General Information'!$G$12</f>
        <v>113367003</v>
      </c>
      <c r="B1537" t="str">
        <f>'Page 1 - General Information'!$G$16</f>
        <v>2658</v>
      </c>
      <c r="C1537" s="395" t="s">
        <v>19824</v>
      </c>
      <c r="D1537"/>
      <c r="E1537"/>
      <c r="F1537"/>
      <c r="G1537"/>
      <c r="H1537"/>
      <c r="I1537"/>
      <c r="J1537"/>
      <c r="K1537"/>
      <c r="L1537"/>
      <c r="M1537"/>
      <c r="N1537" t="s">
        <v>5293</v>
      </c>
      <c r="O1537" s="399"/>
      <c r="P1537"/>
      <c r="Q1537"/>
      <c r="R1537" s="21" t="s">
        <v>10976</v>
      </c>
      <c r="S1537" t="s">
        <v>6334</v>
      </c>
      <c r="T1537" s="396" t="str">
        <f>IF(INDEX('Page 2 - Team Information'!$K$14:$AP$184,Y1537,X1537)="","",INDEX('Page 2 - Team Information'!$K$14:$AP$184,Y1537,X1537)&amp;"-06-30")</f>
        <v/>
      </c>
      <c r="U1537"/>
      <c r="V1537"/>
      <c r="W1537"/>
      <c r="X1537" s="397">
        <v>11</v>
      </c>
      <c r="Y1537" s="397">
        <v>70</v>
      </c>
    </row>
    <row r="1538" spans="1:25" x14ac:dyDescent="0.45">
      <c r="A1538">
        <f>'Page 1 - General Information'!$G$12</f>
        <v>113367003</v>
      </c>
      <c r="B1538" t="str">
        <f>'Page 1 - General Information'!$G$16</f>
        <v>2658</v>
      </c>
      <c r="C1538" s="395" t="s">
        <v>19824</v>
      </c>
      <c r="D1538"/>
      <c r="E1538"/>
      <c r="F1538"/>
      <c r="G1538"/>
      <c r="H1538"/>
      <c r="I1538"/>
      <c r="J1538"/>
      <c r="K1538"/>
      <c r="L1538"/>
      <c r="M1538"/>
      <c r="N1538" t="s">
        <v>5293</v>
      </c>
      <c r="O1538" s="399"/>
      <c r="P1538"/>
      <c r="Q1538"/>
      <c r="R1538" s="21" t="s">
        <v>10976</v>
      </c>
      <c r="S1538" t="s">
        <v>6335</v>
      </c>
      <c r="T1538" s="396" t="str">
        <f>IF(INDEX('Page 2 - Team Information'!$K$14:$AP$184,Y1538,X1538)="","",INDEX('Page 2 - Team Information'!$K$14:$AP$184,Y1538,X1538)&amp;"-06-30")</f>
        <v/>
      </c>
      <c r="U1538"/>
      <c r="V1538"/>
      <c r="W1538"/>
      <c r="X1538" s="397">
        <v>12</v>
      </c>
      <c r="Y1538" s="397">
        <v>70</v>
      </c>
    </row>
    <row r="1539" spans="1:25" x14ac:dyDescent="0.45">
      <c r="A1539">
        <f>'Page 1 - General Information'!$G$12</f>
        <v>113367003</v>
      </c>
      <c r="B1539" t="str">
        <f>'Page 1 - General Information'!$G$16</f>
        <v>2658</v>
      </c>
      <c r="C1539" s="395" t="s">
        <v>19824</v>
      </c>
      <c r="D1539"/>
      <c r="E1539"/>
      <c r="F1539"/>
      <c r="G1539"/>
      <c r="H1539"/>
      <c r="I1539"/>
      <c r="J1539"/>
      <c r="K1539"/>
      <c r="L1539"/>
      <c r="M1539"/>
      <c r="N1539" t="s">
        <v>4812</v>
      </c>
      <c r="O1539" s="396">
        <f>INDEX('Page 2 - Team Information'!$K$14:$AP$184,Y1539,X1539)</f>
        <v>0</v>
      </c>
      <c r="P1539"/>
      <c r="Q1539"/>
      <c r="R1539"/>
      <c r="S1539" t="s">
        <v>6336</v>
      </c>
      <c r="T1539"/>
      <c r="U1539"/>
      <c r="V1539"/>
      <c r="W1539"/>
      <c r="X1539" s="397">
        <v>14</v>
      </c>
      <c r="Y1539" s="397">
        <v>70</v>
      </c>
    </row>
    <row r="1540" spans="1:25" x14ac:dyDescent="0.45">
      <c r="A1540">
        <f>'Page 1 - General Information'!$G$12</f>
        <v>113367003</v>
      </c>
      <c r="B1540" t="str">
        <f>'Page 1 - General Information'!$G$16</f>
        <v>2658</v>
      </c>
      <c r="C1540" s="395" t="s">
        <v>19824</v>
      </c>
      <c r="D1540"/>
      <c r="E1540"/>
      <c r="F1540"/>
      <c r="G1540"/>
      <c r="H1540"/>
      <c r="I1540"/>
      <c r="J1540"/>
      <c r="K1540"/>
      <c r="L1540"/>
      <c r="M1540"/>
      <c r="N1540" t="s">
        <v>4812</v>
      </c>
      <c r="O1540" s="396">
        <f>INDEX('Page 2 - Team Information'!$K$14:$AP$184,Y1540,X1540)</f>
        <v>0</v>
      </c>
      <c r="P1540"/>
      <c r="Q1540"/>
      <c r="R1540"/>
      <c r="S1540" t="s">
        <v>6337</v>
      </c>
      <c r="T1540"/>
      <c r="U1540"/>
      <c r="V1540"/>
      <c r="W1540"/>
      <c r="X1540" s="397">
        <v>15</v>
      </c>
      <c r="Y1540" s="397">
        <v>70</v>
      </c>
    </row>
    <row r="1541" spans="1:25" x14ac:dyDescent="0.45">
      <c r="A1541">
        <f>'Page 1 - General Information'!$G$12</f>
        <v>113367003</v>
      </c>
      <c r="B1541" t="str">
        <f>'Page 1 - General Information'!$G$16</f>
        <v>2658</v>
      </c>
      <c r="C1541" s="395" t="s">
        <v>19824</v>
      </c>
      <c r="D1541"/>
      <c r="E1541"/>
      <c r="F1541"/>
      <c r="G1541"/>
      <c r="H1541"/>
      <c r="I1541"/>
      <c r="J1541"/>
      <c r="K1541"/>
      <c r="L1541"/>
      <c r="M1541"/>
      <c r="N1541" t="s">
        <v>4812</v>
      </c>
      <c r="O1541" s="396">
        <f>INDEX('Page 2 - Team Information'!$K$14:$AP$184,Y1541,X1541)</f>
        <v>0</v>
      </c>
      <c r="P1541"/>
      <c r="Q1541"/>
      <c r="R1541"/>
      <c r="S1541" t="s">
        <v>6338</v>
      </c>
      <c r="T1541"/>
      <c r="U1541"/>
      <c r="V1541"/>
      <c r="W1541"/>
      <c r="X1541" s="397">
        <v>16</v>
      </c>
      <c r="Y1541" s="397">
        <v>70</v>
      </c>
    </row>
    <row r="1542" spans="1:25" x14ac:dyDescent="0.45">
      <c r="A1542">
        <f>'Page 1 - General Information'!$G$12</f>
        <v>113367003</v>
      </c>
      <c r="B1542" t="str">
        <f>'Page 1 - General Information'!$G$16</f>
        <v>2658</v>
      </c>
      <c r="C1542" s="395" t="s">
        <v>19824</v>
      </c>
      <c r="D1542"/>
      <c r="E1542"/>
      <c r="F1542"/>
      <c r="G1542"/>
      <c r="H1542"/>
      <c r="I1542"/>
      <c r="J1542"/>
      <c r="K1542"/>
      <c r="L1542"/>
      <c r="M1542"/>
      <c r="N1542" t="s">
        <v>4812</v>
      </c>
      <c r="O1542" s="396">
        <f>INDEX('Page 2 - Team Information'!$K$14:$AP$184,Y1542,X1542)</f>
        <v>0</v>
      </c>
      <c r="P1542"/>
      <c r="Q1542"/>
      <c r="R1542"/>
      <c r="S1542" t="s">
        <v>6339</v>
      </c>
      <c r="T1542"/>
      <c r="U1542"/>
      <c r="V1542"/>
      <c r="W1542"/>
      <c r="X1542" s="397">
        <v>17</v>
      </c>
      <c r="Y1542" s="397">
        <v>70</v>
      </c>
    </row>
    <row r="1543" spans="1:25" x14ac:dyDescent="0.45">
      <c r="A1543">
        <f>'Page 1 - General Information'!$G$12</f>
        <v>113367003</v>
      </c>
      <c r="B1543" t="str">
        <f>'Page 1 - General Information'!$G$16</f>
        <v>2658</v>
      </c>
      <c r="C1543" s="395" t="s">
        <v>19824</v>
      </c>
      <c r="D1543"/>
      <c r="E1543"/>
      <c r="F1543"/>
      <c r="G1543"/>
      <c r="H1543"/>
      <c r="I1543"/>
      <c r="J1543"/>
      <c r="K1543"/>
      <c r="L1543"/>
      <c r="M1543"/>
      <c r="N1543" t="s">
        <v>4812</v>
      </c>
      <c r="O1543" s="396">
        <f>INDEX('Page 2 - Team Information'!$K$14:$AP$184,Y1543,X1543)</f>
        <v>0</v>
      </c>
      <c r="P1543"/>
      <c r="Q1543"/>
      <c r="R1543"/>
      <c r="S1543" t="s">
        <v>6340</v>
      </c>
      <c r="T1543"/>
      <c r="U1543"/>
      <c r="V1543"/>
      <c r="W1543"/>
      <c r="X1543" s="397">
        <v>19</v>
      </c>
      <c r="Y1543" s="397">
        <v>70</v>
      </c>
    </row>
    <row r="1544" spans="1:25" x14ac:dyDescent="0.45">
      <c r="A1544">
        <f>'Page 1 - General Information'!$G$12</f>
        <v>113367003</v>
      </c>
      <c r="B1544" t="str">
        <f>'Page 1 - General Information'!$G$16</f>
        <v>2658</v>
      </c>
      <c r="C1544" s="395" t="s">
        <v>19824</v>
      </c>
      <c r="D1544"/>
      <c r="E1544"/>
      <c r="F1544"/>
      <c r="G1544"/>
      <c r="H1544"/>
      <c r="I1544"/>
      <c r="J1544"/>
      <c r="K1544"/>
      <c r="L1544"/>
      <c r="M1544"/>
      <c r="N1544" t="s">
        <v>4812</v>
      </c>
      <c r="O1544" s="396">
        <f>INDEX('Page 2 - Team Information'!$K$14:$AP$184,Y1544,X1544)</f>
        <v>0</v>
      </c>
      <c r="P1544"/>
      <c r="Q1544"/>
      <c r="R1544"/>
      <c r="S1544" t="s">
        <v>6341</v>
      </c>
      <c r="T1544"/>
      <c r="U1544"/>
      <c r="V1544"/>
      <c r="W1544"/>
      <c r="X1544" s="397">
        <v>20</v>
      </c>
      <c r="Y1544" s="397">
        <v>70</v>
      </c>
    </row>
    <row r="1545" spans="1:25" x14ac:dyDescent="0.45">
      <c r="A1545">
        <f>'Page 1 - General Information'!$G$12</f>
        <v>113367003</v>
      </c>
      <c r="B1545" t="str">
        <f>'Page 1 - General Information'!$G$16</f>
        <v>2658</v>
      </c>
      <c r="C1545" s="395" t="s">
        <v>19824</v>
      </c>
      <c r="D1545"/>
      <c r="E1545"/>
      <c r="F1545"/>
      <c r="G1545"/>
      <c r="H1545"/>
      <c r="I1545"/>
      <c r="J1545"/>
      <c r="K1545"/>
      <c r="L1545"/>
      <c r="M1545"/>
      <c r="N1545" t="s">
        <v>4812</v>
      </c>
      <c r="O1545" s="396">
        <f>INDEX('Page 2 - Team Information'!$K$14:$AP$184,Y1545,X1545)</f>
        <v>0</v>
      </c>
      <c r="P1545"/>
      <c r="Q1545"/>
      <c r="R1545"/>
      <c r="S1545" t="s">
        <v>6342</v>
      </c>
      <c r="T1545"/>
      <c r="U1545"/>
      <c r="V1545"/>
      <c r="W1545"/>
      <c r="X1545" s="397">
        <v>21</v>
      </c>
      <c r="Y1545" s="397">
        <v>70</v>
      </c>
    </row>
    <row r="1546" spans="1:25" x14ac:dyDescent="0.45">
      <c r="A1546">
        <f>'Page 1 - General Information'!$G$12</f>
        <v>113367003</v>
      </c>
      <c r="B1546" t="str">
        <f>'Page 1 - General Information'!$G$16</f>
        <v>2658</v>
      </c>
      <c r="C1546" s="395" t="s">
        <v>19824</v>
      </c>
      <c r="D1546"/>
      <c r="E1546"/>
      <c r="F1546"/>
      <c r="G1546"/>
      <c r="H1546"/>
      <c r="I1546"/>
      <c r="J1546"/>
      <c r="K1546"/>
      <c r="L1546"/>
      <c r="M1546"/>
      <c r="N1546" t="s">
        <v>4812</v>
      </c>
      <c r="O1546" s="396">
        <f>INDEX('Page 2 - Team Information'!$K$14:$AP$184,Y1546,X1546)</f>
        <v>0</v>
      </c>
      <c r="P1546"/>
      <c r="Q1546"/>
      <c r="R1546"/>
      <c r="S1546" t="s">
        <v>6343</v>
      </c>
      <c r="T1546"/>
      <c r="U1546"/>
      <c r="V1546"/>
      <c r="W1546"/>
      <c r="X1546" s="397">
        <v>22</v>
      </c>
      <c r="Y1546" s="397">
        <v>70</v>
      </c>
    </row>
    <row r="1547" spans="1:25" x14ac:dyDescent="0.45">
      <c r="A1547">
        <f>'Page 1 - General Information'!$G$12</f>
        <v>113367003</v>
      </c>
      <c r="B1547" t="str">
        <f>'Page 1 - General Information'!$G$16</f>
        <v>2658</v>
      </c>
      <c r="C1547" s="395" t="s">
        <v>19824</v>
      </c>
      <c r="D1547"/>
      <c r="E1547"/>
      <c r="F1547"/>
      <c r="G1547"/>
      <c r="H1547"/>
      <c r="I1547"/>
      <c r="J1547"/>
      <c r="K1547"/>
      <c r="L1547"/>
      <c r="M1547"/>
      <c r="N1547" t="s">
        <v>5293</v>
      </c>
      <c r="O1547" s="399"/>
      <c r="P1547"/>
      <c r="Q1547"/>
      <c r="R1547" s="399" t="s">
        <v>10976</v>
      </c>
      <c r="S1547" t="s">
        <v>6344</v>
      </c>
      <c r="T1547"/>
      <c r="U1547"/>
      <c r="V1547" s="396">
        <f>INDEX('Page 2 - Team Information'!$K$14:$AP$184,Y1547,X1547)</f>
        <v>0</v>
      </c>
      <c r="W1547"/>
      <c r="X1547" s="397">
        <v>5</v>
      </c>
      <c r="Y1547" s="397">
        <v>71</v>
      </c>
    </row>
    <row r="1548" spans="1:25" x14ac:dyDescent="0.45">
      <c r="A1548">
        <f>'Page 1 - General Information'!$G$12</f>
        <v>113367003</v>
      </c>
      <c r="B1548" t="str">
        <f>'Page 1 - General Information'!$G$16</f>
        <v>2658</v>
      </c>
      <c r="C1548" s="395" t="s">
        <v>19824</v>
      </c>
      <c r="D1548"/>
      <c r="E1548"/>
      <c r="F1548"/>
      <c r="G1548"/>
      <c r="H1548"/>
      <c r="I1548"/>
      <c r="J1548"/>
      <c r="K1548"/>
      <c r="L1548"/>
      <c r="M1548"/>
      <c r="N1548" t="s">
        <v>5293</v>
      </c>
      <c r="O1548" s="399"/>
      <c r="P1548"/>
      <c r="Q1548"/>
      <c r="R1548" s="399" t="s">
        <v>10976</v>
      </c>
      <c r="S1548" t="s">
        <v>6345</v>
      </c>
      <c r="T1548"/>
      <c r="U1548"/>
      <c r="V1548" s="396">
        <f>INDEX('Page 2 - Team Information'!$K$14:$AP$184,Y1548,X1548)</f>
        <v>0</v>
      </c>
      <c r="W1548"/>
      <c r="X1548" s="397">
        <v>6</v>
      </c>
      <c r="Y1548" s="397">
        <v>71</v>
      </c>
    </row>
    <row r="1549" spans="1:25" x14ac:dyDescent="0.45">
      <c r="A1549">
        <f>'Page 1 - General Information'!$G$12</f>
        <v>113367003</v>
      </c>
      <c r="B1549" t="str">
        <f>'Page 1 - General Information'!$G$16</f>
        <v>2658</v>
      </c>
      <c r="C1549" s="395" t="s">
        <v>19824</v>
      </c>
      <c r="D1549"/>
      <c r="E1549"/>
      <c r="F1549"/>
      <c r="G1549"/>
      <c r="H1549"/>
      <c r="I1549"/>
      <c r="J1549"/>
      <c r="K1549"/>
      <c r="L1549"/>
      <c r="M1549"/>
      <c r="N1549" t="s">
        <v>5293</v>
      </c>
      <c r="O1549" s="399"/>
      <c r="P1549"/>
      <c r="Q1549"/>
      <c r="R1549" s="399" t="s">
        <v>10976</v>
      </c>
      <c r="S1549" t="s">
        <v>6346</v>
      </c>
      <c r="T1549"/>
      <c r="U1549"/>
      <c r="V1549" s="396">
        <f>INDEX('Page 2 - Team Information'!$K$14:$AP$184,Y1549,X1549)</f>
        <v>0</v>
      </c>
      <c r="W1549"/>
      <c r="X1549" s="397">
        <v>7</v>
      </c>
      <c r="Y1549" s="397">
        <v>71</v>
      </c>
    </row>
    <row r="1550" spans="1:25" x14ac:dyDescent="0.45">
      <c r="A1550">
        <f>'Page 1 - General Information'!$G$12</f>
        <v>113367003</v>
      </c>
      <c r="B1550" t="str">
        <f>'Page 1 - General Information'!$G$16</f>
        <v>2658</v>
      </c>
      <c r="C1550" s="395" t="s">
        <v>19824</v>
      </c>
      <c r="D1550"/>
      <c r="E1550"/>
      <c r="F1550"/>
      <c r="G1550"/>
      <c r="H1550"/>
      <c r="I1550"/>
      <c r="J1550"/>
      <c r="K1550"/>
      <c r="L1550"/>
      <c r="M1550"/>
      <c r="N1550" t="s">
        <v>5293</v>
      </c>
      <c r="O1550" s="399"/>
      <c r="P1550"/>
      <c r="Q1550"/>
      <c r="R1550" s="21" t="s">
        <v>10976</v>
      </c>
      <c r="S1550" t="s">
        <v>6347</v>
      </c>
      <c r="T1550" s="396" t="str">
        <f>IF(INDEX('Page 2 - Team Information'!$K$14:$AP$184,Y1550,X1550)="","",INDEX('Page 2 - Team Information'!$K$14:$AP$184,Y1550,X1550)&amp;"-06-30")</f>
        <v/>
      </c>
      <c r="U1550"/>
      <c r="V1550"/>
      <c r="W1550"/>
      <c r="X1550" s="397">
        <v>9</v>
      </c>
      <c r="Y1550" s="397">
        <v>71</v>
      </c>
    </row>
    <row r="1551" spans="1:25" x14ac:dyDescent="0.45">
      <c r="A1551">
        <f>'Page 1 - General Information'!$G$12</f>
        <v>113367003</v>
      </c>
      <c r="B1551" t="str">
        <f>'Page 1 - General Information'!$G$16</f>
        <v>2658</v>
      </c>
      <c r="C1551" s="395" t="s">
        <v>19824</v>
      </c>
      <c r="D1551"/>
      <c r="E1551"/>
      <c r="F1551"/>
      <c r="G1551"/>
      <c r="H1551"/>
      <c r="I1551"/>
      <c r="J1551"/>
      <c r="K1551"/>
      <c r="L1551"/>
      <c r="M1551"/>
      <c r="N1551" t="s">
        <v>5293</v>
      </c>
      <c r="O1551" s="399"/>
      <c r="P1551"/>
      <c r="Q1551"/>
      <c r="R1551" s="21" t="s">
        <v>10976</v>
      </c>
      <c r="S1551" t="s">
        <v>6348</v>
      </c>
      <c r="T1551" s="396" t="str">
        <f>IF(INDEX('Page 2 - Team Information'!$K$14:$AP$184,Y1551,X1551)="","",INDEX('Page 2 - Team Information'!$K$14:$AP$184,Y1551,X1551)&amp;"-06-30")</f>
        <v/>
      </c>
      <c r="U1551"/>
      <c r="V1551"/>
      <c r="W1551"/>
      <c r="X1551" s="397">
        <v>10</v>
      </c>
      <c r="Y1551" s="397">
        <v>71</v>
      </c>
    </row>
    <row r="1552" spans="1:25" x14ac:dyDescent="0.45">
      <c r="A1552">
        <f>'Page 1 - General Information'!$G$12</f>
        <v>113367003</v>
      </c>
      <c r="B1552" t="str">
        <f>'Page 1 - General Information'!$G$16</f>
        <v>2658</v>
      </c>
      <c r="C1552" s="395" t="s">
        <v>19824</v>
      </c>
      <c r="D1552"/>
      <c r="E1552"/>
      <c r="F1552"/>
      <c r="G1552"/>
      <c r="H1552"/>
      <c r="I1552"/>
      <c r="J1552"/>
      <c r="K1552"/>
      <c r="L1552"/>
      <c r="M1552"/>
      <c r="N1552" t="s">
        <v>5293</v>
      </c>
      <c r="O1552" s="399"/>
      <c r="P1552"/>
      <c r="Q1552"/>
      <c r="R1552" s="21" t="s">
        <v>10976</v>
      </c>
      <c r="S1552" t="s">
        <v>6349</v>
      </c>
      <c r="T1552" s="396" t="str">
        <f>IF(INDEX('Page 2 - Team Information'!$K$14:$AP$184,Y1552,X1552)="","",INDEX('Page 2 - Team Information'!$K$14:$AP$184,Y1552,X1552)&amp;"-06-30")</f>
        <v/>
      </c>
      <c r="U1552"/>
      <c r="V1552"/>
      <c r="W1552"/>
      <c r="X1552" s="397">
        <v>11</v>
      </c>
      <c r="Y1552" s="397">
        <v>71</v>
      </c>
    </row>
    <row r="1553" spans="1:25" x14ac:dyDescent="0.45">
      <c r="A1553">
        <f>'Page 1 - General Information'!$G$12</f>
        <v>113367003</v>
      </c>
      <c r="B1553" t="str">
        <f>'Page 1 - General Information'!$G$16</f>
        <v>2658</v>
      </c>
      <c r="C1553" s="395" t="s">
        <v>19824</v>
      </c>
      <c r="D1553"/>
      <c r="E1553"/>
      <c r="F1553"/>
      <c r="G1553"/>
      <c r="H1553"/>
      <c r="I1553"/>
      <c r="J1553"/>
      <c r="K1553"/>
      <c r="L1553"/>
      <c r="M1553"/>
      <c r="N1553" t="s">
        <v>5293</v>
      </c>
      <c r="O1553" s="399"/>
      <c r="P1553"/>
      <c r="Q1553"/>
      <c r="R1553" s="21" t="s">
        <v>10976</v>
      </c>
      <c r="S1553" t="s">
        <v>6350</v>
      </c>
      <c r="T1553" s="396" t="str">
        <f>IF(INDEX('Page 2 - Team Information'!$K$14:$AP$184,Y1553,X1553)="","",INDEX('Page 2 - Team Information'!$K$14:$AP$184,Y1553,X1553)&amp;"-06-30")</f>
        <v/>
      </c>
      <c r="U1553"/>
      <c r="V1553"/>
      <c r="W1553"/>
      <c r="X1553" s="397">
        <v>12</v>
      </c>
      <c r="Y1553" s="397">
        <v>71</v>
      </c>
    </row>
    <row r="1554" spans="1:25" x14ac:dyDescent="0.45">
      <c r="A1554">
        <f>'Page 1 - General Information'!$G$12</f>
        <v>113367003</v>
      </c>
      <c r="B1554" t="str">
        <f>'Page 1 - General Information'!$G$16</f>
        <v>2658</v>
      </c>
      <c r="C1554" s="395" t="s">
        <v>19824</v>
      </c>
      <c r="D1554"/>
      <c r="E1554"/>
      <c r="F1554"/>
      <c r="G1554"/>
      <c r="H1554"/>
      <c r="I1554"/>
      <c r="J1554"/>
      <c r="K1554"/>
      <c r="L1554"/>
      <c r="M1554"/>
      <c r="N1554" t="s">
        <v>4812</v>
      </c>
      <c r="O1554" s="396">
        <f>INDEX('Page 2 - Team Information'!$K$14:$AP$184,Y1554,X1554)</f>
        <v>0</v>
      </c>
      <c r="P1554"/>
      <c r="Q1554"/>
      <c r="R1554"/>
      <c r="S1554" t="s">
        <v>6351</v>
      </c>
      <c r="T1554"/>
      <c r="U1554"/>
      <c r="V1554"/>
      <c r="W1554"/>
      <c r="X1554" s="397">
        <v>14</v>
      </c>
      <c r="Y1554" s="397">
        <v>71</v>
      </c>
    </row>
    <row r="1555" spans="1:25" x14ac:dyDescent="0.45">
      <c r="A1555">
        <f>'Page 1 - General Information'!$G$12</f>
        <v>113367003</v>
      </c>
      <c r="B1555" t="str">
        <f>'Page 1 - General Information'!$G$16</f>
        <v>2658</v>
      </c>
      <c r="C1555" s="395" t="s">
        <v>19824</v>
      </c>
      <c r="D1555"/>
      <c r="E1555"/>
      <c r="F1555"/>
      <c r="G1555"/>
      <c r="H1555"/>
      <c r="I1555"/>
      <c r="J1555"/>
      <c r="K1555"/>
      <c r="L1555"/>
      <c r="M1555"/>
      <c r="N1555" t="s">
        <v>4812</v>
      </c>
      <c r="O1555" s="396">
        <f>INDEX('Page 2 - Team Information'!$K$14:$AP$184,Y1555,X1555)</f>
        <v>0</v>
      </c>
      <c r="P1555"/>
      <c r="Q1555"/>
      <c r="R1555"/>
      <c r="S1555" t="s">
        <v>6352</v>
      </c>
      <c r="T1555"/>
      <c r="U1555"/>
      <c r="V1555"/>
      <c r="W1555"/>
      <c r="X1555" s="397">
        <v>15</v>
      </c>
      <c r="Y1555" s="397">
        <v>71</v>
      </c>
    </row>
    <row r="1556" spans="1:25" x14ac:dyDescent="0.45">
      <c r="A1556">
        <f>'Page 1 - General Information'!$G$12</f>
        <v>113367003</v>
      </c>
      <c r="B1556" t="str">
        <f>'Page 1 - General Information'!$G$16</f>
        <v>2658</v>
      </c>
      <c r="C1556" s="395" t="s">
        <v>19824</v>
      </c>
      <c r="D1556"/>
      <c r="E1556"/>
      <c r="F1556"/>
      <c r="G1556"/>
      <c r="H1556"/>
      <c r="I1556"/>
      <c r="J1556"/>
      <c r="K1556"/>
      <c r="L1556"/>
      <c r="M1556"/>
      <c r="N1556" t="s">
        <v>4812</v>
      </c>
      <c r="O1556" s="396">
        <f>INDEX('Page 2 - Team Information'!$K$14:$AP$184,Y1556,X1556)</f>
        <v>0</v>
      </c>
      <c r="P1556"/>
      <c r="Q1556"/>
      <c r="R1556"/>
      <c r="S1556" t="s">
        <v>6353</v>
      </c>
      <c r="T1556"/>
      <c r="U1556"/>
      <c r="V1556"/>
      <c r="W1556"/>
      <c r="X1556" s="397">
        <v>16</v>
      </c>
      <c r="Y1556" s="397">
        <v>71</v>
      </c>
    </row>
    <row r="1557" spans="1:25" x14ac:dyDescent="0.45">
      <c r="A1557">
        <f>'Page 1 - General Information'!$G$12</f>
        <v>113367003</v>
      </c>
      <c r="B1557" t="str">
        <f>'Page 1 - General Information'!$G$16</f>
        <v>2658</v>
      </c>
      <c r="C1557" s="395" t="s">
        <v>19824</v>
      </c>
      <c r="D1557"/>
      <c r="E1557"/>
      <c r="F1557"/>
      <c r="G1557"/>
      <c r="H1557"/>
      <c r="I1557"/>
      <c r="J1557"/>
      <c r="K1557"/>
      <c r="L1557"/>
      <c r="M1557"/>
      <c r="N1557" t="s">
        <v>4812</v>
      </c>
      <c r="O1557" s="396">
        <f>INDEX('Page 2 - Team Information'!$K$14:$AP$184,Y1557,X1557)</f>
        <v>0</v>
      </c>
      <c r="P1557"/>
      <c r="Q1557"/>
      <c r="R1557"/>
      <c r="S1557" t="s">
        <v>6354</v>
      </c>
      <c r="T1557"/>
      <c r="U1557"/>
      <c r="V1557"/>
      <c r="W1557"/>
      <c r="X1557" s="397">
        <v>17</v>
      </c>
      <c r="Y1557" s="397">
        <v>71</v>
      </c>
    </row>
    <row r="1558" spans="1:25" x14ac:dyDescent="0.45">
      <c r="A1558">
        <f>'Page 1 - General Information'!$G$12</f>
        <v>113367003</v>
      </c>
      <c r="B1558" t="str">
        <f>'Page 1 - General Information'!$G$16</f>
        <v>2658</v>
      </c>
      <c r="C1558" s="395" t="s">
        <v>19824</v>
      </c>
      <c r="D1558"/>
      <c r="E1558"/>
      <c r="F1558"/>
      <c r="G1558"/>
      <c r="H1558"/>
      <c r="I1558"/>
      <c r="J1558"/>
      <c r="K1558"/>
      <c r="L1558"/>
      <c r="M1558"/>
      <c r="N1558" t="s">
        <v>4812</v>
      </c>
      <c r="O1558" s="396">
        <f>INDEX('Page 2 - Team Information'!$K$14:$AP$184,Y1558,X1558)</f>
        <v>0</v>
      </c>
      <c r="P1558"/>
      <c r="Q1558"/>
      <c r="R1558"/>
      <c r="S1558" t="s">
        <v>6355</v>
      </c>
      <c r="T1558"/>
      <c r="U1558"/>
      <c r="V1558"/>
      <c r="W1558"/>
      <c r="X1558" s="397">
        <v>19</v>
      </c>
      <c r="Y1558" s="397">
        <v>71</v>
      </c>
    </row>
    <row r="1559" spans="1:25" x14ac:dyDescent="0.45">
      <c r="A1559">
        <f>'Page 1 - General Information'!$G$12</f>
        <v>113367003</v>
      </c>
      <c r="B1559" t="str">
        <f>'Page 1 - General Information'!$G$16</f>
        <v>2658</v>
      </c>
      <c r="C1559" s="395" t="s">
        <v>19824</v>
      </c>
      <c r="D1559"/>
      <c r="E1559"/>
      <c r="F1559"/>
      <c r="G1559"/>
      <c r="H1559"/>
      <c r="I1559"/>
      <c r="J1559"/>
      <c r="K1559"/>
      <c r="L1559"/>
      <c r="M1559"/>
      <c r="N1559" t="s">
        <v>4812</v>
      </c>
      <c r="O1559" s="396">
        <f>INDEX('Page 2 - Team Information'!$K$14:$AP$184,Y1559,X1559)</f>
        <v>0</v>
      </c>
      <c r="P1559"/>
      <c r="Q1559"/>
      <c r="R1559"/>
      <c r="S1559" t="s">
        <v>6356</v>
      </c>
      <c r="T1559"/>
      <c r="U1559"/>
      <c r="V1559"/>
      <c r="W1559"/>
      <c r="X1559" s="397">
        <v>20</v>
      </c>
      <c r="Y1559" s="397">
        <v>71</v>
      </c>
    </row>
    <row r="1560" spans="1:25" x14ac:dyDescent="0.45">
      <c r="A1560">
        <f>'Page 1 - General Information'!$G$12</f>
        <v>113367003</v>
      </c>
      <c r="B1560" t="str">
        <f>'Page 1 - General Information'!$G$16</f>
        <v>2658</v>
      </c>
      <c r="C1560" s="395" t="s">
        <v>19824</v>
      </c>
      <c r="D1560"/>
      <c r="E1560"/>
      <c r="F1560"/>
      <c r="G1560"/>
      <c r="H1560"/>
      <c r="I1560"/>
      <c r="J1560"/>
      <c r="K1560"/>
      <c r="L1560"/>
      <c r="M1560"/>
      <c r="N1560" t="s">
        <v>4812</v>
      </c>
      <c r="O1560" s="396">
        <f>INDEX('Page 2 - Team Information'!$K$14:$AP$184,Y1560,X1560)</f>
        <v>0</v>
      </c>
      <c r="P1560"/>
      <c r="Q1560"/>
      <c r="R1560"/>
      <c r="S1560" t="s">
        <v>6357</v>
      </c>
      <c r="T1560"/>
      <c r="U1560"/>
      <c r="V1560"/>
      <c r="W1560"/>
      <c r="X1560" s="397">
        <v>21</v>
      </c>
      <c r="Y1560" s="397">
        <v>71</v>
      </c>
    </row>
    <row r="1561" spans="1:25" x14ac:dyDescent="0.45">
      <c r="A1561">
        <f>'Page 1 - General Information'!$G$12</f>
        <v>113367003</v>
      </c>
      <c r="B1561" t="str">
        <f>'Page 1 - General Information'!$G$16</f>
        <v>2658</v>
      </c>
      <c r="C1561" s="395" t="s">
        <v>19824</v>
      </c>
      <c r="D1561"/>
      <c r="E1561"/>
      <c r="F1561"/>
      <c r="G1561"/>
      <c r="H1561"/>
      <c r="I1561"/>
      <c r="J1561"/>
      <c r="K1561"/>
      <c r="L1561"/>
      <c r="M1561"/>
      <c r="N1561" t="s">
        <v>4812</v>
      </c>
      <c r="O1561" s="396">
        <f>INDEX('Page 2 - Team Information'!$K$14:$AP$184,Y1561,X1561)</f>
        <v>0</v>
      </c>
      <c r="P1561"/>
      <c r="Q1561"/>
      <c r="R1561"/>
      <c r="S1561" t="s">
        <v>6358</v>
      </c>
      <c r="T1561"/>
      <c r="U1561"/>
      <c r="V1561"/>
      <c r="W1561"/>
      <c r="X1561" s="397">
        <v>22</v>
      </c>
      <c r="Y1561" s="397">
        <v>71</v>
      </c>
    </row>
    <row r="1562" spans="1:25" x14ac:dyDescent="0.45">
      <c r="A1562">
        <f>'Page 1 - General Information'!$G$12</f>
        <v>113367003</v>
      </c>
      <c r="B1562" t="str">
        <f>'Page 1 - General Information'!$G$16</f>
        <v>2658</v>
      </c>
      <c r="C1562" s="395" t="s">
        <v>19824</v>
      </c>
      <c r="D1562"/>
      <c r="E1562"/>
      <c r="F1562"/>
      <c r="G1562"/>
      <c r="H1562"/>
      <c r="I1562"/>
      <c r="J1562"/>
      <c r="K1562"/>
      <c r="L1562"/>
      <c r="M1562"/>
      <c r="N1562" t="s">
        <v>5293</v>
      </c>
      <c r="O1562" s="399"/>
      <c r="P1562"/>
      <c r="Q1562"/>
      <c r="R1562" s="399" t="s">
        <v>10976</v>
      </c>
      <c r="S1562" t="s">
        <v>6359</v>
      </c>
      <c r="T1562"/>
      <c r="U1562"/>
      <c r="V1562" s="396">
        <f>INDEX('Page 2 - Team Information'!$K$14:$AP$184,Y1562,X1562)</f>
        <v>0</v>
      </c>
      <c r="W1562"/>
      <c r="X1562" s="397">
        <v>5</v>
      </c>
      <c r="Y1562" s="397">
        <v>72</v>
      </c>
    </row>
    <row r="1563" spans="1:25" x14ac:dyDescent="0.45">
      <c r="A1563">
        <f>'Page 1 - General Information'!$G$12</f>
        <v>113367003</v>
      </c>
      <c r="B1563" t="str">
        <f>'Page 1 - General Information'!$G$16</f>
        <v>2658</v>
      </c>
      <c r="C1563" s="395" t="s">
        <v>19824</v>
      </c>
      <c r="D1563"/>
      <c r="E1563"/>
      <c r="F1563"/>
      <c r="G1563"/>
      <c r="H1563"/>
      <c r="I1563"/>
      <c r="J1563"/>
      <c r="K1563"/>
      <c r="L1563"/>
      <c r="M1563"/>
      <c r="N1563" t="s">
        <v>5293</v>
      </c>
      <c r="O1563" s="399"/>
      <c r="P1563"/>
      <c r="Q1563"/>
      <c r="R1563" s="399" t="s">
        <v>10976</v>
      </c>
      <c r="S1563" t="s">
        <v>6360</v>
      </c>
      <c r="T1563"/>
      <c r="U1563"/>
      <c r="V1563" s="396">
        <f>INDEX('Page 2 - Team Information'!$K$14:$AP$184,Y1563,X1563)</f>
        <v>0</v>
      </c>
      <c r="W1563"/>
      <c r="X1563" s="397">
        <v>6</v>
      </c>
      <c r="Y1563" s="397">
        <v>72</v>
      </c>
    </row>
    <row r="1564" spans="1:25" x14ac:dyDescent="0.45">
      <c r="A1564">
        <f>'Page 1 - General Information'!$G$12</f>
        <v>113367003</v>
      </c>
      <c r="B1564" t="str">
        <f>'Page 1 - General Information'!$G$16</f>
        <v>2658</v>
      </c>
      <c r="C1564" s="395" t="s">
        <v>19824</v>
      </c>
      <c r="D1564"/>
      <c r="E1564"/>
      <c r="F1564"/>
      <c r="G1564"/>
      <c r="H1564"/>
      <c r="I1564"/>
      <c r="J1564"/>
      <c r="K1564"/>
      <c r="L1564"/>
      <c r="M1564"/>
      <c r="N1564" t="s">
        <v>5293</v>
      </c>
      <c r="O1564" s="399"/>
      <c r="P1564"/>
      <c r="Q1564"/>
      <c r="R1564" s="399" t="s">
        <v>10976</v>
      </c>
      <c r="S1564" t="s">
        <v>6361</v>
      </c>
      <c r="T1564"/>
      <c r="U1564"/>
      <c r="V1564" s="396">
        <f>INDEX('Page 2 - Team Information'!$K$14:$AP$184,Y1564,X1564)</f>
        <v>0</v>
      </c>
      <c r="W1564"/>
      <c r="X1564" s="397">
        <v>7</v>
      </c>
      <c r="Y1564" s="397">
        <v>72</v>
      </c>
    </row>
    <row r="1565" spans="1:25" x14ac:dyDescent="0.45">
      <c r="A1565">
        <f>'Page 1 - General Information'!$G$12</f>
        <v>113367003</v>
      </c>
      <c r="B1565" t="str">
        <f>'Page 1 - General Information'!$G$16</f>
        <v>2658</v>
      </c>
      <c r="C1565" s="395" t="s">
        <v>19824</v>
      </c>
      <c r="D1565"/>
      <c r="E1565"/>
      <c r="F1565"/>
      <c r="G1565"/>
      <c r="H1565"/>
      <c r="I1565"/>
      <c r="J1565"/>
      <c r="K1565"/>
      <c r="L1565"/>
      <c r="M1565"/>
      <c r="N1565" t="s">
        <v>5293</v>
      </c>
      <c r="O1565" s="399"/>
      <c r="P1565"/>
      <c r="Q1565"/>
      <c r="R1565" s="21" t="s">
        <v>10976</v>
      </c>
      <c r="S1565" t="s">
        <v>6362</v>
      </c>
      <c r="T1565" s="396" t="str">
        <f>IF(INDEX('Page 2 - Team Information'!$K$14:$AP$184,Y1565,X1565)="","",INDEX('Page 2 - Team Information'!$K$14:$AP$184,Y1565,X1565)&amp;"-06-30")</f>
        <v/>
      </c>
      <c r="U1565"/>
      <c r="V1565"/>
      <c r="W1565"/>
      <c r="X1565" s="397">
        <v>9</v>
      </c>
      <c r="Y1565" s="397">
        <v>72</v>
      </c>
    </row>
    <row r="1566" spans="1:25" x14ac:dyDescent="0.45">
      <c r="A1566">
        <f>'Page 1 - General Information'!$G$12</f>
        <v>113367003</v>
      </c>
      <c r="B1566" t="str">
        <f>'Page 1 - General Information'!$G$16</f>
        <v>2658</v>
      </c>
      <c r="C1566" s="395" t="s">
        <v>19824</v>
      </c>
      <c r="D1566"/>
      <c r="E1566"/>
      <c r="F1566"/>
      <c r="G1566"/>
      <c r="H1566"/>
      <c r="I1566"/>
      <c r="J1566"/>
      <c r="K1566"/>
      <c r="L1566"/>
      <c r="M1566"/>
      <c r="N1566" t="s">
        <v>5293</v>
      </c>
      <c r="O1566" s="399"/>
      <c r="P1566"/>
      <c r="Q1566"/>
      <c r="R1566" s="21" t="s">
        <v>10976</v>
      </c>
      <c r="S1566" t="s">
        <v>6363</v>
      </c>
      <c r="T1566" s="396" t="str">
        <f>IF(INDEX('Page 2 - Team Information'!$K$14:$AP$184,Y1566,X1566)="","",INDEX('Page 2 - Team Information'!$K$14:$AP$184,Y1566,X1566)&amp;"-06-30")</f>
        <v/>
      </c>
      <c r="U1566"/>
      <c r="V1566"/>
      <c r="W1566"/>
      <c r="X1566" s="397">
        <v>10</v>
      </c>
      <c r="Y1566" s="397">
        <v>72</v>
      </c>
    </row>
    <row r="1567" spans="1:25" x14ac:dyDescent="0.45">
      <c r="A1567">
        <f>'Page 1 - General Information'!$G$12</f>
        <v>113367003</v>
      </c>
      <c r="B1567" t="str">
        <f>'Page 1 - General Information'!$G$16</f>
        <v>2658</v>
      </c>
      <c r="C1567" s="395" t="s">
        <v>19824</v>
      </c>
      <c r="D1567"/>
      <c r="E1567"/>
      <c r="F1567"/>
      <c r="G1567"/>
      <c r="H1567"/>
      <c r="I1567"/>
      <c r="J1567"/>
      <c r="K1567"/>
      <c r="L1567"/>
      <c r="M1567"/>
      <c r="N1567" t="s">
        <v>5293</v>
      </c>
      <c r="O1567" s="399"/>
      <c r="P1567"/>
      <c r="Q1567"/>
      <c r="R1567" s="21" t="s">
        <v>10976</v>
      </c>
      <c r="S1567" t="s">
        <v>6364</v>
      </c>
      <c r="T1567" s="396" t="str">
        <f>IF(INDEX('Page 2 - Team Information'!$K$14:$AP$184,Y1567,X1567)="","",INDEX('Page 2 - Team Information'!$K$14:$AP$184,Y1567,X1567)&amp;"-06-30")</f>
        <v/>
      </c>
      <c r="U1567"/>
      <c r="V1567"/>
      <c r="W1567"/>
      <c r="X1567" s="397">
        <v>11</v>
      </c>
      <c r="Y1567" s="397">
        <v>72</v>
      </c>
    </row>
    <row r="1568" spans="1:25" x14ac:dyDescent="0.45">
      <c r="A1568">
        <f>'Page 1 - General Information'!$G$12</f>
        <v>113367003</v>
      </c>
      <c r="B1568" t="str">
        <f>'Page 1 - General Information'!$G$16</f>
        <v>2658</v>
      </c>
      <c r="C1568" s="395" t="s">
        <v>19824</v>
      </c>
      <c r="D1568"/>
      <c r="E1568"/>
      <c r="F1568"/>
      <c r="G1568"/>
      <c r="H1568"/>
      <c r="I1568"/>
      <c r="J1568"/>
      <c r="K1568"/>
      <c r="L1568"/>
      <c r="M1568"/>
      <c r="N1568" t="s">
        <v>5293</v>
      </c>
      <c r="O1568" s="399"/>
      <c r="P1568"/>
      <c r="Q1568"/>
      <c r="R1568" s="21" t="s">
        <v>10976</v>
      </c>
      <c r="S1568" t="s">
        <v>6365</v>
      </c>
      <c r="T1568" s="396" t="str">
        <f>IF(INDEX('Page 2 - Team Information'!$K$14:$AP$184,Y1568,X1568)="","",INDEX('Page 2 - Team Information'!$K$14:$AP$184,Y1568,X1568)&amp;"-06-30")</f>
        <v/>
      </c>
      <c r="U1568"/>
      <c r="V1568"/>
      <c r="W1568"/>
      <c r="X1568" s="397">
        <v>12</v>
      </c>
      <c r="Y1568" s="397">
        <v>72</v>
      </c>
    </row>
    <row r="1569" spans="1:25" x14ac:dyDescent="0.45">
      <c r="A1569">
        <f>'Page 1 - General Information'!$G$12</f>
        <v>113367003</v>
      </c>
      <c r="B1569" t="str">
        <f>'Page 1 - General Information'!$G$16</f>
        <v>2658</v>
      </c>
      <c r="C1569" s="395" t="s">
        <v>19824</v>
      </c>
      <c r="D1569"/>
      <c r="E1569"/>
      <c r="F1569"/>
      <c r="G1569"/>
      <c r="H1569"/>
      <c r="I1569"/>
      <c r="J1569"/>
      <c r="K1569"/>
      <c r="L1569"/>
      <c r="M1569"/>
      <c r="N1569" t="s">
        <v>4812</v>
      </c>
      <c r="O1569" s="396">
        <f>INDEX('Page 2 - Team Information'!$K$14:$AP$184,Y1569,X1569)</f>
        <v>0</v>
      </c>
      <c r="P1569"/>
      <c r="Q1569"/>
      <c r="R1569"/>
      <c r="S1569" t="s">
        <v>6366</v>
      </c>
      <c r="T1569"/>
      <c r="U1569"/>
      <c r="V1569"/>
      <c r="W1569"/>
      <c r="X1569" s="397">
        <v>14</v>
      </c>
      <c r="Y1569" s="397">
        <v>72</v>
      </c>
    </row>
    <row r="1570" spans="1:25" x14ac:dyDescent="0.45">
      <c r="A1570">
        <f>'Page 1 - General Information'!$G$12</f>
        <v>113367003</v>
      </c>
      <c r="B1570" t="str">
        <f>'Page 1 - General Information'!$G$16</f>
        <v>2658</v>
      </c>
      <c r="C1570" s="395" t="s">
        <v>19824</v>
      </c>
      <c r="D1570"/>
      <c r="E1570"/>
      <c r="F1570"/>
      <c r="G1570"/>
      <c r="H1570"/>
      <c r="I1570"/>
      <c r="J1570"/>
      <c r="K1570"/>
      <c r="L1570"/>
      <c r="M1570"/>
      <c r="N1570" t="s">
        <v>4812</v>
      </c>
      <c r="O1570" s="396">
        <f>INDEX('Page 2 - Team Information'!$K$14:$AP$184,Y1570,X1570)</f>
        <v>0</v>
      </c>
      <c r="P1570"/>
      <c r="Q1570"/>
      <c r="R1570"/>
      <c r="S1570" t="s">
        <v>6367</v>
      </c>
      <c r="T1570"/>
      <c r="U1570"/>
      <c r="V1570"/>
      <c r="W1570"/>
      <c r="X1570" s="397">
        <v>15</v>
      </c>
      <c r="Y1570" s="397">
        <v>72</v>
      </c>
    </row>
    <row r="1571" spans="1:25" x14ac:dyDescent="0.45">
      <c r="A1571">
        <f>'Page 1 - General Information'!$G$12</f>
        <v>113367003</v>
      </c>
      <c r="B1571" t="str">
        <f>'Page 1 - General Information'!$G$16</f>
        <v>2658</v>
      </c>
      <c r="C1571" s="395" t="s">
        <v>19824</v>
      </c>
      <c r="D1571"/>
      <c r="E1571"/>
      <c r="F1571"/>
      <c r="G1571"/>
      <c r="H1571"/>
      <c r="I1571"/>
      <c r="J1571"/>
      <c r="K1571"/>
      <c r="L1571"/>
      <c r="M1571"/>
      <c r="N1571" t="s">
        <v>4812</v>
      </c>
      <c r="O1571" s="396">
        <f>INDEX('Page 2 - Team Information'!$K$14:$AP$184,Y1571,X1571)</f>
        <v>0</v>
      </c>
      <c r="P1571"/>
      <c r="Q1571"/>
      <c r="R1571"/>
      <c r="S1571" t="s">
        <v>6368</v>
      </c>
      <c r="T1571"/>
      <c r="U1571"/>
      <c r="V1571"/>
      <c r="W1571"/>
      <c r="X1571" s="397">
        <v>16</v>
      </c>
      <c r="Y1571" s="397">
        <v>72</v>
      </c>
    </row>
    <row r="1572" spans="1:25" x14ac:dyDescent="0.45">
      <c r="A1572">
        <f>'Page 1 - General Information'!$G$12</f>
        <v>113367003</v>
      </c>
      <c r="B1572" t="str">
        <f>'Page 1 - General Information'!$G$16</f>
        <v>2658</v>
      </c>
      <c r="C1572" s="395" t="s">
        <v>19824</v>
      </c>
      <c r="D1572"/>
      <c r="E1572"/>
      <c r="F1572"/>
      <c r="G1572"/>
      <c r="H1572"/>
      <c r="I1572"/>
      <c r="J1572"/>
      <c r="K1572"/>
      <c r="L1572"/>
      <c r="M1572"/>
      <c r="N1572" t="s">
        <v>4812</v>
      </c>
      <c r="O1572" s="396">
        <f>INDEX('Page 2 - Team Information'!$K$14:$AP$184,Y1572,X1572)</f>
        <v>0</v>
      </c>
      <c r="P1572"/>
      <c r="Q1572"/>
      <c r="R1572"/>
      <c r="S1572" t="s">
        <v>6369</v>
      </c>
      <c r="T1572"/>
      <c r="U1572"/>
      <c r="V1572"/>
      <c r="W1572"/>
      <c r="X1572" s="397">
        <v>17</v>
      </c>
      <c r="Y1572" s="397">
        <v>72</v>
      </c>
    </row>
    <row r="1573" spans="1:25" x14ac:dyDescent="0.45">
      <c r="A1573">
        <f>'Page 1 - General Information'!$G$12</f>
        <v>113367003</v>
      </c>
      <c r="B1573" t="str">
        <f>'Page 1 - General Information'!$G$16</f>
        <v>2658</v>
      </c>
      <c r="C1573" s="395" t="s">
        <v>19824</v>
      </c>
      <c r="D1573"/>
      <c r="E1573"/>
      <c r="F1573"/>
      <c r="G1573"/>
      <c r="H1573"/>
      <c r="I1573"/>
      <c r="J1573"/>
      <c r="K1573"/>
      <c r="L1573"/>
      <c r="M1573"/>
      <c r="N1573" t="s">
        <v>4812</v>
      </c>
      <c r="O1573" s="396">
        <f>INDEX('Page 2 - Team Information'!$K$14:$AP$184,Y1573,X1573)</f>
        <v>0</v>
      </c>
      <c r="P1573"/>
      <c r="Q1573"/>
      <c r="R1573"/>
      <c r="S1573" t="s">
        <v>6370</v>
      </c>
      <c r="T1573"/>
      <c r="U1573"/>
      <c r="V1573"/>
      <c r="W1573"/>
      <c r="X1573" s="397">
        <v>19</v>
      </c>
      <c r="Y1573" s="397">
        <v>72</v>
      </c>
    </row>
    <row r="1574" spans="1:25" x14ac:dyDescent="0.45">
      <c r="A1574">
        <f>'Page 1 - General Information'!$G$12</f>
        <v>113367003</v>
      </c>
      <c r="B1574" t="str">
        <f>'Page 1 - General Information'!$G$16</f>
        <v>2658</v>
      </c>
      <c r="C1574" s="395" t="s">
        <v>19824</v>
      </c>
      <c r="D1574"/>
      <c r="E1574"/>
      <c r="F1574"/>
      <c r="G1574"/>
      <c r="H1574"/>
      <c r="I1574"/>
      <c r="J1574"/>
      <c r="K1574"/>
      <c r="L1574"/>
      <c r="M1574"/>
      <c r="N1574" t="s">
        <v>4812</v>
      </c>
      <c r="O1574" s="396">
        <f>INDEX('Page 2 - Team Information'!$K$14:$AP$184,Y1574,X1574)</f>
        <v>0</v>
      </c>
      <c r="P1574"/>
      <c r="Q1574"/>
      <c r="R1574"/>
      <c r="S1574" t="s">
        <v>6371</v>
      </c>
      <c r="T1574"/>
      <c r="U1574"/>
      <c r="V1574"/>
      <c r="W1574"/>
      <c r="X1574" s="397">
        <v>20</v>
      </c>
      <c r="Y1574" s="397">
        <v>72</v>
      </c>
    </row>
    <row r="1575" spans="1:25" x14ac:dyDescent="0.45">
      <c r="A1575">
        <f>'Page 1 - General Information'!$G$12</f>
        <v>113367003</v>
      </c>
      <c r="B1575" t="str">
        <f>'Page 1 - General Information'!$G$16</f>
        <v>2658</v>
      </c>
      <c r="C1575" s="395" t="s">
        <v>19824</v>
      </c>
      <c r="D1575"/>
      <c r="E1575"/>
      <c r="F1575"/>
      <c r="G1575"/>
      <c r="H1575"/>
      <c r="I1575"/>
      <c r="J1575"/>
      <c r="K1575"/>
      <c r="L1575"/>
      <c r="M1575"/>
      <c r="N1575" t="s">
        <v>4812</v>
      </c>
      <c r="O1575" s="396">
        <f>INDEX('Page 2 - Team Information'!$K$14:$AP$184,Y1575,X1575)</f>
        <v>0</v>
      </c>
      <c r="P1575"/>
      <c r="Q1575"/>
      <c r="R1575"/>
      <c r="S1575" t="s">
        <v>6372</v>
      </c>
      <c r="T1575"/>
      <c r="U1575"/>
      <c r="V1575"/>
      <c r="W1575"/>
      <c r="X1575" s="397">
        <v>21</v>
      </c>
      <c r="Y1575" s="397">
        <v>72</v>
      </c>
    </row>
    <row r="1576" spans="1:25" x14ac:dyDescent="0.45">
      <c r="A1576">
        <f>'Page 1 - General Information'!$G$12</f>
        <v>113367003</v>
      </c>
      <c r="B1576" t="str">
        <f>'Page 1 - General Information'!$G$16</f>
        <v>2658</v>
      </c>
      <c r="C1576" s="395" t="s">
        <v>19824</v>
      </c>
      <c r="D1576"/>
      <c r="E1576"/>
      <c r="F1576"/>
      <c r="G1576"/>
      <c r="H1576"/>
      <c r="I1576"/>
      <c r="J1576"/>
      <c r="K1576"/>
      <c r="L1576"/>
      <c r="M1576"/>
      <c r="N1576" t="s">
        <v>4812</v>
      </c>
      <c r="O1576" s="396">
        <f>INDEX('Page 2 - Team Information'!$K$14:$AP$184,Y1576,X1576)</f>
        <v>0</v>
      </c>
      <c r="P1576"/>
      <c r="Q1576"/>
      <c r="R1576"/>
      <c r="S1576" t="s">
        <v>6373</v>
      </c>
      <c r="T1576"/>
      <c r="U1576"/>
      <c r="V1576"/>
      <c r="W1576"/>
      <c r="X1576" s="397">
        <v>22</v>
      </c>
      <c r="Y1576" s="397">
        <v>72</v>
      </c>
    </row>
    <row r="1577" spans="1:25" x14ac:dyDescent="0.45">
      <c r="A1577">
        <f>'Page 1 - General Information'!$G$12</f>
        <v>113367003</v>
      </c>
      <c r="B1577" t="str">
        <f>'Page 1 - General Information'!$G$16</f>
        <v>2658</v>
      </c>
      <c r="C1577" s="395" t="s">
        <v>19824</v>
      </c>
      <c r="D1577"/>
      <c r="E1577"/>
      <c r="F1577"/>
      <c r="G1577"/>
      <c r="H1577"/>
      <c r="I1577"/>
      <c r="J1577"/>
      <c r="K1577"/>
      <c r="L1577"/>
      <c r="M1577"/>
      <c r="N1577" t="s">
        <v>5293</v>
      </c>
      <c r="O1577" s="399"/>
      <c r="P1577"/>
      <c r="Q1577"/>
      <c r="R1577" s="399" t="s">
        <v>10976</v>
      </c>
      <c r="S1577" t="s">
        <v>6374</v>
      </c>
      <c r="T1577"/>
      <c r="U1577"/>
      <c r="V1577" s="396">
        <f>INDEX('Page 2 - Team Information'!$K$14:$AP$184,Y1577,X1577)</f>
        <v>0</v>
      </c>
      <c r="W1577"/>
      <c r="X1577" s="397">
        <v>5</v>
      </c>
      <c r="Y1577" s="397">
        <v>73</v>
      </c>
    </row>
    <row r="1578" spans="1:25" x14ac:dyDescent="0.45">
      <c r="A1578">
        <f>'Page 1 - General Information'!$G$12</f>
        <v>113367003</v>
      </c>
      <c r="B1578" t="str">
        <f>'Page 1 - General Information'!$G$16</f>
        <v>2658</v>
      </c>
      <c r="C1578" s="395" t="s">
        <v>19824</v>
      </c>
      <c r="D1578"/>
      <c r="E1578"/>
      <c r="F1578"/>
      <c r="G1578"/>
      <c r="H1578"/>
      <c r="I1578"/>
      <c r="J1578"/>
      <c r="K1578"/>
      <c r="L1578"/>
      <c r="M1578"/>
      <c r="N1578" t="s">
        <v>5293</v>
      </c>
      <c r="O1578" s="399"/>
      <c r="P1578"/>
      <c r="Q1578"/>
      <c r="R1578" s="399" t="s">
        <v>10976</v>
      </c>
      <c r="S1578" t="s">
        <v>6375</v>
      </c>
      <c r="T1578"/>
      <c r="U1578"/>
      <c r="V1578" s="396">
        <f>INDEX('Page 2 - Team Information'!$K$14:$AP$184,Y1578,X1578)</f>
        <v>0</v>
      </c>
      <c r="W1578"/>
      <c r="X1578" s="397">
        <v>6</v>
      </c>
      <c r="Y1578" s="397">
        <v>73</v>
      </c>
    </row>
    <row r="1579" spans="1:25" x14ac:dyDescent="0.45">
      <c r="A1579">
        <f>'Page 1 - General Information'!$G$12</f>
        <v>113367003</v>
      </c>
      <c r="B1579" t="str">
        <f>'Page 1 - General Information'!$G$16</f>
        <v>2658</v>
      </c>
      <c r="C1579" s="395" t="s">
        <v>19824</v>
      </c>
      <c r="D1579"/>
      <c r="E1579"/>
      <c r="F1579"/>
      <c r="G1579"/>
      <c r="H1579"/>
      <c r="I1579"/>
      <c r="J1579"/>
      <c r="K1579"/>
      <c r="L1579"/>
      <c r="M1579"/>
      <c r="N1579" t="s">
        <v>5293</v>
      </c>
      <c r="O1579" s="399"/>
      <c r="P1579"/>
      <c r="Q1579"/>
      <c r="R1579" s="399" t="s">
        <v>10976</v>
      </c>
      <c r="S1579" t="s">
        <v>6376</v>
      </c>
      <c r="T1579"/>
      <c r="U1579"/>
      <c r="V1579" s="396">
        <f>INDEX('Page 2 - Team Information'!$K$14:$AP$184,Y1579,X1579)</f>
        <v>0</v>
      </c>
      <c r="W1579"/>
      <c r="X1579" s="397">
        <v>7</v>
      </c>
      <c r="Y1579" s="397">
        <v>73</v>
      </c>
    </row>
    <row r="1580" spans="1:25" x14ac:dyDescent="0.45">
      <c r="A1580">
        <f>'Page 1 - General Information'!$G$12</f>
        <v>113367003</v>
      </c>
      <c r="B1580" t="str">
        <f>'Page 1 - General Information'!$G$16</f>
        <v>2658</v>
      </c>
      <c r="C1580" s="395" t="s">
        <v>19824</v>
      </c>
      <c r="D1580"/>
      <c r="E1580"/>
      <c r="F1580"/>
      <c r="G1580"/>
      <c r="H1580"/>
      <c r="I1580"/>
      <c r="J1580"/>
      <c r="K1580"/>
      <c r="L1580"/>
      <c r="M1580"/>
      <c r="N1580" t="s">
        <v>5293</v>
      </c>
      <c r="O1580" s="399"/>
      <c r="P1580"/>
      <c r="Q1580"/>
      <c r="R1580" s="21" t="s">
        <v>10976</v>
      </c>
      <c r="S1580" t="s">
        <v>6377</v>
      </c>
      <c r="T1580" s="396" t="str">
        <f>IF(INDEX('Page 2 - Team Information'!$K$14:$AP$184,Y1580,X1580)="","",INDEX('Page 2 - Team Information'!$K$14:$AP$184,Y1580,X1580)&amp;"-06-30")</f>
        <v/>
      </c>
      <c r="U1580"/>
      <c r="V1580"/>
      <c r="W1580"/>
      <c r="X1580" s="397">
        <v>9</v>
      </c>
      <c r="Y1580" s="397">
        <v>73</v>
      </c>
    </row>
    <row r="1581" spans="1:25" x14ac:dyDescent="0.45">
      <c r="A1581">
        <f>'Page 1 - General Information'!$G$12</f>
        <v>113367003</v>
      </c>
      <c r="B1581" t="str">
        <f>'Page 1 - General Information'!$G$16</f>
        <v>2658</v>
      </c>
      <c r="C1581" s="395" t="s">
        <v>19824</v>
      </c>
      <c r="D1581"/>
      <c r="E1581"/>
      <c r="F1581"/>
      <c r="G1581"/>
      <c r="H1581"/>
      <c r="I1581"/>
      <c r="J1581"/>
      <c r="K1581"/>
      <c r="L1581"/>
      <c r="M1581"/>
      <c r="N1581" t="s">
        <v>5293</v>
      </c>
      <c r="O1581" s="399"/>
      <c r="P1581"/>
      <c r="Q1581"/>
      <c r="R1581" s="21" t="s">
        <v>10976</v>
      </c>
      <c r="S1581" t="s">
        <v>6378</v>
      </c>
      <c r="T1581" s="396" t="str">
        <f>IF(INDEX('Page 2 - Team Information'!$K$14:$AP$184,Y1581,X1581)="","",INDEX('Page 2 - Team Information'!$K$14:$AP$184,Y1581,X1581)&amp;"-06-30")</f>
        <v/>
      </c>
      <c r="U1581"/>
      <c r="V1581"/>
      <c r="W1581"/>
      <c r="X1581" s="397">
        <v>10</v>
      </c>
      <c r="Y1581" s="397">
        <v>73</v>
      </c>
    </row>
    <row r="1582" spans="1:25" x14ac:dyDescent="0.45">
      <c r="A1582">
        <f>'Page 1 - General Information'!$G$12</f>
        <v>113367003</v>
      </c>
      <c r="B1582" t="str">
        <f>'Page 1 - General Information'!$G$16</f>
        <v>2658</v>
      </c>
      <c r="C1582" s="395" t="s">
        <v>19824</v>
      </c>
      <c r="D1582"/>
      <c r="E1582"/>
      <c r="F1582"/>
      <c r="G1582"/>
      <c r="H1582"/>
      <c r="I1582"/>
      <c r="J1582"/>
      <c r="K1582"/>
      <c r="L1582"/>
      <c r="M1582"/>
      <c r="N1582" t="s">
        <v>5293</v>
      </c>
      <c r="O1582" s="399"/>
      <c r="P1582"/>
      <c r="Q1582"/>
      <c r="R1582" s="21" t="s">
        <v>10976</v>
      </c>
      <c r="S1582" t="s">
        <v>6379</v>
      </c>
      <c r="T1582" s="396" t="str">
        <f>IF(INDEX('Page 2 - Team Information'!$K$14:$AP$184,Y1582,X1582)="","",INDEX('Page 2 - Team Information'!$K$14:$AP$184,Y1582,X1582)&amp;"-06-30")</f>
        <v/>
      </c>
      <c r="U1582"/>
      <c r="V1582"/>
      <c r="W1582"/>
      <c r="X1582" s="397">
        <v>11</v>
      </c>
      <c r="Y1582" s="397">
        <v>73</v>
      </c>
    </row>
    <row r="1583" spans="1:25" x14ac:dyDescent="0.45">
      <c r="A1583">
        <f>'Page 1 - General Information'!$G$12</f>
        <v>113367003</v>
      </c>
      <c r="B1583" t="str">
        <f>'Page 1 - General Information'!$G$16</f>
        <v>2658</v>
      </c>
      <c r="C1583" s="395" t="s">
        <v>19824</v>
      </c>
      <c r="D1583"/>
      <c r="E1583"/>
      <c r="F1583"/>
      <c r="G1583"/>
      <c r="H1583"/>
      <c r="I1583"/>
      <c r="J1583"/>
      <c r="K1583"/>
      <c r="L1583"/>
      <c r="M1583"/>
      <c r="N1583" t="s">
        <v>5293</v>
      </c>
      <c r="O1583" s="399"/>
      <c r="P1583"/>
      <c r="Q1583"/>
      <c r="R1583" s="21" t="s">
        <v>10976</v>
      </c>
      <c r="S1583" t="s">
        <v>6380</v>
      </c>
      <c r="T1583" s="396" t="str">
        <f>IF(INDEX('Page 2 - Team Information'!$K$14:$AP$184,Y1583,X1583)="","",INDEX('Page 2 - Team Information'!$K$14:$AP$184,Y1583,X1583)&amp;"-06-30")</f>
        <v/>
      </c>
      <c r="U1583"/>
      <c r="V1583"/>
      <c r="W1583"/>
      <c r="X1583" s="397">
        <v>12</v>
      </c>
      <c r="Y1583" s="397">
        <v>73</v>
      </c>
    </row>
    <row r="1584" spans="1:25" x14ac:dyDescent="0.45">
      <c r="A1584">
        <f>'Page 1 - General Information'!$G$12</f>
        <v>113367003</v>
      </c>
      <c r="B1584" t="str">
        <f>'Page 1 - General Information'!$G$16</f>
        <v>2658</v>
      </c>
      <c r="C1584" s="395" t="s">
        <v>19824</v>
      </c>
      <c r="D1584"/>
      <c r="E1584"/>
      <c r="F1584"/>
      <c r="G1584"/>
      <c r="H1584"/>
      <c r="I1584"/>
      <c r="J1584"/>
      <c r="K1584"/>
      <c r="L1584"/>
      <c r="M1584"/>
      <c r="N1584" t="s">
        <v>4812</v>
      </c>
      <c r="O1584" s="396">
        <f>INDEX('Page 2 - Team Information'!$K$14:$AP$184,Y1584,X1584)</f>
        <v>0</v>
      </c>
      <c r="P1584"/>
      <c r="Q1584"/>
      <c r="R1584"/>
      <c r="S1584" t="s">
        <v>6381</v>
      </c>
      <c r="T1584"/>
      <c r="U1584"/>
      <c r="V1584"/>
      <c r="W1584"/>
      <c r="X1584" s="397">
        <v>14</v>
      </c>
      <c r="Y1584" s="397">
        <v>73</v>
      </c>
    </row>
    <row r="1585" spans="1:25" x14ac:dyDescent="0.45">
      <c r="A1585">
        <f>'Page 1 - General Information'!$G$12</f>
        <v>113367003</v>
      </c>
      <c r="B1585" t="str">
        <f>'Page 1 - General Information'!$G$16</f>
        <v>2658</v>
      </c>
      <c r="C1585" s="395" t="s">
        <v>19824</v>
      </c>
      <c r="D1585"/>
      <c r="E1585"/>
      <c r="F1585"/>
      <c r="G1585"/>
      <c r="H1585"/>
      <c r="I1585"/>
      <c r="J1585"/>
      <c r="K1585"/>
      <c r="L1585"/>
      <c r="M1585"/>
      <c r="N1585" t="s">
        <v>4812</v>
      </c>
      <c r="O1585" s="396">
        <f>INDEX('Page 2 - Team Information'!$K$14:$AP$184,Y1585,X1585)</f>
        <v>0</v>
      </c>
      <c r="P1585"/>
      <c r="Q1585"/>
      <c r="R1585"/>
      <c r="S1585" t="s">
        <v>6382</v>
      </c>
      <c r="T1585"/>
      <c r="U1585"/>
      <c r="V1585"/>
      <c r="W1585"/>
      <c r="X1585" s="397">
        <v>15</v>
      </c>
      <c r="Y1585" s="397">
        <v>73</v>
      </c>
    </row>
    <row r="1586" spans="1:25" x14ac:dyDescent="0.45">
      <c r="A1586">
        <f>'Page 1 - General Information'!$G$12</f>
        <v>113367003</v>
      </c>
      <c r="B1586" t="str">
        <f>'Page 1 - General Information'!$G$16</f>
        <v>2658</v>
      </c>
      <c r="C1586" s="395" t="s">
        <v>19824</v>
      </c>
      <c r="D1586"/>
      <c r="E1586"/>
      <c r="F1586"/>
      <c r="G1586"/>
      <c r="H1586"/>
      <c r="I1586"/>
      <c r="J1586"/>
      <c r="K1586"/>
      <c r="L1586"/>
      <c r="M1586"/>
      <c r="N1586" t="s">
        <v>4812</v>
      </c>
      <c r="O1586" s="396">
        <f>INDEX('Page 2 - Team Information'!$K$14:$AP$184,Y1586,X1586)</f>
        <v>0</v>
      </c>
      <c r="P1586"/>
      <c r="Q1586"/>
      <c r="R1586"/>
      <c r="S1586" t="s">
        <v>6383</v>
      </c>
      <c r="T1586"/>
      <c r="U1586"/>
      <c r="V1586"/>
      <c r="W1586"/>
      <c r="X1586" s="397">
        <v>16</v>
      </c>
      <c r="Y1586" s="397">
        <v>73</v>
      </c>
    </row>
    <row r="1587" spans="1:25" x14ac:dyDescent="0.45">
      <c r="A1587">
        <f>'Page 1 - General Information'!$G$12</f>
        <v>113367003</v>
      </c>
      <c r="B1587" t="str">
        <f>'Page 1 - General Information'!$G$16</f>
        <v>2658</v>
      </c>
      <c r="C1587" s="395" t="s">
        <v>19824</v>
      </c>
      <c r="D1587"/>
      <c r="E1587"/>
      <c r="F1587"/>
      <c r="G1587"/>
      <c r="H1587"/>
      <c r="I1587"/>
      <c r="J1587"/>
      <c r="K1587"/>
      <c r="L1587"/>
      <c r="M1587"/>
      <c r="N1587" t="s">
        <v>4812</v>
      </c>
      <c r="O1587" s="396">
        <f>INDEX('Page 2 - Team Information'!$K$14:$AP$184,Y1587,X1587)</f>
        <v>0</v>
      </c>
      <c r="P1587"/>
      <c r="Q1587"/>
      <c r="R1587"/>
      <c r="S1587" t="s">
        <v>6384</v>
      </c>
      <c r="T1587"/>
      <c r="U1587"/>
      <c r="V1587"/>
      <c r="W1587"/>
      <c r="X1587" s="397">
        <v>17</v>
      </c>
      <c r="Y1587" s="397">
        <v>73</v>
      </c>
    </row>
    <row r="1588" spans="1:25" x14ac:dyDescent="0.45">
      <c r="A1588">
        <f>'Page 1 - General Information'!$G$12</f>
        <v>113367003</v>
      </c>
      <c r="B1588" t="str">
        <f>'Page 1 - General Information'!$G$16</f>
        <v>2658</v>
      </c>
      <c r="C1588" s="395" t="s">
        <v>19824</v>
      </c>
      <c r="D1588"/>
      <c r="E1588"/>
      <c r="F1588"/>
      <c r="G1588"/>
      <c r="H1588"/>
      <c r="I1588"/>
      <c r="J1588"/>
      <c r="K1588"/>
      <c r="L1588"/>
      <c r="M1588"/>
      <c r="N1588" t="s">
        <v>4812</v>
      </c>
      <c r="O1588" s="396">
        <f>INDEX('Page 2 - Team Information'!$K$14:$AP$184,Y1588,X1588)</f>
        <v>0</v>
      </c>
      <c r="P1588"/>
      <c r="Q1588"/>
      <c r="R1588"/>
      <c r="S1588" t="s">
        <v>6385</v>
      </c>
      <c r="T1588"/>
      <c r="U1588"/>
      <c r="V1588"/>
      <c r="W1588"/>
      <c r="X1588" s="397">
        <v>19</v>
      </c>
      <c r="Y1588" s="397">
        <v>73</v>
      </c>
    </row>
    <row r="1589" spans="1:25" x14ac:dyDescent="0.45">
      <c r="A1589">
        <f>'Page 1 - General Information'!$G$12</f>
        <v>113367003</v>
      </c>
      <c r="B1589" t="str">
        <f>'Page 1 - General Information'!$G$16</f>
        <v>2658</v>
      </c>
      <c r="C1589" s="395" t="s">
        <v>19824</v>
      </c>
      <c r="D1589"/>
      <c r="E1589"/>
      <c r="F1589"/>
      <c r="G1589"/>
      <c r="H1589"/>
      <c r="I1589"/>
      <c r="J1589"/>
      <c r="K1589"/>
      <c r="L1589"/>
      <c r="M1589"/>
      <c r="N1589" t="s">
        <v>4812</v>
      </c>
      <c r="O1589" s="396">
        <f>INDEX('Page 2 - Team Information'!$K$14:$AP$184,Y1589,X1589)</f>
        <v>0</v>
      </c>
      <c r="P1589"/>
      <c r="Q1589"/>
      <c r="R1589"/>
      <c r="S1589" t="s">
        <v>6386</v>
      </c>
      <c r="T1589"/>
      <c r="U1589"/>
      <c r="V1589"/>
      <c r="W1589"/>
      <c r="X1589" s="397">
        <v>20</v>
      </c>
      <c r="Y1589" s="397">
        <v>73</v>
      </c>
    </row>
    <row r="1590" spans="1:25" x14ac:dyDescent="0.45">
      <c r="A1590">
        <f>'Page 1 - General Information'!$G$12</f>
        <v>113367003</v>
      </c>
      <c r="B1590" t="str">
        <f>'Page 1 - General Information'!$G$16</f>
        <v>2658</v>
      </c>
      <c r="C1590" s="395" t="s">
        <v>19824</v>
      </c>
      <c r="D1590"/>
      <c r="E1590"/>
      <c r="F1590"/>
      <c r="G1590"/>
      <c r="H1590"/>
      <c r="I1590"/>
      <c r="J1590"/>
      <c r="K1590"/>
      <c r="L1590"/>
      <c r="M1590"/>
      <c r="N1590" t="s">
        <v>4812</v>
      </c>
      <c r="O1590" s="396">
        <f>INDEX('Page 2 - Team Information'!$K$14:$AP$184,Y1590,X1590)</f>
        <v>0</v>
      </c>
      <c r="P1590"/>
      <c r="Q1590"/>
      <c r="R1590"/>
      <c r="S1590" t="s">
        <v>6387</v>
      </c>
      <c r="T1590"/>
      <c r="U1590"/>
      <c r="V1590"/>
      <c r="W1590"/>
      <c r="X1590" s="397">
        <v>21</v>
      </c>
      <c r="Y1590" s="397">
        <v>73</v>
      </c>
    </row>
    <row r="1591" spans="1:25" x14ac:dyDescent="0.45">
      <c r="A1591">
        <f>'Page 1 - General Information'!$G$12</f>
        <v>113367003</v>
      </c>
      <c r="B1591" t="str">
        <f>'Page 1 - General Information'!$G$16</f>
        <v>2658</v>
      </c>
      <c r="C1591" s="395" t="s">
        <v>19824</v>
      </c>
      <c r="D1591"/>
      <c r="E1591"/>
      <c r="F1591"/>
      <c r="G1591"/>
      <c r="H1591"/>
      <c r="I1591"/>
      <c r="J1591"/>
      <c r="K1591"/>
      <c r="L1591"/>
      <c r="M1591"/>
      <c r="N1591" t="s">
        <v>4812</v>
      </c>
      <c r="O1591" s="396">
        <f>INDEX('Page 2 - Team Information'!$K$14:$AP$184,Y1591,X1591)</f>
        <v>0</v>
      </c>
      <c r="P1591"/>
      <c r="Q1591"/>
      <c r="R1591"/>
      <c r="S1591" t="s">
        <v>6388</v>
      </c>
      <c r="T1591"/>
      <c r="U1591"/>
      <c r="V1591"/>
      <c r="W1591"/>
      <c r="X1591" s="397">
        <v>22</v>
      </c>
      <c r="Y1591" s="397">
        <v>73</v>
      </c>
    </row>
    <row r="1592" spans="1:25" x14ac:dyDescent="0.45">
      <c r="A1592">
        <f>'Page 1 - General Information'!$G$12</f>
        <v>113367003</v>
      </c>
      <c r="B1592" t="str">
        <f>'Page 1 - General Information'!$G$16</f>
        <v>2658</v>
      </c>
      <c r="C1592" s="395" t="s">
        <v>19824</v>
      </c>
      <c r="D1592"/>
      <c r="E1592"/>
      <c r="F1592"/>
      <c r="G1592"/>
      <c r="H1592"/>
      <c r="I1592"/>
      <c r="J1592"/>
      <c r="K1592"/>
      <c r="L1592"/>
      <c r="M1592"/>
      <c r="N1592" t="s">
        <v>5293</v>
      </c>
      <c r="O1592" s="399"/>
      <c r="P1592"/>
      <c r="Q1592"/>
      <c r="R1592" s="399" t="s">
        <v>10976</v>
      </c>
      <c r="S1592" t="s">
        <v>6389</v>
      </c>
      <c r="T1592"/>
      <c r="U1592"/>
      <c r="V1592" s="396">
        <f>INDEX('Page 2 - Team Information'!$K$14:$AP$184,Y1592,X1592)</f>
        <v>0</v>
      </c>
      <c r="W1592"/>
      <c r="X1592" s="397">
        <v>5</v>
      </c>
      <c r="Y1592" s="397">
        <v>74</v>
      </c>
    </row>
    <row r="1593" spans="1:25" x14ac:dyDescent="0.45">
      <c r="A1593">
        <f>'Page 1 - General Information'!$G$12</f>
        <v>113367003</v>
      </c>
      <c r="B1593" t="str">
        <f>'Page 1 - General Information'!$G$16</f>
        <v>2658</v>
      </c>
      <c r="C1593" s="395" t="s">
        <v>19824</v>
      </c>
      <c r="D1593"/>
      <c r="E1593"/>
      <c r="F1593"/>
      <c r="G1593"/>
      <c r="H1593"/>
      <c r="I1593"/>
      <c r="J1593"/>
      <c r="K1593"/>
      <c r="L1593"/>
      <c r="M1593"/>
      <c r="N1593" t="s">
        <v>5293</v>
      </c>
      <c r="O1593" s="399"/>
      <c r="P1593"/>
      <c r="Q1593"/>
      <c r="R1593" s="399" t="s">
        <v>10976</v>
      </c>
      <c r="S1593" t="s">
        <v>6390</v>
      </c>
      <c r="T1593"/>
      <c r="U1593"/>
      <c r="V1593" s="396">
        <f>INDEX('Page 2 - Team Information'!$K$14:$AP$184,Y1593,X1593)</f>
        <v>0</v>
      </c>
      <c r="W1593"/>
      <c r="X1593" s="397">
        <v>6</v>
      </c>
      <c r="Y1593" s="397">
        <v>74</v>
      </c>
    </row>
    <row r="1594" spans="1:25" x14ac:dyDescent="0.45">
      <c r="A1594">
        <f>'Page 1 - General Information'!$G$12</f>
        <v>113367003</v>
      </c>
      <c r="B1594" t="str">
        <f>'Page 1 - General Information'!$G$16</f>
        <v>2658</v>
      </c>
      <c r="C1594" s="395" t="s">
        <v>19824</v>
      </c>
      <c r="D1594"/>
      <c r="E1594"/>
      <c r="F1594"/>
      <c r="G1594"/>
      <c r="H1594"/>
      <c r="I1594"/>
      <c r="J1594"/>
      <c r="K1594"/>
      <c r="L1594"/>
      <c r="M1594"/>
      <c r="N1594" t="s">
        <v>5293</v>
      </c>
      <c r="O1594" s="399"/>
      <c r="P1594"/>
      <c r="Q1594"/>
      <c r="R1594" s="399" t="s">
        <v>10976</v>
      </c>
      <c r="S1594" t="s">
        <v>6391</v>
      </c>
      <c r="T1594"/>
      <c r="U1594"/>
      <c r="V1594" s="396">
        <f>INDEX('Page 2 - Team Information'!$K$14:$AP$184,Y1594,X1594)</f>
        <v>0</v>
      </c>
      <c r="W1594"/>
      <c r="X1594" s="397">
        <v>7</v>
      </c>
      <c r="Y1594" s="397">
        <v>74</v>
      </c>
    </row>
    <row r="1595" spans="1:25" x14ac:dyDescent="0.45">
      <c r="A1595">
        <f>'Page 1 - General Information'!$G$12</f>
        <v>113367003</v>
      </c>
      <c r="B1595" t="str">
        <f>'Page 1 - General Information'!$G$16</f>
        <v>2658</v>
      </c>
      <c r="C1595" s="395" t="s">
        <v>19824</v>
      </c>
      <c r="D1595"/>
      <c r="E1595"/>
      <c r="F1595"/>
      <c r="G1595"/>
      <c r="H1595"/>
      <c r="I1595"/>
      <c r="J1595"/>
      <c r="K1595"/>
      <c r="L1595"/>
      <c r="M1595"/>
      <c r="N1595" t="s">
        <v>5293</v>
      </c>
      <c r="O1595" s="399"/>
      <c r="P1595"/>
      <c r="Q1595"/>
      <c r="R1595" s="21" t="s">
        <v>10976</v>
      </c>
      <c r="S1595" t="s">
        <v>6392</v>
      </c>
      <c r="T1595" s="396" t="str">
        <f>IF(INDEX('Page 2 - Team Information'!$K$14:$AP$184,Y1595,X1595)="","",INDEX('Page 2 - Team Information'!$K$14:$AP$184,Y1595,X1595)&amp;"-06-30")</f>
        <v/>
      </c>
      <c r="U1595"/>
      <c r="V1595"/>
      <c r="W1595"/>
      <c r="X1595" s="397">
        <v>9</v>
      </c>
      <c r="Y1595" s="397">
        <v>74</v>
      </c>
    </row>
    <row r="1596" spans="1:25" x14ac:dyDescent="0.45">
      <c r="A1596">
        <f>'Page 1 - General Information'!$G$12</f>
        <v>113367003</v>
      </c>
      <c r="B1596" t="str">
        <f>'Page 1 - General Information'!$G$16</f>
        <v>2658</v>
      </c>
      <c r="C1596" s="395" t="s">
        <v>19824</v>
      </c>
      <c r="D1596"/>
      <c r="E1596"/>
      <c r="F1596"/>
      <c r="G1596"/>
      <c r="H1596"/>
      <c r="I1596"/>
      <c r="J1596"/>
      <c r="K1596"/>
      <c r="L1596"/>
      <c r="M1596"/>
      <c r="N1596" t="s">
        <v>5293</v>
      </c>
      <c r="O1596" s="399"/>
      <c r="P1596"/>
      <c r="Q1596"/>
      <c r="R1596" s="21" t="s">
        <v>10976</v>
      </c>
      <c r="S1596" t="s">
        <v>6393</v>
      </c>
      <c r="T1596" s="396" t="str">
        <f>IF(INDEX('Page 2 - Team Information'!$K$14:$AP$184,Y1596,X1596)="","",INDEX('Page 2 - Team Information'!$K$14:$AP$184,Y1596,X1596)&amp;"-06-30")</f>
        <v/>
      </c>
      <c r="U1596"/>
      <c r="V1596"/>
      <c r="W1596"/>
      <c r="X1596" s="397">
        <v>10</v>
      </c>
      <c r="Y1596" s="397">
        <v>74</v>
      </c>
    </row>
    <row r="1597" spans="1:25" x14ac:dyDescent="0.45">
      <c r="A1597">
        <f>'Page 1 - General Information'!$G$12</f>
        <v>113367003</v>
      </c>
      <c r="B1597" t="str">
        <f>'Page 1 - General Information'!$G$16</f>
        <v>2658</v>
      </c>
      <c r="C1597" s="395" t="s">
        <v>19824</v>
      </c>
      <c r="D1597"/>
      <c r="E1597"/>
      <c r="F1597"/>
      <c r="G1597"/>
      <c r="H1597"/>
      <c r="I1597"/>
      <c r="J1597"/>
      <c r="K1597"/>
      <c r="L1597"/>
      <c r="M1597"/>
      <c r="N1597" t="s">
        <v>5293</v>
      </c>
      <c r="O1597" s="399"/>
      <c r="P1597"/>
      <c r="Q1597"/>
      <c r="R1597" s="21" t="s">
        <v>10976</v>
      </c>
      <c r="S1597" t="s">
        <v>6394</v>
      </c>
      <c r="T1597" s="396" t="str">
        <f>IF(INDEX('Page 2 - Team Information'!$K$14:$AP$184,Y1597,X1597)="","",INDEX('Page 2 - Team Information'!$K$14:$AP$184,Y1597,X1597)&amp;"-06-30")</f>
        <v/>
      </c>
      <c r="U1597"/>
      <c r="V1597"/>
      <c r="W1597"/>
      <c r="X1597" s="397">
        <v>11</v>
      </c>
      <c r="Y1597" s="397">
        <v>74</v>
      </c>
    </row>
    <row r="1598" spans="1:25" x14ac:dyDescent="0.45">
      <c r="A1598">
        <f>'Page 1 - General Information'!$G$12</f>
        <v>113367003</v>
      </c>
      <c r="B1598" t="str">
        <f>'Page 1 - General Information'!$G$16</f>
        <v>2658</v>
      </c>
      <c r="C1598" s="395" t="s">
        <v>19824</v>
      </c>
      <c r="D1598"/>
      <c r="E1598"/>
      <c r="F1598"/>
      <c r="G1598"/>
      <c r="H1598"/>
      <c r="I1598"/>
      <c r="J1598"/>
      <c r="K1598"/>
      <c r="L1598"/>
      <c r="M1598"/>
      <c r="N1598" t="s">
        <v>5293</v>
      </c>
      <c r="O1598" s="399"/>
      <c r="P1598"/>
      <c r="Q1598"/>
      <c r="R1598" s="21" t="s">
        <v>10976</v>
      </c>
      <c r="S1598" t="s">
        <v>6395</v>
      </c>
      <c r="T1598" s="396" t="str">
        <f>IF(INDEX('Page 2 - Team Information'!$K$14:$AP$184,Y1598,X1598)="","",INDEX('Page 2 - Team Information'!$K$14:$AP$184,Y1598,X1598)&amp;"-06-30")</f>
        <v/>
      </c>
      <c r="U1598"/>
      <c r="V1598"/>
      <c r="W1598"/>
      <c r="X1598" s="397">
        <v>12</v>
      </c>
      <c r="Y1598" s="397">
        <v>74</v>
      </c>
    </row>
    <row r="1599" spans="1:25" x14ac:dyDescent="0.45">
      <c r="A1599">
        <f>'Page 1 - General Information'!$G$12</f>
        <v>113367003</v>
      </c>
      <c r="B1599" t="str">
        <f>'Page 1 - General Information'!$G$16</f>
        <v>2658</v>
      </c>
      <c r="C1599" s="395" t="s">
        <v>19824</v>
      </c>
      <c r="D1599"/>
      <c r="E1599"/>
      <c r="F1599"/>
      <c r="G1599"/>
      <c r="H1599"/>
      <c r="I1599"/>
      <c r="J1599"/>
      <c r="K1599"/>
      <c r="L1599"/>
      <c r="M1599"/>
      <c r="N1599" t="s">
        <v>4812</v>
      </c>
      <c r="O1599" s="396">
        <f>INDEX('Page 2 - Team Information'!$K$14:$AP$184,Y1599,X1599)</f>
        <v>0</v>
      </c>
      <c r="P1599"/>
      <c r="Q1599"/>
      <c r="R1599"/>
      <c r="S1599" t="s">
        <v>6396</v>
      </c>
      <c r="T1599"/>
      <c r="U1599"/>
      <c r="V1599"/>
      <c r="W1599"/>
      <c r="X1599" s="397">
        <v>14</v>
      </c>
      <c r="Y1599" s="397">
        <v>74</v>
      </c>
    </row>
    <row r="1600" spans="1:25" x14ac:dyDescent="0.45">
      <c r="A1600">
        <f>'Page 1 - General Information'!$G$12</f>
        <v>113367003</v>
      </c>
      <c r="B1600" t="str">
        <f>'Page 1 - General Information'!$G$16</f>
        <v>2658</v>
      </c>
      <c r="C1600" s="395" t="s">
        <v>19824</v>
      </c>
      <c r="D1600"/>
      <c r="E1600"/>
      <c r="F1600"/>
      <c r="G1600"/>
      <c r="H1600"/>
      <c r="I1600"/>
      <c r="J1600"/>
      <c r="K1600"/>
      <c r="L1600"/>
      <c r="M1600"/>
      <c r="N1600" t="s">
        <v>4812</v>
      </c>
      <c r="O1600" s="396">
        <f>INDEX('Page 2 - Team Information'!$K$14:$AP$184,Y1600,X1600)</f>
        <v>0</v>
      </c>
      <c r="P1600"/>
      <c r="Q1600"/>
      <c r="R1600"/>
      <c r="S1600" t="s">
        <v>6397</v>
      </c>
      <c r="T1600"/>
      <c r="U1600"/>
      <c r="V1600"/>
      <c r="W1600"/>
      <c r="X1600" s="397">
        <v>15</v>
      </c>
      <c r="Y1600" s="397">
        <v>74</v>
      </c>
    </row>
    <row r="1601" spans="1:25" x14ac:dyDescent="0.45">
      <c r="A1601">
        <f>'Page 1 - General Information'!$G$12</f>
        <v>113367003</v>
      </c>
      <c r="B1601" t="str">
        <f>'Page 1 - General Information'!$G$16</f>
        <v>2658</v>
      </c>
      <c r="C1601" s="395" t="s">
        <v>19824</v>
      </c>
      <c r="D1601"/>
      <c r="E1601"/>
      <c r="F1601"/>
      <c r="G1601"/>
      <c r="H1601"/>
      <c r="I1601"/>
      <c r="J1601"/>
      <c r="K1601"/>
      <c r="L1601"/>
      <c r="M1601"/>
      <c r="N1601" t="s">
        <v>4812</v>
      </c>
      <c r="O1601" s="396">
        <f>INDEX('Page 2 - Team Information'!$K$14:$AP$184,Y1601,X1601)</f>
        <v>0</v>
      </c>
      <c r="P1601"/>
      <c r="Q1601"/>
      <c r="R1601"/>
      <c r="S1601" t="s">
        <v>6398</v>
      </c>
      <c r="T1601"/>
      <c r="U1601"/>
      <c r="V1601"/>
      <c r="W1601"/>
      <c r="X1601" s="397">
        <v>16</v>
      </c>
      <c r="Y1601" s="397">
        <v>74</v>
      </c>
    </row>
    <row r="1602" spans="1:25" x14ac:dyDescent="0.45">
      <c r="A1602">
        <f>'Page 1 - General Information'!$G$12</f>
        <v>113367003</v>
      </c>
      <c r="B1602" t="str">
        <f>'Page 1 - General Information'!$G$16</f>
        <v>2658</v>
      </c>
      <c r="C1602" s="395" t="s">
        <v>19824</v>
      </c>
      <c r="D1602"/>
      <c r="E1602"/>
      <c r="F1602"/>
      <c r="G1602"/>
      <c r="H1602"/>
      <c r="I1602"/>
      <c r="J1602"/>
      <c r="K1602"/>
      <c r="L1602"/>
      <c r="M1602"/>
      <c r="N1602" t="s">
        <v>4812</v>
      </c>
      <c r="O1602" s="396">
        <f>INDEX('Page 2 - Team Information'!$K$14:$AP$184,Y1602,X1602)</f>
        <v>0</v>
      </c>
      <c r="P1602"/>
      <c r="Q1602"/>
      <c r="R1602"/>
      <c r="S1602" t="s">
        <v>6399</v>
      </c>
      <c r="T1602"/>
      <c r="U1602"/>
      <c r="V1602"/>
      <c r="W1602"/>
      <c r="X1602" s="397">
        <v>17</v>
      </c>
      <c r="Y1602" s="397">
        <v>74</v>
      </c>
    </row>
    <row r="1603" spans="1:25" x14ac:dyDescent="0.45">
      <c r="A1603">
        <f>'Page 1 - General Information'!$G$12</f>
        <v>113367003</v>
      </c>
      <c r="B1603" t="str">
        <f>'Page 1 - General Information'!$G$16</f>
        <v>2658</v>
      </c>
      <c r="C1603" s="395" t="s">
        <v>19824</v>
      </c>
      <c r="D1603"/>
      <c r="E1603"/>
      <c r="F1603"/>
      <c r="G1603"/>
      <c r="H1603"/>
      <c r="I1603"/>
      <c r="J1603"/>
      <c r="K1603"/>
      <c r="L1603"/>
      <c r="M1603"/>
      <c r="N1603" t="s">
        <v>4812</v>
      </c>
      <c r="O1603" s="396">
        <f>INDEX('Page 2 - Team Information'!$K$14:$AP$184,Y1603,X1603)</f>
        <v>0</v>
      </c>
      <c r="P1603"/>
      <c r="Q1603"/>
      <c r="R1603"/>
      <c r="S1603" t="s">
        <v>6400</v>
      </c>
      <c r="T1603"/>
      <c r="U1603"/>
      <c r="V1603"/>
      <c r="W1603"/>
      <c r="X1603" s="397">
        <v>19</v>
      </c>
      <c r="Y1603" s="397">
        <v>74</v>
      </c>
    </row>
    <row r="1604" spans="1:25" x14ac:dyDescent="0.45">
      <c r="A1604">
        <f>'Page 1 - General Information'!$G$12</f>
        <v>113367003</v>
      </c>
      <c r="B1604" t="str">
        <f>'Page 1 - General Information'!$G$16</f>
        <v>2658</v>
      </c>
      <c r="C1604" s="395" t="s">
        <v>19824</v>
      </c>
      <c r="D1604"/>
      <c r="E1604"/>
      <c r="F1604"/>
      <c r="G1604"/>
      <c r="H1604"/>
      <c r="I1604"/>
      <c r="J1604"/>
      <c r="K1604"/>
      <c r="L1604"/>
      <c r="M1604"/>
      <c r="N1604" t="s">
        <v>4812</v>
      </c>
      <c r="O1604" s="396">
        <f>INDEX('Page 2 - Team Information'!$K$14:$AP$184,Y1604,X1604)</f>
        <v>0</v>
      </c>
      <c r="P1604"/>
      <c r="Q1604"/>
      <c r="R1604"/>
      <c r="S1604" t="s">
        <v>6401</v>
      </c>
      <c r="T1604"/>
      <c r="U1604"/>
      <c r="V1604"/>
      <c r="W1604"/>
      <c r="X1604" s="397">
        <v>20</v>
      </c>
      <c r="Y1604" s="397">
        <v>74</v>
      </c>
    </row>
    <row r="1605" spans="1:25" x14ac:dyDescent="0.45">
      <c r="A1605">
        <f>'Page 1 - General Information'!$G$12</f>
        <v>113367003</v>
      </c>
      <c r="B1605" t="str">
        <f>'Page 1 - General Information'!$G$16</f>
        <v>2658</v>
      </c>
      <c r="C1605" s="395" t="s">
        <v>19824</v>
      </c>
      <c r="D1605"/>
      <c r="E1605"/>
      <c r="F1605"/>
      <c r="G1605"/>
      <c r="H1605"/>
      <c r="I1605"/>
      <c r="J1605"/>
      <c r="K1605"/>
      <c r="L1605"/>
      <c r="M1605"/>
      <c r="N1605" t="s">
        <v>4812</v>
      </c>
      <c r="O1605" s="396">
        <f>INDEX('Page 2 - Team Information'!$K$14:$AP$184,Y1605,X1605)</f>
        <v>0</v>
      </c>
      <c r="P1605"/>
      <c r="Q1605"/>
      <c r="R1605"/>
      <c r="S1605" t="s">
        <v>6402</v>
      </c>
      <c r="T1605"/>
      <c r="U1605"/>
      <c r="V1605"/>
      <c r="W1605"/>
      <c r="X1605" s="397">
        <v>21</v>
      </c>
      <c r="Y1605" s="397">
        <v>74</v>
      </c>
    </row>
    <row r="1606" spans="1:25" x14ac:dyDescent="0.45">
      <c r="A1606">
        <f>'Page 1 - General Information'!$G$12</f>
        <v>113367003</v>
      </c>
      <c r="B1606" t="str">
        <f>'Page 1 - General Information'!$G$16</f>
        <v>2658</v>
      </c>
      <c r="C1606" s="395" t="s">
        <v>19824</v>
      </c>
      <c r="D1606"/>
      <c r="E1606"/>
      <c r="F1606"/>
      <c r="G1606"/>
      <c r="H1606"/>
      <c r="I1606"/>
      <c r="J1606"/>
      <c r="K1606"/>
      <c r="L1606"/>
      <c r="M1606"/>
      <c r="N1606" t="s">
        <v>4812</v>
      </c>
      <c r="O1606" s="396">
        <f>INDEX('Page 2 - Team Information'!$K$14:$AP$184,Y1606,X1606)</f>
        <v>0</v>
      </c>
      <c r="P1606"/>
      <c r="Q1606"/>
      <c r="R1606"/>
      <c r="S1606" t="s">
        <v>6403</v>
      </c>
      <c r="T1606"/>
      <c r="U1606"/>
      <c r="V1606"/>
      <c r="W1606"/>
      <c r="X1606" s="397">
        <v>22</v>
      </c>
      <c r="Y1606" s="397">
        <v>74</v>
      </c>
    </row>
    <row r="1607" spans="1:25" x14ac:dyDescent="0.45">
      <c r="A1607">
        <f>'Page 1 - General Information'!$G$12</f>
        <v>113367003</v>
      </c>
      <c r="B1607" t="str">
        <f>'Page 1 - General Information'!$G$16</f>
        <v>2658</v>
      </c>
      <c r="C1607" s="395" t="s">
        <v>19824</v>
      </c>
      <c r="D1607"/>
      <c r="E1607"/>
      <c r="F1607"/>
      <c r="G1607"/>
      <c r="H1607"/>
      <c r="I1607"/>
      <c r="J1607"/>
      <c r="K1607"/>
      <c r="L1607"/>
      <c r="M1607"/>
      <c r="N1607" t="s">
        <v>5293</v>
      </c>
      <c r="O1607" s="399"/>
      <c r="P1607"/>
      <c r="Q1607"/>
      <c r="R1607" s="399" t="s">
        <v>10976</v>
      </c>
      <c r="S1607" t="s">
        <v>6404</v>
      </c>
      <c r="T1607"/>
      <c r="U1607"/>
      <c r="V1607" s="396">
        <f>INDEX('Page 2 - Team Information'!$K$14:$AP$184,Y1607,X1607)</f>
        <v>0</v>
      </c>
      <c r="W1607"/>
      <c r="X1607" s="397">
        <v>5</v>
      </c>
      <c r="Y1607" s="397">
        <v>75</v>
      </c>
    </row>
    <row r="1608" spans="1:25" x14ac:dyDescent="0.45">
      <c r="A1608">
        <f>'Page 1 - General Information'!$G$12</f>
        <v>113367003</v>
      </c>
      <c r="B1608" t="str">
        <f>'Page 1 - General Information'!$G$16</f>
        <v>2658</v>
      </c>
      <c r="C1608" s="395" t="s">
        <v>19824</v>
      </c>
      <c r="D1608"/>
      <c r="E1608"/>
      <c r="F1608"/>
      <c r="G1608"/>
      <c r="H1608"/>
      <c r="I1608"/>
      <c r="J1608"/>
      <c r="K1608"/>
      <c r="L1608"/>
      <c r="M1608"/>
      <c r="N1608" t="s">
        <v>5293</v>
      </c>
      <c r="O1608" s="399"/>
      <c r="P1608"/>
      <c r="Q1608"/>
      <c r="R1608" s="399" t="s">
        <v>10976</v>
      </c>
      <c r="S1608" t="s">
        <v>6405</v>
      </c>
      <c r="T1608"/>
      <c r="U1608"/>
      <c r="V1608" s="396">
        <f>INDEX('Page 2 - Team Information'!$K$14:$AP$184,Y1608,X1608)</f>
        <v>0</v>
      </c>
      <c r="W1608"/>
      <c r="X1608" s="397">
        <v>6</v>
      </c>
      <c r="Y1608" s="397">
        <v>75</v>
      </c>
    </row>
    <row r="1609" spans="1:25" x14ac:dyDescent="0.45">
      <c r="A1609">
        <f>'Page 1 - General Information'!$G$12</f>
        <v>113367003</v>
      </c>
      <c r="B1609" t="str">
        <f>'Page 1 - General Information'!$G$16</f>
        <v>2658</v>
      </c>
      <c r="C1609" s="395" t="s">
        <v>19824</v>
      </c>
      <c r="D1609"/>
      <c r="E1609"/>
      <c r="F1609"/>
      <c r="G1609"/>
      <c r="H1609"/>
      <c r="I1609"/>
      <c r="J1609"/>
      <c r="K1609"/>
      <c r="L1609"/>
      <c r="M1609"/>
      <c r="N1609" t="s">
        <v>5293</v>
      </c>
      <c r="O1609" s="399"/>
      <c r="P1609"/>
      <c r="Q1609"/>
      <c r="R1609" s="399" t="s">
        <v>10976</v>
      </c>
      <c r="S1609" t="s">
        <v>6406</v>
      </c>
      <c r="T1609"/>
      <c r="U1609"/>
      <c r="V1609" s="396">
        <f>INDEX('Page 2 - Team Information'!$K$14:$AP$184,Y1609,X1609)</f>
        <v>0</v>
      </c>
      <c r="W1609"/>
      <c r="X1609" s="397">
        <v>7</v>
      </c>
      <c r="Y1609" s="397">
        <v>75</v>
      </c>
    </row>
    <row r="1610" spans="1:25" x14ac:dyDescent="0.45">
      <c r="A1610">
        <f>'Page 1 - General Information'!$G$12</f>
        <v>113367003</v>
      </c>
      <c r="B1610" t="str">
        <f>'Page 1 - General Information'!$G$16</f>
        <v>2658</v>
      </c>
      <c r="C1610" s="395" t="s">
        <v>19824</v>
      </c>
      <c r="D1610"/>
      <c r="E1610"/>
      <c r="F1610"/>
      <c r="G1610"/>
      <c r="H1610"/>
      <c r="I1610"/>
      <c r="J1610"/>
      <c r="K1610"/>
      <c r="L1610"/>
      <c r="M1610"/>
      <c r="N1610" t="s">
        <v>5293</v>
      </c>
      <c r="O1610" s="399"/>
      <c r="P1610"/>
      <c r="Q1610"/>
      <c r="R1610" s="21" t="s">
        <v>10976</v>
      </c>
      <c r="S1610" t="s">
        <v>6407</v>
      </c>
      <c r="T1610" s="396" t="str">
        <f>IF(INDEX('Page 2 - Team Information'!$K$14:$AP$184,Y1610,X1610)="","",INDEX('Page 2 - Team Information'!$K$14:$AP$184,Y1610,X1610)&amp;"-06-30")</f>
        <v/>
      </c>
      <c r="U1610"/>
      <c r="V1610"/>
      <c r="W1610"/>
      <c r="X1610" s="397">
        <v>9</v>
      </c>
      <c r="Y1610" s="397">
        <v>75</v>
      </c>
    </row>
    <row r="1611" spans="1:25" x14ac:dyDescent="0.45">
      <c r="A1611">
        <f>'Page 1 - General Information'!$G$12</f>
        <v>113367003</v>
      </c>
      <c r="B1611" t="str">
        <f>'Page 1 - General Information'!$G$16</f>
        <v>2658</v>
      </c>
      <c r="C1611" s="395" t="s">
        <v>19824</v>
      </c>
      <c r="D1611"/>
      <c r="E1611"/>
      <c r="F1611"/>
      <c r="G1611"/>
      <c r="H1611"/>
      <c r="I1611"/>
      <c r="J1611"/>
      <c r="K1611"/>
      <c r="L1611"/>
      <c r="M1611"/>
      <c r="N1611" t="s">
        <v>5293</v>
      </c>
      <c r="O1611" s="399"/>
      <c r="P1611"/>
      <c r="Q1611"/>
      <c r="R1611" s="21" t="s">
        <v>10976</v>
      </c>
      <c r="S1611" t="s">
        <v>6408</v>
      </c>
      <c r="T1611" s="396" t="str">
        <f>IF(INDEX('Page 2 - Team Information'!$K$14:$AP$184,Y1611,X1611)="","",INDEX('Page 2 - Team Information'!$K$14:$AP$184,Y1611,X1611)&amp;"-06-30")</f>
        <v/>
      </c>
      <c r="U1611"/>
      <c r="V1611"/>
      <c r="W1611"/>
      <c r="X1611" s="397">
        <v>10</v>
      </c>
      <c r="Y1611" s="397">
        <v>75</v>
      </c>
    </row>
    <row r="1612" spans="1:25" x14ac:dyDescent="0.45">
      <c r="A1612">
        <f>'Page 1 - General Information'!$G$12</f>
        <v>113367003</v>
      </c>
      <c r="B1612" t="str">
        <f>'Page 1 - General Information'!$G$16</f>
        <v>2658</v>
      </c>
      <c r="C1612" s="395" t="s">
        <v>19824</v>
      </c>
      <c r="D1612"/>
      <c r="E1612"/>
      <c r="F1612"/>
      <c r="G1612"/>
      <c r="H1612"/>
      <c r="I1612"/>
      <c r="J1612"/>
      <c r="K1612"/>
      <c r="L1612"/>
      <c r="M1612"/>
      <c r="N1612" t="s">
        <v>5293</v>
      </c>
      <c r="O1612" s="399"/>
      <c r="P1612"/>
      <c r="Q1612"/>
      <c r="R1612" s="21" t="s">
        <v>10976</v>
      </c>
      <c r="S1612" t="s">
        <v>6409</v>
      </c>
      <c r="T1612" s="396" t="str">
        <f>IF(INDEX('Page 2 - Team Information'!$K$14:$AP$184,Y1612,X1612)="","",INDEX('Page 2 - Team Information'!$K$14:$AP$184,Y1612,X1612)&amp;"-06-30")</f>
        <v/>
      </c>
      <c r="U1612"/>
      <c r="V1612"/>
      <c r="W1612"/>
      <c r="X1612" s="397">
        <v>11</v>
      </c>
      <c r="Y1612" s="397">
        <v>75</v>
      </c>
    </row>
    <row r="1613" spans="1:25" x14ac:dyDescent="0.45">
      <c r="A1613">
        <f>'Page 1 - General Information'!$G$12</f>
        <v>113367003</v>
      </c>
      <c r="B1613" t="str">
        <f>'Page 1 - General Information'!$G$16</f>
        <v>2658</v>
      </c>
      <c r="C1613" s="395" t="s">
        <v>19824</v>
      </c>
      <c r="D1613"/>
      <c r="E1613"/>
      <c r="F1613"/>
      <c r="G1613"/>
      <c r="H1613"/>
      <c r="I1613"/>
      <c r="J1613"/>
      <c r="K1613"/>
      <c r="L1613"/>
      <c r="M1613"/>
      <c r="N1613" t="s">
        <v>5293</v>
      </c>
      <c r="O1613" s="399"/>
      <c r="P1613"/>
      <c r="Q1613"/>
      <c r="R1613" s="21" t="s">
        <v>10976</v>
      </c>
      <c r="S1613" t="s">
        <v>6410</v>
      </c>
      <c r="T1613" s="396" t="str">
        <f>IF(INDEX('Page 2 - Team Information'!$K$14:$AP$184,Y1613,X1613)="","",INDEX('Page 2 - Team Information'!$K$14:$AP$184,Y1613,X1613)&amp;"-06-30")</f>
        <v/>
      </c>
      <c r="U1613"/>
      <c r="V1613"/>
      <c r="W1613"/>
      <c r="X1613" s="397">
        <v>12</v>
      </c>
      <c r="Y1613" s="397">
        <v>75</v>
      </c>
    </row>
    <row r="1614" spans="1:25" x14ac:dyDescent="0.45">
      <c r="A1614">
        <f>'Page 1 - General Information'!$G$12</f>
        <v>113367003</v>
      </c>
      <c r="B1614" t="str">
        <f>'Page 1 - General Information'!$G$16</f>
        <v>2658</v>
      </c>
      <c r="C1614" s="395" t="s">
        <v>19824</v>
      </c>
      <c r="D1614"/>
      <c r="E1614"/>
      <c r="F1614"/>
      <c r="G1614"/>
      <c r="H1614"/>
      <c r="I1614"/>
      <c r="J1614"/>
      <c r="K1614"/>
      <c r="L1614"/>
      <c r="M1614"/>
      <c r="N1614" t="s">
        <v>4812</v>
      </c>
      <c r="O1614" s="396">
        <f>INDEX('Page 2 - Team Information'!$K$14:$AP$184,Y1614,X1614)</f>
        <v>0</v>
      </c>
      <c r="P1614"/>
      <c r="Q1614"/>
      <c r="R1614"/>
      <c r="S1614" t="s">
        <v>6411</v>
      </c>
      <c r="T1614"/>
      <c r="U1614"/>
      <c r="V1614"/>
      <c r="W1614"/>
      <c r="X1614" s="397">
        <v>14</v>
      </c>
      <c r="Y1614" s="397">
        <v>75</v>
      </c>
    </row>
    <row r="1615" spans="1:25" x14ac:dyDescent="0.45">
      <c r="A1615">
        <f>'Page 1 - General Information'!$G$12</f>
        <v>113367003</v>
      </c>
      <c r="B1615" t="str">
        <f>'Page 1 - General Information'!$G$16</f>
        <v>2658</v>
      </c>
      <c r="C1615" s="395" t="s">
        <v>19824</v>
      </c>
      <c r="D1615"/>
      <c r="E1615"/>
      <c r="F1615"/>
      <c r="G1615"/>
      <c r="H1615"/>
      <c r="I1615"/>
      <c r="J1615"/>
      <c r="K1615"/>
      <c r="L1615"/>
      <c r="M1615"/>
      <c r="N1615" t="s">
        <v>4812</v>
      </c>
      <c r="O1615" s="396">
        <f>INDEX('Page 2 - Team Information'!$K$14:$AP$184,Y1615,X1615)</f>
        <v>0</v>
      </c>
      <c r="P1615"/>
      <c r="Q1615"/>
      <c r="R1615"/>
      <c r="S1615" t="s">
        <v>6412</v>
      </c>
      <c r="T1615"/>
      <c r="U1615"/>
      <c r="V1615"/>
      <c r="W1615"/>
      <c r="X1615" s="397">
        <v>15</v>
      </c>
      <c r="Y1615" s="397">
        <v>75</v>
      </c>
    </row>
    <row r="1616" spans="1:25" x14ac:dyDescent="0.45">
      <c r="A1616">
        <f>'Page 1 - General Information'!$G$12</f>
        <v>113367003</v>
      </c>
      <c r="B1616" t="str">
        <f>'Page 1 - General Information'!$G$16</f>
        <v>2658</v>
      </c>
      <c r="C1616" s="395" t="s">
        <v>19824</v>
      </c>
      <c r="D1616"/>
      <c r="E1616"/>
      <c r="F1616"/>
      <c r="G1616"/>
      <c r="H1616"/>
      <c r="I1616"/>
      <c r="J1616"/>
      <c r="K1616"/>
      <c r="L1616"/>
      <c r="M1616"/>
      <c r="N1616" t="s">
        <v>4812</v>
      </c>
      <c r="O1616" s="396">
        <f>INDEX('Page 2 - Team Information'!$K$14:$AP$184,Y1616,X1616)</f>
        <v>0</v>
      </c>
      <c r="P1616"/>
      <c r="Q1616"/>
      <c r="R1616"/>
      <c r="S1616" t="s">
        <v>6413</v>
      </c>
      <c r="T1616"/>
      <c r="U1616"/>
      <c r="V1616"/>
      <c r="W1616"/>
      <c r="X1616" s="397">
        <v>16</v>
      </c>
      <c r="Y1616" s="397">
        <v>75</v>
      </c>
    </row>
    <row r="1617" spans="1:25" x14ac:dyDescent="0.45">
      <c r="A1617">
        <f>'Page 1 - General Information'!$G$12</f>
        <v>113367003</v>
      </c>
      <c r="B1617" t="str">
        <f>'Page 1 - General Information'!$G$16</f>
        <v>2658</v>
      </c>
      <c r="C1617" s="395" t="s">
        <v>19824</v>
      </c>
      <c r="D1617"/>
      <c r="E1617"/>
      <c r="F1617"/>
      <c r="G1617"/>
      <c r="H1617"/>
      <c r="I1617"/>
      <c r="J1617"/>
      <c r="K1617"/>
      <c r="L1617"/>
      <c r="M1617"/>
      <c r="N1617" t="s">
        <v>4812</v>
      </c>
      <c r="O1617" s="396">
        <f>INDEX('Page 2 - Team Information'!$K$14:$AP$184,Y1617,X1617)</f>
        <v>0</v>
      </c>
      <c r="P1617"/>
      <c r="Q1617"/>
      <c r="R1617"/>
      <c r="S1617" t="s">
        <v>6414</v>
      </c>
      <c r="T1617"/>
      <c r="U1617"/>
      <c r="V1617"/>
      <c r="W1617"/>
      <c r="X1617" s="397">
        <v>17</v>
      </c>
      <c r="Y1617" s="397">
        <v>75</v>
      </c>
    </row>
    <row r="1618" spans="1:25" x14ac:dyDescent="0.45">
      <c r="A1618">
        <f>'Page 1 - General Information'!$G$12</f>
        <v>113367003</v>
      </c>
      <c r="B1618" t="str">
        <f>'Page 1 - General Information'!$G$16</f>
        <v>2658</v>
      </c>
      <c r="C1618" s="395" t="s">
        <v>19824</v>
      </c>
      <c r="D1618"/>
      <c r="E1618"/>
      <c r="F1618"/>
      <c r="G1618"/>
      <c r="H1618"/>
      <c r="I1618"/>
      <c r="J1618"/>
      <c r="K1618"/>
      <c r="L1618"/>
      <c r="M1618"/>
      <c r="N1618" t="s">
        <v>4812</v>
      </c>
      <c r="O1618" s="396">
        <f>INDEX('Page 2 - Team Information'!$K$14:$AP$184,Y1618,X1618)</f>
        <v>0</v>
      </c>
      <c r="P1618"/>
      <c r="Q1618"/>
      <c r="R1618"/>
      <c r="S1618" t="s">
        <v>6415</v>
      </c>
      <c r="T1618"/>
      <c r="U1618"/>
      <c r="V1618"/>
      <c r="W1618"/>
      <c r="X1618" s="397">
        <v>19</v>
      </c>
      <c r="Y1618" s="397">
        <v>75</v>
      </c>
    </row>
    <row r="1619" spans="1:25" x14ac:dyDescent="0.45">
      <c r="A1619">
        <f>'Page 1 - General Information'!$G$12</f>
        <v>113367003</v>
      </c>
      <c r="B1619" t="str">
        <f>'Page 1 - General Information'!$G$16</f>
        <v>2658</v>
      </c>
      <c r="C1619" s="395" t="s">
        <v>19824</v>
      </c>
      <c r="D1619"/>
      <c r="E1619"/>
      <c r="F1619"/>
      <c r="G1619"/>
      <c r="H1619"/>
      <c r="I1619"/>
      <c r="J1619"/>
      <c r="K1619"/>
      <c r="L1619"/>
      <c r="M1619"/>
      <c r="N1619" t="s">
        <v>4812</v>
      </c>
      <c r="O1619" s="396">
        <f>INDEX('Page 2 - Team Information'!$K$14:$AP$184,Y1619,X1619)</f>
        <v>0</v>
      </c>
      <c r="P1619"/>
      <c r="Q1619"/>
      <c r="R1619"/>
      <c r="S1619" t="s">
        <v>6416</v>
      </c>
      <c r="T1619"/>
      <c r="U1619"/>
      <c r="V1619"/>
      <c r="W1619"/>
      <c r="X1619" s="397">
        <v>20</v>
      </c>
      <c r="Y1619" s="397">
        <v>75</v>
      </c>
    </row>
    <row r="1620" spans="1:25" x14ac:dyDescent="0.45">
      <c r="A1620">
        <f>'Page 1 - General Information'!$G$12</f>
        <v>113367003</v>
      </c>
      <c r="B1620" t="str">
        <f>'Page 1 - General Information'!$G$16</f>
        <v>2658</v>
      </c>
      <c r="C1620" s="395" t="s">
        <v>19824</v>
      </c>
      <c r="D1620"/>
      <c r="E1620"/>
      <c r="F1620"/>
      <c r="G1620"/>
      <c r="H1620"/>
      <c r="I1620"/>
      <c r="J1620"/>
      <c r="K1620"/>
      <c r="L1620"/>
      <c r="M1620"/>
      <c r="N1620" t="s">
        <v>4812</v>
      </c>
      <c r="O1620" s="396">
        <f>INDEX('Page 2 - Team Information'!$K$14:$AP$184,Y1620,X1620)</f>
        <v>0</v>
      </c>
      <c r="P1620"/>
      <c r="Q1620"/>
      <c r="R1620"/>
      <c r="S1620" t="s">
        <v>6417</v>
      </c>
      <c r="T1620"/>
      <c r="U1620"/>
      <c r="V1620"/>
      <c r="W1620"/>
      <c r="X1620" s="397">
        <v>21</v>
      </c>
      <c r="Y1620" s="397">
        <v>75</v>
      </c>
    </row>
    <row r="1621" spans="1:25" x14ac:dyDescent="0.45">
      <c r="A1621">
        <f>'Page 1 - General Information'!$G$12</f>
        <v>113367003</v>
      </c>
      <c r="B1621" t="str">
        <f>'Page 1 - General Information'!$G$16</f>
        <v>2658</v>
      </c>
      <c r="C1621" s="395" t="s">
        <v>19824</v>
      </c>
      <c r="D1621"/>
      <c r="E1621"/>
      <c r="F1621"/>
      <c r="G1621"/>
      <c r="H1621"/>
      <c r="I1621"/>
      <c r="J1621"/>
      <c r="K1621"/>
      <c r="L1621"/>
      <c r="M1621"/>
      <c r="N1621" t="s">
        <v>4812</v>
      </c>
      <c r="O1621" s="396">
        <f>INDEX('Page 2 - Team Information'!$K$14:$AP$184,Y1621,X1621)</f>
        <v>0</v>
      </c>
      <c r="P1621"/>
      <c r="Q1621"/>
      <c r="R1621"/>
      <c r="S1621" t="s">
        <v>6418</v>
      </c>
      <c r="T1621"/>
      <c r="U1621"/>
      <c r="V1621"/>
      <c r="W1621"/>
      <c r="X1621" s="397">
        <v>22</v>
      </c>
      <c r="Y1621" s="397">
        <v>75</v>
      </c>
    </row>
    <row r="1622" spans="1:25" x14ac:dyDescent="0.45">
      <c r="A1622">
        <f>'Page 1 - General Information'!$G$12</f>
        <v>113367003</v>
      </c>
      <c r="B1622" t="str">
        <f>'Page 1 - General Information'!$G$16</f>
        <v>2658</v>
      </c>
      <c r="C1622" s="395" t="s">
        <v>19824</v>
      </c>
      <c r="D1622"/>
      <c r="E1622"/>
      <c r="F1622"/>
      <c r="G1622"/>
      <c r="H1622"/>
      <c r="I1622"/>
      <c r="J1622"/>
      <c r="K1622"/>
      <c r="L1622"/>
      <c r="M1622"/>
      <c r="N1622" t="s">
        <v>5293</v>
      </c>
      <c r="O1622" s="399"/>
      <c r="P1622"/>
      <c r="Q1622"/>
      <c r="R1622" s="399" t="s">
        <v>10976</v>
      </c>
      <c r="S1622" t="s">
        <v>6419</v>
      </c>
      <c r="T1622"/>
      <c r="U1622"/>
      <c r="V1622" s="396">
        <f>INDEX('Page 2 - Team Information'!$K$14:$AP$184,Y1622,X1622)</f>
        <v>0</v>
      </c>
      <c r="W1622"/>
      <c r="X1622" s="397">
        <v>5</v>
      </c>
      <c r="Y1622" s="397">
        <v>76</v>
      </c>
    </row>
    <row r="1623" spans="1:25" x14ac:dyDescent="0.45">
      <c r="A1623">
        <f>'Page 1 - General Information'!$G$12</f>
        <v>113367003</v>
      </c>
      <c r="B1623" t="str">
        <f>'Page 1 - General Information'!$G$16</f>
        <v>2658</v>
      </c>
      <c r="C1623" s="395" t="s">
        <v>19824</v>
      </c>
      <c r="D1623"/>
      <c r="E1623"/>
      <c r="F1623"/>
      <c r="G1623"/>
      <c r="H1623"/>
      <c r="I1623"/>
      <c r="J1623"/>
      <c r="K1623"/>
      <c r="L1623"/>
      <c r="M1623"/>
      <c r="N1623" t="s">
        <v>5293</v>
      </c>
      <c r="O1623" s="399"/>
      <c r="P1623"/>
      <c r="Q1623"/>
      <c r="R1623" s="399" t="s">
        <v>10976</v>
      </c>
      <c r="S1623" t="s">
        <v>6420</v>
      </c>
      <c r="T1623"/>
      <c r="U1623"/>
      <c r="V1623" s="396">
        <f>INDEX('Page 2 - Team Information'!$K$14:$AP$184,Y1623,X1623)</f>
        <v>0</v>
      </c>
      <c r="W1623"/>
      <c r="X1623" s="397">
        <v>6</v>
      </c>
      <c r="Y1623" s="397">
        <v>76</v>
      </c>
    </row>
    <row r="1624" spans="1:25" x14ac:dyDescent="0.45">
      <c r="A1624">
        <f>'Page 1 - General Information'!$G$12</f>
        <v>113367003</v>
      </c>
      <c r="B1624" t="str">
        <f>'Page 1 - General Information'!$G$16</f>
        <v>2658</v>
      </c>
      <c r="C1624" s="395" t="s">
        <v>19824</v>
      </c>
      <c r="D1624"/>
      <c r="E1624"/>
      <c r="F1624"/>
      <c r="G1624"/>
      <c r="H1624"/>
      <c r="I1624"/>
      <c r="J1624"/>
      <c r="K1624"/>
      <c r="L1624"/>
      <c r="M1624"/>
      <c r="N1624" t="s">
        <v>5293</v>
      </c>
      <c r="O1624" s="399"/>
      <c r="P1624"/>
      <c r="Q1624"/>
      <c r="R1624" s="399" t="s">
        <v>10976</v>
      </c>
      <c r="S1624" t="s">
        <v>6421</v>
      </c>
      <c r="T1624"/>
      <c r="U1624"/>
      <c r="V1624" s="396">
        <f>INDEX('Page 2 - Team Information'!$K$14:$AP$184,Y1624,X1624)</f>
        <v>0</v>
      </c>
      <c r="W1624"/>
      <c r="X1624" s="397">
        <v>7</v>
      </c>
      <c r="Y1624" s="397">
        <v>76</v>
      </c>
    </row>
    <row r="1625" spans="1:25" x14ac:dyDescent="0.45">
      <c r="A1625">
        <f>'Page 1 - General Information'!$G$12</f>
        <v>113367003</v>
      </c>
      <c r="B1625" t="str">
        <f>'Page 1 - General Information'!$G$16</f>
        <v>2658</v>
      </c>
      <c r="C1625" s="395" t="s">
        <v>19824</v>
      </c>
      <c r="D1625"/>
      <c r="E1625"/>
      <c r="F1625"/>
      <c r="G1625"/>
      <c r="H1625"/>
      <c r="I1625"/>
      <c r="J1625"/>
      <c r="K1625"/>
      <c r="L1625"/>
      <c r="M1625"/>
      <c r="N1625" t="s">
        <v>5293</v>
      </c>
      <c r="O1625" s="399"/>
      <c r="P1625"/>
      <c r="Q1625"/>
      <c r="R1625" s="21" t="s">
        <v>10976</v>
      </c>
      <c r="S1625" t="s">
        <v>6422</v>
      </c>
      <c r="T1625" s="396" t="str">
        <f>IF(INDEX('Page 2 - Team Information'!$K$14:$AP$184,Y1625,X1625)="","",INDEX('Page 2 - Team Information'!$K$14:$AP$184,Y1625,X1625)&amp;"-06-30")</f>
        <v/>
      </c>
      <c r="U1625"/>
      <c r="V1625"/>
      <c r="W1625"/>
      <c r="X1625" s="397">
        <v>9</v>
      </c>
      <c r="Y1625" s="397">
        <v>76</v>
      </c>
    </row>
    <row r="1626" spans="1:25" x14ac:dyDescent="0.45">
      <c r="A1626">
        <f>'Page 1 - General Information'!$G$12</f>
        <v>113367003</v>
      </c>
      <c r="B1626" t="str">
        <f>'Page 1 - General Information'!$G$16</f>
        <v>2658</v>
      </c>
      <c r="C1626" s="395" t="s">
        <v>19824</v>
      </c>
      <c r="D1626"/>
      <c r="E1626"/>
      <c r="F1626"/>
      <c r="G1626"/>
      <c r="H1626"/>
      <c r="I1626"/>
      <c r="J1626"/>
      <c r="K1626"/>
      <c r="L1626"/>
      <c r="M1626"/>
      <c r="N1626" t="s">
        <v>5293</v>
      </c>
      <c r="O1626" s="399"/>
      <c r="P1626"/>
      <c r="Q1626"/>
      <c r="R1626" s="21" t="s">
        <v>10976</v>
      </c>
      <c r="S1626" t="s">
        <v>6423</v>
      </c>
      <c r="T1626" s="396" t="str">
        <f>IF(INDEX('Page 2 - Team Information'!$K$14:$AP$184,Y1626,X1626)="","",INDEX('Page 2 - Team Information'!$K$14:$AP$184,Y1626,X1626)&amp;"-06-30")</f>
        <v/>
      </c>
      <c r="U1626"/>
      <c r="V1626"/>
      <c r="W1626"/>
      <c r="X1626" s="397">
        <v>10</v>
      </c>
      <c r="Y1626" s="397">
        <v>76</v>
      </c>
    </row>
    <row r="1627" spans="1:25" x14ac:dyDescent="0.45">
      <c r="A1627">
        <f>'Page 1 - General Information'!$G$12</f>
        <v>113367003</v>
      </c>
      <c r="B1627" t="str">
        <f>'Page 1 - General Information'!$G$16</f>
        <v>2658</v>
      </c>
      <c r="C1627" s="395" t="s">
        <v>19824</v>
      </c>
      <c r="D1627"/>
      <c r="E1627"/>
      <c r="F1627"/>
      <c r="G1627"/>
      <c r="H1627"/>
      <c r="I1627"/>
      <c r="J1627"/>
      <c r="K1627"/>
      <c r="L1627"/>
      <c r="M1627"/>
      <c r="N1627" t="s">
        <v>5293</v>
      </c>
      <c r="O1627" s="399"/>
      <c r="P1627"/>
      <c r="Q1627"/>
      <c r="R1627" s="21" t="s">
        <v>10976</v>
      </c>
      <c r="S1627" t="s">
        <v>6424</v>
      </c>
      <c r="T1627" s="396" t="str">
        <f>IF(INDEX('Page 2 - Team Information'!$K$14:$AP$184,Y1627,X1627)="","",INDEX('Page 2 - Team Information'!$K$14:$AP$184,Y1627,X1627)&amp;"-06-30")</f>
        <v/>
      </c>
      <c r="U1627"/>
      <c r="V1627"/>
      <c r="W1627"/>
      <c r="X1627" s="397">
        <v>11</v>
      </c>
      <c r="Y1627" s="397">
        <v>76</v>
      </c>
    </row>
    <row r="1628" spans="1:25" x14ac:dyDescent="0.45">
      <c r="A1628">
        <f>'Page 1 - General Information'!$G$12</f>
        <v>113367003</v>
      </c>
      <c r="B1628" t="str">
        <f>'Page 1 - General Information'!$G$16</f>
        <v>2658</v>
      </c>
      <c r="C1628" s="395" t="s">
        <v>19824</v>
      </c>
      <c r="D1628"/>
      <c r="E1628"/>
      <c r="F1628"/>
      <c r="G1628"/>
      <c r="H1628"/>
      <c r="I1628"/>
      <c r="J1628"/>
      <c r="K1628"/>
      <c r="L1628"/>
      <c r="M1628"/>
      <c r="N1628" t="s">
        <v>5293</v>
      </c>
      <c r="O1628" s="399"/>
      <c r="P1628"/>
      <c r="Q1628"/>
      <c r="R1628" s="21" t="s">
        <v>10976</v>
      </c>
      <c r="S1628" t="s">
        <v>6425</v>
      </c>
      <c r="T1628" s="396" t="str">
        <f>IF(INDEX('Page 2 - Team Information'!$K$14:$AP$184,Y1628,X1628)="","",INDEX('Page 2 - Team Information'!$K$14:$AP$184,Y1628,X1628)&amp;"-06-30")</f>
        <v/>
      </c>
      <c r="U1628"/>
      <c r="V1628"/>
      <c r="W1628"/>
      <c r="X1628" s="397">
        <v>12</v>
      </c>
      <c r="Y1628" s="397">
        <v>76</v>
      </c>
    </row>
    <row r="1629" spans="1:25" x14ac:dyDescent="0.45">
      <c r="A1629">
        <f>'Page 1 - General Information'!$G$12</f>
        <v>113367003</v>
      </c>
      <c r="B1629" t="str">
        <f>'Page 1 - General Information'!$G$16</f>
        <v>2658</v>
      </c>
      <c r="C1629" s="395" t="s">
        <v>19824</v>
      </c>
      <c r="D1629"/>
      <c r="E1629"/>
      <c r="F1629"/>
      <c r="G1629"/>
      <c r="H1629"/>
      <c r="I1629"/>
      <c r="J1629"/>
      <c r="K1629"/>
      <c r="L1629"/>
      <c r="M1629"/>
      <c r="N1629" t="s">
        <v>4812</v>
      </c>
      <c r="O1629" s="396">
        <f>INDEX('Page 2 - Team Information'!$K$14:$AP$184,Y1629,X1629)</f>
        <v>0</v>
      </c>
      <c r="P1629"/>
      <c r="Q1629"/>
      <c r="R1629"/>
      <c r="S1629" t="s">
        <v>6426</v>
      </c>
      <c r="T1629"/>
      <c r="U1629"/>
      <c r="V1629"/>
      <c r="W1629"/>
      <c r="X1629" s="397">
        <v>14</v>
      </c>
      <c r="Y1629" s="397">
        <v>76</v>
      </c>
    </row>
    <row r="1630" spans="1:25" x14ac:dyDescent="0.45">
      <c r="A1630">
        <f>'Page 1 - General Information'!$G$12</f>
        <v>113367003</v>
      </c>
      <c r="B1630" t="str">
        <f>'Page 1 - General Information'!$G$16</f>
        <v>2658</v>
      </c>
      <c r="C1630" s="395" t="s">
        <v>19824</v>
      </c>
      <c r="D1630"/>
      <c r="E1630"/>
      <c r="F1630"/>
      <c r="G1630"/>
      <c r="H1630"/>
      <c r="I1630"/>
      <c r="J1630"/>
      <c r="K1630"/>
      <c r="L1630"/>
      <c r="M1630"/>
      <c r="N1630" t="s">
        <v>4812</v>
      </c>
      <c r="O1630" s="396">
        <f>INDEX('Page 2 - Team Information'!$K$14:$AP$184,Y1630,X1630)</f>
        <v>0</v>
      </c>
      <c r="P1630"/>
      <c r="Q1630"/>
      <c r="R1630"/>
      <c r="S1630" t="s">
        <v>6427</v>
      </c>
      <c r="T1630"/>
      <c r="U1630"/>
      <c r="V1630"/>
      <c r="W1630"/>
      <c r="X1630" s="397">
        <v>15</v>
      </c>
      <c r="Y1630" s="397">
        <v>76</v>
      </c>
    </row>
    <row r="1631" spans="1:25" x14ac:dyDescent="0.45">
      <c r="A1631">
        <f>'Page 1 - General Information'!$G$12</f>
        <v>113367003</v>
      </c>
      <c r="B1631" t="str">
        <f>'Page 1 - General Information'!$G$16</f>
        <v>2658</v>
      </c>
      <c r="C1631" s="395" t="s">
        <v>19824</v>
      </c>
      <c r="D1631"/>
      <c r="E1631"/>
      <c r="F1631"/>
      <c r="G1631"/>
      <c r="H1631"/>
      <c r="I1631"/>
      <c r="J1631"/>
      <c r="K1631"/>
      <c r="L1631"/>
      <c r="M1631"/>
      <c r="N1631" t="s">
        <v>4812</v>
      </c>
      <c r="O1631" s="396">
        <f>INDEX('Page 2 - Team Information'!$K$14:$AP$184,Y1631,X1631)</f>
        <v>0</v>
      </c>
      <c r="P1631"/>
      <c r="Q1631"/>
      <c r="R1631"/>
      <c r="S1631" t="s">
        <v>6428</v>
      </c>
      <c r="T1631"/>
      <c r="U1631"/>
      <c r="V1631"/>
      <c r="W1631"/>
      <c r="X1631" s="397">
        <v>16</v>
      </c>
      <c r="Y1631" s="397">
        <v>76</v>
      </c>
    </row>
    <row r="1632" spans="1:25" x14ac:dyDescent="0.45">
      <c r="A1632">
        <f>'Page 1 - General Information'!$G$12</f>
        <v>113367003</v>
      </c>
      <c r="B1632" t="str">
        <f>'Page 1 - General Information'!$G$16</f>
        <v>2658</v>
      </c>
      <c r="C1632" s="395" t="s">
        <v>19824</v>
      </c>
      <c r="D1632"/>
      <c r="E1632"/>
      <c r="F1632"/>
      <c r="G1632"/>
      <c r="H1632"/>
      <c r="I1632"/>
      <c r="J1632"/>
      <c r="K1632"/>
      <c r="L1632"/>
      <c r="M1632"/>
      <c r="N1632" t="s">
        <v>4812</v>
      </c>
      <c r="O1632" s="396">
        <f>INDEX('Page 2 - Team Information'!$K$14:$AP$184,Y1632,X1632)</f>
        <v>0</v>
      </c>
      <c r="P1632"/>
      <c r="Q1632"/>
      <c r="R1632"/>
      <c r="S1632" t="s">
        <v>6429</v>
      </c>
      <c r="T1632"/>
      <c r="U1632"/>
      <c r="V1632"/>
      <c r="W1632"/>
      <c r="X1632" s="397">
        <v>17</v>
      </c>
      <c r="Y1632" s="397">
        <v>76</v>
      </c>
    </row>
    <row r="1633" spans="1:25" x14ac:dyDescent="0.45">
      <c r="A1633">
        <f>'Page 1 - General Information'!$G$12</f>
        <v>113367003</v>
      </c>
      <c r="B1633" t="str">
        <f>'Page 1 - General Information'!$G$16</f>
        <v>2658</v>
      </c>
      <c r="C1633" s="395" t="s">
        <v>19824</v>
      </c>
      <c r="D1633"/>
      <c r="E1633"/>
      <c r="F1633"/>
      <c r="G1633"/>
      <c r="H1633"/>
      <c r="I1633"/>
      <c r="J1633"/>
      <c r="K1633"/>
      <c r="L1633"/>
      <c r="M1633"/>
      <c r="N1633" t="s">
        <v>4812</v>
      </c>
      <c r="O1633" s="396">
        <f>INDEX('Page 2 - Team Information'!$K$14:$AP$184,Y1633,X1633)</f>
        <v>0</v>
      </c>
      <c r="P1633"/>
      <c r="Q1633"/>
      <c r="R1633"/>
      <c r="S1633" t="s">
        <v>6430</v>
      </c>
      <c r="T1633"/>
      <c r="U1633"/>
      <c r="V1633"/>
      <c r="W1633"/>
      <c r="X1633" s="397">
        <v>19</v>
      </c>
      <c r="Y1633" s="397">
        <v>76</v>
      </c>
    </row>
    <row r="1634" spans="1:25" x14ac:dyDescent="0.45">
      <c r="A1634">
        <f>'Page 1 - General Information'!$G$12</f>
        <v>113367003</v>
      </c>
      <c r="B1634" t="str">
        <f>'Page 1 - General Information'!$G$16</f>
        <v>2658</v>
      </c>
      <c r="C1634" s="395" t="s">
        <v>19824</v>
      </c>
      <c r="D1634"/>
      <c r="E1634"/>
      <c r="F1634"/>
      <c r="G1634"/>
      <c r="H1634"/>
      <c r="I1634"/>
      <c r="J1634"/>
      <c r="K1634"/>
      <c r="L1634"/>
      <c r="M1634"/>
      <c r="N1634" t="s">
        <v>4812</v>
      </c>
      <c r="O1634" s="396">
        <f>INDEX('Page 2 - Team Information'!$K$14:$AP$184,Y1634,X1634)</f>
        <v>0</v>
      </c>
      <c r="P1634"/>
      <c r="Q1634"/>
      <c r="R1634"/>
      <c r="S1634" t="s">
        <v>6431</v>
      </c>
      <c r="T1634"/>
      <c r="U1634"/>
      <c r="V1634"/>
      <c r="W1634"/>
      <c r="X1634" s="397">
        <v>20</v>
      </c>
      <c r="Y1634" s="397">
        <v>76</v>
      </c>
    </row>
    <row r="1635" spans="1:25" x14ac:dyDescent="0.45">
      <c r="A1635">
        <f>'Page 1 - General Information'!$G$12</f>
        <v>113367003</v>
      </c>
      <c r="B1635" t="str">
        <f>'Page 1 - General Information'!$G$16</f>
        <v>2658</v>
      </c>
      <c r="C1635" s="395" t="s">
        <v>19824</v>
      </c>
      <c r="D1635"/>
      <c r="E1635"/>
      <c r="F1635"/>
      <c r="G1635"/>
      <c r="H1635"/>
      <c r="I1635"/>
      <c r="J1635"/>
      <c r="K1635"/>
      <c r="L1635"/>
      <c r="M1635"/>
      <c r="N1635" t="s">
        <v>4812</v>
      </c>
      <c r="O1635" s="396">
        <f>INDEX('Page 2 - Team Information'!$K$14:$AP$184,Y1635,X1635)</f>
        <v>0</v>
      </c>
      <c r="P1635"/>
      <c r="Q1635"/>
      <c r="R1635"/>
      <c r="S1635" t="s">
        <v>6432</v>
      </c>
      <c r="T1635"/>
      <c r="U1635"/>
      <c r="V1635"/>
      <c r="W1635"/>
      <c r="X1635" s="397">
        <v>21</v>
      </c>
      <c r="Y1635" s="397">
        <v>76</v>
      </c>
    </row>
    <row r="1636" spans="1:25" x14ac:dyDescent="0.45">
      <c r="A1636">
        <f>'Page 1 - General Information'!$G$12</f>
        <v>113367003</v>
      </c>
      <c r="B1636" t="str">
        <f>'Page 1 - General Information'!$G$16</f>
        <v>2658</v>
      </c>
      <c r="C1636" s="395" t="s">
        <v>19824</v>
      </c>
      <c r="D1636"/>
      <c r="E1636"/>
      <c r="F1636"/>
      <c r="G1636"/>
      <c r="H1636"/>
      <c r="I1636"/>
      <c r="J1636"/>
      <c r="K1636"/>
      <c r="L1636"/>
      <c r="M1636"/>
      <c r="N1636" t="s">
        <v>4812</v>
      </c>
      <c r="O1636" s="396">
        <f>INDEX('Page 2 - Team Information'!$K$14:$AP$184,Y1636,X1636)</f>
        <v>0</v>
      </c>
      <c r="P1636"/>
      <c r="Q1636"/>
      <c r="R1636"/>
      <c r="S1636" t="s">
        <v>6433</v>
      </c>
      <c r="T1636"/>
      <c r="U1636"/>
      <c r="V1636"/>
      <c r="W1636"/>
      <c r="X1636" s="397">
        <v>22</v>
      </c>
      <c r="Y1636" s="397">
        <v>76</v>
      </c>
    </row>
    <row r="1637" spans="1:25" x14ac:dyDescent="0.45">
      <c r="A1637">
        <f>'Page 1 - General Information'!$G$12</f>
        <v>113367003</v>
      </c>
      <c r="B1637" t="str">
        <f>'Page 1 - General Information'!$G$16</f>
        <v>2658</v>
      </c>
      <c r="C1637" s="395" t="s">
        <v>19824</v>
      </c>
      <c r="D1637"/>
      <c r="E1637"/>
      <c r="F1637"/>
      <c r="G1637"/>
      <c r="H1637"/>
      <c r="I1637"/>
      <c r="J1637"/>
      <c r="K1637"/>
      <c r="L1637"/>
      <c r="M1637"/>
      <c r="N1637" t="s">
        <v>5293</v>
      </c>
      <c r="O1637" s="399"/>
      <c r="P1637"/>
      <c r="Q1637"/>
      <c r="R1637" s="399" t="s">
        <v>10976</v>
      </c>
      <c r="S1637" t="s">
        <v>6434</v>
      </c>
      <c r="T1637"/>
      <c r="U1637"/>
      <c r="V1637" s="396">
        <f>INDEX('Page 2 - Team Information'!$K$14:$AP$184,Y1637,X1637)</f>
        <v>0</v>
      </c>
      <c r="W1637"/>
      <c r="X1637" s="397">
        <v>5</v>
      </c>
      <c r="Y1637" s="397">
        <v>77</v>
      </c>
    </row>
    <row r="1638" spans="1:25" x14ac:dyDescent="0.45">
      <c r="A1638">
        <f>'Page 1 - General Information'!$G$12</f>
        <v>113367003</v>
      </c>
      <c r="B1638" t="str">
        <f>'Page 1 - General Information'!$G$16</f>
        <v>2658</v>
      </c>
      <c r="C1638" s="395" t="s">
        <v>19824</v>
      </c>
      <c r="D1638"/>
      <c r="E1638"/>
      <c r="F1638"/>
      <c r="G1638"/>
      <c r="H1638"/>
      <c r="I1638"/>
      <c r="J1638"/>
      <c r="K1638"/>
      <c r="L1638"/>
      <c r="M1638"/>
      <c r="N1638" t="s">
        <v>5293</v>
      </c>
      <c r="O1638" s="399"/>
      <c r="P1638"/>
      <c r="Q1638"/>
      <c r="R1638" s="399" t="s">
        <v>10976</v>
      </c>
      <c r="S1638" t="s">
        <v>6435</v>
      </c>
      <c r="T1638"/>
      <c r="U1638"/>
      <c r="V1638" s="396">
        <f>INDEX('Page 2 - Team Information'!$K$14:$AP$184,Y1638,X1638)</f>
        <v>0</v>
      </c>
      <c r="W1638"/>
      <c r="X1638" s="397">
        <v>6</v>
      </c>
      <c r="Y1638" s="397">
        <v>77</v>
      </c>
    </row>
    <row r="1639" spans="1:25" x14ac:dyDescent="0.45">
      <c r="A1639">
        <f>'Page 1 - General Information'!$G$12</f>
        <v>113367003</v>
      </c>
      <c r="B1639" t="str">
        <f>'Page 1 - General Information'!$G$16</f>
        <v>2658</v>
      </c>
      <c r="C1639" s="395" t="s">
        <v>19824</v>
      </c>
      <c r="D1639"/>
      <c r="E1639"/>
      <c r="F1639"/>
      <c r="G1639"/>
      <c r="H1639"/>
      <c r="I1639"/>
      <c r="J1639"/>
      <c r="K1639"/>
      <c r="L1639"/>
      <c r="M1639"/>
      <c r="N1639" t="s">
        <v>5293</v>
      </c>
      <c r="O1639" s="399"/>
      <c r="P1639"/>
      <c r="Q1639"/>
      <c r="R1639" s="399" t="s">
        <v>10976</v>
      </c>
      <c r="S1639" t="s">
        <v>6436</v>
      </c>
      <c r="T1639"/>
      <c r="U1639"/>
      <c r="V1639" s="396">
        <f>INDEX('Page 2 - Team Information'!$K$14:$AP$184,Y1639,X1639)</f>
        <v>0</v>
      </c>
      <c r="W1639"/>
      <c r="X1639" s="397">
        <v>7</v>
      </c>
      <c r="Y1639" s="397">
        <v>77</v>
      </c>
    </row>
    <row r="1640" spans="1:25" x14ac:dyDescent="0.45">
      <c r="A1640">
        <f>'Page 1 - General Information'!$G$12</f>
        <v>113367003</v>
      </c>
      <c r="B1640" t="str">
        <f>'Page 1 - General Information'!$G$16</f>
        <v>2658</v>
      </c>
      <c r="C1640" s="395" t="s">
        <v>19824</v>
      </c>
      <c r="D1640"/>
      <c r="E1640"/>
      <c r="F1640"/>
      <c r="G1640"/>
      <c r="H1640"/>
      <c r="I1640"/>
      <c r="J1640"/>
      <c r="K1640"/>
      <c r="L1640"/>
      <c r="M1640"/>
      <c r="N1640" t="s">
        <v>5293</v>
      </c>
      <c r="O1640" s="399"/>
      <c r="P1640"/>
      <c r="Q1640"/>
      <c r="R1640" s="21" t="s">
        <v>10976</v>
      </c>
      <c r="S1640" t="s">
        <v>6437</v>
      </c>
      <c r="T1640" s="396" t="str">
        <f>IF(INDEX('Page 2 - Team Information'!$K$14:$AP$184,Y1640,X1640)="","",INDEX('Page 2 - Team Information'!$K$14:$AP$184,Y1640,X1640)&amp;"-06-30")</f>
        <v/>
      </c>
      <c r="U1640"/>
      <c r="V1640"/>
      <c r="W1640"/>
      <c r="X1640" s="397">
        <v>9</v>
      </c>
      <c r="Y1640" s="397">
        <v>77</v>
      </c>
    </row>
    <row r="1641" spans="1:25" x14ac:dyDescent="0.45">
      <c r="A1641">
        <f>'Page 1 - General Information'!$G$12</f>
        <v>113367003</v>
      </c>
      <c r="B1641" t="str">
        <f>'Page 1 - General Information'!$G$16</f>
        <v>2658</v>
      </c>
      <c r="C1641" s="395" t="s">
        <v>19824</v>
      </c>
      <c r="D1641"/>
      <c r="E1641"/>
      <c r="F1641"/>
      <c r="G1641"/>
      <c r="H1641"/>
      <c r="I1641"/>
      <c r="J1641"/>
      <c r="K1641"/>
      <c r="L1641"/>
      <c r="M1641"/>
      <c r="N1641" t="s">
        <v>5293</v>
      </c>
      <c r="O1641" s="399"/>
      <c r="P1641"/>
      <c r="Q1641"/>
      <c r="R1641" s="21" t="s">
        <v>10976</v>
      </c>
      <c r="S1641" t="s">
        <v>6438</v>
      </c>
      <c r="T1641" s="396" t="str">
        <f>IF(INDEX('Page 2 - Team Information'!$K$14:$AP$184,Y1641,X1641)="","",INDEX('Page 2 - Team Information'!$K$14:$AP$184,Y1641,X1641)&amp;"-06-30")</f>
        <v/>
      </c>
      <c r="U1641"/>
      <c r="V1641"/>
      <c r="W1641"/>
      <c r="X1641" s="397">
        <v>10</v>
      </c>
      <c r="Y1641" s="397">
        <v>77</v>
      </c>
    </row>
    <row r="1642" spans="1:25" x14ac:dyDescent="0.45">
      <c r="A1642">
        <f>'Page 1 - General Information'!$G$12</f>
        <v>113367003</v>
      </c>
      <c r="B1642" t="str">
        <f>'Page 1 - General Information'!$G$16</f>
        <v>2658</v>
      </c>
      <c r="C1642" s="395" t="s">
        <v>19824</v>
      </c>
      <c r="D1642"/>
      <c r="E1642"/>
      <c r="F1642"/>
      <c r="G1642"/>
      <c r="H1642"/>
      <c r="I1642"/>
      <c r="J1642"/>
      <c r="K1642"/>
      <c r="L1642"/>
      <c r="M1642"/>
      <c r="N1642" t="s">
        <v>5293</v>
      </c>
      <c r="O1642" s="399"/>
      <c r="P1642"/>
      <c r="Q1642"/>
      <c r="R1642" s="21" t="s">
        <v>10976</v>
      </c>
      <c r="S1642" t="s">
        <v>6439</v>
      </c>
      <c r="T1642" s="396" t="str">
        <f>IF(INDEX('Page 2 - Team Information'!$K$14:$AP$184,Y1642,X1642)="","",INDEX('Page 2 - Team Information'!$K$14:$AP$184,Y1642,X1642)&amp;"-06-30")</f>
        <v/>
      </c>
      <c r="U1642"/>
      <c r="V1642"/>
      <c r="W1642"/>
      <c r="X1642" s="397">
        <v>11</v>
      </c>
      <c r="Y1642" s="397">
        <v>77</v>
      </c>
    </row>
    <row r="1643" spans="1:25" x14ac:dyDescent="0.45">
      <c r="A1643">
        <f>'Page 1 - General Information'!$G$12</f>
        <v>113367003</v>
      </c>
      <c r="B1643" t="str">
        <f>'Page 1 - General Information'!$G$16</f>
        <v>2658</v>
      </c>
      <c r="C1643" s="395" t="s">
        <v>19824</v>
      </c>
      <c r="D1643"/>
      <c r="E1643"/>
      <c r="F1643"/>
      <c r="G1643"/>
      <c r="H1643"/>
      <c r="I1643"/>
      <c r="J1643"/>
      <c r="K1643"/>
      <c r="L1643"/>
      <c r="M1643"/>
      <c r="N1643" t="s">
        <v>5293</v>
      </c>
      <c r="O1643" s="399"/>
      <c r="P1643"/>
      <c r="Q1643"/>
      <c r="R1643" s="21" t="s">
        <v>10976</v>
      </c>
      <c r="S1643" t="s">
        <v>6440</v>
      </c>
      <c r="T1643" s="396" t="str">
        <f>IF(INDEX('Page 2 - Team Information'!$K$14:$AP$184,Y1643,X1643)="","",INDEX('Page 2 - Team Information'!$K$14:$AP$184,Y1643,X1643)&amp;"-06-30")</f>
        <v/>
      </c>
      <c r="U1643"/>
      <c r="V1643"/>
      <c r="W1643"/>
      <c r="X1643" s="397">
        <v>12</v>
      </c>
      <c r="Y1643" s="397">
        <v>77</v>
      </c>
    </row>
    <row r="1644" spans="1:25" x14ac:dyDescent="0.45">
      <c r="A1644">
        <f>'Page 1 - General Information'!$G$12</f>
        <v>113367003</v>
      </c>
      <c r="B1644" t="str">
        <f>'Page 1 - General Information'!$G$16</f>
        <v>2658</v>
      </c>
      <c r="C1644" s="395" t="s">
        <v>19824</v>
      </c>
      <c r="D1644"/>
      <c r="E1644"/>
      <c r="F1644"/>
      <c r="G1644"/>
      <c r="H1644"/>
      <c r="I1644"/>
      <c r="J1644"/>
      <c r="K1644"/>
      <c r="L1644"/>
      <c r="M1644"/>
      <c r="N1644" t="s">
        <v>4812</v>
      </c>
      <c r="O1644" s="396">
        <f>INDEX('Page 2 - Team Information'!$K$14:$AP$184,Y1644,X1644)</f>
        <v>0</v>
      </c>
      <c r="P1644"/>
      <c r="Q1644"/>
      <c r="R1644"/>
      <c r="S1644" t="s">
        <v>6441</v>
      </c>
      <c r="T1644"/>
      <c r="U1644"/>
      <c r="V1644"/>
      <c r="W1644"/>
      <c r="X1644" s="397">
        <v>14</v>
      </c>
      <c r="Y1644" s="397">
        <v>77</v>
      </c>
    </row>
    <row r="1645" spans="1:25" x14ac:dyDescent="0.45">
      <c r="A1645">
        <f>'Page 1 - General Information'!$G$12</f>
        <v>113367003</v>
      </c>
      <c r="B1645" t="str">
        <f>'Page 1 - General Information'!$G$16</f>
        <v>2658</v>
      </c>
      <c r="C1645" s="395" t="s">
        <v>19824</v>
      </c>
      <c r="D1645"/>
      <c r="E1645"/>
      <c r="F1645"/>
      <c r="G1645"/>
      <c r="H1645"/>
      <c r="I1645"/>
      <c r="J1645"/>
      <c r="K1645"/>
      <c r="L1645"/>
      <c r="M1645"/>
      <c r="N1645" t="s">
        <v>4812</v>
      </c>
      <c r="O1645" s="396">
        <f>INDEX('Page 2 - Team Information'!$K$14:$AP$184,Y1645,X1645)</f>
        <v>0</v>
      </c>
      <c r="P1645"/>
      <c r="Q1645"/>
      <c r="R1645"/>
      <c r="S1645" t="s">
        <v>6442</v>
      </c>
      <c r="T1645"/>
      <c r="U1645"/>
      <c r="V1645"/>
      <c r="W1645"/>
      <c r="X1645" s="397">
        <v>15</v>
      </c>
      <c r="Y1645" s="397">
        <v>77</v>
      </c>
    </row>
    <row r="1646" spans="1:25" x14ac:dyDescent="0.45">
      <c r="A1646">
        <f>'Page 1 - General Information'!$G$12</f>
        <v>113367003</v>
      </c>
      <c r="B1646" t="str">
        <f>'Page 1 - General Information'!$G$16</f>
        <v>2658</v>
      </c>
      <c r="C1646" s="395" t="s">
        <v>19824</v>
      </c>
      <c r="D1646"/>
      <c r="E1646"/>
      <c r="F1646"/>
      <c r="G1646"/>
      <c r="H1646"/>
      <c r="I1646"/>
      <c r="J1646"/>
      <c r="K1646"/>
      <c r="L1646"/>
      <c r="M1646"/>
      <c r="N1646" t="s">
        <v>4812</v>
      </c>
      <c r="O1646" s="396">
        <f>INDEX('Page 2 - Team Information'!$K$14:$AP$184,Y1646,X1646)</f>
        <v>0</v>
      </c>
      <c r="P1646"/>
      <c r="Q1646"/>
      <c r="R1646"/>
      <c r="S1646" t="s">
        <v>6443</v>
      </c>
      <c r="T1646"/>
      <c r="U1646"/>
      <c r="V1646"/>
      <c r="W1646"/>
      <c r="X1646" s="397">
        <v>16</v>
      </c>
      <c r="Y1646" s="397">
        <v>77</v>
      </c>
    </row>
    <row r="1647" spans="1:25" x14ac:dyDescent="0.45">
      <c r="A1647">
        <f>'Page 1 - General Information'!$G$12</f>
        <v>113367003</v>
      </c>
      <c r="B1647" t="str">
        <f>'Page 1 - General Information'!$G$16</f>
        <v>2658</v>
      </c>
      <c r="C1647" s="395" t="s">
        <v>19824</v>
      </c>
      <c r="D1647"/>
      <c r="E1647"/>
      <c r="F1647"/>
      <c r="G1647"/>
      <c r="H1647"/>
      <c r="I1647"/>
      <c r="J1647"/>
      <c r="K1647"/>
      <c r="L1647"/>
      <c r="M1647"/>
      <c r="N1647" t="s">
        <v>4812</v>
      </c>
      <c r="O1647" s="396">
        <f>INDEX('Page 2 - Team Information'!$K$14:$AP$184,Y1647,X1647)</f>
        <v>0</v>
      </c>
      <c r="P1647"/>
      <c r="Q1647"/>
      <c r="R1647"/>
      <c r="S1647" t="s">
        <v>6444</v>
      </c>
      <c r="T1647"/>
      <c r="U1647"/>
      <c r="V1647"/>
      <c r="W1647"/>
      <c r="X1647" s="397">
        <v>17</v>
      </c>
      <c r="Y1647" s="397">
        <v>77</v>
      </c>
    </row>
    <row r="1648" spans="1:25" x14ac:dyDescent="0.45">
      <c r="A1648">
        <f>'Page 1 - General Information'!$G$12</f>
        <v>113367003</v>
      </c>
      <c r="B1648" t="str">
        <f>'Page 1 - General Information'!$G$16</f>
        <v>2658</v>
      </c>
      <c r="C1648" s="395" t="s">
        <v>19824</v>
      </c>
      <c r="D1648"/>
      <c r="E1648"/>
      <c r="F1648"/>
      <c r="G1648"/>
      <c r="H1648"/>
      <c r="I1648"/>
      <c r="J1648"/>
      <c r="K1648"/>
      <c r="L1648"/>
      <c r="M1648"/>
      <c r="N1648" t="s">
        <v>4812</v>
      </c>
      <c r="O1648" s="396">
        <f>INDEX('Page 2 - Team Information'!$K$14:$AP$184,Y1648,X1648)</f>
        <v>0</v>
      </c>
      <c r="P1648"/>
      <c r="Q1648"/>
      <c r="R1648"/>
      <c r="S1648" t="s">
        <v>6445</v>
      </c>
      <c r="T1648"/>
      <c r="U1648"/>
      <c r="V1648"/>
      <c r="W1648"/>
      <c r="X1648" s="397">
        <v>19</v>
      </c>
      <c r="Y1648" s="397">
        <v>77</v>
      </c>
    </row>
    <row r="1649" spans="1:25" x14ac:dyDescent="0.45">
      <c r="A1649">
        <f>'Page 1 - General Information'!$G$12</f>
        <v>113367003</v>
      </c>
      <c r="B1649" t="str">
        <f>'Page 1 - General Information'!$G$16</f>
        <v>2658</v>
      </c>
      <c r="C1649" s="395" t="s">
        <v>19824</v>
      </c>
      <c r="D1649"/>
      <c r="E1649"/>
      <c r="F1649"/>
      <c r="G1649"/>
      <c r="H1649"/>
      <c r="I1649"/>
      <c r="J1649"/>
      <c r="K1649"/>
      <c r="L1649"/>
      <c r="M1649"/>
      <c r="N1649" t="s">
        <v>4812</v>
      </c>
      <c r="O1649" s="396">
        <f>INDEX('Page 2 - Team Information'!$K$14:$AP$184,Y1649,X1649)</f>
        <v>0</v>
      </c>
      <c r="P1649"/>
      <c r="Q1649"/>
      <c r="R1649"/>
      <c r="S1649" t="s">
        <v>6446</v>
      </c>
      <c r="T1649"/>
      <c r="U1649"/>
      <c r="V1649"/>
      <c r="W1649"/>
      <c r="X1649" s="397">
        <v>20</v>
      </c>
      <c r="Y1649" s="397">
        <v>77</v>
      </c>
    </row>
    <row r="1650" spans="1:25" x14ac:dyDescent="0.45">
      <c r="A1650">
        <f>'Page 1 - General Information'!$G$12</f>
        <v>113367003</v>
      </c>
      <c r="B1650" t="str">
        <f>'Page 1 - General Information'!$G$16</f>
        <v>2658</v>
      </c>
      <c r="C1650" s="395" t="s">
        <v>19824</v>
      </c>
      <c r="D1650"/>
      <c r="E1650"/>
      <c r="F1650"/>
      <c r="G1650"/>
      <c r="H1650"/>
      <c r="I1650"/>
      <c r="J1650"/>
      <c r="K1650"/>
      <c r="L1650"/>
      <c r="M1650"/>
      <c r="N1650" t="s">
        <v>4812</v>
      </c>
      <c r="O1650" s="396">
        <f>INDEX('Page 2 - Team Information'!$K$14:$AP$184,Y1650,X1650)</f>
        <v>0</v>
      </c>
      <c r="P1650"/>
      <c r="Q1650"/>
      <c r="R1650"/>
      <c r="S1650" t="s">
        <v>6447</v>
      </c>
      <c r="T1650"/>
      <c r="U1650"/>
      <c r="V1650"/>
      <c r="W1650"/>
      <c r="X1650" s="397">
        <v>21</v>
      </c>
      <c r="Y1650" s="397">
        <v>77</v>
      </c>
    </row>
    <row r="1651" spans="1:25" x14ac:dyDescent="0.45">
      <c r="A1651">
        <f>'Page 1 - General Information'!$G$12</f>
        <v>113367003</v>
      </c>
      <c r="B1651" t="str">
        <f>'Page 1 - General Information'!$G$16</f>
        <v>2658</v>
      </c>
      <c r="C1651" s="395" t="s">
        <v>19824</v>
      </c>
      <c r="D1651"/>
      <c r="E1651"/>
      <c r="F1651"/>
      <c r="G1651"/>
      <c r="H1651"/>
      <c r="I1651"/>
      <c r="J1651"/>
      <c r="K1651"/>
      <c r="L1651"/>
      <c r="M1651"/>
      <c r="N1651" t="s">
        <v>4812</v>
      </c>
      <c r="O1651" s="396">
        <f>INDEX('Page 2 - Team Information'!$K$14:$AP$184,Y1651,X1651)</f>
        <v>0</v>
      </c>
      <c r="P1651"/>
      <c r="Q1651"/>
      <c r="R1651"/>
      <c r="S1651" t="s">
        <v>6448</v>
      </c>
      <c r="T1651"/>
      <c r="U1651"/>
      <c r="V1651"/>
      <c r="W1651"/>
      <c r="X1651" s="397">
        <v>22</v>
      </c>
      <c r="Y1651" s="397">
        <v>77</v>
      </c>
    </row>
    <row r="1652" spans="1:25" x14ac:dyDescent="0.45">
      <c r="A1652">
        <f>'Page 1 - General Information'!$G$12</f>
        <v>113367003</v>
      </c>
      <c r="B1652" t="str">
        <f>'Page 1 - General Information'!$G$16</f>
        <v>2658</v>
      </c>
      <c r="C1652" s="395" t="s">
        <v>19824</v>
      </c>
      <c r="D1652"/>
      <c r="E1652"/>
      <c r="F1652"/>
      <c r="G1652"/>
      <c r="H1652"/>
      <c r="I1652"/>
      <c r="J1652"/>
      <c r="K1652"/>
      <c r="L1652"/>
      <c r="M1652"/>
      <c r="N1652" t="s">
        <v>5293</v>
      </c>
      <c r="O1652" s="399"/>
      <c r="P1652"/>
      <c r="Q1652"/>
      <c r="R1652" s="399" t="s">
        <v>10976</v>
      </c>
      <c r="S1652" t="s">
        <v>6449</v>
      </c>
      <c r="T1652"/>
      <c r="U1652"/>
      <c r="V1652" s="396">
        <f>INDEX('Page 2 - Team Information'!$K$14:$AP$184,Y1652,X1652)</f>
        <v>0</v>
      </c>
      <c r="W1652"/>
      <c r="X1652" s="397">
        <v>5</v>
      </c>
      <c r="Y1652" s="397">
        <v>78</v>
      </c>
    </row>
    <row r="1653" spans="1:25" x14ac:dyDescent="0.45">
      <c r="A1653">
        <f>'Page 1 - General Information'!$G$12</f>
        <v>113367003</v>
      </c>
      <c r="B1653" t="str">
        <f>'Page 1 - General Information'!$G$16</f>
        <v>2658</v>
      </c>
      <c r="C1653" s="395" t="s">
        <v>19824</v>
      </c>
      <c r="D1653"/>
      <c r="E1653"/>
      <c r="F1653"/>
      <c r="G1653"/>
      <c r="H1653"/>
      <c r="I1653"/>
      <c r="J1653"/>
      <c r="K1653"/>
      <c r="L1653"/>
      <c r="M1653"/>
      <c r="N1653" t="s">
        <v>5293</v>
      </c>
      <c r="O1653" s="399"/>
      <c r="P1653"/>
      <c r="Q1653"/>
      <c r="R1653" s="399" t="s">
        <v>10976</v>
      </c>
      <c r="S1653" t="s">
        <v>6450</v>
      </c>
      <c r="T1653"/>
      <c r="U1653"/>
      <c r="V1653" s="396">
        <f>INDEX('Page 2 - Team Information'!$K$14:$AP$184,Y1653,X1653)</f>
        <v>0</v>
      </c>
      <c r="W1653"/>
      <c r="X1653" s="397">
        <v>6</v>
      </c>
      <c r="Y1653" s="397">
        <v>78</v>
      </c>
    </row>
    <row r="1654" spans="1:25" x14ac:dyDescent="0.45">
      <c r="A1654">
        <f>'Page 1 - General Information'!$G$12</f>
        <v>113367003</v>
      </c>
      <c r="B1654" t="str">
        <f>'Page 1 - General Information'!$G$16</f>
        <v>2658</v>
      </c>
      <c r="C1654" s="395" t="s">
        <v>19824</v>
      </c>
      <c r="D1654"/>
      <c r="E1654"/>
      <c r="F1654"/>
      <c r="G1654"/>
      <c r="H1654"/>
      <c r="I1654"/>
      <c r="J1654"/>
      <c r="K1654"/>
      <c r="L1654"/>
      <c r="M1654"/>
      <c r="N1654" t="s">
        <v>5293</v>
      </c>
      <c r="O1654" s="399"/>
      <c r="P1654"/>
      <c r="Q1654"/>
      <c r="R1654" s="399" t="s">
        <v>10976</v>
      </c>
      <c r="S1654" t="s">
        <v>6451</v>
      </c>
      <c r="T1654"/>
      <c r="U1654"/>
      <c r="V1654" s="396">
        <f>INDEX('Page 2 - Team Information'!$K$14:$AP$184,Y1654,X1654)</f>
        <v>0</v>
      </c>
      <c r="W1654"/>
      <c r="X1654" s="397">
        <v>7</v>
      </c>
      <c r="Y1654" s="397">
        <v>78</v>
      </c>
    </row>
    <row r="1655" spans="1:25" x14ac:dyDescent="0.45">
      <c r="A1655">
        <f>'Page 1 - General Information'!$G$12</f>
        <v>113367003</v>
      </c>
      <c r="B1655" t="str">
        <f>'Page 1 - General Information'!$G$16</f>
        <v>2658</v>
      </c>
      <c r="C1655" s="395" t="s">
        <v>19824</v>
      </c>
      <c r="D1655"/>
      <c r="E1655"/>
      <c r="F1655"/>
      <c r="G1655"/>
      <c r="H1655"/>
      <c r="I1655"/>
      <c r="J1655"/>
      <c r="K1655"/>
      <c r="L1655"/>
      <c r="M1655"/>
      <c r="N1655" t="s">
        <v>5293</v>
      </c>
      <c r="O1655" s="399"/>
      <c r="P1655"/>
      <c r="Q1655"/>
      <c r="R1655" s="21" t="s">
        <v>10976</v>
      </c>
      <c r="S1655" t="s">
        <v>6452</v>
      </c>
      <c r="T1655" s="396" t="str">
        <f>IF(INDEX('Page 2 - Team Information'!$K$14:$AP$184,Y1655,X1655)="","",INDEX('Page 2 - Team Information'!$K$14:$AP$184,Y1655,X1655)&amp;"-06-30")</f>
        <v/>
      </c>
      <c r="U1655"/>
      <c r="V1655"/>
      <c r="W1655"/>
      <c r="X1655" s="397">
        <v>9</v>
      </c>
      <c r="Y1655" s="397">
        <v>78</v>
      </c>
    </row>
    <row r="1656" spans="1:25" x14ac:dyDescent="0.45">
      <c r="A1656">
        <f>'Page 1 - General Information'!$G$12</f>
        <v>113367003</v>
      </c>
      <c r="B1656" t="str">
        <f>'Page 1 - General Information'!$G$16</f>
        <v>2658</v>
      </c>
      <c r="C1656" s="395" t="s">
        <v>19824</v>
      </c>
      <c r="D1656"/>
      <c r="E1656"/>
      <c r="F1656"/>
      <c r="G1656"/>
      <c r="H1656"/>
      <c r="I1656"/>
      <c r="J1656"/>
      <c r="K1656"/>
      <c r="L1656"/>
      <c r="M1656"/>
      <c r="N1656" t="s">
        <v>5293</v>
      </c>
      <c r="O1656" s="399"/>
      <c r="P1656"/>
      <c r="Q1656"/>
      <c r="R1656" s="21" t="s">
        <v>10976</v>
      </c>
      <c r="S1656" t="s">
        <v>6453</v>
      </c>
      <c r="T1656" s="396" t="str">
        <f>IF(INDEX('Page 2 - Team Information'!$K$14:$AP$184,Y1656,X1656)="","",INDEX('Page 2 - Team Information'!$K$14:$AP$184,Y1656,X1656)&amp;"-06-30")</f>
        <v/>
      </c>
      <c r="U1656"/>
      <c r="V1656"/>
      <c r="W1656"/>
      <c r="X1656" s="397">
        <v>10</v>
      </c>
      <c r="Y1656" s="397">
        <v>78</v>
      </c>
    </row>
    <row r="1657" spans="1:25" x14ac:dyDescent="0.45">
      <c r="A1657">
        <f>'Page 1 - General Information'!$G$12</f>
        <v>113367003</v>
      </c>
      <c r="B1657" t="str">
        <f>'Page 1 - General Information'!$G$16</f>
        <v>2658</v>
      </c>
      <c r="C1657" s="395" t="s">
        <v>19824</v>
      </c>
      <c r="D1657"/>
      <c r="E1657"/>
      <c r="F1657"/>
      <c r="G1657"/>
      <c r="H1657"/>
      <c r="I1657"/>
      <c r="J1657"/>
      <c r="K1657"/>
      <c r="L1657"/>
      <c r="M1657"/>
      <c r="N1657" t="s">
        <v>5293</v>
      </c>
      <c r="O1657" s="399"/>
      <c r="P1657"/>
      <c r="Q1657"/>
      <c r="R1657" s="21" t="s">
        <v>10976</v>
      </c>
      <c r="S1657" t="s">
        <v>6454</v>
      </c>
      <c r="T1657" s="396" t="str">
        <f>IF(INDEX('Page 2 - Team Information'!$K$14:$AP$184,Y1657,X1657)="","",INDEX('Page 2 - Team Information'!$K$14:$AP$184,Y1657,X1657)&amp;"-06-30")</f>
        <v/>
      </c>
      <c r="U1657"/>
      <c r="V1657"/>
      <c r="W1657"/>
      <c r="X1657" s="397">
        <v>11</v>
      </c>
      <c r="Y1657" s="397">
        <v>78</v>
      </c>
    </row>
    <row r="1658" spans="1:25" x14ac:dyDescent="0.45">
      <c r="A1658">
        <f>'Page 1 - General Information'!$G$12</f>
        <v>113367003</v>
      </c>
      <c r="B1658" t="str">
        <f>'Page 1 - General Information'!$G$16</f>
        <v>2658</v>
      </c>
      <c r="C1658" s="395" t="s">
        <v>19824</v>
      </c>
      <c r="D1658"/>
      <c r="E1658"/>
      <c r="F1658"/>
      <c r="G1658"/>
      <c r="H1658"/>
      <c r="I1658"/>
      <c r="J1658"/>
      <c r="K1658"/>
      <c r="L1658"/>
      <c r="M1658"/>
      <c r="N1658" t="s">
        <v>5293</v>
      </c>
      <c r="O1658" s="399"/>
      <c r="P1658"/>
      <c r="Q1658"/>
      <c r="R1658" s="21" t="s">
        <v>10976</v>
      </c>
      <c r="S1658" t="s">
        <v>6455</v>
      </c>
      <c r="T1658" s="396" t="str">
        <f>IF(INDEX('Page 2 - Team Information'!$K$14:$AP$184,Y1658,X1658)="","",INDEX('Page 2 - Team Information'!$K$14:$AP$184,Y1658,X1658)&amp;"-06-30")</f>
        <v/>
      </c>
      <c r="U1658"/>
      <c r="V1658"/>
      <c r="W1658"/>
      <c r="X1658" s="397">
        <v>12</v>
      </c>
      <c r="Y1658" s="397">
        <v>78</v>
      </c>
    </row>
    <row r="1659" spans="1:25" x14ac:dyDescent="0.45">
      <c r="A1659">
        <f>'Page 1 - General Information'!$G$12</f>
        <v>113367003</v>
      </c>
      <c r="B1659" t="str">
        <f>'Page 1 - General Information'!$G$16</f>
        <v>2658</v>
      </c>
      <c r="C1659" s="395" t="s">
        <v>19824</v>
      </c>
      <c r="D1659"/>
      <c r="E1659"/>
      <c r="F1659"/>
      <c r="G1659"/>
      <c r="H1659"/>
      <c r="I1659"/>
      <c r="J1659"/>
      <c r="K1659"/>
      <c r="L1659"/>
      <c r="M1659"/>
      <c r="N1659" t="s">
        <v>4812</v>
      </c>
      <c r="O1659" s="396">
        <f>INDEX('Page 2 - Team Information'!$K$14:$AP$184,Y1659,X1659)</f>
        <v>0</v>
      </c>
      <c r="P1659"/>
      <c r="Q1659"/>
      <c r="R1659"/>
      <c r="S1659" t="s">
        <v>6456</v>
      </c>
      <c r="T1659"/>
      <c r="U1659"/>
      <c r="V1659"/>
      <c r="W1659"/>
      <c r="X1659" s="397">
        <v>14</v>
      </c>
      <c r="Y1659" s="397">
        <v>78</v>
      </c>
    </row>
    <row r="1660" spans="1:25" x14ac:dyDescent="0.45">
      <c r="A1660">
        <f>'Page 1 - General Information'!$G$12</f>
        <v>113367003</v>
      </c>
      <c r="B1660" t="str">
        <f>'Page 1 - General Information'!$G$16</f>
        <v>2658</v>
      </c>
      <c r="C1660" s="395" t="s">
        <v>19824</v>
      </c>
      <c r="D1660"/>
      <c r="E1660"/>
      <c r="F1660"/>
      <c r="G1660"/>
      <c r="H1660"/>
      <c r="I1660"/>
      <c r="J1660"/>
      <c r="K1660"/>
      <c r="L1660"/>
      <c r="M1660"/>
      <c r="N1660" t="s">
        <v>4812</v>
      </c>
      <c r="O1660" s="396">
        <f>INDEX('Page 2 - Team Information'!$K$14:$AP$184,Y1660,X1660)</f>
        <v>0</v>
      </c>
      <c r="P1660"/>
      <c r="Q1660"/>
      <c r="R1660"/>
      <c r="S1660" t="s">
        <v>6457</v>
      </c>
      <c r="T1660"/>
      <c r="U1660"/>
      <c r="V1660"/>
      <c r="W1660"/>
      <c r="X1660" s="397">
        <v>15</v>
      </c>
      <c r="Y1660" s="397">
        <v>78</v>
      </c>
    </row>
    <row r="1661" spans="1:25" x14ac:dyDescent="0.45">
      <c r="A1661">
        <f>'Page 1 - General Information'!$G$12</f>
        <v>113367003</v>
      </c>
      <c r="B1661" t="str">
        <f>'Page 1 - General Information'!$G$16</f>
        <v>2658</v>
      </c>
      <c r="C1661" s="395" t="s">
        <v>19824</v>
      </c>
      <c r="D1661"/>
      <c r="E1661"/>
      <c r="F1661"/>
      <c r="G1661"/>
      <c r="H1661"/>
      <c r="I1661"/>
      <c r="J1661"/>
      <c r="K1661"/>
      <c r="L1661"/>
      <c r="M1661"/>
      <c r="N1661" t="s">
        <v>4812</v>
      </c>
      <c r="O1661" s="396">
        <f>INDEX('Page 2 - Team Information'!$K$14:$AP$184,Y1661,X1661)</f>
        <v>0</v>
      </c>
      <c r="P1661"/>
      <c r="Q1661"/>
      <c r="R1661"/>
      <c r="S1661" t="s">
        <v>6458</v>
      </c>
      <c r="T1661"/>
      <c r="U1661"/>
      <c r="V1661"/>
      <c r="W1661"/>
      <c r="X1661" s="397">
        <v>16</v>
      </c>
      <c r="Y1661" s="397">
        <v>78</v>
      </c>
    </row>
    <row r="1662" spans="1:25" x14ac:dyDescent="0.45">
      <c r="A1662">
        <f>'Page 1 - General Information'!$G$12</f>
        <v>113367003</v>
      </c>
      <c r="B1662" t="str">
        <f>'Page 1 - General Information'!$G$16</f>
        <v>2658</v>
      </c>
      <c r="C1662" s="395" t="s">
        <v>19824</v>
      </c>
      <c r="D1662"/>
      <c r="E1662"/>
      <c r="F1662"/>
      <c r="G1662"/>
      <c r="H1662"/>
      <c r="I1662"/>
      <c r="J1662"/>
      <c r="K1662"/>
      <c r="L1662"/>
      <c r="M1662"/>
      <c r="N1662" t="s">
        <v>4812</v>
      </c>
      <c r="O1662" s="396">
        <f>INDEX('Page 2 - Team Information'!$K$14:$AP$184,Y1662,X1662)</f>
        <v>0</v>
      </c>
      <c r="P1662"/>
      <c r="Q1662"/>
      <c r="R1662"/>
      <c r="S1662" t="s">
        <v>6459</v>
      </c>
      <c r="T1662"/>
      <c r="U1662"/>
      <c r="V1662"/>
      <c r="W1662"/>
      <c r="X1662" s="397">
        <v>17</v>
      </c>
      <c r="Y1662" s="397">
        <v>78</v>
      </c>
    </row>
    <row r="1663" spans="1:25" x14ac:dyDescent="0.45">
      <c r="A1663">
        <f>'Page 1 - General Information'!$G$12</f>
        <v>113367003</v>
      </c>
      <c r="B1663" t="str">
        <f>'Page 1 - General Information'!$G$16</f>
        <v>2658</v>
      </c>
      <c r="C1663" s="395" t="s">
        <v>19824</v>
      </c>
      <c r="D1663"/>
      <c r="E1663"/>
      <c r="F1663"/>
      <c r="G1663"/>
      <c r="H1663"/>
      <c r="I1663"/>
      <c r="J1663"/>
      <c r="K1663"/>
      <c r="L1663"/>
      <c r="M1663"/>
      <c r="N1663" t="s">
        <v>4812</v>
      </c>
      <c r="O1663" s="396">
        <f>INDEX('Page 2 - Team Information'!$K$14:$AP$184,Y1663,X1663)</f>
        <v>0</v>
      </c>
      <c r="P1663"/>
      <c r="Q1663"/>
      <c r="R1663"/>
      <c r="S1663" t="s">
        <v>6460</v>
      </c>
      <c r="T1663"/>
      <c r="U1663"/>
      <c r="V1663"/>
      <c r="W1663"/>
      <c r="X1663" s="397">
        <v>19</v>
      </c>
      <c r="Y1663" s="397">
        <v>78</v>
      </c>
    </row>
    <row r="1664" spans="1:25" x14ac:dyDescent="0.45">
      <c r="A1664">
        <f>'Page 1 - General Information'!$G$12</f>
        <v>113367003</v>
      </c>
      <c r="B1664" t="str">
        <f>'Page 1 - General Information'!$G$16</f>
        <v>2658</v>
      </c>
      <c r="C1664" s="395" t="s">
        <v>19824</v>
      </c>
      <c r="D1664"/>
      <c r="E1664"/>
      <c r="F1664"/>
      <c r="G1664"/>
      <c r="H1664"/>
      <c r="I1664"/>
      <c r="J1664"/>
      <c r="K1664"/>
      <c r="L1664"/>
      <c r="M1664"/>
      <c r="N1664" t="s">
        <v>4812</v>
      </c>
      <c r="O1664" s="396">
        <f>INDEX('Page 2 - Team Information'!$K$14:$AP$184,Y1664,X1664)</f>
        <v>0</v>
      </c>
      <c r="P1664"/>
      <c r="Q1664"/>
      <c r="R1664"/>
      <c r="S1664" t="s">
        <v>6461</v>
      </c>
      <c r="T1664"/>
      <c r="U1664"/>
      <c r="V1664"/>
      <c r="W1664"/>
      <c r="X1664" s="397">
        <v>20</v>
      </c>
      <c r="Y1664" s="397">
        <v>78</v>
      </c>
    </row>
    <row r="1665" spans="1:25" x14ac:dyDescent="0.45">
      <c r="A1665">
        <f>'Page 1 - General Information'!$G$12</f>
        <v>113367003</v>
      </c>
      <c r="B1665" t="str">
        <f>'Page 1 - General Information'!$G$16</f>
        <v>2658</v>
      </c>
      <c r="C1665" s="395" t="s">
        <v>19824</v>
      </c>
      <c r="D1665"/>
      <c r="E1665"/>
      <c r="F1665"/>
      <c r="G1665"/>
      <c r="H1665"/>
      <c r="I1665"/>
      <c r="J1665"/>
      <c r="K1665"/>
      <c r="L1665"/>
      <c r="M1665"/>
      <c r="N1665" t="s">
        <v>4812</v>
      </c>
      <c r="O1665" s="396">
        <f>INDEX('Page 2 - Team Information'!$K$14:$AP$184,Y1665,X1665)</f>
        <v>0</v>
      </c>
      <c r="P1665"/>
      <c r="Q1665"/>
      <c r="R1665"/>
      <c r="S1665" t="s">
        <v>6462</v>
      </c>
      <c r="T1665"/>
      <c r="U1665"/>
      <c r="V1665"/>
      <c r="W1665"/>
      <c r="X1665" s="397">
        <v>21</v>
      </c>
      <c r="Y1665" s="397">
        <v>78</v>
      </c>
    </row>
    <row r="1666" spans="1:25" x14ac:dyDescent="0.45">
      <c r="A1666">
        <f>'Page 1 - General Information'!$G$12</f>
        <v>113367003</v>
      </c>
      <c r="B1666" t="str">
        <f>'Page 1 - General Information'!$G$16</f>
        <v>2658</v>
      </c>
      <c r="C1666" s="395" t="s">
        <v>19824</v>
      </c>
      <c r="D1666"/>
      <c r="E1666"/>
      <c r="F1666"/>
      <c r="G1666"/>
      <c r="H1666"/>
      <c r="I1666"/>
      <c r="J1666"/>
      <c r="K1666"/>
      <c r="L1666"/>
      <c r="M1666"/>
      <c r="N1666" t="s">
        <v>4812</v>
      </c>
      <c r="O1666" s="396">
        <f>INDEX('Page 2 - Team Information'!$K$14:$AP$184,Y1666,X1666)</f>
        <v>0</v>
      </c>
      <c r="P1666"/>
      <c r="Q1666"/>
      <c r="R1666"/>
      <c r="S1666" t="s">
        <v>6463</v>
      </c>
      <c r="T1666"/>
      <c r="U1666"/>
      <c r="V1666"/>
      <c r="W1666"/>
      <c r="X1666" s="397">
        <v>22</v>
      </c>
      <c r="Y1666" s="397">
        <v>78</v>
      </c>
    </row>
    <row r="1667" spans="1:25" x14ac:dyDescent="0.45">
      <c r="A1667">
        <f>'Page 1 - General Information'!$G$12</f>
        <v>113367003</v>
      </c>
      <c r="B1667" t="str">
        <f>'Page 1 - General Information'!$G$16</f>
        <v>2658</v>
      </c>
      <c r="C1667" s="395" t="s">
        <v>19824</v>
      </c>
      <c r="D1667"/>
      <c r="E1667"/>
      <c r="F1667"/>
      <c r="G1667"/>
      <c r="H1667"/>
      <c r="I1667"/>
      <c r="J1667"/>
      <c r="K1667"/>
      <c r="L1667"/>
      <c r="M1667"/>
      <c r="N1667" t="s">
        <v>5293</v>
      </c>
      <c r="O1667" s="399"/>
      <c r="P1667"/>
      <c r="Q1667"/>
      <c r="R1667" s="399" t="s">
        <v>10976</v>
      </c>
      <c r="S1667" t="s">
        <v>6464</v>
      </c>
      <c r="T1667"/>
      <c r="U1667"/>
      <c r="V1667" s="396">
        <f>INDEX('Page 2 - Team Information'!$K$14:$AP$184,Y1667,X1667)</f>
        <v>0</v>
      </c>
      <c r="W1667"/>
      <c r="X1667" s="397">
        <v>5</v>
      </c>
      <c r="Y1667" s="397">
        <v>79</v>
      </c>
    </row>
    <row r="1668" spans="1:25" x14ac:dyDescent="0.45">
      <c r="A1668">
        <f>'Page 1 - General Information'!$G$12</f>
        <v>113367003</v>
      </c>
      <c r="B1668" t="str">
        <f>'Page 1 - General Information'!$G$16</f>
        <v>2658</v>
      </c>
      <c r="C1668" s="395" t="s">
        <v>19824</v>
      </c>
      <c r="D1668"/>
      <c r="E1668"/>
      <c r="F1668"/>
      <c r="G1668"/>
      <c r="H1668"/>
      <c r="I1668"/>
      <c r="J1668"/>
      <c r="K1668"/>
      <c r="L1668"/>
      <c r="M1668"/>
      <c r="N1668" t="s">
        <v>5293</v>
      </c>
      <c r="O1668" s="399"/>
      <c r="P1668"/>
      <c r="Q1668"/>
      <c r="R1668" s="399" t="s">
        <v>10976</v>
      </c>
      <c r="S1668" t="s">
        <v>6465</v>
      </c>
      <c r="T1668"/>
      <c r="U1668"/>
      <c r="V1668" s="396">
        <f>INDEX('Page 2 - Team Information'!$K$14:$AP$184,Y1668,X1668)</f>
        <v>0</v>
      </c>
      <c r="W1668"/>
      <c r="X1668" s="397">
        <v>6</v>
      </c>
      <c r="Y1668" s="397">
        <v>79</v>
      </c>
    </row>
    <row r="1669" spans="1:25" x14ac:dyDescent="0.45">
      <c r="A1669">
        <f>'Page 1 - General Information'!$G$12</f>
        <v>113367003</v>
      </c>
      <c r="B1669" t="str">
        <f>'Page 1 - General Information'!$G$16</f>
        <v>2658</v>
      </c>
      <c r="C1669" s="395" t="s">
        <v>19824</v>
      </c>
      <c r="D1669"/>
      <c r="E1669"/>
      <c r="F1669"/>
      <c r="G1669"/>
      <c r="H1669"/>
      <c r="I1669"/>
      <c r="J1669"/>
      <c r="K1669"/>
      <c r="L1669"/>
      <c r="M1669"/>
      <c r="N1669" t="s">
        <v>5293</v>
      </c>
      <c r="O1669" s="399"/>
      <c r="P1669"/>
      <c r="Q1669"/>
      <c r="R1669" s="399" t="s">
        <v>10976</v>
      </c>
      <c r="S1669" t="s">
        <v>6466</v>
      </c>
      <c r="T1669"/>
      <c r="U1669"/>
      <c r="V1669" s="396">
        <f>INDEX('Page 2 - Team Information'!$K$14:$AP$184,Y1669,X1669)</f>
        <v>0</v>
      </c>
      <c r="W1669"/>
      <c r="X1669" s="397">
        <v>7</v>
      </c>
      <c r="Y1669" s="397">
        <v>79</v>
      </c>
    </row>
    <row r="1670" spans="1:25" x14ac:dyDescent="0.45">
      <c r="A1670">
        <f>'Page 1 - General Information'!$G$12</f>
        <v>113367003</v>
      </c>
      <c r="B1670" t="str">
        <f>'Page 1 - General Information'!$G$16</f>
        <v>2658</v>
      </c>
      <c r="C1670" s="395" t="s">
        <v>19824</v>
      </c>
      <c r="D1670"/>
      <c r="E1670"/>
      <c r="F1670"/>
      <c r="G1670"/>
      <c r="H1670"/>
      <c r="I1670"/>
      <c r="J1670"/>
      <c r="K1670"/>
      <c r="L1670"/>
      <c r="M1670"/>
      <c r="N1670" t="s">
        <v>5293</v>
      </c>
      <c r="O1670" s="399"/>
      <c r="P1670"/>
      <c r="Q1670"/>
      <c r="R1670" s="21" t="s">
        <v>10976</v>
      </c>
      <c r="S1670" t="s">
        <v>6467</v>
      </c>
      <c r="T1670" s="396" t="str">
        <f>IF(INDEX('Page 2 - Team Information'!$K$14:$AP$184,Y1670,X1670)="","",INDEX('Page 2 - Team Information'!$K$14:$AP$184,Y1670,X1670)&amp;"-06-30")</f>
        <v/>
      </c>
      <c r="U1670"/>
      <c r="V1670"/>
      <c r="W1670"/>
      <c r="X1670" s="397">
        <v>9</v>
      </c>
      <c r="Y1670" s="397">
        <v>79</v>
      </c>
    </row>
    <row r="1671" spans="1:25" x14ac:dyDescent="0.45">
      <c r="A1671">
        <f>'Page 1 - General Information'!$G$12</f>
        <v>113367003</v>
      </c>
      <c r="B1671" t="str">
        <f>'Page 1 - General Information'!$G$16</f>
        <v>2658</v>
      </c>
      <c r="C1671" s="395" t="s">
        <v>19824</v>
      </c>
      <c r="D1671"/>
      <c r="E1671"/>
      <c r="F1671"/>
      <c r="G1671"/>
      <c r="H1671"/>
      <c r="I1671"/>
      <c r="J1671"/>
      <c r="K1671"/>
      <c r="L1671"/>
      <c r="M1671"/>
      <c r="N1671" t="s">
        <v>5293</v>
      </c>
      <c r="O1671" s="399"/>
      <c r="P1671"/>
      <c r="Q1671"/>
      <c r="R1671" s="21" t="s">
        <v>10976</v>
      </c>
      <c r="S1671" t="s">
        <v>6468</v>
      </c>
      <c r="T1671" s="396" t="str">
        <f>IF(INDEX('Page 2 - Team Information'!$K$14:$AP$184,Y1671,X1671)="","",INDEX('Page 2 - Team Information'!$K$14:$AP$184,Y1671,X1671)&amp;"-06-30")</f>
        <v/>
      </c>
      <c r="U1671"/>
      <c r="V1671"/>
      <c r="W1671"/>
      <c r="X1671" s="397">
        <v>10</v>
      </c>
      <c r="Y1671" s="397">
        <v>79</v>
      </c>
    </row>
    <row r="1672" spans="1:25" x14ac:dyDescent="0.45">
      <c r="A1672">
        <f>'Page 1 - General Information'!$G$12</f>
        <v>113367003</v>
      </c>
      <c r="B1672" t="str">
        <f>'Page 1 - General Information'!$G$16</f>
        <v>2658</v>
      </c>
      <c r="C1672" s="395" t="s">
        <v>19824</v>
      </c>
      <c r="D1672"/>
      <c r="E1672"/>
      <c r="F1672"/>
      <c r="G1672"/>
      <c r="H1672"/>
      <c r="I1672"/>
      <c r="J1672"/>
      <c r="K1672"/>
      <c r="L1672"/>
      <c r="M1672"/>
      <c r="N1672" t="s">
        <v>5293</v>
      </c>
      <c r="O1672" s="399"/>
      <c r="P1672"/>
      <c r="Q1672"/>
      <c r="R1672" s="21" t="s">
        <v>10976</v>
      </c>
      <c r="S1672" t="s">
        <v>6469</v>
      </c>
      <c r="T1672" s="396" t="str">
        <f>IF(INDEX('Page 2 - Team Information'!$K$14:$AP$184,Y1672,X1672)="","",INDEX('Page 2 - Team Information'!$K$14:$AP$184,Y1672,X1672)&amp;"-06-30")</f>
        <v/>
      </c>
      <c r="U1672"/>
      <c r="V1672"/>
      <c r="W1672"/>
      <c r="X1672" s="397">
        <v>11</v>
      </c>
      <c r="Y1672" s="397">
        <v>79</v>
      </c>
    </row>
    <row r="1673" spans="1:25" x14ac:dyDescent="0.45">
      <c r="A1673">
        <f>'Page 1 - General Information'!$G$12</f>
        <v>113367003</v>
      </c>
      <c r="B1673" t="str">
        <f>'Page 1 - General Information'!$G$16</f>
        <v>2658</v>
      </c>
      <c r="C1673" s="395" t="s">
        <v>19824</v>
      </c>
      <c r="D1673"/>
      <c r="E1673"/>
      <c r="F1673"/>
      <c r="G1673"/>
      <c r="H1673"/>
      <c r="I1673"/>
      <c r="J1673"/>
      <c r="K1673"/>
      <c r="L1673"/>
      <c r="M1673"/>
      <c r="N1673" t="s">
        <v>5293</v>
      </c>
      <c r="O1673" s="399"/>
      <c r="P1673"/>
      <c r="Q1673"/>
      <c r="R1673" s="21" t="s">
        <v>10976</v>
      </c>
      <c r="S1673" t="s">
        <v>6470</v>
      </c>
      <c r="T1673" s="396" t="str">
        <f>IF(INDEX('Page 2 - Team Information'!$K$14:$AP$184,Y1673,X1673)="","",INDEX('Page 2 - Team Information'!$K$14:$AP$184,Y1673,X1673)&amp;"-06-30")</f>
        <v/>
      </c>
      <c r="U1673"/>
      <c r="V1673"/>
      <c r="W1673"/>
      <c r="X1673" s="397">
        <v>12</v>
      </c>
      <c r="Y1673" s="397">
        <v>79</v>
      </c>
    </row>
    <row r="1674" spans="1:25" x14ac:dyDescent="0.45">
      <c r="A1674">
        <f>'Page 1 - General Information'!$G$12</f>
        <v>113367003</v>
      </c>
      <c r="B1674" t="str">
        <f>'Page 1 - General Information'!$G$16</f>
        <v>2658</v>
      </c>
      <c r="C1674" s="395" t="s">
        <v>19824</v>
      </c>
      <c r="D1674"/>
      <c r="E1674"/>
      <c r="F1674"/>
      <c r="G1674"/>
      <c r="H1674"/>
      <c r="I1674"/>
      <c r="J1674"/>
      <c r="K1674"/>
      <c r="L1674"/>
      <c r="M1674"/>
      <c r="N1674" t="s">
        <v>4812</v>
      </c>
      <c r="O1674" s="396">
        <f>INDEX('Page 2 - Team Information'!$K$14:$AP$184,Y1674,X1674)</f>
        <v>0</v>
      </c>
      <c r="P1674"/>
      <c r="Q1674"/>
      <c r="R1674"/>
      <c r="S1674" t="s">
        <v>6471</v>
      </c>
      <c r="T1674"/>
      <c r="U1674"/>
      <c r="V1674"/>
      <c r="W1674"/>
      <c r="X1674" s="397">
        <v>14</v>
      </c>
      <c r="Y1674" s="397">
        <v>79</v>
      </c>
    </row>
    <row r="1675" spans="1:25" x14ac:dyDescent="0.45">
      <c r="A1675">
        <f>'Page 1 - General Information'!$G$12</f>
        <v>113367003</v>
      </c>
      <c r="B1675" t="str">
        <f>'Page 1 - General Information'!$G$16</f>
        <v>2658</v>
      </c>
      <c r="C1675" s="395" t="s">
        <v>19824</v>
      </c>
      <c r="D1675"/>
      <c r="E1675"/>
      <c r="F1675"/>
      <c r="G1675"/>
      <c r="H1675"/>
      <c r="I1675"/>
      <c r="J1675"/>
      <c r="K1675"/>
      <c r="L1675"/>
      <c r="M1675"/>
      <c r="N1675" t="s">
        <v>4812</v>
      </c>
      <c r="O1675" s="396">
        <f>INDEX('Page 2 - Team Information'!$K$14:$AP$184,Y1675,X1675)</f>
        <v>0</v>
      </c>
      <c r="P1675"/>
      <c r="Q1675"/>
      <c r="R1675"/>
      <c r="S1675" t="s">
        <v>6472</v>
      </c>
      <c r="T1675"/>
      <c r="U1675"/>
      <c r="V1675"/>
      <c r="W1675"/>
      <c r="X1675" s="397">
        <v>15</v>
      </c>
      <c r="Y1675" s="397">
        <v>79</v>
      </c>
    </row>
    <row r="1676" spans="1:25" x14ac:dyDescent="0.45">
      <c r="A1676">
        <f>'Page 1 - General Information'!$G$12</f>
        <v>113367003</v>
      </c>
      <c r="B1676" t="str">
        <f>'Page 1 - General Information'!$G$16</f>
        <v>2658</v>
      </c>
      <c r="C1676" s="395" t="s">
        <v>19824</v>
      </c>
      <c r="D1676"/>
      <c r="E1676"/>
      <c r="F1676"/>
      <c r="G1676"/>
      <c r="H1676"/>
      <c r="I1676"/>
      <c r="J1676"/>
      <c r="K1676"/>
      <c r="L1676"/>
      <c r="M1676"/>
      <c r="N1676" t="s">
        <v>4812</v>
      </c>
      <c r="O1676" s="396">
        <f>INDEX('Page 2 - Team Information'!$K$14:$AP$184,Y1676,X1676)</f>
        <v>0</v>
      </c>
      <c r="P1676"/>
      <c r="Q1676"/>
      <c r="R1676"/>
      <c r="S1676" t="s">
        <v>6473</v>
      </c>
      <c r="T1676"/>
      <c r="U1676"/>
      <c r="V1676"/>
      <c r="W1676"/>
      <c r="X1676" s="397">
        <v>16</v>
      </c>
      <c r="Y1676" s="397">
        <v>79</v>
      </c>
    </row>
    <row r="1677" spans="1:25" x14ac:dyDescent="0.45">
      <c r="A1677">
        <f>'Page 1 - General Information'!$G$12</f>
        <v>113367003</v>
      </c>
      <c r="B1677" t="str">
        <f>'Page 1 - General Information'!$G$16</f>
        <v>2658</v>
      </c>
      <c r="C1677" s="395" t="s">
        <v>19824</v>
      </c>
      <c r="D1677"/>
      <c r="E1677"/>
      <c r="F1677"/>
      <c r="G1677"/>
      <c r="H1677"/>
      <c r="I1677"/>
      <c r="J1677"/>
      <c r="K1677"/>
      <c r="L1677"/>
      <c r="M1677"/>
      <c r="N1677" t="s">
        <v>4812</v>
      </c>
      <c r="O1677" s="396">
        <f>INDEX('Page 2 - Team Information'!$K$14:$AP$184,Y1677,X1677)</f>
        <v>0</v>
      </c>
      <c r="P1677"/>
      <c r="Q1677"/>
      <c r="R1677"/>
      <c r="S1677" t="s">
        <v>6474</v>
      </c>
      <c r="T1677"/>
      <c r="U1677"/>
      <c r="V1677"/>
      <c r="W1677"/>
      <c r="X1677" s="397">
        <v>17</v>
      </c>
      <c r="Y1677" s="397">
        <v>79</v>
      </c>
    </row>
    <row r="1678" spans="1:25" x14ac:dyDescent="0.45">
      <c r="A1678">
        <f>'Page 1 - General Information'!$G$12</f>
        <v>113367003</v>
      </c>
      <c r="B1678" t="str">
        <f>'Page 1 - General Information'!$G$16</f>
        <v>2658</v>
      </c>
      <c r="C1678" s="395" t="s">
        <v>19824</v>
      </c>
      <c r="D1678"/>
      <c r="E1678"/>
      <c r="F1678"/>
      <c r="G1678"/>
      <c r="H1678"/>
      <c r="I1678"/>
      <c r="J1678"/>
      <c r="K1678"/>
      <c r="L1678"/>
      <c r="M1678"/>
      <c r="N1678" t="s">
        <v>4812</v>
      </c>
      <c r="O1678" s="396">
        <f>INDEX('Page 2 - Team Information'!$K$14:$AP$184,Y1678,X1678)</f>
        <v>0</v>
      </c>
      <c r="P1678"/>
      <c r="Q1678"/>
      <c r="R1678"/>
      <c r="S1678" t="s">
        <v>6475</v>
      </c>
      <c r="T1678"/>
      <c r="U1678"/>
      <c r="V1678"/>
      <c r="W1678"/>
      <c r="X1678" s="397">
        <v>19</v>
      </c>
      <c r="Y1678" s="397">
        <v>79</v>
      </c>
    </row>
    <row r="1679" spans="1:25" x14ac:dyDescent="0.45">
      <c r="A1679">
        <f>'Page 1 - General Information'!$G$12</f>
        <v>113367003</v>
      </c>
      <c r="B1679" t="str">
        <f>'Page 1 - General Information'!$G$16</f>
        <v>2658</v>
      </c>
      <c r="C1679" s="395" t="s">
        <v>19824</v>
      </c>
      <c r="D1679"/>
      <c r="E1679"/>
      <c r="F1679"/>
      <c r="G1679"/>
      <c r="H1679"/>
      <c r="I1679"/>
      <c r="J1679"/>
      <c r="K1679"/>
      <c r="L1679"/>
      <c r="M1679"/>
      <c r="N1679" t="s">
        <v>4812</v>
      </c>
      <c r="O1679" s="396">
        <f>INDEX('Page 2 - Team Information'!$K$14:$AP$184,Y1679,X1679)</f>
        <v>0</v>
      </c>
      <c r="P1679"/>
      <c r="Q1679"/>
      <c r="R1679"/>
      <c r="S1679" t="s">
        <v>6476</v>
      </c>
      <c r="T1679"/>
      <c r="U1679"/>
      <c r="V1679"/>
      <c r="W1679"/>
      <c r="X1679" s="397">
        <v>20</v>
      </c>
      <c r="Y1679" s="397">
        <v>79</v>
      </c>
    </row>
    <row r="1680" spans="1:25" x14ac:dyDescent="0.45">
      <c r="A1680">
        <f>'Page 1 - General Information'!$G$12</f>
        <v>113367003</v>
      </c>
      <c r="B1680" t="str">
        <f>'Page 1 - General Information'!$G$16</f>
        <v>2658</v>
      </c>
      <c r="C1680" s="395" t="s">
        <v>19824</v>
      </c>
      <c r="D1680"/>
      <c r="E1680"/>
      <c r="F1680"/>
      <c r="G1680"/>
      <c r="H1680"/>
      <c r="I1680"/>
      <c r="J1680"/>
      <c r="K1680"/>
      <c r="L1680"/>
      <c r="M1680"/>
      <c r="N1680" t="s">
        <v>4812</v>
      </c>
      <c r="O1680" s="396">
        <f>INDEX('Page 2 - Team Information'!$K$14:$AP$184,Y1680,X1680)</f>
        <v>0</v>
      </c>
      <c r="P1680"/>
      <c r="Q1680"/>
      <c r="R1680"/>
      <c r="S1680" t="s">
        <v>6477</v>
      </c>
      <c r="T1680"/>
      <c r="U1680"/>
      <c r="V1680"/>
      <c r="W1680"/>
      <c r="X1680" s="397">
        <v>21</v>
      </c>
      <c r="Y1680" s="397">
        <v>79</v>
      </c>
    </row>
    <row r="1681" spans="1:25" x14ac:dyDescent="0.45">
      <c r="A1681">
        <f>'Page 1 - General Information'!$G$12</f>
        <v>113367003</v>
      </c>
      <c r="B1681" t="str">
        <f>'Page 1 - General Information'!$G$16</f>
        <v>2658</v>
      </c>
      <c r="C1681" s="395" t="s">
        <v>19824</v>
      </c>
      <c r="D1681"/>
      <c r="E1681"/>
      <c r="F1681"/>
      <c r="G1681"/>
      <c r="H1681"/>
      <c r="I1681"/>
      <c r="J1681"/>
      <c r="K1681"/>
      <c r="L1681"/>
      <c r="M1681"/>
      <c r="N1681" t="s">
        <v>4812</v>
      </c>
      <c r="O1681" s="396">
        <f>INDEX('Page 2 - Team Information'!$K$14:$AP$184,Y1681,X1681)</f>
        <v>0</v>
      </c>
      <c r="P1681"/>
      <c r="Q1681"/>
      <c r="R1681"/>
      <c r="S1681" t="s">
        <v>6478</v>
      </c>
      <c r="T1681"/>
      <c r="U1681"/>
      <c r="V1681"/>
      <c r="W1681"/>
      <c r="X1681" s="397">
        <v>22</v>
      </c>
      <c r="Y1681" s="397">
        <v>79</v>
      </c>
    </row>
    <row r="1682" spans="1:25" x14ac:dyDescent="0.45">
      <c r="A1682">
        <f>'Page 1 - General Information'!$G$12</f>
        <v>113367003</v>
      </c>
      <c r="B1682" t="str">
        <f>'Page 1 - General Information'!$G$16</f>
        <v>2658</v>
      </c>
      <c r="C1682" s="395" t="s">
        <v>19824</v>
      </c>
      <c r="D1682"/>
      <c r="E1682"/>
      <c r="F1682"/>
      <c r="G1682"/>
      <c r="H1682"/>
      <c r="I1682"/>
      <c r="J1682"/>
      <c r="K1682"/>
      <c r="L1682"/>
      <c r="M1682"/>
      <c r="N1682" t="s">
        <v>5293</v>
      </c>
      <c r="O1682" s="399"/>
      <c r="P1682"/>
      <c r="Q1682"/>
      <c r="R1682" s="399" t="s">
        <v>10976</v>
      </c>
      <c r="S1682" t="s">
        <v>6479</v>
      </c>
      <c r="T1682"/>
      <c r="U1682"/>
      <c r="V1682" s="396">
        <f>INDEX('Page 2 - Team Information'!$K$14:$AP$184,Y1682,X1682)</f>
        <v>0</v>
      </c>
      <c r="W1682"/>
      <c r="X1682" s="397">
        <v>5</v>
      </c>
      <c r="Y1682" s="397">
        <v>80</v>
      </c>
    </row>
    <row r="1683" spans="1:25" x14ac:dyDescent="0.45">
      <c r="A1683">
        <f>'Page 1 - General Information'!$G$12</f>
        <v>113367003</v>
      </c>
      <c r="B1683" t="str">
        <f>'Page 1 - General Information'!$G$16</f>
        <v>2658</v>
      </c>
      <c r="C1683" s="395" t="s">
        <v>19824</v>
      </c>
      <c r="D1683"/>
      <c r="E1683"/>
      <c r="F1683"/>
      <c r="G1683"/>
      <c r="H1683"/>
      <c r="I1683"/>
      <c r="J1683"/>
      <c r="K1683"/>
      <c r="L1683"/>
      <c r="M1683"/>
      <c r="N1683" t="s">
        <v>5293</v>
      </c>
      <c r="O1683" s="399"/>
      <c r="P1683"/>
      <c r="Q1683"/>
      <c r="R1683" s="399" t="s">
        <v>10976</v>
      </c>
      <c r="S1683" t="s">
        <v>6480</v>
      </c>
      <c r="T1683"/>
      <c r="U1683"/>
      <c r="V1683" s="396">
        <f>INDEX('Page 2 - Team Information'!$K$14:$AP$184,Y1683,X1683)</f>
        <v>0</v>
      </c>
      <c r="W1683"/>
      <c r="X1683" s="397">
        <v>6</v>
      </c>
      <c r="Y1683" s="397">
        <v>80</v>
      </c>
    </row>
    <row r="1684" spans="1:25" x14ac:dyDescent="0.45">
      <c r="A1684">
        <f>'Page 1 - General Information'!$G$12</f>
        <v>113367003</v>
      </c>
      <c r="B1684" t="str">
        <f>'Page 1 - General Information'!$G$16</f>
        <v>2658</v>
      </c>
      <c r="C1684" s="395" t="s">
        <v>19824</v>
      </c>
      <c r="D1684"/>
      <c r="E1684"/>
      <c r="F1684"/>
      <c r="G1684"/>
      <c r="H1684"/>
      <c r="I1684"/>
      <c r="J1684"/>
      <c r="K1684"/>
      <c r="L1684"/>
      <c r="M1684"/>
      <c r="N1684" t="s">
        <v>5293</v>
      </c>
      <c r="O1684" s="399"/>
      <c r="P1684"/>
      <c r="Q1684"/>
      <c r="R1684" s="399" t="s">
        <v>10976</v>
      </c>
      <c r="S1684" t="s">
        <v>6481</v>
      </c>
      <c r="T1684"/>
      <c r="U1684"/>
      <c r="V1684" s="396">
        <f>INDEX('Page 2 - Team Information'!$K$14:$AP$184,Y1684,X1684)</f>
        <v>0</v>
      </c>
      <c r="W1684"/>
      <c r="X1684" s="397">
        <v>7</v>
      </c>
      <c r="Y1684" s="397">
        <v>80</v>
      </c>
    </row>
    <row r="1685" spans="1:25" x14ac:dyDescent="0.45">
      <c r="A1685">
        <f>'Page 1 - General Information'!$G$12</f>
        <v>113367003</v>
      </c>
      <c r="B1685" t="str">
        <f>'Page 1 - General Information'!$G$16</f>
        <v>2658</v>
      </c>
      <c r="C1685" s="395" t="s">
        <v>19824</v>
      </c>
      <c r="D1685"/>
      <c r="E1685"/>
      <c r="F1685"/>
      <c r="G1685"/>
      <c r="H1685"/>
      <c r="I1685"/>
      <c r="J1685"/>
      <c r="K1685"/>
      <c r="L1685"/>
      <c r="M1685"/>
      <c r="N1685" t="s">
        <v>5293</v>
      </c>
      <c r="O1685" s="399"/>
      <c r="P1685"/>
      <c r="Q1685"/>
      <c r="R1685" s="21" t="s">
        <v>10976</v>
      </c>
      <c r="S1685" t="s">
        <v>6482</v>
      </c>
      <c r="T1685" s="396" t="str">
        <f>IF(INDEX('Page 2 - Team Information'!$K$14:$AP$184,Y1685,X1685)="","",INDEX('Page 2 - Team Information'!$K$14:$AP$184,Y1685,X1685)&amp;"-06-30")</f>
        <v/>
      </c>
      <c r="U1685"/>
      <c r="V1685"/>
      <c r="W1685"/>
      <c r="X1685" s="397">
        <v>9</v>
      </c>
      <c r="Y1685" s="397">
        <v>80</v>
      </c>
    </row>
    <row r="1686" spans="1:25" x14ac:dyDescent="0.45">
      <c r="A1686">
        <f>'Page 1 - General Information'!$G$12</f>
        <v>113367003</v>
      </c>
      <c r="B1686" t="str">
        <f>'Page 1 - General Information'!$G$16</f>
        <v>2658</v>
      </c>
      <c r="C1686" s="395" t="s">
        <v>19824</v>
      </c>
      <c r="D1686"/>
      <c r="E1686"/>
      <c r="F1686"/>
      <c r="G1686"/>
      <c r="H1686"/>
      <c r="I1686"/>
      <c r="J1686"/>
      <c r="K1686"/>
      <c r="L1686"/>
      <c r="M1686"/>
      <c r="N1686" t="s">
        <v>5293</v>
      </c>
      <c r="O1686" s="399"/>
      <c r="P1686"/>
      <c r="Q1686"/>
      <c r="R1686" s="21" t="s">
        <v>10976</v>
      </c>
      <c r="S1686" t="s">
        <v>6483</v>
      </c>
      <c r="T1686" s="396" t="str">
        <f>IF(INDEX('Page 2 - Team Information'!$K$14:$AP$184,Y1686,X1686)="","",INDEX('Page 2 - Team Information'!$K$14:$AP$184,Y1686,X1686)&amp;"-06-30")</f>
        <v/>
      </c>
      <c r="U1686"/>
      <c r="V1686"/>
      <c r="W1686"/>
      <c r="X1686" s="397">
        <v>10</v>
      </c>
      <c r="Y1686" s="397">
        <v>80</v>
      </c>
    </row>
    <row r="1687" spans="1:25" x14ac:dyDescent="0.45">
      <c r="A1687">
        <f>'Page 1 - General Information'!$G$12</f>
        <v>113367003</v>
      </c>
      <c r="B1687" t="str">
        <f>'Page 1 - General Information'!$G$16</f>
        <v>2658</v>
      </c>
      <c r="C1687" s="395" t="s">
        <v>19824</v>
      </c>
      <c r="D1687"/>
      <c r="E1687"/>
      <c r="F1687"/>
      <c r="G1687"/>
      <c r="H1687"/>
      <c r="I1687"/>
      <c r="J1687"/>
      <c r="K1687"/>
      <c r="L1687"/>
      <c r="M1687"/>
      <c r="N1687" t="s">
        <v>5293</v>
      </c>
      <c r="O1687" s="399"/>
      <c r="P1687"/>
      <c r="Q1687"/>
      <c r="R1687" s="21" t="s">
        <v>10976</v>
      </c>
      <c r="S1687" t="s">
        <v>6484</v>
      </c>
      <c r="T1687" s="396" t="str">
        <f>IF(INDEX('Page 2 - Team Information'!$K$14:$AP$184,Y1687,X1687)="","",INDEX('Page 2 - Team Information'!$K$14:$AP$184,Y1687,X1687)&amp;"-06-30")</f>
        <v/>
      </c>
      <c r="U1687"/>
      <c r="V1687"/>
      <c r="W1687"/>
      <c r="X1687" s="397">
        <v>11</v>
      </c>
      <c r="Y1687" s="397">
        <v>80</v>
      </c>
    </row>
    <row r="1688" spans="1:25" x14ac:dyDescent="0.45">
      <c r="A1688">
        <f>'Page 1 - General Information'!$G$12</f>
        <v>113367003</v>
      </c>
      <c r="B1688" t="str">
        <f>'Page 1 - General Information'!$G$16</f>
        <v>2658</v>
      </c>
      <c r="C1688" s="395" t="s">
        <v>19824</v>
      </c>
      <c r="D1688"/>
      <c r="E1688"/>
      <c r="F1688"/>
      <c r="G1688"/>
      <c r="H1688"/>
      <c r="I1688"/>
      <c r="J1688"/>
      <c r="K1688"/>
      <c r="L1688"/>
      <c r="M1688"/>
      <c r="N1688" t="s">
        <v>5293</v>
      </c>
      <c r="O1688" s="399"/>
      <c r="P1688"/>
      <c r="Q1688"/>
      <c r="R1688" s="21" t="s">
        <v>10976</v>
      </c>
      <c r="S1688" t="s">
        <v>6485</v>
      </c>
      <c r="T1688" s="396" t="str">
        <f>IF(INDEX('Page 2 - Team Information'!$K$14:$AP$184,Y1688,X1688)="","",INDEX('Page 2 - Team Information'!$K$14:$AP$184,Y1688,X1688)&amp;"-06-30")</f>
        <v/>
      </c>
      <c r="U1688"/>
      <c r="V1688"/>
      <c r="W1688"/>
      <c r="X1688" s="397">
        <v>12</v>
      </c>
      <c r="Y1688" s="397">
        <v>80</v>
      </c>
    </row>
    <row r="1689" spans="1:25" x14ac:dyDescent="0.45">
      <c r="A1689">
        <f>'Page 1 - General Information'!$G$12</f>
        <v>113367003</v>
      </c>
      <c r="B1689" t="str">
        <f>'Page 1 - General Information'!$G$16</f>
        <v>2658</v>
      </c>
      <c r="C1689" s="395" t="s">
        <v>19824</v>
      </c>
      <c r="D1689"/>
      <c r="E1689"/>
      <c r="F1689"/>
      <c r="G1689"/>
      <c r="H1689"/>
      <c r="I1689"/>
      <c r="J1689"/>
      <c r="K1689"/>
      <c r="L1689"/>
      <c r="M1689"/>
      <c r="N1689" t="s">
        <v>4812</v>
      </c>
      <c r="O1689" s="396">
        <f>INDEX('Page 2 - Team Information'!$K$14:$AP$184,Y1689,X1689)</f>
        <v>0</v>
      </c>
      <c r="P1689"/>
      <c r="Q1689"/>
      <c r="R1689"/>
      <c r="S1689" t="s">
        <v>6486</v>
      </c>
      <c r="T1689"/>
      <c r="U1689"/>
      <c r="V1689"/>
      <c r="W1689"/>
      <c r="X1689" s="397">
        <v>14</v>
      </c>
      <c r="Y1689" s="397">
        <v>80</v>
      </c>
    </row>
    <row r="1690" spans="1:25" x14ac:dyDescent="0.45">
      <c r="A1690">
        <f>'Page 1 - General Information'!$G$12</f>
        <v>113367003</v>
      </c>
      <c r="B1690" t="str">
        <f>'Page 1 - General Information'!$G$16</f>
        <v>2658</v>
      </c>
      <c r="C1690" s="395" t="s">
        <v>19824</v>
      </c>
      <c r="D1690"/>
      <c r="E1690"/>
      <c r="F1690"/>
      <c r="G1690"/>
      <c r="H1690"/>
      <c r="I1690"/>
      <c r="J1690"/>
      <c r="K1690"/>
      <c r="L1690"/>
      <c r="M1690"/>
      <c r="N1690" t="s">
        <v>4812</v>
      </c>
      <c r="O1690" s="396">
        <f>INDEX('Page 2 - Team Information'!$K$14:$AP$184,Y1690,X1690)</f>
        <v>0</v>
      </c>
      <c r="P1690"/>
      <c r="Q1690"/>
      <c r="R1690"/>
      <c r="S1690" t="s">
        <v>6487</v>
      </c>
      <c r="T1690"/>
      <c r="U1690"/>
      <c r="V1690"/>
      <c r="W1690"/>
      <c r="X1690" s="397">
        <v>15</v>
      </c>
      <c r="Y1690" s="397">
        <v>80</v>
      </c>
    </row>
    <row r="1691" spans="1:25" x14ac:dyDescent="0.45">
      <c r="A1691">
        <f>'Page 1 - General Information'!$G$12</f>
        <v>113367003</v>
      </c>
      <c r="B1691" t="str">
        <f>'Page 1 - General Information'!$G$16</f>
        <v>2658</v>
      </c>
      <c r="C1691" s="395" t="s">
        <v>19824</v>
      </c>
      <c r="D1691"/>
      <c r="E1691"/>
      <c r="F1691"/>
      <c r="G1691"/>
      <c r="H1691"/>
      <c r="I1691"/>
      <c r="J1691"/>
      <c r="K1691"/>
      <c r="L1691"/>
      <c r="M1691"/>
      <c r="N1691" t="s">
        <v>4812</v>
      </c>
      <c r="O1691" s="396">
        <f>INDEX('Page 2 - Team Information'!$K$14:$AP$184,Y1691,X1691)</f>
        <v>0</v>
      </c>
      <c r="P1691"/>
      <c r="Q1691"/>
      <c r="R1691"/>
      <c r="S1691" t="s">
        <v>6488</v>
      </c>
      <c r="T1691"/>
      <c r="U1691"/>
      <c r="V1691"/>
      <c r="W1691"/>
      <c r="X1691" s="397">
        <v>16</v>
      </c>
      <c r="Y1691" s="397">
        <v>80</v>
      </c>
    </row>
    <row r="1692" spans="1:25" x14ac:dyDescent="0.45">
      <c r="A1692">
        <f>'Page 1 - General Information'!$G$12</f>
        <v>113367003</v>
      </c>
      <c r="B1692" t="str">
        <f>'Page 1 - General Information'!$G$16</f>
        <v>2658</v>
      </c>
      <c r="C1692" s="395" t="s">
        <v>19824</v>
      </c>
      <c r="D1692"/>
      <c r="E1692"/>
      <c r="F1692"/>
      <c r="G1692"/>
      <c r="H1692"/>
      <c r="I1692"/>
      <c r="J1692"/>
      <c r="K1692"/>
      <c r="L1692"/>
      <c r="M1692"/>
      <c r="N1692" t="s">
        <v>4812</v>
      </c>
      <c r="O1692" s="396">
        <f>INDEX('Page 2 - Team Information'!$K$14:$AP$184,Y1692,X1692)</f>
        <v>0</v>
      </c>
      <c r="P1692"/>
      <c r="Q1692"/>
      <c r="R1692"/>
      <c r="S1692" t="s">
        <v>6489</v>
      </c>
      <c r="T1692"/>
      <c r="U1692"/>
      <c r="V1692"/>
      <c r="W1692"/>
      <c r="X1692" s="397">
        <v>17</v>
      </c>
      <c r="Y1692" s="397">
        <v>80</v>
      </c>
    </row>
    <row r="1693" spans="1:25" x14ac:dyDescent="0.45">
      <c r="A1693">
        <f>'Page 1 - General Information'!$G$12</f>
        <v>113367003</v>
      </c>
      <c r="B1693" t="str">
        <f>'Page 1 - General Information'!$G$16</f>
        <v>2658</v>
      </c>
      <c r="C1693" s="395" t="s">
        <v>19824</v>
      </c>
      <c r="D1693"/>
      <c r="E1693"/>
      <c r="F1693"/>
      <c r="G1693"/>
      <c r="H1693"/>
      <c r="I1693"/>
      <c r="J1693"/>
      <c r="K1693"/>
      <c r="L1693"/>
      <c r="M1693"/>
      <c r="N1693" t="s">
        <v>4812</v>
      </c>
      <c r="O1693" s="396">
        <f>INDEX('Page 2 - Team Information'!$K$14:$AP$184,Y1693,X1693)</f>
        <v>0</v>
      </c>
      <c r="P1693"/>
      <c r="Q1693"/>
      <c r="R1693"/>
      <c r="S1693" t="s">
        <v>6490</v>
      </c>
      <c r="T1693"/>
      <c r="U1693"/>
      <c r="V1693"/>
      <c r="W1693"/>
      <c r="X1693" s="397">
        <v>19</v>
      </c>
      <c r="Y1693" s="397">
        <v>80</v>
      </c>
    </row>
    <row r="1694" spans="1:25" x14ac:dyDescent="0.45">
      <c r="A1694">
        <f>'Page 1 - General Information'!$G$12</f>
        <v>113367003</v>
      </c>
      <c r="B1694" t="str">
        <f>'Page 1 - General Information'!$G$16</f>
        <v>2658</v>
      </c>
      <c r="C1694" s="395" t="s">
        <v>19824</v>
      </c>
      <c r="D1694"/>
      <c r="E1694"/>
      <c r="F1694"/>
      <c r="G1694"/>
      <c r="H1694"/>
      <c r="I1694"/>
      <c r="J1694"/>
      <c r="K1694"/>
      <c r="L1694"/>
      <c r="M1694"/>
      <c r="N1694" t="s">
        <v>4812</v>
      </c>
      <c r="O1694" s="396">
        <f>INDEX('Page 2 - Team Information'!$K$14:$AP$184,Y1694,X1694)</f>
        <v>0</v>
      </c>
      <c r="P1694"/>
      <c r="Q1694"/>
      <c r="R1694"/>
      <c r="S1694" t="s">
        <v>6491</v>
      </c>
      <c r="T1694"/>
      <c r="U1694"/>
      <c r="V1694"/>
      <c r="W1694"/>
      <c r="X1694" s="397">
        <v>20</v>
      </c>
      <c r="Y1694" s="397">
        <v>80</v>
      </c>
    </row>
    <row r="1695" spans="1:25" x14ac:dyDescent="0.45">
      <c r="A1695">
        <f>'Page 1 - General Information'!$G$12</f>
        <v>113367003</v>
      </c>
      <c r="B1695" t="str">
        <f>'Page 1 - General Information'!$G$16</f>
        <v>2658</v>
      </c>
      <c r="C1695" s="395" t="s">
        <v>19824</v>
      </c>
      <c r="D1695"/>
      <c r="E1695"/>
      <c r="F1695"/>
      <c r="G1695"/>
      <c r="H1695"/>
      <c r="I1695"/>
      <c r="J1695"/>
      <c r="K1695"/>
      <c r="L1695"/>
      <c r="M1695"/>
      <c r="N1695" t="s">
        <v>4812</v>
      </c>
      <c r="O1695" s="396">
        <f>INDEX('Page 2 - Team Information'!$K$14:$AP$184,Y1695,X1695)</f>
        <v>0</v>
      </c>
      <c r="P1695"/>
      <c r="Q1695"/>
      <c r="R1695"/>
      <c r="S1695" t="s">
        <v>6492</v>
      </c>
      <c r="T1695"/>
      <c r="U1695"/>
      <c r="V1695"/>
      <c r="W1695"/>
      <c r="X1695" s="397">
        <v>21</v>
      </c>
      <c r="Y1695" s="397">
        <v>80</v>
      </c>
    </row>
    <row r="1696" spans="1:25" x14ac:dyDescent="0.45">
      <c r="A1696">
        <f>'Page 1 - General Information'!$G$12</f>
        <v>113367003</v>
      </c>
      <c r="B1696" t="str">
        <f>'Page 1 - General Information'!$G$16</f>
        <v>2658</v>
      </c>
      <c r="C1696" s="395" t="s">
        <v>19824</v>
      </c>
      <c r="D1696"/>
      <c r="E1696"/>
      <c r="F1696"/>
      <c r="G1696"/>
      <c r="H1696"/>
      <c r="I1696"/>
      <c r="J1696"/>
      <c r="K1696"/>
      <c r="L1696"/>
      <c r="M1696"/>
      <c r="N1696" t="s">
        <v>4812</v>
      </c>
      <c r="O1696" s="396">
        <f>INDEX('Page 2 - Team Information'!$K$14:$AP$184,Y1696,X1696)</f>
        <v>0</v>
      </c>
      <c r="P1696"/>
      <c r="Q1696"/>
      <c r="R1696"/>
      <c r="S1696" t="s">
        <v>6493</v>
      </c>
      <c r="T1696"/>
      <c r="U1696"/>
      <c r="V1696"/>
      <c r="W1696"/>
      <c r="X1696" s="397">
        <v>22</v>
      </c>
      <c r="Y1696" s="397">
        <v>80</v>
      </c>
    </row>
    <row r="1697" spans="1:25" x14ac:dyDescent="0.45">
      <c r="A1697">
        <f>'Page 1 - General Information'!$G$12</f>
        <v>113367003</v>
      </c>
      <c r="B1697" t="str">
        <f>'Page 1 - General Information'!$G$16</f>
        <v>2658</v>
      </c>
      <c r="C1697" s="395" t="s">
        <v>19824</v>
      </c>
      <c r="D1697"/>
      <c r="E1697"/>
      <c r="F1697"/>
      <c r="G1697"/>
      <c r="H1697"/>
      <c r="I1697"/>
      <c r="J1697"/>
      <c r="K1697"/>
      <c r="L1697"/>
      <c r="M1697"/>
      <c r="N1697" t="s">
        <v>5293</v>
      </c>
      <c r="O1697" s="399"/>
      <c r="P1697"/>
      <c r="Q1697"/>
      <c r="R1697" s="399" t="s">
        <v>10976</v>
      </c>
      <c r="S1697" t="s">
        <v>6494</v>
      </c>
      <c r="T1697"/>
      <c r="U1697"/>
      <c r="V1697" s="396">
        <f>INDEX('Page 2 - Team Information'!$K$14:$AP$184,Y1697,X1697)</f>
        <v>0</v>
      </c>
      <c r="W1697"/>
      <c r="X1697" s="397">
        <v>5</v>
      </c>
      <c r="Y1697" s="397">
        <v>81</v>
      </c>
    </row>
    <row r="1698" spans="1:25" x14ac:dyDescent="0.45">
      <c r="A1698">
        <f>'Page 1 - General Information'!$G$12</f>
        <v>113367003</v>
      </c>
      <c r="B1698" t="str">
        <f>'Page 1 - General Information'!$G$16</f>
        <v>2658</v>
      </c>
      <c r="C1698" s="395" t="s">
        <v>19824</v>
      </c>
      <c r="D1698"/>
      <c r="E1698"/>
      <c r="F1698"/>
      <c r="G1698"/>
      <c r="H1698"/>
      <c r="I1698"/>
      <c r="J1698"/>
      <c r="K1698"/>
      <c r="L1698"/>
      <c r="M1698"/>
      <c r="N1698" t="s">
        <v>5293</v>
      </c>
      <c r="O1698" s="399"/>
      <c r="P1698"/>
      <c r="Q1698"/>
      <c r="R1698" s="399" t="s">
        <v>10976</v>
      </c>
      <c r="S1698" t="s">
        <v>6495</v>
      </c>
      <c r="T1698"/>
      <c r="U1698"/>
      <c r="V1698" s="396" t="str">
        <f>INDEX('Page 2 - Team Information'!$K$14:$AP$184,Y1698,X1698)</f>
        <v xml:space="preserve">Yes </v>
      </c>
      <c r="W1698"/>
      <c r="X1698" s="397">
        <v>6</v>
      </c>
      <c r="Y1698" s="397">
        <v>81</v>
      </c>
    </row>
    <row r="1699" spans="1:25" x14ac:dyDescent="0.45">
      <c r="A1699">
        <f>'Page 1 - General Information'!$G$12</f>
        <v>113367003</v>
      </c>
      <c r="B1699" t="str">
        <f>'Page 1 - General Information'!$G$16</f>
        <v>2658</v>
      </c>
      <c r="C1699" s="395" t="s">
        <v>19824</v>
      </c>
      <c r="D1699"/>
      <c r="E1699"/>
      <c r="F1699"/>
      <c r="G1699"/>
      <c r="H1699"/>
      <c r="I1699"/>
      <c r="J1699"/>
      <c r="K1699"/>
      <c r="L1699"/>
      <c r="M1699"/>
      <c r="N1699" t="s">
        <v>5293</v>
      </c>
      <c r="O1699" s="399"/>
      <c r="P1699"/>
      <c r="Q1699"/>
      <c r="R1699" s="399" t="s">
        <v>10976</v>
      </c>
      <c r="S1699" t="s">
        <v>6496</v>
      </c>
      <c r="T1699"/>
      <c r="U1699"/>
      <c r="V1699" s="396">
        <f>INDEX('Page 2 - Team Information'!$K$14:$AP$184,Y1699,X1699)</f>
        <v>0</v>
      </c>
      <c r="W1699"/>
      <c r="X1699" s="397">
        <v>7</v>
      </c>
      <c r="Y1699" s="397">
        <v>81</v>
      </c>
    </row>
    <row r="1700" spans="1:25" x14ac:dyDescent="0.45">
      <c r="A1700">
        <f>'Page 1 - General Information'!$G$12</f>
        <v>113367003</v>
      </c>
      <c r="B1700" t="str">
        <f>'Page 1 - General Information'!$G$16</f>
        <v>2658</v>
      </c>
      <c r="C1700" s="395" t="s">
        <v>19824</v>
      </c>
      <c r="D1700"/>
      <c r="E1700"/>
      <c r="F1700"/>
      <c r="G1700"/>
      <c r="H1700"/>
      <c r="I1700"/>
      <c r="J1700"/>
      <c r="K1700"/>
      <c r="L1700"/>
      <c r="M1700"/>
      <c r="N1700" t="s">
        <v>5293</v>
      </c>
      <c r="O1700" s="399"/>
      <c r="P1700"/>
      <c r="Q1700"/>
      <c r="R1700" s="21" t="s">
        <v>10976</v>
      </c>
      <c r="S1700" t="s">
        <v>6497</v>
      </c>
      <c r="T1700" s="396" t="str">
        <f>IF(INDEX('Page 2 - Team Information'!$K$14:$AP$184,Y1700,X1700)="","",INDEX('Page 2 - Team Information'!$K$14:$AP$184,Y1700,X1700)&amp;"-06-30")</f>
        <v/>
      </c>
      <c r="U1700"/>
      <c r="V1700"/>
      <c r="W1700"/>
      <c r="X1700" s="397">
        <v>9</v>
      </c>
      <c r="Y1700" s="397">
        <v>81</v>
      </c>
    </row>
    <row r="1701" spans="1:25" x14ac:dyDescent="0.45">
      <c r="A1701">
        <f>'Page 1 - General Information'!$G$12</f>
        <v>113367003</v>
      </c>
      <c r="B1701" t="str">
        <f>'Page 1 - General Information'!$G$16</f>
        <v>2658</v>
      </c>
      <c r="C1701" s="395" t="s">
        <v>19824</v>
      </c>
      <c r="D1701"/>
      <c r="E1701"/>
      <c r="F1701"/>
      <c r="G1701"/>
      <c r="H1701"/>
      <c r="I1701"/>
      <c r="J1701"/>
      <c r="K1701"/>
      <c r="L1701"/>
      <c r="M1701"/>
      <c r="N1701" t="s">
        <v>5293</v>
      </c>
      <c r="O1701" s="399"/>
      <c r="P1701"/>
      <c r="Q1701"/>
      <c r="R1701" s="21" t="s">
        <v>10976</v>
      </c>
      <c r="S1701" t="s">
        <v>6498</v>
      </c>
      <c r="T1701" s="396" t="str">
        <f>IF(INDEX('Page 2 - Team Information'!$K$14:$AP$184,Y1701,X1701)="","",INDEX('Page 2 - Team Information'!$K$14:$AP$184,Y1701,X1701)&amp;"-06-30")</f>
        <v/>
      </c>
      <c r="U1701"/>
      <c r="V1701"/>
      <c r="W1701"/>
      <c r="X1701" s="397">
        <v>10</v>
      </c>
      <c r="Y1701" s="397">
        <v>81</v>
      </c>
    </row>
    <row r="1702" spans="1:25" x14ac:dyDescent="0.45">
      <c r="A1702">
        <f>'Page 1 - General Information'!$G$12</f>
        <v>113367003</v>
      </c>
      <c r="B1702" t="str">
        <f>'Page 1 - General Information'!$G$16</f>
        <v>2658</v>
      </c>
      <c r="C1702" s="395" t="s">
        <v>19824</v>
      </c>
      <c r="D1702"/>
      <c r="E1702"/>
      <c r="F1702"/>
      <c r="G1702"/>
      <c r="H1702"/>
      <c r="I1702"/>
      <c r="J1702"/>
      <c r="K1702"/>
      <c r="L1702"/>
      <c r="M1702"/>
      <c r="N1702" t="s">
        <v>5293</v>
      </c>
      <c r="O1702" s="399"/>
      <c r="P1702"/>
      <c r="Q1702"/>
      <c r="R1702" s="21" t="s">
        <v>10976</v>
      </c>
      <c r="S1702" t="s">
        <v>6499</v>
      </c>
      <c r="T1702" s="396" t="str">
        <f>IF(INDEX('Page 2 - Team Information'!$K$14:$AP$184,Y1702,X1702)="","",INDEX('Page 2 - Team Information'!$K$14:$AP$184,Y1702,X1702)&amp;"-06-30")</f>
        <v/>
      </c>
      <c r="U1702"/>
      <c r="V1702"/>
      <c r="W1702"/>
      <c r="X1702" s="397">
        <v>11</v>
      </c>
      <c r="Y1702" s="397">
        <v>81</v>
      </c>
    </row>
    <row r="1703" spans="1:25" x14ac:dyDescent="0.45">
      <c r="A1703">
        <f>'Page 1 - General Information'!$G$12</f>
        <v>113367003</v>
      </c>
      <c r="B1703" t="str">
        <f>'Page 1 - General Information'!$G$16</f>
        <v>2658</v>
      </c>
      <c r="C1703" s="395" t="s">
        <v>19824</v>
      </c>
      <c r="D1703"/>
      <c r="E1703"/>
      <c r="F1703"/>
      <c r="G1703"/>
      <c r="H1703"/>
      <c r="I1703"/>
      <c r="J1703"/>
      <c r="K1703"/>
      <c r="L1703"/>
      <c r="M1703"/>
      <c r="N1703" t="s">
        <v>5293</v>
      </c>
      <c r="O1703" s="399"/>
      <c r="P1703"/>
      <c r="Q1703"/>
      <c r="R1703" s="21" t="s">
        <v>10976</v>
      </c>
      <c r="S1703" t="s">
        <v>6500</v>
      </c>
      <c r="T1703" s="396" t="str">
        <f>IF(INDEX('Page 2 - Team Information'!$K$14:$AP$184,Y1703,X1703)="","",INDEX('Page 2 - Team Information'!$K$14:$AP$184,Y1703,X1703)&amp;"-06-30")</f>
        <v/>
      </c>
      <c r="U1703"/>
      <c r="V1703"/>
      <c r="W1703"/>
      <c r="X1703" s="397">
        <v>12</v>
      </c>
      <c r="Y1703" s="397">
        <v>81</v>
      </c>
    </row>
    <row r="1704" spans="1:25" x14ac:dyDescent="0.45">
      <c r="A1704">
        <f>'Page 1 - General Information'!$G$12</f>
        <v>113367003</v>
      </c>
      <c r="B1704" t="str">
        <f>'Page 1 - General Information'!$G$16</f>
        <v>2658</v>
      </c>
      <c r="C1704" s="395" t="s">
        <v>19824</v>
      </c>
      <c r="D1704"/>
      <c r="E1704"/>
      <c r="F1704"/>
      <c r="G1704"/>
      <c r="H1704"/>
      <c r="I1704"/>
      <c r="J1704"/>
      <c r="K1704"/>
      <c r="L1704"/>
      <c r="M1704"/>
      <c r="N1704" t="s">
        <v>4812</v>
      </c>
      <c r="O1704" s="396">
        <f>INDEX('Page 2 - Team Information'!$K$14:$AP$184,Y1704,X1704)</f>
        <v>22</v>
      </c>
      <c r="P1704"/>
      <c r="Q1704"/>
      <c r="R1704"/>
      <c r="S1704" t="s">
        <v>6501</v>
      </c>
      <c r="T1704"/>
      <c r="U1704"/>
      <c r="V1704"/>
      <c r="W1704"/>
      <c r="X1704" s="397">
        <v>14</v>
      </c>
      <c r="Y1704" s="397">
        <v>81</v>
      </c>
    </row>
    <row r="1705" spans="1:25" x14ac:dyDescent="0.45">
      <c r="A1705">
        <f>'Page 1 - General Information'!$G$12</f>
        <v>113367003</v>
      </c>
      <c r="B1705" t="str">
        <f>'Page 1 - General Information'!$G$16</f>
        <v>2658</v>
      </c>
      <c r="C1705" s="395" t="s">
        <v>19824</v>
      </c>
      <c r="D1705"/>
      <c r="E1705"/>
      <c r="F1705"/>
      <c r="G1705"/>
      <c r="H1705"/>
      <c r="I1705"/>
      <c r="J1705"/>
      <c r="K1705"/>
      <c r="L1705"/>
      <c r="M1705"/>
      <c r="N1705" t="s">
        <v>4812</v>
      </c>
      <c r="O1705" s="396">
        <f>INDEX('Page 2 - Team Information'!$K$14:$AP$184,Y1705,X1705)</f>
        <v>0</v>
      </c>
      <c r="P1705"/>
      <c r="Q1705"/>
      <c r="R1705"/>
      <c r="S1705" t="s">
        <v>6502</v>
      </c>
      <c r="T1705"/>
      <c r="U1705"/>
      <c r="V1705"/>
      <c r="W1705"/>
      <c r="X1705" s="397">
        <v>15</v>
      </c>
      <c r="Y1705" s="397">
        <v>81</v>
      </c>
    </row>
    <row r="1706" spans="1:25" x14ac:dyDescent="0.45">
      <c r="A1706">
        <f>'Page 1 - General Information'!$G$12</f>
        <v>113367003</v>
      </c>
      <c r="B1706" t="str">
        <f>'Page 1 - General Information'!$G$16</f>
        <v>2658</v>
      </c>
      <c r="C1706" s="395" t="s">
        <v>19824</v>
      </c>
      <c r="D1706"/>
      <c r="E1706"/>
      <c r="F1706"/>
      <c r="G1706"/>
      <c r="H1706"/>
      <c r="I1706"/>
      <c r="J1706"/>
      <c r="K1706"/>
      <c r="L1706"/>
      <c r="M1706"/>
      <c r="N1706" t="s">
        <v>4812</v>
      </c>
      <c r="O1706" s="396">
        <f>INDEX('Page 2 - Team Information'!$K$14:$AP$184,Y1706,X1706)</f>
        <v>0</v>
      </c>
      <c r="P1706"/>
      <c r="Q1706"/>
      <c r="R1706"/>
      <c r="S1706" t="s">
        <v>6503</v>
      </c>
      <c r="T1706"/>
      <c r="U1706"/>
      <c r="V1706"/>
      <c r="W1706"/>
      <c r="X1706" s="397">
        <v>16</v>
      </c>
      <c r="Y1706" s="397">
        <v>81</v>
      </c>
    </row>
    <row r="1707" spans="1:25" x14ac:dyDescent="0.45">
      <c r="A1707">
        <f>'Page 1 - General Information'!$G$12</f>
        <v>113367003</v>
      </c>
      <c r="B1707" t="str">
        <f>'Page 1 - General Information'!$G$16</f>
        <v>2658</v>
      </c>
      <c r="C1707" s="395" t="s">
        <v>19824</v>
      </c>
      <c r="D1707"/>
      <c r="E1707"/>
      <c r="F1707"/>
      <c r="G1707"/>
      <c r="H1707"/>
      <c r="I1707"/>
      <c r="J1707"/>
      <c r="K1707"/>
      <c r="L1707"/>
      <c r="M1707"/>
      <c r="N1707" t="s">
        <v>4812</v>
      </c>
      <c r="O1707" s="396">
        <f>INDEX('Page 2 - Team Information'!$K$14:$AP$184,Y1707,X1707)</f>
        <v>22</v>
      </c>
      <c r="P1707"/>
      <c r="Q1707"/>
      <c r="R1707"/>
      <c r="S1707" t="s">
        <v>6504</v>
      </c>
      <c r="T1707"/>
      <c r="U1707"/>
      <c r="V1707"/>
      <c r="W1707"/>
      <c r="X1707" s="397">
        <v>17</v>
      </c>
      <c r="Y1707" s="397">
        <v>81</v>
      </c>
    </row>
    <row r="1708" spans="1:25" x14ac:dyDescent="0.45">
      <c r="A1708">
        <f>'Page 1 - General Information'!$G$12</f>
        <v>113367003</v>
      </c>
      <c r="B1708" t="str">
        <f>'Page 1 - General Information'!$G$16</f>
        <v>2658</v>
      </c>
      <c r="C1708" s="395" t="s">
        <v>19824</v>
      </c>
      <c r="D1708"/>
      <c r="E1708"/>
      <c r="F1708"/>
      <c r="G1708"/>
      <c r="H1708"/>
      <c r="I1708"/>
      <c r="J1708"/>
      <c r="K1708"/>
      <c r="L1708"/>
      <c r="M1708"/>
      <c r="N1708" t="s">
        <v>4812</v>
      </c>
      <c r="O1708" s="396">
        <f>INDEX('Page 2 - Team Information'!$K$14:$AP$184,Y1708,X1708)</f>
        <v>22</v>
      </c>
      <c r="P1708"/>
      <c r="Q1708"/>
      <c r="R1708"/>
      <c r="S1708" t="s">
        <v>6505</v>
      </c>
      <c r="T1708"/>
      <c r="U1708"/>
      <c r="V1708"/>
      <c r="W1708"/>
      <c r="X1708" s="397">
        <v>19</v>
      </c>
      <c r="Y1708" s="397">
        <v>81</v>
      </c>
    </row>
    <row r="1709" spans="1:25" x14ac:dyDescent="0.45">
      <c r="A1709">
        <f>'Page 1 - General Information'!$G$12</f>
        <v>113367003</v>
      </c>
      <c r="B1709" t="str">
        <f>'Page 1 - General Information'!$G$16</f>
        <v>2658</v>
      </c>
      <c r="C1709" s="395" t="s">
        <v>19824</v>
      </c>
      <c r="D1709"/>
      <c r="E1709"/>
      <c r="F1709"/>
      <c r="G1709"/>
      <c r="H1709"/>
      <c r="I1709"/>
      <c r="J1709"/>
      <c r="K1709"/>
      <c r="L1709"/>
      <c r="M1709"/>
      <c r="N1709" t="s">
        <v>4812</v>
      </c>
      <c r="O1709" s="396">
        <f>INDEX('Page 2 - Team Information'!$K$14:$AP$184,Y1709,X1709)</f>
        <v>0</v>
      </c>
      <c r="P1709"/>
      <c r="Q1709"/>
      <c r="R1709"/>
      <c r="S1709" t="s">
        <v>6506</v>
      </c>
      <c r="T1709"/>
      <c r="U1709"/>
      <c r="V1709"/>
      <c r="W1709"/>
      <c r="X1709" s="397">
        <v>20</v>
      </c>
      <c r="Y1709" s="397">
        <v>81</v>
      </c>
    </row>
    <row r="1710" spans="1:25" x14ac:dyDescent="0.45">
      <c r="A1710">
        <f>'Page 1 - General Information'!$G$12</f>
        <v>113367003</v>
      </c>
      <c r="B1710" t="str">
        <f>'Page 1 - General Information'!$G$16</f>
        <v>2658</v>
      </c>
      <c r="C1710" s="395" t="s">
        <v>19824</v>
      </c>
      <c r="D1710"/>
      <c r="E1710"/>
      <c r="F1710"/>
      <c r="G1710"/>
      <c r="H1710"/>
      <c r="I1710"/>
      <c r="J1710"/>
      <c r="K1710"/>
      <c r="L1710"/>
      <c r="M1710"/>
      <c r="N1710" t="s">
        <v>4812</v>
      </c>
      <c r="O1710" s="396">
        <f>INDEX('Page 2 - Team Information'!$K$14:$AP$184,Y1710,X1710)</f>
        <v>0</v>
      </c>
      <c r="P1710"/>
      <c r="Q1710"/>
      <c r="R1710"/>
      <c r="S1710" t="s">
        <v>6507</v>
      </c>
      <c r="T1710"/>
      <c r="U1710"/>
      <c r="V1710"/>
      <c r="W1710"/>
      <c r="X1710" s="397">
        <v>21</v>
      </c>
      <c r="Y1710" s="397">
        <v>81</v>
      </c>
    </row>
    <row r="1711" spans="1:25" x14ac:dyDescent="0.45">
      <c r="A1711">
        <f>'Page 1 - General Information'!$G$12</f>
        <v>113367003</v>
      </c>
      <c r="B1711" t="str">
        <f>'Page 1 - General Information'!$G$16</f>
        <v>2658</v>
      </c>
      <c r="C1711" s="395" t="s">
        <v>19824</v>
      </c>
      <c r="D1711"/>
      <c r="E1711"/>
      <c r="F1711"/>
      <c r="G1711"/>
      <c r="H1711"/>
      <c r="I1711"/>
      <c r="J1711"/>
      <c r="K1711"/>
      <c r="L1711"/>
      <c r="M1711"/>
      <c r="N1711" t="s">
        <v>4812</v>
      </c>
      <c r="O1711" s="396">
        <f>INDEX('Page 2 - Team Information'!$K$14:$AP$184,Y1711,X1711)</f>
        <v>22</v>
      </c>
      <c r="P1711"/>
      <c r="Q1711"/>
      <c r="R1711"/>
      <c r="S1711" t="s">
        <v>6508</v>
      </c>
      <c r="T1711"/>
      <c r="U1711"/>
      <c r="V1711"/>
      <c r="W1711"/>
      <c r="X1711" s="397">
        <v>22</v>
      </c>
      <c r="Y1711" s="397">
        <v>81</v>
      </c>
    </row>
    <row r="1712" spans="1:25" x14ac:dyDescent="0.45">
      <c r="A1712">
        <f>'Page 1 - General Information'!$G$12</f>
        <v>113367003</v>
      </c>
      <c r="B1712" t="str">
        <f>'Page 1 - General Information'!$G$16</f>
        <v>2658</v>
      </c>
      <c r="C1712" s="395" t="s">
        <v>19824</v>
      </c>
      <c r="D1712"/>
      <c r="E1712"/>
      <c r="F1712"/>
      <c r="G1712"/>
      <c r="H1712"/>
      <c r="I1712"/>
      <c r="J1712"/>
      <c r="K1712"/>
      <c r="L1712"/>
      <c r="M1712"/>
      <c r="N1712" t="s">
        <v>5293</v>
      </c>
      <c r="O1712" s="399"/>
      <c r="P1712"/>
      <c r="Q1712"/>
      <c r="R1712" s="399" t="s">
        <v>10976</v>
      </c>
      <c r="S1712" t="s">
        <v>6509</v>
      </c>
      <c r="T1712"/>
      <c r="U1712"/>
      <c r="V1712" s="396">
        <f>INDEX('Page 2 - Team Information'!$K$14:$AP$184,Y1712,X1712)</f>
        <v>0</v>
      </c>
      <c r="W1712"/>
      <c r="X1712" s="397">
        <v>5</v>
      </c>
      <c r="Y1712" s="397">
        <v>82</v>
      </c>
    </row>
    <row r="1713" spans="1:25" x14ac:dyDescent="0.45">
      <c r="A1713">
        <f>'Page 1 - General Information'!$G$12</f>
        <v>113367003</v>
      </c>
      <c r="B1713" t="str">
        <f>'Page 1 - General Information'!$G$16</f>
        <v>2658</v>
      </c>
      <c r="C1713" s="395" t="s">
        <v>19824</v>
      </c>
      <c r="D1713"/>
      <c r="E1713"/>
      <c r="F1713"/>
      <c r="G1713"/>
      <c r="H1713"/>
      <c r="I1713"/>
      <c r="J1713"/>
      <c r="K1713"/>
      <c r="L1713"/>
      <c r="M1713"/>
      <c r="N1713" t="s">
        <v>5293</v>
      </c>
      <c r="O1713" s="399"/>
      <c r="P1713"/>
      <c r="Q1713"/>
      <c r="R1713" s="399" t="s">
        <v>10976</v>
      </c>
      <c r="S1713" t="s">
        <v>6510</v>
      </c>
      <c r="T1713"/>
      <c r="U1713"/>
      <c r="V1713" s="396">
        <f>INDEX('Page 2 - Team Information'!$K$14:$AP$184,Y1713,X1713)</f>
        <v>0</v>
      </c>
      <c r="W1713"/>
      <c r="X1713" s="397">
        <v>6</v>
      </c>
      <c r="Y1713" s="397">
        <v>82</v>
      </c>
    </row>
    <row r="1714" spans="1:25" x14ac:dyDescent="0.45">
      <c r="A1714">
        <f>'Page 1 - General Information'!$G$12</f>
        <v>113367003</v>
      </c>
      <c r="B1714" t="str">
        <f>'Page 1 - General Information'!$G$16</f>
        <v>2658</v>
      </c>
      <c r="C1714" s="395" t="s">
        <v>19824</v>
      </c>
      <c r="D1714"/>
      <c r="E1714"/>
      <c r="F1714"/>
      <c r="G1714"/>
      <c r="H1714"/>
      <c r="I1714"/>
      <c r="J1714"/>
      <c r="K1714"/>
      <c r="L1714"/>
      <c r="M1714"/>
      <c r="N1714" t="s">
        <v>5293</v>
      </c>
      <c r="O1714" s="399"/>
      <c r="P1714"/>
      <c r="Q1714"/>
      <c r="R1714" s="399" t="s">
        <v>10976</v>
      </c>
      <c r="S1714" t="s">
        <v>6511</v>
      </c>
      <c r="T1714"/>
      <c r="U1714"/>
      <c r="V1714" s="396">
        <f>INDEX('Page 2 - Team Information'!$K$14:$AP$184,Y1714,X1714)</f>
        <v>0</v>
      </c>
      <c r="W1714"/>
      <c r="X1714" s="397">
        <v>7</v>
      </c>
      <c r="Y1714" s="397">
        <v>82</v>
      </c>
    </row>
    <row r="1715" spans="1:25" x14ac:dyDescent="0.45">
      <c r="A1715">
        <f>'Page 1 - General Information'!$G$12</f>
        <v>113367003</v>
      </c>
      <c r="B1715" t="str">
        <f>'Page 1 - General Information'!$G$16</f>
        <v>2658</v>
      </c>
      <c r="C1715" s="395" t="s">
        <v>19824</v>
      </c>
      <c r="D1715"/>
      <c r="E1715"/>
      <c r="F1715"/>
      <c r="G1715"/>
      <c r="H1715"/>
      <c r="I1715"/>
      <c r="J1715"/>
      <c r="K1715"/>
      <c r="L1715"/>
      <c r="M1715"/>
      <c r="N1715" t="s">
        <v>5293</v>
      </c>
      <c r="O1715" s="399"/>
      <c r="P1715"/>
      <c r="Q1715"/>
      <c r="R1715" s="21" t="s">
        <v>10976</v>
      </c>
      <c r="S1715" t="s">
        <v>6512</v>
      </c>
      <c r="T1715" s="396" t="str">
        <f>IF(INDEX('Page 2 - Team Information'!$K$14:$AP$184,Y1715,X1715)="","",INDEX('Page 2 - Team Information'!$K$14:$AP$184,Y1715,X1715)&amp;"-06-30")</f>
        <v/>
      </c>
      <c r="U1715"/>
      <c r="V1715"/>
      <c r="W1715"/>
      <c r="X1715" s="397">
        <v>9</v>
      </c>
      <c r="Y1715" s="397">
        <v>82</v>
      </c>
    </row>
    <row r="1716" spans="1:25" x14ac:dyDescent="0.45">
      <c r="A1716">
        <f>'Page 1 - General Information'!$G$12</f>
        <v>113367003</v>
      </c>
      <c r="B1716" t="str">
        <f>'Page 1 - General Information'!$G$16</f>
        <v>2658</v>
      </c>
      <c r="C1716" s="395" t="s">
        <v>19824</v>
      </c>
      <c r="D1716"/>
      <c r="E1716"/>
      <c r="F1716"/>
      <c r="G1716"/>
      <c r="H1716"/>
      <c r="I1716"/>
      <c r="J1716"/>
      <c r="K1716"/>
      <c r="L1716"/>
      <c r="M1716"/>
      <c r="N1716" t="s">
        <v>5293</v>
      </c>
      <c r="O1716" s="399"/>
      <c r="P1716"/>
      <c r="Q1716"/>
      <c r="R1716" s="21" t="s">
        <v>10976</v>
      </c>
      <c r="S1716" t="s">
        <v>6513</v>
      </c>
      <c r="T1716" s="396" t="str">
        <f>IF(INDEX('Page 2 - Team Information'!$K$14:$AP$184,Y1716,X1716)="","",INDEX('Page 2 - Team Information'!$K$14:$AP$184,Y1716,X1716)&amp;"-06-30")</f>
        <v/>
      </c>
      <c r="U1716"/>
      <c r="V1716"/>
      <c r="W1716"/>
      <c r="X1716" s="397">
        <v>10</v>
      </c>
      <c r="Y1716" s="397">
        <v>82</v>
      </c>
    </row>
    <row r="1717" spans="1:25" x14ac:dyDescent="0.45">
      <c r="A1717">
        <f>'Page 1 - General Information'!$G$12</f>
        <v>113367003</v>
      </c>
      <c r="B1717" t="str">
        <f>'Page 1 - General Information'!$G$16</f>
        <v>2658</v>
      </c>
      <c r="C1717" s="395" t="s">
        <v>19824</v>
      </c>
      <c r="D1717"/>
      <c r="E1717"/>
      <c r="F1717"/>
      <c r="G1717"/>
      <c r="H1717"/>
      <c r="I1717"/>
      <c r="J1717"/>
      <c r="K1717"/>
      <c r="L1717"/>
      <c r="M1717"/>
      <c r="N1717" t="s">
        <v>5293</v>
      </c>
      <c r="O1717" s="399"/>
      <c r="P1717"/>
      <c r="Q1717"/>
      <c r="R1717" s="21" t="s">
        <v>10976</v>
      </c>
      <c r="S1717" t="s">
        <v>6514</v>
      </c>
      <c r="T1717" s="396" t="str">
        <f>IF(INDEX('Page 2 - Team Information'!$K$14:$AP$184,Y1717,X1717)="","",INDEX('Page 2 - Team Information'!$K$14:$AP$184,Y1717,X1717)&amp;"-06-30")</f>
        <v/>
      </c>
      <c r="U1717"/>
      <c r="V1717"/>
      <c r="W1717"/>
      <c r="X1717" s="397">
        <v>11</v>
      </c>
      <c r="Y1717" s="397">
        <v>82</v>
      </c>
    </row>
    <row r="1718" spans="1:25" x14ac:dyDescent="0.45">
      <c r="A1718">
        <f>'Page 1 - General Information'!$G$12</f>
        <v>113367003</v>
      </c>
      <c r="B1718" t="str">
        <f>'Page 1 - General Information'!$G$16</f>
        <v>2658</v>
      </c>
      <c r="C1718" s="395" t="s">
        <v>19824</v>
      </c>
      <c r="D1718"/>
      <c r="E1718"/>
      <c r="F1718"/>
      <c r="G1718"/>
      <c r="H1718"/>
      <c r="I1718"/>
      <c r="J1718"/>
      <c r="K1718"/>
      <c r="L1718"/>
      <c r="M1718"/>
      <c r="N1718" t="s">
        <v>5293</v>
      </c>
      <c r="O1718" s="399"/>
      <c r="P1718"/>
      <c r="Q1718"/>
      <c r="R1718" s="21" t="s">
        <v>10976</v>
      </c>
      <c r="S1718" t="s">
        <v>6515</v>
      </c>
      <c r="T1718" s="396" t="str">
        <f>IF(INDEX('Page 2 - Team Information'!$K$14:$AP$184,Y1718,X1718)="","",INDEX('Page 2 - Team Information'!$K$14:$AP$184,Y1718,X1718)&amp;"-06-30")</f>
        <v/>
      </c>
      <c r="U1718"/>
      <c r="V1718"/>
      <c r="W1718"/>
      <c r="X1718" s="397">
        <v>12</v>
      </c>
      <c r="Y1718" s="397">
        <v>82</v>
      </c>
    </row>
    <row r="1719" spans="1:25" x14ac:dyDescent="0.45">
      <c r="A1719">
        <f>'Page 1 - General Information'!$G$12</f>
        <v>113367003</v>
      </c>
      <c r="B1719" t="str">
        <f>'Page 1 - General Information'!$G$16</f>
        <v>2658</v>
      </c>
      <c r="C1719" s="395" t="s">
        <v>19824</v>
      </c>
      <c r="D1719"/>
      <c r="E1719"/>
      <c r="F1719"/>
      <c r="G1719"/>
      <c r="H1719"/>
      <c r="I1719"/>
      <c r="J1719"/>
      <c r="K1719"/>
      <c r="L1719"/>
      <c r="M1719"/>
      <c r="N1719" t="s">
        <v>4812</v>
      </c>
      <c r="O1719" s="396">
        <f>INDEX('Page 2 - Team Information'!$K$14:$AP$184,Y1719,X1719)</f>
        <v>0</v>
      </c>
      <c r="P1719"/>
      <c r="Q1719"/>
      <c r="R1719"/>
      <c r="S1719" t="s">
        <v>6516</v>
      </c>
      <c r="T1719"/>
      <c r="U1719"/>
      <c r="V1719"/>
      <c r="W1719"/>
      <c r="X1719" s="397">
        <v>14</v>
      </c>
      <c r="Y1719" s="397">
        <v>82</v>
      </c>
    </row>
    <row r="1720" spans="1:25" x14ac:dyDescent="0.45">
      <c r="A1720">
        <f>'Page 1 - General Information'!$G$12</f>
        <v>113367003</v>
      </c>
      <c r="B1720" t="str">
        <f>'Page 1 - General Information'!$G$16</f>
        <v>2658</v>
      </c>
      <c r="C1720" s="395" t="s">
        <v>19824</v>
      </c>
      <c r="D1720"/>
      <c r="E1720"/>
      <c r="F1720"/>
      <c r="G1720"/>
      <c r="H1720"/>
      <c r="I1720"/>
      <c r="J1720"/>
      <c r="K1720"/>
      <c r="L1720"/>
      <c r="M1720"/>
      <c r="N1720" t="s">
        <v>4812</v>
      </c>
      <c r="O1720" s="396">
        <f>INDEX('Page 2 - Team Information'!$K$14:$AP$184,Y1720,X1720)</f>
        <v>0</v>
      </c>
      <c r="P1720"/>
      <c r="Q1720"/>
      <c r="R1720"/>
      <c r="S1720" t="s">
        <v>6517</v>
      </c>
      <c r="T1720"/>
      <c r="U1720"/>
      <c r="V1720"/>
      <c r="W1720"/>
      <c r="X1720" s="397">
        <v>15</v>
      </c>
      <c r="Y1720" s="397">
        <v>82</v>
      </c>
    </row>
    <row r="1721" spans="1:25" x14ac:dyDescent="0.45">
      <c r="A1721">
        <f>'Page 1 - General Information'!$G$12</f>
        <v>113367003</v>
      </c>
      <c r="B1721" t="str">
        <f>'Page 1 - General Information'!$G$16</f>
        <v>2658</v>
      </c>
      <c r="C1721" s="395" t="s">
        <v>19824</v>
      </c>
      <c r="D1721"/>
      <c r="E1721"/>
      <c r="F1721"/>
      <c r="G1721"/>
      <c r="H1721"/>
      <c r="I1721"/>
      <c r="J1721"/>
      <c r="K1721"/>
      <c r="L1721"/>
      <c r="M1721"/>
      <c r="N1721" t="s">
        <v>4812</v>
      </c>
      <c r="O1721" s="396">
        <f>INDEX('Page 2 - Team Information'!$K$14:$AP$184,Y1721,X1721)</f>
        <v>0</v>
      </c>
      <c r="P1721"/>
      <c r="Q1721"/>
      <c r="R1721"/>
      <c r="S1721" t="s">
        <v>6518</v>
      </c>
      <c r="T1721"/>
      <c r="U1721"/>
      <c r="V1721"/>
      <c r="W1721"/>
      <c r="X1721" s="397">
        <v>16</v>
      </c>
      <c r="Y1721" s="397">
        <v>82</v>
      </c>
    </row>
    <row r="1722" spans="1:25" x14ac:dyDescent="0.45">
      <c r="A1722">
        <f>'Page 1 - General Information'!$G$12</f>
        <v>113367003</v>
      </c>
      <c r="B1722" t="str">
        <f>'Page 1 - General Information'!$G$16</f>
        <v>2658</v>
      </c>
      <c r="C1722" s="395" t="s">
        <v>19824</v>
      </c>
      <c r="D1722"/>
      <c r="E1722"/>
      <c r="F1722"/>
      <c r="G1722"/>
      <c r="H1722"/>
      <c r="I1722"/>
      <c r="J1722"/>
      <c r="K1722"/>
      <c r="L1722"/>
      <c r="M1722"/>
      <c r="N1722" t="s">
        <v>4812</v>
      </c>
      <c r="O1722" s="396">
        <f>INDEX('Page 2 - Team Information'!$K$14:$AP$184,Y1722,X1722)</f>
        <v>0</v>
      </c>
      <c r="P1722"/>
      <c r="Q1722"/>
      <c r="R1722"/>
      <c r="S1722" t="s">
        <v>6519</v>
      </c>
      <c r="T1722"/>
      <c r="U1722"/>
      <c r="V1722"/>
      <c r="W1722"/>
      <c r="X1722" s="397">
        <v>17</v>
      </c>
      <c r="Y1722" s="397">
        <v>82</v>
      </c>
    </row>
    <row r="1723" spans="1:25" x14ac:dyDescent="0.45">
      <c r="A1723">
        <f>'Page 1 - General Information'!$G$12</f>
        <v>113367003</v>
      </c>
      <c r="B1723" t="str">
        <f>'Page 1 - General Information'!$G$16</f>
        <v>2658</v>
      </c>
      <c r="C1723" s="395" t="s">
        <v>19824</v>
      </c>
      <c r="D1723"/>
      <c r="E1723"/>
      <c r="F1723"/>
      <c r="G1723"/>
      <c r="H1723"/>
      <c r="I1723"/>
      <c r="J1723"/>
      <c r="K1723"/>
      <c r="L1723"/>
      <c r="M1723"/>
      <c r="N1723" t="s">
        <v>4812</v>
      </c>
      <c r="O1723" s="396">
        <f>INDEX('Page 2 - Team Information'!$K$14:$AP$184,Y1723,X1723)</f>
        <v>0</v>
      </c>
      <c r="P1723"/>
      <c r="Q1723"/>
      <c r="R1723"/>
      <c r="S1723" t="s">
        <v>6520</v>
      </c>
      <c r="T1723"/>
      <c r="U1723"/>
      <c r="V1723"/>
      <c r="W1723"/>
      <c r="X1723" s="397">
        <v>19</v>
      </c>
      <c r="Y1723" s="397">
        <v>82</v>
      </c>
    </row>
    <row r="1724" spans="1:25" x14ac:dyDescent="0.45">
      <c r="A1724">
        <f>'Page 1 - General Information'!$G$12</f>
        <v>113367003</v>
      </c>
      <c r="B1724" t="str">
        <f>'Page 1 - General Information'!$G$16</f>
        <v>2658</v>
      </c>
      <c r="C1724" s="395" t="s">
        <v>19824</v>
      </c>
      <c r="D1724"/>
      <c r="E1724"/>
      <c r="F1724"/>
      <c r="G1724"/>
      <c r="H1724"/>
      <c r="I1724"/>
      <c r="J1724"/>
      <c r="K1724"/>
      <c r="L1724"/>
      <c r="M1724"/>
      <c r="N1724" t="s">
        <v>4812</v>
      </c>
      <c r="O1724" s="396">
        <f>INDEX('Page 2 - Team Information'!$K$14:$AP$184,Y1724,X1724)</f>
        <v>0</v>
      </c>
      <c r="P1724"/>
      <c r="Q1724"/>
      <c r="R1724"/>
      <c r="S1724" t="s">
        <v>6521</v>
      </c>
      <c r="T1724"/>
      <c r="U1724"/>
      <c r="V1724"/>
      <c r="W1724"/>
      <c r="X1724" s="397">
        <v>20</v>
      </c>
      <c r="Y1724" s="397">
        <v>82</v>
      </c>
    </row>
    <row r="1725" spans="1:25" x14ac:dyDescent="0.45">
      <c r="A1725">
        <f>'Page 1 - General Information'!$G$12</f>
        <v>113367003</v>
      </c>
      <c r="B1725" t="str">
        <f>'Page 1 - General Information'!$G$16</f>
        <v>2658</v>
      </c>
      <c r="C1725" s="395" t="s">
        <v>19824</v>
      </c>
      <c r="D1725"/>
      <c r="E1725"/>
      <c r="F1725"/>
      <c r="G1725"/>
      <c r="H1725"/>
      <c r="I1725"/>
      <c r="J1725"/>
      <c r="K1725"/>
      <c r="L1725"/>
      <c r="M1725"/>
      <c r="N1725" t="s">
        <v>4812</v>
      </c>
      <c r="O1725" s="396">
        <f>INDEX('Page 2 - Team Information'!$K$14:$AP$184,Y1725,X1725)</f>
        <v>0</v>
      </c>
      <c r="P1725"/>
      <c r="Q1725"/>
      <c r="R1725"/>
      <c r="S1725" t="s">
        <v>6522</v>
      </c>
      <c r="T1725"/>
      <c r="U1725"/>
      <c r="V1725"/>
      <c r="W1725"/>
      <c r="X1725" s="397">
        <v>21</v>
      </c>
      <c r="Y1725" s="397">
        <v>82</v>
      </c>
    </row>
    <row r="1726" spans="1:25" x14ac:dyDescent="0.45">
      <c r="A1726">
        <f>'Page 1 - General Information'!$G$12</f>
        <v>113367003</v>
      </c>
      <c r="B1726" t="str">
        <f>'Page 1 - General Information'!$G$16</f>
        <v>2658</v>
      </c>
      <c r="C1726" s="395" t="s">
        <v>19824</v>
      </c>
      <c r="D1726"/>
      <c r="E1726"/>
      <c r="F1726"/>
      <c r="G1726"/>
      <c r="H1726"/>
      <c r="I1726"/>
      <c r="J1726"/>
      <c r="K1726"/>
      <c r="L1726"/>
      <c r="M1726"/>
      <c r="N1726" t="s">
        <v>4812</v>
      </c>
      <c r="O1726" s="396">
        <f>INDEX('Page 2 - Team Information'!$K$14:$AP$184,Y1726,X1726)</f>
        <v>0</v>
      </c>
      <c r="P1726"/>
      <c r="Q1726"/>
      <c r="R1726"/>
      <c r="S1726" t="s">
        <v>6523</v>
      </c>
      <c r="T1726"/>
      <c r="U1726"/>
      <c r="V1726"/>
      <c r="W1726"/>
      <c r="X1726" s="397">
        <v>22</v>
      </c>
      <c r="Y1726" s="397">
        <v>82</v>
      </c>
    </row>
    <row r="1727" spans="1:25" x14ac:dyDescent="0.45">
      <c r="A1727">
        <f>'Page 1 - General Information'!$G$12</f>
        <v>113367003</v>
      </c>
      <c r="B1727" t="str">
        <f>'Page 1 - General Information'!$G$16</f>
        <v>2658</v>
      </c>
      <c r="C1727" s="395" t="s">
        <v>19824</v>
      </c>
      <c r="D1727"/>
      <c r="E1727"/>
      <c r="F1727"/>
      <c r="G1727"/>
      <c r="H1727"/>
      <c r="I1727"/>
      <c r="J1727"/>
      <c r="K1727"/>
      <c r="L1727"/>
      <c r="M1727"/>
      <c r="N1727" t="s">
        <v>5293</v>
      </c>
      <c r="O1727" s="399"/>
      <c r="P1727"/>
      <c r="Q1727"/>
      <c r="R1727" s="399" t="s">
        <v>10976</v>
      </c>
      <c r="S1727" t="s">
        <v>6524</v>
      </c>
      <c r="T1727"/>
      <c r="U1727"/>
      <c r="V1727" s="396">
        <f>INDEX('Page 2 - Team Information'!$K$14:$AP$184,Y1727,X1727)</f>
        <v>0</v>
      </c>
      <c r="W1727"/>
      <c r="X1727" s="397">
        <v>5</v>
      </c>
      <c r="Y1727" s="397">
        <v>83</v>
      </c>
    </row>
    <row r="1728" spans="1:25" x14ac:dyDescent="0.45">
      <c r="A1728">
        <f>'Page 1 - General Information'!$G$12</f>
        <v>113367003</v>
      </c>
      <c r="B1728" t="str">
        <f>'Page 1 - General Information'!$G$16</f>
        <v>2658</v>
      </c>
      <c r="C1728" s="395" t="s">
        <v>19824</v>
      </c>
      <c r="D1728"/>
      <c r="E1728"/>
      <c r="F1728"/>
      <c r="G1728"/>
      <c r="H1728"/>
      <c r="I1728"/>
      <c r="J1728"/>
      <c r="K1728"/>
      <c r="L1728"/>
      <c r="M1728"/>
      <c r="N1728" t="s">
        <v>5293</v>
      </c>
      <c r="O1728" s="399"/>
      <c r="P1728"/>
      <c r="Q1728"/>
      <c r="R1728" s="399" t="s">
        <v>10976</v>
      </c>
      <c r="S1728" t="s">
        <v>6525</v>
      </c>
      <c r="T1728"/>
      <c r="U1728"/>
      <c r="V1728" s="396">
        <f>INDEX('Page 2 - Team Information'!$K$14:$AP$184,Y1728,X1728)</f>
        <v>0</v>
      </c>
      <c r="W1728"/>
      <c r="X1728" s="397">
        <v>6</v>
      </c>
      <c r="Y1728" s="397">
        <v>83</v>
      </c>
    </row>
    <row r="1729" spans="1:25" x14ac:dyDescent="0.45">
      <c r="A1729">
        <f>'Page 1 - General Information'!$G$12</f>
        <v>113367003</v>
      </c>
      <c r="B1729" t="str">
        <f>'Page 1 - General Information'!$G$16</f>
        <v>2658</v>
      </c>
      <c r="C1729" s="395" t="s">
        <v>19824</v>
      </c>
      <c r="D1729"/>
      <c r="E1729"/>
      <c r="F1729"/>
      <c r="G1729"/>
      <c r="H1729"/>
      <c r="I1729"/>
      <c r="J1729"/>
      <c r="K1729"/>
      <c r="L1729"/>
      <c r="M1729"/>
      <c r="N1729" t="s">
        <v>5293</v>
      </c>
      <c r="O1729" s="399"/>
      <c r="P1729"/>
      <c r="Q1729"/>
      <c r="R1729" s="399" t="s">
        <v>10976</v>
      </c>
      <c r="S1729" t="s">
        <v>6526</v>
      </c>
      <c r="T1729"/>
      <c r="U1729"/>
      <c r="V1729" s="396">
        <f>INDEX('Page 2 - Team Information'!$K$14:$AP$184,Y1729,X1729)</f>
        <v>0</v>
      </c>
      <c r="W1729"/>
      <c r="X1729" s="397">
        <v>7</v>
      </c>
      <c r="Y1729" s="397">
        <v>83</v>
      </c>
    </row>
    <row r="1730" spans="1:25" x14ac:dyDescent="0.45">
      <c r="A1730">
        <f>'Page 1 - General Information'!$G$12</f>
        <v>113367003</v>
      </c>
      <c r="B1730" t="str">
        <f>'Page 1 - General Information'!$G$16</f>
        <v>2658</v>
      </c>
      <c r="C1730" s="395" t="s">
        <v>19824</v>
      </c>
      <c r="D1730"/>
      <c r="E1730"/>
      <c r="F1730"/>
      <c r="G1730"/>
      <c r="H1730"/>
      <c r="I1730"/>
      <c r="J1730"/>
      <c r="K1730"/>
      <c r="L1730"/>
      <c r="M1730"/>
      <c r="N1730" t="s">
        <v>5293</v>
      </c>
      <c r="O1730" s="399"/>
      <c r="P1730"/>
      <c r="Q1730"/>
      <c r="R1730" s="21" t="s">
        <v>10976</v>
      </c>
      <c r="S1730" t="s">
        <v>6527</v>
      </c>
      <c r="T1730" s="396" t="str">
        <f>IF(INDEX('Page 2 - Team Information'!$K$14:$AP$184,Y1730,X1730)="","",INDEX('Page 2 - Team Information'!$K$14:$AP$184,Y1730,X1730)&amp;"-06-30")</f>
        <v/>
      </c>
      <c r="U1730"/>
      <c r="V1730"/>
      <c r="W1730"/>
      <c r="X1730" s="397">
        <v>9</v>
      </c>
      <c r="Y1730" s="397">
        <v>83</v>
      </c>
    </row>
    <row r="1731" spans="1:25" x14ac:dyDescent="0.45">
      <c r="A1731">
        <f>'Page 1 - General Information'!$G$12</f>
        <v>113367003</v>
      </c>
      <c r="B1731" t="str">
        <f>'Page 1 - General Information'!$G$16</f>
        <v>2658</v>
      </c>
      <c r="C1731" s="395" t="s">
        <v>19824</v>
      </c>
      <c r="D1731"/>
      <c r="E1731"/>
      <c r="F1731"/>
      <c r="G1731"/>
      <c r="H1731"/>
      <c r="I1731"/>
      <c r="J1731"/>
      <c r="K1731"/>
      <c r="L1731"/>
      <c r="M1731"/>
      <c r="N1731" t="s">
        <v>5293</v>
      </c>
      <c r="O1731" s="399"/>
      <c r="P1731"/>
      <c r="Q1731"/>
      <c r="R1731" s="21" t="s">
        <v>10976</v>
      </c>
      <c r="S1731" t="s">
        <v>6528</v>
      </c>
      <c r="T1731" s="396" t="str">
        <f>IF(INDEX('Page 2 - Team Information'!$K$14:$AP$184,Y1731,X1731)="","",INDEX('Page 2 - Team Information'!$K$14:$AP$184,Y1731,X1731)&amp;"-06-30")</f>
        <v/>
      </c>
      <c r="U1731"/>
      <c r="V1731"/>
      <c r="W1731"/>
      <c r="X1731" s="397">
        <v>10</v>
      </c>
      <c r="Y1731" s="397">
        <v>83</v>
      </c>
    </row>
    <row r="1732" spans="1:25" x14ac:dyDescent="0.45">
      <c r="A1732">
        <f>'Page 1 - General Information'!$G$12</f>
        <v>113367003</v>
      </c>
      <c r="B1732" t="str">
        <f>'Page 1 - General Information'!$G$16</f>
        <v>2658</v>
      </c>
      <c r="C1732" s="395" t="s">
        <v>19824</v>
      </c>
      <c r="D1732"/>
      <c r="E1732"/>
      <c r="F1732"/>
      <c r="G1732"/>
      <c r="H1732"/>
      <c r="I1732"/>
      <c r="J1732"/>
      <c r="K1732"/>
      <c r="L1732"/>
      <c r="M1732"/>
      <c r="N1732" t="s">
        <v>5293</v>
      </c>
      <c r="O1732" s="399"/>
      <c r="P1732"/>
      <c r="Q1732"/>
      <c r="R1732" s="21" t="s">
        <v>10976</v>
      </c>
      <c r="S1732" t="s">
        <v>6529</v>
      </c>
      <c r="T1732" s="396" t="str">
        <f>IF(INDEX('Page 2 - Team Information'!$K$14:$AP$184,Y1732,X1732)="","",INDEX('Page 2 - Team Information'!$K$14:$AP$184,Y1732,X1732)&amp;"-06-30")</f>
        <v/>
      </c>
      <c r="U1732"/>
      <c r="V1732"/>
      <c r="W1732"/>
      <c r="X1732" s="397">
        <v>11</v>
      </c>
      <c r="Y1732" s="397">
        <v>83</v>
      </c>
    </row>
    <row r="1733" spans="1:25" x14ac:dyDescent="0.45">
      <c r="A1733">
        <f>'Page 1 - General Information'!$G$12</f>
        <v>113367003</v>
      </c>
      <c r="B1733" t="str">
        <f>'Page 1 - General Information'!$G$16</f>
        <v>2658</v>
      </c>
      <c r="C1733" s="395" t="s">
        <v>19824</v>
      </c>
      <c r="D1733"/>
      <c r="E1733"/>
      <c r="F1733"/>
      <c r="G1733"/>
      <c r="H1733"/>
      <c r="I1733"/>
      <c r="J1733"/>
      <c r="K1733"/>
      <c r="L1733"/>
      <c r="M1733"/>
      <c r="N1733" t="s">
        <v>5293</v>
      </c>
      <c r="O1733" s="399"/>
      <c r="P1733"/>
      <c r="Q1733"/>
      <c r="R1733" s="21" t="s">
        <v>10976</v>
      </c>
      <c r="S1733" t="s">
        <v>6530</v>
      </c>
      <c r="T1733" s="396" t="str">
        <f>IF(INDEX('Page 2 - Team Information'!$K$14:$AP$184,Y1733,X1733)="","",INDEX('Page 2 - Team Information'!$K$14:$AP$184,Y1733,X1733)&amp;"-06-30")</f>
        <v/>
      </c>
      <c r="U1733"/>
      <c r="V1733"/>
      <c r="W1733"/>
      <c r="X1733" s="397">
        <v>12</v>
      </c>
      <c r="Y1733" s="397">
        <v>83</v>
      </c>
    </row>
    <row r="1734" spans="1:25" x14ac:dyDescent="0.45">
      <c r="A1734">
        <f>'Page 1 - General Information'!$G$12</f>
        <v>113367003</v>
      </c>
      <c r="B1734" t="str">
        <f>'Page 1 - General Information'!$G$16</f>
        <v>2658</v>
      </c>
      <c r="C1734" s="395" t="s">
        <v>19824</v>
      </c>
      <c r="D1734"/>
      <c r="E1734"/>
      <c r="F1734"/>
      <c r="G1734"/>
      <c r="H1734"/>
      <c r="I1734"/>
      <c r="J1734"/>
      <c r="K1734"/>
      <c r="L1734"/>
      <c r="M1734"/>
      <c r="N1734" t="s">
        <v>4812</v>
      </c>
      <c r="O1734" s="396">
        <f>INDEX('Page 2 - Team Information'!$K$14:$AP$184,Y1734,X1734)</f>
        <v>0</v>
      </c>
      <c r="P1734"/>
      <c r="Q1734"/>
      <c r="R1734"/>
      <c r="S1734" t="s">
        <v>6531</v>
      </c>
      <c r="T1734"/>
      <c r="U1734"/>
      <c r="V1734"/>
      <c r="W1734"/>
      <c r="X1734" s="397">
        <v>14</v>
      </c>
      <c r="Y1734" s="397">
        <v>83</v>
      </c>
    </row>
    <row r="1735" spans="1:25" x14ac:dyDescent="0.45">
      <c r="A1735">
        <f>'Page 1 - General Information'!$G$12</f>
        <v>113367003</v>
      </c>
      <c r="B1735" t="str">
        <f>'Page 1 - General Information'!$G$16</f>
        <v>2658</v>
      </c>
      <c r="C1735" s="395" t="s">
        <v>19824</v>
      </c>
      <c r="D1735"/>
      <c r="E1735"/>
      <c r="F1735"/>
      <c r="G1735"/>
      <c r="H1735"/>
      <c r="I1735"/>
      <c r="J1735"/>
      <c r="K1735"/>
      <c r="L1735"/>
      <c r="M1735"/>
      <c r="N1735" t="s">
        <v>4812</v>
      </c>
      <c r="O1735" s="396">
        <f>INDEX('Page 2 - Team Information'!$K$14:$AP$184,Y1735,X1735)</f>
        <v>0</v>
      </c>
      <c r="P1735"/>
      <c r="Q1735"/>
      <c r="R1735"/>
      <c r="S1735" t="s">
        <v>6532</v>
      </c>
      <c r="T1735"/>
      <c r="U1735"/>
      <c r="V1735"/>
      <c r="W1735"/>
      <c r="X1735" s="397">
        <v>15</v>
      </c>
      <c r="Y1735" s="397">
        <v>83</v>
      </c>
    </row>
    <row r="1736" spans="1:25" x14ac:dyDescent="0.45">
      <c r="A1736">
        <f>'Page 1 - General Information'!$G$12</f>
        <v>113367003</v>
      </c>
      <c r="B1736" t="str">
        <f>'Page 1 - General Information'!$G$16</f>
        <v>2658</v>
      </c>
      <c r="C1736" s="395" t="s">
        <v>19824</v>
      </c>
      <c r="D1736"/>
      <c r="E1736"/>
      <c r="F1736"/>
      <c r="G1736"/>
      <c r="H1736"/>
      <c r="I1736"/>
      <c r="J1736"/>
      <c r="K1736"/>
      <c r="L1736"/>
      <c r="M1736"/>
      <c r="N1736" t="s">
        <v>4812</v>
      </c>
      <c r="O1736" s="396">
        <f>INDEX('Page 2 - Team Information'!$K$14:$AP$184,Y1736,X1736)</f>
        <v>0</v>
      </c>
      <c r="P1736"/>
      <c r="Q1736"/>
      <c r="R1736"/>
      <c r="S1736" t="s">
        <v>6533</v>
      </c>
      <c r="T1736"/>
      <c r="U1736"/>
      <c r="V1736"/>
      <c r="W1736"/>
      <c r="X1736" s="397">
        <v>16</v>
      </c>
      <c r="Y1736" s="397">
        <v>83</v>
      </c>
    </row>
    <row r="1737" spans="1:25" x14ac:dyDescent="0.45">
      <c r="A1737">
        <f>'Page 1 - General Information'!$G$12</f>
        <v>113367003</v>
      </c>
      <c r="B1737" t="str">
        <f>'Page 1 - General Information'!$G$16</f>
        <v>2658</v>
      </c>
      <c r="C1737" s="395" t="s">
        <v>19824</v>
      </c>
      <c r="D1737"/>
      <c r="E1737"/>
      <c r="F1737"/>
      <c r="G1737"/>
      <c r="H1737"/>
      <c r="I1737"/>
      <c r="J1737"/>
      <c r="K1737"/>
      <c r="L1737"/>
      <c r="M1737"/>
      <c r="N1737" t="s">
        <v>4812</v>
      </c>
      <c r="O1737" s="396">
        <f>INDEX('Page 2 - Team Information'!$K$14:$AP$184,Y1737,X1737)</f>
        <v>0</v>
      </c>
      <c r="P1737"/>
      <c r="Q1737"/>
      <c r="R1737"/>
      <c r="S1737" t="s">
        <v>6534</v>
      </c>
      <c r="T1737"/>
      <c r="U1737"/>
      <c r="V1737"/>
      <c r="W1737"/>
      <c r="X1737" s="397">
        <v>17</v>
      </c>
      <c r="Y1737" s="397">
        <v>83</v>
      </c>
    </row>
    <row r="1738" spans="1:25" x14ac:dyDescent="0.45">
      <c r="A1738">
        <f>'Page 1 - General Information'!$G$12</f>
        <v>113367003</v>
      </c>
      <c r="B1738" t="str">
        <f>'Page 1 - General Information'!$G$16</f>
        <v>2658</v>
      </c>
      <c r="C1738" s="395" t="s">
        <v>19824</v>
      </c>
      <c r="D1738"/>
      <c r="E1738"/>
      <c r="F1738"/>
      <c r="G1738"/>
      <c r="H1738"/>
      <c r="I1738"/>
      <c r="J1738"/>
      <c r="K1738"/>
      <c r="L1738"/>
      <c r="M1738"/>
      <c r="N1738" t="s">
        <v>4812</v>
      </c>
      <c r="O1738" s="396">
        <f>INDEX('Page 2 - Team Information'!$K$14:$AP$184,Y1738,X1738)</f>
        <v>0</v>
      </c>
      <c r="P1738"/>
      <c r="Q1738"/>
      <c r="R1738"/>
      <c r="S1738" t="s">
        <v>6535</v>
      </c>
      <c r="T1738"/>
      <c r="U1738"/>
      <c r="V1738"/>
      <c r="W1738"/>
      <c r="X1738" s="397">
        <v>19</v>
      </c>
      <c r="Y1738" s="397">
        <v>83</v>
      </c>
    </row>
    <row r="1739" spans="1:25" x14ac:dyDescent="0.45">
      <c r="A1739">
        <f>'Page 1 - General Information'!$G$12</f>
        <v>113367003</v>
      </c>
      <c r="B1739" t="str">
        <f>'Page 1 - General Information'!$G$16</f>
        <v>2658</v>
      </c>
      <c r="C1739" s="395" t="s">
        <v>19824</v>
      </c>
      <c r="D1739"/>
      <c r="E1739"/>
      <c r="F1739"/>
      <c r="G1739"/>
      <c r="H1739"/>
      <c r="I1739"/>
      <c r="J1739"/>
      <c r="K1739"/>
      <c r="L1739"/>
      <c r="M1739"/>
      <c r="N1739" t="s">
        <v>4812</v>
      </c>
      <c r="O1739" s="396">
        <f>INDEX('Page 2 - Team Information'!$K$14:$AP$184,Y1739,X1739)</f>
        <v>0</v>
      </c>
      <c r="P1739"/>
      <c r="Q1739"/>
      <c r="R1739"/>
      <c r="S1739" t="s">
        <v>6536</v>
      </c>
      <c r="T1739"/>
      <c r="U1739"/>
      <c r="V1739"/>
      <c r="W1739"/>
      <c r="X1739" s="397">
        <v>20</v>
      </c>
      <c r="Y1739" s="397">
        <v>83</v>
      </c>
    </row>
    <row r="1740" spans="1:25" x14ac:dyDescent="0.45">
      <c r="A1740">
        <f>'Page 1 - General Information'!$G$12</f>
        <v>113367003</v>
      </c>
      <c r="B1740" t="str">
        <f>'Page 1 - General Information'!$G$16</f>
        <v>2658</v>
      </c>
      <c r="C1740" s="395" t="s">
        <v>19824</v>
      </c>
      <c r="D1740"/>
      <c r="E1740"/>
      <c r="F1740"/>
      <c r="G1740"/>
      <c r="H1740"/>
      <c r="I1740"/>
      <c r="J1740"/>
      <c r="K1740"/>
      <c r="L1740"/>
      <c r="M1740"/>
      <c r="N1740" t="s">
        <v>4812</v>
      </c>
      <c r="O1740" s="396">
        <f>INDEX('Page 2 - Team Information'!$K$14:$AP$184,Y1740,X1740)</f>
        <v>0</v>
      </c>
      <c r="P1740"/>
      <c r="Q1740"/>
      <c r="R1740"/>
      <c r="S1740" t="s">
        <v>6537</v>
      </c>
      <c r="T1740"/>
      <c r="U1740"/>
      <c r="V1740"/>
      <c r="W1740"/>
      <c r="X1740" s="397">
        <v>21</v>
      </c>
      <c r="Y1740" s="397">
        <v>83</v>
      </c>
    </row>
    <row r="1741" spans="1:25" x14ac:dyDescent="0.45">
      <c r="A1741">
        <f>'Page 1 - General Information'!$G$12</f>
        <v>113367003</v>
      </c>
      <c r="B1741" t="str">
        <f>'Page 1 - General Information'!$G$16</f>
        <v>2658</v>
      </c>
      <c r="C1741" s="395" t="s">
        <v>19824</v>
      </c>
      <c r="D1741"/>
      <c r="E1741"/>
      <c r="F1741"/>
      <c r="G1741"/>
      <c r="H1741"/>
      <c r="I1741"/>
      <c r="J1741"/>
      <c r="K1741"/>
      <c r="L1741"/>
      <c r="M1741"/>
      <c r="N1741" t="s">
        <v>4812</v>
      </c>
      <c r="O1741" s="396">
        <f>INDEX('Page 2 - Team Information'!$K$14:$AP$184,Y1741,X1741)</f>
        <v>0</v>
      </c>
      <c r="P1741"/>
      <c r="Q1741"/>
      <c r="R1741"/>
      <c r="S1741" t="s">
        <v>6538</v>
      </c>
      <c r="T1741"/>
      <c r="U1741"/>
      <c r="V1741"/>
      <c r="W1741"/>
      <c r="X1741" s="397">
        <v>22</v>
      </c>
      <c r="Y1741" s="397">
        <v>83</v>
      </c>
    </row>
    <row r="1742" spans="1:25" x14ac:dyDescent="0.45">
      <c r="A1742">
        <f>'Page 1 - General Information'!$G$12</f>
        <v>113367003</v>
      </c>
      <c r="B1742" t="str">
        <f>'Page 1 - General Information'!$G$16</f>
        <v>2658</v>
      </c>
      <c r="C1742" s="395" t="s">
        <v>19824</v>
      </c>
      <c r="D1742"/>
      <c r="E1742"/>
      <c r="F1742"/>
      <c r="G1742"/>
      <c r="H1742"/>
      <c r="I1742"/>
      <c r="J1742"/>
      <c r="K1742"/>
      <c r="L1742"/>
      <c r="M1742"/>
      <c r="N1742" t="s">
        <v>5293</v>
      </c>
      <c r="O1742" s="399"/>
      <c r="P1742"/>
      <c r="Q1742"/>
      <c r="R1742" s="399" t="s">
        <v>10976</v>
      </c>
      <c r="S1742" t="s">
        <v>6539</v>
      </c>
      <c r="T1742"/>
      <c r="U1742"/>
      <c r="V1742" s="396" t="str">
        <f>INDEX('Page 2 - Team Information'!$K$14:$AP$184,Y1742,X1742)</f>
        <v xml:space="preserve">Yes </v>
      </c>
      <c r="W1742"/>
      <c r="X1742" s="397">
        <v>5</v>
      </c>
      <c r="Y1742" s="397">
        <v>84</v>
      </c>
    </row>
    <row r="1743" spans="1:25" x14ac:dyDescent="0.45">
      <c r="A1743">
        <f>'Page 1 - General Information'!$G$12</f>
        <v>113367003</v>
      </c>
      <c r="B1743" t="str">
        <f>'Page 1 - General Information'!$G$16</f>
        <v>2658</v>
      </c>
      <c r="C1743" s="395" t="s">
        <v>19824</v>
      </c>
      <c r="D1743"/>
      <c r="E1743"/>
      <c r="F1743"/>
      <c r="G1743"/>
      <c r="H1743"/>
      <c r="I1743"/>
      <c r="J1743"/>
      <c r="K1743"/>
      <c r="L1743"/>
      <c r="M1743"/>
      <c r="N1743" t="s">
        <v>5293</v>
      </c>
      <c r="O1743" s="399"/>
      <c r="P1743"/>
      <c r="Q1743"/>
      <c r="R1743" s="399" t="s">
        <v>10976</v>
      </c>
      <c r="S1743" t="s">
        <v>6540</v>
      </c>
      <c r="T1743"/>
      <c r="U1743"/>
      <c r="V1743" s="396">
        <f>INDEX('Page 2 - Team Information'!$K$14:$AP$184,Y1743,X1743)</f>
        <v>0</v>
      </c>
      <c r="W1743"/>
      <c r="X1743" s="397">
        <v>6</v>
      </c>
      <c r="Y1743" s="397">
        <v>84</v>
      </c>
    </row>
    <row r="1744" spans="1:25" x14ac:dyDescent="0.45">
      <c r="A1744">
        <f>'Page 1 - General Information'!$G$12</f>
        <v>113367003</v>
      </c>
      <c r="B1744" t="str">
        <f>'Page 1 - General Information'!$G$16</f>
        <v>2658</v>
      </c>
      <c r="C1744" s="395" t="s">
        <v>19824</v>
      </c>
      <c r="D1744"/>
      <c r="E1744"/>
      <c r="F1744"/>
      <c r="G1744"/>
      <c r="H1744"/>
      <c r="I1744"/>
      <c r="J1744"/>
      <c r="K1744"/>
      <c r="L1744"/>
      <c r="M1744"/>
      <c r="N1744" t="s">
        <v>5293</v>
      </c>
      <c r="O1744" s="399"/>
      <c r="P1744"/>
      <c r="Q1744"/>
      <c r="R1744" s="399" t="s">
        <v>10976</v>
      </c>
      <c r="S1744" t="s">
        <v>6541</v>
      </c>
      <c r="T1744"/>
      <c r="U1744"/>
      <c r="V1744" s="396">
        <f>INDEX('Page 2 - Team Information'!$K$14:$AP$184,Y1744,X1744)</f>
        <v>0</v>
      </c>
      <c r="W1744"/>
      <c r="X1744" s="397">
        <v>7</v>
      </c>
      <c r="Y1744" s="397">
        <v>84</v>
      </c>
    </row>
    <row r="1745" spans="1:25" x14ac:dyDescent="0.45">
      <c r="A1745">
        <f>'Page 1 - General Information'!$G$12</f>
        <v>113367003</v>
      </c>
      <c r="B1745" t="str">
        <f>'Page 1 - General Information'!$G$16</f>
        <v>2658</v>
      </c>
      <c r="C1745" s="395" t="s">
        <v>19824</v>
      </c>
      <c r="D1745"/>
      <c r="E1745"/>
      <c r="F1745"/>
      <c r="G1745"/>
      <c r="H1745"/>
      <c r="I1745"/>
      <c r="J1745"/>
      <c r="K1745"/>
      <c r="L1745"/>
      <c r="M1745"/>
      <c r="N1745" t="s">
        <v>5293</v>
      </c>
      <c r="O1745" s="399"/>
      <c r="P1745"/>
      <c r="Q1745"/>
      <c r="R1745" s="21" t="s">
        <v>10976</v>
      </c>
      <c r="S1745" t="s">
        <v>6542</v>
      </c>
      <c r="T1745" s="396" t="str">
        <f>IF(INDEX('Page 2 - Team Information'!$K$14:$AP$184,Y1745,X1745)="","",INDEX('Page 2 - Team Information'!$K$14:$AP$184,Y1745,X1745)&amp;"-06-30")</f>
        <v/>
      </c>
      <c r="U1745"/>
      <c r="V1745"/>
      <c r="W1745"/>
      <c r="X1745" s="397">
        <v>9</v>
      </c>
      <c r="Y1745" s="397">
        <v>84</v>
      </c>
    </row>
    <row r="1746" spans="1:25" x14ac:dyDescent="0.45">
      <c r="A1746">
        <f>'Page 1 - General Information'!$G$12</f>
        <v>113367003</v>
      </c>
      <c r="B1746" t="str">
        <f>'Page 1 - General Information'!$G$16</f>
        <v>2658</v>
      </c>
      <c r="C1746" s="395" t="s">
        <v>19824</v>
      </c>
      <c r="D1746"/>
      <c r="E1746"/>
      <c r="F1746"/>
      <c r="G1746"/>
      <c r="H1746"/>
      <c r="I1746"/>
      <c r="J1746"/>
      <c r="K1746"/>
      <c r="L1746"/>
      <c r="M1746"/>
      <c r="N1746" t="s">
        <v>5293</v>
      </c>
      <c r="O1746" s="399"/>
      <c r="P1746"/>
      <c r="Q1746"/>
      <c r="R1746" s="21" t="s">
        <v>10976</v>
      </c>
      <c r="S1746" t="s">
        <v>6543</v>
      </c>
      <c r="T1746" s="396" t="str">
        <f>IF(INDEX('Page 2 - Team Information'!$K$14:$AP$184,Y1746,X1746)="","",INDEX('Page 2 - Team Information'!$K$14:$AP$184,Y1746,X1746)&amp;"-06-30")</f>
        <v/>
      </c>
      <c r="U1746"/>
      <c r="V1746"/>
      <c r="W1746"/>
      <c r="X1746" s="397">
        <v>10</v>
      </c>
      <c r="Y1746" s="397">
        <v>84</v>
      </c>
    </row>
    <row r="1747" spans="1:25" x14ac:dyDescent="0.45">
      <c r="A1747">
        <f>'Page 1 - General Information'!$G$12</f>
        <v>113367003</v>
      </c>
      <c r="B1747" t="str">
        <f>'Page 1 - General Information'!$G$16</f>
        <v>2658</v>
      </c>
      <c r="C1747" s="395" t="s">
        <v>19824</v>
      </c>
      <c r="D1747"/>
      <c r="E1747"/>
      <c r="F1747"/>
      <c r="G1747"/>
      <c r="H1747"/>
      <c r="I1747"/>
      <c r="J1747"/>
      <c r="K1747"/>
      <c r="L1747"/>
      <c r="M1747"/>
      <c r="N1747" t="s">
        <v>5293</v>
      </c>
      <c r="O1747" s="399"/>
      <c r="P1747"/>
      <c r="Q1747"/>
      <c r="R1747" s="21" t="s">
        <v>10976</v>
      </c>
      <c r="S1747" t="s">
        <v>6544</v>
      </c>
      <c r="T1747" s="396" t="str">
        <f>IF(INDEX('Page 2 - Team Information'!$K$14:$AP$184,Y1747,X1747)="","",INDEX('Page 2 - Team Information'!$K$14:$AP$184,Y1747,X1747)&amp;"-06-30")</f>
        <v/>
      </c>
      <c r="U1747"/>
      <c r="V1747"/>
      <c r="W1747"/>
      <c r="X1747" s="397">
        <v>11</v>
      </c>
      <c r="Y1747" s="397">
        <v>84</v>
      </c>
    </row>
    <row r="1748" spans="1:25" x14ac:dyDescent="0.45">
      <c r="A1748">
        <f>'Page 1 - General Information'!$G$12</f>
        <v>113367003</v>
      </c>
      <c r="B1748" t="str">
        <f>'Page 1 - General Information'!$G$16</f>
        <v>2658</v>
      </c>
      <c r="C1748" s="395" t="s">
        <v>19824</v>
      </c>
      <c r="D1748"/>
      <c r="E1748"/>
      <c r="F1748"/>
      <c r="G1748"/>
      <c r="H1748"/>
      <c r="I1748"/>
      <c r="J1748"/>
      <c r="K1748"/>
      <c r="L1748"/>
      <c r="M1748"/>
      <c r="N1748" t="s">
        <v>5293</v>
      </c>
      <c r="O1748" s="399"/>
      <c r="P1748"/>
      <c r="Q1748"/>
      <c r="R1748" s="21" t="s">
        <v>10976</v>
      </c>
      <c r="S1748" t="s">
        <v>6545</v>
      </c>
      <c r="T1748" s="396" t="str">
        <f>IF(INDEX('Page 2 - Team Information'!$K$14:$AP$184,Y1748,X1748)="","",INDEX('Page 2 - Team Information'!$K$14:$AP$184,Y1748,X1748)&amp;"-06-30")</f>
        <v/>
      </c>
      <c r="U1748"/>
      <c r="V1748"/>
      <c r="W1748"/>
      <c r="X1748" s="397">
        <v>12</v>
      </c>
      <c r="Y1748" s="397">
        <v>84</v>
      </c>
    </row>
    <row r="1749" spans="1:25" x14ac:dyDescent="0.45">
      <c r="A1749">
        <f>'Page 1 - General Information'!$G$12</f>
        <v>113367003</v>
      </c>
      <c r="B1749" t="str">
        <f>'Page 1 - General Information'!$G$16</f>
        <v>2658</v>
      </c>
      <c r="C1749" s="395" t="s">
        <v>19824</v>
      </c>
      <c r="D1749"/>
      <c r="E1749"/>
      <c r="F1749"/>
      <c r="G1749"/>
      <c r="H1749"/>
      <c r="I1749"/>
      <c r="J1749"/>
      <c r="K1749"/>
      <c r="L1749"/>
      <c r="M1749"/>
      <c r="N1749" t="s">
        <v>4812</v>
      </c>
      <c r="O1749" s="396">
        <f>INDEX('Page 2 - Team Information'!$K$14:$AP$184,Y1749,X1749)</f>
        <v>7</v>
      </c>
      <c r="P1749"/>
      <c r="Q1749"/>
      <c r="R1749"/>
      <c r="S1749" t="s">
        <v>6546</v>
      </c>
      <c r="T1749"/>
      <c r="U1749"/>
      <c r="V1749"/>
      <c r="W1749"/>
      <c r="X1749" s="397">
        <v>14</v>
      </c>
      <c r="Y1749" s="397">
        <v>84</v>
      </c>
    </row>
    <row r="1750" spans="1:25" x14ac:dyDescent="0.45">
      <c r="A1750">
        <f>'Page 1 - General Information'!$G$12</f>
        <v>113367003</v>
      </c>
      <c r="B1750" t="str">
        <f>'Page 1 - General Information'!$G$16</f>
        <v>2658</v>
      </c>
      <c r="C1750" s="395" t="s">
        <v>19824</v>
      </c>
      <c r="D1750"/>
      <c r="E1750"/>
      <c r="F1750"/>
      <c r="G1750"/>
      <c r="H1750"/>
      <c r="I1750"/>
      <c r="J1750"/>
      <c r="K1750"/>
      <c r="L1750"/>
      <c r="M1750"/>
      <c r="N1750" t="s">
        <v>4812</v>
      </c>
      <c r="O1750" s="396">
        <f>INDEX('Page 2 - Team Information'!$K$14:$AP$184,Y1750,X1750)</f>
        <v>0</v>
      </c>
      <c r="P1750"/>
      <c r="Q1750"/>
      <c r="R1750"/>
      <c r="S1750" t="s">
        <v>6547</v>
      </c>
      <c r="T1750"/>
      <c r="U1750"/>
      <c r="V1750"/>
      <c r="W1750"/>
      <c r="X1750" s="397">
        <v>15</v>
      </c>
      <c r="Y1750" s="397">
        <v>84</v>
      </c>
    </row>
    <row r="1751" spans="1:25" x14ac:dyDescent="0.45">
      <c r="A1751">
        <f>'Page 1 - General Information'!$G$12</f>
        <v>113367003</v>
      </c>
      <c r="B1751" t="str">
        <f>'Page 1 - General Information'!$G$16</f>
        <v>2658</v>
      </c>
      <c r="C1751" s="395" t="s">
        <v>19824</v>
      </c>
      <c r="D1751"/>
      <c r="E1751"/>
      <c r="F1751"/>
      <c r="G1751"/>
      <c r="H1751"/>
      <c r="I1751"/>
      <c r="J1751"/>
      <c r="K1751"/>
      <c r="L1751"/>
      <c r="M1751"/>
      <c r="N1751" t="s">
        <v>4812</v>
      </c>
      <c r="O1751" s="396">
        <f>INDEX('Page 2 - Team Information'!$K$14:$AP$184,Y1751,X1751)</f>
        <v>0</v>
      </c>
      <c r="P1751"/>
      <c r="Q1751"/>
      <c r="R1751"/>
      <c r="S1751" t="s">
        <v>6548</v>
      </c>
      <c r="T1751"/>
      <c r="U1751"/>
      <c r="V1751"/>
      <c r="W1751"/>
      <c r="X1751" s="397">
        <v>16</v>
      </c>
      <c r="Y1751" s="397">
        <v>84</v>
      </c>
    </row>
    <row r="1752" spans="1:25" x14ac:dyDescent="0.45">
      <c r="A1752">
        <f>'Page 1 - General Information'!$G$12</f>
        <v>113367003</v>
      </c>
      <c r="B1752" t="str">
        <f>'Page 1 - General Information'!$G$16</f>
        <v>2658</v>
      </c>
      <c r="C1752" s="395" t="s">
        <v>19824</v>
      </c>
      <c r="D1752"/>
      <c r="E1752"/>
      <c r="F1752"/>
      <c r="G1752"/>
      <c r="H1752"/>
      <c r="I1752"/>
      <c r="J1752"/>
      <c r="K1752"/>
      <c r="L1752"/>
      <c r="M1752"/>
      <c r="N1752" t="s">
        <v>4812</v>
      </c>
      <c r="O1752" s="396">
        <f>INDEX('Page 2 - Team Information'!$K$14:$AP$184,Y1752,X1752)</f>
        <v>7</v>
      </c>
      <c r="P1752"/>
      <c r="Q1752"/>
      <c r="R1752"/>
      <c r="S1752" t="s">
        <v>6549</v>
      </c>
      <c r="T1752"/>
      <c r="U1752"/>
      <c r="V1752"/>
      <c r="W1752"/>
      <c r="X1752" s="397">
        <v>17</v>
      </c>
      <c r="Y1752" s="397">
        <v>84</v>
      </c>
    </row>
    <row r="1753" spans="1:25" x14ac:dyDescent="0.45">
      <c r="A1753">
        <f>'Page 1 - General Information'!$G$12</f>
        <v>113367003</v>
      </c>
      <c r="B1753" t="str">
        <f>'Page 1 - General Information'!$G$16</f>
        <v>2658</v>
      </c>
      <c r="C1753" s="395" t="s">
        <v>19824</v>
      </c>
      <c r="D1753"/>
      <c r="E1753"/>
      <c r="F1753"/>
      <c r="G1753"/>
      <c r="H1753"/>
      <c r="I1753"/>
      <c r="J1753"/>
      <c r="K1753"/>
      <c r="L1753"/>
      <c r="M1753"/>
      <c r="N1753" t="s">
        <v>4812</v>
      </c>
      <c r="O1753" s="396">
        <f>INDEX('Page 2 - Team Information'!$K$14:$AP$184,Y1753,X1753)</f>
        <v>7</v>
      </c>
      <c r="P1753"/>
      <c r="Q1753"/>
      <c r="R1753"/>
      <c r="S1753" t="s">
        <v>6550</v>
      </c>
      <c r="T1753"/>
      <c r="U1753"/>
      <c r="V1753"/>
      <c r="W1753"/>
      <c r="X1753" s="397">
        <v>19</v>
      </c>
      <c r="Y1753" s="397">
        <v>84</v>
      </c>
    </row>
    <row r="1754" spans="1:25" x14ac:dyDescent="0.45">
      <c r="A1754">
        <f>'Page 1 - General Information'!$G$12</f>
        <v>113367003</v>
      </c>
      <c r="B1754" t="str">
        <f>'Page 1 - General Information'!$G$16</f>
        <v>2658</v>
      </c>
      <c r="C1754" s="395" t="s">
        <v>19824</v>
      </c>
      <c r="D1754"/>
      <c r="E1754"/>
      <c r="F1754"/>
      <c r="G1754"/>
      <c r="H1754"/>
      <c r="I1754"/>
      <c r="J1754"/>
      <c r="K1754"/>
      <c r="L1754"/>
      <c r="M1754"/>
      <c r="N1754" t="s">
        <v>4812</v>
      </c>
      <c r="O1754" s="396">
        <f>INDEX('Page 2 - Team Information'!$K$14:$AP$184,Y1754,X1754)</f>
        <v>0</v>
      </c>
      <c r="P1754"/>
      <c r="Q1754"/>
      <c r="R1754"/>
      <c r="S1754" t="s">
        <v>6551</v>
      </c>
      <c r="T1754"/>
      <c r="U1754"/>
      <c r="V1754"/>
      <c r="W1754"/>
      <c r="X1754" s="397">
        <v>20</v>
      </c>
      <c r="Y1754" s="397">
        <v>84</v>
      </c>
    </row>
    <row r="1755" spans="1:25" x14ac:dyDescent="0.45">
      <c r="A1755">
        <f>'Page 1 - General Information'!$G$12</f>
        <v>113367003</v>
      </c>
      <c r="B1755" t="str">
        <f>'Page 1 - General Information'!$G$16</f>
        <v>2658</v>
      </c>
      <c r="C1755" s="395" t="s">
        <v>19824</v>
      </c>
      <c r="D1755"/>
      <c r="E1755"/>
      <c r="F1755"/>
      <c r="G1755"/>
      <c r="H1755"/>
      <c r="I1755"/>
      <c r="J1755"/>
      <c r="K1755"/>
      <c r="L1755"/>
      <c r="M1755"/>
      <c r="N1755" t="s">
        <v>4812</v>
      </c>
      <c r="O1755" s="396">
        <f>INDEX('Page 2 - Team Information'!$K$14:$AP$184,Y1755,X1755)</f>
        <v>0</v>
      </c>
      <c r="P1755"/>
      <c r="Q1755"/>
      <c r="R1755"/>
      <c r="S1755" t="s">
        <v>6552</v>
      </c>
      <c r="T1755"/>
      <c r="U1755"/>
      <c r="V1755"/>
      <c r="W1755"/>
      <c r="X1755" s="397">
        <v>21</v>
      </c>
      <c r="Y1755" s="397">
        <v>84</v>
      </c>
    </row>
    <row r="1756" spans="1:25" x14ac:dyDescent="0.45">
      <c r="A1756">
        <f>'Page 1 - General Information'!$G$12</f>
        <v>113367003</v>
      </c>
      <c r="B1756" t="str">
        <f>'Page 1 - General Information'!$G$16</f>
        <v>2658</v>
      </c>
      <c r="C1756" s="395" t="s">
        <v>19824</v>
      </c>
      <c r="D1756"/>
      <c r="E1756"/>
      <c r="F1756"/>
      <c r="G1756"/>
      <c r="H1756"/>
      <c r="I1756"/>
      <c r="J1756"/>
      <c r="K1756"/>
      <c r="L1756"/>
      <c r="M1756"/>
      <c r="N1756" t="s">
        <v>4812</v>
      </c>
      <c r="O1756" s="396">
        <f>INDEX('Page 2 - Team Information'!$K$14:$AP$184,Y1756,X1756)</f>
        <v>7</v>
      </c>
      <c r="P1756"/>
      <c r="Q1756"/>
      <c r="R1756"/>
      <c r="S1756" t="s">
        <v>6553</v>
      </c>
      <c r="T1756"/>
      <c r="U1756"/>
      <c r="V1756"/>
      <c r="W1756"/>
      <c r="X1756" s="397">
        <v>22</v>
      </c>
      <c r="Y1756" s="397">
        <v>84</v>
      </c>
    </row>
    <row r="1757" spans="1:25" x14ac:dyDescent="0.45">
      <c r="A1757">
        <f>'Page 1 - General Information'!$G$12</f>
        <v>113367003</v>
      </c>
      <c r="B1757" t="str">
        <f>'Page 1 - General Information'!$G$16</f>
        <v>2658</v>
      </c>
      <c r="C1757" s="395" t="s">
        <v>19824</v>
      </c>
      <c r="D1757"/>
      <c r="E1757"/>
      <c r="F1757"/>
      <c r="G1757"/>
      <c r="H1757"/>
      <c r="I1757"/>
      <c r="J1757"/>
      <c r="K1757"/>
      <c r="L1757"/>
      <c r="M1757"/>
      <c r="N1757" t="s">
        <v>5293</v>
      </c>
      <c r="O1757" s="399"/>
      <c r="P1757"/>
      <c r="Q1757"/>
      <c r="R1757" s="399" t="s">
        <v>10976</v>
      </c>
      <c r="S1757" t="s">
        <v>6554</v>
      </c>
      <c r="T1757"/>
      <c r="U1757"/>
      <c r="V1757" s="396" t="str">
        <f>INDEX('Page 2 - Team Information'!$K$14:$AP$184,Y1757,X1757)</f>
        <v xml:space="preserve">Yes </v>
      </c>
      <c r="W1757"/>
      <c r="X1757" s="397">
        <v>5</v>
      </c>
      <c r="Y1757" s="397">
        <v>85</v>
      </c>
    </row>
    <row r="1758" spans="1:25" x14ac:dyDescent="0.45">
      <c r="A1758">
        <f>'Page 1 - General Information'!$G$12</f>
        <v>113367003</v>
      </c>
      <c r="B1758" t="str">
        <f>'Page 1 - General Information'!$G$16</f>
        <v>2658</v>
      </c>
      <c r="C1758" s="395" t="s">
        <v>19824</v>
      </c>
      <c r="D1758"/>
      <c r="E1758"/>
      <c r="F1758"/>
      <c r="G1758"/>
      <c r="H1758"/>
      <c r="I1758"/>
      <c r="J1758"/>
      <c r="K1758"/>
      <c r="L1758"/>
      <c r="M1758"/>
      <c r="N1758" t="s">
        <v>5293</v>
      </c>
      <c r="O1758" s="399"/>
      <c r="P1758"/>
      <c r="Q1758"/>
      <c r="R1758" s="399" t="s">
        <v>10976</v>
      </c>
      <c r="S1758" t="s">
        <v>6555</v>
      </c>
      <c r="T1758"/>
      <c r="U1758"/>
      <c r="V1758" s="396">
        <f>INDEX('Page 2 - Team Information'!$K$14:$AP$184,Y1758,X1758)</f>
        <v>0</v>
      </c>
      <c r="W1758"/>
      <c r="X1758" s="397">
        <v>6</v>
      </c>
      <c r="Y1758" s="397">
        <v>85</v>
      </c>
    </row>
    <row r="1759" spans="1:25" x14ac:dyDescent="0.45">
      <c r="A1759">
        <f>'Page 1 - General Information'!$G$12</f>
        <v>113367003</v>
      </c>
      <c r="B1759" t="str">
        <f>'Page 1 - General Information'!$G$16</f>
        <v>2658</v>
      </c>
      <c r="C1759" s="395" t="s">
        <v>19824</v>
      </c>
      <c r="D1759"/>
      <c r="E1759"/>
      <c r="F1759"/>
      <c r="G1759"/>
      <c r="H1759"/>
      <c r="I1759"/>
      <c r="J1759"/>
      <c r="K1759"/>
      <c r="L1759"/>
      <c r="M1759"/>
      <c r="N1759" t="s">
        <v>5293</v>
      </c>
      <c r="O1759" s="399"/>
      <c r="P1759"/>
      <c r="Q1759"/>
      <c r="R1759" s="399" t="s">
        <v>10976</v>
      </c>
      <c r="S1759" t="s">
        <v>6556</v>
      </c>
      <c r="T1759"/>
      <c r="U1759"/>
      <c r="V1759" s="396">
        <f>INDEX('Page 2 - Team Information'!$K$14:$AP$184,Y1759,X1759)</f>
        <v>0</v>
      </c>
      <c r="W1759"/>
      <c r="X1759" s="397">
        <v>7</v>
      </c>
      <c r="Y1759" s="397">
        <v>85</v>
      </c>
    </row>
    <row r="1760" spans="1:25" x14ac:dyDescent="0.45">
      <c r="A1760">
        <f>'Page 1 - General Information'!$G$12</f>
        <v>113367003</v>
      </c>
      <c r="B1760" t="str">
        <f>'Page 1 - General Information'!$G$16</f>
        <v>2658</v>
      </c>
      <c r="C1760" s="395" t="s">
        <v>19824</v>
      </c>
      <c r="D1760"/>
      <c r="E1760"/>
      <c r="F1760"/>
      <c r="G1760"/>
      <c r="H1760"/>
      <c r="I1760"/>
      <c r="J1760"/>
      <c r="K1760"/>
      <c r="L1760"/>
      <c r="M1760"/>
      <c r="N1760" t="s">
        <v>5293</v>
      </c>
      <c r="O1760" s="399"/>
      <c r="P1760"/>
      <c r="Q1760"/>
      <c r="R1760" s="21" t="s">
        <v>10976</v>
      </c>
      <c r="S1760" t="s">
        <v>6557</v>
      </c>
      <c r="T1760" s="396" t="str">
        <f>IF(INDEX('Page 2 - Team Information'!$K$14:$AP$184,Y1760,X1760)="","",INDEX('Page 2 - Team Information'!$K$14:$AP$184,Y1760,X1760)&amp;"-06-30")</f>
        <v/>
      </c>
      <c r="U1760"/>
      <c r="V1760"/>
      <c r="W1760"/>
      <c r="X1760" s="397">
        <v>9</v>
      </c>
      <c r="Y1760" s="397">
        <v>85</v>
      </c>
    </row>
    <row r="1761" spans="1:25" x14ac:dyDescent="0.45">
      <c r="A1761">
        <f>'Page 1 - General Information'!$G$12</f>
        <v>113367003</v>
      </c>
      <c r="B1761" t="str">
        <f>'Page 1 - General Information'!$G$16</f>
        <v>2658</v>
      </c>
      <c r="C1761" s="395" t="s">
        <v>19824</v>
      </c>
      <c r="D1761"/>
      <c r="E1761"/>
      <c r="F1761"/>
      <c r="G1761"/>
      <c r="H1761"/>
      <c r="I1761"/>
      <c r="J1761"/>
      <c r="K1761"/>
      <c r="L1761"/>
      <c r="M1761"/>
      <c r="N1761" t="s">
        <v>5293</v>
      </c>
      <c r="O1761" s="399"/>
      <c r="P1761"/>
      <c r="Q1761"/>
      <c r="R1761" s="21" t="s">
        <v>10976</v>
      </c>
      <c r="S1761" t="s">
        <v>6558</v>
      </c>
      <c r="T1761" s="396" t="str">
        <f>IF(INDEX('Page 2 - Team Information'!$K$14:$AP$184,Y1761,X1761)="","",INDEX('Page 2 - Team Information'!$K$14:$AP$184,Y1761,X1761)&amp;"-06-30")</f>
        <v/>
      </c>
      <c r="U1761"/>
      <c r="V1761"/>
      <c r="W1761"/>
      <c r="X1761" s="397">
        <v>10</v>
      </c>
      <c r="Y1761" s="397">
        <v>85</v>
      </c>
    </row>
    <row r="1762" spans="1:25" x14ac:dyDescent="0.45">
      <c r="A1762">
        <f>'Page 1 - General Information'!$G$12</f>
        <v>113367003</v>
      </c>
      <c r="B1762" t="str">
        <f>'Page 1 - General Information'!$G$16</f>
        <v>2658</v>
      </c>
      <c r="C1762" s="395" t="s">
        <v>19824</v>
      </c>
      <c r="D1762"/>
      <c r="E1762"/>
      <c r="F1762"/>
      <c r="G1762"/>
      <c r="H1762"/>
      <c r="I1762"/>
      <c r="J1762"/>
      <c r="K1762"/>
      <c r="L1762"/>
      <c r="M1762"/>
      <c r="N1762" t="s">
        <v>5293</v>
      </c>
      <c r="O1762" s="399"/>
      <c r="P1762"/>
      <c r="Q1762"/>
      <c r="R1762" s="21" t="s">
        <v>10976</v>
      </c>
      <c r="S1762" t="s">
        <v>6559</v>
      </c>
      <c r="T1762" s="396" t="str">
        <f>IF(INDEX('Page 2 - Team Information'!$K$14:$AP$184,Y1762,X1762)="","",INDEX('Page 2 - Team Information'!$K$14:$AP$184,Y1762,X1762)&amp;"-06-30")</f>
        <v/>
      </c>
      <c r="U1762"/>
      <c r="V1762"/>
      <c r="W1762"/>
      <c r="X1762" s="397">
        <v>11</v>
      </c>
      <c r="Y1762" s="397">
        <v>85</v>
      </c>
    </row>
    <row r="1763" spans="1:25" x14ac:dyDescent="0.45">
      <c r="A1763">
        <f>'Page 1 - General Information'!$G$12</f>
        <v>113367003</v>
      </c>
      <c r="B1763" t="str">
        <f>'Page 1 - General Information'!$G$16</f>
        <v>2658</v>
      </c>
      <c r="C1763" s="395" t="s">
        <v>19824</v>
      </c>
      <c r="D1763"/>
      <c r="E1763"/>
      <c r="F1763"/>
      <c r="G1763"/>
      <c r="H1763"/>
      <c r="I1763"/>
      <c r="J1763"/>
      <c r="K1763"/>
      <c r="L1763"/>
      <c r="M1763"/>
      <c r="N1763" t="s">
        <v>5293</v>
      </c>
      <c r="O1763" s="399"/>
      <c r="P1763"/>
      <c r="Q1763"/>
      <c r="R1763" s="21" t="s">
        <v>10976</v>
      </c>
      <c r="S1763" t="s">
        <v>6560</v>
      </c>
      <c r="T1763" s="396" t="str">
        <f>IF(INDEX('Page 2 - Team Information'!$K$14:$AP$184,Y1763,X1763)="","",INDEX('Page 2 - Team Information'!$K$14:$AP$184,Y1763,X1763)&amp;"-06-30")</f>
        <v/>
      </c>
      <c r="U1763"/>
      <c r="V1763"/>
      <c r="W1763"/>
      <c r="X1763" s="397">
        <v>12</v>
      </c>
      <c r="Y1763" s="397">
        <v>85</v>
      </c>
    </row>
    <row r="1764" spans="1:25" x14ac:dyDescent="0.45">
      <c r="A1764">
        <f>'Page 1 - General Information'!$G$12</f>
        <v>113367003</v>
      </c>
      <c r="B1764" t="str">
        <f>'Page 1 - General Information'!$G$16</f>
        <v>2658</v>
      </c>
      <c r="C1764" s="395" t="s">
        <v>19824</v>
      </c>
      <c r="D1764"/>
      <c r="E1764"/>
      <c r="F1764"/>
      <c r="G1764"/>
      <c r="H1764"/>
      <c r="I1764"/>
      <c r="J1764"/>
      <c r="K1764"/>
      <c r="L1764"/>
      <c r="M1764"/>
      <c r="N1764" t="s">
        <v>4812</v>
      </c>
      <c r="O1764" s="396">
        <f>INDEX('Page 2 - Team Information'!$K$14:$AP$184,Y1764,X1764)</f>
        <v>14</v>
      </c>
      <c r="P1764"/>
      <c r="Q1764"/>
      <c r="R1764"/>
      <c r="S1764" t="s">
        <v>6561</v>
      </c>
      <c r="T1764"/>
      <c r="U1764"/>
      <c r="V1764"/>
      <c r="W1764"/>
      <c r="X1764" s="397">
        <v>14</v>
      </c>
      <c r="Y1764" s="397">
        <v>85</v>
      </c>
    </row>
    <row r="1765" spans="1:25" x14ac:dyDescent="0.45">
      <c r="A1765">
        <f>'Page 1 - General Information'!$G$12</f>
        <v>113367003</v>
      </c>
      <c r="B1765" t="str">
        <f>'Page 1 - General Information'!$G$16</f>
        <v>2658</v>
      </c>
      <c r="C1765" s="395" t="s">
        <v>19824</v>
      </c>
      <c r="D1765"/>
      <c r="E1765"/>
      <c r="F1765"/>
      <c r="G1765"/>
      <c r="H1765"/>
      <c r="I1765"/>
      <c r="J1765"/>
      <c r="K1765"/>
      <c r="L1765"/>
      <c r="M1765"/>
      <c r="N1765" t="s">
        <v>4812</v>
      </c>
      <c r="O1765" s="396">
        <f>INDEX('Page 2 - Team Information'!$K$14:$AP$184,Y1765,X1765)</f>
        <v>0</v>
      </c>
      <c r="P1765"/>
      <c r="Q1765"/>
      <c r="R1765"/>
      <c r="S1765" t="s">
        <v>6562</v>
      </c>
      <c r="T1765"/>
      <c r="U1765"/>
      <c r="V1765"/>
      <c r="W1765"/>
      <c r="X1765" s="397">
        <v>15</v>
      </c>
      <c r="Y1765" s="397">
        <v>85</v>
      </c>
    </row>
    <row r="1766" spans="1:25" x14ac:dyDescent="0.45">
      <c r="A1766">
        <f>'Page 1 - General Information'!$G$12</f>
        <v>113367003</v>
      </c>
      <c r="B1766" t="str">
        <f>'Page 1 - General Information'!$G$16</f>
        <v>2658</v>
      </c>
      <c r="C1766" s="395" t="s">
        <v>19824</v>
      </c>
      <c r="D1766"/>
      <c r="E1766"/>
      <c r="F1766"/>
      <c r="G1766"/>
      <c r="H1766"/>
      <c r="I1766"/>
      <c r="J1766"/>
      <c r="K1766"/>
      <c r="L1766"/>
      <c r="M1766"/>
      <c r="N1766" t="s">
        <v>4812</v>
      </c>
      <c r="O1766" s="396">
        <f>INDEX('Page 2 - Team Information'!$K$14:$AP$184,Y1766,X1766)</f>
        <v>0</v>
      </c>
      <c r="P1766"/>
      <c r="Q1766"/>
      <c r="R1766"/>
      <c r="S1766" t="s">
        <v>6563</v>
      </c>
      <c r="T1766"/>
      <c r="U1766"/>
      <c r="V1766"/>
      <c r="W1766"/>
      <c r="X1766" s="397">
        <v>16</v>
      </c>
      <c r="Y1766" s="397">
        <v>85</v>
      </c>
    </row>
    <row r="1767" spans="1:25" x14ac:dyDescent="0.45">
      <c r="A1767">
        <f>'Page 1 - General Information'!$G$12</f>
        <v>113367003</v>
      </c>
      <c r="B1767" t="str">
        <f>'Page 1 - General Information'!$G$16</f>
        <v>2658</v>
      </c>
      <c r="C1767" s="395" t="s">
        <v>19824</v>
      </c>
      <c r="D1767"/>
      <c r="E1767"/>
      <c r="F1767"/>
      <c r="G1767"/>
      <c r="H1767"/>
      <c r="I1767"/>
      <c r="J1767"/>
      <c r="K1767"/>
      <c r="L1767"/>
      <c r="M1767"/>
      <c r="N1767" t="s">
        <v>4812</v>
      </c>
      <c r="O1767" s="396">
        <f>INDEX('Page 2 - Team Information'!$K$14:$AP$184,Y1767,X1767)</f>
        <v>14</v>
      </c>
      <c r="P1767"/>
      <c r="Q1767"/>
      <c r="R1767"/>
      <c r="S1767" t="s">
        <v>6564</v>
      </c>
      <c r="T1767"/>
      <c r="U1767"/>
      <c r="V1767"/>
      <c r="W1767"/>
      <c r="X1767" s="397">
        <v>17</v>
      </c>
      <c r="Y1767" s="397">
        <v>85</v>
      </c>
    </row>
    <row r="1768" spans="1:25" x14ac:dyDescent="0.45">
      <c r="A1768">
        <f>'Page 1 - General Information'!$G$12</f>
        <v>113367003</v>
      </c>
      <c r="B1768" t="str">
        <f>'Page 1 - General Information'!$G$16</f>
        <v>2658</v>
      </c>
      <c r="C1768" s="395" t="s">
        <v>19824</v>
      </c>
      <c r="D1768"/>
      <c r="E1768"/>
      <c r="F1768"/>
      <c r="G1768"/>
      <c r="H1768"/>
      <c r="I1768"/>
      <c r="J1768"/>
      <c r="K1768"/>
      <c r="L1768"/>
      <c r="M1768"/>
      <c r="N1768" t="s">
        <v>4812</v>
      </c>
      <c r="O1768" s="396">
        <f>INDEX('Page 2 - Team Information'!$K$14:$AP$184,Y1768,X1768)</f>
        <v>14</v>
      </c>
      <c r="P1768"/>
      <c r="Q1768"/>
      <c r="R1768"/>
      <c r="S1768" t="s">
        <v>6565</v>
      </c>
      <c r="T1768"/>
      <c r="U1768"/>
      <c r="V1768"/>
      <c r="W1768"/>
      <c r="X1768" s="397">
        <v>19</v>
      </c>
      <c r="Y1768" s="397">
        <v>85</v>
      </c>
    </row>
    <row r="1769" spans="1:25" x14ac:dyDescent="0.45">
      <c r="A1769">
        <f>'Page 1 - General Information'!$G$12</f>
        <v>113367003</v>
      </c>
      <c r="B1769" t="str">
        <f>'Page 1 - General Information'!$G$16</f>
        <v>2658</v>
      </c>
      <c r="C1769" s="395" t="s">
        <v>19824</v>
      </c>
      <c r="D1769"/>
      <c r="E1769"/>
      <c r="F1769"/>
      <c r="G1769"/>
      <c r="H1769"/>
      <c r="I1769"/>
      <c r="J1769"/>
      <c r="K1769"/>
      <c r="L1769"/>
      <c r="M1769"/>
      <c r="N1769" t="s">
        <v>4812</v>
      </c>
      <c r="O1769" s="396">
        <f>INDEX('Page 2 - Team Information'!$K$14:$AP$184,Y1769,X1769)</f>
        <v>0</v>
      </c>
      <c r="P1769"/>
      <c r="Q1769"/>
      <c r="R1769"/>
      <c r="S1769" t="s">
        <v>6566</v>
      </c>
      <c r="T1769"/>
      <c r="U1769"/>
      <c r="V1769"/>
      <c r="W1769"/>
      <c r="X1769" s="397">
        <v>20</v>
      </c>
      <c r="Y1769" s="397">
        <v>85</v>
      </c>
    </row>
    <row r="1770" spans="1:25" x14ac:dyDescent="0.45">
      <c r="A1770">
        <f>'Page 1 - General Information'!$G$12</f>
        <v>113367003</v>
      </c>
      <c r="B1770" t="str">
        <f>'Page 1 - General Information'!$G$16</f>
        <v>2658</v>
      </c>
      <c r="C1770" s="395" t="s">
        <v>19824</v>
      </c>
      <c r="D1770"/>
      <c r="E1770"/>
      <c r="F1770"/>
      <c r="G1770"/>
      <c r="H1770"/>
      <c r="I1770"/>
      <c r="J1770"/>
      <c r="K1770"/>
      <c r="L1770"/>
      <c r="M1770"/>
      <c r="N1770" t="s">
        <v>4812</v>
      </c>
      <c r="O1770" s="396">
        <f>INDEX('Page 2 - Team Information'!$K$14:$AP$184,Y1770,X1770)</f>
        <v>0</v>
      </c>
      <c r="P1770"/>
      <c r="Q1770"/>
      <c r="R1770"/>
      <c r="S1770" t="s">
        <v>6567</v>
      </c>
      <c r="T1770"/>
      <c r="U1770"/>
      <c r="V1770"/>
      <c r="W1770"/>
      <c r="X1770" s="397">
        <v>21</v>
      </c>
      <c r="Y1770" s="397">
        <v>85</v>
      </c>
    </row>
    <row r="1771" spans="1:25" x14ac:dyDescent="0.45">
      <c r="A1771">
        <f>'Page 1 - General Information'!$G$12</f>
        <v>113367003</v>
      </c>
      <c r="B1771" t="str">
        <f>'Page 1 - General Information'!$G$16</f>
        <v>2658</v>
      </c>
      <c r="C1771" s="395" t="s">
        <v>19824</v>
      </c>
      <c r="D1771"/>
      <c r="E1771"/>
      <c r="F1771"/>
      <c r="G1771"/>
      <c r="H1771"/>
      <c r="I1771"/>
      <c r="J1771"/>
      <c r="K1771"/>
      <c r="L1771"/>
      <c r="M1771"/>
      <c r="N1771" t="s">
        <v>4812</v>
      </c>
      <c r="O1771" s="396">
        <f>INDEX('Page 2 - Team Information'!$K$14:$AP$184,Y1771,X1771)</f>
        <v>14</v>
      </c>
      <c r="P1771"/>
      <c r="Q1771"/>
      <c r="R1771"/>
      <c r="S1771" t="s">
        <v>6568</v>
      </c>
      <c r="T1771"/>
      <c r="U1771"/>
      <c r="V1771"/>
      <c r="W1771"/>
      <c r="X1771" s="397">
        <v>22</v>
      </c>
      <c r="Y1771" s="397">
        <v>85</v>
      </c>
    </row>
    <row r="1772" spans="1:25" x14ac:dyDescent="0.45">
      <c r="A1772">
        <f>'Page 1 - General Information'!$G$12</f>
        <v>113367003</v>
      </c>
      <c r="B1772" t="str">
        <f>'Page 1 - General Information'!$G$16</f>
        <v>2658</v>
      </c>
      <c r="C1772" s="395" t="s">
        <v>19824</v>
      </c>
      <c r="D1772"/>
      <c r="E1772"/>
      <c r="F1772"/>
      <c r="G1772"/>
      <c r="H1772"/>
      <c r="I1772"/>
      <c r="J1772"/>
      <c r="K1772"/>
      <c r="L1772"/>
      <c r="M1772"/>
      <c r="N1772" t="s">
        <v>5293</v>
      </c>
      <c r="O1772" s="399"/>
      <c r="P1772"/>
      <c r="Q1772"/>
      <c r="R1772" s="399" t="s">
        <v>10976</v>
      </c>
      <c r="S1772" t="s">
        <v>6569</v>
      </c>
      <c r="T1772"/>
      <c r="U1772"/>
      <c r="V1772" s="396">
        <f>INDEX('Page 2 - Team Information'!$K$14:$AP$184,Y1772,X1772)</f>
        <v>0</v>
      </c>
      <c r="W1772"/>
      <c r="X1772" s="397">
        <v>5</v>
      </c>
      <c r="Y1772" s="397">
        <v>86</v>
      </c>
    </row>
    <row r="1773" spans="1:25" x14ac:dyDescent="0.45">
      <c r="A1773">
        <f>'Page 1 - General Information'!$G$12</f>
        <v>113367003</v>
      </c>
      <c r="B1773" t="str">
        <f>'Page 1 - General Information'!$G$16</f>
        <v>2658</v>
      </c>
      <c r="C1773" s="395" t="s">
        <v>19824</v>
      </c>
      <c r="D1773"/>
      <c r="E1773"/>
      <c r="F1773"/>
      <c r="G1773"/>
      <c r="H1773"/>
      <c r="I1773"/>
      <c r="J1773"/>
      <c r="K1773"/>
      <c r="L1773"/>
      <c r="M1773"/>
      <c r="N1773" t="s">
        <v>5293</v>
      </c>
      <c r="O1773" s="399"/>
      <c r="P1773"/>
      <c r="Q1773"/>
      <c r="R1773" s="399" t="s">
        <v>10976</v>
      </c>
      <c r="S1773" t="s">
        <v>6570</v>
      </c>
      <c r="T1773"/>
      <c r="U1773"/>
      <c r="V1773" s="396">
        <f>INDEX('Page 2 - Team Information'!$K$14:$AP$184,Y1773,X1773)</f>
        <v>0</v>
      </c>
      <c r="W1773"/>
      <c r="X1773" s="397">
        <v>6</v>
      </c>
      <c r="Y1773" s="397">
        <v>86</v>
      </c>
    </row>
    <row r="1774" spans="1:25" x14ac:dyDescent="0.45">
      <c r="A1774">
        <f>'Page 1 - General Information'!$G$12</f>
        <v>113367003</v>
      </c>
      <c r="B1774" t="str">
        <f>'Page 1 - General Information'!$G$16</f>
        <v>2658</v>
      </c>
      <c r="C1774" s="395" t="s">
        <v>19824</v>
      </c>
      <c r="D1774"/>
      <c r="E1774"/>
      <c r="F1774"/>
      <c r="G1774"/>
      <c r="H1774"/>
      <c r="I1774"/>
      <c r="J1774"/>
      <c r="K1774"/>
      <c r="L1774"/>
      <c r="M1774"/>
      <c r="N1774" t="s">
        <v>5293</v>
      </c>
      <c r="O1774" s="399"/>
      <c r="P1774"/>
      <c r="Q1774"/>
      <c r="R1774" s="399" t="s">
        <v>10976</v>
      </c>
      <c r="S1774" t="s">
        <v>6571</v>
      </c>
      <c r="T1774"/>
      <c r="U1774"/>
      <c r="V1774" s="396">
        <f>INDEX('Page 2 - Team Information'!$K$14:$AP$184,Y1774,X1774)</f>
        <v>0</v>
      </c>
      <c r="W1774"/>
      <c r="X1774" s="397">
        <v>7</v>
      </c>
      <c r="Y1774" s="397">
        <v>86</v>
      </c>
    </row>
    <row r="1775" spans="1:25" x14ac:dyDescent="0.45">
      <c r="A1775">
        <f>'Page 1 - General Information'!$G$12</f>
        <v>113367003</v>
      </c>
      <c r="B1775" t="str">
        <f>'Page 1 - General Information'!$G$16</f>
        <v>2658</v>
      </c>
      <c r="C1775" s="395" t="s">
        <v>19824</v>
      </c>
      <c r="D1775"/>
      <c r="E1775"/>
      <c r="F1775"/>
      <c r="G1775"/>
      <c r="H1775"/>
      <c r="I1775"/>
      <c r="J1775"/>
      <c r="K1775"/>
      <c r="L1775"/>
      <c r="M1775"/>
      <c r="N1775" t="s">
        <v>5293</v>
      </c>
      <c r="O1775" s="399"/>
      <c r="P1775"/>
      <c r="Q1775"/>
      <c r="R1775" s="21" t="s">
        <v>10976</v>
      </c>
      <c r="S1775" t="s">
        <v>6572</v>
      </c>
      <c r="T1775" s="396" t="str">
        <f>IF(INDEX('Page 2 - Team Information'!$K$14:$AP$184,Y1775,X1775)="","",INDEX('Page 2 - Team Information'!$K$14:$AP$184,Y1775,X1775)&amp;"-06-30")</f>
        <v/>
      </c>
      <c r="U1775"/>
      <c r="V1775"/>
      <c r="W1775"/>
      <c r="X1775" s="397">
        <v>9</v>
      </c>
      <c r="Y1775" s="397">
        <v>86</v>
      </c>
    </row>
    <row r="1776" spans="1:25" x14ac:dyDescent="0.45">
      <c r="A1776">
        <f>'Page 1 - General Information'!$G$12</f>
        <v>113367003</v>
      </c>
      <c r="B1776" t="str">
        <f>'Page 1 - General Information'!$G$16</f>
        <v>2658</v>
      </c>
      <c r="C1776" s="395" t="s">
        <v>19824</v>
      </c>
      <c r="D1776"/>
      <c r="E1776"/>
      <c r="F1776"/>
      <c r="G1776"/>
      <c r="H1776"/>
      <c r="I1776"/>
      <c r="J1776"/>
      <c r="K1776"/>
      <c r="L1776"/>
      <c r="M1776"/>
      <c r="N1776" t="s">
        <v>5293</v>
      </c>
      <c r="O1776" s="399"/>
      <c r="P1776"/>
      <c r="Q1776"/>
      <c r="R1776" s="21" t="s">
        <v>10976</v>
      </c>
      <c r="S1776" t="s">
        <v>6573</v>
      </c>
      <c r="T1776" s="396" t="str">
        <f>IF(INDEX('Page 2 - Team Information'!$K$14:$AP$184,Y1776,X1776)="","",INDEX('Page 2 - Team Information'!$K$14:$AP$184,Y1776,X1776)&amp;"-06-30")</f>
        <v/>
      </c>
      <c r="U1776"/>
      <c r="V1776"/>
      <c r="W1776"/>
      <c r="X1776" s="397">
        <v>10</v>
      </c>
      <c r="Y1776" s="397">
        <v>86</v>
      </c>
    </row>
    <row r="1777" spans="1:25" x14ac:dyDescent="0.45">
      <c r="A1777">
        <f>'Page 1 - General Information'!$G$12</f>
        <v>113367003</v>
      </c>
      <c r="B1777" t="str">
        <f>'Page 1 - General Information'!$G$16</f>
        <v>2658</v>
      </c>
      <c r="C1777" s="395" t="s">
        <v>19824</v>
      </c>
      <c r="D1777"/>
      <c r="E1777"/>
      <c r="F1777"/>
      <c r="G1777"/>
      <c r="H1777"/>
      <c r="I1777"/>
      <c r="J1777"/>
      <c r="K1777"/>
      <c r="L1777"/>
      <c r="M1777"/>
      <c r="N1777" t="s">
        <v>5293</v>
      </c>
      <c r="O1777" s="399"/>
      <c r="P1777"/>
      <c r="Q1777"/>
      <c r="R1777" s="21" t="s">
        <v>10976</v>
      </c>
      <c r="S1777" t="s">
        <v>6574</v>
      </c>
      <c r="T1777" s="396" t="str">
        <f>IF(INDEX('Page 2 - Team Information'!$K$14:$AP$184,Y1777,X1777)="","",INDEX('Page 2 - Team Information'!$K$14:$AP$184,Y1777,X1777)&amp;"-06-30")</f>
        <v/>
      </c>
      <c r="U1777"/>
      <c r="V1777"/>
      <c r="W1777"/>
      <c r="X1777" s="397">
        <v>11</v>
      </c>
      <c r="Y1777" s="397">
        <v>86</v>
      </c>
    </row>
    <row r="1778" spans="1:25" x14ac:dyDescent="0.45">
      <c r="A1778">
        <f>'Page 1 - General Information'!$G$12</f>
        <v>113367003</v>
      </c>
      <c r="B1778" t="str">
        <f>'Page 1 - General Information'!$G$16</f>
        <v>2658</v>
      </c>
      <c r="C1778" s="395" t="s">
        <v>19824</v>
      </c>
      <c r="D1778"/>
      <c r="E1778"/>
      <c r="F1778"/>
      <c r="G1778"/>
      <c r="H1778"/>
      <c r="I1778"/>
      <c r="J1778"/>
      <c r="K1778"/>
      <c r="L1778"/>
      <c r="M1778"/>
      <c r="N1778" t="s">
        <v>5293</v>
      </c>
      <c r="O1778" s="399"/>
      <c r="P1778"/>
      <c r="Q1778"/>
      <c r="R1778" s="21" t="s">
        <v>10976</v>
      </c>
      <c r="S1778" t="s">
        <v>6575</v>
      </c>
      <c r="T1778" s="396" t="str">
        <f>IF(INDEX('Page 2 - Team Information'!$K$14:$AP$184,Y1778,X1778)="","",INDEX('Page 2 - Team Information'!$K$14:$AP$184,Y1778,X1778)&amp;"-06-30")</f>
        <v/>
      </c>
      <c r="U1778"/>
      <c r="V1778"/>
      <c r="W1778"/>
      <c r="X1778" s="397">
        <v>12</v>
      </c>
      <c r="Y1778" s="397">
        <v>86</v>
      </c>
    </row>
    <row r="1779" spans="1:25" x14ac:dyDescent="0.45">
      <c r="A1779">
        <f>'Page 1 - General Information'!$G$12</f>
        <v>113367003</v>
      </c>
      <c r="B1779" t="str">
        <f>'Page 1 - General Information'!$G$16</f>
        <v>2658</v>
      </c>
      <c r="C1779" s="395" t="s">
        <v>19824</v>
      </c>
      <c r="D1779"/>
      <c r="E1779"/>
      <c r="F1779"/>
      <c r="G1779"/>
      <c r="H1779"/>
      <c r="I1779"/>
      <c r="J1779"/>
      <c r="K1779"/>
      <c r="L1779"/>
      <c r="M1779"/>
      <c r="N1779" t="s">
        <v>4812</v>
      </c>
      <c r="O1779" s="396">
        <f>INDEX('Page 2 - Team Information'!$K$14:$AP$184,Y1779,X1779)</f>
        <v>0</v>
      </c>
      <c r="P1779"/>
      <c r="Q1779"/>
      <c r="R1779"/>
      <c r="S1779" t="s">
        <v>6576</v>
      </c>
      <c r="T1779"/>
      <c r="U1779"/>
      <c r="V1779"/>
      <c r="W1779"/>
      <c r="X1779" s="397">
        <v>14</v>
      </c>
      <c r="Y1779" s="397">
        <v>86</v>
      </c>
    </row>
    <row r="1780" spans="1:25" x14ac:dyDescent="0.45">
      <c r="A1780">
        <f>'Page 1 - General Information'!$G$12</f>
        <v>113367003</v>
      </c>
      <c r="B1780" t="str">
        <f>'Page 1 - General Information'!$G$16</f>
        <v>2658</v>
      </c>
      <c r="C1780" s="395" t="s">
        <v>19824</v>
      </c>
      <c r="D1780"/>
      <c r="E1780"/>
      <c r="F1780"/>
      <c r="G1780"/>
      <c r="H1780"/>
      <c r="I1780"/>
      <c r="J1780"/>
      <c r="K1780"/>
      <c r="L1780"/>
      <c r="M1780"/>
      <c r="N1780" t="s">
        <v>4812</v>
      </c>
      <c r="O1780" s="396">
        <f>INDEX('Page 2 - Team Information'!$K$14:$AP$184,Y1780,X1780)</f>
        <v>0</v>
      </c>
      <c r="P1780"/>
      <c r="Q1780"/>
      <c r="R1780"/>
      <c r="S1780" t="s">
        <v>6577</v>
      </c>
      <c r="T1780"/>
      <c r="U1780"/>
      <c r="V1780"/>
      <c r="W1780"/>
      <c r="X1780" s="397">
        <v>15</v>
      </c>
      <c r="Y1780" s="397">
        <v>86</v>
      </c>
    </row>
    <row r="1781" spans="1:25" x14ac:dyDescent="0.45">
      <c r="A1781">
        <f>'Page 1 - General Information'!$G$12</f>
        <v>113367003</v>
      </c>
      <c r="B1781" t="str">
        <f>'Page 1 - General Information'!$G$16</f>
        <v>2658</v>
      </c>
      <c r="C1781" s="395" t="s">
        <v>19824</v>
      </c>
      <c r="D1781"/>
      <c r="E1781"/>
      <c r="F1781"/>
      <c r="G1781"/>
      <c r="H1781"/>
      <c r="I1781"/>
      <c r="J1781"/>
      <c r="K1781"/>
      <c r="L1781"/>
      <c r="M1781"/>
      <c r="N1781" t="s">
        <v>4812</v>
      </c>
      <c r="O1781" s="396">
        <f>INDEX('Page 2 - Team Information'!$K$14:$AP$184,Y1781,X1781)</f>
        <v>0</v>
      </c>
      <c r="P1781"/>
      <c r="Q1781"/>
      <c r="R1781"/>
      <c r="S1781" t="s">
        <v>6578</v>
      </c>
      <c r="T1781"/>
      <c r="U1781"/>
      <c r="V1781"/>
      <c r="W1781"/>
      <c r="X1781" s="397">
        <v>16</v>
      </c>
      <c r="Y1781" s="397">
        <v>86</v>
      </c>
    </row>
    <row r="1782" spans="1:25" x14ac:dyDescent="0.45">
      <c r="A1782">
        <f>'Page 1 - General Information'!$G$12</f>
        <v>113367003</v>
      </c>
      <c r="B1782" t="str">
        <f>'Page 1 - General Information'!$G$16</f>
        <v>2658</v>
      </c>
      <c r="C1782" s="395" t="s">
        <v>19824</v>
      </c>
      <c r="D1782"/>
      <c r="E1782"/>
      <c r="F1782"/>
      <c r="G1782"/>
      <c r="H1782"/>
      <c r="I1782"/>
      <c r="J1782"/>
      <c r="K1782"/>
      <c r="L1782"/>
      <c r="M1782"/>
      <c r="N1782" t="s">
        <v>4812</v>
      </c>
      <c r="O1782" s="396">
        <f>INDEX('Page 2 - Team Information'!$K$14:$AP$184,Y1782,X1782)</f>
        <v>0</v>
      </c>
      <c r="P1782"/>
      <c r="Q1782"/>
      <c r="R1782"/>
      <c r="S1782" t="s">
        <v>6579</v>
      </c>
      <c r="T1782"/>
      <c r="U1782"/>
      <c r="V1782"/>
      <c r="W1782"/>
      <c r="X1782" s="397">
        <v>17</v>
      </c>
      <c r="Y1782" s="397">
        <v>86</v>
      </c>
    </row>
    <row r="1783" spans="1:25" x14ac:dyDescent="0.45">
      <c r="A1783">
        <f>'Page 1 - General Information'!$G$12</f>
        <v>113367003</v>
      </c>
      <c r="B1783" t="str">
        <f>'Page 1 - General Information'!$G$16</f>
        <v>2658</v>
      </c>
      <c r="C1783" s="395" t="s">
        <v>19824</v>
      </c>
      <c r="D1783"/>
      <c r="E1783"/>
      <c r="F1783"/>
      <c r="G1783"/>
      <c r="H1783"/>
      <c r="I1783"/>
      <c r="J1783"/>
      <c r="K1783"/>
      <c r="L1783"/>
      <c r="M1783"/>
      <c r="N1783" t="s">
        <v>4812</v>
      </c>
      <c r="O1783" s="396">
        <f>INDEX('Page 2 - Team Information'!$K$14:$AP$184,Y1783,X1783)</f>
        <v>0</v>
      </c>
      <c r="P1783"/>
      <c r="Q1783"/>
      <c r="R1783"/>
      <c r="S1783" t="s">
        <v>6580</v>
      </c>
      <c r="T1783"/>
      <c r="U1783"/>
      <c r="V1783"/>
      <c r="W1783"/>
      <c r="X1783" s="397">
        <v>19</v>
      </c>
      <c r="Y1783" s="397">
        <v>86</v>
      </c>
    </row>
    <row r="1784" spans="1:25" x14ac:dyDescent="0.45">
      <c r="A1784">
        <f>'Page 1 - General Information'!$G$12</f>
        <v>113367003</v>
      </c>
      <c r="B1784" t="str">
        <f>'Page 1 - General Information'!$G$16</f>
        <v>2658</v>
      </c>
      <c r="C1784" s="395" t="s">
        <v>19824</v>
      </c>
      <c r="D1784"/>
      <c r="E1784"/>
      <c r="F1784"/>
      <c r="G1784"/>
      <c r="H1784"/>
      <c r="I1784"/>
      <c r="J1784"/>
      <c r="K1784"/>
      <c r="L1784"/>
      <c r="M1784"/>
      <c r="N1784" t="s">
        <v>4812</v>
      </c>
      <c r="O1784" s="396">
        <f>INDEX('Page 2 - Team Information'!$K$14:$AP$184,Y1784,X1784)</f>
        <v>0</v>
      </c>
      <c r="P1784"/>
      <c r="Q1784"/>
      <c r="R1784"/>
      <c r="S1784" t="s">
        <v>6581</v>
      </c>
      <c r="T1784"/>
      <c r="U1784"/>
      <c r="V1784"/>
      <c r="W1784"/>
      <c r="X1784" s="397">
        <v>20</v>
      </c>
      <c r="Y1784" s="397">
        <v>86</v>
      </c>
    </row>
    <row r="1785" spans="1:25" x14ac:dyDescent="0.45">
      <c r="A1785">
        <f>'Page 1 - General Information'!$G$12</f>
        <v>113367003</v>
      </c>
      <c r="B1785" t="str">
        <f>'Page 1 - General Information'!$G$16</f>
        <v>2658</v>
      </c>
      <c r="C1785" s="395" t="s">
        <v>19824</v>
      </c>
      <c r="D1785"/>
      <c r="E1785"/>
      <c r="F1785"/>
      <c r="G1785"/>
      <c r="H1785"/>
      <c r="I1785"/>
      <c r="J1785"/>
      <c r="K1785"/>
      <c r="L1785"/>
      <c r="M1785"/>
      <c r="N1785" t="s">
        <v>4812</v>
      </c>
      <c r="O1785" s="396">
        <f>INDEX('Page 2 - Team Information'!$K$14:$AP$184,Y1785,X1785)</f>
        <v>0</v>
      </c>
      <c r="P1785"/>
      <c r="Q1785"/>
      <c r="R1785"/>
      <c r="S1785" t="s">
        <v>6582</v>
      </c>
      <c r="T1785"/>
      <c r="U1785"/>
      <c r="V1785"/>
      <c r="W1785"/>
      <c r="X1785" s="397">
        <v>21</v>
      </c>
      <c r="Y1785" s="397">
        <v>86</v>
      </c>
    </row>
    <row r="1786" spans="1:25" x14ac:dyDescent="0.45">
      <c r="A1786">
        <f>'Page 1 - General Information'!$G$12</f>
        <v>113367003</v>
      </c>
      <c r="B1786" t="str">
        <f>'Page 1 - General Information'!$G$16</f>
        <v>2658</v>
      </c>
      <c r="C1786" s="395" t="s">
        <v>19824</v>
      </c>
      <c r="D1786"/>
      <c r="E1786"/>
      <c r="F1786"/>
      <c r="G1786"/>
      <c r="H1786"/>
      <c r="I1786"/>
      <c r="J1786"/>
      <c r="K1786"/>
      <c r="L1786"/>
      <c r="M1786"/>
      <c r="N1786" t="s">
        <v>4812</v>
      </c>
      <c r="O1786" s="396">
        <f>INDEX('Page 2 - Team Information'!$K$14:$AP$184,Y1786,X1786)</f>
        <v>0</v>
      </c>
      <c r="P1786"/>
      <c r="Q1786"/>
      <c r="R1786"/>
      <c r="S1786" t="s">
        <v>6583</v>
      </c>
      <c r="T1786"/>
      <c r="U1786"/>
      <c r="V1786"/>
      <c r="W1786"/>
      <c r="X1786" s="397">
        <v>22</v>
      </c>
      <c r="Y1786" s="397">
        <v>86</v>
      </c>
    </row>
    <row r="1787" spans="1:25" x14ac:dyDescent="0.45">
      <c r="A1787">
        <f>'Page 1 - General Information'!$G$12</f>
        <v>113367003</v>
      </c>
      <c r="B1787" t="str">
        <f>'Page 1 - General Information'!$G$16</f>
        <v>2658</v>
      </c>
      <c r="C1787" s="395" t="s">
        <v>19824</v>
      </c>
      <c r="D1787"/>
      <c r="E1787"/>
      <c r="F1787"/>
      <c r="G1787"/>
      <c r="H1787"/>
      <c r="I1787"/>
      <c r="J1787"/>
      <c r="K1787"/>
      <c r="L1787"/>
      <c r="M1787"/>
      <c r="N1787" t="s">
        <v>5293</v>
      </c>
      <c r="O1787" s="399"/>
      <c r="P1787"/>
      <c r="Q1787"/>
      <c r="R1787" s="399" t="s">
        <v>10976</v>
      </c>
      <c r="S1787" t="s">
        <v>6584</v>
      </c>
      <c r="T1787"/>
      <c r="U1787"/>
      <c r="V1787" s="396">
        <f>INDEX('Page 2 - Team Information'!$K$14:$AP$184,Y1787,X1787)</f>
        <v>0</v>
      </c>
      <c r="W1787"/>
      <c r="X1787" s="397">
        <v>5</v>
      </c>
      <c r="Y1787" s="397">
        <v>87</v>
      </c>
    </row>
    <row r="1788" spans="1:25" x14ac:dyDescent="0.45">
      <c r="A1788">
        <f>'Page 1 - General Information'!$G$12</f>
        <v>113367003</v>
      </c>
      <c r="B1788" t="str">
        <f>'Page 1 - General Information'!$G$16</f>
        <v>2658</v>
      </c>
      <c r="C1788" s="395" t="s">
        <v>19824</v>
      </c>
      <c r="D1788"/>
      <c r="E1788"/>
      <c r="F1788"/>
      <c r="G1788"/>
      <c r="H1788"/>
      <c r="I1788"/>
      <c r="J1788"/>
      <c r="K1788"/>
      <c r="L1788"/>
      <c r="M1788"/>
      <c r="N1788" t="s">
        <v>5293</v>
      </c>
      <c r="O1788" s="399"/>
      <c r="P1788"/>
      <c r="Q1788"/>
      <c r="R1788" s="399" t="s">
        <v>10976</v>
      </c>
      <c r="S1788" t="s">
        <v>6585</v>
      </c>
      <c r="T1788"/>
      <c r="U1788"/>
      <c r="V1788" s="396">
        <f>INDEX('Page 2 - Team Information'!$K$14:$AP$184,Y1788,X1788)</f>
        <v>0</v>
      </c>
      <c r="W1788"/>
      <c r="X1788" s="397">
        <v>6</v>
      </c>
      <c r="Y1788" s="397">
        <v>87</v>
      </c>
    </row>
    <row r="1789" spans="1:25" x14ac:dyDescent="0.45">
      <c r="A1789">
        <f>'Page 1 - General Information'!$G$12</f>
        <v>113367003</v>
      </c>
      <c r="B1789" t="str">
        <f>'Page 1 - General Information'!$G$16</f>
        <v>2658</v>
      </c>
      <c r="C1789" s="395" t="s">
        <v>19824</v>
      </c>
      <c r="D1789"/>
      <c r="E1789"/>
      <c r="F1789"/>
      <c r="G1789"/>
      <c r="H1789"/>
      <c r="I1789"/>
      <c r="J1789"/>
      <c r="K1789"/>
      <c r="L1789"/>
      <c r="M1789"/>
      <c r="N1789" t="s">
        <v>5293</v>
      </c>
      <c r="O1789" s="399"/>
      <c r="P1789"/>
      <c r="Q1789"/>
      <c r="R1789" s="399" t="s">
        <v>10976</v>
      </c>
      <c r="S1789" t="s">
        <v>6586</v>
      </c>
      <c r="T1789"/>
      <c r="U1789"/>
      <c r="V1789" s="396">
        <f>INDEX('Page 2 - Team Information'!$K$14:$AP$184,Y1789,X1789)</f>
        <v>0</v>
      </c>
      <c r="W1789"/>
      <c r="X1789" s="397">
        <v>7</v>
      </c>
      <c r="Y1789" s="397">
        <v>87</v>
      </c>
    </row>
    <row r="1790" spans="1:25" x14ac:dyDescent="0.45">
      <c r="A1790">
        <f>'Page 1 - General Information'!$G$12</f>
        <v>113367003</v>
      </c>
      <c r="B1790" t="str">
        <f>'Page 1 - General Information'!$G$16</f>
        <v>2658</v>
      </c>
      <c r="C1790" s="395" t="s">
        <v>19824</v>
      </c>
      <c r="D1790"/>
      <c r="E1790"/>
      <c r="F1790"/>
      <c r="G1790"/>
      <c r="H1790"/>
      <c r="I1790"/>
      <c r="J1790"/>
      <c r="K1790"/>
      <c r="L1790"/>
      <c r="M1790"/>
      <c r="N1790" t="s">
        <v>5293</v>
      </c>
      <c r="O1790" s="399"/>
      <c r="P1790"/>
      <c r="Q1790"/>
      <c r="R1790" s="21" t="s">
        <v>10976</v>
      </c>
      <c r="S1790" t="s">
        <v>6587</v>
      </c>
      <c r="T1790" s="396" t="str">
        <f>IF(INDEX('Page 2 - Team Information'!$K$14:$AP$184,Y1790,X1790)="","",INDEX('Page 2 - Team Information'!$K$14:$AP$184,Y1790,X1790)&amp;"-06-30")</f>
        <v/>
      </c>
      <c r="U1790"/>
      <c r="V1790"/>
      <c r="W1790"/>
      <c r="X1790" s="397">
        <v>9</v>
      </c>
      <c r="Y1790" s="397">
        <v>87</v>
      </c>
    </row>
    <row r="1791" spans="1:25" x14ac:dyDescent="0.45">
      <c r="A1791">
        <f>'Page 1 - General Information'!$G$12</f>
        <v>113367003</v>
      </c>
      <c r="B1791" t="str">
        <f>'Page 1 - General Information'!$G$16</f>
        <v>2658</v>
      </c>
      <c r="C1791" s="395" t="s">
        <v>19824</v>
      </c>
      <c r="D1791"/>
      <c r="E1791"/>
      <c r="F1791"/>
      <c r="G1791"/>
      <c r="H1791"/>
      <c r="I1791"/>
      <c r="J1791"/>
      <c r="K1791"/>
      <c r="L1791"/>
      <c r="M1791"/>
      <c r="N1791" t="s">
        <v>5293</v>
      </c>
      <c r="O1791" s="399"/>
      <c r="P1791"/>
      <c r="Q1791"/>
      <c r="R1791" s="21" t="s">
        <v>10976</v>
      </c>
      <c r="S1791" t="s">
        <v>6588</v>
      </c>
      <c r="T1791" s="396" t="str">
        <f>IF(INDEX('Page 2 - Team Information'!$K$14:$AP$184,Y1791,X1791)="","",INDEX('Page 2 - Team Information'!$K$14:$AP$184,Y1791,X1791)&amp;"-06-30")</f>
        <v/>
      </c>
      <c r="U1791"/>
      <c r="V1791"/>
      <c r="W1791"/>
      <c r="X1791" s="397">
        <v>10</v>
      </c>
      <c r="Y1791" s="397">
        <v>87</v>
      </c>
    </row>
    <row r="1792" spans="1:25" x14ac:dyDescent="0.45">
      <c r="A1792">
        <f>'Page 1 - General Information'!$G$12</f>
        <v>113367003</v>
      </c>
      <c r="B1792" t="str">
        <f>'Page 1 - General Information'!$G$16</f>
        <v>2658</v>
      </c>
      <c r="C1792" s="395" t="s">
        <v>19824</v>
      </c>
      <c r="D1792"/>
      <c r="E1792"/>
      <c r="F1792"/>
      <c r="G1792"/>
      <c r="H1792"/>
      <c r="I1792"/>
      <c r="J1792"/>
      <c r="K1792"/>
      <c r="L1792"/>
      <c r="M1792"/>
      <c r="N1792" t="s">
        <v>5293</v>
      </c>
      <c r="O1792" s="399"/>
      <c r="P1792"/>
      <c r="Q1792"/>
      <c r="R1792" s="21" t="s">
        <v>10976</v>
      </c>
      <c r="S1792" t="s">
        <v>6589</v>
      </c>
      <c r="T1792" s="396" t="str">
        <f>IF(INDEX('Page 2 - Team Information'!$K$14:$AP$184,Y1792,X1792)="","",INDEX('Page 2 - Team Information'!$K$14:$AP$184,Y1792,X1792)&amp;"-06-30")</f>
        <v/>
      </c>
      <c r="U1792"/>
      <c r="V1792"/>
      <c r="W1792"/>
      <c r="X1792" s="397">
        <v>11</v>
      </c>
      <c r="Y1792" s="397">
        <v>87</v>
      </c>
    </row>
    <row r="1793" spans="1:25" x14ac:dyDescent="0.45">
      <c r="A1793">
        <f>'Page 1 - General Information'!$G$12</f>
        <v>113367003</v>
      </c>
      <c r="B1793" t="str">
        <f>'Page 1 - General Information'!$G$16</f>
        <v>2658</v>
      </c>
      <c r="C1793" s="395" t="s">
        <v>19824</v>
      </c>
      <c r="D1793"/>
      <c r="E1793"/>
      <c r="F1793"/>
      <c r="G1793"/>
      <c r="H1793"/>
      <c r="I1793"/>
      <c r="J1793"/>
      <c r="K1793"/>
      <c r="L1793"/>
      <c r="M1793"/>
      <c r="N1793" t="s">
        <v>5293</v>
      </c>
      <c r="O1793" s="399"/>
      <c r="P1793"/>
      <c r="Q1793"/>
      <c r="R1793" s="21" t="s">
        <v>10976</v>
      </c>
      <c r="S1793" t="s">
        <v>6590</v>
      </c>
      <c r="T1793" s="396" t="str">
        <f>IF(INDEX('Page 2 - Team Information'!$K$14:$AP$184,Y1793,X1793)="","",INDEX('Page 2 - Team Information'!$K$14:$AP$184,Y1793,X1793)&amp;"-06-30")</f>
        <v/>
      </c>
      <c r="U1793"/>
      <c r="V1793"/>
      <c r="W1793"/>
      <c r="X1793" s="397">
        <v>12</v>
      </c>
      <c r="Y1793" s="397">
        <v>87</v>
      </c>
    </row>
    <row r="1794" spans="1:25" x14ac:dyDescent="0.45">
      <c r="A1794">
        <f>'Page 1 - General Information'!$G$12</f>
        <v>113367003</v>
      </c>
      <c r="B1794" t="str">
        <f>'Page 1 - General Information'!$G$16</f>
        <v>2658</v>
      </c>
      <c r="C1794" s="395" t="s">
        <v>19824</v>
      </c>
      <c r="D1794"/>
      <c r="E1794"/>
      <c r="F1794"/>
      <c r="G1794"/>
      <c r="H1794"/>
      <c r="I1794"/>
      <c r="J1794"/>
      <c r="K1794"/>
      <c r="L1794"/>
      <c r="M1794"/>
      <c r="N1794" t="s">
        <v>4812</v>
      </c>
      <c r="O1794" s="396">
        <f>INDEX('Page 2 - Team Information'!$K$14:$AP$184,Y1794,X1794)</f>
        <v>0</v>
      </c>
      <c r="P1794"/>
      <c r="Q1794"/>
      <c r="R1794"/>
      <c r="S1794" t="s">
        <v>6591</v>
      </c>
      <c r="T1794"/>
      <c r="U1794"/>
      <c r="V1794"/>
      <c r="W1794"/>
      <c r="X1794" s="397">
        <v>14</v>
      </c>
      <c r="Y1794" s="397">
        <v>87</v>
      </c>
    </row>
    <row r="1795" spans="1:25" x14ac:dyDescent="0.45">
      <c r="A1795">
        <f>'Page 1 - General Information'!$G$12</f>
        <v>113367003</v>
      </c>
      <c r="B1795" t="str">
        <f>'Page 1 - General Information'!$G$16</f>
        <v>2658</v>
      </c>
      <c r="C1795" s="395" t="s">
        <v>19824</v>
      </c>
      <c r="D1795"/>
      <c r="E1795"/>
      <c r="F1795"/>
      <c r="G1795"/>
      <c r="H1795"/>
      <c r="I1795"/>
      <c r="J1795"/>
      <c r="K1795"/>
      <c r="L1795"/>
      <c r="M1795"/>
      <c r="N1795" t="s">
        <v>4812</v>
      </c>
      <c r="O1795" s="396">
        <f>INDEX('Page 2 - Team Information'!$K$14:$AP$184,Y1795,X1795)</f>
        <v>0</v>
      </c>
      <c r="P1795"/>
      <c r="Q1795"/>
      <c r="R1795"/>
      <c r="S1795" t="s">
        <v>6592</v>
      </c>
      <c r="T1795"/>
      <c r="U1795"/>
      <c r="V1795"/>
      <c r="W1795"/>
      <c r="X1795" s="397">
        <v>15</v>
      </c>
      <c r="Y1795" s="397">
        <v>87</v>
      </c>
    </row>
    <row r="1796" spans="1:25" x14ac:dyDescent="0.45">
      <c r="A1796">
        <f>'Page 1 - General Information'!$G$12</f>
        <v>113367003</v>
      </c>
      <c r="B1796" t="str">
        <f>'Page 1 - General Information'!$G$16</f>
        <v>2658</v>
      </c>
      <c r="C1796" s="395" t="s">
        <v>19824</v>
      </c>
      <c r="D1796"/>
      <c r="E1796"/>
      <c r="F1796"/>
      <c r="G1796"/>
      <c r="H1796"/>
      <c r="I1796"/>
      <c r="J1796"/>
      <c r="K1796"/>
      <c r="L1796"/>
      <c r="M1796"/>
      <c r="N1796" t="s">
        <v>4812</v>
      </c>
      <c r="O1796" s="396">
        <f>INDEX('Page 2 - Team Information'!$K$14:$AP$184,Y1796,X1796)</f>
        <v>0</v>
      </c>
      <c r="P1796"/>
      <c r="Q1796"/>
      <c r="R1796"/>
      <c r="S1796" t="s">
        <v>6593</v>
      </c>
      <c r="T1796"/>
      <c r="U1796"/>
      <c r="V1796"/>
      <c r="W1796"/>
      <c r="X1796" s="397">
        <v>16</v>
      </c>
      <c r="Y1796" s="397">
        <v>87</v>
      </c>
    </row>
    <row r="1797" spans="1:25" x14ac:dyDescent="0.45">
      <c r="A1797">
        <f>'Page 1 - General Information'!$G$12</f>
        <v>113367003</v>
      </c>
      <c r="B1797" t="str">
        <f>'Page 1 - General Information'!$G$16</f>
        <v>2658</v>
      </c>
      <c r="C1797" s="395" t="s">
        <v>19824</v>
      </c>
      <c r="D1797"/>
      <c r="E1797"/>
      <c r="F1797"/>
      <c r="G1797"/>
      <c r="H1797"/>
      <c r="I1797"/>
      <c r="J1797"/>
      <c r="K1797"/>
      <c r="L1797"/>
      <c r="M1797"/>
      <c r="N1797" t="s">
        <v>4812</v>
      </c>
      <c r="O1797" s="396">
        <f>INDEX('Page 2 - Team Information'!$K$14:$AP$184,Y1797,X1797)</f>
        <v>0</v>
      </c>
      <c r="P1797"/>
      <c r="Q1797"/>
      <c r="R1797"/>
      <c r="S1797" t="s">
        <v>6594</v>
      </c>
      <c r="T1797"/>
      <c r="U1797"/>
      <c r="V1797"/>
      <c r="W1797"/>
      <c r="X1797" s="397">
        <v>17</v>
      </c>
      <c r="Y1797" s="397">
        <v>87</v>
      </c>
    </row>
    <row r="1798" spans="1:25" x14ac:dyDescent="0.45">
      <c r="A1798">
        <f>'Page 1 - General Information'!$G$12</f>
        <v>113367003</v>
      </c>
      <c r="B1798" t="str">
        <f>'Page 1 - General Information'!$G$16</f>
        <v>2658</v>
      </c>
      <c r="C1798" s="395" t="s">
        <v>19824</v>
      </c>
      <c r="D1798"/>
      <c r="E1798"/>
      <c r="F1798"/>
      <c r="G1798"/>
      <c r="H1798"/>
      <c r="I1798"/>
      <c r="J1798"/>
      <c r="K1798"/>
      <c r="L1798"/>
      <c r="M1798"/>
      <c r="N1798" t="s">
        <v>4812</v>
      </c>
      <c r="O1798" s="396">
        <f>INDEX('Page 2 - Team Information'!$K$14:$AP$184,Y1798,X1798)</f>
        <v>0</v>
      </c>
      <c r="P1798"/>
      <c r="Q1798"/>
      <c r="R1798"/>
      <c r="S1798" t="s">
        <v>6595</v>
      </c>
      <c r="T1798"/>
      <c r="U1798"/>
      <c r="V1798"/>
      <c r="W1798"/>
      <c r="X1798" s="397">
        <v>19</v>
      </c>
      <c r="Y1798" s="397">
        <v>87</v>
      </c>
    </row>
    <row r="1799" spans="1:25" x14ac:dyDescent="0.45">
      <c r="A1799">
        <f>'Page 1 - General Information'!$G$12</f>
        <v>113367003</v>
      </c>
      <c r="B1799" t="str">
        <f>'Page 1 - General Information'!$G$16</f>
        <v>2658</v>
      </c>
      <c r="C1799" s="395" t="s">
        <v>19824</v>
      </c>
      <c r="D1799"/>
      <c r="E1799"/>
      <c r="F1799"/>
      <c r="G1799"/>
      <c r="H1799"/>
      <c r="I1799"/>
      <c r="J1799"/>
      <c r="K1799"/>
      <c r="L1799"/>
      <c r="M1799"/>
      <c r="N1799" t="s">
        <v>4812</v>
      </c>
      <c r="O1799" s="396">
        <f>INDEX('Page 2 - Team Information'!$K$14:$AP$184,Y1799,X1799)</f>
        <v>0</v>
      </c>
      <c r="P1799"/>
      <c r="Q1799"/>
      <c r="R1799"/>
      <c r="S1799" t="s">
        <v>6596</v>
      </c>
      <c r="T1799"/>
      <c r="U1799"/>
      <c r="V1799"/>
      <c r="W1799"/>
      <c r="X1799" s="397">
        <v>20</v>
      </c>
      <c r="Y1799" s="397">
        <v>87</v>
      </c>
    </row>
    <row r="1800" spans="1:25" x14ac:dyDescent="0.45">
      <c r="A1800">
        <f>'Page 1 - General Information'!$G$12</f>
        <v>113367003</v>
      </c>
      <c r="B1800" t="str">
        <f>'Page 1 - General Information'!$G$16</f>
        <v>2658</v>
      </c>
      <c r="C1800" s="395" t="s">
        <v>19824</v>
      </c>
      <c r="D1800"/>
      <c r="E1800"/>
      <c r="F1800"/>
      <c r="G1800"/>
      <c r="H1800"/>
      <c r="I1800"/>
      <c r="J1800"/>
      <c r="K1800"/>
      <c r="L1800"/>
      <c r="M1800"/>
      <c r="N1800" t="s">
        <v>4812</v>
      </c>
      <c r="O1800" s="396">
        <f>INDEX('Page 2 - Team Information'!$K$14:$AP$184,Y1800,X1800)</f>
        <v>0</v>
      </c>
      <c r="P1800"/>
      <c r="Q1800"/>
      <c r="R1800"/>
      <c r="S1800" t="s">
        <v>6597</v>
      </c>
      <c r="T1800"/>
      <c r="U1800"/>
      <c r="V1800"/>
      <c r="W1800"/>
      <c r="X1800" s="397">
        <v>21</v>
      </c>
      <c r="Y1800" s="397">
        <v>87</v>
      </c>
    </row>
    <row r="1801" spans="1:25" x14ac:dyDescent="0.45">
      <c r="A1801">
        <f>'Page 1 - General Information'!$G$12</f>
        <v>113367003</v>
      </c>
      <c r="B1801" t="str">
        <f>'Page 1 - General Information'!$G$16</f>
        <v>2658</v>
      </c>
      <c r="C1801" s="395" t="s">
        <v>19824</v>
      </c>
      <c r="D1801"/>
      <c r="E1801"/>
      <c r="F1801"/>
      <c r="G1801"/>
      <c r="H1801"/>
      <c r="I1801"/>
      <c r="J1801"/>
      <c r="K1801"/>
      <c r="L1801"/>
      <c r="M1801"/>
      <c r="N1801" t="s">
        <v>4812</v>
      </c>
      <c r="O1801" s="396">
        <f>INDEX('Page 2 - Team Information'!$K$14:$AP$184,Y1801,X1801)</f>
        <v>0</v>
      </c>
      <c r="P1801"/>
      <c r="Q1801"/>
      <c r="R1801"/>
      <c r="S1801" t="s">
        <v>6598</v>
      </c>
      <c r="T1801"/>
      <c r="U1801"/>
      <c r="V1801"/>
      <c r="W1801"/>
      <c r="X1801" s="397">
        <v>22</v>
      </c>
      <c r="Y1801" s="397">
        <v>87</v>
      </c>
    </row>
    <row r="1802" spans="1:25" x14ac:dyDescent="0.45">
      <c r="A1802">
        <f>'Page 1 - General Information'!$G$12</f>
        <v>113367003</v>
      </c>
      <c r="B1802" t="str">
        <f>'Page 1 - General Information'!$G$16</f>
        <v>2658</v>
      </c>
      <c r="C1802" s="395" t="s">
        <v>19824</v>
      </c>
      <c r="D1802"/>
      <c r="E1802"/>
      <c r="F1802"/>
      <c r="G1802"/>
      <c r="H1802"/>
      <c r="I1802"/>
      <c r="J1802"/>
      <c r="K1802"/>
      <c r="L1802"/>
      <c r="M1802"/>
      <c r="N1802" t="s">
        <v>5293</v>
      </c>
      <c r="O1802" s="399"/>
      <c r="P1802"/>
      <c r="Q1802"/>
      <c r="R1802" s="399" t="s">
        <v>10976</v>
      </c>
      <c r="S1802" t="s">
        <v>6599</v>
      </c>
      <c r="T1802"/>
      <c r="U1802"/>
      <c r="V1802" s="396">
        <f>INDEX('Page 2 - Team Information'!$K$14:$AP$184,Y1802,X1802)</f>
        <v>0</v>
      </c>
      <c r="W1802"/>
      <c r="X1802" s="397">
        <v>5</v>
      </c>
      <c r="Y1802" s="397">
        <v>88</v>
      </c>
    </row>
    <row r="1803" spans="1:25" x14ac:dyDescent="0.45">
      <c r="A1803">
        <f>'Page 1 - General Information'!$G$12</f>
        <v>113367003</v>
      </c>
      <c r="B1803" t="str">
        <f>'Page 1 - General Information'!$G$16</f>
        <v>2658</v>
      </c>
      <c r="C1803" s="395" t="s">
        <v>19824</v>
      </c>
      <c r="D1803"/>
      <c r="E1803"/>
      <c r="F1803"/>
      <c r="G1803"/>
      <c r="H1803"/>
      <c r="I1803"/>
      <c r="J1803"/>
      <c r="K1803"/>
      <c r="L1803"/>
      <c r="M1803"/>
      <c r="N1803" t="s">
        <v>5293</v>
      </c>
      <c r="O1803" s="399"/>
      <c r="P1803"/>
      <c r="Q1803"/>
      <c r="R1803" s="399" t="s">
        <v>10976</v>
      </c>
      <c r="S1803" t="s">
        <v>6600</v>
      </c>
      <c r="T1803"/>
      <c r="U1803"/>
      <c r="V1803" s="396">
        <f>INDEX('Page 2 - Team Information'!$K$14:$AP$184,Y1803,X1803)</f>
        <v>0</v>
      </c>
      <c r="W1803"/>
      <c r="X1803" s="397">
        <v>6</v>
      </c>
      <c r="Y1803" s="397">
        <v>88</v>
      </c>
    </row>
    <row r="1804" spans="1:25" x14ac:dyDescent="0.45">
      <c r="A1804">
        <f>'Page 1 - General Information'!$G$12</f>
        <v>113367003</v>
      </c>
      <c r="B1804" t="str">
        <f>'Page 1 - General Information'!$G$16</f>
        <v>2658</v>
      </c>
      <c r="C1804" s="395" t="s">
        <v>19824</v>
      </c>
      <c r="D1804"/>
      <c r="E1804"/>
      <c r="F1804"/>
      <c r="G1804"/>
      <c r="H1804"/>
      <c r="I1804"/>
      <c r="J1804"/>
      <c r="K1804"/>
      <c r="L1804"/>
      <c r="M1804"/>
      <c r="N1804" t="s">
        <v>5293</v>
      </c>
      <c r="O1804" s="399"/>
      <c r="P1804"/>
      <c r="Q1804"/>
      <c r="R1804" s="399" t="s">
        <v>10976</v>
      </c>
      <c r="S1804" t="s">
        <v>6601</v>
      </c>
      <c r="T1804"/>
      <c r="U1804"/>
      <c r="V1804" s="396">
        <f>INDEX('Page 2 - Team Information'!$K$14:$AP$184,Y1804,X1804)</f>
        <v>0</v>
      </c>
      <c r="W1804"/>
      <c r="X1804" s="397">
        <v>7</v>
      </c>
      <c r="Y1804" s="397">
        <v>88</v>
      </c>
    </row>
    <row r="1805" spans="1:25" x14ac:dyDescent="0.45">
      <c r="A1805">
        <f>'Page 1 - General Information'!$G$12</f>
        <v>113367003</v>
      </c>
      <c r="B1805" t="str">
        <f>'Page 1 - General Information'!$G$16</f>
        <v>2658</v>
      </c>
      <c r="C1805" s="395" t="s">
        <v>19824</v>
      </c>
      <c r="D1805"/>
      <c r="E1805"/>
      <c r="F1805"/>
      <c r="G1805"/>
      <c r="H1805"/>
      <c r="I1805"/>
      <c r="J1805"/>
      <c r="K1805"/>
      <c r="L1805"/>
      <c r="M1805"/>
      <c r="N1805" t="s">
        <v>5293</v>
      </c>
      <c r="O1805" s="399"/>
      <c r="P1805"/>
      <c r="Q1805"/>
      <c r="R1805" s="21" t="s">
        <v>10976</v>
      </c>
      <c r="S1805" t="s">
        <v>6602</v>
      </c>
      <c r="T1805" s="396" t="str">
        <f>IF(INDEX('Page 2 - Team Information'!$K$14:$AP$184,Y1805,X1805)="","",INDEX('Page 2 - Team Information'!$K$14:$AP$184,Y1805,X1805)&amp;"-06-30")</f>
        <v/>
      </c>
      <c r="U1805"/>
      <c r="V1805"/>
      <c r="W1805"/>
      <c r="X1805" s="397">
        <v>9</v>
      </c>
      <c r="Y1805" s="397">
        <v>88</v>
      </c>
    </row>
    <row r="1806" spans="1:25" x14ac:dyDescent="0.45">
      <c r="A1806">
        <f>'Page 1 - General Information'!$G$12</f>
        <v>113367003</v>
      </c>
      <c r="B1806" t="str">
        <f>'Page 1 - General Information'!$G$16</f>
        <v>2658</v>
      </c>
      <c r="C1806" s="395" t="s">
        <v>19824</v>
      </c>
      <c r="D1806"/>
      <c r="E1806"/>
      <c r="F1806"/>
      <c r="G1806"/>
      <c r="H1806"/>
      <c r="I1806"/>
      <c r="J1806"/>
      <c r="K1806"/>
      <c r="L1806"/>
      <c r="M1806"/>
      <c r="N1806" t="s">
        <v>5293</v>
      </c>
      <c r="O1806" s="399"/>
      <c r="P1806"/>
      <c r="Q1806"/>
      <c r="R1806" s="21" t="s">
        <v>10976</v>
      </c>
      <c r="S1806" t="s">
        <v>6603</v>
      </c>
      <c r="T1806" s="396" t="str">
        <f>IF(INDEX('Page 2 - Team Information'!$K$14:$AP$184,Y1806,X1806)="","",INDEX('Page 2 - Team Information'!$K$14:$AP$184,Y1806,X1806)&amp;"-06-30")</f>
        <v/>
      </c>
      <c r="U1806"/>
      <c r="V1806"/>
      <c r="W1806"/>
      <c r="X1806" s="397">
        <v>10</v>
      </c>
      <c r="Y1806" s="397">
        <v>88</v>
      </c>
    </row>
    <row r="1807" spans="1:25" x14ac:dyDescent="0.45">
      <c r="A1807">
        <f>'Page 1 - General Information'!$G$12</f>
        <v>113367003</v>
      </c>
      <c r="B1807" t="str">
        <f>'Page 1 - General Information'!$G$16</f>
        <v>2658</v>
      </c>
      <c r="C1807" s="395" t="s">
        <v>19824</v>
      </c>
      <c r="D1807"/>
      <c r="E1807"/>
      <c r="F1807"/>
      <c r="G1807"/>
      <c r="H1807"/>
      <c r="I1807"/>
      <c r="J1807"/>
      <c r="K1807"/>
      <c r="L1807"/>
      <c r="M1807"/>
      <c r="N1807" t="s">
        <v>5293</v>
      </c>
      <c r="O1807" s="399"/>
      <c r="P1807"/>
      <c r="Q1807"/>
      <c r="R1807" s="21" t="s">
        <v>10976</v>
      </c>
      <c r="S1807" t="s">
        <v>6604</v>
      </c>
      <c r="T1807" s="396" t="str">
        <f>IF(INDEX('Page 2 - Team Information'!$K$14:$AP$184,Y1807,X1807)="","",INDEX('Page 2 - Team Information'!$K$14:$AP$184,Y1807,X1807)&amp;"-06-30")</f>
        <v/>
      </c>
      <c r="U1807"/>
      <c r="V1807"/>
      <c r="W1807"/>
      <c r="X1807" s="397">
        <v>11</v>
      </c>
      <c r="Y1807" s="397">
        <v>88</v>
      </c>
    </row>
    <row r="1808" spans="1:25" x14ac:dyDescent="0.45">
      <c r="A1808">
        <f>'Page 1 - General Information'!$G$12</f>
        <v>113367003</v>
      </c>
      <c r="B1808" t="str">
        <f>'Page 1 - General Information'!$G$16</f>
        <v>2658</v>
      </c>
      <c r="C1808" s="395" t="s">
        <v>19824</v>
      </c>
      <c r="D1808"/>
      <c r="E1808"/>
      <c r="F1808"/>
      <c r="G1808"/>
      <c r="H1808"/>
      <c r="I1808"/>
      <c r="J1808"/>
      <c r="K1808"/>
      <c r="L1808"/>
      <c r="M1808"/>
      <c r="N1808" t="s">
        <v>5293</v>
      </c>
      <c r="O1808" s="399"/>
      <c r="P1808"/>
      <c r="Q1808"/>
      <c r="R1808" s="21" t="s">
        <v>10976</v>
      </c>
      <c r="S1808" t="s">
        <v>6605</v>
      </c>
      <c r="T1808" s="396" t="str">
        <f>IF(INDEX('Page 2 - Team Information'!$K$14:$AP$184,Y1808,X1808)="","",INDEX('Page 2 - Team Information'!$K$14:$AP$184,Y1808,X1808)&amp;"-06-30")</f>
        <v/>
      </c>
      <c r="U1808"/>
      <c r="V1808"/>
      <c r="W1808"/>
      <c r="X1808" s="397">
        <v>12</v>
      </c>
      <c r="Y1808" s="397">
        <v>88</v>
      </c>
    </row>
    <row r="1809" spans="1:25" x14ac:dyDescent="0.45">
      <c r="A1809">
        <f>'Page 1 - General Information'!$G$12</f>
        <v>113367003</v>
      </c>
      <c r="B1809" t="str">
        <f>'Page 1 - General Information'!$G$16</f>
        <v>2658</v>
      </c>
      <c r="C1809" s="395" t="s">
        <v>19824</v>
      </c>
      <c r="D1809"/>
      <c r="E1809"/>
      <c r="F1809"/>
      <c r="G1809"/>
      <c r="H1809"/>
      <c r="I1809"/>
      <c r="J1809"/>
      <c r="K1809"/>
      <c r="L1809"/>
      <c r="M1809"/>
      <c r="N1809" t="s">
        <v>4812</v>
      </c>
      <c r="O1809" s="396">
        <f>INDEX('Page 2 - Team Information'!$K$14:$AP$184,Y1809,X1809)</f>
        <v>0</v>
      </c>
      <c r="P1809"/>
      <c r="Q1809"/>
      <c r="R1809"/>
      <c r="S1809" t="s">
        <v>6606</v>
      </c>
      <c r="T1809"/>
      <c r="U1809"/>
      <c r="V1809"/>
      <c r="W1809"/>
      <c r="X1809" s="397">
        <v>14</v>
      </c>
      <c r="Y1809" s="397">
        <v>88</v>
      </c>
    </row>
    <row r="1810" spans="1:25" x14ac:dyDescent="0.45">
      <c r="A1810">
        <f>'Page 1 - General Information'!$G$12</f>
        <v>113367003</v>
      </c>
      <c r="B1810" t="str">
        <f>'Page 1 - General Information'!$G$16</f>
        <v>2658</v>
      </c>
      <c r="C1810" s="395" t="s">
        <v>19824</v>
      </c>
      <c r="D1810"/>
      <c r="E1810"/>
      <c r="F1810"/>
      <c r="G1810"/>
      <c r="H1810"/>
      <c r="I1810"/>
      <c r="J1810"/>
      <c r="K1810"/>
      <c r="L1810"/>
      <c r="M1810"/>
      <c r="N1810" t="s">
        <v>4812</v>
      </c>
      <c r="O1810" s="396">
        <f>INDEX('Page 2 - Team Information'!$K$14:$AP$184,Y1810,X1810)</f>
        <v>0</v>
      </c>
      <c r="P1810"/>
      <c r="Q1810"/>
      <c r="R1810"/>
      <c r="S1810" t="s">
        <v>6607</v>
      </c>
      <c r="T1810"/>
      <c r="U1810"/>
      <c r="V1810"/>
      <c r="W1810"/>
      <c r="X1810" s="397">
        <v>15</v>
      </c>
      <c r="Y1810" s="397">
        <v>88</v>
      </c>
    </row>
    <row r="1811" spans="1:25" x14ac:dyDescent="0.45">
      <c r="A1811">
        <f>'Page 1 - General Information'!$G$12</f>
        <v>113367003</v>
      </c>
      <c r="B1811" t="str">
        <f>'Page 1 - General Information'!$G$16</f>
        <v>2658</v>
      </c>
      <c r="C1811" s="395" t="s">
        <v>19824</v>
      </c>
      <c r="D1811"/>
      <c r="E1811"/>
      <c r="F1811"/>
      <c r="G1811"/>
      <c r="H1811"/>
      <c r="I1811"/>
      <c r="J1811"/>
      <c r="K1811"/>
      <c r="L1811"/>
      <c r="M1811"/>
      <c r="N1811" t="s">
        <v>4812</v>
      </c>
      <c r="O1811" s="396">
        <f>INDEX('Page 2 - Team Information'!$K$14:$AP$184,Y1811,X1811)</f>
        <v>0</v>
      </c>
      <c r="P1811"/>
      <c r="Q1811"/>
      <c r="R1811"/>
      <c r="S1811" t="s">
        <v>6608</v>
      </c>
      <c r="T1811"/>
      <c r="U1811"/>
      <c r="V1811"/>
      <c r="W1811"/>
      <c r="X1811" s="397">
        <v>16</v>
      </c>
      <c r="Y1811" s="397">
        <v>88</v>
      </c>
    </row>
    <row r="1812" spans="1:25" x14ac:dyDescent="0.45">
      <c r="A1812">
        <f>'Page 1 - General Information'!$G$12</f>
        <v>113367003</v>
      </c>
      <c r="B1812" t="str">
        <f>'Page 1 - General Information'!$G$16</f>
        <v>2658</v>
      </c>
      <c r="C1812" s="395" t="s">
        <v>19824</v>
      </c>
      <c r="D1812"/>
      <c r="E1812"/>
      <c r="F1812"/>
      <c r="G1812"/>
      <c r="H1812"/>
      <c r="I1812"/>
      <c r="J1812"/>
      <c r="K1812"/>
      <c r="L1812"/>
      <c r="M1812"/>
      <c r="N1812" t="s">
        <v>4812</v>
      </c>
      <c r="O1812" s="396">
        <f>INDEX('Page 2 - Team Information'!$K$14:$AP$184,Y1812,X1812)</f>
        <v>0</v>
      </c>
      <c r="P1812"/>
      <c r="Q1812"/>
      <c r="R1812"/>
      <c r="S1812" t="s">
        <v>6609</v>
      </c>
      <c r="T1812"/>
      <c r="U1812"/>
      <c r="V1812"/>
      <c r="W1812"/>
      <c r="X1812" s="397">
        <v>17</v>
      </c>
      <c r="Y1812" s="397">
        <v>88</v>
      </c>
    </row>
    <row r="1813" spans="1:25" x14ac:dyDescent="0.45">
      <c r="A1813">
        <f>'Page 1 - General Information'!$G$12</f>
        <v>113367003</v>
      </c>
      <c r="B1813" t="str">
        <f>'Page 1 - General Information'!$G$16</f>
        <v>2658</v>
      </c>
      <c r="C1813" s="395" t="s">
        <v>19824</v>
      </c>
      <c r="D1813"/>
      <c r="E1813"/>
      <c r="F1813"/>
      <c r="G1813"/>
      <c r="H1813"/>
      <c r="I1813"/>
      <c r="J1813"/>
      <c r="K1813"/>
      <c r="L1813"/>
      <c r="M1813"/>
      <c r="N1813" t="s">
        <v>4812</v>
      </c>
      <c r="O1813" s="396">
        <f>INDEX('Page 2 - Team Information'!$K$14:$AP$184,Y1813,X1813)</f>
        <v>0</v>
      </c>
      <c r="P1813"/>
      <c r="Q1813"/>
      <c r="R1813"/>
      <c r="S1813" t="s">
        <v>6610</v>
      </c>
      <c r="T1813"/>
      <c r="U1813"/>
      <c r="V1813"/>
      <c r="W1813"/>
      <c r="X1813" s="397">
        <v>19</v>
      </c>
      <c r="Y1813" s="397">
        <v>88</v>
      </c>
    </row>
    <row r="1814" spans="1:25" x14ac:dyDescent="0.45">
      <c r="A1814">
        <f>'Page 1 - General Information'!$G$12</f>
        <v>113367003</v>
      </c>
      <c r="B1814" t="str">
        <f>'Page 1 - General Information'!$G$16</f>
        <v>2658</v>
      </c>
      <c r="C1814" s="395" t="s">
        <v>19824</v>
      </c>
      <c r="D1814"/>
      <c r="E1814"/>
      <c r="F1814"/>
      <c r="G1814"/>
      <c r="H1814"/>
      <c r="I1814"/>
      <c r="J1814"/>
      <c r="K1814"/>
      <c r="L1814"/>
      <c r="M1814"/>
      <c r="N1814" t="s">
        <v>4812</v>
      </c>
      <c r="O1814" s="396">
        <f>INDEX('Page 2 - Team Information'!$K$14:$AP$184,Y1814,X1814)</f>
        <v>0</v>
      </c>
      <c r="P1814"/>
      <c r="Q1814"/>
      <c r="R1814"/>
      <c r="S1814" t="s">
        <v>6611</v>
      </c>
      <c r="T1814"/>
      <c r="U1814"/>
      <c r="V1814"/>
      <c r="W1814"/>
      <c r="X1814" s="397">
        <v>20</v>
      </c>
      <c r="Y1814" s="397">
        <v>88</v>
      </c>
    </row>
    <row r="1815" spans="1:25" x14ac:dyDescent="0.45">
      <c r="A1815">
        <f>'Page 1 - General Information'!$G$12</f>
        <v>113367003</v>
      </c>
      <c r="B1815" t="str">
        <f>'Page 1 - General Information'!$G$16</f>
        <v>2658</v>
      </c>
      <c r="C1815" s="395" t="s">
        <v>19824</v>
      </c>
      <c r="D1815"/>
      <c r="E1815"/>
      <c r="F1815"/>
      <c r="G1815"/>
      <c r="H1815"/>
      <c r="I1815"/>
      <c r="J1815"/>
      <c r="K1815"/>
      <c r="L1815"/>
      <c r="M1815"/>
      <c r="N1815" t="s">
        <v>4812</v>
      </c>
      <c r="O1815" s="396">
        <f>INDEX('Page 2 - Team Information'!$K$14:$AP$184,Y1815,X1815)</f>
        <v>0</v>
      </c>
      <c r="P1815"/>
      <c r="Q1815"/>
      <c r="R1815"/>
      <c r="S1815" t="s">
        <v>6612</v>
      </c>
      <c r="T1815"/>
      <c r="U1815"/>
      <c r="V1815"/>
      <c r="W1815"/>
      <c r="X1815" s="397">
        <v>21</v>
      </c>
      <c r="Y1815" s="397">
        <v>88</v>
      </c>
    </row>
    <row r="1816" spans="1:25" x14ac:dyDescent="0.45">
      <c r="A1816">
        <f>'Page 1 - General Information'!$G$12</f>
        <v>113367003</v>
      </c>
      <c r="B1816" t="str">
        <f>'Page 1 - General Information'!$G$16</f>
        <v>2658</v>
      </c>
      <c r="C1816" s="395" t="s">
        <v>19824</v>
      </c>
      <c r="D1816"/>
      <c r="E1816"/>
      <c r="F1816"/>
      <c r="G1816"/>
      <c r="H1816"/>
      <c r="I1816"/>
      <c r="J1816"/>
      <c r="K1816"/>
      <c r="L1816"/>
      <c r="M1816"/>
      <c r="N1816" t="s">
        <v>4812</v>
      </c>
      <c r="O1816" s="396">
        <f>INDEX('Page 2 - Team Information'!$K$14:$AP$184,Y1816,X1816)</f>
        <v>0</v>
      </c>
      <c r="P1816"/>
      <c r="Q1816"/>
      <c r="R1816"/>
      <c r="S1816" t="s">
        <v>6613</v>
      </c>
      <c r="T1816"/>
      <c r="U1816"/>
      <c r="V1816"/>
      <c r="W1816"/>
      <c r="X1816" s="397">
        <v>22</v>
      </c>
      <c r="Y1816" s="397">
        <v>88</v>
      </c>
    </row>
    <row r="1817" spans="1:25" x14ac:dyDescent="0.45">
      <c r="A1817">
        <f>'Page 1 - General Information'!$G$12</f>
        <v>113367003</v>
      </c>
      <c r="B1817" t="str">
        <f>'Page 1 - General Information'!$G$16</f>
        <v>2658</v>
      </c>
      <c r="C1817" s="395" t="s">
        <v>19824</v>
      </c>
      <c r="D1817"/>
      <c r="E1817"/>
      <c r="F1817"/>
      <c r="G1817"/>
      <c r="H1817"/>
      <c r="I1817"/>
      <c r="J1817"/>
      <c r="K1817"/>
      <c r="L1817"/>
      <c r="M1817"/>
      <c r="N1817" t="s">
        <v>5293</v>
      </c>
      <c r="O1817" s="399"/>
      <c r="P1817"/>
      <c r="Q1817"/>
      <c r="R1817" s="399" t="s">
        <v>10976</v>
      </c>
      <c r="S1817" t="s">
        <v>6614</v>
      </c>
      <c r="T1817"/>
      <c r="U1817"/>
      <c r="V1817" s="396">
        <f>INDEX('Page 2 - Team Information'!$K$14:$AP$184,Y1817,X1817)</f>
        <v>0</v>
      </c>
      <c r="W1817"/>
      <c r="X1817" s="397">
        <v>5</v>
      </c>
      <c r="Y1817" s="397">
        <v>89</v>
      </c>
    </row>
    <row r="1818" spans="1:25" x14ac:dyDescent="0.45">
      <c r="A1818">
        <f>'Page 1 - General Information'!$G$12</f>
        <v>113367003</v>
      </c>
      <c r="B1818" t="str">
        <f>'Page 1 - General Information'!$G$16</f>
        <v>2658</v>
      </c>
      <c r="C1818" s="395" t="s">
        <v>19824</v>
      </c>
      <c r="D1818"/>
      <c r="E1818"/>
      <c r="F1818"/>
      <c r="G1818"/>
      <c r="H1818"/>
      <c r="I1818"/>
      <c r="J1818"/>
      <c r="K1818"/>
      <c r="L1818"/>
      <c r="M1818"/>
      <c r="N1818" t="s">
        <v>5293</v>
      </c>
      <c r="O1818" s="399"/>
      <c r="P1818"/>
      <c r="Q1818"/>
      <c r="R1818" s="399" t="s">
        <v>10976</v>
      </c>
      <c r="S1818" t="s">
        <v>6615</v>
      </c>
      <c r="T1818"/>
      <c r="U1818"/>
      <c r="V1818" s="396">
        <f>INDEX('Page 2 - Team Information'!$K$14:$AP$184,Y1818,X1818)</f>
        <v>0</v>
      </c>
      <c r="W1818"/>
      <c r="X1818" s="397">
        <v>6</v>
      </c>
      <c r="Y1818" s="397">
        <v>89</v>
      </c>
    </row>
    <row r="1819" spans="1:25" x14ac:dyDescent="0.45">
      <c r="A1819">
        <f>'Page 1 - General Information'!$G$12</f>
        <v>113367003</v>
      </c>
      <c r="B1819" t="str">
        <f>'Page 1 - General Information'!$G$16</f>
        <v>2658</v>
      </c>
      <c r="C1819" s="395" t="s">
        <v>19824</v>
      </c>
      <c r="D1819"/>
      <c r="E1819"/>
      <c r="F1819"/>
      <c r="G1819"/>
      <c r="H1819"/>
      <c r="I1819"/>
      <c r="J1819"/>
      <c r="K1819"/>
      <c r="L1819"/>
      <c r="M1819"/>
      <c r="N1819" t="s">
        <v>5293</v>
      </c>
      <c r="O1819" s="399"/>
      <c r="P1819"/>
      <c r="Q1819"/>
      <c r="R1819" s="399" t="s">
        <v>10976</v>
      </c>
      <c r="S1819" t="s">
        <v>6616</v>
      </c>
      <c r="T1819"/>
      <c r="U1819"/>
      <c r="V1819" s="396">
        <f>INDEX('Page 2 - Team Information'!$K$14:$AP$184,Y1819,X1819)</f>
        <v>0</v>
      </c>
      <c r="W1819"/>
      <c r="X1819" s="397">
        <v>7</v>
      </c>
      <c r="Y1819" s="397">
        <v>89</v>
      </c>
    </row>
    <row r="1820" spans="1:25" x14ac:dyDescent="0.45">
      <c r="A1820">
        <f>'Page 1 - General Information'!$G$12</f>
        <v>113367003</v>
      </c>
      <c r="B1820" t="str">
        <f>'Page 1 - General Information'!$G$16</f>
        <v>2658</v>
      </c>
      <c r="C1820" s="395" t="s">
        <v>19824</v>
      </c>
      <c r="D1820"/>
      <c r="E1820"/>
      <c r="F1820"/>
      <c r="G1820"/>
      <c r="H1820"/>
      <c r="I1820"/>
      <c r="J1820"/>
      <c r="K1820"/>
      <c r="L1820"/>
      <c r="M1820"/>
      <c r="N1820" t="s">
        <v>5293</v>
      </c>
      <c r="O1820" s="399"/>
      <c r="P1820"/>
      <c r="Q1820"/>
      <c r="R1820" s="21" t="s">
        <v>10976</v>
      </c>
      <c r="S1820" t="s">
        <v>6617</v>
      </c>
      <c r="T1820" s="396" t="str">
        <f>IF(INDEX('Page 2 - Team Information'!$K$14:$AP$184,Y1820,X1820)="","",INDEX('Page 2 - Team Information'!$K$14:$AP$184,Y1820,X1820)&amp;"-06-30")</f>
        <v/>
      </c>
      <c r="U1820"/>
      <c r="V1820"/>
      <c r="W1820"/>
      <c r="X1820" s="397">
        <v>9</v>
      </c>
      <c r="Y1820" s="397">
        <v>89</v>
      </c>
    </row>
    <row r="1821" spans="1:25" x14ac:dyDescent="0.45">
      <c r="A1821">
        <f>'Page 1 - General Information'!$G$12</f>
        <v>113367003</v>
      </c>
      <c r="B1821" t="str">
        <f>'Page 1 - General Information'!$G$16</f>
        <v>2658</v>
      </c>
      <c r="C1821" s="395" t="s">
        <v>19824</v>
      </c>
      <c r="D1821"/>
      <c r="E1821"/>
      <c r="F1821"/>
      <c r="G1821"/>
      <c r="H1821"/>
      <c r="I1821"/>
      <c r="J1821"/>
      <c r="K1821"/>
      <c r="L1821"/>
      <c r="M1821"/>
      <c r="N1821" t="s">
        <v>5293</v>
      </c>
      <c r="O1821" s="399"/>
      <c r="P1821"/>
      <c r="Q1821"/>
      <c r="R1821" s="21" t="s">
        <v>10976</v>
      </c>
      <c r="S1821" t="s">
        <v>6618</v>
      </c>
      <c r="T1821" s="396" t="str">
        <f>IF(INDEX('Page 2 - Team Information'!$K$14:$AP$184,Y1821,X1821)="","",INDEX('Page 2 - Team Information'!$K$14:$AP$184,Y1821,X1821)&amp;"-06-30")</f>
        <v/>
      </c>
      <c r="U1821"/>
      <c r="V1821"/>
      <c r="W1821"/>
      <c r="X1821" s="397">
        <v>10</v>
      </c>
      <c r="Y1821" s="397">
        <v>89</v>
      </c>
    </row>
    <row r="1822" spans="1:25" x14ac:dyDescent="0.45">
      <c r="A1822">
        <f>'Page 1 - General Information'!$G$12</f>
        <v>113367003</v>
      </c>
      <c r="B1822" t="str">
        <f>'Page 1 - General Information'!$G$16</f>
        <v>2658</v>
      </c>
      <c r="C1822" s="395" t="s">
        <v>19824</v>
      </c>
      <c r="D1822"/>
      <c r="E1822"/>
      <c r="F1822"/>
      <c r="G1822"/>
      <c r="H1822"/>
      <c r="I1822"/>
      <c r="J1822"/>
      <c r="K1822"/>
      <c r="L1822"/>
      <c r="M1822"/>
      <c r="N1822" t="s">
        <v>5293</v>
      </c>
      <c r="O1822" s="399"/>
      <c r="P1822"/>
      <c r="Q1822"/>
      <c r="R1822" s="21" t="s">
        <v>10976</v>
      </c>
      <c r="S1822" t="s">
        <v>6619</v>
      </c>
      <c r="T1822" s="396" t="str">
        <f>IF(INDEX('Page 2 - Team Information'!$K$14:$AP$184,Y1822,X1822)="","",INDEX('Page 2 - Team Information'!$K$14:$AP$184,Y1822,X1822)&amp;"-06-30")</f>
        <v/>
      </c>
      <c r="U1822"/>
      <c r="V1822"/>
      <c r="W1822"/>
      <c r="X1822" s="397">
        <v>11</v>
      </c>
      <c r="Y1822" s="397">
        <v>89</v>
      </c>
    </row>
    <row r="1823" spans="1:25" x14ac:dyDescent="0.45">
      <c r="A1823">
        <f>'Page 1 - General Information'!$G$12</f>
        <v>113367003</v>
      </c>
      <c r="B1823" t="str">
        <f>'Page 1 - General Information'!$G$16</f>
        <v>2658</v>
      </c>
      <c r="C1823" s="395" t="s">
        <v>19824</v>
      </c>
      <c r="D1823"/>
      <c r="E1823"/>
      <c r="F1823"/>
      <c r="G1823"/>
      <c r="H1823"/>
      <c r="I1823"/>
      <c r="J1823"/>
      <c r="K1823"/>
      <c r="L1823"/>
      <c r="M1823"/>
      <c r="N1823" t="s">
        <v>5293</v>
      </c>
      <c r="O1823" s="399"/>
      <c r="P1823"/>
      <c r="Q1823"/>
      <c r="R1823" s="21" t="s">
        <v>10976</v>
      </c>
      <c r="S1823" t="s">
        <v>6620</v>
      </c>
      <c r="T1823" s="396" t="str">
        <f>IF(INDEX('Page 2 - Team Information'!$K$14:$AP$184,Y1823,X1823)="","",INDEX('Page 2 - Team Information'!$K$14:$AP$184,Y1823,X1823)&amp;"-06-30")</f>
        <v/>
      </c>
      <c r="U1823"/>
      <c r="V1823"/>
      <c r="W1823"/>
      <c r="X1823" s="397">
        <v>12</v>
      </c>
      <c r="Y1823" s="397">
        <v>89</v>
      </c>
    </row>
    <row r="1824" spans="1:25" x14ac:dyDescent="0.45">
      <c r="A1824">
        <f>'Page 1 - General Information'!$G$12</f>
        <v>113367003</v>
      </c>
      <c r="B1824" t="str">
        <f>'Page 1 - General Information'!$G$16</f>
        <v>2658</v>
      </c>
      <c r="C1824" s="395" t="s">
        <v>19824</v>
      </c>
      <c r="D1824"/>
      <c r="E1824"/>
      <c r="F1824"/>
      <c r="G1824"/>
      <c r="H1824"/>
      <c r="I1824"/>
      <c r="J1824"/>
      <c r="K1824"/>
      <c r="L1824"/>
      <c r="M1824"/>
      <c r="N1824" t="s">
        <v>4812</v>
      </c>
      <c r="O1824" s="396">
        <f>INDEX('Page 2 - Team Information'!$K$14:$AP$184,Y1824,X1824)</f>
        <v>0</v>
      </c>
      <c r="P1824"/>
      <c r="Q1824"/>
      <c r="R1824"/>
      <c r="S1824" t="s">
        <v>6621</v>
      </c>
      <c r="T1824"/>
      <c r="U1824"/>
      <c r="V1824"/>
      <c r="W1824"/>
      <c r="X1824" s="397">
        <v>14</v>
      </c>
      <c r="Y1824" s="397">
        <v>89</v>
      </c>
    </row>
    <row r="1825" spans="1:25" x14ac:dyDescent="0.45">
      <c r="A1825">
        <f>'Page 1 - General Information'!$G$12</f>
        <v>113367003</v>
      </c>
      <c r="B1825" t="str">
        <f>'Page 1 - General Information'!$G$16</f>
        <v>2658</v>
      </c>
      <c r="C1825" s="395" t="s">
        <v>19824</v>
      </c>
      <c r="D1825"/>
      <c r="E1825"/>
      <c r="F1825"/>
      <c r="G1825"/>
      <c r="H1825"/>
      <c r="I1825"/>
      <c r="J1825"/>
      <c r="K1825"/>
      <c r="L1825"/>
      <c r="M1825"/>
      <c r="N1825" t="s">
        <v>4812</v>
      </c>
      <c r="O1825" s="396">
        <f>INDEX('Page 2 - Team Information'!$K$14:$AP$184,Y1825,X1825)</f>
        <v>0</v>
      </c>
      <c r="P1825"/>
      <c r="Q1825"/>
      <c r="R1825"/>
      <c r="S1825" t="s">
        <v>6622</v>
      </c>
      <c r="T1825"/>
      <c r="U1825"/>
      <c r="V1825"/>
      <c r="W1825"/>
      <c r="X1825" s="397">
        <v>15</v>
      </c>
      <c r="Y1825" s="397">
        <v>89</v>
      </c>
    </row>
    <row r="1826" spans="1:25" x14ac:dyDescent="0.45">
      <c r="A1826">
        <f>'Page 1 - General Information'!$G$12</f>
        <v>113367003</v>
      </c>
      <c r="B1826" t="str">
        <f>'Page 1 - General Information'!$G$16</f>
        <v>2658</v>
      </c>
      <c r="C1826" s="395" t="s">
        <v>19824</v>
      </c>
      <c r="D1826"/>
      <c r="E1826"/>
      <c r="F1826"/>
      <c r="G1826"/>
      <c r="H1826"/>
      <c r="I1826"/>
      <c r="J1826"/>
      <c r="K1826"/>
      <c r="L1826"/>
      <c r="M1826"/>
      <c r="N1826" t="s">
        <v>4812</v>
      </c>
      <c r="O1826" s="396">
        <f>INDEX('Page 2 - Team Information'!$K$14:$AP$184,Y1826,X1826)</f>
        <v>0</v>
      </c>
      <c r="P1826"/>
      <c r="Q1826"/>
      <c r="R1826"/>
      <c r="S1826" t="s">
        <v>6623</v>
      </c>
      <c r="T1826"/>
      <c r="U1826"/>
      <c r="V1826"/>
      <c r="W1826"/>
      <c r="X1826" s="397">
        <v>16</v>
      </c>
      <c r="Y1826" s="397">
        <v>89</v>
      </c>
    </row>
    <row r="1827" spans="1:25" x14ac:dyDescent="0.45">
      <c r="A1827">
        <f>'Page 1 - General Information'!$G$12</f>
        <v>113367003</v>
      </c>
      <c r="B1827" t="str">
        <f>'Page 1 - General Information'!$G$16</f>
        <v>2658</v>
      </c>
      <c r="C1827" s="395" t="s">
        <v>19824</v>
      </c>
      <c r="D1827"/>
      <c r="E1827"/>
      <c r="F1827"/>
      <c r="G1827"/>
      <c r="H1827"/>
      <c r="I1827"/>
      <c r="J1827"/>
      <c r="K1827"/>
      <c r="L1827"/>
      <c r="M1827"/>
      <c r="N1827" t="s">
        <v>4812</v>
      </c>
      <c r="O1827" s="396">
        <f>INDEX('Page 2 - Team Information'!$K$14:$AP$184,Y1827,X1827)</f>
        <v>0</v>
      </c>
      <c r="P1827"/>
      <c r="Q1827"/>
      <c r="R1827"/>
      <c r="S1827" t="s">
        <v>6624</v>
      </c>
      <c r="T1827"/>
      <c r="U1827"/>
      <c r="V1827"/>
      <c r="W1827"/>
      <c r="X1827" s="397">
        <v>17</v>
      </c>
      <c r="Y1827" s="397">
        <v>89</v>
      </c>
    </row>
    <row r="1828" spans="1:25" x14ac:dyDescent="0.45">
      <c r="A1828">
        <f>'Page 1 - General Information'!$G$12</f>
        <v>113367003</v>
      </c>
      <c r="B1828" t="str">
        <f>'Page 1 - General Information'!$G$16</f>
        <v>2658</v>
      </c>
      <c r="C1828" s="395" t="s">
        <v>19824</v>
      </c>
      <c r="D1828"/>
      <c r="E1828"/>
      <c r="F1828"/>
      <c r="G1828"/>
      <c r="H1828"/>
      <c r="I1828"/>
      <c r="J1828"/>
      <c r="K1828"/>
      <c r="L1828"/>
      <c r="M1828"/>
      <c r="N1828" t="s">
        <v>4812</v>
      </c>
      <c r="O1828" s="396">
        <f>INDEX('Page 2 - Team Information'!$K$14:$AP$184,Y1828,X1828)</f>
        <v>0</v>
      </c>
      <c r="P1828"/>
      <c r="Q1828"/>
      <c r="R1828"/>
      <c r="S1828" t="s">
        <v>6625</v>
      </c>
      <c r="T1828"/>
      <c r="U1828"/>
      <c r="V1828"/>
      <c r="W1828"/>
      <c r="X1828" s="397">
        <v>19</v>
      </c>
      <c r="Y1828" s="397">
        <v>89</v>
      </c>
    </row>
    <row r="1829" spans="1:25" x14ac:dyDescent="0.45">
      <c r="A1829">
        <f>'Page 1 - General Information'!$G$12</f>
        <v>113367003</v>
      </c>
      <c r="B1829" t="str">
        <f>'Page 1 - General Information'!$G$16</f>
        <v>2658</v>
      </c>
      <c r="C1829" s="395" t="s">
        <v>19824</v>
      </c>
      <c r="D1829"/>
      <c r="E1829"/>
      <c r="F1829"/>
      <c r="G1829"/>
      <c r="H1829"/>
      <c r="I1829"/>
      <c r="J1829"/>
      <c r="K1829"/>
      <c r="L1829"/>
      <c r="M1829"/>
      <c r="N1829" t="s">
        <v>4812</v>
      </c>
      <c r="O1829" s="396">
        <f>INDEX('Page 2 - Team Information'!$K$14:$AP$184,Y1829,X1829)</f>
        <v>0</v>
      </c>
      <c r="P1829"/>
      <c r="Q1829"/>
      <c r="R1829"/>
      <c r="S1829" t="s">
        <v>6626</v>
      </c>
      <c r="T1829"/>
      <c r="U1829"/>
      <c r="V1829"/>
      <c r="W1829"/>
      <c r="X1829" s="397">
        <v>20</v>
      </c>
      <c r="Y1829" s="397">
        <v>89</v>
      </c>
    </row>
    <row r="1830" spans="1:25" x14ac:dyDescent="0.45">
      <c r="A1830">
        <f>'Page 1 - General Information'!$G$12</f>
        <v>113367003</v>
      </c>
      <c r="B1830" t="str">
        <f>'Page 1 - General Information'!$G$16</f>
        <v>2658</v>
      </c>
      <c r="C1830" s="395" t="s">
        <v>19824</v>
      </c>
      <c r="D1830"/>
      <c r="E1830"/>
      <c r="F1830"/>
      <c r="G1830"/>
      <c r="H1830"/>
      <c r="I1830"/>
      <c r="J1830"/>
      <c r="K1830"/>
      <c r="L1830"/>
      <c r="M1830"/>
      <c r="N1830" t="s">
        <v>4812</v>
      </c>
      <c r="O1830" s="396">
        <f>INDEX('Page 2 - Team Information'!$K$14:$AP$184,Y1830,X1830)</f>
        <v>0</v>
      </c>
      <c r="P1830"/>
      <c r="Q1830"/>
      <c r="R1830"/>
      <c r="S1830" t="s">
        <v>6627</v>
      </c>
      <c r="T1830"/>
      <c r="U1830"/>
      <c r="V1830"/>
      <c r="W1830"/>
      <c r="X1830" s="397">
        <v>21</v>
      </c>
      <c r="Y1830" s="397">
        <v>89</v>
      </c>
    </row>
    <row r="1831" spans="1:25" x14ac:dyDescent="0.45">
      <c r="A1831">
        <f>'Page 1 - General Information'!$G$12</f>
        <v>113367003</v>
      </c>
      <c r="B1831" t="str">
        <f>'Page 1 - General Information'!$G$16</f>
        <v>2658</v>
      </c>
      <c r="C1831" s="395" t="s">
        <v>19824</v>
      </c>
      <c r="D1831"/>
      <c r="E1831"/>
      <c r="F1831"/>
      <c r="G1831"/>
      <c r="H1831"/>
      <c r="I1831"/>
      <c r="J1831"/>
      <c r="K1831"/>
      <c r="L1831"/>
      <c r="M1831"/>
      <c r="N1831" t="s">
        <v>4812</v>
      </c>
      <c r="O1831" s="396">
        <f>INDEX('Page 2 - Team Information'!$K$14:$AP$184,Y1831,X1831)</f>
        <v>0</v>
      </c>
      <c r="P1831"/>
      <c r="Q1831"/>
      <c r="R1831"/>
      <c r="S1831" t="s">
        <v>6628</v>
      </c>
      <c r="T1831"/>
      <c r="U1831"/>
      <c r="V1831"/>
      <c r="W1831"/>
      <c r="X1831" s="397">
        <v>22</v>
      </c>
      <c r="Y1831" s="397">
        <v>89</v>
      </c>
    </row>
    <row r="1832" spans="1:25" x14ac:dyDescent="0.45">
      <c r="A1832">
        <f>'Page 1 - General Information'!$G$12</f>
        <v>113367003</v>
      </c>
      <c r="B1832" t="str">
        <f>'Page 1 - General Information'!$G$16</f>
        <v>2658</v>
      </c>
      <c r="C1832" s="395" t="s">
        <v>19824</v>
      </c>
      <c r="D1832"/>
      <c r="E1832"/>
      <c r="F1832"/>
      <c r="G1832"/>
      <c r="H1832"/>
      <c r="I1832"/>
      <c r="J1832"/>
      <c r="K1832"/>
      <c r="L1832"/>
      <c r="M1832"/>
      <c r="N1832" t="s">
        <v>5293</v>
      </c>
      <c r="O1832" s="399"/>
      <c r="P1832"/>
      <c r="Q1832"/>
      <c r="R1832" s="399" t="s">
        <v>10976</v>
      </c>
      <c r="S1832" t="s">
        <v>6629</v>
      </c>
      <c r="T1832"/>
      <c r="U1832"/>
      <c r="V1832" s="396" t="str">
        <f>INDEX('Page 2 - Team Information'!$K$14:$AP$184,Y1832,X1832)</f>
        <v xml:space="preserve">Yes </v>
      </c>
      <c r="W1832"/>
      <c r="X1832" s="397">
        <v>5</v>
      </c>
      <c r="Y1832" s="397">
        <v>90</v>
      </c>
    </row>
    <row r="1833" spans="1:25" x14ac:dyDescent="0.45">
      <c r="A1833">
        <f>'Page 1 - General Information'!$G$12</f>
        <v>113367003</v>
      </c>
      <c r="B1833" t="str">
        <f>'Page 1 - General Information'!$G$16</f>
        <v>2658</v>
      </c>
      <c r="C1833" s="395" t="s">
        <v>19824</v>
      </c>
      <c r="D1833"/>
      <c r="E1833"/>
      <c r="F1833"/>
      <c r="G1833"/>
      <c r="H1833"/>
      <c r="I1833"/>
      <c r="J1833"/>
      <c r="K1833"/>
      <c r="L1833"/>
      <c r="M1833"/>
      <c r="N1833" t="s">
        <v>5293</v>
      </c>
      <c r="O1833" s="399"/>
      <c r="P1833"/>
      <c r="Q1833"/>
      <c r="R1833" s="399" t="s">
        <v>10976</v>
      </c>
      <c r="S1833" t="s">
        <v>6630</v>
      </c>
      <c r="T1833"/>
      <c r="U1833"/>
      <c r="V1833" s="396">
        <f>INDEX('Page 2 - Team Information'!$K$14:$AP$184,Y1833,X1833)</f>
        <v>0</v>
      </c>
      <c r="W1833"/>
      <c r="X1833" s="397">
        <v>6</v>
      </c>
      <c r="Y1833" s="397">
        <v>90</v>
      </c>
    </row>
    <row r="1834" spans="1:25" x14ac:dyDescent="0.45">
      <c r="A1834">
        <f>'Page 1 - General Information'!$G$12</f>
        <v>113367003</v>
      </c>
      <c r="B1834" t="str">
        <f>'Page 1 - General Information'!$G$16</f>
        <v>2658</v>
      </c>
      <c r="C1834" s="395" t="s">
        <v>19824</v>
      </c>
      <c r="D1834"/>
      <c r="E1834"/>
      <c r="F1834"/>
      <c r="G1834"/>
      <c r="H1834"/>
      <c r="I1834"/>
      <c r="J1834"/>
      <c r="K1834"/>
      <c r="L1834"/>
      <c r="M1834"/>
      <c r="N1834" t="s">
        <v>5293</v>
      </c>
      <c r="O1834" s="399"/>
      <c r="P1834"/>
      <c r="Q1834"/>
      <c r="R1834" s="399" t="s">
        <v>10976</v>
      </c>
      <c r="S1834" t="s">
        <v>6631</v>
      </c>
      <c r="T1834"/>
      <c r="U1834"/>
      <c r="V1834" s="396">
        <f>INDEX('Page 2 - Team Information'!$K$14:$AP$184,Y1834,X1834)</f>
        <v>0</v>
      </c>
      <c r="W1834"/>
      <c r="X1834" s="397">
        <v>7</v>
      </c>
      <c r="Y1834" s="397">
        <v>90</v>
      </c>
    </row>
    <row r="1835" spans="1:25" x14ac:dyDescent="0.45">
      <c r="A1835">
        <f>'Page 1 - General Information'!$G$12</f>
        <v>113367003</v>
      </c>
      <c r="B1835" t="str">
        <f>'Page 1 - General Information'!$G$16</f>
        <v>2658</v>
      </c>
      <c r="C1835" s="395" t="s">
        <v>19824</v>
      </c>
      <c r="D1835"/>
      <c r="E1835"/>
      <c r="F1835"/>
      <c r="G1835"/>
      <c r="H1835"/>
      <c r="I1835"/>
      <c r="J1835"/>
      <c r="K1835"/>
      <c r="L1835"/>
      <c r="M1835"/>
      <c r="N1835" t="s">
        <v>5293</v>
      </c>
      <c r="O1835" s="399"/>
      <c r="P1835"/>
      <c r="Q1835"/>
      <c r="R1835" s="21" t="s">
        <v>10976</v>
      </c>
      <c r="S1835" t="s">
        <v>6632</v>
      </c>
      <c r="T1835" s="396" t="str">
        <f>IF(INDEX('Page 2 - Team Information'!$K$14:$AP$184,Y1835,X1835)="","",INDEX('Page 2 - Team Information'!$K$14:$AP$184,Y1835,X1835)&amp;"-06-30")</f>
        <v/>
      </c>
      <c r="U1835"/>
      <c r="V1835"/>
      <c r="W1835"/>
      <c r="X1835" s="397">
        <v>9</v>
      </c>
      <c r="Y1835" s="397">
        <v>90</v>
      </c>
    </row>
    <row r="1836" spans="1:25" x14ac:dyDescent="0.45">
      <c r="A1836">
        <f>'Page 1 - General Information'!$G$12</f>
        <v>113367003</v>
      </c>
      <c r="B1836" t="str">
        <f>'Page 1 - General Information'!$G$16</f>
        <v>2658</v>
      </c>
      <c r="C1836" s="395" t="s">
        <v>19824</v>
      </c>
      <c r="D1836"/>
      <c r="E1836"/>
      <c r="F1836"/>
      <c r="G1836"/>
      <c r="H1836"/>
      <c r="I1836"/>
      <c r="J1836"/>
      <c r="K1836"/>
      <c r="L1836"/>
      <c r="M1836"/>
      <c r="N1836" t="s">
        <v>5293</v>
      </c>
      <c r="O1836" s="399"/>
      <c r="P1836"/>
      <c r="Q1836"/>
      <c r="R1836" s="21" t="s">
        <v>10976</v>
      </c>
      <c r="S1836" t="s">
        <v>6633</v>
      </c>
      <c r="T1836" s="396" t="str">
        <f>IF(INDEX('Page 2 - Team Information'!$K$14:$AP$184,Y1836,X1836)="","",INDEX('Page 2 - Team Information'!$K$14:$AP$184,Y1836,X1836)&amp;"-06-30")</f>
        <v/>
      </c>
      <c r="U1836"/>
      <c r="V1836"/>
      <c r="W1836"/>
      <c r="X1836" s="397">
        <v>10</v>
      </c>
      <c r="Y1836" s="397">
        <v>90</v>
      </c>
    </row>
    <row r="1837" spans="1:25" x14ac:dyDescent="0.45">
      <c r="A1837">
        <f>'Page 1 - General Information'!$G$12</f>
        <v>113367003</v>
      </c>
      <c r="B1837" t="str">
        <f>'Page 1 - General Information'!$G$16</f>
        <v>2658</v>
      </c>
      <c r="C1837" s="395" t="s">
        <v>19824</v>
      </c>
      <c r="D1837"/>
      <c r="E1837"/>
      <c r="F1837"/>
      <c r="G1837"/>
      <c r="H1837"/>
      <c r="I1837"/>
      <c r="J1837"/>
      <c r="K1837"/>
      <c r="L1837"/>
      <c r="M1837"/>
      <c r="N1837" t="s">
        <v>5293</v>
      </c>
      <c r="O1837" s="399"/>
      <c r="P1837"/>
      <c r="Q1837"/>
      <c r="R1837" s="21" t="s">
        <v>10976</v>
      </c>
      <c r="S1837" t="s">
        <v>6634</v>
      </c>
      <c r="T1837" s="396" t="str">
        <f>IF(INDEX('Page 2 - Team Information'!$K$14:$AP$184,Y1837,X1837)="","",INDEX('Page 2 - Team Information'!$K$14:$AP$184,Y1837,X1837)&amp;"-06-30")</f>
        <v/>
      </c>
      <c r="U1837"/>
      <c r="V1837"/>
      <c r="W1837"/>
      <c r="X1837" s="397">
        <v>11</v>
      </c>
      <c r="Y1837" s="397">
        <v>90</v>
      </c>
    </row>
    <row r="1838" spans="1:25" x14ac:dyDescent="0.45">
      <c r="A1838">
        <f>'Page 1 - General Information'!$G$12</f>
        <v>113367003</v>
      </c>
      <c r="B1838" t="str">
        <f>'Page 1 - General Information'!$G$16</f>
        <v>2658</v>
      </c>
      <c r="C1838" s="395" t="s">
        <v>19824</v>
      </c>
      <c r="D1838"/>
      <c r="E1838"/>
      <c r="F1838"/>
      <c r="G1838"/>
      <c r="H1838"/>
      <c r="I1838"/>
      <c r="J1838"/>
      <c r="K1838"/>
      <c r="L1838"/>
      <c r="M1838"/>
      <c r="N1838" t="s">
        <v>5293</v>
      </c>
      <c r="O1838" s="399"/>
      <c r="P1838"/>
      <c r="Q1838"/>
      <c r="R1838" s="21" t="s">
        <v>10976</v>
      </c>
      <c r="S1838" t="s">
        <v>6635</v>
      </c>
      <c r="T1838" s="396" t="str">
        <f>IF(INDEX('Page 2 - Team Information'!$K$14:$AP$184,Y1838,X1838)="","",INDEX('Page 2 - Team Information'!$K$14:$AP$184,Y1838,X1838)&amp;"-06-30")</f>
        <v/>
      </c>
      <c r="U1838"/>
      <c r="V1838"/>
      <c r="W1838"/>
      <c r="X1838" s="397">
        <v>12</v>
      </c>
      <c r="Y1838" s="397">
        <v>90</v>
      </c>
    </row>
    <row r="1839" spans="1:25" x14ac:dyDescent="0.45">
      <c r="A1839">
        <f>'Page 1 - General Information'!$G$12</f>
        <v>113367003</v>
      </c>
      <c r="B1839" t="str">
        <f>'Page 1 - General Information'!$G$16</f>
        <v>2658</v>
      </c>
      <c r="C1839" s="395" t="s">
        <v>19824</v>
      </c>
      <c r="D1839"/>
      <c r="E1839"/>
      <c r="F1839"/>
      <c r="G1839"/>
      <c r="H1839"/>
      <c r="I1839"/>
      <c r="J1839"/>
      <c r="K1839"/>
      <c r="L1839"/>
      <c r="M1839"/>
      <c r="N1839" t="s">
        <v>4812</v>
      </c>
      <c r="O1839" s="396">
        <f>INDEX('Page 2 - Team Information'!$K$14:$AP$184,Y1839,X1839)</f>
        <v>14</v>
      </c>
      <c r="P1839"/>
      <c r="Q1839"/>
      <c r="R1839"/>
      <c r="S1839" t="s">
        <v>6636</v>
      </c>
      <c r="T1839"/>
      <c r="U1839"/>
      <c r="V1839"/>
      <c r="W1839"/>
      <c r="X1839" s="397">
        <v>14</v>
      </c>
      <c r="Y1839" s="397">
        <v>90</v>
      </c>
    </row>
    <row r="1840" spans="1:25" x14ac:dyDescent="0.45">
      <c r="A1840">
        <f>'Page 1 - General Information'!$G$12</f>
        <v>113367003</v>
      </c>
      <c r="B1840" t="str">
        <f>'Page 1 - General Information'!$G$16</f>
        <v>2658</v>
      </c>
      <c r="C1840" s="395" t="s">
        <v>19824</v>
      </c>
      <c r="D1840"/>
      <c r="E1840"/>
      <c r="F1840"/>
      <c r="G1840"/>
      <c r="H1840"/>
      <c r="I1840"/>
      <c r="J1840"/>
      <c r="K1840"/>
      <c r="L1840"/>
      <c r="M1840"/>
      <c r="N1840" t="s">
        <v>4812</v>
      </c>
      <c r="O1840" s="396">
        <f>INDEX('Page 2 - Team Information'!$K$14:$AP$184,Y1840,X1840)</f>
        <v>0</v>
      </c>
      <c r="P1840"/>
      <c r="Q1840"/>
      <c r="R1840"/>
      <c r="S1840" t="s">
        <v>6637</v>
      </c>
      <c r="T1840"/>
      <c r="U1840"/>
      <c r="V1840"/>
      <c r="W1840"/>
      <c r="X1840" s="397">
        <v>15</v>
      </c>
      <c r="Y1840" s="397">
        <v>90</v>
      </c>
    </row>
    <row r="1841" spans="1:25" x14ac:dyDescent="0.45">
      <c r="A1841">
        <f>'Page 1 - General Information'!$G$12</f>
        <v>113367003</v>
      </c>
      <c r="B1841" t="str">
        <f>'Page 1 - General Information'!$G$16</f>
        <v>2658</v>
      </c>
      <c r="C1841" s="395" t="s">
        <v>19824</v>
      </c>
      <c r="D1841"/>
      <c r="E1841"/>
      <c r="F1841"/>
      <c r="G1841"/>
      <c r="H1841"/>
      <c r="I1841"/>
      <c r="J1841"/>
      <c r="K1841"/>
      <c r="L1841"/>
      <c r="M1841"/>
      <c r="N1841" t="s">
        <v>4812</v>
      </c>
      <c r="O1841" s="396">
        <f>INDEX('Page 2 - Team Information'!$K$14:$AP$184,Y1841,X1841)</f>
        <v>0</v>
      </c>
      <c r="P1841"/>
      <c r="Q1841"/>
      <c r="R1841"/>
      <c r="S1841" t="s">
        <v>6638</v>
      </c>
      <c r="T1841"/>
      <c r="U1841"/>
      <c r="V1841"/>
      <c r="W1841"/>
      <c r="X1841" s="397">
        <v>16</v>
      </c>
      <c r="Y1841" s="397">
        <v>90</v>
      </c>
    </row>
    <row r="1842" spans="1:25" x14ac:dyDescent="0.45">
      <c r="A1842">
        <f>'Page 1 - General Information'!$G$12</f>
        <v>113367003</v>
      </c>
      <c r="B1842" t="str">
        <f>'Page 1 - General Information'!$G$16</f>
        <v>2658</v>
      </c>
      <c r="C1842" s="395" t="s">
        <v>19824</v>
      </c>
      <c r="D1842"/>
      <c r="E1842"/>
      <c r="F1842"/>
      <c r="G1842"/>
      <c r="H1842"/>
      <c r="I1842"/>
      <c r="J1842"/>
      <c r="K1842"/>
      <c r="L1842"/>
      <c r="M1842"/>
      <c r="N1842" t="s">
        <v>4812</v>
      </c>
      <c r="O1842" s="396">
        <f>INDEX('Page 2 - Team Information'!$K$14:$AP$184,Y1842,X1842)</f>
        <v>14</v>
      </c>
      <c r="P1842"/>
      <c r="Q1842"/>
      <c r="R1842"/>
      <c r="S1842" t="s">
        <v>6639</v>
      </c>
      <c r="T1842"/>
      <c r="U1842"/>
      <c r="V1842"/>
      <c r="W1842"/>
      <c r="X1842" s="397">
        <v>17</v>
      </c>
      <c r="Y1842" s="397">
        <v>90</v>
      </c>
    </row>
    <row r="1843" spans="1:25" x14ac:dyDescent="0.45">
      <c r="A1843">
        <f>'Page 1 - General Information'!$G$12</f>
        <v>113367003</v>
      </c>
      <c r="B1843" t="str">
        <f>'Page 1 - General Information'!$G$16</f>
        <v>2658</v>
      </c>
      <c r="C1843" s="395" t="s">
        <v>19824</v>
      </c>
      <c r="D1843"/>
      <c r="E1843"/>
      <c r="F1843"/>
      <c r="G1843"/>
      <c r="H1843"/>
      <c r="I1843"/>
      <c r="J1843"/>
      <c r="K1843"/>
      <c r="L1843"/>
      <c r="M1843"/>
      <c r="N1843" t="s">
        <v>4812</v>
      </c>
      <c r="O1843" s="396">
        <f>INDEX('Page 2 - Team Information'!$K$14:$AP$184,Y1843,X1843)</f>
        <v>14</v>
      </c>
      <c r="P1843"/>
      <c r="Q1843"/>
      <c r="R1843"/>
      <c r="S1843" t="s">
        <v>6640</v>
      </c>
      <c r="T1843"/>
      <c r="U1843"/>
      <c r="V1843"/>
      <c r="W1843"/>
      <c r="X1843" s="397">
        <v>19</v>
      </c>
      <c r="Y1843" s="397">
        <v>90</v>
      </c>
    </row>
    <row r="1844" spans="1:25" x14ac:dyDescent="0.45">
      <c r="A1844">
        <f>'Page 1 - General Information'!$G$12</f>
        <v>113367003</v>
      </c>
      <c r="B1844" t="str">
        <f>'Page 1 - General Information'!$G$16</f>
        <v>2658</v>
      </c>
      <c r="C1844" s="395" t="s">
        <v>19824</v>
      </c>
      <c r="D1844"/>
      <c r="E1844"/>
      <c r="F1844"/>
      <c r="G1844"/>
      <c r="H1844"/>
      <c r="I1844"/>
      <c r="J1844"/>
      <c r="K1844"/>
      <c r="L1844"/>
      <c r="M1844"/>
      <c r="N1844" t="s">
        <v>4812</v>
      </c>
      <c r="O1844" s="396">
        <f>INDEX('Page 2 - Team Information'!$K$14:$AP$184,Y1844,X1844)</f>
        <v>0</v>
      </c>
      <c r="P1844"/>
      <c r="Q1844"/>
      <c r="R1844"/>
      <c r="S1844" t="s">
        <v>6641</v>
      </c>
      <c r="T1844"/>
      <c r="U1844"/>
      <c r="V1844"/>
      <c r="W1844"/>
      <c r="X1844" s="397">
        <v>20</v>
      </c>
      <c r="Y1844" s="397">
        <v>90</v>
      </c>
    </row>
    <row r="1845" spans="1:25" x14ac:dyDescent="0.45">
      <c r="A1845">
        <f>'Page 1 - General Information'!$G$12</f>
        <v>113367003</v>
      </c>
      <c r="B1845" t="str">
        <f>'Page 1 - General Information'!$G$16</f>
        <v>2658</v>
      </c>
      <c r="C1845" s="395" t="s">
        <v>19824</v>
      </c>
      <c r="D1845"/>
      <c r="E1845"/>
      <c r="F1845"/>
      <c r="G1845"/>
      <c r="H1845"/>
      <c r="I1845"/>
      <c r="J1845"/>
      <c r="K1845"/>
      <c r="L1845"/>
      <c r="M1845"/>
      <c r="N1845" t="s">
        <v>4812</v>
      </c>
      <c r="O1845" s="396">
        <f>INDEX('Page 2 - Team Information'!$K$14:$AP$184,Y1845,X1845)</f>
        <v>0</v>
      </c>
      <c r="P1845"/>
      <c r="Q1845"/>
      <c r="R1845"/>
      <c r="S1845" t="s">
        <v>6642</v>
      </c>
      <c r="T1845"/>
      <c r="U1845"/>
      <c r="V1845"/>
      <c r="W1845"/>
      <c r="X1845" s="397">
        <v>21</v>
      </c>
      <c r="Y1845" s="397">
        <v>90</v>
      </c>
    </row>
    <row r="1846" spans="1:25" x14ac:dyDescent="0.45">
      <c r="A1846">
        <f>'Page 1 - General Information'!$G$12</f>
        <v>113367003</v>
      </c>
      <c r="B1846" t="str">
        <f>'Page 1 - General Information'!$G$16</f>
        <v>2658</v>
      </c>
      <c r="C1846" s="395" t="s">
        <v>19824</v>
      </c>
      <c r="D1846"/>
      <c r="E1846"/>
      <c r="F1846"/>
      <c r="G1846"/>
      <c r="H1846"/>
      <c r="I1846"/>
      <c r="J1846"/>
      <c r="K1846"/>
      <c r="L1846"/>
      <c r="M1846"/>
      <c r="N1846" t="s">
        <v>4812</v>
      </c>
      <c r="O1846" s="396">
        <f>INDEX('Page 2 - Team Information'!$K$14:$AP$184,Y1846,X1846)</f>
        <v>14</v>
      </c>
      <c r="P1846"/>
      <c r="Q1846"/>
      <c r="R1846"/>
      <c r="S1846" t="s">
        <v>6643</v>
      </c>
      <c r="T1846"/>
      <c r="U1846"/>
      <c r="V1846"/>
      <c r="W1846"/>
      <c r="X1846" s="397">
        <v>22</v>
      </c>
      <c r="Y1846" s="397">
        <v>90</v>
      </c>
    </row>
    <row r="1847" spans="1:25" x14ac:dyDescent="0.45">
      <c r="A1847">
        <f>'Page 1 - General Information'!$G$12</f>
        <v>113367003</v>
      </c>
      <c r="B1847" t="str">
        <f>'Page 1 - General Information'!$G$16</f>
        <v>2658</v>
      </c>
      <c r="C1847" s="395" t="s">
        <v>19824</v>
      </c>
      <c r="D1847"/>
      <c r="E1847"/>
      <c r="F1847"/>
      <c r="G1847"/>
      <c r="H1847"/>
      <c r="I1847"/>
      <c r="J1847"/>
      <c r="K1847"/>
      <c r="L1847"/>
      <c r="M1847"/>
      <c r="N1847" t="s">
        <v>5293</v>
      </c>
      <c r="O1847" s="399"/>
      <c r="P1847"/>
      <c r="Q1847"/>
      <c r="R1847" s="399" t="s">
        <v>10976</v>
      </c>
      <c r="S1847" t="s">
        <v>10803</v>
      </c>
      <c r="T1847"/>
      <c r="U1847"/>
      <c r="V1847" s="396">
        <f>INDEX('Page 2 - Team Information'!$K$14:$AP$184,Y1847,X1847)</f>
        <v>0</v>
      </c>
      <c r="W1847"/>
      <c r="X1847" s="397">
        <v>5</v>
      </c>
      <c r="Y1847" s="397">
        <v>91</v>
      </c>
    </row>
    <row r="1848" spans="1:25" x14ac:dyDescent="0.45">
      <c r="A1848">
        <f>'Page 1 - General Information'!$G$12</f>
        <v>113367003</v>
      </c>
      <c r="B1848" t="str">
        <f>'Page 1 - General Information'!$G$16</f>
        <v>2658</v>
      </c>
      <c r="C1848" s="395" t="s">
        <v>19824</v>
      </c>
      <c r="D1848"/>
      <c r="E1848"/>
      <c r="F1848"/>
      <c r="G1848"/>
      <c r="H1848"/>
      <c r="I1848"/>
      <c r="J1848"/>
      <c r="K1848"/>
      <c r="L1848"/>
      <c r="M1848"/>
      <c r="N1848" t="s">
        <v>5293</v>
      </c>
      <c r="O1848" s="399"/>
      <c r="P1848"/>
      <c r="Q1848"/>
      <c r="R1848" s="399" t="s">
        <v>10976</v>
      </c>
      <c r="S1848" t="s">
        <v>10804</v>
      </c>
      <c r="T1848"/>
      <c r="U1848"/>
      <c r="V1848" s="396">
        <f>INDEX('Page 2 - Team Information'!$K$14:$AP$184,Y1848,X1848)</f>
        <v>0</v>
      </c>
      <c r="W1848"/>
      <c r="X1848" s="397">
        <v>6</v>
      </c>
      <c r="Y1848" s="397">
        <v>91</v>
      </c>
    </row>
    <row r="1849" spans="1:25" x14ac:dyDescent="0.45">
      <c r="A1849">
        <f>'Page 1 - General Information'!$G$12</f>
        <v>113367003</v>
      </c>
      <c r="B1849" t="str">
        <f>'Page 1 - General Information'!$G$16</f>
        <v>2658</v>
      </c>
      <c r="C1849" s="395" t="s">
        <v>19824</v>
      </c>
      <c r="D1849"/>
      <c r="E1849"/>
      <c r="F1849"/>
      <c r="G1849"/>
      <c r="H1849"/>
      <c r="I1849"/>
      <c r="J1849"/>
      <c r="K1849"/>
      <c r="L1849"/>
      <c r="M1849"/>
      <c r="N1849" t="s">
        <v>5293</v>
      </c>
      <c r="O1849" s="399"/>
      <c r="P1849"/>
      <c r="Q1849"/>
      <c r="R1849" s="399" t="s">
        <v>10976</v>
      </c>
      <c r="S1849" t="s">
        <v>10805</v>
      </c>
      <c r="T1849"/>
      <c r="U1849"/>
      <c r="V1849" s="396" t="str">
        <f>INDEX('Page 2 - Team Information'!$K$14:$AP$184,Y1849,X1849)</f>
        <v xml:space="preserve">Yes </v>
      </c>
      <c r="W1849"/>
      <c r="X1849" s="397">
        <v>7</v>
      </c>
      <c r="Y1849" s="397">
        <v>91</v>
      </c>
    </row>
    <row r="1850" spans="1:25" x14ac:dyDescent="0.45">
      <c r="A1850">
        <f>'Page 1 - General Information'!$G$12</f>
        <v>113367003</v>
      </c>
      <c r="B1850" t="str">
        <f>'Page 1 - General Information'!$G$16</f>
        <v>2658</v>
      </c>
      <c r="C1850" s="395" t="s">
        <v>19824</v>
      </c>
      <c r="D1850"/>
      <c r="E1850"/>
      <c r="F1850"/>
      <c r="G1850"/>
      <c r="H1850"/>
      <c r="I1850"/>
      <c r="J1850"/>
      <c r="K1850"/>
      <c r="L1850"/>
      <c r="M1850"/>
      <c r="N1850" t="s">
        <v>5293</v>
      </c>
      <c r="O1850" s="399"/>
      <c r="P1850"/>
      <c r="Q1850"/>
      <c r="R1850" s="21" t="s">
        <v>10976</v>
      </c>
      <c r="S1850" t="s">
        <v>10806</v>
      </c>
      <c r="T1850" s="396" t="str">
        <f>IF(INDEX('Page 2 - Team Information'!$K$14:$AP$184,Y1850,X1850)="","",INDEX('Page 2 - Team Information'!$K$14:$AP$184,Y1850,X1850)&amp;"-06-30")</f>
        <v/>
      </c>
      <c r="U1850"/>
      <c r="V1850"/>
      <c r="W1850"/>
      <c r="X1850" s="397">
        <v>9</v>
      </c>
      <c r="Y1850" s="397">
        <v>91</v>
      </c>
    </row>
    <row r="1851" spans="1:25" x14ac:dyDescent="0.45">
      <c r="A1851">
        <f>'Page 1 - General Information'!$G$12</f>
        <v>113367003</v>
      </c>
      <c r="B1851" t="str">
        <f>'Page 1 - General Information'!$G$16</f>
        <v>2658</v>
      </c>
      <c r="C1851" s="395" t="s">
        <v>19824</v>
      </c>
      <c r="D1851"/>
      <c r="E1851"/>
      <c r="F1851"/>
      <c r="G1851"/>
      <c r="H1851"/>
      <c r="I1851"/>
      <c r="J1851"/>
      <c r="K1851"/>
      <c r="L1851"/>
      <c r="M1851"/>
      <c r="N1851" t="s">
        <v>5293</v>
      </c>
      <c r="O1851" s="399"/>
      <c r="P1851"/>
      <c r="Q1851"/>
      <c r="R1851" s="21" t="s">
        <v>10976</v>
      </c>
      <c r="S1851" t="s">
        <v>10807</v>
      </c>
      <c r="T1851" s="396" t="str">
        <f>IF(INDEX('Page 2 - Team Information'!$K$14:$AP$184,Y1851,X1851)="","",INDEX('Page 2 - Team Information'!$K$14:$AP$184,Y1851,X1851)&amp;"-06-30")</f>
        <v/>
      </c>
      <c r="U1851"/>
      <c r="V1851"/>
      <c r="W1851"/>
      <c r="X1851" s="397">
        <v>10</v>
      </c>
      <c r="Y1851" s="397">
        <v>91</v>
      </c>
    </row>
    <row r="1852" spans="1:25" x14ac:dyDescent="0.45">
      <c r="A1852">
        <f>'Page 1 - General Information'!$G$12</f>
        <v>113367003</v>
      </c>
      <c r="B1852" t="str">
        <f>'Page 1 - General Information'!$G$16</f>
        <v>2658</v>
      </c>
      <c r="C1852" s="395" t="s">
        <v>19824</v>
      </c>
      <c r="D1852"/>
      <c r="E1852"/>
      <c r="F1852"/>
      <c r="G1852"/>
      <c r="H1852"/>
      <c r="I1852"/>
      <c r="J1852"/>
      <c r="K1852"/>
      <c r="L1852"/>
      <c r="M1852"/>
      <c r="N1852" t="s">
        <v>5293</v>
      </c>
      <c r="O1852" s="399"/>
      <c r="P1852"/>
      <c r="Q1852"/>
      <c r="R1852" s="21" t="s">
        <v>10976</v>
      </c>
      <c r="S1852" t="s">
        <v>10808</v>
      </c>
      <c r="T1852" s="396" t="str">
        <f>IF(INDEX('Page 2 - Team Information'!$K$14:$AP$184,Y1852,X1852)="","",INDEX('Page 2 - Team Information'!$K$14:$AP$184,Y1852,X1852)&amp;"-06-30")</f>
        <v/>
      </c>
      <c r="U1852"/>
      <c r="V1852"/>
      <c r="W1852"/>
      <c r="X1852" s="397">
        <v>11</v>
      </c>
      <c r="Y1852" s="397">
        <v>91</v>
      </c>
    </row>
    <row r="1853" spans="1:25" x14ac:dyDescent="0.45">
      <c r="A1853">
        <f>'Page 1 - General Information'!$G$12</f>
        <v>113367003</v>
      </c>
      <c r="B1853" t="str">
        <f>'Page 1 - General Information'!$G$16</f>
        <v>2658</v>
      </c>
      <c r="C1853" s="395" t="s">
        <v>19824</v>
      </c>
      <c r="D1853"/>
      <c r="E1853"/>
      <c r="F1853"/>
      <c r="G1853"/>
      <c r="H1853"/>
      <c r="I1853"/>
      <c r="J1853"/>
      <c r="K1853"/>
      <c r="L1853"/>
      <c r="M1853"/>
      <c r="N1853" t="s">
        <v>5293</v>
      </c>
      <c r="O1853" s="399"/>
      <c r="P1853"/>
      <c r="Q1853"/>
      <c r="R1853" s="21" t="s">
        <v>10976</v>
      </c>
      <c r="S1853" t="s">
        <v>10809</v>
      </c>
      <c r="T1853" s="396" t="str">
        <f>IF(INDEX('Page 2 - Team Information'!$K$14:$AP$184,Y1853,X1853)="","",INDEX('Page 2 - Team Information'!$K$14:$AP$184,Y1853,X1853)&amp;"-06-30")</f>
        <v/>
      </c>
      <c r="U1853"/>
      <c r="V1853"/>
      <c r="W1853"/>
      <c r="X1853" s="397">
        <v>12</v>
      </c>
      <c r="Y1853" s="397">
        <v>91</v>
      </c>
    </row>
    <row r="1854" spans="1:25" x14ac:dyDescent="0.45">
      <c r="A1854">
        <f>'Page 1 - General Information'!$G$12</f>
        <v>113367003</v>
      </c>
      <c r="B1854" t="str">
        <f>'Page 1 - General Information'!$G$16</f>
        <v>2658</v>
      </c>
      <c r="C1854" s="395" t="s">
        <v>19824</v>
      </c>
      <c r="D1854"/>
      <c r="E1854"/>
      <c r="F1854"/>
      <c r="G1854"/>
      <c r="H1854"/>
      <c r="I1854"/>
      <c r="J1854"/>
      <c r="K1854"/>
      <c r="L1854"/>
      <c r="M1854"/>
      <c r="N1854" t="s">
        <v>4812</v>
      </c>
      <c r="O1854" s="396">
        <f>INDEX('Page 2 - Team Information'!$K$14:$AP$184,Y1854,X1854)</f>
        <v>0</v>
      </c>
      <c r="P1854"/>
      <c r="Q1854"/>
      <c r="R1854"/>
      <c r="S1854" t="s">
        <v>10810</v>
      </c>
      <c r="T1854"/>
      <c r="U1854"/>
      <c r="V1854"/>
      <c r="W1854"/>
      <c r="X1854" s="397">
        <v>14</v>
      </c>
      <c r="Y1854" s="397">
        <v>91</v>
      </c>
    </row>
    <row r="1855" spans="1:25" x14ac:dyDescent="0.45">
      <c r="A1855">
        <f>'Page 1 - General Information'!$G$12</f>
        <v>113367003</v>
      </c>
      <c r="B1855" t="str">
        <f>'Page 1 - General Information'!$G$16</f>
        <v>2658</v>
      </c>
      <c r="C1855" s="395" t="s">
        <v>19824</v>
      </c>
      <c r="D1855"/>
      <c r="E1855"/>
      <c r="F1855"/>
      <c r="G1855"/>
      <c r="H1855"/>
      <c r="I1855"/>
      <c r="J1855"/>
      <c r="K1855"/>
      <c r="L1855"/>
      <c r="M1855"/>
      <c r="N1855" t="s">
        <v>4812</v>
      </c>
      <c r="O1855" s="396">
        <f>INDEX('Page 2 - Team Information'!$K$14:$AP$184,Y1855,X1855)</f>
        <v>0</v>
      </c>
      <c r="P1855"/>
      <c r="Q1855"/>
      <c r="R1855"/>
      <c r="S1855" t="s">
        <v>10811</v>
      </c>
      <c r="T1855"/>
      <c r="U1855"/>
      <c r="V1855"/>
      <c r="W1855"/>
      <c r="X1855" s="397">
        <v>15</v>
      </c>
      <c r="Y1855" s="397">
        <v>91</v>
      </c>
    </row>
    <row r="1856" spans="1:25" x14ac:dyDescent="0.45">
      <c r="A1856">
        <f>'Page 1 - General Information'!$G$12</f>
        <v>113367003</v>
      </c>
      <c r="B1856" t="str">
        <f>'Page 1 - General Information'!$G$16</f>
        <v>2658</v>
      </c>
      <c r="C1856" s="395" t="s">
        <v>19824</v>
      </c>
      <c r="D1856"/>
      <c r="E1856"/>
      <c r="F1856"/>
      <c r="G1856"/>
      <c r="H1856"/>
      <c r="I1856"/>
      <c r="J1856"/>
      <c r="K1856"/>
      <c r="L1856"/>
      <c r="M1856"/>
      <c r="N1856" t="s">
        <v>4812</v>
      </c>
      <c r="O1856" s="396">
        <f>INDEX('Page 2 - Team Information'!$K$14:$AP$184,Y1856,X1856)</f>
        <v>20</v>
      </c>
      <c r="P1856"/>
      <c r="Q1856"/>
      <c r="R1856"/>
      <c r="S1856" t="s">
        <v>10812</v>
      </c>
      <c r="T1856"/>
      <c r="U1856"/>
      <c r="V1856"/>
      <c r="W1856"/>
      <c r="X1856" s="397">
        <v>16</v>
      </c>
      <c r="Y1856" s="397">
        <v>91</v>
      </c>
    </row>
    <row r="1857" spans="1:25" x14ac:dyDescent="0.45">
      <c r="A1857">
        <f>'Page 1 - General Information'!$G$12</f>
        <v>113367003</v>
      </c>
      <c r="B1857" t="str">
        <f>'Page 1 - General Information'!$G$16</f>
        <v>2658</v>
      </c>
      <c r="C1857" s="395" t="s">
        <v>19824</v>
      </c>
      <c r="D1857"/>
      <c r="E1857"/>
      <c r="F1857"/>
      <c r="G1857"/>
      <c r="H1857"/>
      <c r="I1857"/>
      <c r="J1857"/>
      <c r="K1857"/>
      <c r="L1857"/>
      <c r="M1857"/>
      <c r="N1857" t="s">
        <v>4812</v>
      </c>
      <c r="O1857" s="396">
        <f>INDEX('Page 2 - Team Information'!$K$14:$AP$184,Y1857,X1857)</f>
        <v>20</v>
      </c>
      <c r="P1857"/>
      <c r="Q1857"/>
      <c r="R1857"/>
      <c r="S1857" t="s">
        <v>10813</v>
      </c>
      <c r="T1857"/>
      <c r="U1857"/>
      <c r="V1857"/>
      <c r="W1857"/>
      <c r="X1857" s="397">
        <v>17</v>
      </c>
      <c r="Y1857" s="397">
        <v>91</v>
      </c>
    </row>
    <row r="1858" spans="1:25" x14ac:dyDescent="0.45">
      <c r="A1858">
        <f>'Page 1 - General Information'!$G$12</f>
        <v>113367003</v>
      </c>
      <c r="B1858" t="str">
        <f>'Page 1 - General Information'!$G$16</f>
        <v>2658</v>
      </c>
      <c r="C1858" s="395" t="s">
        <v>19824</v>
      </c>
      <c r="D1858"/>
      <c r="E1858"/>
      <c r="F1858"/>
      <c r="G1858"/>
      <c r="H1858"/>
      <c r="I1858"/>
      <c r="J1858"/>
      <c r="K1858"/>
      <c r="L1858"/>
      <c r="M1858"/>
      <c r="N1858" t="s">
        <v>4812</v>
      </c>
      <c r="O1858" s="396">
        <f>INDEX('Page 2 - Team Information'!$K$14:$AP$184,Y1858,X1858)</f>
        <v>0</v>
      </c>
      <c r="P1858"/>
      <c r="Q1858"/>
      <c r="R1858"/>
      <c r="S1858" t="s">
        <v>10814</v>
      </c>
      <c r="T1858"/>
      <c r="U1858"/>
      <c r="V1858"/>
      <c r="W1858"/>
      <c r="X1858" s="397">
        <v>19</v>
      </c>
      <c r="Y1858" s="397">
        <v>91</v>
      </c>
    </row>
    <row r="1859" spans="1:25" x14ac:dyDescent="0.45">
      <c r="A1859">
        <f>'Page 1 - General Information'!$G$12</f>
        <v>113367003</v>
      </c>
      <c r="B1859" t="str">
        <f>'Page 1 - General Information'!$G$16</f>
        <v>2658</v>
      </c>
      <c r="C1859" s="395" t="s">
        <v>19824</v>
      </c>
      <c r="D1859"/>
      <c r="E1859"/>
      <c r="F1859"/>
      <c r="G1859"/>
      <c r="H1859"/>
      <c r="I1859"/>
      <c r="J1859"/>
      <c r="K1859"/>
      <c r="L1859"/>
      <c r="M1859"/>
      <c r="N1859" t="s">
        <v>4812</v>
      </c>
      <c r="O1859" s="396">
        <f>INDEX('Page 2 - Team Information'!$K$14:$AP$184,Y1859,X1859)</f>
        <v>0</v>
      </c>
      <c r="P1859"/>
      <c r="Q1859"/>
      <c r="R1859"/>
      <c r="S1859" t="s">
        <v>10815</v>
      </c>
      <c r="T1859"/>
      <c r="U1859"/>
      <c r="V1859"/>
      <c r="W1859"/>
      <c r="X1859" s="397">
        <v>20</v>
      </c>
      <c r="Y1859" s="397">
        <v>91</v>
      </c>
    </row>
    <row r="1860" spans="1:25" x14ac:dyDescent="0.45">
      <c r="A1860">
        <f>'Page 1 - General Information'!$G$12</f>
        <v>113367003</v>
      </c>
      <c r="B1860" t="str">
        <f>'Page 1 - General Information'!$G$16</f>
        <v>2658</v>
      </c>
      <c r="C1860" s="395" t="s">
        <v>19824</v>
      </c>
      <c r="D1860"/>
      <c r="E1860"/>
      <c r="F1860"/>
      <c r="G1860"/>
      <c r="H1860"/>
      <c r="I1860"/>
      <c r="J1860"/>
      <c r="K1860"/>
      <c r="L1860"/>
      <c r="M1860"/>
      <c r="N1860" t="s">
        <v>4812</v>
      </c>
      <c r="O1860" s="396">
        <f>INDEX('Page 2 - Team Information'!$K$14:$AP$184,Y1860,X1860)</f>
        <v>20</v>
      </c>
      <c r="P1860"/>
      <c r="Q1860"/>
      <c r="R1860"/>
      <c r="S1860" t="s">
        <v>10819</v>
      </c>
      <c r="T1860"/>
      <c r="U1860"/>
      <c r="V1860"/>
      <c r="W1860"/>
      <c r="X1860" s="397">
        <v>21</v>
      </c>
      <c r="Y1860" s="397">
        <v>91</v>
      </c>
    </row>
    <row r="1861" spans="1:25" x14ac:dyDescent="0.45">
      <c r="A1861">
        <f>'Page 1 - General Information'!$G$12</f>
        <v>113367003</v>
      </c>
      <c r="B1861" t="str">
        <f>'Page 1 - General Information'!$G$16</f>
        <v>2658</v>
      </c>
      <c r="C1861" s="395" t="s">
        <v>19824</v>
      </c>
      <c r="D1861"/>
      <c r="E1861"/>
      <c r="F1861"/>
      <c r="G1861"/>
      <c r="H1861"/>
      <c r="I1861"/>
      <c r="J1861"/>
      <c r="K1861"/>
      <c r="L1861"/>
      <c r="M1861"/>
      <c r="N1861" t="s">
        <v>4812</v>
      </c>
      <c r="O1861" s="396">
        <f>INDEX('Page 2 - Team Information'!$K$14:$AP$184,Y1861,X1861)</f>
        <v>20</v>
      </c>
      <c r="P1861"/>
      <c r="Q1861"/>
      <c r="R1861"/>
      <c r="S1861" t="s">
        <v>10820</v>
      </c>
      <c r="T1861"/>
      <c r="U1861"/>
      <c r="V1861"/>
      <c r="W1861"/>
      <c r="X1861" s="397">
        <v>22</v>
      </c>
      <c r="Y1861" s="397">
        <v>91</v>
      </c>
    </row>
    <row r="1862" spans="1:25" x14ac:dyDescent="0.45">
      <c r="A1862">
        <f>'Page 1 - General Information'!$G$12</f>
        <v>113367003</v>
      </c>
      <c r="B1862" t="str">
        <f>'Page 1 - General Information'!$G$16</f>
        <v>2658</v>
      </c>
      <c r="C1862" s="395" t="s">
        <v>19824</v>
      </c>
      <c r="D1862"/>
      <c r="E1862"/>
      <c r="F1862"/>
      <c r="G1862"/>
      <c r="H1862"/>
      <c r="I1862"/>
      <c r="J1862"/>
      <c r="K1862"/>
      <c r="L1862"/>
      <c r="M1862"/>
      <c r="N1862" t="s">
        <v>5293</v>
      </c>
      <c r="O1862" s="399"/>
      <c r="P1862"/>
      <c r="Q1862"/>
      <c r="R1862" s="399" t="s">
        <v>10976</v>
      </c>
      <c r="S1862" t="s">
        <v>6644</v>
      </c>
      <c r="T1862"/>
      <c r="U1862"/>
      <c r="V1862" s="396">
        <f>INDEX('Page 2 - Team Information'!$K$14:$AP$184,Y1862,X1862)</f>
        <v>0</v>
      </c>
      <c r="W1862"/>
      <c r="X1862" s="397">
        <v>5</v>
      </c>
      <c r="Y1862" s="397">
        <v>92</v>
      </c>
    </row>
    <row r="1863" spans="1:25" x14ac:dyDescent="0.45">
      <c r="A1863">
        <f>'Page 1 - General Information'!$G$12</f>
        <v>113367003</v>
      </c>
      <c r="B1863" t="str">
        <f>'Page 1 - General Information'!$G$16</f>
        <v>2658</v>
      </c>
      <c r="C1863" s="395" t="s">
        <v>19824</v>
      </c>
      <c r="D1863"/>
      <c r="E1863"/>
      <c r="F1863"/>
      <c r="G1863"/>
      <c r="H1863"/>
      <c r="I1863"/>
      <c r="J1863"/>
      <c r="K1863"/>
      <c r="L1863"/>
      <c r="M1863"/>
      <c r="N1863" t="s">
        <v>5293</v>
      </c>
      <c r="O1863" s="399"/>
      <c r="P1863"/>
      <c r="Q1863"/>
      <c r="R1863" s="399" t="s">
        <v>10976</v>
      </c>
      <c r="S1863" t="s">
        <v>6645</v>
      </c>
      <c r="T1863"/>
      <c r="U1863"/>
      <c r="V1863" s="396">
        <f>INDEX('Page 2 - Team Information'!$K$14:$AP$184,Y1863,X1863)</f>
        <v>0</v>
      </c>
      <c r="W1863"/>
      <c r="X1863" s="397">
        <v>6</v>
      </c>
      <c r="Y1863" s="397">
        <v>92</v>
      </c>
    </row>
    <row r="1864" spans="1:25" x14ac:dyDescent="0.45">
      <c r="A1864">
        <f>'Page 1 - General Information'!$G$12</f>
        <v>113367003</v>
      </c>
      <c r="B1864" t="str">
        <f>'Page 1 - General Information'!$G$16</f>
        <v>2658</v>
      </c>
      <c r="C1864" s="395" t="s">
        <v>19824</v>
      </c>
      <c r="D1864"/>
      <c r="E1864"/>
      <c r="F1864"/>
      <c r="G1864"/>
      <c r="H1864"/>
      <c r="I1864"/>
      <c r="J1864"/>
      <c r="K1864"/>
      <c r="L1864"/>
      <c r="M1864"/>
      <c r="N1864" t="s">
        <v>5293</v>
      </c>
      <c r="O1864" s="399"/>
      <c r="P1864"/>
      <c r="Q1864"/>
      <c r="R1864" s="399" t="s">
        <v>10976</v>
      </c>
      <c r="S1864" t="s">
        <v>6646</v>
      </c>
      <c r="T1864"/>
      <c r="U1864"/>
      <c r="V1864" s="396">
        <f>INDEX('Page 2 - Team Information'!$K$14:$AP$184,Y1864,X1864)</f>
        <v>0</v>
      </c>
      <c r="W1864"/>
      <c r="X1864" s="397">
        <v>7</v>
      </c>
      <c r="Y1864" s="397">
        <v>92</v>
      </c>
    </row>
    <row r="1865" spans="1:25" x14ac:dyDescent="0.45">
      <c r="A1865">
        <f>'Page 1 - General Information'!$G$12</f>
        <v>113367003</v>
      </c>
      <c r="B1865" t="str">
        <f>'Page 1 - General Information'!$G$16</f>
        <v>2658</v>
      </c>
      <c r="C1865" s="395" t="s">
        <v>19824</v>
      </c>
      <c r="D1865"/>
      <c r="E1865"/>
      <c r="F1865"/>
      <c r="G1865"/>
      <c r="H1865"/>
      <c r="I1865"/>
      <c r="J1865"/>
      <c r="K1865"/>
      <c r="L1865"/>
      <c r="M1865"/>
      <c r="N1865" t="s">
        <v>5293</v>
      </c>
      <c r="O1865" s="399"/>
      <c r="P1865"/>
      <c r="Q1865"/>
      <c r="R1865" s="21" t="s">
        <v>10976</v>
      </c>
      <c r="S1865" t="s">
        <v>6647</v>
      </c>
      <c r="T1865" s="396" t="str">
        <f>IF(INDEX('Page 2 - Team Information'!$K$14:$AP$184,Y1865,X1865)="","",INDEX('Page 2 - Team Information'!$K$14:$AP$184,Y1865,X1865)&amp;"-06-30")</f>
        <v/>
      </c>
      <c r="U1865"/>
      <c r="V1865"/>
      <c r="W1865"/>
      <c r="X1865" s="397">
        <v>9</v>
      </c>
      <c r="Y1865" s="397">
        <v>92</v>
      </c>
    </row>
    <row r="1866" spans="1:25" x14ac:dyDescent="0.45">
      <c r="A1866">
        <f>'Page 1 - General Information'!$G$12</f>
        <v>113367003</v>
      </c>
      <c r="B1866" t="str">
        <f>'Page 1 - General Information'!$G$16</f>
        <v>2658</v>
      </c>
      <c r="C1866" s="395" t="s">
        <v>19824</v>
      </c>
      <c r="D1866"/>
      <c r="E1866"/>
      <c r="F1866"/>
      <c r="G1866"/>
      <c r="H1866"/>
      <c r="I1866"/>
      <c r="J1866"/>
      <c r="K1866"/>
      <c r="L1866"/>
      <c r="M1866"/>
      <c r="N1866" t="s">
        <v>5293</v>
      </c>
      <c r="O1866" s="399"/>
      <c r="P1866"/>
      <c r="Q1866"/>
      <c r="R1866" s="21" t="s">
        <v>10976</v>
      </c>
      <c r="S1866" t="s">
        <v>6648</v>
      </c>
      <c r="T1866" s="396" t="str">
        <f>IF(INDEX('Page 2 - Team Information'!$K$14:$AP$184,Y1866,X1866)="","",INDEX('Page 2 - Team Information'!$K$14:$AP$184,Y1866,X1866)&amp;"-06-30")</f>
        <v/>
      </c>
      <c r="U1866"/>
      <c r="V1866"/>
      <c r="W1866"/>
      <c r="X1866" s="397">
        <v>10</v>
      </c>
      <c r="Y1866" s="397">
        <v>92</v>
      </c>
    </row>
    <row r="1867" spans="1:25" x14ac:dyDescent="0.45">
      <c r="A1867">
        <f>'Page 1 - General Information'!$G$12</f>
        <v>113367003</v>
      </c>
      <c r="B1867" t="str">
        <f>'Page 1 - General Information'!$G$16</f>
        <v>2658</v>
      </c>
      <c r="C1867" s="395" t="s">
        <v>19824</v>
      </c>
      <c r="D1867"/>
      <c r="E1867"/>
      <c r="F1867"/>
      <c r="G1867"/>
      <c r="H1867"/>
      <c r="I1867"/>
      <c r="J1867"/>
      <c r="K1867"/>
      <c r="L1867"/>
      <c r="M1867"/>
      <c r="N1867" t="s">
        <v>5293</v>
      </c>
      <c r="O1867" s="399"/>
      <c r="P1867"/>
      <c r="Q1867"/>
      <c r="R1867" s="21" t="s">
        <v>10976</v>
      </c>
      <c r="S1867" t="s">
        <v>6649</v>
      </c>
      <c r="T1867" s="396" t="str">
        <f>IF(INDEX('Page 2 - Team Information'!$K$14:$AP$184,Y1867,X1867)="","",INDEX('Page 2 - Team Information'!$K$14:$AP$184,Y1867,X1867)&amp;"-06-30")</f>
        <v/>
      </c>
      <c r="U1867"/>
      <c r="V1867"/>
      <c r="W1867"/>
      <c r="X1867" s="397">
        <v>11</v>
      </c>
      <c r="Y1867" s="397">
        <v>92</v>
      </c>
    </row>
    <row r="1868" spans="1:25" x14ac:dyDescent="0.45">
      <c r="A1868">
        <f>'Page 1 - General Information'!$G$12</f>
        <v>113367003</v>
      </c>
      <c r="B1868" t="str">
        <f>'Page 1 - General Information'!$G$16</f>
        <v>2658</v>
      </c>
      <c r="C1868" s="395" t="s">
        <v>19824</v>
      </c>
      <c r="D1868"/>
      <c r="E1868"/>
      <c r="F1868"/>
      <c r="G1868"/>
      <c r="H1868"/>
      <c r="I1868"/>
      <c r="J1868"/>
      <c r="K1868"/>
      <c r="L1868"/>
      <c r="M1868"/>
      <c r="N1868" t="s">
        <v>5293</v>
      </c>
      <c r="O1868" s="399"/>
      <c r="P1868"/>
      <c r="Q1868"/>
      <c r="R1868" s="21" t="s">
        <v>10976</v>
      </c>
      <c r="S1868" t="s">
        <v>6650</v>
      </c>
      <c r="T1868" s="396" t="str">
        <f>IF(INDEX('Page 2 - Team Information'!$K$14:$AP$184,Y1868,X1868)="","",INDEX('Page 2 - Team Information'!$K$14:$AP$184,Y1868,X1868)&amp;"-06-30")</f>
        <v/>
      </c>
      <c r="U1868"/>
      <c r="V1868"/>
      <c r="W1868"/>
      <c r="X1868" s="397">
        <v>12</v>
      </c>
      <c r="Y1868" s="397">
        <v>92</v>
      </c>
    </row>
    <row r="1869" spans="1:25" x14ac:dyDescent="0.45">
      <c r="A1869">
        <f>'Page 1 - General Information'!$G$12</f>
        <v>113367003</v>
      </c>
      <c r="B1869" t="str">
        <f>'Page 1 - General Information'!$G$16</f>
        <v>2658</v>
      </c>
      <c r="C1869" s="395" t="s">
        <v>19824</v>
      </c>
      <c r="D1869"/>
      <c r="E1869"/>
      <c r="F1869"/>
      <c r="G1869"/>
      <c r="H1869"/>
      <c r="I1869"/>
      <c r="J1869"/>
      <c r="K1869"/>
      <c r="L1869"/>
      <c r="M1869"/>
      <c r="N1869" t="s">
        <v>4812</v>
      </c>
      <c r="O1869" s="396">
        <f>INDEX('Page 2 - Team Information'!$K$14:$AP$184,Y1869,X1869)</f>
        <v>0</v>
      </c>
      <c r="P1869"/>
      <c r="Q1869"/>
      <c r="R1869"/>
      <c r="S1869" t="s">
        <v>6651</v>
      </c>
      <c r="T1869"/>
      <c r="U1869"/>
      <c r="V1869"/>
      <c r="W1869"/>
      <c r="X1869" s="397">
        <v>14</v>
      </c>
      <c r="Y1869" s="397">
        <v>92</v>
      </c>
    </row>
    <row r="1870" spans="1:25" x14ac:dyDescent="0.45">
      <c r="A1870">
        <f>'Page 1 - General Information'!$G$12</f>
        <v>113367003</v>
      </c>
      <c r="B1870" t="str">
        <f>'Page 1 - General Information'!$G$16</f>
        <v>2658</v>
      </c>
      <c r="C1870" s="395" t="s">
        <v>19824</v>
      </c>
      <c r="D1870"/>
      <c r="E1870"/>
      <c r="F1870"/>
      <c r="G1870"/>
      <c r="H1870"/>
      <c r="I1870"/>
      <c r="J1870"/>
      <c r="K1870"/>
      <c r="L1870"/>
      <c r="M1870"/>
      <c r="N1870" t="s">
        <v>4812</v>
      </c>
      <c r="O1870" s="396">
        <f>INDEX('Page 2 - Team Information'!$K$14:$AP$184,Y1870,X1870)</f>
        <v>0</v>
      </c>
      <c r="P1870"/>
      <c r="Q1870"/>
      <c r="R1870"/>
      <c r="S1870" t="s">
        <v>6652</v>
      </c>
      <c r="T1870"/>
      <c r="U1870"/>
      <c r="V1870"/>
      <c r="W1870"/>
      <c r="X1870" s="397">
        <v>15</v>
      </c>
      <c r="Y1870" s="397">
        <v>92</v>
      </c>
    </row>
    <row r="1871" spans="1:25" x14ac:dyDescent="0.45">
      <c r="A1871">
        <f>'Page 1 - General Information'!$G$12</f>
        <v>113367003</v>
      </c>
      <c r="B1871" t="str">
        <f>'Page 1 - General Information'!$G$16</f>
        <v>2658</v>
      </c>
      <c r="C1871" s="395" t="s">
        <v>19824</v>
      </c>
      <c r="D1871"/>
      <c r="E1871"/>
      <c r="F1871"/>
      <c r="G1871"/>
      <c r="H1871"/>
      <c r="I1871"/>
      <c r="J1871"/>
      <c r="K1871"/>
      <c r="L1871"/>
      <c r="M1871"/>
      <c r="N1871" t="s">
        <v>4812</v>
      </c>
      <c r="O1871" s="396">
        <f>INDEX('Page 2 - Team Information'!$K$14:$AP$184,Y1871,X1871)</f>
        <v>0</v>
      </c>
      <c r="P1871"/>
      <c r="Q1871"/>
      <c r="R1871"/>
      <c r="S1871" t="s">
        <v>6653</v>
      </c>
      <c r="T1871"/>
      <c r="U1871"/>
      <c r="V1871"/>
      <c r="W1871"/>
      <c r="X1871" s="397">
        <v>16</v>
      </c>
      <c r="Y1871" s="397">
        <v>92</v>
      </c>
    </row>
    <row r="1872" spans="1:25" x14ac:dyDescent="0.45">
      <c r="A1872">
        <f>'Page 1 - General Information'!$G$12</f>
        <v>113367003</v>
      </c>
      <c r="B1872" t="str">
        <f>'Page 1 - General Information'!$G$16</f>
        <v>2658</v>
      </c>
      <c r="C1872" s="395" t="s">
        <v>19824</v>
      </c>
      <c r="D1872"/>
      <c r="E1872"/>
      <c r="F1872"/>
      <c r="G1872"/>
      <c r="H1872"/>
      <c r="I1872"/>
      <c r="J1872"/>
      <c r="K1872"/>
      <c r="L1872"/>
      <c r="M1872"/>
      <c r="N1872" t="s">
        <v>4812</v>
      </c>
      <c r="O1872" s="396">
        <f>INDEX('Page 2 - Team Information'!$K$14:$AP$184,Y1872,X1872)</f>
        <v>0</v>
      </c>
      <c r="P1872"/>
      <c r="Q1872"/>
      <c r="R1872"/>
      <c r="S1872" t="s">
        <v>6654</v>
      </c>
      <c r="T1872"/>
      <c r="U1872"/>
      <c r="V1872"/>
      <c r="W1872"/>
      <c r="X1872" s="397">
        <v>17</v>
      </c>
      <c r="Y1872" s="397">
        <v>92</v>
      </c>
    </row>
    <row r="1873" spans="1:25" x14ac:dyDescent="0.45">
      <c r="A1873">
        <f>'Page 1 - General Information'!$G$12</f>
        <v>113367003</v>
      </c>
      <c r="B1873" t="str">
        <f>'Page 1 - General Information'!$G$16</f>
        <v>2658</v>
      </c>
      <c r="C1873" s="395" t="s">
        <v>19824</v>
      </c>
      <c r="D1873"/>
      <c r="E1873"/>
      <c r="F1873"/>
      <c r="G1873"/>
      <c r="H1873"/>
      <c r="I1873"/>
      <c r="J1873"/>
      <c r="K1873"/>
      <c r="L1873"/>
      <c r="M1873"/>
      <c r="N1873" t="s">
        <v>4812</v>
      </c>
      <c r="O1873" s="396">
        <f>INDEX('Page 2 - Team Information'!$K$14:$AP$184,Y1873,X1873)</f>
        <v>0</v>
      </c>
      <c r="P1873"/>
      <c r="Q1873"/>
      <c r="R1873"/>
      <c r="S1873" t="s">
        <v>6655</v>
      </c>
      <c r="T1873"/>
      <c r="U1873"/>
      <c r="V1873"/>
      <c r="W1873"/>
      <c r="X1873" s="397">
        <v>19</v>
      </c>
      <c r="Y1873" s="397">
        <v>92</v>
      </c>
    </row>
    <row r="1874" spans="1:25" x14ac:dyDescent="0.45">
      <c r="A1874">
        <f>'Page 1 - General Information'!$G$12</f>
        <v>113367003</v>
      </c>
      <c r="B1874" t="str">
        <f>'Page 1 - General Information'!$G$16</f>
        <v>2658</v>
      </c>
      <c r="C1874" s="395" t="s">
        <v>19824</v>
      </c>
      <c r="D1874"/>
      <c r="E1874"/>
      <c r="F1874"/>
      <c r="G1874"/>
      <c r="H1874"/>
      <c r="I1874"/>
      <c r="J1874"/>
      <c r="K1874"/>
      <c r="L1874"/>
      <c r="M1874"/>
      <c r="N1874" t="s">
        <v>4812</v>
      </c>
      <c r="O1874" s="396">
        <f>INDEX('Page 2 - Team Information'!$K$14:$AP$184,Y1874,X1874)</f>
        <v>0</v>
      </c>
      <c r="P1874"/>
      <c r="Q1874"/>
      <c r="R1874"/>
      <c r="S1874" t="s">
        <v>6656</v>
      </c>
      <c r="T1874"/>
      <c r="U1874"/>
      <c r="V1874"/>
      <c r="W1874"/>
      <c r="X1874" s="397">
        <v>20</v>
      </c>
      <c r="Y1874" s="397">
        <v>92</v>
      </c>
    </row>
    <row r="1875" spans="1:25" x14ac:dyDescent="0.45">
      <c r="A1875">
        <f>'Page 1 - General Information'!$G$12</f>
        <v>113367003</v>
      </c>
      <c r="B1875" t="str">
        <f>'Page 1 - General Information'!$G$16</f>
        <v>2658</v>
      </c>
      <c r="C1875" s="395" t="s">
        <v>19824</v>
      </c>
      <c r="D1875"/>
      <c r="E1875"/>
      <c r="F1875"/>
      <c r="G1875"/>
      <c r="H1875"/>
      <c r="I1875"/>
      <c r="J1875"/>
      <c r="K1875"/>
      <c r="L1875"/>
      <c r="M1875"/>
      <c r="N1875" t="s">
        <v>4812</v>
      </c>
      <c r="O1875" s="396">
        <f>INDEX('Page 2 - Team Information'!$K$14:$AP$184,Y1875,X1875)</f>
        <v>0</v>
      </c>
      <c r="P1875"/>
      <c r="Q1875"/>
      <c r="R1875"/>
      <c r="S1875" t="s">
        <v>6657</v>
      </c>
      <c r="T1875"/>
      <c r="U1875"/>
      <c r="V1875"/>
      <c r="W1875"/>
      <c r="X1875" s="397">
        <v>21</v>
      </c>
      <c r="Y1875" s="397">
        <v>92</v>
      </c>
    </row>
    <row r="1876" spans="1:25" x14ac:dyDescent="0.45">
      <c r="A1876">
        <f>'Page 1 - General Information'!$G$12</f>
        <v>113367003</v>
      </c>
      <c r="B1876" t="str">
        <f>'Page 1 - General Information'!$G$16</f>
        <v>2658</v>
      </c>
      <c r="C1876" s="395" t="s">
        <v>19824</v>
      </c>
      <c r="D1876"/>
      <c r="E1876"/>
      <c r="F1876"/>
      <c r="G1876"/>
      <c r="H1876"/>
      <c r="I1876"/>
      <c r="J1876"/>
      <c r="K1876"/>
      <c r="L1876"/>
      <c r="M1876"/>
      <c r="N1876" t="s">
        <v>4812</v>
      </c>
      <c r="O1876" s="396">
        <f>INDEX('Page 2 - Team Information'!$K$14:$AP$184,Y1876,X1876)</f>
        <v>0</v>
      </c>
      <c r="P1876"/>
      <c r="Q1876"/>
      <c r="R1876"/>
      <c r="S1876" t="s">
        <v>6658</v>
      </c>
      <c r="T1876"/>
      <c r="U1876"/>
      <c r="V1876"/>
      <c r="W1876"/>
      <c r="X1876" s="397">
        <v>22</v>
      </c>
      <c r="Y1876" s="397">
        <v>92</v>
      </c>
    </row>
    <row r="1877" spans="1:25" x14ac:dyDescent="0.45">
      <c r="A1877">
        <f>'Page 1 - General Information'!$G$12</f>
        <v>113367003</v>
      </c>
      <c r="B1877" t="str">
        <f>'Page 1 - General Information'!$G$16</f>
        <v>2658</v>
      </c>
      <c r="C1877" s="395" t="s">
        <v>19824</v>
      </c>
      <c r="D1877"/>
      <c r="E1877"/>
      <c r="F1877"/>
      <c r="G1877"/>
      <c r="H1877"/>
      <c r="I1877"/>
      <c r="J1877"/>
      <c r="K1877"/>
      <c r="L1877"/>
      <c r="M1877"/>
      <c r="N1877" t="s">
        <v>5293</v>
      </c>
      <c r="O1877" s="399"/>
      <c r="P1877"/>
      <c r="Q1877"/>
      <c r="R1877" s="399" t="s">
        <v>10976</v>
      </c>
      <c r="S1877" t="s">
        <v>6659</v>
      </c>
      <c r="T1877"/>
      <c r="U1877"/>
      <c r="V1877" s="396" t="str">
        <f>INDEX('Page 2 - Team Information'!$K$14:$AP$184,Y1877,X1877)</f>
        <v xml:space="preserve">Yes </v>
      </c>
      <c r="W1877"/>
      <c r="X1877" s="397">
        <v>5</v>
      </c>
      <c r="Y1877" s="397">
        <v>93</v>
      </c>
    </row>
    <row r="1878" spans="1:25" x14ac:dyDescent="0.45">
      <c r="A1878">
        <f>'Page 1 - General Information'!$G$12</f>
        <v>113367003</v>
      </c>
      <c r="B1878" t="str">
        <f>'Page 1 - General Information'!$G$16</f>
        <v>2658</v>
      </c>
      <c r="C1878" s="395" t="s">
        <v>19824</v>
      </c>
      <c r="D1878"/>
      <c r="E1878"/>
      <c r="F1878"/>
      <c r="G1878"/>
      <c r="H1878"/>
      <c r="I1878"/>
      <c r="J1878"/>
      <c r="K1878"/>
      <c r="L1878"/>
      <c r="M1878"/>
      <c r="N1878" t="s">
        <v>5293</v>
      </c>
      <c r="O1878" s="399"/>
      <c r="P1878"/>
      <c r="Q1878"/>
      <c r="R1878" s="399" t="s">
        <v>10976</v>
      </c>
      <c r="S1878" t="s">
        <v>6660</v>
      </c>
      <c r="T1878"/>
      <c r="U1878"/>
      <c r="V1878" s="396">
        <f>INDEX('Page 2 - Team Information'!$K$14:$AP$184,Y1878,X1878)</f>
        <v>0</v>
      </c>
      <c r="W1878"/>
      <c r="X1878" s="397">
        <v>6</v>
      </c>
      <c r="Y1878" s="397">
        <v>93</v>
      </c>
    </row>
    <row r="1879" spans="1:25" x14ac:dyDescent="0.45">
      <c r="A1879">
        <f>'Page 1 - General Information'!$G$12</f>
        <v>113367003</v>
      </c>
      <c r="B1879" t="str">
        <f>'Page 1 - General Information'!$G$16</f>
        <v>2658</v>
      </c>
      <c r="C1879" s="395" t="s">
        <v>19824</v>
      </c>
      <c r="D1879"/>
      <c r="E1879"/>
      <c r="F1879"/>
      <c r="G1879"/>
      <c r="H1879"/>
      <c r="I1879"/>
      <c r="J1879"/>
      <c r="K1879"/>
      <c r="L1879"/>
      <c r="M1879"/>
      <c r="N1879" t="s">
        <v>5293</v>
      </c>
      <c r="O1879" s="399"/>
      <c r="P1879"/>
      <c r="Q1879"/>
      <c r="R1879" s="399" t="s">
        <v>10976</v>
      </c>
      <c r="S1879" t="s">
        <v>6661</v>
      </c>
      <c r="T1879"/>
      <c r="U1879"/>
      <c r="V1879" s="396">
        <f>INDEX('Page 2 - Team Information'!$K$14:$AP$184,Y1879,X1879)</f>
        <v>0</v>
      </c>
      <c r="W1879"/>
      <c r="X1879" s="397">
        <v>7</v>
      </c>
      <c r="Y1879" s="397">
        <v>93</v>
      </c>
    </row>
    <row r="1880" spans="1:25" x14ac:dyDescent="0.45">
      <c r="A1880">
        <f>'Page 1 - General Information'!$G$12</f>
        <v>113367003</v>
      </c>
      <c r="B1880" t="str">
        <f>'Page 1 - General Information'!$G$16</f>
        <v>2658</v>
      </c>
      <c r="C1880" s="395" t="s">
        <v>19824</v>
      </c>
      <c r="D1880"/>
      <c r="E1880"/>
      <c r="F1880"/>
      <c r="G1880"/>
      <c r="H1880"/>
      <c r="I1880"/>
      <c r="J1880"/>
      <c r="K1880"/>
      <c r="L1880"/>
      <c r="M1880"/>
      <c r="N1880" t="s">
        <v>5293</v>
      </c>
      <c r="O1880" s="399"/>
      <c r="P1880"/>
      <c r="Q1880"/>
      <c r="R1880" s="21" t="s">
        <v>10976</v>
      </c>
      <c r="S1880" t="s">
        <v>6662</v>
      </c>
      <c r="T1880" s="396" t="str">
        <f>IF(INDEX('Page 2 - Team Information'!$K$14:$AP$184,Y1880,X1880)="","",INDEX('Page 2 - Team Information'!$K$14:$AP$184,Y1880,X1880)&amp;"-06-30")</f>
        <v/>
      </c>
      <c r="U1880"/>
      <c r="V1880"/>
      <c r="W1880"/>
      <c r="X1880" s="397">
        <v>9</v>
      </c>
      <c r="Y1880" s="397">
        <v>93</v>
      </c>
    </row>
    <row r="1881" spans="1:25" x14ac:dyDescent="0.45">
      <c r="A1881">
        <f>'Page 1 - General Information'!$G$12</f>
        <v>113367003</v>
      </c>
      <c r="B1881" t="str">
        <f>'Page 1 - General Information'!$G$16</f>
        <v>2658</v>
      </c>
      <c r="C1881" s="395" t="s">
        <v>19824</v>
      </c>
      <c r="D1881"/>
      <c r="E1881"/>
      <c r="F1881"/>
      <c r="G1881"/>
      <c r="H1881"/>
      <c r="I1881"/>
      <c r="J1881"/>
      <c r="K1881"/>
      <c r="L1881"/>
      <c r="M1881"/>
      <c r="N1881" t="s">
        <v>5293</v>
      </c>
      <c r="O1881" s="399"/>
      <c r="P1881"/>
      <c r="Q1881"/>
      <c r="R1881" s="21" t="s">
        <v>10976</v>
      </c>
      <c r="S1881" t="s">
        <v>6663</v>
      </c>
      <c r="T1881" s="396" t="str">
        <f>IF(INDEX('Page 2 - Team Information'!$K$14:$AP$184,Y1881,X1881)="","",INDEX('Page 2 - Team Information'!$K$14:$AP$184,Y1881,X1881)&amp;"-06-30")</f>
        <v/>
      </c>
      <c r="U1881"/>
      <c r="V1881"/>
      <c r="W1881"/>
      <c r="X1881" s="397">
        <v>10</v>
      </c>
      <c r="Y1881" s="397">
        <v>93</v>
      </c>
    </row>
    <row r="1882" spans="1:25" x14ac:dyDescent="0.45">
      <c r="A1882">
        <f>'Page 1 - General Information'!$G$12</f>
        <v>113367003</v>
      </c>
      <c r="B1882" t="str">
        <f>'Page 1 - General Information'!$G$16</f>
        <v>2658</v>
      </c>
      <c r="C1882" s="395" t="s">
        <v>19824</v>
      </c>
      <c r="D1882"/>
      <c r="E1882"/>
      <c r="F1882"/>
      <c r="G1882"/>
      <c r="H1882"/>
      <c r="I1882"/>
      <c r="J1882"/>
      <c r="K1882"/>
      <c r="L1882"/>
      <c r="M1882"/>
      <c r="N1882" t="s">
        <v>5293</v>
      </c>
      <c r="O1882" s="399"/>
      <c r="P1882"/>
      <c r="Q1882"/>
      <c r="R1882" s="21" t="s">
        <v>10976</v>
      </c>
      <c r="S1882" t="s">
        <v>6664</v>
      </c>
      <c r="T1882" s="396" t="str">
        <f>IF(INDEX('Page 2 - Team Information'!$K$14:$AP$184,Y1882,X1882)="","",INDEX('Page 2 - Team Information'!$K$14:$AP$184,Y1882,X1882)&amp;"-06-30")</f>
        <v/>
      </c>
      <c r="U1882"/>
      <c r="V1882"/>
      <c r="W1882"/>
      <c r="X1882" s="397">
        <v>11</v>
      </c>
      <c r="Y1882" s="397">
        <v>93</v>
      </c>
    </row>
    <row r="1883" spans="1:25" x14ac:dyDescent="0.45">
      <c r="A1883">
        <f>'Page 1 - General Information'!$G$12</f>
        <v>113367003</v>
      </c>
      <c r="B1883" t="str">
        <f>'Page 1 - General Information'!$G$16</f>
        <v>2658</v>
      </c>
      <c r="C1883" s="395" t="s">
        <v>19824</v>
      </c>
      <c r="D1883"/>
      <c r="E1883"/>
      <c r="F1883"/>
      <c r="G1883"/>
      <c r="H1883"/>
      <c r="I1883"/>
      <c r="J1883"/>
      <c r="K1883"/>
      <c r="L1883"/>
      <c r="M1883"/>
      <c r="N1883" t="s">
        <v>5293</v>
      </c>
      <c r="O1883" s="399"/>
      <c r="P1883"/>
      <c r="Q1883"/>
      <c r="R1883" s="21" t="s">
        <v>10976</v>
      </c>
      <c r="S1883" t="s">
        <v>6665</v>
      </c>
      <c r="T1883" s="396" t="str">
        <f>IF(INDEX('Page 2 - Team Information'!$K$14:$AP$184,Y1883,X1883)="","",INDEX('Page 2 - Team Information'!$K$14:$AP$184,Y1883,X1883)&amp;"-06-30")</f>
        <v/>
      </c>
      <c r="U1883"/>
      <c r="V1883"/>
      <c r="W1883"/>
      <c r="X1883" s="397">
        <v>12</v>
      </c>
      <c r="Y1883" s="397">
        <v>93</v>
      </c>
    </row>
    <row r="1884" spans="1:25" x14ac:dyDescent="0.45">
      <c r="A1884">
        <f>'Page 1 - General Information'!$G$12</f>
        <v>113367003</v>
      </c>
      <c r="B1884" t="str">
        <f>'Page 1 - General Information'!$G$16</f>
        <v>2658</v>
      </c>
      <c r="C1884" s="395" t="s">
        <v>19824</v>
      </c>
      <c r="D1884"/>
      <c r="E1884"/>
      <c r="F1884"/>
      <c r="G1884"/>
      <c r="H1884"/>
      <c r="I1884"/>
      <c r="J1884"/>
      <c r="K1884"/>
      <c r="L1884"/>
      <c r="M1884"/>
      <c r="N1884" t="s">
        <v>4812</v>
      </c>
      <c r="O1884" s="396">
        <f>INDEX('Page 2 - Team Information'!$K$14:$AP$184,Y1884,X1884)</f>
        <v>8</v>
      </c>
      <c r="P1884"/>
      <c r="Q1884"/>
      <c r="R1884"/>
      <c r="S1884" t="s">
        <v>6666</v>
      </c>
      <c r="T1884"/>
      <c r="U1884"/>
      <c r="V1884"/>
      <c r="W1884"/>
      <c r="X1884" s="397">
        <v>14</v>
      </c>
      <c r="Y1884" s="397">
        <v>93</v>
      </c>
    </row>
    <row r="1885" spans="1:25" x14ac:dyDescent="0.45">
      <c r="A1885">
        <f>'Page 1 - General Information'!$G$12</f>
        <v>113367003</v>
      </c>
      <c r="B1885" t="str">
        <f>'Page 1 - General Information'!$G$16</f>
        <v>2658</v>
      </c>
      <c r="C1885" s="395" t="s">
        <v>19824</v>
      </c>
      <c r="D1885"/>
      <c r="E1885"/>
      <c r="F1885"/>
      <c r="G1885"/>
      <c r="H1885"/>
      <c r="I1885"/>
      <c r="J1885"/>
      <c r="K1885"/>
      <c r="L1885"/>
      <c r="M1885"/>
      <c r="N1885" t="s">
        <v>4812</v>
      </c>
      <c r="O1885" s="396">
        <f>INDEX('Page 2 - Team Information'!$K$14:$AP$184,Y1885,X1885)</f>
        <v>0</v>
      </c>
      <c r="P1885"/>
      <c r="Q1885"/>
      <c r="R1885"/>
      <c r="S1885" t="s">
        <v>6667</v>
      </c>
      <c r="T1885"/>
      <c r="U1885"/>
      <c r="V1885"/>
      <c r="W1885"/>
      <c r="X1885" s="397">
        <v>15</v>
      </c>
      <c r="Y1885" s="397">
        <v>93</v>
      </c>
    </row>
    <row r="1886" spans="1:25" x14ac:dyDescent="0.45">
      <c r="A1886">
        <f>'Page 1 - General Information'!$G$12</f>
        <v>113367003</v>
      </c>
      <c r="B1886" t="str">
        <f>'Page 1 - General Information'!$G$16</f>
        <v>2658</v>
      </c>
      <c r="C1886" s="395" t="s">
        <v>19824</v>
      </c>
      <c r="D1886"/>
      <c r="E1886"/>
      <c r="F1886"/>
      <c r="G1886"/>
      <c r="H1886"/>
      <c r="I1886"/>
      <c r="J1886"/>
      <c r="K1886"/>
      <c r="L1886"/>
      <c r="M1886"/>
      <c r="N1886" t="s">
        <v>4812</v>
      </c>
      <c r="O1886" s="396">
        <f>INDEX('Page 2 - Team Information'!$K$14:$AP$184,Y1886,X1886)</f>
        <v>0</v>
      </c>
      <c r="P1886"/>
      <c r="Q1886"/>
      <c r="R1886"/>
      <c r="S1886" t="s">
        <v>6668</v>
      </c>
      <c r="T1886"/>
      <c r="U1886"/>
      <c r="V1886"/>
      <c r="W1886"/>
      <c r="X1886" s="397">
        <v>16</v>
      </c>
      <c r="Y1886" s="397">
        <v>93</v>
      </c>
    </row>
    <row r="1887" spans="1:25" x14ac:dyDescent="0.45">
      <c r="A1887">
        <f>'Page 1 - General Information'!$G$12</f>
        <v>113367003</v>
      </c>
      <c r="B1887" t="str">
        <f>'Page 1 - General Information'!$G$16</f>
        <v>2658</v>
      </c>
      <c r="C1887" s="395" t="s">
        <v>19824</v>
      </c>
      <c r="D1887"/>
      <c r="E1887"/>
      <c r="F1887"/>
      <c r="G1887"/>
      <c r="H1887"/>
      <c r="I1887"/>
      <c r="J1887"/>
      <c r="K1887"/>
      <c r="L1887"/>
      <c r="M1887"/>
      <c r="N1887" t="s">
        <v>4812</v>
      </c>
      <c r="O1887" s="396">
        <f>INDEX('Page 2 - Team Information'!$K$14:$AP$184,Y1887,X1887)</f>
        <v>8</v>
      </c>
      <c r="P1887"/>
      <c r="Q1887"/>
      <c r="R1887"/>
      <c r="S1887" t="s">
        <v>6669</v>
      </c>
      <c r="T1887"/>
      <c r="U1887"/>
      <c r="V1887"/>
      <c r="W1887"/>
      <c r="X1887" s="397">
        <v>17</v>
      </c>
      <c r="Y1887" s="397">
        <v>93</v>
      </c>
    </row>
    <row r="1888" spans="1:25" x14ac:dyDescent="0.45">
      <c r="A1888">
        <f>'Page 1 - General Information'!$G$12</f>
        <v>113367003</v>
      </c>
      <c r="B1888" t="str">
        <f>'Page 1 - General Information'!$G$16</f>
        <v>2658</v>
      </c>
      <c r="C1888" s="395" t="s">
        <v>19824</v>
      </c>
      <c r="D1888"/>
      <c r="E1888"/>
      <c r="F1888"/>
      <c r="G1888"/>
      <c r="H1888"/>
      <c r="I1888"/>
      <c r="J1888"/>
      <c r="K1888"/>
      <c r="L1888"/>
      <c r="M1888"/>
      <c r="N1888" t="s">
        <v>4812</v>
      </c>
      <c r="O1888" s="396">
        <f>INDEX('Page 2 - Team Information'!$K$14:$AP$184,Y1888,X1888)</f>
        <v>8</v>
      </c>
      <c r="P1888"/>
      <c r="Q1888"/>
      <c r="R1888"/>
      <c r="S1888" t="s">
        <v>6670</v>
      </c>
      <c r="T1888"/>
      <c r="U1888"/>
      <c r="V1888"/>
      <c r="W1888"/>
      <c r="X1888" s="397">
        <v>19</v>
      </c>
      <c r="Y1888" s="397">
        <v>93</v>
      </c>
    </row>
    <row r="1889" spans="1:25" x14ac:dyDescent="0.45">
      <c r="A1889">
        <f>'Page 1 - General Information'!$G$12</f>
        <v>113367003</v>
      </c>
      <c r="B1889" t="str">
        <f>'Page 1 - General Information'!$G$16</f>
        <v>2658</v>
      </c>
      <c r="C1889" s="395" t="s">
        <v>19824</v>
      </c>
      <c r="D1889"/>
      <c r="E1889"/>
      <c r="F1889"/>
      <c r="G1889"/>
      <c r="H1889"/>
      <c r="I1889"/>
      <c r="J1889"/>
      <c r="K1889"/>
      <c r="L1889"/>
      <c r="M1889"/>
      <c r="N1889" t="s">
        <v>4812</v>
      </c>
      <c r="O1889" s="396">
        <f>INDEX('Page 2 - Team Information'!$K$14:$AP$184,Y1889,X1889)</f>
        <v>0</v>
      </c>
      <c r="P1889"/>
      <c r="Q1889"/>
      <c r="R1889"/>
      <c r="S1889" t="s">
        <v>6671</v>
      </c>
      <c r="T1889"/>
      <c r="U1889"/>
      <c r="V1889"/>
      <c r="W1889"/>
      <c r="X1889" s="397">
        <v>20</v>
      </c>
      <c r="Y1889" s="397">
        <v>93</v>
      </c>
    </row>
    <row r="1890" spans="1:25" x14ac:dyDescent="0.45">
      <c r="A1890">
        <f>'Page 1 - General Information'!$G$12</f>
        <v>113367003</v>
      </c>
      <c r="B1890" t="str">
        <f>'Page 1 - General Information'!$G$16</f>
        <v>2658</v>
      </c>
      <c r="C1890" s="395" t="s">
        <v>19824</v>
      </c>
      <c r="D1890"/>
      <c r="E1890"/>
      <c r="F1890"/>
      <c r="G1890"/>
      <c r="H1890"/>
      <c r="I1890"/>
      <c r="J1890"/>
      <c r="K1890"/>
      <c r="L1890"/>
      <c r="M1890"/>
      <c r="N1890" t="s">
        <v>4812</v>
      </c>
      <c r="O1890" s="396">
        <f>INDEX('Page 2 - Team Information'!$K$14:$AP$184,Y1890,X1890)</f>
        <v>0</v>
      </c>
      <c r="P1890"/>
      <c r="Q1890"/>
      <c r="R1890"/>
      <c r="S1890" t="s">
        <v>6672</v>
      </c>
      <c r="T1890"/>
      <c r="U1890"/>
      <c r="V1890"/>
      <c r="W1890"/>
      <c r="X1890" s="397">
        <v>21</v>
      </c>
      <c r="Y1890" s="397">
        <v>93</v>
      </c>
    </row>
    <row r="1891" spans="1:25" x14ac:dyDescent="0.45">
      <c r="A1891">
        <f>'Page 1 - General Information'!$G$12</f>
        <v>113367003</v>
      </c>
      <c r="B1891" t="str">
        <f>'Page 1 - General Information'!$G$16</f>
        <v>2658</v>
      </c>
      <c r="C1891" s="395" t="s">
        <v>19824</v>
      </c>
      <c r="D1891"/>
      <c r="E1891"/>
      <c r="F1891"/>
      <c r="G1891"/>
      <c r="H1891"/>
      <c r="I1891"/>
      <c r="J1891"/>
      <c r="K1891"/>
      <c r="L1891"/>
      <c r="M1891"/>
      <c r="N1891" t="s">
        <v>4812</v>
      </c>
      <c r="O1891" s="396">
        <f>INDEX('Page 2 - Team Information'!$K$14:$AP$184,Y1891,X1891)</f>
        <v>8</v>
      </c>
      <c r="P1891"/>
      <c r="Q1891"/>
      <c r="R1891"/>
      <c r="S1891" t="s">
        <v>6673</v>
      </c>
      <c r="T1891"/>
      <c r="U1891"/>
      <c r="V1891"/>
      <c r="W1891"/>
      <c r="X1891" s="397">
        <v>22</v>
      </c>
      <c r="Y1891" s="397">
        <v>93</v>
      </c>
    </row>
    <row r="1892" spans="1:25" x14ac:dyDescent="0.45">
      <c r="A1892">
        <f>'Page 1 - General Information'!$G$12</f>
        <v>113367003</v>
      </c>
      <c r="B1892" t="str">
        <f>'Page 1 - General Information'!$G$16</f>
        <v>2658</v>
      </c>
      <c r="C1892" s="395" t="s">
        <v>19824</v>
      </c>
      <c r="D1892"/>
      <c r="E1892"/>
      <c r="F1892"/>
      <c r="G1892"/>
      <c r="H1892"/>
      <c r="I1892"/>
      <c r="J1892"/>
      <c r="K1892"/>
      <c r="L1892"/>
      <c r="M1892"/>
      <c r="N1892" t="s">
        <v>5293</v>
      </c>
      <c r="O1892" s="399"/>
      <c r="P1892"/>
      <c r="Q1892"/>
      <c r="R1892" s="399" t="s">
        <v>10976</v>
      </c>
      <c r="S1892" t="s">
        <v>6674</v>
      </c>
      <c r="T1892"/>
      <c r="U1892"/>
      <c r="V1892" s="396">
        <f>INDEX('Page 2 - Team Information'!$K$14:$AP$184,Y1892,X1892)</f>
        <v>0</v>
      </c>
      <c r="W1892"/>
      <c r="X1892" s="397">
        <v>5</v>
      </c>
      <c r="Y1892" s="397">
        <v>94</v>
      </c>
    </row>
    <row r="1893" spans="1:25" x14ac:dyDescent="0.45">
      <c r="A1893">
        <f>'Page 1 - General Information'!$G$12</f>
        <v>113367003</v>
      </c>
      <c r="B1893" t="str">
        <f>'Page 1 - General Information'!$G$16</f>
        <v>2658</v>
      </c>
      <c r="C1893" s="395" t="s">
        <v>19824</v>
      </c>
      <c r="D1893"/>
      <c r="E1893"/>
      <c r="F1893"/>
      <c r="G1893"/>
      <c r="H1893"/>
      <c r="I1893"/>
      <c r="J1893"/>
      <c r="K1893"/>
      <c r="L1893"/>
      <c r="M1893"/>
      <c r="N1893" t="s">
        <v>5293</v>
      </c>
      <c r="O1893" s="399"/>
      <c r="P1893"/>
      <c r="Q1893"/>
      <c r="R1893" s="399" t="s">
        <v>10976</v>
      </c>
      <c r="S1893" t="s">
        <v>6675</v>
      </c>
      <c r="T1893"/>
      <c r="U1893"/>
      <c r="V1893" s="396">
        <f>INDEX('Page 2 - Team Information'!$K$14:$AP$184,Y1893,X1893)</f>
        <v>0</v>
      </c>
      <c r="W1893"/>
      <c r="X1893" s="397">
        <v>6</v>
      </c>
      <c r="Y1893" s="397">
        <v>94</v>
      </c>
    </row>
    <row r="1894" spans="1:25" x14ac:dyDescent="0.45">
      <c r="A1894">
        <f>'Page 1 - General Information'!$G$12</f>
        <v>113367003</v>
      </c>
      <c r="B1894" t="str">
        <f>'Page 1 - General Information'!$G$16</f>
        <v>2658</v>
      </c>
      <c r="C1894" s="395" t="s">
        <v>19824</v>
      </c>
      <c r="D1894"/>
      <c r="E1894"/>
      <c r="F1894"/>
      <c r="G1894"/>
      <c r="H1894"/>
      <c r="I1894"/>
      <c r="J1894"/>
      <c r="K1894"/>
      <c r="L1894"/>
      <c r="M1894"/>
      <c r="N1894" t="s">
        <v>5293</v>
      </c>
      <c r="O1894" s="399"/>
      <c r="P1894"/>
      <c r="Q1894"/>
      <c r="R1894" s="399" t="s">
        <v>10976</v>
      </c>
      <c r="S1894" t="s">
        <v>6676</v>
      </c>
      <c r="T1894"/>
      <c r="U1894"/>
      <c r="V1894" s="396">
        <f>INDEX('Page 2 - Team Information'!$K$14:$AP$184,Y1894,X1894)</f>
        <v>0</v>
      </c>
      <c r="W1894"/>
      <c r="X1894" s="397">
        <v>7</v>
      </c>
      <c r="Y1894" s="397">
        <v>94</v>
      </c>
    </row>
    <row r="1895" spans="1:25" x14ac:dyDescent="0.45">
      <c r="A1895">
        <f>'Page 1 - General Information'!$G$12</f>
        <v>113367003</v>
      </c>
      <c r="B1895" t="str">
        <f>'Page 1 - General Information'!$G$16</f>
        <v>2658</v>
      </c>
      <c r="C1895" s="395" t="s">
        <v>19824</v>
      </c>
      <c r="D1895"/>
      <c r="E1895"/>
      <c r="F1895"/>
      <c r="G1895"/>
      <c r="H1895"/>
      <c r="I1895"/>
      <c r="J1895"/>
      <c r="K1895"/>
      <c r="L1895"/>
      <c r="M1895"/>
      <c r="N1895" t="s">
        <v>5293</v>
      </c>
      <c r="O1895" s="399"/>
      <c r="P1895"/>
      <c r="Q1895"/>
      <c r="R1895" s="21" t="s">
        <v>10976</v>
      </c>
      <c r="S1895" t="s">
        <v>6677</v>
      </c>
      <c r="T1895" s="396" t="str">
        <f>IF(INDEX('Page 2 - Team Information'!$K$14:$AP$184,Y1895,X1895)="","",INDEX('Page 2 - Team Information'!$K$14:$AP$184,Y1895,X1895)&amp;"-06-30")</f>
        <v/>
      </c>
      <c r="U1895"/>
      <c r="V1895"/>
      <c r="W1895"/>
      <c r="X1895" s="397">
        <v>9</v>
      </c>
      <c r="Y1895" s="397">
        <v>94</v>
      </c>
    </row>
    <row r="1896" spans="1:25" x14ac:dyDescent="0.45">
      <c r="A1896">
        <f>'Page 1 - General Information'!$G$12</f>
        <v>113367003</v>
      </c>
      <c r="B1896" t="str">
        <f>'Page 1 - General Information'!$G$16</f>
        <v>2658</v>
      </c>
      <c r="C1896" s="395" t="s">
        <v>19824</v>
      </c>
      <c r="D1896"/>
      <c r="E1896"/>
      <c r="F1896"/>
      <c r="G1896"/>
      <c r="H1896"/>
      <c r="I1896"/>
      <c r="J1896"/>
      <c r="K1896"/>
      <c r="L1896"/>
      <c r="M1896"/>
      <c r="N1896" t="s">
        <v>5293</v>
      </c>
      <c r="O1896" s="399"/>
      <c r="P1896"/>
      <c r="Q1896"/>
      <c r="R1896" s="21" t="s">
        <v>10976</v>
      </c>
      <c r="S1896" t="s">
        <v>6678</v>
      </c>
      <c r="T1896" s="396" t="str">
        <f>IF(INDEX('Page 2 - Team Information'!$K$14:$AP$184,Y1896,X1896)="","",INDEX('Page 2 - Team Information'!$K$14:$AP$184,Y1896,X1896)&amp;"-06-30")</f>
        <v/>
      </c>
      <c r="U1896"/>
      <c r="V1896"/>
      <c r="W1896"/>
      <c r="X1896" s="397">
        <v>10</v>
      </c>
      <c r="Y1896" s="397">
        <v>94</v>
      </c>
    </row>
    <row r="1897" spans="1:25" x14ac:dyDescent="0.45">
      <c r="A1897">
        <f>'Page 1 - General Information'!$G$12</f>
        <v>113367003</v>
      </c>
      <c r="B1897" t="str">
        <f>'Page 1 - General Information'!$G$16</f>
        <v>2658</v>
      </c>
      <c r="C1897" s="395" t="s">
        <v>19824</v>
      </c>
      <c r="D1897"/>
      <c r="E1897"/>
      <c r="F1897"/>
      <c r="G1897"/>
      <c r="H1897"/>
      <c r="I1897"/>
      <c r="J1897"/>
      <c r="K1897"/>
      <c r="L1897"/>
      <c r="M1897"/>
      <c r="N1897" t="s">
        <v>5293</v>
      </c>
      <c r="O1897" s="399"/>
      <c r="P1897"/>
      <c r="Q1897"/>
      <c r="R1897" s="21" t="s">
        <v>10976</v>
      </c>
      <c r="S1897" t="s">
        <v>6679</v>
      </c>
      <c r="T1897" s="396" t="str">
        <f>IF(INDEX('Page 2 - Team Information'!$K$14:$AP$184,Y1897,X1897)="","",INDEX('Page 2 - Team Information'!$K$14:$AP$184,Y1897,X1897)&amp;"-06-30")</f>
        <v/>
      </c>
      <c r="U1897"/>
      <c r="V1897"/>
      <c r="W1897"/>
      <c r="X1897" s="397">
        <v>11</v>
      </c>
      <c r="Y1897" s="397">
        <v>94</v>
      </c>
    </row>
    <row r="1898" spans="1:25" x14ac:dyDescent="0.45">
      <c r="A1898">
        <f>'Page 1 - General Information'!$G$12</f>
        <v>113367003</v>
      </c>
      <c r="B1898" t="str">
        <f>'Page 1 - General Information'!$G$16</f>
        <v>2658</v>
      </c>
      <c r="C1898" s="395" t="s">
        <v>19824</v>
      </c>
      <c r="D1898"/>
      <c r="E1898"/>
      <c r="F1898"/>
      <c r="G1898"/>
      <c r="H1898"/>
      <c r="I1898"/>
      <c r="J1898"/>
      <c r="K1898"/>
      <c r="L1898"/>
      <c r="M1898"/>
      <c r="N1898" t="s">
        <v>5293</v>
      </c>
      <c r="O1898" s="399"/>
      <c r="P1898"/>
      <c r="Q1898"/>
      <c r="R1898" s="21" t="s">
        <v>10976</v>
      </c>
      <c r="S1898" t="s">
        <v>6680</v>
      </c>
      <c r="T1898" s="396" t="str">
        <f>IF(INDEX('Page 2 - Team Information'!$K$14:$AP$184,Y1898,X1898)="","",INDEX('Page 2 - Team Information'!$K$14:$AP$184,Y1898,X1898)&amp;"-06-30")</f>
        <v/>
      </c>
      <c r="U1898"/>
      <c r="V1898"/>
      <c r="W1898"/>
      <c r="X1898" s="397">
        <v>12</v>
      </c>
      <c r="Y1898" s="397">
        <v>94</v>
      </c>
    </row>
    <row r="1899" spans="1:25" x14ac:dyDescent="0.45">
      <c r="A1899">
        <f>'Page 1 - General Information'!$G$12</f>
        <v>113367003</v>
      </c>
      <c r="B1899" t="str">
        <f>'Page 1 - General Information'!$G$16</f>
        <v>2658</v>
      </c>
      <c r="C1899" s="395" t="s">
        <v>19824</v>
      </c>
      <c r="D1899"/>
      <c r="E1899"/>
      <c r="F1899"/>
      <c r="G1899"/>
      <c r="H1899"/>
      <c r="I1899"/>
      <c r="J1899"/>
      <c r="K1899"/>
      <c r="L1899"/>
      <c r="M1899"/>
      <c r="N1899" t="s">
        <v>4812</v>
      </c>
      <c r="O1899" s="396">
        <f>INDEX('Page 2 - Team Information'!$K$14:$AP$184,Y1899,X1899)</f>
        <v>0</v>
      </c>
      <c r="P1899"/>
      <c r="Q1899"/>
      <c r="R1899"/>
      <c r="S1899" t="s">
        <v>6681</v>
      </c>
      <c r="T1899"/>
      <c r="U1899"/>
      <c r="V1899"/>
      <c r="W1899"/>
      <c r="X1899" s="397">
        <v>14</v>
      </c>
      <c r="Y1899" s="397">
        <v>94</v>
      </c>
    </row>
    <row r="1900" spans="1:25" x14ac:dyDescent="0.45">
      <c r="A1900">
        <f>'Page 1 - General Information'!$G$12</f>
        <v>113367003</v>
      </c>
      <c r="B1900" t="str">
        <f>'Page 1 - General Information'!$G$16</f>
        <v>2658</v>
      </c>
      <c r="C1900" s="395" t="s">
        <v>19824</v>
      </c>
      <c r="D1900"/>
      <c r="E1900"/>
      <c r="F1900"/>
      <c r="G1900"/>
      <c r="H1900"/>
      <c r="I1900"/>
      <c r="J1900"/>
      <c r="K1900"/>
      <c r="L1900"/>
      <c r="M1900"/>
      <c r="N1900" t="s">
        <v>4812</v>
      </c>
      <c r="O1900" s="396">
        <f>INDEX('Page 2 - Team Information'!$K$14:$AP$184,Y1900,X1900)</f>
        <v>0</v>
      </c>
      <c r="P1900"/>
      <c r="Q1900"/>
      <c r="R1900"/>
      <c r="S1900" t="s">
        <v>6682</v>
      </c>
      <c r="T1900"/>
      <c r="U1900"/>
      <c r="V1900"/>
      <c r="W1900"/>
      <c r="X1900" s="397">
        <v>15</v>
      </c>
      <c r="Y1900" s="397">
        <v>94</v>
      </c>
    </row>
    <row r="1901" spans="1:25" x14ac:dyDescent="0.45">
      <c r="A1901">
        <f>'Page 1 - General Information'!$G$12</f>
        <v>113367003</v>
      </c>
      <c r="B1901" t="str">
        <f>'Page 1 - General Information'!$G$16</f>
        <v>2658</v>
      </c>
      <c r="C1901" s="395" t="s">
        <v>19824</v>
      </c>
      <c r="D1901"/>
      <c r="E1901"/>
      <c r="F1901"/>
      <c r="G1901"/>
      <c r="H1901"/>
      <c r="I1901"/>
      <c r="J1901"/>
      <c r="K1901"/>
      <c r="L1901"/>
      <c r="M1901"/>
      <c r="N1901" t="s">
        <v>4812</v>
      </c>
      <c r="O1901" s="396">
        <f>INDEX('Page 2 - Team Information'!$K$14:$AP$184,Y1901,X1901)</f>
        <v>0</v>
      </c>
      <c r="P1901"/>
      <c r="Q1901"/>
      <c r="R1901"/>
      <c r="S1901" t="s">
        <v>6683</v>
      </c>
      <c r="T1901"/>
      <c r="U1901"/>
      <c r="V1901"/>
      <c r="W1901"/>
      <c r="X1901" s="397">
        <v>16</v>
      </c>
      <c r="Y1901" s="397">
        <v>94</v>
      </c>
    </row>
    <row r="1902" spans="1:25" x14ac:dyDescent="0.45">
      <c r="A1902">
        <f>'Page 1 - General Information'!$G$12</f>
        <v>113367003</v>
      </c>
      <c r="B1902" t="str">
        <f>'Page 1 - General Information'!$G$16</f>
        <v>2658</v>
      </c>
      <c r="C1902" s="395" t="s">
        <v>19824</v>
      </c>
      <c r="D1902"/>
      <c r="E1902"/>
      <c r="F1902"/>
      <c r="G1902"/>
      <c r="H1902"/>
      <c r="I1902"/>
      <c r="J1902"/>
      <c r="K1902"/>
      <c r="L1902"/>
      <c r="M1902"/>
      <c r="N1902" t="s">
        <v>4812</v>
      </c>
      <c r="O1902" s="396">
        <f>INDEX('Page 2 - Team Information'!$K$14:$AP$184,Y1902,X1902)</f>
        <v>0</v>
      </c>
      <c r="P1902"/>
      <c r="Q1902"/>
      <c r="R1902"/>
      <c r="S1902" t="s">
        <v>6684</v>
      </c>
      <c r="T1902"/>
      <c r="U1902"/>
      <c r="V1902"/>
      <c r="W1902"/>
      <c r="X1902" s="397">
        <v>17</v>
      </c>
      <c r="Y1902" s="397">
        <v>94</v>
      </c>
    </row>
    <row r="1903" spans="1:25" x14ac:dyDescent="0.45">
      <c r="A1903">
        <f>'Page 1 - General Information'!$G$12</f>
        <v>113367003</v>
      </c>
      <c r="B1903" t="str">
        <f>'Page 1 - General Information'!$G$16</f>
        <v>2658</v>
      </c>
      <c r="C1903" s="395" t="s">
        <v>19824</v>
      </c>
      <c r="D1903"/>
      <c r="E1903"/>
      <c r="F1903"/>
      <c r="G1903"/>
      <c r="H1903"/>
      <c r="I1903"/>
      <c r="J1903"/>
      <c r="K1903"/>
      <c r="L1903"/>
      <c r="M1903"/>
      <c r="N1903" t="s">
        <v>4812</v>
      </c>
      <c r="O1903" s="396">
        <f>INDEX('Page 2 - Team Information'!$K$14:$AP$184,Y1903,X1903)</f>
        <v>0</v>
      </c>
      <c r="P1903"/>
      <c r="Q1903"/>
      <c r="R1903"/>
      <c r="S1903" t="s">
        <v>6685</v>
      </c>
      <c r="T1903"/>
      <c r="U1903"/>
      <c r="V1903"/>
      <c r="W1903"/>
      <c r="X1903" s="397">
        <v>19</v>
      </c>
      <c r="Y1903" s="397">
        <v>94</v>
      </c>
    </row>
    <row r="1904" spans="1:25" x14ac:dyDescent="0.45">
      <c r="A1904">
        <f>'Page 1 - General Information'!$G$12</f>
        <v>113367003</v>
      </c>
      <c r="B1904" t="str">
        <f>'Page 1 - General Information'!$G$16</f>
        <v>2658</v>
      </c>
      <c r="C1904" s="395" t="s">
        <v>19824</v>
      </c>
      <c r="D1904"/>
      <c r="E1904"/>
      <c r="F1904"/>
      <c r="G1904"/>
      <c r="H1904"/>
      <c r="I1904"/>
      <c r="J1904"/>
      <c r="K1904"/>
      <c r="L1904"/>
      <c r="M1904"/>
      <c r="N1904" t="s">
        <v>4812</v>
      </c>
      <c r="O1904" s="396">
        <f>INDEX('Page 2 - Team Information'!$K$14:$AP$184,Y1904,X1904)</f>
        <v>0</v>
      </c>
      <c r="P1904"/>
      <c r="Q1904"/>
      <c r="R1904"/>
      <c r="S1904" t="s">
        <v>6686</v>
      </c>
      <c r="T1904"/>
      <c r="U1904"/>
      <c r="V1904"/>
      <c r="W1904"/>
      <c r="X1904" s="397">
        <v>20</v>
      </c>
      <c r="Y1904" s="397">
        <v>94</v>
      </c>
    </row>
    <row r="1905" spans="1:25" x14ac:dyDescent="0.45">
      <c r="A1905">
        <f>'Page 1 - General Information'!$G$12</f>
        <v>113367003</v>
      </c>
      <c r="B1905" t="str">
        <f>'Page 1 - General Information'!$G$16</f>
        <v>2658</v>
      </c>
      <c r="C1905" s="395" t="s">
        <v>19824</v>
      </c>
      <c r="D1905"/>
      <c r="E1905"/>
      <c r="F1905"/>
      <c r="G1905"/>
      <c r="H1905"/>
      <c r="I1905"/>
      <c r="J1905"/>
      <c r="K1905"/>
      <c r="L1905"/>
      <c r="M1905"/>
      <c r="N1905" t="s">
        <v>4812</v>
      </c>
      <c r="O1905" s="396">
        <f>INDEX('Page 2 - Team Information'!$K$14:$AP$184,Y1905,X1905)</f>
        <v>0</v>
      </c>
      <c r="P1905"/>
      <c r="Q1905"/>
      <c r="R1905"/>
      <c r="S1905" t="s">
        <v>6687</v>
      </c>
      <c r="T1905"/>
      <c r="U1905"/>
      <c r="V1905"/>
      <c r="W1905"/>
      <c r="X1905" s="397">
        <v>21</v>
      </c>
      <c r="Y1905" s="397">
        <v>94</v>
      </c>
    </row>
    <row r="1906" spans="1:25" x14ac:dyDescent="0.45">
      <c r="A1906">
        <f>'Page 1 - General Information'!$G$12</f>
        <v>113367003</v>
      </c>
      <c r="B1906" t="str">
        <f>'Page 1 - General Information'!$G$16</f>
        <v>2658</v>
      </c>
      <c r="C1906" s="395" t="s">
        <v>19824</v>
      </c>
      <c r="D1906"/>
      <c r="E1906"/>
      <c r="F1906"/>
      <c r="G1906"/>
      <c r="H1906"/>
      <c r="I1906"/>
      <c r="J1906"/>
      <c r="K1906"/>
      <c r="L1906"/>
      <c r="M1906"/>
      <c r="N1906" t="s">
        <v>4812</v>
      </c>
      <c r="O1906" s="396">
        <f>INDEX('Page 2 - Team Information'!$K$14:$AP$184,Y1906,X1906)</f>
        <v>0</v>
      </c>
      <c r="P1906"/>
      <c r="Q1906"/>
      <c r="R1906"/>
      <c r="S1906" t="s">
        <v>6688</v>
      </c>
      <c r="T1906"/>
      <c r="U1906"/>
      <c r="V1906"/>
      <c r="W1906"/>
      <c r="X1906" s="397">
        <v>22</v>
      </c>
      <c r="Y1906" s="397">
        <v>94</v>
      </c>
    </row>
    <row r="1907" spans="1:25" x14ac:dyDescent="0.45">
      <c r="A1907">
        <f>'Page 1 - General Information'!$G$12</f>
        <v>113367003</v>
      </c>
      <c r="B1907" t="str">
        <f>'Page 1 - General Information'!$G$16</f>
        <v>2658</v>
      </c>
      <c r="C1907" s="395" t="s">
        <v>19824</v>
      </c>
      <c r="D1907"/>
      <c r="E1907"/>
      <c r="F1907"/>
      <c r="G1907"/>
      <c r="H1907"/>
      <c r="I1907"/>
      <c r="J1907"/>
      <c r="K1907"/>
      <c r="L1907"/>
      <c r="M1907"/>
      <c r="N1907" t="s">
        <v>5293</v>
      </c>
      <c r="O1907" s="399"/>
      <c r="P1907"/>
      <c r="Q1907"/>
      <c r="R1907" s="399" t="s">
        <v>10976</v>
      </c>
      <c r="S1907" t="s">
        <v>6689</v>
      </c>
      <c r="T1907"/>
      <c r="U1907"/>
      <c r="V1907" s="396">
        <f>INDEX('Page 2 - Team Information'!$K$14:$AP$184,Y1907,X1907)</f>
        <v>0</v>
      </c>
      <c r="W1907"/>
      <c r="X1907" s="397">
        <v>5</v>
      </c>
      <c r="Y1907" s="397">
        <v>95</v>
      </c>
    </row>
    <row r="1908" spans="1:25" x14ac:dyDescent="0.45">
      <c r="A1908">
        <f>'Page 1 - General Information'!$G$12</f>
        <v>113367003</v>
      </c>
      <c r="B1908" t="str">
        <f>'Page 1 - General Information'!$G$16</f>
        <v>2658</v>
      </c>
      <c r="C1908" s="395" t="s">
        <v>19824</v>
      </c>
      <c r="D1908"/>
      <c r="E1908"/>
      <c r="F1908"/>
      <c r="G1908"/>
      <c r="H1908"/>
      <c r="I1908"/>
      <c r="J1908"/>
      <c r="K1908"/>
      <c r="L1908"/>
      <c r="M1908"/>
      <c r="N1908" t="s">
        <v>5293</v>
      </c>
      <c r="O1908" s="399"/>
      <c r="P1908"/>
      <c r="Q1908"/>
      <c r="R1908" s="399" t="s">
        <v>10976</v>
      </c>
      <c r="S1908" t="s">
        <v>6690</v>
      </c>
      <c r="T1908"/>
      <c r="U1908"/>
      <c r="V1908" s="396">
        <f>INDEX('Page 2 - Team Information'!$K$14:$AP$184,Y1908,X1908)</f>
        <v>0</v>
      </c>
      <c r="W1908"/>
      <c r="X1908" s="397">
        <v>6</v>
      </c>
      <c r="Y1908" s="397">
        <v>95</v>
      </c>
    </row>
    <row r="1909" spans="1:25" x14ac:dyDescent="0.45">
      <c r="A1909">
        <f>'Page 1 - General Information'!$G$12</f>
        <v>113367003</v>
      </c>
      <c r="B1909" t="str">
        <f>'Page 1 - General Information'!$G$16</f>
        <v>2658</v>
      </c>
      <c r="C1909" s="395" t="s">
        <v>19824</v>
      </c>
      <c r="D1909"/>
      <c r="E1909"/>
      <c r="F1909"/>
      <c r="G1909"/>
      <c r="H1909"/>
      <c r="I1909"/>
      <c r="J1909"/>
      <c r="K1909"/>
      <c r="L1909"/>
      <c r="M1909"/>
      <c r="N1909" t="s">
        <v>5293</v>
      </c>
      <c r="O1909" s="399"/>
      <c r="P1909"/>
      <c r="Q1909"/>
      <c r="R1909" s="399" t="s">
        <v>10976</v>
      </c>
      <c r="S1909" t="s">
        <v>6691</v>
      </c>
      <c r="T1909"/>
      <c r="U1909"/>
      <c r="V1909" s="396" t="str">
        <f>INDEX('Page 2 - Team Information'!$K$14:$AP$184,Y1909,X1909)</f>
        <v xml:space="preserve">Yes </v>
      </c>
      <c r="W1909"/>
      <c r="X1909" s="397">
        <v>7</v>
      </c>
      <c r="Y1909" s="397">
        <v>95</v>
      </c>
    </row>
    <row r="1910" spans="1:25" x14ac:dyDescent="0.45">
      <c r="A1910">
        <f>'Page 1 - General Information'!$G$12</f>
        <v>113367003</v>
      </c>
      <c r="B1910" t="str">
        <f>'Page 1 - General Information'!$G$16</f>
        <v>2658</v>
      </c>
      <c r="C1910" s="395" t="s">
        <v>19824</v>
      </c>
      <c r="D1910"/>
      <c r="E1910"/>
      <c r="F1910"/>
      <c r="G1910"/>
      <c r="H1910"/>
      <c r="I1910"/>
      <c r="J1910"/>
      <c r="K1910"/>
      <c r="L1910"/>
      <c r="M1910"/>
      <c r="N1910" t="s">
        <v>5293</v>
      </c>
      <c r="O1910" s="399"/>
      <c r="P1910"/>
      <c r="Q1910"/>
      <c r="R1910" s="21" t="s">
        <v>10976</v>
      </c>
      <c r="S1910" t="s">
        <v>6692</v>
      </c>
      <c r="T1910" s="396" t="str">
        <f>IF(INDEX('Page 2 - Team Information'!$K$14:$AP$184,Y1910,X1910)="","",INDEX('Page 2 - Team Information'!$K$14:$AP$184,Y1910,X1910)&amp;"-06-30")</f>
        <v/>
      </c>
      <c r="U1910"/>
      <c r="V1910"/>
      <c r="W1910"/>
      <c r="X1910" s="397">
        <v>9</v>
      </c>
      <c r="Y1910" s="397">
        <v>95</v>
      </c>
    </row>
    <row r="1911" spans="1:25" x14ac:dyDescent="0.45">
      <c r="A1911">
        <f>'Page 1 - General Information'!$G$12</f>
        <v>113367003</v>
      </c>
      <c r="B1911" t="str">
        <f>'Page 1 - General Information'!$G$16</f>
        <v>2658</v>
      </c>
      <c r="C1911" s="395" t="s">
        <v>19824</v>
      </c>
      <c r="D1911"/>
      <c r="E1911"/>
      <c r="F1911"/>
      <c r="G1911"/>
      <c r="H1911"/>
      <c r="I1911"/>
      <c r="J1911"/>
      <c r="K1911"/>
      <c r="L1911"/>
      <c r="M1911"/>
      <c r="N1911" t="s">
        <v>5293</v>
      </c>
      <c r="O1911" s="399"/>
      <c r="P1911"/>
      <c r="Q1911"/>
      <c r="R1911" s="21" t="s">
        <v>10976</v>
      </c>
      <c r="S1911" t="s">
        <v>6693</v>
      </c>
      <c r="T1911" s="396" t="str">
        <f>IF(INDEX('Page 2 - Team Information'!$K$14:$AP$184,Y1911,X1911)="","",INDEX('Page 2 - Team Information'!$K$14:$AP$184,Y1911,X1911)&amp;"-06-30")</f>
        <v/>
      </c>
      <c r="U1911"/>
      <c r="V1911"/>
      <c r="W1911"/>
      <c r="X1911" s="397">
        <v>10</v>
      </c>
      <c r="Y1911" s="397">
        <v>95</v>
      </c>
    </row>
    <row r="1912" spans="1:25" x14ac:dyDescent="0.45">
      <c r="A1912">
        <f>'Page 1 - General Information'!$G$12</f>
        <v>113367003</v>
      </c>
      <c r="B1912" t="str">
        <f>'Page 1 - General Information'!$G$16</f>
        <v>2658</v>
      </c>
      <c r="C1912" s="395" t="s">
        <v>19824</v>
      </c>
      <c r="D1912"/>
      <c r="E1912"/>
      <c r="F1912"/>
      <c r="G1912"/>
      <c r="H1912"/>
      <c r="I1912"/>
      <c r="J1912"/>
      <c r="K1912"/>
      <c r="L1912"/>
      <c r="M1912"/>
      <c r="N1912" t="s">
        <v>5293</v>
      </c>
      <c r="O1912" s="399"/>
      <c r="P1912"/>
      <c r="Q1912"/>
      <c r="R1912" s="21" t="s">
        <v>10976</v>
      </c>
      <c r="S1912" t="s">
        <v>6694</v>
      </c>
      <c r="T1912" s="396" t="str">
        <f>IF(INDEX('Page 2 - Team Information'!$K$14:$AP$184,Y1912,X1912)="","",INDEX('Page 2 - Team Information'!$K$14:$AP$184,Y1912,X1912)&amp;"-06-30")</f>
        <v/>
      </c>
      <c r="U1912"/>
      <c r="V1912"/>
      <c r="W1912"/>
      <c r="X1912" s="397">
        <v>11</v>
      </c>
      <c r="Y1912" s="397">
        <v>95</v>
      </c>
    </row>
    <row r="1913" spans="1:25" x14ac:dyDescent="0.45">
      <c r="A1913">
        <f>'Page 1 - General Information'!$G$12</f>
        <v>113367003</v>
      </c>
      <c r="B1913" t="str">
        <f>'Page 1 - General Information'!$G$16</f>
        <v>2658</v>
      </c>
      <c r="C1913" s="395" t="s">
        <v>19824</v>
      </c>
      <c r="D1913"/>
      <c r="E1913"/>
      <c r="F1913"/>
      <c r="G1913"/>
      <c r="H1913"/>
      <c r="I1913"/>
      <c r="J1913"/>
      <c r="K1913"/>
      <c r="L1913"/>
      <c r="M1913"/>
      <c r="N1913" t="s">
        <v>5293</v>
      </c>
      <c r="O1913" s="399"/>
      <c r="P1913"/>
      <c r="Q1913"/>
      <c r="R1913" s="21" t="s">
        <v>10976</v>
      </c>
      <c r="S1913" t="s">
        <v>6695</v>
      </c>
      <c r="T1913" s="396" t="str">
        <f>IF(INDEX('Page 2 - Team Information'!$K$14:$AP$184,Y1913,X1913)="","",INDEX('Page 2 - Team Information'!$K$14:$AP$184,Y1913,X1913)&amp;"-06-30")</f>
        <v/>
      </c>
      <c r="U1913"/>
      <c r="V1913"/>
      <c r="W1913"/>
      <c r="X1913" s="397">
        <v>12</v>
      </c>
      <c r="Y1913" s="397">
        <v>95</v>
      </c>
    </row>
    <row r="1914" spans="1:25" x14ac:dyDescent="0.45">
      <c r="A1914">
        <f>'Page 1 - General Information'!$G$12</f>
        <v>113367003</v>
      </c>
      <c r="B1914" t="str">
        <f>'Page 1 - General Information'!$G$16</f>
        <v>2658</v>
      </c>
      <c r="C1914" s="395" t="s">
        <v>19824</v>
      </c>
      <c r="D1914"/>
      <c r="E1914"/>
      <c r="F1914"/>
      <c r="G1914"/>
      <c r="H1914"/>
      <c r="I1914"/>
      <c r="J1914"/>
      <c r="K1914"/>
      <c r="L1914"/>
      <c r="M1914"/>
      <c r="N1914" t="s">
        <v>4812</v>
      </c>
      <c r="O1914" s="396">
        <f>INDEX('Page 2 - Team Information'!$K$14:$AP$184,Y1914,X1914)</f>
        <v>0</v>
      </c>
      <c r="P1914"/>
      <c r="Q1914"/>
      <c r="R1914"/>
      <c r="S1914" t="s">
        <v>6696</v>
      </c>
      <c r="T1914"/>
      <c r="U1914"/>
      <c r="V1914"/>
      <c r="W1914"/>
      <c r="X1914" s="397">
        <v>14</v>
      </c>
      <c r="Y1914" s="397">
        <v>95</v>
      </c>
    </row>
    <row r="1915" spans="1:25" x14ac:dyDescent="0.45">
      <c r="A1915">
        <f>'Page 1 - General Information'!$G$12</f>
        <v>113367003</v>
      </c>
      <c r="B1915" t="str">
        <f>'Page 1 - General Information'!$G$16</f>
        <v>2658</v>
      </c>
      <c r="C1915" s="395" t="s">
        <v>19824</v>
      </c>
      <c r="D1915"/>
      <c r="E1915"/>
      <c r="F1915"/>
      <c r="G1915"/>
      <c r="H1915"/>
      <c r="I1915"/>
      <c r="J1915"/>
      <c r="K1915"/>
      <c r="L1915"/>
      <c r="M1915"/>
      <c r="N1915" t="s">
        <v>4812</v>
      </c>
      <c r="O1915" s="396">
        <f>INDEX('Page 2 - Team Information'!$K$14:$AP$184,Y1915,X1915)</f>
        <v>0</v>
      </c>
      <c r="P1915"/>
      <c r="Q1915"/>
      <c r="R1915"/>
      <c r="S1915" t="s">
        <v>6697</v>
      </c>
      <c r="T1915"/>
      <c r="U1915"/>
      <c r="V1915"/>
      <c r="W1915"/>
      <c r="X1915" s="397">
        <v>15</v>
      </c>
      <c r="Y1915" s="397">
        <v>95</v>
      </c>
    </row>
    <row r="1916" spans="1:25" x14ac:dyDescent="0.45">
      <c r="A1916">
        <f>'Page 1 - General Information'!$G$12</f>
        <v>113367003</v>
      </c>
      <c r="B1916" t="str">
        <f>'Page 1 - General Information'!$G$16</f>
        <v>2658</v>
      </c>
      <c r="C1916" s="395" t="s">
        <v>19824</v>
      </c>
      <c r="D1916"/>
      <c r="E1916"/>
      <c r="F1916"/>
      <c r="G1916"/>
      <c r="H1916"/>
      <c r="I1916"/>
      <c r="J1916"/>
      <c r="K1916"/>
      <c r="L1916"/>
      <c r="M1916"/>
      <c r="N1916" t="s">
        <v>4812</v>
      </c>
      <c r="O1916" s="396">
        <f>INDEX('Page 2 - Team Information'!$K$14:$AP$184,Y1916,X1916)</f>
        <v>9</v>
      </c>
      <c r="P1916"/>
      <c r="Q1916"/>
      <c r="R1916"/>
      <c r="S1916" t="s">
        <v>6698</v>
      </c>
      <c r="T1916"/>
      <c r="U1916"/>
      <c r="V1916"/>
      <c r="W1916"/>
      <c r="X1916" s="397">
        <v>16</v>
      </c>
      <c r="Y1916" s="397">
        <v>95</v>
      </c>
    </row>
    <row r="1917" spans="1:25" x14ac:dyDescent="0.45">
      <c r="A1917">
        <f>'Page 1 - General Information'!$G$12</f>
        <v>113367003</v>
      </c>
      <c r="B1917" t="str">
        <f>'Page 1 - General Information'!$G$16</f>
        <v>2658</v>
      </c>
      <c r="C1917" s="395" t="s">
        <v>19824</v>
      </c>
      <c r="D1917"/>
      <c r="E1917"/>
      <c r="F1917"/>
      <c r="G1917"/>
      <c r="H1917"/>
      <c r="I1917"/>
      <c r="J1917"/>
      <c r="K1917"/>
      <c r="L1917"/>
      <c r="M1917"/>
      <c r="N1917" t="s">
        <v>4812</v>
      </c>
      <c r="O1917" s="396">
        <f>INDEX('Page 2 - Team Information'!$K$14:$AP$184,Y1917,X1917)</f>
        <v>9</v>
      </c>
      <c r="P1917"/>
      <c r="Q1917"/>
      <c r="R1917"/>
      <c r="S1917" t="s">
        <v>6699</v>
      </c>
      <c r="T1917"/>
      <c r="U1917"/>
      <c r="V1917"/>
      <c r="W1917"/>
      <c r="X1917" s="397">
        <v>17</v>
      </c>
      <c r="Y1917" s="397">
        <v>95</v>
      </c>
    </row>
    <row r="1918" spans="1:25" x14ac:dyDescent="0.45">
      <c r="A1918">
        <f>'Page 1 - General Information'!$G$12</f>
        <v>113367003</v>
      </c>
      <c r="B1918" t="str">
        <f>'Page 1 - General Information'!$G$16</f>
        <v>2658</v>
      </c>
      <c r="C1918" s="395" t="s">
        <v>19824</v>
      </c>
      <c r="D1918"/>
      <c r="E1918"/>
      <c r="F1918"/>
      <c r="G1918"/>
      <c r="H1918"/>
      <c r="I1918"/>
      <c r="J1918"/>
      <c r="K1918"/>
      <c r="L1918"/>
      <c r="M1918"/>
      <c r="N1918" t="s">
        <v>4812</v>
      </c>
      <c r="O1918" s="396">
        <f>INDEX('Page 2 - Team Information'!$K$14:$AP$184,Y1918,X1918)</f>
        <v>0</v>
      </c>
      <c r="P1918"/>
      <c r="Q1918"/>
      <c r="R1918"/>
      <c r="S1918" t="s">
        <v>6700</v>
      </c>
      <c r="T1918"/>
      <c r="U1918"/>
      <c r="V1918"/>
      <c r="W1918"/>
      <c r="X1918" s="397">
        <v>19</v>
      </c>
      <c r="Y1918" s="397">
        <v>95</v>
      </c>
    </row>
    <row r="1919" spans="1:25" x14ac:dyDescent="0.45">
      <c r="A1919">
        <f>'Page 1 - General Information'!$G$12</f>
        <v>113367003</v>
      </c>
      <c r="B1919" t="str">
        <f>'Page 1 - General Information'!$G$16</f>
        <v>2658</v>
      </c>
      <c r="C1919" s="395" t="s">
        <v>19824</v>
      </c>
      <c r="D1919"/>
      <c r="E1919"/>
      <c r="F1919"/>
      <c r="G1919"/>
      <c r="H1919"/>
      <c r="I1919"/>
      <c r="J1919"/>
      <c r="K1919"/>
      <c r="L1919"/>
      <c r="M1919"/>
      <c r="N1919" t="s">
        <v>4812</v>
      </c>
      <c r="O1919" s="396">
        <f>INDEX('Page 2 - Team Information'!$K$14:$AP$184,Y1919,X1919)</f>
        <v>0</v>
      </c>
      <c r="P1919"/>
      <c r="Q1919"/>
      <c r="R1919"/>
      <c r="S1919" t="s">
        <v>6701</v>
      </c>
      <c r="T1919"/>
      <c r="U1919"/>
      <c r="V1919"/>
      <c r="W1919"/>
      <c r="X1919" s="397">
        <v>20</v>
      </c>
      <c r="Y1919" s="397">
        <v>95</v>
      </c>
    </row>
    <row r="1920" spans="1:25" x14ac:dyDescent="0.45">
      <c r="A1920">
        <f>'Page 1 - General Information'!$G$12</f>
        <v>113367003</v>
      </c>
      <c r="B1920" t="str">
        <f>'Page 1 - General Information'!$G$16</f>
        <v>2658</v>
      </c>
      <c r="C1920" s="395" t="s">
        <v>19824</v>
      </c>
      <c r="D1920"/>
      <c r="E1920"/>
      <c r="F1920"/>
      <c r="G1920"/>
      <c r="H1920"/>
      <c r="I1920"/>
      <c r="J1920"/>
      <c r="K1920"/>
      <c r="L1920"/>
      <c r="M1920"/>
      <c r="N1920" t="s">
        <v>4812</v>
      </c>
      <c r="O1920" s="396">
        <f>INDEX('Page 2 - Team Information'!$K$14:$AP$184,Y1920,X1920)</f>
        <v>9</v>
      </c>
      <c r="P1920"/>
      <c r="Q1920"/>
      <c r="R1920"/>
      <c r="S1920" t="s">
        <v>6702</v>
      </c>
      <c r="T1920"/>
      <c r="U1920"/>
      <c r="V1920"/>
      <c r="W1920"/>
      <c r="X1920" s="397">
        <v>21</v>
      </c>
      <c r="Y1920" s="397">
        <v>95</v>
      </c>
    </row>
    <row r="1921" spans="1:25" x14ac:dyDescent="0.45">
      <c r="A1921">
        <f>'Page 1 - General Information'!$G$12</f>
        <v>113367003</v>
      </c>
      <c r="B1921" t="str">
        <f>'Page 1 - General Information'!$G$16</f>
        <v>2658</v>
      </c>
      <c r="C1921" s="395" t="s">
        <v>19824</v>
      </c>
      <c r="D1921"/>
      <c r="E1921"/>
      <c r="F1921"/>
      <c r="G1921"/>
      <c r="H1921"/>
      <c r="I1921"/>
      <c r="J1921"/>
      <c r="K1921"/>
      <c r="L1921"/>
      <c r="M1921"/>
      <c r="N1921" t="s">
        <v>4812</v>
      </c>
      <c r="O1921" s="396">
        <f>INDEX('Page 2 - Team Information'!$K$14:$AP$184,Y1921,X1921)</f>
        <v>9</v>
      </c>
      <c r="P1921"/>
      <c r="Q1921"/>
      <c r="R1921"/>
      <c r="S1921" t="s">
        <v>6703</v>
      </c>
      <c r="T1921"/>
      <c r="U1921"/>
      <c r="V1921"/>
      <c r="W1921"/>
      <c r="X1921" s="397">
        <v>22</v>
      </c>
      <c r="Y1921" s="397">
        <v>95</v>
      </c>
    </row>
    <row r="1922" spans="1:25" x14ac:dyDescent="0.45">
      <c r="A1922">
        <f>'Page 1 - General Information'!$G$12</f>
        <v>113367003</v>
      </c>
      <c r="B1922" t="str">
        <f>'Page 1 - General Information'!$G$16</f>
        <v>2658</v>
      </c>
      <c r="C1922" s="395" t="s">
        <v>19824</v>
      </c>
      <c r="D1922"/>
      <c r="E1922"/>
      <c r="F1922"/>
      <c r="G1922"/>
      <c r="H1922"/>
      <c r="I1922"/>
      <c r="J1922"/>
      <c r="K1922"/>
      <c r="L1922"/>
      <c r="M1922"/>
      <c r="N1922" t="s">
        <v>5293</v>
      </c>
      <c r="O1922" s="399"/>
      <c r="P1922"/>
      <c r="Q1922"/>
      <c r="R1922" s="399" t="s">
        <v>10976</v>
      </c>
      <c r="S1922" t="s">
        <v>6704</v>
      </c>
      <c r="T1922"/>
      <c r="U1922"/>
      <c r="V1922" s="396" t="str">
        <f>INDEX('Page 2 - Team Information'!$K$14:$AP$184,Y1922,X1922)</f>
        <v xml:space="preserve">Yes </v>
      </c>
      <c r="W1922"/>
      <c r="X1922" s="397">
        <v>5</v>
      </c>
      <c r="Y1922" s="397">
        <v>96</v>
      </c>
    </row>
    <row r="1923" spans="1:25" x14ac:dyDescent="0.45">
      <c r="A1923">
        <f>'Page 1 - General Information'!$G$12</f>
        <v>113367003</v>
      </c>
      <c r="B1923" t="str">
        <f>'Page 1 - General Information'!$G$16</f>
        <v>2658</v>
      </c>
      <c r="C1923" s="395" t="s">
        <v>19824</v>
      </c>
      <c r="D1923"/>
      <c r="E1923"/>
      <c r="F1923"/>
      <c r="G1923"/>
      <c r="H1923"/>
      <c r="I1923"/>
      <c r="J1923"/>
      <c r="K1923"/>
      <c r="L1923"/>
      <c r="M1923"/>
      <c r="N1923" t="s">
        <v>5293</v>
      </c>
      <c r="O1923" s="399"/>
      <c r="P1923"/>
      <c r="Q1923"/>
      <c r="R1923" s="399" t="s">
        <v>10976</v>
      </c>
      <c r="S1923" t="s">
        <v>6705</v>
      </c>
      <c r="T1923"/>
      <c r="U1923"/>
      <c r="V1923" s="396">
        <f>INDEX('Page 2 - Team Information'!$K$14:$AP$184,Y1923,X1923)</f>
        <v>0</v>
      </c>
      <c r="W1923"/>
      <c r="X1923" s="397">
        <v>6</v>
      </c>
      <c r="Y1923" s="397">
        <v>96</v>
      </c>
    </row>
    <row r="1924" spans="1:25" x14ac:dyDescent="0.45">
      <c r="A1924">
        <f>'Page 1 - General Information'!$G$12</f>
        <v>113367003</v>
      </c>
      <c r="B1924" t="str">
        <f>'Page 1 - General Information'!$G$16</f>
        <v>2658</v>
      </c>
      <c r="C1924" s="395" t="s">
        <v>19824</v>
      </c>
      <c r="D1924"/>
      <c r="E1924"/>
      <c r="F1924"/>
      <c r="G1924"/>
      <c r="H1924"/>
      <c r="I1924"/>
      <c r="J1924"/>
      <c r="K1924"/>
      <c r="L1924"/>
      <c r="M1924"/>
      <c r="N1924" t="s">
        <v>5293</v>
      </c>
      <c r="O1924" s="399"/>
      <c r="P1924"/>
      <c r="Q1924"/>
      <c r="R1924" s="399" t="s">
        <v>10976</v>
      </c>
      <c r="S1924" t="s">
        <v>6706</v>
      </c>
      <c r="T1924"/>
      <c r="U1924"/>
      <c r="V1924" s="396">
        <f>INDEX('Page 2 - Team Information'!$K$14:$AP$184,Y1924,X1924)</f>
        <v>0</v>
      </c>
      <c r="W1924"/>
      <c r="X1924" s="397">
        <v>7</v>
      </c>
      <c r="Y1924" s="397">
        <v>96</v>
      </c>
    </row>
    <row r="1925" spans="1:25" x14ac:dyDescent="0.45">
      <c r="A1925">
        <f>'Page 1 - General Information'!$G$12</f>
        <v>113367003</v>
      </c>
      <c r="B1925" t="str">
        <f>'Page 1 - General Information'!$G$16</f>
        <v>2658</v>
      </c>
      <c r="C1925" s="395" t="s">
        <v>19824</v>
      </c>
      <c r="D1925"/>
      <c r="E1925"/>
      <c r="F1925"/>
      <c r="G1925"/>
      <c r="H1925"/>
      <c r="I1925"/>
      <c r="J1925"/>
      <c r="K1925"/>
      <c r="L1925"/>
      <c r="M1925"/>
      <c r="N1925" t="s">
        <v>5293</v>
      </c>
      <c r="O1925" s="399"/>
      <c r="P1925"/>
      <c r="Q1925"/>
      <c r="R1925" s="21" t="s">
        <v>10976</v>
      </c>
      <c r="S1925" t="s">
        <v>6707</v>
      </c>
      <c r="T1925" s="396" t="str">
        <f>IF(INDEX('Page 2 - Team Information'!$K$14:$AP$184,Y1925,X1925)="","",INDEX('Page 2 - Team Information'!$K$14:$AP$184,Y1925,X1925)&amp;"-06-30")</f>
        <v/>
      </c>
      <c r="U1925"/>
      <c r="V1925"/>
      <c r="W1925"/>
      <c r="X1925" s="397">
        <v>9</v>
      </c>
      <c r="Y1925" s="397">
        <v>96</v>
      </c>
    </row>
    <row r="1926" spans="1:25" x14ac:dyDescent="0.45">
      <c r="A1926">
        <f>'Page 1 - General Information'!$G$12</f>
        <v>113367003</v>
      </c>
      <c r="B1926" t="str">
        <f>'Page 1 - General Information'!$G$16</f>
        <v>2658</v>
      </c>
      <c r="C1926" s="395" t="s">
        <v>19824</v>
      </c>
      <c r="D1926"/>
      <c r="E1926"/>
      <c r="F1926"/>
      <c r="G1926"/>
      <c r="H1926"/>
      <c r="I1926"/>
      <c r="J1926"/>
      <c r="K1926"/>
      <c r="L1926"/>
      <c r="M1926"/>
      <c r="N1926" t="s">
        <v>5293</v>
      </c>
      <c r="O1926" s="399"/>
      <c r="P1926"/>
      <c r="Q1926"/>
      <c r="R1926" s="21" t="s">
        <v>10976</v>
      </c>
      <c r="S1926" t="s">
        <v>6708</v>
      </c>
      <c r="T1926" s="396" t="str">
        <f>IF(INDEX('Page 2 - Team Information'!$K$14:$AP$184,Y1926,X1926)="","",INDEX('Page 2 - Team Information'!$K$14:$AP$184,Y1926,X1926)&amp;"-06-30")</f>
        <v/>
      </c>
      <c r="U1926"/>
      <c r="V1926"/>
      <c r="W1926"/>
      <c r="X1926" s="397">
        <v>10</v>
      </c>
      <c r="Y1926" s="397">
        <v>96</v>
      </c>
    </row>
    <row r="1927" spans="1:25" x14ac:dyDescent="0.45">
      <c r="A1927">
        <f>'Page 1 - General Information'!$G$12</f>
        <v>113367003</v>
      </c>
      <c r="B1927" t="str">
        <f>'Page 1 - General Information'!$G$16</f>
        <v>2658</v>
      </c>
      <c r="C1927" s="395" t="s">
        <v>19824</v>
      </c>
      <c r="D1927"/>
      <c r="E1927"/>
      <c r="F1927"/>
      <c r="G1927"/>
      <c r="H1927"/>
      <c r="I1927"/>
      <c r="J1927"/>
      <c r="K1927"/>
      <c r="L1927"/>
      <c r="M1927"/>
      <c r="N1927" t="s">
        <v>5293</v>
      </c>
      <c r="O1927" s="399"/>
      <c r="P1927"/>
      <c r="Q1927"/>
      <c r="R1927" s="21" t="s">
        <v>10976</v>
      </c>
      <c r="S1927" t="s">
        <v>6709</v>
      </c>
      <c r="T1927" s="396" t="str">
        <f>IF(INDEX('Page 2 - Team Information'!$K$14:$AP$184,Y1927,X1927)="","",INDEX('Page 2 - Team Information'!$K$14:$AP$184,Y1927,X1927)&amp;"-06-30")</f>
        <v/>
      </c>
      <c r="U1927"/>
      <c r="V1927"/>
      <c r="W1927"/>
      <c r="X1927" s="397">
        <v>11</v>
      </c>
      <c r="Y1927" s="397">
        <v>96</v>
      </c>
    </row>
    <row r="1928" spans="1:25" x14ac:dyDescent="0.45">
      <c r="A1928">
        <f>'Page 1 - General Information'!$G$12</f>
        <v>113367003</v>
      </c>
      <c r="B1928" t="str">
        <f>'Page 1 - General Information'!$G$16</f>
        <v>2658</v>
      </c>
      <c r="C1928" s="395" t="s">
        <v>19824</v>
      </c>
      <c r="D1928"/>
      <c r="E1928"/>
      <c r="F1928"/>
      <c r="G1928"/>
      <c r="H1928"/>
      <c r="I1928"/>
      <c r="J1928"/>
      <c r="K1928"/>
      <c r="L1928"/>
      <c r="M1928"/>
      <c r="N1928" t="s">
        <v>5293</v>
      </c>
      <c r="O1928" s="399"/>
      <c r="P1928"/>
      <c r="Q1928"/>
      <c r="R1928" s="21" t="s">
        <v>10976</v>
      </c>
      <c r="S1928" t="s">
        <v>6710</v>
      </c>
      <c r="T1928" s="396" t="str">
        <f>IF(INDEX('Page 2 - Team Information'!$K$14:$AP$184,Y1928,X1928)="","",INDEX('Page 2 - Team Information'!$K$14:$AP$184,Y1928,X1928)&amp;"-06-30")</f>
        <v/>
      </c>
      <c r="U1928"/>
      <c r="V1928"/>
      <c r="W1928"/>
      <c r="X1928" s="397">
        <v>12</v>
      </c>
      <c r="Y1928" s="397">
        <v>96</v>
      </c>
    </row>
    <row r="1929" spans="1:25" x14ac:dyDescent="0.45">
      <c r="A1929">
        <f>'Page 1 - General Information'!$G$12</f>
        <v>113367003</v>
      </c>
      <c r="B1929" t="str">
        <f>'Page 1 - General Information'!$G$16</f>
        <v>2658</v>
      </c>
      <c r="C1929" s="395" t="s">
        <v>19824</v>
      </c>
      <c r="D1929"/>
      <c r="E1929"/>
      <c r="F1929"/>
      <c r="G1929"/>
      <c r="H1929"/>
      <c r="I1929"/>
      <c r="J1929"/>
      <c r="K1929"/>
      <c r="L1929"/>
      <c r="M1929"/>
      <c r="N1929" t="s">
        <v>4812</v>
      </c>
      <c r="O1929" s="396">
        <f>INDEX('Page 2 - Team Information'!$K$14:$AP$184,Y1929,X1929)</f>
        <v>16</v>
      </c>
      <c r="P1929"/>
      <c r="Q1929"/>
      <c r="R1929"/>
      <c r="S1929" t="s">
        <v>6711</v>
      </c>
      <c r="T1929"/>
      <c r="U1929"/>
      <c r="V1929"/>
      <c r="W1929"/>
      <c r="X1929" s="397">
        <v>14</v>
      </c>
      <c r="Y1929" s="397">
        <v>96</v>
      </c>
    </row>
    <row r="1930" spans="1:25" x14ac:dyDescent="0.45">
      <c r="A1930">
        <f>'Page 1 - General Information'!$G$12</f>
        <v>113367003</v>
      </c>
      <c r="B1930" t="str">
        <f>'Page 1 - General Information'!$G$16</f>
        <v>2658</v>
      </c>
      <c r="C1930" s="395" t="s">
        <v>19824</v>
      </c>
      <c r="D1930"/>
      <c r="E1930"/>
      <c r="F1930"/>
      <c r="G1930"/>
      <c r="H1930"/>
      <c r="I1930"/>
      <c r="J1930"/>
      <c r="K1930"/>
      <c r="L1930"/>
      <c r="M1930"/>
      <c r="N1930" t="s">
        <v>4812</v>
      </c>
      <c r="O1930" s="396">
        <f>INDEX('Page 2 - Team Information'!$K$14:$AP$184,Y1930,X1930)</f>
        <v>0</v>
      </c>
      <c r="P1930"/>
      <c r="Q1930"/>
      <c r="R1930"/>
      <c r="S1930" t="s">
        <v>6712</v>
      </c>
      <c r="T1930"/>
      <c r="U1930"/>
      <c r="V1930"/>
      <c r="W1930"/>
      <c r="X1930" s="397">
        <v>15</v>
      </c>
      <c r="Y1930" s="397">
        <v>96</v>
      </c>
    </row>
    <row r="1931" spans="1:25" x14ac:dyDescent="0.45">
      <c r="A1931">
        <f>'Page 1 - General Information'!$G$12</f>
        <v>113367003</v>
      </c>
      <c r="B1931" t="str">
        <f>'Page 1 - General Information'!$G$16</f>
        <v>2658</v>
      </c>
      <c r="C1931" s="395" t="s">
        <v>19824</v>
      </c>
      <c r="D1931"/>
      <c r="E1931"/>
      <c r="F1931"/>
      <c r="G1931"/>
      <c r="H1931"/>
      <c r="I1931"/>
      <c r="J1931"/>
      <c r="K1931"/>
      <c r="L1931"/>
      <c r="M1931"/>
      <c r="N1931" t="s">
        <v>4812</v>
      </c>
      <c r="O1931" s="396">
        <f>INDEX('Page 2 - Team Information'!$K$14:$AP$184,Y1931,X1931)</f>
        <v>0</v>
      </c>
      <c r="P1931"/>
      <c r="Q1931"/>
      <c r="R1931"/>
      <c r="S1931" t="s">
        <v>6713</v>
      </c>
      <c r="T1931"/>
      <c r="U1931"/>
      <c r="V1931"/>
      <c r="W1931"/>
      <c r="X1931" s="397">
        <v>16</v>
      </c>
      <c r="Y1931" s="397">
        <v>96</v>
      </c>
    </row>
    <row r="1932" spans="1:25" x14ac:dyDescent="0.45">
      <c r="A1932">
        <f>'Page 1 - General Information'!$G$12</f>
        <v>113367003</v>
      </c>
      <c r="B1932" t="str">
        <f>'Page 1 - General Information'!$G$16</f>
        <v>2658</v>
      </c>
      <c r="C1932" s="395" t="s">
        <v>19824</v>
      </c>
      <c r="D1932"/>
      <c r="E1932"/>
      <c r="F1932"/>
      <c r="G1932"/>
      <c r="H1932"/>
      <c r="I1932"/>
      <c r="J1932"/>
      <c r="K1932"/>
      <c r="L1932"/>
      <c r="M1932"/>
      <c r="N1932" t="s">
        <v>4812</v>
      </c>
      <c r="O1932" s="396">
        <f>INDEX('Page 2 - Team Information'!$K$14:$AP$184,Y1932,X1932)</f>
        <v>16</v>
      </c>
      <c r="P1932"/>
      <c r="Q1932"/>
      <c r="R1932"/>
      <c r="S1932" t="s">
        <v>6714</v>
      </c>
      <c r="T1932"/>
      <c r="U1932"/>
      <c r="V1932"/>
      <c r="W1932"/>
      <c r="X1932" s="397">
        <v>17</v>
      </c>
      <c r="Y1932" s="397">
        <v>96</v>
      </c>
    </row>
    <row r="1933" spans="1:25" x14ac:dyDescent="0.45">
      <c r="A1933">
        <f>'Page 1 - General Information'!$G$12</f>
        <v>113367003</v>
      </c>
      <c r="B1933" t="str">
        <f>'Page 1 - General Information'!$G$16</f>
        <v>2658</v>
      </c>
      <c r="C1933" s="395" t="s">
        <v>19824</v>
      </c>
      <c r="D1933"/>
      <c r="E1933"/>
      <c r="F1933"/>
      <c r="G1933"/>
      <c r="H1933"/>
      <c r="I1933"/>
      <c r="J1933"/>
      <c r="K1933"/>
      <c r="L1933"/>
      <c r="M1933"/>
      <c r="N1933" t="s">
        <v>4812</v>
      </c>
      <c r="O1933" s="396">
        <f>INDEX('Page 2 - Team Information'!$K$14:$AP$184,Y1933,X1933)</f>
        <v>16</v>
      </c>
      <c r="P1933"/>
      <c r="Q1933"/>
      <c r="R1933"/>
      <c r="S1933" t="s">
        <v>6715</v>
      </c>
      <c r="T1933"/>
      <c r="U1933"/>
      <c r="V1933"/>
      <c r="W1933"/>
      <c r="X1933" s="397">
        <v>19</v>
      </c>
      <c r="Y1933" s="397">
        <v>96</v>
      </c>
    </row>
    <row r="1934" spans="1:25" x14ac:dyDescent="0.45">
      <c r="A1934">
        <f>'Page 1 - General Information'!$G$12</f>
        <v>113367003</v>
      </c>
      <c r="B1934" t="str">
        <f>'Page 1 - General Information'!$G$16</f>
        <v>2658</v>
      </c>
      <c r="C1934" s="395" t="s">
        <v>19824</v>
      </c>
      <c r="D1934"/>
      <c r="E1934"/>
      <c r="F1934"/>
      <c r="G1934"/>
      <c r="H1934"/>
      <c r="I1934"/>
      <c r="J1934"/>
      <c r="K1934"/>
      <c r="L1934"/>
      <c r="M1934"/>
      <c r="N1934" t="s">
        <v>4812</v>
      </c>
      <c r="O1934" s="396">
        <f>INDEX('Page 2 - Team Information'!$K$14:$AP$184,Y1934,X1934)</f>
        <v>0</v>
      </c>
      <c r="P1934"/>
      <c r="Q1934"/>
      <c r="R1934"/>
      <c r="S1934" t="s">
        <v>6716</v>
      </c>
      <c r="T1934"/>
      <c r="U1934"/>
      <c r="V1934"/>
      <c r="W1934"/>
      <c r="X1934" s="397">
        <v>20</v>
      </c>
      <c r="Y1934" s="397">
        <v>96</v>
      </c>
    </row>
    <row r="1935" spans="1:25" x14ac:dyDescent="0.45">
      <c r="A1935">
        <f>'Page 1 - General Information'!$G$12</f>
        <v>113367003</v>
      </c>
      <c r="B1935" t="str">
        <f>'Page 1 - General Information'!$G$16</f>
        <v>2658</v>
      </c>
      <c r="C1935" s="395" t="s">
        <v>19824</v>
      </c>
      <c r="D1935"/>
      <c r="E1935"/>
      <c r="F1935"/>
      <c r="G1935"/>
      <c r="H1935"/>
      <c r="I1935"/>
      <c r="J1935"/>
      <c r="K1935"/>
      <c r="L1935"/>
      <c r="M1935"/>
      <c r="N1935" t="s">
        <v>4812</v>
      </c>
      <c r="O1935" s="396">
        <f>INDEX('Page 2 - Team Information'!$K$14:$AP$184,Y1935,X1935)</f>
        <v>0</v>
      </c>
      <c r="P1935"/>
      <c r="Q1935"/>
      <c r="R1935"/>
      <c r="S1935" t="s">
        <v>6717</v>
      </c>
      <c r="T1935"/>
      <c r="U1935"/>
      <c r="V1935"/>
      <c r="W1935"/>
      <c r="X1935" s="397">
        <v>21</v>
      </c>
      <c r="Y1935" s="397">
        <v>96</v>
      </c>
    </row>
    <row r="1936" spans="1:25" x14ac:dyDescent="0.45">
      <c r="A1936">
        <f>'Page 1 - General Information'!$G$12</f>
        <v>113367003</v>
      </c>
      <c r="B1936" t="str">
        <f>'Page 1 - General Information'!$G$16</f>
        <v>2658</v>
      </c>
      <c r="C1936" s="395" t="s">
        <v>19824</v>
      </c>
      <c r="D1936"/>
      <c r="E1936"/>
      <c r="F1936"/>
      <c r="G1936"/>
      <c r="H1936"/>
      <c r="I1936"/>
      <c r="J1936"/>
      <c r="K1936"/>
      <c r="L1936"/>
      <c r="M1936"/>
      <c r="N1936" t="s">
        <v>4812</v>
      </c>
      <c r="O1936" s="396">
        <f>INDEX('Page 2 - Team Information'!$K$14:$AP$184,Y1936,X1936)</f>
        <v>16</v>
      </c>
      <c r="P1936"/>
      <c r="Q1936"/>
      <c r="R1936"/>
      <c r="S1936" t="s">
        <v>6718</v>
      </c>
      <c r="T1936"/>
      <c r="U1936"/>
      <c r="V1936"/>
      <c r="W1936"/>
      <c r="X1936" s="397">
        <v>22</v>
      </c>
      <c r="Y1936" s="397">
        <v>96</v>
      </c>
    </row>
    <row r="1937" spans="1:25" x14ac:dyDescent="0.45">
      <c r="A1937">
        <f>'Page 1 - General Information'!$G$12</f>
        <v>113367003</v>
      </c>
      <c r="B1937" t="str">
        <f>'Page 1 - General Information'!$G$16</f>
        <v>2658</v>
      </c>
      <c r="C1937" s="395" t="s">
        <v>19824</v>
      </c>
      <c r="D1937"/>
      <c r="E1937"/>
      <c r="F1937"/>
      <c r="G1937"/>
      <c r="H1937"/>
      <c r="I1937"/>
      <c r="J1937"/>
      <c r="K1937"/>
      <c r="L1937"/>
      <c r="M1937"/>
      <c r="N1937" t="s">
        <v>5293</v>
      </c>
      <c r="O1937" s="399"/>
      <c r="P1937"/>
      <c r="Q1937"/>
      <c r="R1937" s="399" t="s">
        <v>10976</v>
      </c>
      <c r="S1937" t="s">
        <v>6719</v>
      </c>
      <c r="T1937"/>
      <c r="U1937"/>
      <c r="V1937" s="396">
        <f>INDEX('Page 2 - Team Information'!$K$14:$AP$184,Y1937,X1937)</f>
        <v>0</v>
      </c>
      <c r="W1937"/>
      <c r="X1937" s="397">
        <v>5</v>
      </c>
      <c r="Y1937" s="397">
        <v>97</v>
      </c>
    </row>
    <row r="1938" spans="1:25" x14ac:dyDescent="0.45">
      <c r="A1938">
        <f>'Page 1 - General Information'!$G$12</f>
        <v>113367003</v>
      </c>
      <c r="B1938" t="str">
        <f>'Page 1 - General Information'!$G$16</f>
        <v>2658</v>
      </c>
      <c r="C1938" s="395" t="s">
        <v>19824</v>
      </c>
      <c r="D1938"/>
      <c r="E1938"/>
      <c r="F1938"/>
      <c r="G1938"/>
      <c r="H1938"/>
      <c r="I1938"/>
      <c r="J1938"/>
      <c r="K1938"/>
      <c r="L1938"/>
      <c r="M1938"/>
      <c r="N1938" t="s">
        <v>5293</v>
      </c>
      <c r="O1938" s="399"/>
      <c r="P1938"/>
      <c r="Q1938"/>
      <c r="R1938" s="399" t="s">
        <v>10976</v>
      </c>
      <c r="S1938" t="s">
        <v>6720</v>
      </c>
      <c r="T1938"/>
      <c r="U1938"/>
      <c r="V1938" s="396" t="str">
        <f>INDEX('Page 2 - Team Information'!$K$14:$AP$184,Y1938,X1938)</f>
        <v xml:space="preserve">Yes </v>
      </c>
      <c r="W1938"/>
      <c r="X1938" s="397">
        <v>6</v>
      </c>
      <c r="Y1938" s="397">
        <v>97</v>
      </c>
    </row>
    <row r="1939" spans="1:25" x14ac:dyDescent="0.45">
      <c r="A1939">
        <f>'Page 1 - General Information'!$G$12</f>
        <v>113367003</v>
      </c>
      <c r="B1939" t="str">
        <f>'Page 1 - General Information'!$G$16</f>
        <v>2658</v>
      </c>
      <c r="C1939" s="395" t="s">
        <v>19824</v>
      </c>
      <c r="D1939"/>
      <c r="E1939"/>
      <c r="F1939"/>
      <c r="G1939"/>
      <c r="H1939"/>
      <c r="I1939"/>
      <c r="J1939"/>
      <c r="K1939"/>
      <c r="L1939"/>
      <c r="M1939"/>
      <c r="N1939" t="s">
        <v>5293</v>
      </c>
      <c r="O1939" s="399"/>
      <c r="P1939"/>
      <c r="Q1939"/>
      <c r="R1939" s="399" t="s">
        <v>10976</v>
      </c>
      <c r="S1939" t="s">
        <v>6721</v>
      </c>
      <c r="T1939"/>
      <c r="U1939"/>
      <c r="V1939" s="396">
        <f>INDEX('Page 2 - Team Information'!$K$14:$AP$184,Y1939,X1939)</f>
        <v>0</v>
      </c>
      <c r="W1939"/>
      <c r="X1939" s="397">
        <v>7</v>
      </c>
      <c r="Y1939" s="397">
        <v>97</v>
      </c>
    </row>
    <row r="1940" spans="1:25" x14ac:dyDescent="0.45">
      <c r="A1940">
        <f>'Page 1 - General Information'!$G$12</f>
        <v>113367003</v>
      </c>
      <c r="B1940" t="str">
        <f>'Page 1 - General Information'!$G$16</f>
        <v>2658</v>
      </c>
      <c r="C1940" s="395" t="s">
        <v>19824</v>
      </c>
      <c r="D1940"/>
      <c r="E1940"/>
      <c r="F1940"/>
      <c r="G1940"/>
      <c r="H1940"/>
      <c r="I1940"/>
      <c r="J1940"/>
      <c r="K1940"/>
      <c r="L1940"/>
      <c r="M1940"/>
      <c r="N1940" t="s">
        <v>5293</v>
      </c>
      <c r="O1940" s="399"/>
      <c r="P1940"/>
      <c r="Q1940"/>
      <c r="R1940" s="21" t="s">
        <v>10976</v>
      </c>
      <c r="S1940" t="s">
        <v>6722</v>
      </c>
      <c r="T1940" s="396" t="str">
        <f>IF(INDEX('Page 2 - Team Information'!$K$14:$AP$184,Y1940,X1940)="","",INDEX('Page 2 - Team Information'!$K$14:$AP$184,Y1940,X1940)&amp;"-06-30")</f>
        <v/>
      </c>
      <c r="U1940"/>
      <c r="V1940"/>
      <c r="W1940"/>
      <c r="X1940" s="397">
        <v>9</v>
      </c>
      <c r="Y1940" s="397">
        <v>97</v>
      </c>
    </row>
    <row r="1941" spans="1:25" x14ac:dyDescent="0.45">
      <c r="A1941">
        <f>'Page 1 - General Information'!$G$12</f>
        <v>113367003</v>
      </c>
      <c r="B1941" t="str">
        <f>'Page 1 - General Information'!$G$16</f>
        <v>2658</v>
      </c>
      <c r="C1941" s="395" t="s">
        <v>19824</v>
      </c>
      <c r="D1941"/>
      <c r="E1941"/>
      <c r="F1941"/>
      <c r="G1941"/>
      <c r="H1941"/>
      <c r="I1941"/>
      <c r="J1941"/>
      <c r="K1941"/>
      <c r="L1941"/>
      <c r="M1941"/>
      <c r="N1941" t="s">
        <v>5293</v>
      </c>
      <c r="O1941" s="399"/>
      <c r="P1941"/>
      <c r="Q1941"/>
      <c r="R1941" s="21" t="s">
        <v>10976</v>
      </c>
      <c r="S1941" t="s">
        <v>6723</v>
      </c>
      <c r="T1941" s="396" t="str">
        <f>IF(INDEX('Page 2 - Team Information'!$K$14:$AP$184,Y1941,X1941)="","",INDEX('Page 2 - Team Information'!$K$14:$AP$184,Y1941,X1941)&amp;"-06-30")</f>
        <v/>
      </c>
      <c r="U1941"/>
      <c r="V1941"/>
      <c r="W1941"/>
      <c r="X1941" s="397">
        <v>10</v>
      </c>
      <c r="Y1941" s="397">
        <v>97</v>
      </c>
    </row>
    <row r="1942" spans="1:25" x14ac:dyDescent="0.45">
      <c r="A1942">
        <f>'Page 1 - General Information'!$G$12</f>
        <v>113367003</v>
      </c>
      <c r="B1942" t="str">
        <f>'Page 1 - General Information'!$G$16</f>
        <v>2658</v>
      </c>
      <c r="C1942" s="395" t="s">
        <v>19824</v>
      </c>
      <c r="D1942"/>
      <c r="E1942"/>
      <c r="F1942"/>
      <c r="G1942"/>
      <c r="H1942"/>
      <c r="I1942"/>
      <c r="J1942"/>
      <c r="K1942"/>
      <c r="L1942"/>
      <c r="M1942"/>
      <c r="N1942" t="s">
        <v>5293</v>
      </c>
      <c r="O1942" s="399"/>
      <c r="P1942"/>
      <c r="Q1942"/>
      <c r="R1942" s="21" t="s">
        <v>10976</v>
      </c>
      <c r="S1942" t="s">
        <v>6724</v>
      </c>
      <c r="T1942" s="396" t="str">
        <f>IF(INDEX('Page 2 - Team Information'!$K$14:$AP$184,Y1942,X1942)="","",INDEX('Page 2 - Team Information'!$K$14:$AP$184,Y1942,X1942)&amp;"-06-30")</f>
        <v/>
      </c>
      <c r="U1942"/>
      <c r="V1942"/>
      <c r="W1942"/>
      <c r="X1942" s="397">
        <v>11</v>
      </c>
      <c r="Y1942" s="397">
        <v>97</v>
      </c>
    </row>
    <row r="1943" spans="1:25" x14ac:dyDescent="0.45">
      <c r="A1943">
        <f>'Page 1 - General Information'!$G$12</f>
        <v>113367003</v>
      </c>
      <c r="B1943" t="str">
        <f>'Page 1 - General Information'!$G$16</f>
        <v>2658</v>
      </c>
      <c r="C1943" s="395" t="s">
        <v>19824</v>
      </c>
      <c r="D1943"/>
      <c r="E1943"/>
      <c r="F1943"/>
      <c r="G1943"/>
      <c r="H1943"/>
      <c r="I1943"/>
      <c r="J1943"/>
      <c r="K1943"/>
      <c r="L1943"/>
      <c r="M1943"/>
      <c r="N1943" t="s">
        <v>5293</v>
      </c>
      <c r="O1943" s="399"/>
      <c r="P1943"/>
      <c r="Q1943"/>
      <c r="R1943" s="21" t="s">
        <v>10976</v>
      </c>
      <c r="S1943" t="s">
        <v>6725</v>
      </c>
      <c r="T1943" s="396" t="str">
        <f>IF(INDEX('Page 2 - Team Information'!$K$14:$AP$184,Y1943,X1943)="","",INDEX('Page 2 - Team Information'!$K$14:$AP$184,Y1943,X1943)&amp;"-06-30")</f>
        <v/>
      </c>
      <c r="U1943"/>
      <c r="V1943"/>
      <c r="W1943"/>
      <c r="X1943" s="397">
        <v>12</v>
      </c>
      <c r="Y1943" s="397">
        <v>97</v>
      </c>
    </row>
    <row r="1944" spans="1:25" x14ac:dyDescent="0.45">
      <c r="A1944">
        <f>'Page 1 - General Information'!$G$12</f>
        <v>113367003</v>
      </c>
      <c r="B1944" t="str">
        <f>'Page 1 - General Information'!$G$16</f>
        <v>2658</v>
      </c>
      <c r="C1944" s="395" t="s">
        <v>19824</v>
      </c>
      <c r="D1944"/>
      <c r="E1944"/>
      <c r="F1944"/>
      <c r="G1944"/>
      <c r="H1944"/>
      <c r="I1944"/>
      <c r="J1944"/>
      <c r="K1944"/>
      <c r="L1944"/>
      <c r="M1944"/>
      <c r="N1944" t="s">
        <v>4812</v>
      </c>
      <c r="O1944" s="396">
        <f>INDEX('Page 2 - Team Information'!$K$14:$AP$184,Y1944,X1944)</f>
        <v>0</v>
      </c>
      <c r="P1944"/>
      <c r="Q1944"/>
      <c r="R1944"/>
      <c r="S1944" t="s">
        <v>6726</v>
      </c>
      <c r="T1944"/>
      <c r="U1944"/>
      <c r="V1944"/>
      <c r="W1944"/>
      <c r="X1944" s="397">
        <v>14</v>
      </c>
      <c r="Y1944" s="397">
        <v>97</v>
      </c>
    </row>
    <row r="1945" spans="1:25" x14ac:dyDescent="0.45">
      <c r="A1945">
        <f>'Page 1 - General Information'!$G$12</f>
        <v>113367003</v>
      </c>
      <c r="B1945" t="str">
        <f>'Page 1 - General Information'!$G$16</f>
        <v>2658</v>
      </c>
      <c r="C1945" s="395" t="s">
        <v>19824</v>
      </c>
      <c r="D1945"/>
      <c r="E1945"/>
      <c r="F1945"/>
      <c r="G1945"/>
      <c r="H1945"/>
      <c r="I1945"/>
      <c r="J1945"/>
      <c r="K1945"/>
      <c r="L1945"/>
      <c r="M1945"/>
      <c r="N1945" t="s">
        <v>4812</v>
      </c>
      <c r="O1945" s="396">
        <f>INDEX('Page 2 - Team Information'!$K$14:$AP$184,Y1945,X1945)</f>
        <v>0</v>
      </c>
      <c r="P1945"/>
      <c r="Q1945"/>
      <c r="R1945"/>
      <c r="S1945" t="s">
        <v>6727</v>
      </c>
      <c r="T1945"/>
      <c r="U1945"/>
      <c r="V1945"/>
      <c r="W1945"/>
      <c r="X1945" s="397">
        <v>15</v>
      </c>
      <c r="Y1945" s="397">
        <v>97</v>
      </c>
    </row>
    <row r="1946" spans="1:25" x14ac:dyDescent="0.45">
      <c r="A1946">
        <f>'Page 1 - General Information'!$G$12</f>
        <v>113367003</v>
      </c>
      <c r="B1946" t="str">
        <f>'Page 1 - General Information'!$G$16</f>
        <v>2658</v>
      </c>
      <c r="C1946" s="395" t="s">
        <v>19824</v>
      </c>
      <c r="D1946"/>
      <c r="E1946"/>
      <c r="F1946"/>
      <c r="G1946"/>
      <c r="H1946"/>
      <c r="I1946"/>
      <c r="J1946"/>
      <c r="K1946"/>
      <c r="L1946"/>
      <c r="M1946"/>
      <c r="N1946" t="s">
        <v>4812</v>
      </c>
      <c r="O1946" s="396">
        <f>INDEX('Page 2 - Team Information'!$K$14:$AP$184,Y1946,X1946)</f>
        <v>0</v>
      </c>
      <c r="P1946"/>
      <c r="Q1946"/>
      <c r="R1946"/>
      <c r="S1946" t="s">
        <v>6728</v>
      </c>
      <c r="T1946"/>
      <c r="U1946"/>
      <c r="V1946"/>
      <c r="W1946"/>
      <c r="X1946" s="397">
        <v>16</v>
      </c>
      <c r="Y1946" s="397">
        <v>97</v>
      </c>
    </row>
    <row r="1947" spans="1:25" x14ac:dyDescent="0.45">
      <c r="A1947">
        <f>'Page 1 - General Information'!$G$12</f>
        <v>113367003</v>
      </c>
      <c r="B1947" t="str">
        <f>'Page 1 - General Information'!$G$16</f>
        <v>2658</v>
      </c>
      <c r="C1947" s="395" t="s">
        <v>19824</v>
      </c>
      <c r="D1947"/>
      <c r="E1947"/>
      <c r="F1947"/>
      <c r="G1947"/>
      <c r="H1947"/>
      <c r="I1947"/>
      <c r="J1947"/>
      <c r="K1947"/>
      <c r="L1947"/>
      <c r="M1947"/>
      <c r="N1947" t="s">
        <v>4812</v>
      </c>
      <c r="O1947" s="396">
        <f>INDEX('Page 2 - Team Information'!$K$14:$AP$184,Y1947,X1947)</f>
        <v>0</v>
      </c>
      <c r="P1947"/>
      <c r="Q1947"/>
      <c r="R1947"/>
      <c r="S1947" t="s">
        <v>6729</v>
      </c>
      <c r="T1947"/>
      <c r="U1947"/>
      <c r="V1947"/>
      <c r="W1947"/>
      <c r="X1947" s="397">
        <v>17</v>
      </c>
      <c r="Y1947" s="397">
        <v>97</v>
      </c>
    </row>
    <row r="1948" spans="1:25" x14ac:dyDescent="0.45">
      <c r="A1948">
        <f>'Page 1 - General Information'!$G$12</f>
        <v>113367003</v>
      </c>
      <c r="B1948" t="str">
        <f>'Page 1 - General Information'!$G$16</f>
        <v>2658</v>
      </c>
      <c r="C1948" s="395" t="s">
        <v>19824</v>
      </c>
      <c r="D1948"/>
      <c r="E1948"/>
      <c r="F1948"/>
      <c r="G1948"/>
      <c r="H1948"/>
      <c r="I1948"/>
      <c r="J1948"/>
      <c r="K1948"/>
      <c r="L1948"/>
      <c r="M1948"/>
      <c r="N1948" t="s">
        <v>4812</v>
      </c>
      <c r="O1948" s="396">
        <f>INDEX('Page 2 - Team Information'!$K$14:$AP$184,Y1948,X1948)</f>
        <v>0</v>
      </c>
      <c r="P1948"/>
      <c r="Q1948"/>
      <c r="R1948"/>
      <c r="S1948" t="s">
        <v>6730</v>
      </c>
      <c r="T1948"/>
      <c r="U1948"/>
      <c r="V1948"/>
      <c r="W1948"/>
      <c r="X1948" s="397">
        <v>19</v>
      </c>
      <c r="Y1948" s="397">
        <v>97</v>
      </c>
    </row>
    <row r="1949" spans="1:25" x14ac:dyDescent="0.45">
      <c r="A1949">
        <f>'Page 1 - General Information'!$G$12</f>
        <v>113367003</v>
      </c>
      <c r="B1949" t="str">
        <f>'Page 1 - General Information'!$G$16</f>
        <v>2658</v>
      </c>
      <c r="C1949" s="395" t="s">
        <v>19824</v>
      </c>
      <c r="D1949"/>
      <c r="E1949"/>
      <c r="F1949"/>
      <c r="G1949"/>
      <c r="H1949"/>
      <c r="I1949"/>
      <c r="J1949"/>
      <c r="K1949"/>
      <c r="L1949"/>
      <c r="M1949"/>
      <c r="N1949" t="s">
        <v>4812</v>
      </c>
      <c r="O1949" s="396">
        <f>INDEX('Page 2 - Team Information'!$K$14:$AP$184,Y1949,X1949)</f>
        <v>0</v>
      </c>
      <c r="P1949"/>
      <c r="Q1949"/>
      <c r="R1949"/>
      <c r="S1949" t="s">
        <v>6731</v>
      </c>
      <c r="T1949"/>
      <c r="U1949"/>
      <c r="V1949"/>
      <c r="W1949"/>
      <c r="X1949" s="397">
        <v>20</v>
      </c>
      <c r="Y1949" s="397">
        <v>97</v>
      </c>
    </row>
    <row r="1950" spans="1:25" x14ac:dyDescent="0.45">
      <c r="A1950">
        <f>'Page 1 - General Information'!$G$12</f>
        <v>113367003</v>
      </c>
      <c r="B1950" t="str">
        <f>'Page 1 - General Information'!$G$16</f>
        <v>2658</v>
      </c>
      <c r="C1950" s="395" t="s">
        <v>19824</v>
      </c>
      <c r="D1950"/>
      <c r="E1950"/>
      <c r="F1950"/>
      <c r="G1950"/>
      <c r="H1950"/>
      <c r="I1950"/>
      <c r="J1950"/>
      <c r="K1950"/>
      <c r="L1950"/>
      <c r="M1950"/>
      <c r="N1950" t="s">
        <v>4812</v>
      </c>
      <c r="O1950" s="396">
        <f>INDEX('Page 2 - Team Information'!$K$14:$AP$184,Y1950,X1950)</f>
        <v>0</v>
      </c>
      <c r="P1950"/>
      <c r="Q1950"/>
      <c r="R1950"/>
      <c r="S1950" t="s">
        <v>6732</v>
      </c>
      <c r="T1950"/>
      <c r="U1950"/>
      <c r="V1950"/>
      <c r="W1950"/>
      <c r="X1950" s="397">
        <v>21</v>
      </c>
      <c r="Y1950" s="397">
        <v>97</v>
      </c>
    </row>
    <row r="1951" spans="1:25" x14ac:dyDescent="0.45">
      <c r="A1951">
        <f>'Page 1 - General Information'!$G$12</f>
        <v>113367003</v>
      </c>
      <c r="B1951" t="str">
        <f>'Page 1 - General Information'!$G$16</f>
        <v>2658</v>
      </c>
      <c r="C1951" s="395" t="s">
        <v>19824</v>
      </c>
      <c r="D1951"/>
      <c r="E1951"/>
      <c r="F1951"/>
      <c r="G1951"/>
      <c r="H1951"/>
      <c r="I1951"/>
      <c r="J1951"/>
      <c r="K1951"/>
      <c r="L1951"/>
      <c r="M1951"/>
      <c r="N1951" t="s">
        <v>4812</v>
      </c>
      <c r="O1951" s="396">
        <f>INDEX('Page 2 - Team Information'!$K$14:$AP$184,Y1951,X1951)</f>
        <v>0</v>
      </c>
      <c r="P1951"/>
      <c r="Q1951"/>
      <c r="R1951"/>
      <c r="S1951" t="s">
        <v>6733</v>
      </c>
      <c r="T1951"/>
      <c r="U1951"/>
      <c r="V1951"/>
      <c r="W1951"/>
      <c r="X1951" s="397">
        <v>22</v>
      </c>
      <c r="Y1951" s="397">
        <v>97</v>
      </c>
    </row>
    <row r="1952" spans="1:25" x14ac:dyDescent="0.45">
      <c r="A1952">
        <f>'Page 1 - General Information'!$G$12</f>
        <v>113367003</v>
      </c>
      <c r="B1952" t="str">
        <f>'Page 1 - General Information'!$G$16</f>
        <v>2658</v>
      </c>
      <c r="C1952" s="395" t="s">
        <v>19824</v>
      </c>
      <c r="D1952"/>
      <c r="E1952"/>
      <c r="F1952"/>
      <c r="G1952"/>
      <c r="H1952"/>
      <c r="I1952"/>
      <c r="J1952"/>
      <c r="K1952"/>
      <c r="L1952"/>
      <c r="M1952"/>
      <c r="N1952" t="s">
        <v>5293</v>
      </c>
      <c r="O1952" s="399"/>
      <c r="P1952"/>
      <c r="Q1952"/>
      <c r="R1952" s="399" t="s">
        <v>10976</v>
      </c>
      <c r="S1952" t="s">
        <v>6734</v>
      </c>
      <c r="T1952"/>
      <c r="U1952"/>
      <c r="V1952" s="396">
        <f>INDEX('Page 2 - Team Information'!$K$14:$AP$184,Y1952,X1952)</f>
        <v>0</v>
      </c>
      <c r="W1952"/>
      <c r="X1952" s="397">
        <v>5</v>
      </c>
      <c r="Y1952" s="397">
        <v>98</v>
      </c>
    </row>
    <row r="1953" spans="1:25" x14ac:dyDescent="0.45">
      <c r="A1953">
        <f>'Page 1 - General Information'!$G$12</f>
        <v>113367003</v>
      </c>
      <c r="B1953" t="str">
        <f>'Page 1 - General Information'!$G$16</f>
        <v>2658</v>
      </c>
      <c r="C1953" s="395" t="s">
        <v>19824</v>
      </c>
      <c r="D1953"/>
      <c r="E1953"/>
      <c r="F1953"/>
      <c r="G1953"/>
      <c r="H1953"/>
      <c r="I1953"/>
      <c r="J1953"/>
      <c r="K1953"/>
      <c r="L1953"/>
      <c r="M1953"/>
      <c r="N1953" t="s">
        <v>5293</v>
      </c>
      <c r="O1953" s="399"/>
      <c r="P1953"/>
      <c r="Q1953"/>
      <c r="R1953" s="399" t="s">
        <v>10976</v>
      </c>
      <c r="S1953" t="s">
        <v>6735</v>
      </c>
      <c r="T1953"/>
      <c r="U1953"/>
      <c r="V1953" s="396" t="str">
        <f>INDEX('Page 2 - Team Information'!$K$14:$AP$184,Y1953,X1953)</f>
        <v xml:space="preserve">Yes </v>
      </c>
      <c r="W1953"/>
      <c r="X1953" s="397">
        <v>6</v>
      </c>
      <c r="Y1953" s="397">
        <v>98</v>
      </c>
    </row>
    <row r="1954" spans="1:25" x14ac:dyDescent="0.45">
      <c r="A1954">
        <f>'Page 1 - General Information'!$G$12</f>
        <v>113367003</v>
      </c>
      <c r="B1954" t="str">
        <f>'Page 1 - General Information'!$G$16</f>
        <v>2658</v>
      </c>
      <c r="C1954" s="395" t="s">
        <v>19824</v>
      </c>
      <c r="D1954"/>
      <c r="E1954"/>
      <c r="F1954"/>
      <c r="G1954"/>
      <c r="H1954"/>
      <c r="I1954"/>
      <c r="J1954"/>
      <c r="K1954"/>
      <c r="L1954"/>
      <c r="M1954"/>
      <c r="N1954" t="s">
        <v>5293</v>
      </c>
      <c r="O1954" s="399"/>
      <c r="P1954"/>
      <c r="Q1954"/>
      <c r="R1954" s="399" t="s">
        <v>10976</v>
      </c>
      <c r="S1954" t="s">
        <v>6736</v>
      </c>
      <c r="T1954"/>
      <c r="U1954"/>
      <c r="V1954" s="396">
        <f>INDEX('Page 2 - Team Information'!$K$14:$AP$184,Y1954,X1954)</f>
        <v>0</v>
      </c>
      <c r="W1954"/>
      <c r="X1954" s="397">
        <v>7</v>
      </c>
      <c r="Y1954" s="397">
        <v>98</v>
      </c>
    </row>
    <row r="1955" spans="1:25" x14ac:dyDescent="0.45">
      <c r="A1955">
        <f>'Page 1 - General Information'!$G$12</f>
        <v>113367003</v>
      </c>
      <c r="B1955" t="str">
        <f>'Page 1 - General Information'!$G$16</f>
        <v>2658</v>
      </c>
      <c r="C1955" s="395" t="s">
        <v>19824</v>
      </c>
      <c r="D1955"/>
      <c r="E1955"/>
      <c r="F1955"/>
      <c r="G1955"/>
      <c r="H1955"/>
      <c r="I1955"/>
      <c r="J1955"/>
      <c r="K1955"/>
      <c r="L1955"/>
      <c r="M1955"/>
      <c r="N1955" t="s">
        <v>5293</v>
      </c>
      <c r="O1955" s="399"/>
      <c r="P1955"/>
      <c r="Q1955"/>
      <c r="R1955" s="21" t="s">
        <v>10976</v>
      </c>
      <c r="S1955" t="s">
        <v>6737</v>
      </c>
      <c r="T1955" s="396" t="str">
        <f>IF(INDEX('Page 2 - Team Information'!$K$14:$AP$184,Y1955,X1955)="","",INDEX('Page 2 - Team Information'!$K$14:$AP$184,Y1955,X1955)&amp;"-06-30")</f>
        <v/>
      </c>
      <c r="U1955"/>
      <c r="V1955"/>
      <c r="W1955"/>
      <c r="X1955" s="397">
        <v>9</v>
      </c>
      <c r="Y1955" s="397">
        <v>98</v>
      </c>
    </row>
    <row r="1956" spans="1:25" x14ac:dyDescent="0.45">
      <c r="A1956">
        <f>'Page 1 - General Information'!$G$12</f>
        <v>113367003</v>
      </c>
      <c r="B1956" t="str">
        <f>'Page 1 - General Information'!$G$16</f>
        <v>2658</v>
      </c>
      <c r="C1956" s="395" t="s">
        <v>19824</v>
      </c>
      <c r="D1956"/>
      <c r="E1956"/>
      <c r="F1956"/>
      <c r="G1956"/>
      <c r="H1956"/>
      <c r="I1956"/>
      <c r="J1956"/>
      <c r="K1956"/>
      <c r="L1956"/>
      <c r="M1956"/>
      <c r="N1956" t="s">
        <v>5293</v>
      </c>
      <c r="O1956" s="399"/>
      <c r="P1956"/>
      <c r="Q1956"/>
      <c r="R1956" s="21" t="s">
        <v>10976</v>
      </c>
      <c r="S1956" t="s">
        <v>6738</v>
      </c>
      <c r="T1956" s="396" t="str">
        <f>IF(INDEX('Page 2 - Team Information'!$K$14:$AP$184,Y1956,X1956)="","",INDEX('Page 2 - Team Information'!$K$14:$AP$184,Y1956,X1956)&amp;"-06-30")</f>
        <v/>
      </c>
      <c r="U1956"/>
      <c r="V1956"/>
      <c r="W1956"/>
      <c r="X1956" s="397">
        <v>10</v>
      </c>
      <c r="Y1956" s="397">
        <v>98</v>
      </c>
    </row>
    <row r="1957" spans="1:25" x14ac:dyDescent="0.45">
      <c r="A1957">
        <f>'Page 1 - General Information'!$G$12</f>
        <v>113367003</v>
      </c>
      <c r="B1957" t="str">
        <f>'Page 1 - General Information'!$G$16</f>
        <v>2658</v>
      </c>
      <c r="C1957" s="395" t="s">
        <v>19824</v>
      </c>
      <c r="D1957"/>
      <c r="E1957"/>
      <c r="F1957"/>
      <c r="G1957"/>
      <c r="H1957"/>
      <c r="I1957"/>
      <c r="J1957"/>
      <c r="K1957"/>
      <c r="L1957"/>
      <c r="M1957"/>
      <c r="N1957" t="s">
        <v>5293</v>
      </c>
      <c r="O1957" s="399"/>
      <c r="P1957"/>
      <c r="Q1957"/>
      <c r="R1957" s="21" t="s">
        <v>10976</v>
      </c>
      <c r="S1957" t="s">
        <v>6739</v>
      </c>
      <c r="T1957" s="396" t="str">
        <f>IF(INDEX('Page 2 - Team Information'!$K$14:$AP$184,Y1957,X1957)="","",INDEX('Page 2 - Team Information'!$K$14:$AP$184,Y1957,X1957)&amp;"-06-30")</f>
        <v/>
      </c>
      <c r="U1957"/>
      <c r="V1957"/>
      <c r="W1957"/>
      <c r="X1957" s="397">
        <v>11</v>
      </c>
      <c r="Y1957" s="397">
        <v>98</v>
      </c>
    </row>
    <row r="1958" spans="1:25" x14ac:dyDescent="0.45">
      <c r="A1958">
        <f>'Page 1 - General Information'!$G$12</f>
        <v>113367003</v>
      </c>
      <c r="B1958" t="str">
        <f>'Page 1 - General Information'!$G$16</f>
        <v>2658</v>
      </c>
      <c r="C1958" s="395" t="s">
        <v>19824</v>
      </c>
      <c r="D1958"/>
      <c r="E1958"/>
      <c r="F1958"/>
      <c r="G1958"/>
      <c r="H1958"/>
      <c r="I1958"/>
      <c r="J1958"/>
      <c r="K1958"/>
      <c r="L1958"/>
      <c r="M1958"/>
      <c r="N1958" t="s">
        <v>5293</v>
      </c>
      <c r="O1958" s="399"/>
      <c r="P1958"/>
      <c r="Q1958"/>
      <c r="R1958" s="21" t="s">
        <v>10976</v>
      </c>
      <c r="S1958" t="s">
        <v>6740</v>
      </c>
      <c r="T1958" s="396" t="str">
        <f>IF(INDEX('Page 2 - Team Information'!$K$14:$AP$184,Y1958,X1958)="","",INDEX('Page 2 - Team Information'!$K$14:$AP$184,Y1958,X1958)&amp;"-06-30")</f>
        <v/>
      </c>
      <c r="U1958"/>
      <c r="V1958"/>
      <c r="W1958"/>
      <c r="X1958" s="397">
        <v>12</v>
      </c>
      <c r="Y1958" s="397">
        <v>98</v>
      </c>
    </row>
    <row r="1959" spans="1:25" x14ac:dyDescent="0.45">
      <c r="A1959">
        <f>'Page 1 - General Information'!$G$12</f>
        <v>113367003</v>
      </c>
      <c r="B1959" t="str">
        <f>'Page 1 - General Information'!$G$16</f>
        <v>2658</v>
      </c>
      <c r="C1959" s="395" t="s">
        <v>19824</v>
      </c>
      <c r="D1959"/>
      <c r="E1959"/>
      <c r="F1959"/>
      <c r="G1959"/>
      <c r="H1959"/>
      <c r="I1959"/>
      <c r="J1959"/>
      <c r="K1959"/>
      <c r="L1959"/>
      <c r="M1959"/>
      <c r="N1959" t="s">
        <v>4812</v>
      </c>
      <c r="O1959" s="396">
        <f>INDEX('Page 2 - Team Information'!$K$14:$AP$184,Y1959,X1959)</f>
        <v>0</v>
      </c>
      <c r="P1959"/>
      <c r="Q1959"/>
      <c r="R1959"/>
      <c r="S1959" t="s">
        <v>6741</v>
      </c>
      <c r="T1959"/>
      <c r="U1959"/>
      <c r="V1959"/>
      <c r="W1959"/>
      <c r="X1959" s="397">
        <v>14</v>
      </c>
      <c r="Y1959" s="397">
        <v>98</v>
      </c>
    </row>
    <row r="1960" spans="1:25" x14ac:dyDescent="0.45">
      <c r="A1960">
        <f>'Page 1 - General Information'!$G$12</f>
        <v>113367003</v>
      </c>
      <c r="B1960" t="str">
        <f>'Page 1 - General Information'!$G$16</f>
        <v>2658</v>
      </c>
      <c r="C1960" s="395" t="s">
        <v>19824</v>
      </c>
      <c r="D1960"/>
      <c r="E1960"/>
      <c r="F1960"/>
      <c r="G1960"/>
      <c r="H1960"/>
      <c r="I1960"/>
      <c r="J1960"/>
      <c r="K1960"/>
      <c r="L1960"/>
      <c r="M1960"/>
      <c r="N1960" t="s">
        <v>4812</v>
      </c>
      <c r="O1960" s="396">
        <f>INDEX('Page 2 - Team Information'!$K$14:$AP$184,Y1960,X1960)</f>
        <v>19</v>
      </c>
      <c r="P1960"/>
      <c r="Q1960"/>
      <c r="R1960"/>
      <c r="S1960" t="s">
        <v>6742</v>
      </c>
      <c r="T1960"/>
      <c r="U1960"/>
      <c r="V1960"/>
      <c r="W1960"/>
      <c r="X1960" s="397">
        <v>15</v>
      </c>
      <c r="Y1960" s="397">
        <v>98</v>
      </c>
    </row>
    <row r="1961" spans="1:25" x14ac:dyDescent="0.45">
      <c r="A1961">
        <f>'Page 1 - General Information'!$G$12</f>
        <v>113367003</v>
      </c>
      <c r="B1961" t="str">
        <f>'Page 1 - General Information'!$G$16</f>
        <v>2658</v>
      </c>
      <c r="C1961" s="395" t="s">
        <v>19824</v>
      </c>
      <c r="D1961"/>
      <c r="E1961"/>
      <c r="F1961"/>
      <c r="G1961"/>
      <c r="H1961"/>
      <c r="I1961"/>
      <c r="J1961"/>
      <c r="K1961"/>
      <c r="L1961"/>
      <c r="M1961"/>
      <c r="N1961" t="s">
        <v>4812</v>
      </c>
      <c r="O1961" s="396">
        <f>INDEX('Page 2 - Team Information'!$K$14:$AP$184,Y1961,X1961)</f>
        <v>0</v>
      </c>
      <c r="P1961"/>
      <c r="Q1961"/>
      <c r="R1961"/>
      <c r="S1961" t="s">
        <v>6743</v>
      </c>
      <c r="T1961"/>
      <c r="U1961"/>
      <c r="V1961"/>
      <c r="W1961"/>
      <c r="X1961" s="397">
        <v>16</v>
      </c>
      <c r="Y1961" s="397">
        <v>98</v>
      </c>
    </row>
    <row r="1962" spans="1:25" x14ac:dyDescent="0.45">
      <c r="A1962">
        <f>'Page 1 - General Information'!$G$12</f>
        <v>113367003</v>
      </c>
      <c r="B1962" t="str">
        <f>'Page 1 - General Information'!$G$16</f>
        <v>2658</v>
      </c>
      <c r="C1962" s="395" t="s">
        <v>19824</v>
      </c>
      <c r="D1962"/>
      <c r="E1962"/>
      <c r="F1962"/>
      <c r="G1962"/>
      <c r="H1962"/>
      <c r="I1962"/>
      <c r="J1962"/>
      <c r="K1962"/>
      <c r="L1962"/>
      <c r="M1962"/>
      <c r="N1962" t="s">
        <v>4812</v>
      </c>
      <c r="O1962" s="396">
        <f>INDEX('Page 2 - Team Information'!$K$14:$AP$184,Y1962,X1962)</f>
        <v>19</v>
      </c>
      <c r="P1962"/>
      <c r="Q1962"/>
      <c r="R1962"/>
      <c r="S1962" t="s">
        <v>6744</v>
      </c>
      <c r="T1962"/>
      <c r="U1962"/>
      <c r="V1962"/>
      <c r="W1962"/>
      <c r="X1962" s="397">
        <v>17</v>
      </c>
      <c r="Y1962" s="397">
        <v>98</v>
      </c>
    </row>
    <row r="1963" spans="1:25" x14ac:dyDescent="0.45">
      <c r="A1963">
        <f>'Page 1 - General Information'!$G$12</f>
        <v>113367003</v>
      </c>
      <c r="B1963" t="str">
        <f>'Page 1 - General Information'!$G$16</f>
        <v>2658</v>
      </c>
      <c r="C1963" s="395" t="s">
        <v>19824</v>
      </c>
      <c r="D1963"/>
      <c r="E1963"/>
      <c r="F1963"/>
      <c r="G1963"/>
      <c r="H1963"/>
      <c r="I1963"/>
      <c r="J1963"/>
      <c r="K1963"/>
      <c r="L1963"/>
      <c r="M1963"/>
      <c r="N1963" t="s">
        <v>4812</v>
      </c>
      <c r="O1963" s="396">
        <f>INDEX('Page 2 - Team Information'!$K$14:$AP$184,Y1963,X1963)</f>
        <v>0</v>
      </c>
      <c r="P1963"/>
      <c r="Q1963"/>
      <c r="R1963"/>
      <c r="S1963" t="s">
        <v>6745</v>
      </c>
      <c r="T1963"/>
      <c r="U1963"/>
      <c r="V1963"/>
      <c r="W1963"/>
      <c r="X1963" s="397">
        <v>19</v>
      </c>
      <c r="Y1963" s="397">
        <v>98</v>
      </c>
    </row>
    <row r="1964" spans="1:25" x14ac:dyDescent="0.45">
      <c r="A1964">
        <f>'Page 1 - General Information'!$G$12</f>
        <v>113367003</v>
      </c>
      <c r="B1964" t="str">
        <f>'Page 1 - General Information'!$G$16</f>
        <v>2658</v>
      </c>
      <c r="C1964" s="395" t="s">
        <v>19824</v>
      </c>
      <c r="D1964"/>
      <c r="E1964"/>
      <c r="F1964"/>
      <c r="G1964"/>
      <c r="H1964"/>
      <c r="I1964"/>
      <c r="J1964"/>
      <c r="K1964"/>
      <c r="L1964"/>
      <c r="M1964"/>
      <c r="N1964" t="s">
        <v>4812</v>
      </c>
      <c r="O1964" s="396">
        <f>INDEX('Page 2 - Team Information'!$K$14:$AP$184,Y1964,X1964)</f>
        <v>19</v>
      </c>
      <c r="P1964"/>
      <c r="Q1964"/>
      <c r="R1964"/>
      <c r="S1964" t="s">
        <v>6746</v>
      </c>
      <c r="T1964"/>
      <c r="U1964"/>
      <c r="V1964"/>
      <c r="W1964"/>
      <c r="X1964" s="397">
        <v>20</v>
      </c>
      <c r="Y1964" s="397">
        <v>98</v>
      </c>
    </row>
    <row r="1965" spans="1:25" x14ac:dyDescent="0.45">
      <c r="A1965">
        <f>'Page 1 - General Information'!$G$12</f>
        <v>113367003</v>
      </c>
      <c r="B1965" t="str">
        <f>'Page 1 - General Information'!$G$16</f>
        <v>2658</v>
      </c>
      <c r="C1965" s="395" t="s">
        <v>19824</v>
      </c>
      <c r="D1965"/>
      <c r="E1965"/>
      <c r="F1965"/>
      <c r="G1965"/>
      <c r="H1965"/>
      <c r="I1965"/>
      <c r="J1965"/>
      <c r="K1965"/>
      <c r="L1965"/>
      <c r="M1965"/>
      <c r="N1965" t="s">
        <v>4812</v>
      </c>
      <c r="O1965" s="396">
        <f>INDEX('Page 2 - Team Information'!$K$14:$AP$184,Y1965,X1965)</f>
        <v>0</v>
      </c>
      <c r="P1965"/>
      <c r="Q1965"/>
      <c r="R1965"/>
      <c r="S1965" t="s">
        <v>6747</v>
      </c>
      <c r="T1965"/>
      <c r="U1965"/>
      <c r="V1965"/>
      <c r="W1965"/>
      <c r="X1965" s="397">
        <v>21</v>
      </c>
      <c r="Y1965" s="397">
        <v>98</v>
      </c>
    </row>
    <row r="1966" spans="1:25" x14ac:dyDescent="0.45">
      <c r="A1966">
        <f>'Page 1 - General Information'!$G$12</f>
        <v>113367003</v>
      </c>
      <c r="B1966" t="str">
        <f>'Page 1 - General Information'!$G$16</f>
        <v>2658</v>
      </c>
      <c r="C1966" s="395" t="s">
        <v>19824</v>
      </c>
      <c r="D1966"/>
      <c r="E1966"/>
      <c r="F1966"/>
      <c r="G1966"/>
      <c r="H1966"/>
      <c r="I1966"/>
      <c r="J1966"/>
      <c r="K1966"/>
      <c r="L1966"/>
      <c r="M1966"/>
      <c r="N1966" t="s">
        <v>4812</v>
      </c>
      <c r="O1966" s="396">
        <f>INDEX('Page 2 - Team Information'!$K$14:$AP$184,Y1966,X1966)</f>
        <v>19</v>
      </c>
      <c r="P1966"/>
      <c r="Q1966"/>
      <c r="R1966"/>
      <c r="S1966" t="s">
        <v>6748</v>
      </c>
      <c r="T1966"/>
      <c r="U1966"/>
      <c r="V1966"/>
      <c r="W1966"/>
      <c r="X1966" s="397">
        <v>22</v>
      </c>
      <c r="Y1966" s="397">
        <v>98</v>
      </c>
    </row>
    <row r="1967" spans="1:25" x14ac:dyDescent="0.45">
      <c r="A1967">
        <f>'Page 1 - General Information'!$G$12</f>
        <v>113367003</v>
      </c>
      <c r="B1967" t="str">
        <f>'Page 1 - General Information'!$G$16</f>
        <v>2658</v>
      </c>
      <c r="C1967" s="395" t="s">
        <v>19824</v>
      </c>
      <c r="D1967"/>
      <c r="E1967"/>
      <c r="F1967"/>
      <c r="G1967"/>
      <c r="H1967"/>
      <c r="I1967"/>
      <c r="J1967"/>
      <c r="K1967"/>
      <c r="L1967"/>
      <c r="M1967"/>
      <c r="N1967" t="s">
        <v>5293</v>
      </c>
      <c r="O1967" s="399"/>
      <c r="P1967"/>
      <c r="Q1967"/>
      <c r="R1967" s="399" t="s">
        <v>10976</v>
      </c>
      <c r="S1967" t="s">
        <v>6749</v>
      </c>
      <c r="T1967"/>
      <c r="U1967"/>
      <c r="V1967" s="396">
        <f>INDEX('Page 2 - Team Information'!$K$14:$AP$184,Y1967,X1967)</f>
        <v>0</v>
      </c>
      <c r="W1967"/>
      <c r="X1967" s="397">
        <v>5</v>
      </c>
      <c r="Y1967" s="397">
        <v>99</v>
      </c>
    </row>
    <row r="1968" spans="1:25" x14ac:dyDescent="0.45">
      <c r="A1968">
        <f>'Page 1 - General Information'!$G$12</f>
        <v>113367003</v>
      </c>
      <c r="B1968" t="str">
        <f>'Page 1 - General Information'!$G$16</f>
        <v>2658</v>
      </c>
      <c r="C1968" s="395" t="s">
        <v>19824</v>
      </c>
      <c r="D1968"/>
      <c r="E1968"/>
      <c r="F1968"/>
      <c r="G1968"/>
      <c r="H1968"/>
      <c r="I1968"/>
      <c r="J1968"/>
      <c r="K1968"/>
      <c r="L1968"/>
      <c r="M1968"/>
      <c r="N1968" t="s">
        <v>5293</v>
      </c>
      <c r="O1968" s="399"/>
      <c r="P1968"/>
      <c r="Q1968"/>
      <c r="R1968" s="399" t="s">
        <v>10976</v>
      </c>
      <c r="S1968" t="s">
        <v>6750</v>
      </c>
      <c r="T1968"/>
      <c r="U1968"/>
      <c r="V1968" s="396">
        <f>INDEX('Page 2 - Team Information'!$K$14:$AP$184,Y1968,X1968)</f>
        <v>0</v>
      </c>
      <c r="W1968"/>
      <c r="X1968" s="397">
        <v>6</v>
      </c>
      <c r="Y1968" s="397">
        <v>99</v>
      </c>
    </row>
    <row r="1969" spans="1:25" x14ac:dyDescent="0.45">
      <c r="A1969">
        <f>'Page 1 - General Information'!$G$12</f>
        <v>113367003</v>
      </c>
      <c r="B1969" t="str">
        <f>'Page 1 - General Information'!$G$16</f>
        <v>2658</v>
      </c>
      <c r="C1969" s="395" t="s">
        <v>19824</v>
      </c>
      <c r="D1969"/>
      <c r="E1969"/>
      <c r="F1969"/>
      <c r="G1969"/>
      <c r="H1969"/>
      <c r="I1969"/>
      <c r="J1969"/>
      <c r="K1969"/>
      <c r="L1969"/>
      <c r="M1969"/>
      <c r="N1969" t="s">
        <v>5293</v>
      </c>
      <c r="O1969" s="399"/>
      <c r="P1969"/>
      <c r="Q1969"/>
      <c r="R1969" s="399" t="s">
        <v>10976</v>
      </c>
      <c r="S1969" t="s">
        <v>6751</v>
      </c>
      <c r="T1969"/>
      <c r="U1969"/>
      <c r="V1969" s="396">
        <f>INDEX('Page 2 - Team Information'!$K$14:$AP$184,Y1969,X1969)</f>
        <v>0</v>
      </c>
      <c r="W1969"/>
      <c r="X1969" s="397">
        <v>7</v>
      </c>
      <c r="Y1969" s="397">
        <v>99</v>
      </c>
    </row>
    <row r="1970" spans="1:25" x14ac:dyDescent="0.45">
      <c r="A1970">
        <f>'Page 1 - General Information'!$G$12</f>
        <v>113367003</v>
      </c>
      <c r="B1970" t="str">
        <f>'Page 1 - General Information'!$G$16</f>
        <v>2658</v>
      </c>
      <c r="C1970" s="395" t="s">
        <v>19824</v>
      </c>
      <c r="D1970"/>
      <c r="E1970"/>
      <c r="F1970"/>
      <c r="G1970"/>
      <c r="H1970"/>
      <c r="I1970"/>
      <c r="J1970"/>
      <c r="K1970"/>
      <c r="L1970"/>
      <c r="M1970"/>
      <c r="N1970" t="s">
        <v>5293</v>
      </c>
      <c r="O1970" s="399"/>
      <c r="P1970"/>
      <c r="Q1970"/>
      <c r="R1970" s="21" t="s">
        <v>10976</v>
      </c>
      <c r="S1970" t="s">
        <v>6752</v>
      </c>
      <c r="T1970" s="396" t="str">
        <f>IF(INDEX('Page 2 - Team Information'!$K$14:$AP$184,Y1970,X1970)="","",INDEX('Page 2 - Team Information'!$K$14:$AP$184,Y1970,X1970)&amp;"-06-30")</f>
        <v/>
      </c>
      <c r="U1970"/>
      <c r="V1970"/>
      <c r="W1970"/>
      <c r="X1970" s="397">
        <v>9</v>
      </c>
      <c r="Y1970" s="397">
        <v>99</v>
      </c>
    </row>
    <row r="1971" spans="1:25" x14ac:dyDescent="0.45">
      <c r="A1971">
        <f>'Page 1 - General Information'!$G$12</f>
        <v>113367003</v>
      </c>
      <c r="B1971" t="str">
        <f>'Page 1 - General Information'!$G$16</f>
        <v>2658</v>
      </c>
      <c r="C1971" s="395" t="s">
        <v>19824</v>
      </c>
      <c r="D1971"/>
      <c r="E1971"/>
      <c r="F1971"/>
      <c r="G1971"/>
      <c r="H1971"/>
      <c r="I1971"/>
      <c r="J1971"/>
      <c r="K1971"/>
      <c r="L1971"/>
      <c r="M1971"/>
      <c r="N1971" t="s">
        <v>5293</v>
      </c>
      <c r="O1971" s="399"/>
      <c r="P1971"/>
      <c r="Q1971"/>
      <c r="R1971" s="21" t="s">
        <v>10976</v>
      </c>
      <c r="S1971" t="s">
        <v>6753</v>
      </c>
      <c r="T1971" s="396" t="str">
        <f>IF(INDEX('Page 2 - Team Information'!$K$14:$AP$184,Y1971,X1971)="","",INDEX('Page 2 - Team Information'!$K$14:$AP$184,Y1971,X1971)&amp;"-06-30")</f>
        <v/>
      </c>
      <c r="U1971"/>
      <c r="V1971"/>
      <c r="W1971"/>
      <c r="X1971" s="397">
        <v>10</v>
      </c>
      <c r="Y1971" s="397">
        <v>99</v>
      </c>
    </row>
    <row r="1972" spans="1:25" x14ac:dyDescent="0.45">
      <c r="A1972">
        <f>'Page 1 - General Information'!$G$12</f>
        <v>113367003</v>
      </c>
      <c r="B1972" t="str">
        <f>'Page 1 - General Information'!$G$16</f>
        <v>2658</v>
      </c>
      <c r="C1972" s="395" t="s">
        <v>19824</v>
      </c>
      <c r="D1972"/>
      <c r="E1972"/>
      <c r="F1972"/>
      <c r="G1972"/>
      <c r="H1972"/>
      <c r="I1972"/>
      <c r="J1972"/>
      <c r="K1972"/>
      <c r="L1972"/>
      <c r="M1972"/>
      <c r="N1972" t="s">
        <v>5293</v>
      </c>
      <c r="O1972" s="399"/>
      <c r="P1972"/>
      <c r="Q1972"/>
      <c r="R1972" s="21" t="s">
        <v>10976</v>
      </c>
      <c r="S1972" t="s">
        <v>6754</v>
      </c>
      <c r="T1972" s="396" t="str">
        <f>IF(INDEX('Page 2 - Team Information'!$K$14:$AP$184,Y1972,X1972)="","",INDEX('Page 2 - Team Information'!$K$14:$AP$184,Y1972,X1972)&amp;"-06-30")</f>
        <v/>
      </c>
      <c r="U1972"/>
      <c r="V1972"/>
      <c r="W1972"/>
      <c r="X1972" s="397">
        <v>11</v>
      </c>
      <c r="Y1972" s="397">
        <v>99</v>
      </c>
    </row>
    <row r="1973" spans="1:25" x14ac:dyDescent="0.45">
      <c r="A1973">
        <f>'Page 1 - General Information'!$G$12</f>
        <v>113367003</v>
      </c>
      <c r="B1973" t="str">
        <f>'Page 1 - General Information'!$G$16</f>
        <v>2658</v>
      </c>
      <c r="C1973" s="395" t="s">
        <v>19824</v>
      </c>
      <c r="D1973"/>
      <c r="E1973"/>
      <c r="F1973"/>
      <c r="G1973"/>
      <c r="H1973"/>
      <c r="I1973"/>
      <c r="J1973"/>
      <c r="K1973"/>
      <c r="L1973"/>
      <c r="M1973"/>
      <c r="N1973" t="s">
        <v>5293</v>
      </c>
      <c r="O1973" s="399"/>
      <c r="P1973"/>
      <c r="Q1973"/>
      <c r="R1973" s="21" t="s">
        <v>10976</v>
      </c>
      <c r="S1973" t="s">
        <v>6755</v>
      </c>
      <c r="T1973" s="396" t="str">
        <f>IF(INDEX('Page 2 - Team Information'!$K$14:$AP$184,Y1973,X1973)="","",INDEX('Page 2 - Team Information'!$K$14:$AP$184,Y1973,X1973)&amp;"-06-30")</f>
        <v/>
      </c>
      <c r="U1973"/>
      <c r="V1973"/>
      <c r="W1973"/>
      <c r="X1973" s="397">
        <v>12</v>
      </c>
      <c r="Y1973" s="397">
        <v>99</v>
      </c>
    </row>
    <row r="1974" spans="1:25" x14ac:dyDescent="0.45">
      <c r="A1974">
        <f>'Page 1 - General Information'!$G$12</f>
        <v>113367003</v>
      </c>
      <c r="B1974" t="str">
        <f>'Page 1 - General Information'!$G$16</f>
        <v>2658</v>
      </c>
      <c r="C1974" s="395" t="s">
        <v>19824</v>
      </c>
      <c r="D1974"/>
      <c r="E1974"/>
      <c r="F1974"/>
      <c r="G1974"/>
      <c r="H1974"/>
      <c r="I1974"/>
      <c r="J1974"/>
      <c r="K1974"/>
      <c r="L1974"/>
      <c r="M1974"/>
      <c r="N1974" t="s">
        <v>4812</v>
      </c>
      <c r="O1974" s="396">
        <f>INDEX('Page 2 - Team Information'!$K$14:$AP$184,Y1974,X1974)</f>
        <v>0</v>
      </c>
      <c r="P1974"/>
      <c r="Q1974"/>
      <c r="R1974"/>
      <c r="S1974" t="s">
        <v>6756</v>
      </c>
      <c r="T1974"/>
      <c r="U1974"/>
      <c r="V1974"/>
      <c r="W1974"/>
      <c r="X1974" s="397">
        <v>14</v>
      </c>
      <c r="Y1974" s="397">
        <v>99</v>
      </c>
    </row>
    <row r="1975" spans="1:25" x14ac:dyDescent="0.45">
      <c r="A1975">
        <f>'Page 1 - General Information'!$G$12</f>
        <v>113367003</v>
      </c>
      <c r="B1975" t="str">
        <f>'Page 1 - General Information'!$G$16</f>
        <v>2658</v>
      </c>
      <c r="C1975" s="395" t="s">
        <v>19824</v>
      </c>
      <c r="D1975"/>
      <c r="E1975"/>
      <c r="F1975"/>
      <c r="G1975"/>
      <c r="H1975"/>
      <c r="I1975"/>
      <c r="J1975"/>
      <c r="K1975"/>
      <c r="L1975"/>
      <c r="M1975"/>
      <c r="N1975" t="s">
        <v>4812</v>
      </c>
      <c r="O1975" s="396">
        <f>INDEX('Page 2 - Team Information'!$K$14:$AP$184,Y1975,X1975)</f>
        <v>0</v>
      </c>
      <c r="P1975"/>
      <c r="Q1975"/>
      <c r="R1975"/>
      <c r="S1975" t="s">
        <v>6757</v>
      </c>
      <c r="T1975"/>
      <c r="U1975"/>
      <c r="V1975"/>
      <c r="W1975"/>
      <c r="X1975" s="397">
        <v>15</v>
      </c>
      <c r="Y1975" s="397">
        <v>99</v>
      </c>
    </row>
    <row r="1976" spans="1:25" x14ac:dyDescent="0.45">
      <c r="A1976">
        <f>'Page 1 - General Information'!$G$12</f>
        <v>113367003</v>
      </c>
      <c r="B1976" t="str">
        <f>'Page 1 - General Information'!$G$16</f>
        <v>2658</v>
      </c>
      <c r="C1976" s="395" t="s">
        <v>19824</v>
      </c>
      <c r="D1976"/>
      <c r="E1976"/>
      <c r="F1976"/>
      <c r="G1976"/>
      <c r="H1976"/>
      <c r="I1976"/>
      <c r="J1976"/>
      <c r="K1976"/>
      <c r="L1976"/>
      <c r="M1976"/>
      <c r="N1976" t="s">
        <v>4812</v>
      </c>
      <c r="O1976" s="396">
        <f>INDEX('Page 2 - Team Information'!$K$14:$AP$184,Y1976,X1976)</f>
        <v>0</v>
      </c>
      <c r="P1976"/>
      <c r="Q1976"/>
      <c r="R1976"/>
      <c r="S1976" t="s">
        <v>6758</v>
      </c>
      <c r="T1976"/>
      <c r="U1976"/>
      <c r="V1976"/>
      <c r="W1976"/>
      <c r="X1976" s="397">
        <v>16</v>
      </c>
      <c r="Y1976" s="397">
        <v>99</v>
      </c>
    </row>
    <row r="1977" spans="1:25" x14ac:dyDescent="0.45">
      <c r="A1977">
        <f>'Page 1 - General Information'!$G$12</f>
        <v>113367003</v>
      </c>
      <c r="B1977" t="str">
        <f>'Page 1 - General Information'!$G$16</f>
        <v>2658</v>
      </c>
      <c r="C1977" s="395" t="s">
        <v>19824</v>
      </c>
      <c r="D1977"/>
      <c r="E1977"/>
      <c r="F1977"/>
      <c r="G1977"/>
      <c r="H1977"/>
      <c r="I1977"/>
      <c r="J1977"/>
      <c r="K1977"/>
      <c r="L1977"/>
      <c r="M1977"/>
      <c r="N1977" t="s">
        <v>4812</v>
      </c>
      <c r="O1977" s="396">
        <f>INDEX('Page 2 - Team Information'!$K$14:$AP$184,Y1977,X1977)</f>
        <v>0</v>
      </c>
      <c r="P1977"/>
      <c r="Q1977"/>
      <c r="R1977"/>
      <c r="S1977" t="s">
        <v>6759</v>
      </c>
      <c r="T1977"/>
      <c r="U1977"/>
      <c r="V1977"/>
      <c r="W1977"/>
      <c r="X1977" s="397">
        <v>17</v>
      </c>
      <c r="Y1977" s="397">
        <v>99</v>
      </c>
    </row>
    <row r="1978" spans="1:25" x14ac:dyDescent="0.45">
      <c r="A1978">
        <f>'Page 1 - General Information'!$G$12</f>
        <v>113367003</v>
      </c>
      <c r="B1978" t="str">
        <f>'Page 1 - General Information'!$G$16</f>
        <v>2658</v>
      </c>
      <c r="C1978" s="395" t="s">
        <v>19824</v>
      </c>
      <c r="D1978"/>
      <c r="E1978"/>
      <c r="F1978"/>
      <c r="G1978"/>
      <c r="H1978"/>
      <c r="I1978"/>
      <c r="J1978"/>
      <c r="K1978"/>
      <c r="L1978"/>
      <c r="M1978"/>
      <c r="N1978" t="s">
        <v>4812</v>
      </c>
      <c r="O1978" s="396">
        <f>INDEX('Page 2 - Team Information'!$K$14:$AP$184,Y1978,X1978)</f>
        <v>0</v>
      </c>
      <c r="P1978"/>
      <c r="Q1978"/>
      <c r="R1978"/>
      <c r="S1978" t="s">
        <v>6760</v>
      </c>
      <c r="T1978"/>
      <c r="U1978"/>
      <c r="V1978"/>
      <c r="W1978"/>
      <c r="X1978" s="397">
        <v>19</v>
      </c>
      <c r="Y1978" s="397">
        <v>99</v>
      </c>
    </row>
    <row r="1979" spans="1:25" x14ac:dyDescent="0.45">
      <c r="A1979">
        <f>'Page 1 - General Information'!$G$12</f>
        <v>113367003</v>
      </c>
      <c r="B1979" t="str">
        <f>'Page 1 - General Information'!$G$16</f>
        <v>2658</v>
      </c>
      <c r="C1979" s="395" t="s">
        <v>19824</v>
      </c>
      <c r="D1979"/>
      <c r="E1979"/>
      <c r="F1979"/>
      <c r="G1979"/>
      <c r="H1979"/>
      <c r="I1979"/>
      <c r="J1979"/>
      <c r="K1979"/>
      <c r="L1979"/>
      <c r="M1979"/>
      <c r="N1979" t="s">
        <v>4812</v>
      </c>
      <c r="O1979" s="396">
        <f>INDEX('Page 2 - Team Information'!$K$14:$AP$184,Y1979,X1979)</f>
        <v>0</v>
      </c>
      <c r="P1979"/>
      <c r="Q1979"/>
      <c r="R1979"/>
      <c r="S1979" t="s">
        <v>6761</v>
      </c>
      <c r="T1979"/>
      <c r="U1979"/>
      <c r="V1979"/>
      <c r="W1979"/>
      <c r="X1979" s="397">
        <v>20</v>
      </c>
      <c r="Y1979" s="397">
        <v>99</v>
      </c>
    </row>
    <row r="1980" spans="1:25" x14ac:dyDescent="0.45">
      <c r="A1980">
        <f>'Page 1 - General Information'!$G$12</f>
        <v>113367003</v>
      </c>
      <c r="B1980" t="str">
        <f>'Page 1 - General Information'!$G$16</f>
        <v>2658</v>
      </c>
      <c r="C1980" s="395" t="s">
        <v>19824</v>
      </c>
      <c r="D1980"/>
      <c r="E1980"/>
      <c r="F1980"/>
      <c r="G1980"/>
      <c r="H1980"/>
      <c r="I1980"/>
      <c r="J1980"/>
      <c r="K1980"/>
      <c r="L1980"/>
      <c r="M1980"/>
      <c r="N1980" t="s">
        <v>4812</v>
      </c>
      <c r="O1980" s="396">
        <f>INDEX('Page 2 - Team Information'!$K$14:$AP$184,Y1980,X1980)</f>
        <v>0</v>
      </c>
      <c r="P1980"/>
      <c r="Q1980"/>
      <c r="R1980"/>
      <c r="S1980" t="s">
        <v>6762</v>
      </c>
      <c r="T1980"/>
      <c r="U1980"/>
      <c r="V1980"/>
      <c r="W1980"/>
      <c r="X1980" s="397">
        <v>21</v>
      </c>
      <c r="Y1980" s="397">
        <v>99</v>
      </c>
    </row>
    <row r="1981" spans="1:25" x14ac:dyDescent="0.45">
      <c r="A1981">
        <f>'Page 1 - General Information'!$G$12</f>
        <v>113367003</v>
      </c>
      <c r="B1981" t="str">
        <f>'Page 1 - General Information'!$G$16</f>
        <v>2658</v>
      </c>
      <c r="C1981" s="395" t="s">
        <v>19824</v>
      </c>
      <c r="D1981"/>
      <c r="E1981"/>
      <c r="F1981"/>
      <c r="G1981"/>
      <c r="H1981"/>
      <c r="I1981"/>
      <c r="J1981"/>
      <c r="K1981"/>
      <c r="L1981"/>
      <c r="M1981"/>
      <c r="N1981" t="s">
        <v>4812</v>
      </c>
      <c r="O1981" s="396">
        <f>INDEX('Page 2 - Team Information'!$K$14:$AP$184,Y1981,X1981)</f>
        <v>0</v>
      </c>
      <c r="P1981"/>
      <c r="Q1981"/>
      <c r="R1981"/>
      <c r="S1981" t="s">
        <v>6763</v>
      </c>
      <c r="T1981"/>
      <c r="U1981"/>
      <c r="V1981"/>
      <c r="W1981"/>
      <c r="X1981" s="397">
        <v>22</v>
      </c>
      <c r="Y1981" s="397">
        <v>99</v>
      </c>
    </row>
    <row r="1982" spans="1:25" x14ac:dyDescent="0.45">
      <c r="A1982">
        <f>'Page 1 - General Information'!$G$12</f>
        <v>113367003</v>
      </c>
      <c r="B1982" t="str">
        <f>'Page 1 - General Information'!$G$16</f>
        <v>2658</v>
      </c>
      <c r="C1982" s="395" t="s">
        <v>19824</v>
      </c>
      <c r="D1982"/>
      <c r="E1982"/>
      <c r="F1982"/>
      <c r="G1982"/>
      <c r="H1982"/>
      <c r="I1982"/>
      <c r="J1982"/>
      <c r="K1982"/>
      <c r="L1982"/>
      <c r="M1982"/>
      <c r="N1982" t="s">
        <v>5293</v>
      </c>
      <c r="O1982" s="399"/>
      <c r="P1982"/>
      <c r="Q1982"/>
      <c r="R1982" s="399" t="s">
        <v>10976</v>
      </c>
      <c r="S1982" t="s">
        <v>6764</v>
      </c>
      <c r="T1982"/>
      <c r="U1982"/>
      <c r="V1982" s="396">
        <f>INDEX('Page 2 - Team Information'!$K$14:$AP$184,Y1982,X1982)</f>
        <v>0</v>
      </c>
      <c r="W1982"/>
      <c r="X1982" s="397">
        <v>5</v>
      </c>
      <c r="Y1982" s="397">
        <v>100</v>
      </c>
    </row>
    <row r="1983" spans="1:25" x14ac:dyDescent="0.45">
      <c r="A1983">
        <f>'Page 1 - General Information'!$G$12</f>
        <v>113367003</v>
      </c>
      <c r="B1983" t="str">
        <f>'Page 1 - General Information'!$G$16</f>
        <v>2658</v>
      </c>
      <c r="C1983" s="395" t="s">
        <v>19824</v>
      </c>
      <c r="D1983"/>
      <c r="E1983"/>
      <c r="F1983"/>
      <c r="G1983"/>
      <c r="H1983"/>
      <c r="I1983"/>
      <c r="J1983"/>
      <c r="K1983"/>
      <c r="L1983"/>
      <c r="M1983"/>
      <c r="N1983" t="s">
        <v>5293</v>
      </c>
      <c r="O1983" s="399"/>
      <c r="P1983"/>
      <c r="Q1983"/>
      <c r="R1983" s="399" t="s">
        <v>10976</v>
      </c>
      <c r="S1983" t="s">
        <v>6765</v>
      </c>
      <c r="T1983"/>
      <c r="U1983"/>
      <c r="V1983" s="396">
        <f>INDEX('Page 2 - Team Information'!$K$14:$AP$184,Y1983,X1983)</f>
        <v>0</v>
      </c>
      <c r="W1983"/>
      <c r="X1983" s="397">
        <v>6</v>
      </c>
      <c r="Y1983" s="397">
        <v>100</v>
      </c>
    </row>
    <row r="1984" spans="1:25" x14ac:dyDescent="0.45">
      <c r="A1984">
        <f>'Page 1 - General Information'!$G$12</f>
        <v>113367003</v>
      </c>
      <c r="B1984" t="str">
        <f>'Page 1 - General Information'!$G$16</f>
        <v>2658</v>
      </c>
      <c r="C1984" s="395" t="s">
        <v>19824</v>
      </c>
      <c r="D1984"/>
      <c r="E1984"/>
      <c r="F1984"/>
      <c r="G1984"/>
      <c r="H1984"/>
      <c r="I1984"/>
      <c r="J1984"/>
      <c r="K1984"/>
      <c r="L1984"/>
      <c r="M1984"/>
      <c r="N1984" t="s">
        <v>5293</v>
      </c>
      <c r="O1984" s="399"/>
      <c r="P1984"/>
      <c r="Q1984"/>
      <c r="R1984" s="399" t="s">
        <v>10976</v>
      </c>
      <c r="S1984" t="s">
        <v>6766</v>
      </c>
      <c r="T1984"/>
      <c r="U1984"/>
      <c r="V1984" s="396">
        <f>INDEX('Page 2 - Team Information'!$K$14:$AP$184,Y1984,X1984)</f>
        <v>0</v>
      </c>
      <c r="W1984"/>
      <c r="X1984" s="397">
        <v>7</v>
      </c>
      <c r="Y1984" s="397">
        <v>100</v>
      </c>
    </row>
    <row r="1985" spans="1:25" x14ac:dyDescent="0.45">
      <c r="A1985">
        <f>'Page 1 - General Information'!$G$12</f>
        <v>113367003</v>
      </c>
      <c r="B1985" t="str">
        <f>'Page 1 - General Information'!$G$16</f>
        <v>2658</v>
      </c>
      <c r="C1985" s="395" t="s">
        <v>19824</v>
      </c>
      <c r="D1985"/>
      <c r="E1985"/>
      <c r="F1985"/>
      <c r="G1985"/>
      <c r="H1985"/>
      <c r="I1985"/>
      <c r="J1985"/>
      <c r="K1985"/>
      <c r="L1985"/>
      <c r="M1985"/>
      <c r="N1985" t="s">
        <v>5293</v>
      </c>
      <c r="O1985" s="399"/>
      <c r="P1985"/>
      <c r="Q1985"/>
      <c r="R1985" s="21" t="s">
        <v>10976</v>
      </c>
      <c r="S1985" t="s">
        <v>6767</v>
      </c>
      <c r="T1985" s="396" t="str">
        <f>IF(INDEX('Page 2 - Team Information'!$K$14:$AP$184,Y1985,X1985)="","",INDEX('Page 2 - Team Information'!$K$14:$AP$184,Y1985,X1985)&amp;"-06-30")</f>
        <v/>
      </c>
      <c r="U1985"/>
      <c r="V1985"/>
      <c r="W1985"/>
      <c r="X1985" s="397">
        <v>9</v>
      </c>
      <c r="Y1985" s="397">
        <v>100</v>
      </c>
    </row>
    <row r="1986" spans="1:25" x14ac:dyDescent="0.45">
      <c r="A1986">
        <f>'Page 1 - General Information'!$G$12</f>
        <v>113367003</v>
      </c>
      <c r="B1986" t="str">
        <f>'Page 1 - General Information'!$G$16</f>
        <v>2658</v>
      </c>
      <c r="C1986" s="395" t="s">
        <v>19824</v>
      </c>
      <c r="D1986"/>
      <c r="E1986"/>
      <c r="F1986"/>
      <c r="G1986"/>
      <c r="H1986"/>
      <c r="I1986"/>
      <c r="J1986"/>
      <c r="K1986"/>
      <c r="L1986"/>
      <c r="M1986"/>
      <c r="N1986" t="s">
        <v>5293</v>
      </c>
      <c r="O1986" s="399"/>
      <c r="P1986"/>
      <c r="Q1986"/>
      <c r="R1986" s="21" t="s">
        <v>10976</v>
      </c>
      <c r="S1986" t="s">
        <v>6768</v>
      </c>
      <c r="T1986" s="396" t="str">
        <f>IF(INDEX('Page 2 - Team Information'!$K$14:$AP$184,Y1986,X1986)="","",INDEX('Page 2 - Team Information'!$K$14:$AP$184,Y1986,X1986)&amp;"-06-30")</f>
        <v/>
      </c>
      <c r="U1986"/>
      <c r="V1986"/>
      <c r="W1986"/>
      <c r="X1986" s="397">
        <v>10</v>
      </c>
      <c r="Y1986" s="397">
        <v>100</v>
      </c>
    </row>
    <row r="1987" spans="1:25" x14ac:dyDescent="0.45">
      <c r="A1987">
        <f>'Page 1 - General Information'!$G$12</f>
        <v>113367003</v>
      </c>
      <c r="B1987" t="str">
        <f>'Page 1 - General Information'!$G$16</f>
        <v>2658</v>
      </c>
      <c r="C1987" s="395" t="s">
        <v>19824</v>
      </c>
      <c r="D1987"/>
      <c r="E1987"/>
      <c r="F1987"/>
      <c r="G1987"/>
      <c r="H1987"/>
      <c r="I1987"/>
      <c r="J1987"/>
      <c r="K1987"/>
      <c r="L1987"/>
      <c r="M1987"/>
      <c r="N1987" t="s">
        <v>5293</v>
      </c>
      <c r="O1987" s="399"/>
      <c r="P1987"/>
      <c r="Q1987"/>
      <c r="R1987" s="21" t="s">
        <v>10976</v>
      </c>
      <c r="S1987" t="s">
        <v>6769</v>
      </c>
      <c r="T1987" s="396" t="str">
        <f>IF(INDEX('Page 2 - Team Information'!$K$14:$AP$184,Y1987,X1987)="","",INDEX('Page 2 - Team Information'!$K$14:$AP$184,Y1987,X1987)&amp;"-06-30")</f>
        <v/>
      </c>
      <c r="U1987"/>
      <c r="V1987"/>
      <c r="W1987"/>
      <c r="X1987" s="397">
        <v>11</v>
      </c>
      <c r="Y1987" s="397">
        <v>100</v>
      </c>
    </row>
    <row r="1988" spans="1:25" x14ac:dyDescent="0.45">
      <c r="A1988">
        <f>'Page 1 - General Information'!$G$12</f>
        <v>113367003</v>
      </c>
      <c r="B1988" t="str">
        <f>'Page 1 - General Information'!$G$16</f>
        <v>2658</v>
      </c>
      <c r="C1988" s="395" t="s">
        <v>19824</v>
      </c>
      <c r="D1988"/>
      <c r="E1988"/>
      <c r="F1988"/>
      <c r="G1988"/>
      <c r="H1988"/>
      <c r="I1988"/>
      <c r="J1988"/>
      <c r="K1988"/>
      <c r="L1988"/>
      <c r="M1988"/>
      <c r="N1988" t="s">
        <v>5293</v>
      </c>
      <c r="O1988" s="399"/>
      <c r="P1988"/>
      <c r="Q1988"/>
      <c r="R1988" s="21" t="s">
        <v>10976</v>
      </c>
      <c r="S1988" t="s">
        <v>6770</v>
      </c>
      <c r="T1988" s="396" t="str">
        <f>IF(INDEX('Page 2 - Team Information'!$K$14:$AP$184,Y1988,X1988)="","",INDEX('Page 2 - Team Information'!$K$14:$AP$184,Y1988,X1988)&amp;"-06-30")</f>
        <v/>
      </c>
      <c r="U1988"/>
      <c r="V1988"/>
      <c r="W1988"/>
      <c r="X1988" s="397">
        <v>12</v>
      </c>
      <c r="Y1988" s="397">
        <v>100</v>
      </c>
    </row>
    <row r="1989" spans="1:25" x14ac:dyDescent="0.45">
      <c r="A1989">
        <f>'Page 1 - General Information'!$G$12</f>
        <v>113367003</v>
      </c>
      <c r="B1989" t="str">
        <f>'Page 1 - General Information'!$G$16</f>
        <v>2658</v>
      </c>
      <c r="C1989" s="395" t="s">
        <v>19824</v>
      </c>
      <c r="D1989"/>
      <c r="E1989"/>
      <c r="F1989"/>
      <c r="G1989"/>
      <c r="H1989"/>
      <c r="I1989"/>
      <c r="J1989"/>
      <c r="K1989"/>
      <c r="L1989"/>
      <c r="M1989"/>
      <c r="N1989" t="s">
        <v>4812</v>
      </c>
      <c r="O1989" s="396">
        <f>INDEX('Page 2 - Team Information'!$K$14:$AP$184,Y1989,X1989)</f>
        <v>0</v>
      </c>
      <c r="P1989"/>
      <c r="Q1989"/>
      <c r="R1989"/>
      <c r="S1989" t="s">
        <v>6771</v>
      </c>
      <c r="T1989"/>
      <c r="U1989"/>
      <c r="V1989"/>
      <c r="W1989"/>
      <c r="X1989" s="397">
        <v>14</v>
      </c>
      <c r="Y1989" s="397">
        <v>100</v>
      </c>
    </row>
    <row r="1990" spans="1:25" x14ac:dyDescent="0.45">
      <c r="A1990">
        <f>'Page 1 - General Information'!$G$12</f>
        <v>113367003</v>
      </c>
      <c r="B1990" t="str">
        <f>'Page 1 - General Information'!$G$16</f>
        <v>2658</v>
      </c>
      <c r="C1990" s="395" t="s">
        <v>19824</v>
      </c>
      <c r="D1990"/>
      <c r="E1990"/>
      <c r="F1990"/>
      <c r="G1990"/>
      <c r="H1990"/>
      <c r="I1990"/>
      <c r="J1990"/>
      <c r="K1990"/>
      <c r="L1990"/>
      <c r="M1990"/>
      <c r="N1990" t="s">
        <v>4812</v>
      </c>
      <c r="O1990" s="396">
        <f>INDEX('Page 2 - Team Information'!$K$14:$AP$184,Y1990,X1990)</f>
        <v>0</v>
      </c>
      <c r="P1990"/>
      <c r="Q1990"/>
      <c r="R1990"/>
      <c r="S1990" t="s">
        <v>6772</v>
      </c>
      <c r="T1990"/>
      <c r="U1990"/>
      <c r="V1990"/>
      <c r="W1990"/>
      <c r="X1990" s="397">
        <v>15</v>
      </c>
      <c r="Y1990" s="397">
        <v>100</v>
      </c>
    </row>
    <row r="1991" spans="1:25" x14ac:dyDescent="0.45">
      <c r="A1991">
        <f>'Page 1 - General Information'!$G$12</f>
        <v>113367003</v>
      </c>
      <c r="B1991" t="str">
        <f>'Page 1 - General Information'!$G$16</f>
        <v>2658</v>
      </c>
      <c r="C1991" s="395" t="s">
        <v>19824</v>
      </c>
      <c r="D1991"/>
      <c r="E1991"/>
      <c r="F1991"/>
      <c r="G1991"/>
      <c r="H1991"/>
      <c r="I1991"/>
      <c r="J1991"/>
      <c r="K1991"/>
      <c r="L1991"/>
      <c r="M1991"/>
      <c r="N1991" t="s">
        <v>4812</v>
      </c>
      <c r="O1991" s="396">
        <f>INDEX('Page 2 - Team Information'!$K$14:$AP$184,Y1991,X1991)</f>
        <v>0</v>
      </c>
      <c r="P1991"/>
      <c r="Q1991"/>
      <c r="R1991"/>
      <c r="S1991" t="s">
        <v>6773</v>
      </c>
      <c r="T1991"/>
      <c r="U1991"/>
      <c r="V1991"/>
      <c r="W1991"/>
      <c r="X1991" s="397">
        <v>16</v>
      </c>
      <c r="Y1991" s="397">
        <v>100</v>
      </c>
    </row>
    <row r="1992" spans="1:25" x14ac:dyDescent="0.45">
      <c r="A1992">
        <f>'Page 1 - General Information'!$G$12</f>
        <v>113367003</v>
      </c>
      <c r="B1992" t="str">
        <f>'Page 1 - General Information'!$G$16</f>
        <v>2658</v>
      </c>
      <c r="C1992" s="395" t="s">
        <v>19824</v>
      </c>
      <c r="D1992"/>
      <c r="E1992"/>
      <c r="F1992"/>
      <c r="G1992"/>
      <c r="H1992"/>
      <c r="I1992"/>
      <c r="J1992"/>
      <c r="K1992"/>
      <c r="L1992"/>
      <c r="M1992"/>
      <c r="N1992" t="s">
        <v>4812</v>
      </c>
      <c r="O1992" s="396">
        <f>INDEX('Page 2 - Team Information'!$K$14:$AP$184,Y1992,X1992)</f>
        <v>0</v>
      </c>
      <c r="P1992"/>
      <c r="Q1992"/>
      <c r="R1992"/>
      <c r="S1992" t="s">
        <v>6774</v>
      </c>
      <c r="T1992"/>
      <c r="U1992"/>
      <c r="V1992"/>
      <c r="W1992"/>
      <c r="X1992" s="397">
        <v>17</v>
      </c>
      <c r="Y1992" s="397">
        <v>100</v>
      </c>
    </row>
    <row r="1993" spans="1:25" x14ac:dyDescent="0.45">
      <c r="A1993">
        <f>'Page 1 - General Information'!$G$12</f>
        <v>113367003</v>
      </c>
      <c r="B1993" t="str">
        <f>'Page 1 - General Information'!$G$16</f>
        <v>2658</v>
      </c>
      <c r="C1993" s="395" t="s">
        <v>19824</v>
      </c>
      <c r="D1993"/>
      <c r="E1993"/>
      <c r="F1993"/>
      <c r="G1993"/>
      <c r="H1993"/>
      <c r="I1993"/>
      <c r="J1993"/>
      <c r="K1993"/>
      <c r="L1993"/>
      <c r="M1993"/>
      <c r="N1993" t="s">
        <v>4812</v>
      </c>
      <c r="O1993" s="396">
        <f>INDEX('Page 2 - Team Information'!$K$14:$AP$184,Y1993,X1993)</f>
        <v>0</v>
      </c>
      <c r="P1993"/>
      <c r="Q1993"/>
      <c r="R1993"/>
      <c r="S1993" t="s">
        <v>6775</v>
      </c>
      <c r="T1993"/>
      <c r="U1993"/>
      <c r="V1993"/>
      <c r="W1993"/>
      <c r="X1993" s="397">
        <v>19</v>
      </c>
      <c r="Y1993" s="397">
        <v>100</v>
      </c>
    </row>
    <row r="1994" spans="1:25" x14ac:dyDescent="0.45">
      <c r="A1994">
        <f>'Page 1 - General Information'!$G$12</f>
        <v>113367003</v>
      </c>
      <c r="B1994" t="str">
        <f>'Page 1 - General Information'!$G$16</f>
        <v>2658</v>
      </c>
      <c r="C1994" s="395" t="s">
        <v>19824</v>
      </c>
      <c r="D1994"/>
      <c r="E1994"/>
      <c r="F1994"/>
      <c r="G1994"/>
      <c r="H1994"/>
      <c r="I1994"/>
      <c r="J1994"/>
      <c r="K1994"/>
      <c r="L1994"/>
      <c r="M1994"/>
      <c r="N1994" t="s">
        <v>4812</v>
      </c>
      <c r="O1994" s="396">
        <f>INDEX('Page 2 - Team Information'!$K$14:$AP$184,Y1994,X1994)</f>
        <v>0</v>
      </c>
      <c r="P1994"/>
      <c r="Q1994"/>
      <c r="R1994"/>
      <c r="S1994" t="s">
        <v>6776</v>
      </c>
      <c r="T1994"/>
      <c r="U1994"/>
      <c r="V1994"/>
      <c r="W1994"/>
      <c r="X1994" s="397">
        <v>20</v>
      </c>
      <c r="Y1994" s="397">
        <v>100</v>
      </c>
    </row>
    <row r="1995" spans="1:25" x14ac:dyDescent="0.45">
      <c r="A1995">
        <f>'Page 1 - General Information'!$G$12</f>
        <v>113367003</v>
      </c>
      <c r="B1995" t="str">
        <f>'Page 1 - General Information'!$G$16</f>
        <v>2658</v>
      </c>
      <c r="C1995" s="395" t="s">
        <v>19824</v>
      </c>
      <c r="D1995"/>
      <c r="E1995"/>
      <c r="F1995"/>
      <c r="G1995"/>
      <c r="H1995"/>
      <c r="I1995"/>
      <c r="J1995"/>
      <c r="K1995"/>
      <c r="L1995"/>
      <c r="M1995"/>
      <c r="N1995" t="s">
        <v>4812</v>
      </c>
      <c r="O1995" s="396">
        <f>INDEX('Page 2 - Team Information'!$K$14:$AP$184,Y1995,X1995)</f>
        <v>0</v>
      </c>
      <c r="P1995"/>
      <c r="Q1995"/>
      <c r="R1995"/>
      <c r="S1995" t="s">
        <v>6777</v>
      </c>
      <c r="T1995"/>
      <c r="U1995"/>
      <c r="V1995"/>
      <c r="W1995"/>
      <c r="X1995" s="397">
        <v>21</v>
      </c>
      <c r="Y1995" s="397">
        <v>100</v>
      </c>
    </row>
    <row r="1996" spans="1:25" x14ac:dyDescent="0.45">
      <c r="A1996">
        <f>'Page 1 - General Information'!$G$12</f>
        <v>113367003</v>
      </c>
      <c r="B1996" t="str">
        <f>'Page 1 - General Information'!$G$16</f>
        <v>2658</v>
      </c>
      <c r="C1996" s="395" t="s">
        <v>19824</v>
      </c>
      <c r="D1996"/>
      <c r="E1996"/>
      <c r="F1996"/>
      <c r="G1996"/>
      <c r="H1996"/>
      <c r="I1996"/>
      <c r="J1996"/>
      <c r="K1996"/>
      <c r="L1996"/>
      <c r="M1996"/>
      <c r="N1996" t="s">
        <v>4812</v>
      </c>
      <c r="O1996" s="396">
        <f>INDEX('Page 2 - Team Information'!$K$14:$AP$184,Y1996,X1996)</f>
        <v>0</v>
      </c>
      <c r="P1996"/>
      <c r="Q1996"/>
      <c r="R1996"/>
      <c r="S1996" t="s">
        <v>6778</v>
      </c>
      <c r="T1996"/>
      <c r="U1996"/>
      <c r="V1996"/>
      <c r="W1996"/>
      <c r="X1996" s="397">
        <v>22</v>
      </c>
      <c r="Y1996" s="397">
        <v>100</v>
      </c>
    </row>
    <row r="1997" spans="1:25" x14ac:dyDescent="0.45">
      <c r="A1997">
        <f>'Page 1 - General Information'!$G$12</f>
        <v>113367003</v>
      </c>
      <c r="B1997" t="str">
        <f>'Page 1 - General Information'!$G$16</f>
        <v>2658</v>
      </c>
      <c r="C1997" s="395" t="s">
        <v>19824</v>
      </c>
      <c r="D1997"/>
      <c r="E1997"/>
      <c r="F1997"/>
      <c r="G1997"/>
      <c r="H1997"/>
      <c r="I1997"/>
      <c r="J1997"/>
      <c r="K1997"/>
      <c r="L1997"/>
      <c r="M1997"/>
      <c r="N1997" t="s">
        <v>5293</v>
      </c>
      <c r="O1997" s="399"/>
      <c r="P1997"/>
      <c r="Q1997"/>
      <c r="R1997" s="399" t="s">
        <v>10976</v>
      </c>
      <c r="S1997" t="s">
        <v>6779</v>
      </c>
      <c r="T1997"/>
      <c r="U1997"/>
      <c r="V1997" s="396" t="str">
        <f>INDEX('Page 2 - Team Information'!$K$14:$AP$184,Y1997,X1997)</f>
        <v xml:space="preserve">Yes </v>
      </c>
      <c r="W1997"/>
      <c r="X1997" s="397">
        <v>5</v>
      </c>
      <c r="Y1997" s="397">
        <v>101</v>
      </c>
    </row>
    <row r="1998" spans="1:25" x14ac:dyDescent="0.45">
      <c r="A1998">
        <f>'Page 1 - General Information'!$G$12</f>
        <v>113367003</v>
      </c>
      <c r="B1998" t="str">
        <f>'Page 1 - General Information'!$G$16</f>
        <v>2658</v>
      </c>
      <c r="C1998" s="395" t="s">
        <v>19824</v>
      </c>
      <c r="D1998"/>
      <c r="E1998"/>
      <c r="F1998"/>
      <c r="G1998"/>
      <c r="H1998"/>
      <c r="I1998"/>
      <c r="J1998"/>
      <c r="K1998"/>
      <c r="L1998"/>
      <c r="M1998"/>
      <c r="N1998" t="s">
        <v>5293</v>
      </c>
      <c r="O1998" s="399"/>
      <c r="P1998"/>
      <c r="Q1998"/>
      <c r="R1998" s="399" t="s">
        <v>10976</v>
      </c>
      <c r="S1998" t="s">
        <v>6780</v>
      </c>
      <c r="T1998"/>
      <c r="U1998"/>
      <c r="V1998" s="396">
        <f>INDEX('Page 2 - Team Information'!$K$14:$AP$184,Y1998,X1998)</f>
        <v>0</v>
      </c>
      <c r="W1998"/>
      <c r="X1998" s="397">
        <v>6</v>
      </c>
      <c r="Y1998" s="397">
        <v>101</v>
      </c>
    </row>
    <row r="1999" spans="1:25" x14ac:dyDescent="0.45">
      <c r="A1999">
        <f>'Page 1 - General Information'!$G$12</f>
        <v>113367003</v>
      </c>
      <c r="B1999" t="str">
        <f>'Page 1 - General Information'!$G$16</f>
        <v>2658</v>
      </c>
      <c r="C1999" s="395" t="s">
        <v>19824</v>
      </c>
      <c r="D1999"/>
      <c r="E1999"/>
      <c r="F1999"/>
      <c r="G1999"/>
      <c r="H1999"/>
      <c r="I1999"/>
      <c r="J1999"/>
      <c r="K1999"/>
      <c r="L1999"/>
      <c r="M1999"/>
      <c r="N1999" t="s">
        <v>5293</v>
      </c>
      <c r="O1999" s="399"/>
      <c r="P1999"/>
      <c r="Q1999"/>
      <c r="R1999" s="399" t="s">
        <v>10976</v>
      </c>
      <c r="S1999" t="s">
        <v>6781</v>
      </c>
      <c r="T1999"/>
      <c r="U1999"/>
      <c r="V1999" s="396">
        <f>INDEX('Page 2 - Team Information'!$K$14:$AP$184,Y1999,X1999)</f>
        <v>0</v>
      </c>
      <c r="W1999"/>
      <c r="X1999" s="397">
        <v>7</v>
      </c>
      <c r="Y1999" s="397">
        <v>101</v>
      </c>
    </row>
    <row r="2000" spans="1:25" x14ac:dyDescent="0.45">
      <c r="A2000">
        <f>'Page 1 - General Information'!$G$12</f>
        <v>113367003</v>
      </c>
      <c r="B2000" t="str">
        <f>'Page 1 - General Information'!$G$16</f>
        <v>2658</v>
      </c>
      <c r="C2000" s="395" t="s">
        <v>19824</v>
      </c>
      <c r="D2000"/>
      <c r="E2000"/>
      <c r="F2000"/>
      <c r="G2000"/>
      <c r="H2000"/>
      <c r="I2000"/>
      <c r="J2000"/>
      <c r="K2000"/>
      <c r="L2000"/>
      <c r="M2000"/>
      <c r="N2000" t="s">
        <v>5293</v>
      </c>
      <c r="O2000" s="399"/>
      <c r="P2000"/>
      <c r="Q2000"/>
      <c r="R2000" s="21" t="s">
        <v>10976</v>
      </c>
      <c r="S2000" t="s">
        <v>6782</v>
      </c>
      <c r="T2000" s="396" t="str">
        <f>IF(INDEX('Page 2 - Team Information'!$K$14:$AP$184,Y2000,X2000)="","",INDEX('Page 2 - Team Information'!$K$14:$AP$184,Y2000,X2000)&amp;"-06-30")</f>
        <v/>
      </c>
      <c r="U2000"/>
      <c r="V2000"/>
      <c r="W2000"/>
      <c r="X2000" s="397">
        <v>9</v>
      </c>
      <c r="Y2000" s="397">
        <v>101</v>
      </c>
    </row>
    <row r="2001" spans="1:25" x14ac:dyDescent="0.45">
      <c r="A2001">
        <f>'Page 1 - General Information'!$G$12</f>
        <v>113367003</v>
      </c>
      <c r="B2001" t="str">
        <f>'Page 1 - General Information'!$G$16</f>
        <v>2658</v>
      </c>
      <c r="C2001" s="395" t="s">
        <v>19824</v>
      </c>
      <c r="D2001"/>
      <c r="E2001"/>
      <c r="F2001"/>
      <c r="G2001"/>
      <c r="H2001"/>
      <c r="I2001"/>
      <c r="J2001"/>
      <c r="K2001"/>
      <c r="L2001"/>
      <c r="M2001"/>
      <c r="N2001" t="s">
        <v>5293</v>
      </c>
      <c r="O2001" s="399"/>
      <c r="P2001"/>
      <c r="Q2001"/>
      <c r="R2001" s="21" t="s">
        <v>10976</v>
      </c>
      <c r="S2001" t="s">
        <v>6783</v>
      </c>
      <c r="T2001" s="396" t="str">
        <f>IF(INDEX('Page 2 - Team Information'!$K$14:$AP$184,Y2001,X2001)="","",INDEX('Page 2 - Team Information'!$K$14:$AP$184,Y2001,X2001)&amp;"-06-30")</f>
        <v/>
      </c>
      <c r="U2001"/>
      <c r="V2001"/>
      <c r="W2001"/>
      <c r="X2001" s="397">
        <v>10</v>
      </c>
      <c r="Y2001" s="397">
        <v>101</v>
      </c>
    </row>
    <row r="2002" spans="1:25" x14ac:dyDescent="0.45">
      <c r="A2002">
        <f>'Page 1 - General Information'!$G$12</f>
        <v>113367003</v>
      </c>
      <c r="B2002" t="str">
        <f>'Page 1 - General Information'!$G$16</f>
        <v>2658</v>
      </c>
      <c r="C2002" s="395" t="s">
        <v>19824</v>
      </c>
      <c r="D2002"/>
      <c r="E2002"/>
      <c r="F2002"/>
      <c r="G2002"/>
      <c r="H2002"/>
      <c r="I2002"/>
      <c r="J2002"/>
      <c r="K2002"/>
      <c r="L2002"/>
      <c r="M2002"/>
      <c r="N2002" t="s">
        <v>5293</v>
      </c>
      <c r="O2002" s="399"/>
      <c r="P2002"/>
      <c r="Q2002"/>
      <c r="R2002" s="21" t="s">
        <v>10976</v>
      </c>
      <c r="S2002" t="s">
        <v>6784</v>
      </c>
      <c r="T2002" s="396" t="str">
        <f>IF(INDEX('Page 2 - Team Information'!$K$14:$AP$184,Y2002,X2002)="","",INDEX('Page 2 - Team Information'!$K$14:$AP$184,Y2002,X2002)&amp;"-06-30")</f>
        <v/>
      </c>
      <c r="U2002"/>
      <c r="V2002"/>
      <c r="W2002"/>
      <c r="X2002" s="397">
        <v>11</v>
      </c>
      <c r="Y2002" s="397">
        <v>101</v>
      </c>
    </row>
    <row r="2003" spans="1:25" x14ac:dyDescent="0.45">
      <c r="A2003">
        <f>'Page 1 - General Information'!$G$12</f>
        <v>113367003</v>
      </c>
      <c r="B2003" t="str">
        <f>'Page 1 - General Information'!$G$16</f>
        <v>2658</v>
      </c>
      <c r="C2003" s="395" t="s">
        <v>19824</v>
      </c>
      <c r="D2003"/>
      <c r="E2003"/>
      <c r="F2003"/>
      <c r="G2003"/>
      <c r="H2003"/>
      <c r="I2003"/>
      <c r="J2003"/>
      <c r="K2003"/>
      <c r="L2003"/>
      <c r="M2003"/>
      <c r="N2003" t="s">
        <v>5293</v>
      </c>
      <c r="O2003" s="399"/>
      <c r="P2003"/>
      <c r="Q2003"/>
      <c r="R2003" s="21" t="s">
        <v>10976</v>
      </c>
      <c r="S2003" t="s">
        <v>6785</v>
      </c>
      <c r="T2003" s="396" t="str">
        <f>IF(INDEX('Page 2 - Team Information'!$K$14:$AP$184,Y2003,X2003)="","",INDEX('Page 2 - Team Information'!$K$14:$AP$184,Y2003,X2003)&amp;"-06-30")</f>
        <v/>
      </c>
      <c r="U2003"/>
      <c r="V2003"/>
      <c r="W2003"/>
      <c r="X2003" s="397">
        <v>12</v>
      </c>
      <c r="Y2003" s="397">
        <v>101</v>
      </c>
    </row>
    <row r="2004" spans="1:25" x14ac:dyDescent="0.45">
      <c r="A2004">
        <f>'Page 1 - General Information'!$G$12</f>
        <v>113367003</v>
      </c>
      <c r="B2004" t="str">
        <f>'Page 1 - General Information'!$G$16</f>
        <v>2658</v>
      </c>
      <c r="C2004" s="395" t="s">
        <v>19824</v>
      </c>
      <c r="D2004"/>
      <c r="E2004"/>
      <c r="F2004"/>
      <c r="G2004"/>
      <c r="H2004"/>
      <c r="I2004"/>
      <c r="J2004"/>
      <c r="K2004"/>
      <c r="L2004"/>
      <c r="M2004"/>
      <c r="N2004" t="s">
        <v>4812</v>
      </c>
      <c r="O2004" s="396">
        <f>INDEX('Page 2 - Team Information'!$K$14:$AP$184,Y2004,X2004)</f>
        <v>3</v>
      </c>
      <c r="P2004"/>
      <c r="Q2004"/>
      <c r="R2004"/>
      <c r="S2004" t="s">
        <v>6786</v>
      </c>
      <c r="T2004"/>
      <c r="U2004"/>
      <c r="V2004"/>
      <c r="W2004"/>
      <c r="X2004" s="397">
        <v>14</v>
      </c>
      <c r="Y2004" s="397">
        <v>101</v>
      </c>
    </row>
    <row r="2005" spans="1:25" x14ac:dyDescent="0.45">
      <c r="A2005">
        <f>'Page 1 - General Information'!$G$12</f>
        <v>113367003</v>
      </c>
      <c r="B2005" t="str">
        <f>'Page 1 - General Information'!$G$16</f>
        <v>2658</v>
      </c>
      <c r="C2005" s="395" t="s">
        <v>19824</v>
      </c>
      <c r="D2005"/>
      <c r="E2005"/>
      <c r="F2005"/>
      <c r="G2005"/>
      <c r="H2005"/>
      <c r="I2005"/>
      <c r="J2005"/>
      <c r="K2005"/>
      <c r="L2005"/>
      <c r="M2005"/>
      <c r="N2005" t="s">
        <v>4812</v>
      </c>
      <c r="O2005" s="396">
        <f>INDEX('Page 2 - Team Information'!$K$14:$AP$184,Y2005,X2005)</f>
        <v>0</v>
      </c>
      <c r="P2005"/>
      <c r="Q2005"/>
      <c r="R2005"/>
      <c r="S2005" t="s">
        <v>6787</v>
      </c>
      <c r="T2005"/>
      <c r="U2005"/>
      <c r="V2005"/>
      <c r="W2005"/>
      <c r="X2005" s="397">
        <v>15</v>
      </c>
      <c r="Y2005" s="397">
        <v>101</v>
      </c>
    </row>
    <row r="2006" spans="1:25" x14ac:dyDescent="0.45">
      <c r="A2006">
        <f>'Page 1 - General Information'!$G$12</f>
        <v>113367003</v>
      </c>
      <c r="B2006" t="str">
        <f>'Page 1 - General Information'!$G$16</f>
        <v>2658</v>
      </c>
      <c r="C2006" s="395" t="s">
        <v>19824</v>
      </c>
      <c r="D2006"/>
      <c r="E2006"/>
      <c r="F2006"/>
      <c r="G2006"/>
      <c r="H2006"/>
      <c r="I2006"/>
      <c r="J2006"/>
      <c r="K2006"/>
      <c r="L2006"/>
      <c r="M2006"/>
      <c r="N2006" t="s">
        <v>4812</v>
      </c>
      <c r="O2006" s="396">
        <f>INDEX('Page 2 - Team Information'!$K$14:$AP$184,Y2006,X2006)</f>
        <v>0</v>
      </c>
      <c r="P2006"/>
      <c r="Q2006"/>
      <c r="R2006"/>
      <c r="S2006" t="s">
        <v>6788</v>
      </c>
      <c r="T2006"/>
      <c r="U2006"/>
      <c r="V2006"/>
      <c r="W2006"/>
      <c r="X2006" s="397">
        <v>16</v>
      </c>
      <c r="Y2006" s="397">
        <v>101</v>
      </c>
    </row>
    <row r="2007" spans="1:25" x14ac:dyDescent="0.45">
      <c r="A2007">
        <f>'Page 1 - General Information'!$G$12</f>
        <v>113367003</v>
      </c>
      <c r="B2007" t="str">
        <f>'Page 1 - General Information'!$G$16</f>
        <v>2658</v>
      </c>
      <c r="C2007" s="395" t="s">
        <v>19824</v>
      </c>
      <c r="D2007"/>
      <c r="E2007"/>
      <c r="F2007"/>
      <c r="G2007"/>
      <c r="H2007"/>
      <c r="I2007"/>
      <c r="J2007"/>
      <c r="K2007"/>
      <c r="L2007"/>
      <c r="M2007"/>
      <c r="N2007" t="s">
        <v>4812</v>
      </c>
      <c r="O2007" s="396">
        <f>INDEX('Page 2 - Team Information'!$K$14:$AP$184,Y2007,X2007)</f>
        <v>3</v>
      </c>
      <c r="P2007"/>
      <c r="Q2007"/>
      <c r="R2007"/>
      <c r="S2007" t="s">
        <v>6789</v>
      </c>
      <c r="T2007"/>
      <c r="U2007"/>
      <c r="V2007"/>
      <c r="W2007"/>
      <c r="X2007" s="397">
        <v>17</v>
      </c>
      <c r="Y2007" s="397">
        <v>101</v>
      </c>
    </row>
    <row r="2008" spans="1:25" x14ac:dyDescent="0.45">
      <c r="A2008">
        <f>'Page 1 - General Information'!$G$12</f>
        <v>113367003</v>
      </c>
      <c r="B2008" t="str">
        <f>'Page 1 - General Information'!$G$16</f>
        <v>2658</v>
      </c>
      <c r="C2008" s="395" t="s">
        <v>19824</v>
      </c>
      <c r="D2008"/>
      <c r="E2008"/>
      <c r="F2008"/>
      <c r="G2008"/>
      <c r="H2008"/>
      <c r="I2008"/>
      <c r="J2008"/>
      <c r="K2008"/>
      <c r="L2008"/>
      <c r="M2008"/>
      <c r="N2008" t="s">
        <v>4812</v>
      </c>
      <c r="O2008" s="396">
        <f>INDEX('Page 2 - Team Information'!$K$14:$AP$184,Y2008,X2008)</f>
        <v>3</v>
      </c>
      <c r="P2008"/>
      <c r="Q2008"/>
      <c r="R2008"/>
      <c r="S2008" t="s">
        <v>6790</v>
      </c>
      <c r="T2008"/>
      <c r="U2008"/>
      <c r="V2008"/>
      <c r="W2008"/>
      <c r="X2008" s="397">
        <v>19</v>
      </c>
      <c r="Y2008" s="397">
        <v>101</v>
      </c>
    </row>
    <row r="2009" spans="1:25" x14ac:dyDescent="0.45">
      <c r="A2009">
        <f>'Page 1 - General Information'!$G$12</f>
        <v>113367003</v>
      </c>
      <c r="B2009" t="str">
        <f>'Page 1 - General Information'!$G$16</f>
        <v>2658</v>
      </c>
      <c r="C2009" s="395" t="s">
        <v>19824</v>
      </c>
      <c r="D2009"/>
      <c r="E2009"/>
      <c r="F2009"/>
      <c r="G2009"/>
      <c r="H2009"/>
      <c r="I2009"/>
      <c r="J2009"/>
      <c r="K2009"/>
      <c r="L2009"/>
      <c r="M2009"/>
      <c r="N2009" t="s">
        <v>4812</v>
      </c>
      <c r="O2009" s="396">
        <f>INDEX('Page 2 - Team Information'!$K$14:$AP$184,Y2009,X2009)</f>
        <v>0</v>
      </c>
      <c r="P2009"/>
      <c r="Q2009"/>
      <c r="R2009"/>
      <c r="S2009" t="s">
        <v>6791</v>
      </c>
      <c r="T2009"/>
      <c r="U2009"/>
      <c r="V2009"/>
      <c r="W2009"/>
      <c r="X2009" s="397">
        <v>20</v>
      </c>
      <c r="Y2009" s="397">
        <v>101</v>
      </c>
    </row>
    <row r="2010" spans="1:25" x14ac:dyDescent="0.45">
      <c r="A2010">
        <f>'Page 1 - General Information'!$G$12</f>
        <v>113367003</v>
      </c>
      <c r="B2010" t="str">
        <f>'Page 1 - General Information'!$G$16</f>
        <v>2658</v>
      </c>
      <c r="C2010" s="395" t="s">
        <v>19824</v>
      </c>
      <c r="D2010"/>
      <c r="E2010"/>
      <c r="F2010"/>
      <c r="G2010"/>
      <c r="H2010"/>
      <c r="I2010"/>
      <c r="J2010"/>
      <c r="K2010"/>
      <c r="L2010"/>
      <c r="M2010"/>
      <c r="N2010" t="s">
        <v>4812</v>
      </c>
      <c r="O2010" s="396">
        <f>INDEX('Page 2 - Team Information'!$K$14:$AP$184,Y2010,X2010)</f>
        <v>0</v>
      </c>
      <c r="P2010"/>
      <c r="Q2010"/>
      <c r="R2010"/>
      <c r="S2010" t="s">
        <v>6792</v>
      </c>
      <c r="T2010"/>
      <c r="U2010"/>
      <c r="V2010"/>
      <c r="W2010"/>
      <c r="X2010" s="397">
        <v>21</v>
      </c>
      <c r="Y2010" s="397">
        <v>101</v>
      </c>
    </row>
    <row r="2011" spans="1:25" x14ac:dyDescent="0.45">
      <c r="A2011">
        <f>'Page 1 - General Information'!$G$12</f>
        <v>113367003</v>
      </c>
      <c r="B2011" t="str">
        <f>'Page 1 - General Information'!$G$16</f>
        <v>2658</v>
      </c>
      <c r="C2011" s="395" t="s">
        <v>19824</v>
      </c>
      <c r="D2011"/>
      <c r="E2011"/>
      <c r="F2011"/>
      <c r="G2011"/>
      <c r="H2011"/>
      <c r="I2011"/>
      <c r="J2011"/>
      <c r="K2011"/>
      <c r="L2011"/>
      <c r="M2011"/>
      <c r="N2011" t="s">
        <v>4812</v>
      </c>
      <c r="O2011" s="396">
        <f>INDEX('Page 2 - Team Information'!$K$14:$AP$184,Y2011,X2011)</f>
        <v>3</v>
      </c>
      <c r="P2011"/>
      <c r="Q2011"/>
      <c r="R2011"/>
      <c r="S2011" t="s">
        <v>6793</v>
      </c>
      <c r="T2011"/>
      <c r="U2011"/>
      <c r="V2011"/>
      <c r="W2011"/>
      <c r="X2011" s="397">
        <v>22</v>
      </c>
      <c r="Y2011" s="397">
        <v>101</v>
      </c>
    </row>
    <row r="2012" spans="1:25" x14ac:dyDescent="0.45">
      <c r="A2012">
        <f>'Page 1 - General Information'!$G$12</f>
        <v>113367003</v>
      </c>
      <c r="B2012" t="str">
        <f>'Page 1 - General Information'!$G$16</f>
        <v>2658</v>
      </c>
      <c r="C2012" s="395" t="s">
        <v>19824</v>
      </c>
      <c r="D2012"/>
      <c r="E2012"/>
      <c r="F2012"/>
      <c r="G2012"/>
      <c r="H2012"/>
      <c r="I2012"/>
      <c r="J2012"/>
      <c r="K2012"/>
      <c r="L2012"/>
      <c r="M2012"/>
      <c r="N2012" t="s">
        <v>5293</v>
      </c>
      <c r="O2012" s="399"/>
      <c r="P2012"/>
      <c r="Q2012"/>
      <c r="R2012" s="399" t="s">
        <v>10976</v>
      </c>
      <c r="S2012" t="s">
        <v>6794</v>
      </c>
      <c r="T2012"/>
      <c r="U2012"/>
      <c r="V2012" s="396" t="str">
        <f>INDEX('Page 2 - Team Information'!$K$14:$AP$184,Y2012,X2012)</f>
        <v xml:space="preserve">Yes </v>
      </c>
      <c r="W2012"/>
      <c r="X2012" s="397">
        <v>5</v>
      </c>
      <c r="Y2012" s="397">
        <v>102</v>
      </c>
    </row>
    <row r="2013" spans="1:25" x14ac:dyDescent="0.45">
      <c r="A2013">
        <f>'Page 1 - General Information'!$G$12</f>
        <v>113367003</v>
      </c>
      <c r="B2013" t="str">
        <f>'Page 1 - General Information'!$G$16</f>
        <v>2658</v>
      </c>
      <c r="C2013" s="395" t="s">
        <v>19824</v>
      </c>
      <c r="D2013"/>
      <c r="E2013"/>
      <c r="F2013"/>
      <c r="G2013"/>
      <c r="H2013"/>
      <c r="I2013"/>
      <c r="J2013"/>
      <c r="K2013"/>
      <c r="L2013"/>
      <c r="M2013"/>
      <c r="N2013" t="s">
        <v>5293</v>
      </c>
      <c r="O2013" s="399"/>
      <c r="P2013"/>
      <c r="Q2013"/>
      <c r="R2013" s="399" t="s">
        <v>10976</v>
      </c>
      <c r="S2013" t="s">
        <v>6795</v>
      </c>
      <c r="T2013"/>
      <c r="U2013"/>
      <c r="V2013" s="396">
        <f>INDEX('Page 2 - Team Information'!$K$14:$AP$184,Y2013,X2013)</f>
        <v>0</v>
      </c>
      <c r="W2013"/>
      <c r="X2013" s="397">
        <v>6</v>
      </c>
      <c r="Y2013" s="397">
        <v>102</v>
      </c>
    </row>
    <row r="2014" spans="1:25" x14ac:dyDescent="0.45">
      <c r="A2014">
        <f>'Page 1 - General Information'!$G$12</f>
        <v>113367003</v>
      </c>
      <c r="B2014" t="str">
        <f>'Page 1 - General Information'!$G$16</f>
        <v>2658</v>
      </c>
      <c r="C2014" s="395" t="s">
        <v>19824</v>
      </c>
      <c r="D2014"/>
      <c r="E2014"/>
      <c r="F2014"/>
      <c r="G2014"/>
      <c r="H2014"/>
      <c r="I2014"/>
      <c r="J2014"/>
      <c r="K2014"/>
      <c r="L2014"/>
      <c r="M2014"/>
      <c r="N2014" t="s">
        <v>5293</v>
      </c>
      <c r="O2014" s="399"/>
      <c r="P2014"/>
      <c r="Q2014"/>
      <c r="R2014" s="399" t="s">
        <v>10976</v>
      </c>
      <c r="S2014" t="s">
        <v>6796</v>
      </c>
      <c r="T2014"/>
      <c r="U2014"/>
      <c r="V2014" s="396">
        <f>INDEX('Page 2 - Team Information'!$K$14:$AP$184,Y2014,X2014)</f>
        <v>0</v>
      </c>
      <c r="W2014"/>
      <c r="X2014" s="397">
        <v>7</v>
      </c>
      <c r="Y2014" s="397">
        <v>102</v>
      </c>
    </row>
    <row r="2015" spans="1:25" x14ac:dyDescent="0.45">
      <c r="A2015">
        <f>'Page 1 - General Information'!$G$12</f>
        <v>113367003</v>
      </c>
      <c r="B2015" t="str">
        <f>'Page 1 - General Information'!$G$16</f>
        <v>2658</v>
      </c>
      <c r="C2015" s="395" t="s">
        <v>19824</v>
      </c>
      <c r="D2015"/>
      <c r="E2015"/>
      <c r="F2015"/>
      <c r="G2015"/>
      <c r="H2015"/>
      <c r="I2015"/>
      <c r="J2015"/>
      <c r="K2015"/>
      <c r="L2015"/>
      <c r="M2015"/>
      <c r="N2015" t="s">
        <v>5293</v>
      </c>
      <c r="O2015" s="399"/>
      <c r="P2015"/>
      <c r="Q2015"/>
      <c r="R2015" s="21" t="s">
        <v>10976</v>
      </c>
      <c r="S2015" t="s">
        <v>6797</v>
      </c>
      <c r="T2015" s="396" t="str">
        <f>IF(INDEX('Page 2 - Team Information'!$K$14:$AP$184,Y2015,X2015)="","",INDEX('Page 2 - Team Information'!$K$14:$AP$184,Y2015,X2015)&amp;"-06-30")</f>
        <v/>
      </c>
      <c r="U2015"/>
      <c r="V2015"/>
      <c r="W2015"/>
      <c r="X2015" s="397">
        <v>9</v>
      </c>
      <c r="Y2015" s="397">
        <v>102</v>
      </c>
    </row>
    <row r="2016" spans="1:25" x14ac:dyDescent="0.45">
      <c r="A2016">
        <f>'Page 1 - General Information'!$G$12</f>
        <v>113367003</v>
      </c>
      <c r="B2016" t="str">
        <f>'Page 1 - General Information'!$G$16</f>
        <v>2658</v>
      </c>
      <c r="C2016" s="395" t="s">
        <v>19824</v>
      </c>
      <c r="D2016"/>
      <c r="E2016"/>
      <c r="F2016"/>
      <c r="G2016"/>
      <c r="H2016"/>
      <c r="I2016"/>
      <c r="J2016"/>
      <c r="K2016"/>
      <c r="L2016"/>
      <c r="M2016"/>
      <c r="N2016" t="s">
        <v>5293</v>
      </c>
      <c r="O2016" s="399"/>
      <c r="P2016"/>
      <c r="Q2016"/>
      <c r="R2016" s="21" t="s">
        <v>10976</v>
      </c>
      <c r="S2016" t="s">
        <v>6798</v>
      </c>
      <c r="T2016" s="396" t="str">
        <f>IF(INDEX('Page 2 - Team Information'!$K$14:$AP$184,Y2016,X2016)="","",INDEX('Page 2 - Team Information'!$K$14:$AP$184,Y2016,X2016)&amp;"-06-30")</f>
        <v/>
      </c>
      <c r="U2016"/>
      <c r="V2016"/>
      <c r="W2016"/>
      <c r="X2016" s="397">
        <v>10</v>
      </c>
      <c r="Y2016" s="397">
        <v>102</v>
      </c>
    </row>
    <row r="2017" spans="1:25" x14ac:dyDescent="0.45">
      <c r="A2017">
        <f>'Page 1 - General Information'!$G$12</f>
        <v>113367003</v>
      </c>
      <c r="B2017" t="str">
        <f>'Page 1 - General Information'!$G$16</f>
        <v>2658</v>
      </c>
      <c r="C2017" s="395" t="s">
        <v>19824</v>
      </c>
      <c r="D2017"/>
      <c r="E2017"/>
      <c r="F2017"/>
      <c r="G2017"/>
      <c r="H2017"/>
      <c r="I2017"/>
      <c r="J2017"/>
      <c r="K2017"/>
      <c r="L2017"/>
      <c r="M2017"/>
      <c r="N2017" t="s">
        <v>5293</v>
      </c>
      <c r="O2017" s="399"/>
      <c r="P2017"/>
      <c r="Q2017"/>
      <c r="R2017" s="21" t="s">
        <v>10976</v>
      </c>
      <c r="S2017" t="s">
        <v>6799</v>
      </c>
      <c r="T2017" s="396" t="str">
        <f>IF(INDEX('Page 2 - Team Information'!$K$14:$AP$184,Y2017,X2017)="","",INDEX('Page 2 - Team Information'!$K$14:$AP$184,Y2017,X2017)&amp;"-06-30")</f>
        <v/>
      </c>
      <c r="U2017"/>
      <c r="V2017"/>
      <c r="W2017"/>
      <c r="X2017" s="397">
        <v>11</v>
      </c>
      <c r="Y2017" s="397">
        <v>102</v>
      </c>
    </row>
    <row r="2018" spans="1:25" x14ac:dyDescent="0.45">
      <c r="A2018">
        <f>'Page 1 - General Information'!$G$12</f>
        <v>113367003</v>
      </c>
      <c r="B2018" t="str">
        <f>'Page 1 - General Information'!$G$16</f>
        <v>2658</v>
      </c>
      <c r="C2018" s="395" t="s">
        <v>19824</v>
      </c>
      <c r="D2018"/>
      <c r="E2018"/>
      <c r="F2018"/>
      <c r="G2018"/>
      <c r="H2018"/>
      <c r="I2018"/>
      <c r="J2018"/>
      <c r="K2018"/>
      <c r="L2018"/>
      <c r="M2018"/>
      <c r="N2018" t="s">
        <v>5293</v>
      </c>
      <c r="O2018" s="399"/>
      <c r="P2018"/>
      <c r="Q2018"/>
      <c r="R2018" s="21" t="s">
        <v>10976</v>
      </c>
      <c r="S2018" t="s">
        <v>6800</v>
      </c>
      <c r="T2018" s="396" t="str">
        <f>IF(INDEX('Page 2 - Team Information'!$K$14:$AP$184,Y2018,X2018)="","",INDEX('Page 2 - Team Information'!$K$14:$AP$184,Y2018,X2018)&amp;"-06-30")</f>
        <v/>
      </c>
      <c r="U2018"/>
      <c r="V2018"/>
      <c r="W2018"/>
      <c r="X2018" s="397">
        <v>12</v>
      </c>
      <c r="Y2018" s="397">
        <v>102</v>
      </c>
    </row>
    <row r="2019" spans="1:25" x14ac:dyDescent="0.45">
      <c r="A2019">
        <f>'Page 1 - General Information'!$G$12</f>
        <v>113367003</v>
      </c>
      <c r="B2019" t="str">
        <f>'Page 1 - General Information'!$G$16</f>
        <v>2658</v>
      </c>
      <c r="C2019" s="395" t="s">
        <v>19824</v>
      </c>
      <c r="D2019"/>
      <c r="E2019"/>
      <c r="F2019"/>
      <c r="G2019"/>
      <c r="H2019"/>
      <c r="I2019"/>
      <c r="J2019"/>
      <c r="K2019"/>
      <c r="L2019"/>
      <c r="M2019"/>
      <c r="N2019" t="s">
        <v>4812</v>
      </c>
      <c r="O2019" s="396">
        <f>INDEX('Page 2 - Team Information'!$K$14:$AP$184,Y2019,X2019)</f>
        <v>12</v>
      </c>
      <c r="P2019"/>
      <c r="Q2019"/>
      <c r="R2019"/>
      <c r="S2019" t="s">
        <v>6801</v>
      </c>
      <c r="T2019"/>
      <c r="U2019"/>
      <c r="V2019"/>
      <c r="W2019"/>
      <c r="X2019" s="397">
        <v>14</v>
      </c>
      <c r="Y2019" s="397">
        <v>102</v>
      </c>
    </row>
    <row r="2020" spans="1:25" x14ac:dyDescent="0.45">
      <c r="A2020">
        <f>'Page 1 - General Information'!$G$12</f>
        <v>113367003</v>
      </c>
      <c r="B2020" t="str">
        <f>'Page 1 - General Information'!$G$16</f>
        <v>2658</v>
      </c>
      <c r="C2020" s="395" t="s">
        <v>19824</v>
      </c>
      <c r="D2020"/>
      <c r="E2020"/>
      <c r="F2020"/>
      <c r="G2020"/>
      <c r="H2020"/>
      <c r="I2020"/>
      <c r="J2020"/>
      <c r="K2020"/>
      <c r="L2020"/>
      <c r="M2020"/>
      <c r="N2020" t="s">
        <v>4812</v>
      </c>
      <c r="O2020" s="396">
        <f>INDEX('Page 2 - Team Information'!$K$14:$AP$184,Y2020,X2020)</f>
        <v>0</v>
      </c>
      <c r="P2020"/>
      <c r="Q2020"/>
      <c r="R2020"/>
      <c r="S2020" t="s">
        <v>6802</v>
      </c>
      <c r="T2020"/>
      <c r="U2020"/>
      <c r="V2020"/>
      <c r="W2020"/>
      <c r="X2020" s="397">
        <v>15</v>
      </c>
      <c r="Y2020" s="397">
        <v>102</v>
      </c>
    </row>
    <row r="2021" spans="1:25" x14ac:dyDescent="0.45">
      <c r="A2021">
        <f>'Page 1 - General Information'!$G$12</f>
        <v>113367003</v>
      </c>
      <c r="B2021" t="str">
        <f>'Page 1 - General Information'!$G$16</f>
        <v>2658</v>
      </c>
      <c r="C2021" s="395" t="s">
        <v>19824</v>
      </c>
      <c r="D2021"/>
      <c r="E2021"/>
      <c r="F2021"/>
      <c r="G2021"/>
      <c r="H2021"/>
      <c r="I2021"/>
      <c r="J2021"/>
      <c r="K2021"/>
      <c r="L2021"/>
      <c r="M2021"/>
      <c r="N2021" t="s">
        <v>4812</v>
      </c>
      <c r="O2021" s="396">
        <f>INDEX('Page 2 - Team Information'!$K$14:$AP$184,Y2021,X2021)</f>
        <v>0</v>
      </c>
      <c r="P2021"/>
      <c r="Q2021"/>
      <c r="R2021"/>
      <c r="S2021" t="s">
        <v>6803</v>
      </c>
      <c r="T2021"/>
      <c r="U2021"/>
      <c r="V2021"/>
      <c r="W2021"/>
      <c r="X2021" s="397">
        <v>16</v>
      </c>
      <c r="Y2021" s="397">
        <v>102</v>
      </c>
    </row>
    <row r="2022" spans="1:25" x14ac:dyDescent="0.45">
      <c r="A2022">
        <f>'Page 1 - General Information'!$G$12</f>
        <v>113367003</v>
      </c>
      <c r="B2022" t="str">
        <f>'Page 1 - General Information'!$G$16</f>
        <v>2658</v>
      </c>
      <c r="C2022" s="395" t="s">
        <v>19824</v>
      </c>
      <c r="D2022"/>
      <c r="E2022"/>
      <c r="F2022"/>
      <c r="G2022"/>
      <c r="H2022"/>
      <c r="I2022"/>
      <c r="J2022"/>
      <c r="K2022"/>
      <c r="L2022"/>
      <c r="M2022"/>
      <c r="N2022" t="s">
        <v>4812</v>
      </c>
      <c r="O2022" s="396">
        <f>INDEX('Page 2 - Team Information'!$K$14:$AP$184,Y2022,X2022)</f>
        <v>12</v>
      </c>
      <c r="P2022"/>
      <c r="Q2022"/>
      <c r="R2022"/>
      <c r="S2022" t="s">
        <v>6804</v>
      </c>
      <c r="T2022"/>
      <c r="U2022"/>
      <c r="V2022"/>
      <c r="W2022"/>
      <c r="X2022" s="397">
        <v>17</v>
      </c>
      <c r="Y2022" s="397">
        <v>102</v>
      </c>
    </row>
    <row r="2023" spans="1:25" x14ac:dyDescent="0.45">
      <c r="A2023">
        <f>'Page 1 - General Information'!$G$12</f>
        <v>113367003</v>
      </c>
      <c r="B2023" t="str">
        <f>'Page 1 - General Information'!$G$16</f>
        <v>2658</v>
      </c>
      <c r="C2023" s="395" t="s">
        <v>19824</v>
      </c>
      <c r="D2023"/>
      <c r="E2023"/>
      <c r="F2023"/>
      <c r="G2023"/>
      <c r="H2023"/>
      <c r="I2023"/>
      <c r="J2023"/>
      <c r="K2023"/>
      <c r="L2023"/>
      <c r="M2023"/>
      <c r="N2023" t="s">
        <v>4812</v>
      </c>
      <c r="O2023" s="396">
        <f>INDEX('Page 2 - Team Information'!$K$14:$AP$184,Y2023,X2023)</f>
        <v>12</v>
      </c>
      <c r="P2023"/>
      <c r="Q2023"/>
      <c r="R2023"/>
      <c r="S2023" t="s">
        <v>6805</v>
      </c>
      <c r="T2023"/>
      <c r="U2023"/>
      <c r="V2023"/>
      <c r="W2023"/>
      <c r="X2023" s="397">
        <v>19</v>
      </c>
      <c r="Y2023" s="397">
        <v>102</v>
      </c>
    </row>
    <row r="2024" spans="1:25" x14ac:dyDescent="0.45">
      <c r="A2024">
        <f>'Page 1 - General Information'!$G$12</f>
        <v>113367003</v>
      </c>
      <c r="B2024" t="str">
        <f>'Page 1 - General Information'!$G$16</f>
        <v>2658</v>
      </c>
      <c r="C2024" s="395" t="s">
        <v>19824</v>
      </c>
      <c r="D2024"/>
      <c r="E2024"/>
      <c r="F2024"/>
      <c r="G2024"/>
      <c r="H2024"/>
      <c r="I2024"/>
      <c r="J2024"/>
      <c r="K2024"/>
      <c r="L2024"/>
      <c r="M2024"/>
      <c r="N2024" t="s">
        <v>4812</v>
      </c>
      <c r="O2024" s="396">
        <f>INDEX('Page 2 - Team Information'!$K$14:$AP$184,Y2024,X2024)</f>
        <v>0</v>
      </c>
      <c r="P2024"/>
      <c r="Q2024"/>
      <c r="R2024"/>
      <c r="S2024" t="s">
        <v>6806</v>
      </c>
      <c r="T2024"/>
      <c r="U2024"/>
      <c r="V2024"/>
      <c r="W2024"/>
      <c r="X2024" s="397">
        <v>20</v>
      </c>
      <c r="Y2024" s="397">
        <v>102</v>
      </c>
    </row>
    <row r="2025" spans="1:25" x14ac:dyDescent="0.45">
      <c r="A2025">
        <f>'Page 1 - General Information'!$G$12</f>
        <v>113367003</v>
      </c>
      <c r="B2025" t="str">
        <f>'Page 1 - General Information'!$G$16</f>
        <v>2658</v>
      </c>
      <c r="C2025" s="395" t="s">
        <v>19824</v>
      </c>
      <c r="D2025"/>
      <c r="E2025"/>
      <c r="F2025"/>
      <c r="G2025"/>
      <c r="H2025"/>
      <c r="I2025"/>
      <c r="J2025"/>
      <c r="K2025"/>
      <c r="L2025"/>
      <c r="M2025"/>
      <c r="N2025" t="s">
        <v>4812</v>
      </c>
      <c r="O2025" s="396">
        <f>INDEX('Page 2 - Team Information'!$K$14:$AP$184,Y2025,X2025)</f>
        <v>0</v>
      </c>
      <c r="P2025"/>
      <c r="Q2025"/>
      <c r="R2025"/>
      <c r="S2025" t="s">
        <v>6807</v>
      </c>
      <c r="T2025"/>
      <c r="U2025"/>
      <c r="V2025"/>
      <c r="W2025"/>
      <c r="X2025" s="397">
        <v>21</v>
      </c>
      <c r="Y2025" s="397">
        <v>102</v>
      </c>
    </row>
    <row r="2026" spans="1:25" x14ac:dyDescent="0.45">
      <c r="A2026">
        <f>'Page 1 - General Information'!$G$12</f>
        <v>113367003</v>
      </c>
      <c r="B2026" t="str">
        <f>'Page 1 - General Information'!$G$16</f>
        <v>2658</v>
      </c>
      <c r="C2026" s="395" t="s">
        <v>19824</v>
      </c>
      <c r="D2026"/>
      <c r="E2026"/>
      <c r="F2026"/>
      <c r="G2026"/>
      <c r="H2026"/>
      <c r="I2026"/>
      <c r="J2026"/>
      <c r="K2026"/>
      <c r="L2026"/>
      <c r="M2026"/>
      <c r="N2026" t="s">
        <v>4812</v>
      </c>
      <c r="O2026" s="396">
        <f>INDEX('Page 2 - Team Information'!$K$14:$AP$184,Y2026,X2026)</f>
        <v>12</v>
      </c>
      <c r="P2026"/>
      <c r="Q2026"/>
      <c r="R2026"/>
      <c r="S2026" t="s">
        <v>6808</v>
      </c>
      <c r="T2026"/>
      <c r="U2026"/>
      <c r="V2026"/>
      <c r="W2026"/>
      <c r="X2026" s="397">
        <v>22</v>
      </c>
      <c r="Y2026" s="397">
        <v>102</v>
      </c>
    </row>
    <row r="2027" spans="1:25" x14ac:dyDescent="0.45">
      <c r="A2027">
        <f>'Page 1 - General Information'!$G$12</f>
        <v>113367003</v>
      </c>
      <c r="B2027" t="str">
        <f>'Page 1 - General Information'!$G$16</f>
        <v>2658</v>
      </c>
      <c r="C2027" s="395" t="s">
        <v>19824</v>
      </c>
      <c r="D2027"/>
      <c r="E2027"/>
      <c r="F2027"/>
      <c r="G2027"/>
      <c r="H2027"/>
      <c r="I2027"/>
      <c r="J2027"/>
      <c r="K2027"/>
      <c r="L2027"/>
      <c r="M2027"/>
      <c r="N2027" t="s">
        <v>5293</v>
      </c>
      <c r="O2027" s="399"/>
      <c r="P2027"/>
      <c r="Q2027"/>
      <c r="R2027" s="399" t="s">
        <v>10976</v>
      </c>
      <c r="S2027" t="s">
        <v>6809</v>
      </c>
      <c r="T2027"/>
      <c r="U2027"/>
      <c r="V2027" s="396">
        <f>INDEX('Page 2 - Team Information'!$K$14:$AP$184,Y2027,X2027)</f>
        <v>0</v>
      </c>
      <c r="W2027"/>
      <c r="X2027" s="397">
        <v>5</v>
      </c>
      <c r="Y2027" s="397">
        <v>103</v>
      </c>
    </row>
    <row r="2028" spans="1:25" x14ac:dyDescent="0.45">
      <c r="A2028">
        <f>'Page 1 - General Information'!$G$12</f>
        <v>113367003</v>
      </c>
      <c r="B2028" t="str">
        <f>'Page 1 - General Information'!$G$16</f>
        <v>2658</v>
      </c>
      <c r="C2028" s="395" t="s">
        <v>19824</v>
      </c>
      <c r="D2028"/>
      <c r="E2028"/>
      <c r="F2028"/>
      <c r="G2028"/>
      <c r="H2028"/>
      <c r="I2028"/>
      <c r="J2028"/>
      <c r="K2028"/>
      <c r="L2028"/>
      <c r="M2028"/>
      <c r="N2028" t="s">
        <v>5293</v>
      </c>
      <c r="O2028" s="399"/>
      <c r="P2028"/>
      <c r="Q2028"/>
      <c r="R2028" s="399" t="s">
        <v>10976</v>
      </c>
      <c r="S2028" t="s">
        <v>6810</v>
      </c>
      <c r="T2028"/>
      <c r="U2028"/>
      <c r="V2028" s="396">
        <f>INDEX('Page 2 - Team Information'!$K$14:$AP$184,Y2028,X2028)</f>
        <v>0</v>
      </c>
      <c r="W2028"/>
      <c r="X2028" s="397">
        <v>6</v>
      </c>
      <c r="Y2028" s="397">
        <v>103</v>
      </c>
    </row>
    <row r="2029" spans="1:25" x14ac:dyDescent="0.45">
      <c r="A2029">
        <f>'Page 1 - General Information'!$G$12</f>
        <v>113367003</v>
      </c>
      <c r="B2029" t="str">
        <f>'Page 1 - General Information'!$G$16</f>
        <v>2658</v>
      </c>
      <c r="C2029" s="395" t="s">
        <v>19824</v>
      </c>
      <c r="D2029"/>
      <c r="E2029"/>
      <c r="F2029"/>
      <c r="G2029"/>
      <c r="H2029"/>
      <c r="I2029"/>
      <c r="J2029"/>
      <c r="K2029"/>
      <c r="L2029"/>
      <c r="M2029"/>
      <c r="N2029" t="s">
        <v>5293</v>
      </c>
      <c r="O2029" s="399"/>
      <c r="P2029"/>
      <c r="Q2029"/>
      <c r="R2029" s="399" t="s">
        <v>10976</v>
      </c>
      <c r="S2029" t="s">
        <v>6811</v>
      </c>
      <c r="T2029"/>
      <c r="U2029"/>
      <c r="V2029" s="396">
        <f>INDEX('Page 2 - Team Information'!$K$14:$AP$184,Y2029,X2029)</f>
        <v>0</v>
      </c>
      <c r="W2029"/>
      <c r="X2029" s="397">
        <v>7</v>
      </c>
      <c r="Y2029" s="397">
        <v>103</v>
      </c>
    </row>
    <row r="2030" spans="1:25" x14ac:dyDescent="0.45">
      <c r="A2030">
        <f>'Page 1 - General Information'!$G$12</f>
        <v>113367003</v>
      </c>
      <c r="B2030" t="str">
        <f>'Page 1 - General Information'!$G$16</f>
        <v>2658</v>
      </c>
      <c r="C2030" s="395" t="s">
        <v>19824</v>
      </c>
      <c r="D2030"/>
      <c r="E2030"/>
      <c r="F2030"/>
      <c r="G2030"/>
      <c r="H2030"/>
      <c r="I2030"/>
      <c r="J2030"/>
      <c r="K2030"/>
      <c r="L2030"/>
      <c r="M2030"/>
      <c r="N2030" t="s">
        <v>5293</v>
      </c>
      <c r="O2030" s="399"/>
      <c r="P2030"/>
      <c r="Q2030"/>
      <c r="R2030" s="21" t="s">
        <v>10976</v>
      </c>
      <c r="S2030" t="s">
        <v>6812</v>
      </c>
      <c r="T2030" s="396" t="str">
        <f>IF(INDEX('Page 2 - Team Information'!$K$14:$AP$184,Y2030,X2030)="","",INDEX('Page 2 - Team Information'!$K$14:$AP$184,Y2030,X2030)&amp;"-06-30")</f>
        <v/>
      </c>
      <c r="U2030"/>
      <c r="V2030"/>
      <c r="W2030"/>
      <c r="X2030" s="397">
        <v>9</v>
      </c>
      <c r="Y2030" s="397">
        <v>103</v>
      </c>
    </row>
    <row r="2031" spans="1:25" x14ac:dyDescent="0.45">
      <c r="A2031">
        <f>'Page 1 - General Information'!$G$12</f>
        <v>113367003</v>
      </c>
      <c r="B2031" t="str">
        <f>'Page 1 - General Information'!$G$16</f>
        <v>2658</v>
      </c>
      <c r="C2031" s="395" t="s">
        <v>19824</v>
      </c>
      <c r="D2031"/>
      <c r="E2031"/>
      <c r="F2031"/>
      <c r="G2031"/>
      <c r="H2031"/>
      <c r="I2031"/>
      <c r="J2031"/>
      <c r="K2031"/>
      <c r="L2031"/>
      <c r="M2031"/>
      <c r="N2031" t="s">
        <v>5293</v>
      </c>
      <c r="O2031" s="399"/>
      <c r="P2031"/>
      <c r="Q2031"/>
      <c r="R2031" s="21" t="s">
        <v>10976</v>
      </c>
      <c r="S2031" t="s">
        <v>6813</v>
      </c>
      <c r="T2031" s="396" t="str">
        <f>IF(INDEX('Page 2 - Team Information'!$K$14:$AP$184,Y2031,X2031)="","",INDEX('Page 2 - Team Information'!$K$14:$AP$184,Y2031,X2031)&amp;"-06-30")</f>
        <v/>
      </c>
      <c r="U2031"/>
      <c r="V2031"/>
      <c r="W2031"/>
      <c r="X2031" s="397">
        <v>10</v>
      </c>
      <c r="Y2031" s="397">
        <v>103</v>
      </c>
    </row>
    <row r="2032" spans="1:25" x14ac:dyDescent="0.45">
      <c r="A2032">
        <f>'Page 1 - General Information'!$G$12</f>
        <v>113367003</v>
      </c>
      <c r="B2032" t="str">
        <f>'Page 1 - General Information'!$G$16</f>
        <v>2658</v>
      </c>
      <c r="C2032" s="395" t="s">
        <v>19824</v>
      </c>
      <c r="D2032"/>
      <c r="E2032"/>
      <c r="F2032"/>
      <c r="G2032"/>
      <c r="H2032"/>
      <c r="I2032"/>
      <c r="J2032"/>
      <c r="K2032"/>
      <c r="L2032"/>
      <c r="M2032"/>
      <c r="N2032" t="s">
        <v>5293</v>
      </c>
      <c r="O2032" s="399"/>
      <c r="P2032"/>
      <c r="Q2032"/>
      <c r="R2032" s="21" t="s">
        <v>10976</v>
      </c>
      <c r="S2032" t="s">
        <v>6814</v>
      </c>
      <c r="T2032" s="396" t="str">
        <f>IF(INDEX('Page 2 - Team Information'!$K$14:$AP$184,Y2032,X2032)="","",INDEX('Page 2 - Team Information'!$K$14:$AP$184,Y2032,X2032)&amp;"-06-30")</f>
        <v/>
      </c>
      <c r="U2032"/>
      <c r="V2032"/>
      <c r="W2032"/>
      <c r="X2032" s="397">
        <v>11</v>
      </c>
      <c r="Y2032" s="397">
        <v>103</v>
      </c>
    </row>
    <row r="2033" spans="1:25" x14ac:dyDescent="0.45">
      <c r="A2033">
        <f>'Page 1 - General Information'!$G$12</f>
        <v>113367003</v>
      </c>
      <c r="B2033" t="str">
        <f>'Page 1 - General Information'!$G$16</f>
        <v>2658</v>
      </c>
      <c r="C2033" s="395" t="s">
        <v>19824</v>
      </c>
      <c r="D2033"/>
      <c r="E2033"/>
      <c r="F2033"/>
      <c r="G2033"/>
      <c r="H2033"/>
      <c r="I2033"/>
      <c r="J2033"/>
      <c r="K2033"/>
      <c r="L2033"/>
      <c r="M2033"/>
      <c r="N2033" t="s">
        <v>5293</v>
      </c>
      <c r="O2033" s="399"/>
      <c r="P2033"/>
      <c r="Q2033"/>
      <c r="R2033" s="21" t="s">
        <v>10976</v>
      </c>
      <c r="S2033" t="s">
        <v>6815</v>
      </c>
      <c r="T2033" s="396" t="str">
        <f>IF(INDEX('Page 2 - Team Information'!$K$14:$AP$184,Y2033,X2033)="","",INDEX('Page 2 - Team Information'!$K$14:$AP$184,Y2033,X2033)&amp;"-06-30")</f>
        <v/>
      </c>
      <c r="U2033"/>
      <c r="V2033"/>
      <c r="W2033"/>
      <c r="X2033" s="397">
        <v>12</v>
      </c>
      <c r="Y2033" s="397">
        <v>103</v>
      </c>
    </row>
    <row r="2034" spans="1:25" x14ac:dyDescent="0.45">
      <c r="A2034">
        <f>'Page 1 - General Information'!$G$12</f>
        <v>113367003</v>
      </c>
      <c r="B2034" t="str">
        <f>'Page 1 - General Information'!$G$16</f>
        <v>2658</v>
      </c>
      <c r="C2034" s="395" t="s">
        <v>19824</v>
      </c>
      <c r="D2034"/>
      <c r="E2034"/>
      <c r="F2034"/>
      <c r="G2034"/>
      <c r="H2034"/>
      <c r="I2034"/>
      <c r="J2034"/>
      <c r="K2034"/>
      <c r="L2034"/>
      <c r="M2034"/>
      <c r="N2034" t="s">
        <v>4812</v>
      </c>
      <c r="O2034" s="396">
        <f>INDEX('Page 2 - Team Information'!$K$14:$AP$184,Y2034,X2034)</f>
        <v>0</v>
      </c>
      <c r="P2034"/>
      <c r="Q2034"/>
      <c r="R2034"/>
      <c r="S2034" t="s">
        <v>6816</v>
      </c>
      <c r="T2034"/>
      <c r="U2034"/>
      <c r="V2034"/>
      <c r="W2034"/>
      <c r="X2034" s="397">
        <v>14</v>
      </c>
      <c r="Y2034" s="397">
        <v>103</v>
      </c>
    </row>
    <row r="2035" spans="1:25" x14ac:dyDescent="0.45">
      <c r="A2035">
        <f>'Page 1 - General Information'!$G$12</f>
        <v>113367003</v>
      </c>
      <c r="B2035" t="str">
        <f>'Page 1 - General Information'!$G$16</f>
        <v>2658</v>
      </c>
      <c r="C2035" s="395" t="s">
        <v>19824</v>
      </c>
      <c r="D2035"/>
      <c r="E2035"/>
      <c r="F2035"/>
      <c r="G2035"/>
      <c r="H2035"/>
      <c r="I2035"/>
      <c r="J2035"/>
      <c r="K2035"/>
      <c r="L2035"/>
      <c r="M2035"/>
      <c r="N2035" t="s">
        <v>4812</v>
      </c>
      <c r="O2035" s="396">
        <f>INDEX('Page 2 - Team Information'!$K$14:$AP$184,Y2035,X2035)</f>
        <v>0</v>
      </c>
      <c r="P2035"/>
      <c r="Q2035"/>
      <c r="R2035"/>
      <c r="S2035" t="s">
        <v>6817</v>
      </c>
      <c r="T2035"/>
      <c r="U2035"/>
      <c r="V2035"/>
      <c r="W2035"/>
      <c r="X2035" s="397">
        <v>15</v>
      </c>
      <c r="Y2035" s="397">
        <v>103</v>
      </c>
    </row>
    <row r="2036" spans="1:25" x14ac:dyDescent="0.45">
      <c r="A2036">
        <f>'Page 1 - General Information'!$G$12</f>
        <v>113367003</v>
      </c>
      <c r="B2036" t="str">
        <f>'Page 1 - General Information'!$G$16</f>
        <v>2658</v>
      </c>
      <c r="C2036" s="395" t="s">
        <v>19824</v>
      </c>
      <c r="D2036"/>
      <c r="E2036"/>
      <c r="F2036"/>
      <c r="G2036"/>
      <c r="H2036"/>
      <c r="I2036"/>
      <c r="J2036"/>
      <c r="K2036"/>
      <c r="L2036"/>
      <c r="M2036"/>
      <c r="N2036" t="s">
        <v>4812</v>
      </c>
      <c r="O2036" s="396">
        <f>INDEX('Page 2 - Team Information'!$K$14:$AP$184,Y2036,X2036)</f>
        <v>0</v>
      </c>
      <c r="P2036"/>
      <c r="Q2036"/>
      <c r="R2036"/>
      <c r="S2036" t="s">
        <v>6818</v>
      </c>
      <c r="T2036"/>
      <c r="U2036"/>
      <c r="V2036"/>
      <c r="W2036"/>
      <c r="X2036" s="397">
        <v>16</v>
      </c>
      <c r="Y2036" s="397">
        <v>103</v>
      </c>
    </row>
    <row r="2037" spans="1:25" x14ac:dyDescent="0.45">
      <c r="A2037">
        <f>'Page 1 - General Information'!$G$12</f>
        <v>113367003</v>
      </c>
      <c r="B2037" t="str">
        <f>'Page 1 - General Information'!$G$16</f>
        <v>2658</v>
      </c>
      <c r="C2037" s="395" t="s">
        <v>19824</v>
      </c>
      <c r="D2037"/>
      <c r="E2037"/>
      <c r="F2037"/>
      <c r="G2037"/>
      <c r="H2037"/>
      <c r="I2037"/>
      <c r="J2037"/>
      <c r="K2037"/>
      <c r="L2037"/>
      <c r="M2037"/>
      <c r="N2037" t="s">
        <v>4812</v>
      </c>
      <c r="O2037" s="396">
        <f>INDEX('Page 2 - Team Information'!$K$14:$AP$184,Y2037,X2037)</f>
        <v>0</v>
      </c>
      <c r="P2037"/>
      <c r="Q2037"/>
      <c r="R2037"/>
      <c r="S2037" t="s">
        <v>6819</v>
      </c>
      <c r="T2037"/>
      <c r="U2037"/>
      <c r="V2037"/>
      <c r="W2037"/>
      <c r="X2037" s="397">
        <v>17</v>
      </c>
      <c r="Y2037" s="397">
        <v>103</v>
      </c>
    </row>
    <row r="2038" spans="1:25" x14ac:dyDescent="0.45">
      <c r="A2038">
        <f>'Page 1 - General Information'!$G$12</f>
        <v>113367003</v>
      </c>
      <c r="B2038" t="str">
        <f>'Page 1 - General Information'!$G$16</f>
        <v>2658</v>
      </c>
      <c r="C2038" s="395" t="s">
        <v>19824</v>
      </c>
      <c r="D2038"/>
      <c r="E2038"/>
      <c r="F2038"/>
      <c r="G2038"/>
      <c r="H2038"/>
      <c r="I2038"/>
      <c r="J2038"/>
      <c r="K2038"/>
      <c r="L2038"/>
      <c r="M2038"/>
      <c r="N2038" t="s">
        <v>4812</v>
      </c>
      <c r="O2038" s="396">
        <f>INDEX('Page 2 - Team Information'!$K$14:$AP$184,Y2038,X2038)</f>
        <v>0</v>
      </c>
      <c r="P2038"/>
      <c r="Q2038"/>
      <c r="R2038"/>
      <c r="S2038" t="s">
        <v>6820</v>
      </c>
      <c r="T2038"/>
      <c r="U2038"/>
      <c r="V2038"/>
      <c r="W2038"/>
      <c r="X2038" s="397">
        <v>19</v>
      </c>
      <c r="Y2038" s="397">
        <v>103</v>
      </c>
    </row>
    <row r="2039" spans="1:25" x14ac:dyDescent="0.45">
      <c r="A2039">
        <f>'Page 1 - General Information'!$G$12</f>
        <v>113367003</v>
      </c>
      <c r="B2039" t="str">
        <f>'Page 1 - General Information'!$G$16</f>
        <v>2658</v>
      </c>
      <c r="C2039" s="395" t="s">
        <v>19824</v>
      </c>
      <c r="D2039"/>
      <c r="E2039"/>
      <c r="F2039"/>
      <c r="G2039"/>
      <c r="H2039"/>
      <c r="I2039"/>
      <c r="J2039"/>
      <c r="K2039"/>
      <c r="L2039"/>
      <c r="M2039"/>
      <c r="N2039" t="s">
        <v>4812</v>
      </c>
      <c r="O2039" s="396">
        <f>INDEX('Page 2 - Team Information'!$K$14:$AP$184,Y2039,X2039)</f>
        <v>0</v>
      </c>
      <c r="P2039"/>
      <c r="Q2039"/>
      <c r="R2039"/>
      <c r="S2039" t="s">
        <v>6821</v>
      </c>
      <c r="T2039"/>
      <c r="U2039"/>
      <c r="V2039"/>
      <c r="W2039"/>
      <c r="X2039" s="397">
        <v>20</v>
      </c>
      <c r="Y2039" s="397">
        <v>103</v>
      </c>
    </row>
    <row r="2040" spans="1:25" x14ac:dyDescent="0.45">
      <c r="A2040">
        <f>'Page 1 - General Information'!$G$12</f>
        <v>113367003</v>
      </c>
      <c r="B2040" t="str">
        <f>'Page 1 - General Information'!$G$16</f>
        <v>2658</v>
      </c>
      <c r="C2040" s="395" t="s">
        <v>19824</v>
      </c>
      <c r="D2040"/>
      <c r="E2040"/>
      <c r="F2040"/>
      <c r="G2040"/>
      <c r="H2040"/>
      <c r="I2040"/>
      <c r="J2040"/>
      <c r="K2040"/>
      <c r="L2040"/>
      <c r="M2040"/>
      <c r="N2040" t="s">
        <v>4812</v>
      </c>
      <c r="O2040" s="396">
        <f>INDEX('Page 2 - Team Information'!$K$14:$AP$184,Y2040,X2040)</f>
        <v>0</v>
      </c>
      <c r="P2040"/>
      <c r="Q2040"/>
      <c r="R2040"/>
      <c r="S2040" t="s">
        <v>6822</v>
      </c>
      <c r="T2040"/>
      <c r="U2040"/>
      <c r="V2040"/>
      <c r="W2040"/>
      <c r="X2040" s="397">
        <v>21</v>
      </c>
      <c r="Y2040" s="397">
        <v>103</v>
      </c>
    </row>
    <row r="2041" spans="1:25" x14ac:dyDescent="0.45">
      <c r="A2041">
        <f>'Page 1 - General Information'!$G$12</f>
        <v>113367003</v>
      </c>
      <c r="B2041" t="str">
        <f>'Page 1 - General Information'!$G$16</f>
        <v>2658</v>
      </c>
      <c r="C2041" s="395" t="s">
        <v>19824</v>
      </c>
      <c r="D2041"/>
      <c r="E2041"/>
      <c r="F2041"/>
      <c r="G2041"/>
      <c r="H2041"/>
      <c r="I2041"/>
      <c r="J2041"/>
      <c r="K2041"/>
      <c r="L2041"/>
      <c r="M2041"/>
      <c r="N2041" t="s">
        <v>4812</v>
      </c>
      <c r="O2041" s="396">
        <f>INDEX('Page 2 - Team Information'!$K$14:$AP$184,Y2041,X2041)</f>
        <v>0</v>
      </c>
      <c r="P2041"/>
      <c r="Q2041"/>
      <c r="R2041"/>
      <c r="S2041" t="s">
        <v>6823</v>
      </c>
      <c r="T2041"/>
      <c r="U2041"/>
      <c r="V2041"/>
      <c r="W2041"/>
      <c r="X2041" s="397">
        <v>22</v>
      </c>
      <c r="Y2041" s="397">
        <v>103</v>
      </c>
    </row>
    <row r="2042" spans="1:25" x14ac:dyDescent="0.45">
      <c r="A2042">
        <f>'Page 1 - General Information'!$G$12</f>
        <v>113367003</v>
      </c>
      <c r="B2042" t="str">
        <f>'Page 1 - General Information'!$G$16</f>
        <v>2658</v>
      </c>
      <c r="C2042" s="395" t="s">
        <v>19824</v>
      </c>
      <c r="D2042"/>
      <c r="E2042"/>
      <c r="F2042"/>
      <c r="G2042"/>
      <c r="H2042"/>
      <c r="I2042"/>
      <c r="J2042"/>
      <c r="K2042"/>
      <c r="L2042"/>
      <c r="M2042"/>
      <c r="N2042" t="s">
        <v>5293</v>
      </c>
      <c r="O2042" s="399"/>
      <c r="P2042"/>
      <c r="Q2042"/>
      <c r="R2042" s="399" t="s">
        <v>10976</v>
      </c>
      <c r="S2042" t="s">
        <v>6824</v>
      </c>
      <c r="T2042"/>
      <c r="U2042"/>
      <c r="V2042" s="396">
        <f>INDEX('Page 2 - Team Information'!$K$14:$AP$184,Y2042,X2042)</f>
        <v>0</v>
      </c>
      <c r="W2042"/>
      <c r="X2042" s="397">
        <v>5</v>
      </c>
      <c r="Y2042" s="397">
        <v>104</v>
      </c>
    </row>
    <row r="2043" spans="1:25" x14ac:dyDescent="0.45">
      <c r="A2043">
        <f>'Page 1 - General Information'!$G$12</f>
        <v>113367003</v>
      </c>
      <c r="B2043" t="str">
        <f>'Page 1 - General Information'!$G$16</f>
        <v>2658</v>
      </c>
      <c r="C2043" s="395" t="s">
        <v>19824</v>
      </c>
      <c r="D2043"/>
      <c r="E2043"/>
      <c r="F2043"/>
      <c r="G2043"/>
      <c r="H2043"/>
      <c r="I2043"/>
      <c r="J2043"/>
      <c r="K2043"/>
      <c r="L2043"/>
      <c r="M2043"/>
      <c r="N2043" t="s">
        <v>5293</v>
      </c>
      <c r="O2043" s="399"/>
      <c r="P2043"/>
      <c r="Q2043"/>
      <c r="R2043" s="399" t="s">
        <v>10976</v>
      </c>
      <c r="S2043" t="s">
        <v>6825</v>
      </c>
      <c r="T2043"/>
      <c r="U2043"/>
      <c r="V2043" s="396">
        <f>INDEX('Page 2 - Team Information'!$K$14:$AP$184,Y2043,X2043)</f>
        <v>0</v>
      </c>
      <c r="W2043"/>
      <c r="X2043" s="397">
        <v>6</v>
      </c>
      <c r="Y2043" s="397">
        <v>104</v>
      </c>
    </row>
    <row r="2044" spans="1:25" x14ac:dyDescent="0.45">
      <c r="A2044">
        <f>'Page 1 - General Information'!$G$12</f>
        <v>113367003</v>
      </c>
      <c r="B2044" t="str">
        <f>'Page 1 - General Information'!$G$16</f>
        <v>2658</v>
      </c>
      <c r="C2044" s="395" t="s">
        <v>19824</v>
      </c>
      <c r="D2044"/>
      <c r="E2044"/>
      <c r="F2044"/>
      <c r="G2044"/>
      <c r="H2044"/>
      <c r="I2044"/>
      <c r="J2044"/>
      <c r="K2044"/>
      <c r="L2044"/>
      <c r="M2044"/>
      <c r="N2044" t="s">
        <v>5293</v>
      </c>
      <c r="O2044" s="399"/>
      <c r="P2044"/>
      <c r="Q2044"/>
      <c r="R2044" s="399" t="s">
        <v>10976</v>
      </c>
      <c r="S2044" t="s">
        <v>6826</v>
      </c>
      <c r="T2044"/>
      <c r="U2044"/>
      <c r="V2044" s="396">
        <f>INDEX('Page 2 - Team Information'!$K$14:$AP$184,Y2044,X2044)</f>
        <v>0</v>
      </c>
      <c r="W2044"/>
      <c r="X2044" s="397">
        <v>7</v>
      </c>
      <c r="Y2044" s="397">
        <v>104</v>
      </c>
    </row>
    <row r="2045" spans="1:25" x14ac:dyDescent="0.45">
      <c r="A2045">
        <f>'Page 1 - General Information'!$G$12</f>
        <v>113367003</v>
      </c>
      <c r="B2045" t="str">
        <f>'Page 1 - General Information'!$G$16</f>
        <v>2658</v>
      </c>
      <c r="C2045" s="395" t="s">
        <v>19824</v>
      </c>
      <c r="D2045"/>
      <c r="E2045"/>
      <c r="F2045"/>
      <c r="G2045"/>
      <c r="H2045"/>
      <c r="I2045"/>
      <c r="J2045"/>
      <c r="K2045"/>
      <c r="L2045"/>
      <c r="M2045"/>
      <c r="N2045" t="s">
        <v>5293</v>
      </c>
      <c r="O2045" s="399"/>
      <c r="P2045"/>
      <c r="Q2045"/>
      <c r="R2045" s="21" t="s">
        <v>10976</v>
      </c>
      <c r="S2045" t="s">
        <v>6827</v>
      </c>
      <c r="T2045" s="396" t="str">
        <f>IF(INDEX('Page 2 - Team Information'!$K$14:$AP$184,Y2045,X2045)="","",INDEX('Page 2 - Team Information'!$K$14:$AP$184,Y2045,X2045)&amp;"-06-30")</f>
        <v/>
      </c>
      <c r="U2045"/>
      <c r="V2045"/>
      <c r="W2045"/>
      <c r="X2045" s="397">
        <v>9</v>
      </c>
      <c r="Y2045" s="397">
        <v>104</v>
      </c>
    </row>
    <row r="2046" spans="1:25" x14ac:dyDescent="0.45">
      <c r="A2046">
        <f>'Page 1 - General Information'!$G$12</f>
        <v>113367003</v>
      </c>
      <c r="B2046" t="str">
        <f>'Page 1 - General Information'!$G$16</f>
        <v>2658</v>
      </c>
      <c r="C2046" s="395" t="s">
        <v>19824</v>
      </c>
      <c r="D2046"/>
      <c r="E2046"/>
      <c r="F2046"/>
      <c r="G2046"/>
      <c r="H2046"/>
      <c r="I2046"/>
      <c r="J2046"/>
      <c r="K2046"/>
      <c r="L2046"/>
      <c r="M2046"/>
      <c r="N2046" t="s">
        <v>5293</v>
      </c>
      <c r="O2046" s="399"/>
      <c r="P2046"/>
      <c r="Q2046"/>
      <c r="R2046" s="21" t="s">
        <v>10976</v>
      </c>
      <c r="S2046" t="s">
        <v>6828</v>
      </c>
      <c r="T2046" s="396" t="str">
        <f>IF(INDEX('Page 2 - Team Information'!$K$14:$AP$184,Y2046,X2046)="","",INDEX('Page 2 - Team Information'!$K$14:$AP$184,Y2046,X2046)&amp;"-06-30")</f>
        <v/>
      </c>
      <c r="U2046"/>
      <c r="V2046"/>
      <c r="W2046"/>
      <c r="X2046" s="397">
        <v>10</v>
      </c>
      <c r="Y2046" s="397">
        <v>104</v>
      </c>
    </row>
    <row r="2047" spans="1:25" x14ac:dyDescent="0.45">
      <c r="A2047">
        <f>'Page 1 - General Information'!$G$12</f>
        <v>113367003</v>
      </c>
      <c r="B2047" t="str">
        <f>'Page 1 - General Information'!$G$16</f>
        <v>2658</v>
      </c>
      <c r="C2047" s="395" t="s">
        <v>19824</v>
      </c>
      <c r="D2047"/>
      <c r="E2047"/>
      <c r="F2047"/>
      <c r="G2047"/>
      <c r="H2047"/>
      <c r="I2047"/>
      <c r="J2047"/>
      <c r="K2047"/>
      <c r="L2047"/>
      <c r="M2047"/>
      <c r="N2047" t="s">
        <v>5293</v>
      </c>
      <c r="O2047" s="399"/>
      <c r="P2047"/>
      <c r="Q2047"/>
      <c r="R2047" s="21" t="s">
        <v>10976</v>
      </c>
      <c r="S2047" t="s">
        <v>6829</v>
      </c>
      <c r="T2047" s="396" t="str">
        <f>IF(INDEX('Page 2 - Team Information'!$K$14:$AP$184,Y2047,X2047)="","",INDEX('Page 2 - Team Information'!$K$14:$AP$184,Y2047,X2047)&amp;"-06-30")</f>
        <v/>
      </c>
      <c r="U2047"/>
      <c r="V2047"/>
      <c r="W2047"/>
      <c r="X2047" s="397">
        <v>11</v>
      </c>
      <c r="Y2047" s="397">
        <v>104</v>
      </c>
    </row>
    <row r="2048" spans="1:25" x14ac:dyDescent="0.45">
      <c r="A2048">
        <f>'Page 1 - General Information'!$G$12</f>
        <v>113367003</v>
      </c>
      <c r="B2048" t="str">
        <f>'Page 1 - General Information'!$G$16</f>
        <v>2658</v>
      </c>
      <c r="C2048" s="395" t="s">
        <v>19824</v>
      </c>
      <c r="D2048"/>
      <c r="E2048"/>
      <c r="F2048"/>
      <c r="G2048"/>
      <c r="H2048"/>
      <c r="I2048"/>
      <c r="J2048"/>
      <c r="K2048"/>
      <c r="L2048"/>
      <c r="M2048"/>
      <c r="N2048" t="s">
        <v>5293</v>
      </c>
      <c r="O2048" s="399"/>
      <c r="P2048"/>
      <c r="Q2048"/>
      <c r="R2048" s="21" t="s">
        <v>10976</v>
      </c>
      <c r="S2048" t="s">
        <v>6830</v>
      </c>
      <c r="T2048" s="396" t="str">
        <f>IF(INDEX('Page 2 - Team Information'!$K$14:$AP$184,Y2048,X2048)="","",INDEX('Page 2 - Team Information'!$K$14:$AP$184,Y2048,X2048)&amp;"-06-30")</f>
        <v/>
      </c>
      <c r="U2048"/>
      <c r="V2048"/>
      <c r="W2048"/>
      <c r="X2048" s="397">
        <v>12</v>
      </c>
      <c r="Y2048" s="397">
        <v>104</v>
      </c>
    </row>
    <row r="2049" spans="1:25" x14ac:dyDescent="0.45">
      <c r="A2049">
        <f>'Page 1 - General Information'!$G$12</f>
        <v>113367003</v>
      </c>
      <c r="B2049" t="str">
        <f>'Page 1 - General Information'!$G$16</f>
        <v>2658</v>
      </c>
      <c r="C2049" s="395" t="s">
        <v>19824</v>
      </c>
      <c r="D2049"/>
      <c r="E2049"/>
      <c r="F2049"/>
      <c r="G2049"/>
      <c r="H2049"/>
      <c r="I2049"/>
      <c r="J2049"/>
      <c r="K2049"/>
      <c r="L2049"/>
      <c r="M2049"/>
      <c r="N2049" t="s">
        <v>4812</v>
      </c>
      <c r="O2049" s="396">
        <f>INDEX('Page 2 - Team Information'!$K$14:$AP$184,Y2049,X2049)</f>
        <v>0</v>
      </c>
      <c r="P2049"/>
      <c r="Q2049"/>
      <c r="R2049"/>
      <c r="S2049" t="s">
        <v>6831</v>
      </c>
      <c r="T2049"/>
      <c r="U2049"/>
      <c r="V2049"/>
      <c r="W2049"/>
      <c r="X2049" s="397">
        <v>14</v>
      </c>
      <c r="Y2049" s="397">
        <v>104</v>
      </c>
    </row>
    <row r="2050" spans="1:25" x14ac:dyDescent="0.45">
      <c r="A2050">
        <f>'Page 1 - General Information'!$G$12</f>
        <v>113367003</v>
      </c>
      <c r="B2050" t="str">
        <f>'Page 1 - General Information'!$G$16</f>
        <v>2658</v>
      </c>
      <c r="C2050" s="395" t="s">
        <v>19824</v>
      </c>
      <c r="D2050"/>
      <c r="E2050"/>
      <c r="F2050"/>
      <c r="G2050"/>
      <c r="H2050"/>
      <c r="I2050"/>
      <c r="J2050"/>
      <c r="K2050"/>
      <c r="L2050"/>
      <c r="M2050"/>
      <c r="N2050" t="s">
        <v>4812</v>
      </c>
      <c r="O2050" s="396">
        <f>INDEX('Page 2 - Team Information'!$K$14:$AP$184,Y2050,X2050)</f>
        <v>0</v>
      </c>
      <c r="P2050"/>
      <c r="Q2050"/>
      <c r="R2050"/>
      <c r="S2050" t="s">
        <v>6832</v>
      </c>
      <c r="T2050"/>
      <c r="U2050"/>
      <c r="V2050"/>
      <c r="W2050"/>
      <c r="X2050" s="397">
        <v>15</v>
      </c>
      <c r="Y2050" s="397">
        <v>104</v>
      </c>
    </row>
    <row r="2051" spans="1:25" x14ac:dyDescent="0.45">
      <c r="A2051">
        <f>'Page 1 - General Information'!$G$12</f>
        <v>113367003</v>
      </c>
      <c r="B2051" t="str">
        <f>'Page 1 - General Information'!$G$16</f>
        <v>2658</v>
      </c>
      <c r="C2051" s="395" t="s">
        <v>19824</v>
      </c>
      <c r="D2051"/>
      <c r="E2051"/>
      <c r="F2051"/>
      <c r="G2051"/>
      <c r="H2051"/>
      <c r="I2051"/>
      <c r="J2051"/>
      <c r="K2051"/>
      <c r="L2051"/>
      <c r="M2051"/>
      <c r="N2051" t="s">
        <v>4812</v>
      </c>
      <c r="O2051" s="396">
        <f>INDEX('Page 2 - Team Information'!$K$14:$AP$184,Y2051,X2051)</f>
        <v>0</v>
      </c>
      <c r="P2051"/>
      <c r="Q2051"/>
      <c r="R2051"/>
      <c r="S2051" t="s">
        <v>6833</v>
      </c>
      <c r="T2051"/>
      <c r="U2051"/>
      <c r="V2051"/>
      <c r="W2051"/>
      <c r="X2051" s="397">
        <v>16</v>
      </c>
      <c r="Y2051" s="397">
        <v>104</v>
      </c>
    </row>
    <row r="2052" spans="1:25" x14ac:dyDescent="0.45">
      <c r="A2052">
        <f>'Page 1 - General Information'!$G$12</f>
        <v>113367003</v>
      </c>
      <c r="B2052" t="str">
        <f>'Page 1 - General Information'!$G$16</f>
        <v>2658</v>
      </c>
      <c r="C2052" s="395" t="s">
        <v>19824</v>
      </c>
      <c r="D2052"/>
      <c r="E2052"/>
      <c r="F2052"/>
      <c r="G2052"/>
      <c r="H2052"/>
      <c r="I2052"/>
      <c r="J2052"/>
      <c r="K2052"/>
      <c r="L2052"/>
      <c r="M2052"/>
      <c r="N2052" t="s">
        <v>4812</v>
      </c>
      <c r="O2052" s="396">
        <f>INDEX('Page 2 - Team Information'!$K$14:$AP$184,Y2052,X2052)</f>
        <v>0</v>
      </c>
      <c r="P2052"/>
      <c r="Q2052"/>
      <c r="R2052"/>
      <c r="S2052" t="s">
        <v>6834</v>
      </c>
      <c r="T2052"/>
      <c r="U2052"/>
      <c r="V2052"/>
      <c r="W2052"/>
      <c r="X2052" s="397">
        <v>17</v>
      </c>
      <c r="Y2052" s="397">
        <v>104</v>
      </c>
    </row>
    <row r="2053" spans="1:25" x14ac:dyDescent="0.45">
      <c r="A2053">
        <f>'Page 1 - General Information'!$G$12</f>
        <v>113367003</v>
      </c>
      <c r="B2053" t="str">
        <f>'Page 1 - General Information'!$G$16</f>
        <v>2658</v>
      </c>
      <c r="C2053" s="395" t="s">
        <v>19824</v>
      </c>
      <c r="D2053"/>
      <c r="E2053"/>
      <c r="F2053"/>
      <c r="G2053"/>
      <c r="H2053"/>
      <c r="I2053"/>
      <c r="J2053"/>
      <c r="K2053"/>
      <c r="L2053"/>
      <c r="M2053"/>
      <c r="N2053" t="s">
        <v>4812</v>
      </c>
      <c r="O2053" s="396">
        <f>INDEX('Page 2 - Team Information'!$K$14:$AP$184,Y2053,X2053)</f>
        <v>0</v>
      </c>
      <c r="P2053"/>
      <c r="Q2053"/>
      <c r="R2053"/>
      <c r="S2053" t="s">
        <v>6835</v>
      </c>
      <c r="T2053"/>
      <c r="U2053"/>
      <c r="V2053"/>
      <c r="W2053"/>
      <c r="X2053" s="397">
        <v>19</v>
      </c>
      <c r="Y2053" s="397">
        <v>104</v>
      </c>
    </row>
    <row r="2054" spans="1:25" x14ac:dyDescent="0.45">
      <c r="A2054">
        <f>'Page 1 - General Information'!$G$12</f>
        <v>113367003</v>
      </c>
      <c r="B2054" t="str">
        <f>'Page 1 - General Information'!$G$16</f>
        <v>2658</v>
      </c>
      <c r="C2054" s="395" t="s">
        <v>19824</v>
      </c>
      <c r="D2054"/>
      <c r="E2054"/>
      <c r="F2054"/>
      <c r="G2054"/>
      <c r="H2054"/>
      <c r="I2054"/>
      <c r="J2054"/>
      <c r="K2054"/>
      <c r="L2054"/>
      <c r="M2054"/>
      <c r="N2054" t="s">
        <v>4812</v>
      </c>
      <c r="O2054" s="396">
        <f>INDEX('Page 2 - Team Information'!$K$14:$AP$184,Y2054,X2054)</f>
        <v>0</v>
      </c>
      <c r="P2054"/>
      <c r="Q2054"/>
      <c r="R2054"/>
      <c r="S2054" t="s">
        <v>6836</v>
      </c>
      <c r="T2054"/>
      <c r="U2054"/>
      <c r="V2054"/>
      <c r="W2054"/>
      <c r="X2054" s="397">
        <v>20</v>
      </c>
      <c r="Y2054" s="397">
        <v>104</v>
      </c>
    </row>
    <row r="2055" spans="1:25" x14ac:dyDescent="0.45">
      <c r="A2055">
        <f>'Page 1 - General Information'!$G$12</f>
        <v>113367003</v>
      </c>
      <c r="B2055" t="str">
        <f>'Page 1 - General Information'!$G$16</f>
        <v>2658</v>
      </c>
      <c r="C2055" s="395" t="s">
        <v>19824</v>
      </c>
      <c r="D2055"/>
      <c r="E2055"/>
      <c r="F2055"/>
      <c r="G2055"/>
      <c r="H2055"/>
      <c r="I2055"/>
      <c r="J2055"/>
      <c r="K2055"/>
      <c r="L2055"/>
      <c r="M2055"/>
      <c r="N2055" t="s">
        <v>4812</v>
      </c>
      <c r="O2055" s="396">
        <f>INDEX('Page 2 - Team Information'!$K$14:$AP$184,Y2055,X2055)</f>
        <v>0</v>
      </c>
      <c r="P2055"/>
      <c r="Q2055"/>
      <c r="R2055"/>
      <c r="S2055" t="s">
        <v>6837</v>
      </c>
      <c r="T2055"/>
      <c r="U2055"/>
      <c r="V2055"/>
      <c r="W2055"/>
      <c r="X2055" s="397">
        <v>21</v>
      </c>
      <c r="Y2055" s="397">
        <v>104</v>
      </c>
    </row>
    <row r="2056" spans="1:25" x14ac:dyDescent="0.45">
      <c r="A2056">
        <f>'Page 1 - General Information'!$G$12</f>
        <v>113367003</v>
      </c>
      <c r="B2056" t="str">
        <f>'Page 1 - General Information'!$G$16</f>
        <v>2658</v>
      </c>
      <c r="C2056" s="395" t="s">
        <v>19824</v>
      </c>
      <c r="D2056"/>
      <c r="E2056"/>
      <c r="F2056"/>
      <c r="G2056"/>
      <c r="H2056"/>
      <c r="I2056"/>
      <c r="J2056"/>
      <c r="K2056"/>
      <c r="L2056"/>
      <c r="M2056"/>
      <c r="N2056" t="s">
        <v>4812</v>
      </c>
      <c r="O2056" s="396">
        <f>INDEX('Page 2 - Team Information'!$K$14:$AP$184,Y2056,X2056)</f>
        <v>0</v>
      </c>
      <c r="P2056"/>
      <c r="Q2056"/>
      <c r="R2056"/>
      <c r="S2056" t="s">
        <v>6838</v>
      </c>
      <c r="T2056"/>
      <c r="U2056"/>
      <c r="V2056"/>
      <c r="W2056"/>
      <c r="X2056" s="397">
        <v>22</v>
      </c>
      <c r="Y2056" s="397">
        <v>104</v>
      </c>
    </row>
    <row r="2057" spans="1:25" x14ac:dyDescent="0.45">
      <c r="A2057">
        <f>'Page 1 - General Information'!$G$12</f>
        <v>113367003</v>
      </c>
      <c r="B2057" t="str">
        <f>'Page 1 - General Information'!$G$16</f>
        <v>2658</v>
      </c>
      <c r="C2057" s="395" t="s">
        <v>19824</v>
      </c>
      <c r="D2057"/>
      <c r="E2057"/>
      <c r="F2057"/>
      <c r="G2057"/>
      <c r="H2057"/>
      <c r="I2057"/>
      <c r="J2057"/>
      <c r="K2057"/>
      <c r="L2057"/>
      <c r="M2057"/>
      <c r="N2057" t="s">
        <v>5293</v>
      </c>
      <c r="O2057" s="399"/>
      <c r="P2057"/>
      <c r="Q2057"/>
      <c r="R2057" s="399" t="s">
        <v>10976</v>
      </c>
      <c r="S2057" t="s">
        <v>6839</v>
      </c>
      <c r="T2057"/>
      <c r="U2057"/>
      <c r="V2057" s="396">
        <f>INDEX('Page 2 - Team Information'!$K$14:$AP$184,Y2057,X2057)</f>
        <v>0</v>
      </c>
      <c r="W2057"/>
      <c r="X2057" s="397">
        <v>5</v>
      </c>
      <c r="Y2057" s="397">
        <v>105</v>
      </c>
    </row>
    <row r="2058" spans="1:25" x14ac:dyDescent="0.45">
      <c r="A2058">
        <f>'Page 1 - General Information'!$G$12</f>
        <v>113367003</v>
      </c>
      <c r="B2058" t="str">
        <f>'Page 1 - General Information'!$G$16</f>
        <v>2658</v>
      </c>
      <c r="C2058" s="395" t="s">
        <v>19824</v>
      </c>
      <c r="D2058"/>
      <c r="E2058"/>
      <c r="F2058"/>
      <c r="G2058"/>
      <c r="H2058"/>
      <c r="I2058"/>
      <c r="J2058"/>
      <c r="K2058"/>
      <c r="L2058"/>
      <c r="M2058"/>
      <c r="N2058" t="s">
        <v>5293</v>
      </c>
      <c r="O2058" s="399"/>
      <c r="P2058"/>
      <c r="Q2058"/>
      <c r="R2058" s="399" t="s">
        <v>10976</v>
      </c>
      <c r="S2058" t="s">
        <v>6840</v>
      </c>
      <c r="T2058"/>
      <c r="U2058"/>
      <c r="V2058" s="396">
        <f>INDEX('Page 2 - Team Information'!$K$14:$AP$184,Y2058,X2058)</f>
        <v>0</v>
      </c>
      <c r="W2058"/>
      <c r="X2058" s="397">
        <v>6</v>
      </c>
      <c r="Y2058" s="397">
        <v>105</v>
      </c>
    </row>
    <row r="2059" spans="1:25" x14ac:dyDescent="0.45">
      <c r="A2059">
        <f>'Page 1 - General Information'!$G$12</f>
        <v>113367003</v>
      </c>
      <c r="B2059" t="str">
        <f>'Page 1 - General Information'!$G$16</f>
        <v>2658</v>
      </c>
      <c r="C2059" s="395" t="s">
        <v>19824</v>
      </c>
      <c r="D2059"/>
      <c r="E2059"/>
      <c r="F2059"/>
      <c r="G2059"/>
      <c r="H2059"/>
      <c r="I2059"/>
      <c r="J2059"/>
      <c r="K2059"/>
      <c r="L2059"/>
      <c r="M2059"/>
      <c r="N2059" t="s">
        <v>5293</v>
      </c>
      <c r="O2059" s="399"/>
      <c r="P2059"/>
      <c r="Q2059"/>
      <c r="R2059" s="399" t="s">
        <v>10976</v>
      </c>
      <c r="S2059" t="s">
        <v>6841</v>
      </c>
      <c r="T2059"/>
      <c r="U2059"/>
      <c r="V2059" s="396">
        <f>INDEX('Page 2 - Team Information'!$K$14:$AP$184,Y2059,X2059)</f>
        <v>0</v>
      </c>
      <c r="W2059"/>
      <c r="X2059" s="397">
        <v>7</v>
      </c>
      <c r="Y2059" s="397">
        <v>105</v>
      </c>
    </row>
    <row r="2060" spans="1:25" x14ac:dyDescent="0.45">
      <c r="A2060">
        <f>'Page 1 - General Information'!$G$12</f>
        <v>113367003</v>
      </c>
      <c r="B2060" t="str">
        <f>'Page 1 - General Information'!$G$16</f>
        <v>2658</v>
      </c>
      <c r="C2060" s="395" t="s">
        <v>19824</v>
      </c>
      <c r="D2060"/>
      <c r="E2060"/>
      <c r="F2060"/>
      <c r="G2060"/>
      <c r="H2060"/>
      <c r="I2060"/>
      <c r="J2060"/>
      <c r="K2060"/>
      <c r="L2060"/>
      <c r="M2060"/>
      <c r="N2060" t="s">
        <v>5293</v>
      </c>
      <c r="O2060" s="399"/>
      <c r="P2060"/>
      <c r="Q2060"/>
      <c r="R2060" s="21" t="s">
        <v>10976</v>
      </c>
      <c r="S2060" t="s">
        <v>6842</v>
      </c>
      <c r="T2060" s="396" t="str">
        <f>IF(INDEX('Page 2 - Team Information'!$K$14:$AP$184,Y2060,X2060)="","",INDEX('Page 2 - Team Information'!$K$14:$AP$184,Y2060,X2060)&amp;"-06-30")</f>
        <v/>
      </c>
      <c r="U2060"/>
      <c r="V2060"/>
      <c r="W2060"/>
      <c r="X2060" s="397">
        <v>9</v>
      </c>
      <c r="Y2060" s="397">
        <v>105</v>
      </c>
    </row>
    <row r="2061" spans="1:25" x14ac:dyDescent="0.45">
      <c r="A2061">
        <f>'Page 1 - General Information'!$G$12</f>
        <v>113367003</v>
      </c>
      <c r="B2061" t="str">
        <f>'Page 1 - General Information'!$G$16</f>
        <v>2658</v>
      </c>
      <c r="C2061" s="395" t="s">
        <v>19824</v>
      </c>
      <c r="D2061"/>
      <c r="E2061"/>
      <c r="F2061"/>
      <c r="G2061"/>
      <c r="H2061"/>
      <c r="I2061"/>
      <c r="J2061"/>
      <c r="K2061"/>
      <c r="L2061"/>
      <c r="M2061"/>
      <c r="N2061" t="s">
        <v>5293</v>
      </c>
      <c r="O2061" s="399"/>
      <c r="P2061"/>
      <c r="Q2061"/>
      <c r="R2061" s="21" t="s">
        <v>10976</v>
      </c>
      <c r="S2061" t="s">
        <v>6843</v>
      </c>
      <c r="T2061" s="396" t="str">
        <f>IF(INDEX('Page 2 - Team Information'!$K$14:$AP$184,Y2061,X2061)="","",INDEX('Page 2 - Team Information'!$K$14:$AP$184,Y2061,X2061)&amp;"-06-30")</f>
        <v/>
      </c>
      <c r="U2061"/>
      <c r="V2061"/>
      <c r="W2061"/>
      <c r="X2061" s="397">
        <v>10</v>
      </c>
      <c r="Y2061" s="397">
        <v>105</v>
      </c>
    </row>
    <row r="2062" spans="1:25" x14ac:dyDescent="0.45">
      <c r="A2062">
        <f>'Page 1 - General Information'!$G$12</f>
        <v>113367003</v>
      </c>
      <c r="B2062" t="str">
        <f>'Page 1 - General Information'!$G$16</f>
        <v>2658</v>
      </c>
      <c r="C2062" s="395" t="s">
        <v>19824</v>
      </c>
      <c r="D2062"/>
      <c r="E2062"/>
      <c r="F2062"/>
      <c r="G2062"/>
      <c r="H2062"/>
      <c r="I2062"/>
      <c r="J2062"/>
      <c r="K2062"/>
      <c r="L2062"/>
      <c r="M2062"/>
      <c r="N2062" t="s">
        <v>5293</v>
      </c>
      <c r="O2062" s="399"/>
      <c r="P2062"/>
      <c r="Q2062"/>
      <c r="R2062" s="21" t="s">
        <v>10976</v>
      </c>
      <c r="S2062" t="s">
        <v>6844</v>
      </c>
      <c r="T2062" s="396" t="str">
        <f>IF(INDEX('Page 2 - Team Information'!$K$14:$AP$184,Y2062,X2062)="","",INDEX('Page 2 - Team Information'!$K$14:$AP$184,Y2062,X2062)&amp;"-06-30")</f>
        <v/>
      </c>
      <c r="U2062"/>
      <c r="V2062"/>
      <c r="W2062"/>
      <c r="X2062" s="397">
        <v>11</v>
      </c>
      <c r="Y2062" s="397">
        <v>105</v>
      </c>
    </row>
    <row r="2063" spans="1:25" x14ac:dyDescent="0.45">
      <c r="A2063">
        <f>'Page 1 - General Information'!$G$12</f>
        <v>113367003</v>
      </c>
      <c r="B2063" t="str">
        <f>'Page 1 - General Information'!$G$16</f>
        <v>2658</v>
      </c>
      <c r="C2063" s="395" t="s">
        <v>19824</v>
      </c>
      <c r="D2063"/>
      <c r="E2063"/>
      <c r="F2063"/>
      <c r="G2063"/>
      <c r="H2063"/>
      <c r="I2063"/>
      <c r="J2063"/>
      <c r="K2063"/>
      <c r="L2063"/>
      <c r="M2063"/>
      <c r="N2063" t="s">
        <v>5293</v>
      </c>
      <c r="O2063" s="399"/>
      <c r="P2063"/>
      <c r="Q2063"/>
      <c r="R2063" s="21" t="s">
        <v>10976</v>
      </c>
      <c r="S2063" t="s">
        <v>6845</v>
      </c>
      <c r="T2063" s="396" t="str">
        <f>IF(INDEX('Page 2 - Team Information'!$K$14:$AP$184,Y2063,X2063)="","",INDEX('Page 2 - Team Information'!$K$14:$AP$184,Y2063,X2063)&amp;"-06-30")</f>
        <v/>
      </c>
      <c r="U2063"/>
      <c r="V2063"/>
      <c r="W2063"/>
      <c r="X2063" s="397">
        <v>12</v>
      </c>
      <c r="Y2063" s="397">
        <v>105</v>
      </c>
    </row>
    <row r="2064" spans="1:25" x14ac:dyDescent="0.45">
      <c r="A2064">
        <f>'Page 1 - General Information'!$G$12</f>
        <v>113367003</v>
      </c>
      <c r="B2064" t="str">
        <f>'Page 1 - General Information'!$G$16</f>
        <v>2658</v>
      </c>
      <c r="C2064" s="395" t="s">
        <v>19824</v>
      </c>
      <c r="D2064"/>
      <c r="E2064"/>
      <c r="F2064"/>
      <c r="G2064"/>
      <c r="H2064"/>
      <c r="I2064"/>
      <c r="J2064"/>
      <c r="K2064"/>
      <c r="L2064"/>
      <c r="M2064"/>
      <c r="N2064" t="s">
        <v>4812</v>
      </c>
      <c r="O2064" s="396">
        <f>INDEX('Page 2 - Team Information'!$K$14:$AP$184,Y2064,X2064)</f>
        <v>0</v>
      </c>
      <c r="P2064"/>
      <c r="Q2064"/>
      <c r="R2064"/>
      <c r="S2064" t="s">
        <v>6846</v>
      </c>
      <c r="T2064"/>
      <c r="U2064"/>
      <c r="V2064"/>
      <c r="W2064"/>
      <c r="X2064" s="397">
        <v>14</v>
      </c>
      <c r="Y2064" s="397">
        <v>105</v>
      </c>
    </row>
    <row r="2065" spans="1:25" x14ac:dyDescent="0.45">
      <c r="A2065">
        <f>'Page 1 - General Information'!$G$12</f>
        <v>113367003</v>
      </c>
      <c r="B2065" t="str">
        <f>'Page 1 - General Information'!$G$16</f>
        <v>2658</v>
      </c>
      <c r="C2065" s="395" t="s">
        <v>19824</v>
      </c>
      <c r="D2065"/>
      <c r="E2065"/>
      <c r="F2065"/>
      <c r="G2065"/>
      <c r="H2065"/>
      <c r="I2065"/>
      <c r="J2065"/>
      <c r="K2065"/>
      <c r="L2065"/>
      <c r="M2065"/>
      <c r="N2065" t="s">
        <v>4812</v>
      </c>
      <c r="O2065" s="396">
        <f>INDEX('Page 2 - Team Information'!$K$14:$AP$184,Y2065,X2065)</f>
        <v>0</v>
      </c>
      <c r="P2065"/>
      <c r="Q2065"/>
      <c r="R2065"/>
      <c r="S2065" t="s">
        <v>6847</v>
      </c>
      <c r="T2065"/>
      <c r="U2065"/>
      <c r="V2065"/>
      <c r="W2065"/>
      <c r="X2065" s="397">
        <v>15</v>
      </c>
      <c r="Y2065" s="397">
        <v>105</v>
      </c>
    </row>
    <row r="2066" spans="1:25" x14ac:dyDescent="0.45">
      <c r="A2066">
        <f>'Page 1 - General Information'!$G$12</f>
        <v>113367003</v>
      </c>
      <c r="B2066" t="str">
        <f>'Page 1 - General Information'!$G$16</f>
        <v>2658</v>
      </c>
      <c r="C2066" s="395" t="s">
        <v>19824</v>
      </c>
      <c r="D2066"/>
      <c r="E2066"/>
      <c r="F2066"/>
      <c r="G2066"/>
      <c r="H2066"/>
      <c r="I2066"/>
      <c r="J2066"/>
      <c r="K2066"/>
      <c r="L2066"/>
      <c r="M2066"/>
      <c r="N2066" t="s">
        <v>4812</v>
      </c>
      <c r="O2066" s="396">
        <f>INDEX('Page 2 - Team Information'!$K$14:$AP$184,Y2066,X2066)</f>
        <v>0</v>
      </c>
      <c r="P2066"/>
      <c r="Q2066"/>
      <c r="R2066"/>
      <c r="S2066" t="s">
        <v>6848</v>
      </c>
      <c r="T2066"/>
      <c r="U2066"/>
      <c r="V2066"/>
      <c r="W2066"/>
      <c r="X2066" s="397">
        <v>16</v>
      </c>
      <c r="Y2066" s="397">
        <v>105</v>
      </c>
    </row>
    <row r="2067" spans="1:25" x14ac:dyDescent="0.45">
      <c r="A2067">
        <f>'Page 1 - General Information'!$G$12</f>
        <v>113367003</v>
      </c>
      <c r="B2067" t="str">
        <f>'Page 1 - General Information'!$G$16</f>
        <v>2658</v>
      </c>
      <c r="C2067" s="395" t="s">
        <v>19824</v>
      </c>
      <c r="D2067"/>
      <c r="E2067"/>
      <c r="F2067"/>
      <c r="G2067"/>
      <c r="H2067"/>
      <c r="I2067"/>
      <c r="J2067"/>
      <c r="K2067"/>
      <c r="L2067"/>
      <c r="M2067"/>
      <c r="N2067" t="s">
        <v>4812</v>
      </c>
      <c r="O2067" s="396">
        <f>INDEX('Page 2 - Team Information'!$K$14:$AP$184,Y2067,X2067)</f>
        <v>0</v>
      </c>
      <c r="P2067"/>
      <c r="Q2067"/>
      <c r="R2067"/>
      <c r="S2067" t="s">
        <v>6849</v>
      </c>
      <c r="T2067"/>
      <c r="U2067"/>
      <c r="V2067"/>
      <c r="W2067"/>
      <c r="X2067" s="397">
        <v>17</v>
      </c>
      <c r="Y2067" s="397">
        <v>105</v>
      </c>
    </row>
    <row r="2068" spans="1:25" x14ac:dyDescent="0.45">
      <c r="A2068">
        <f>'Page 1 - General Information'!$G$12</f>
        <v>113367003</v>
      </c>
      <c r="B2068" t="str">
        <f>'Page 1 - General Information'!$G$16</f>
        <v>2658</v>
      </c>
      <c r="C2068" s="395" t="s">
        <v>19824</v>
      </c>
      <c r="D2068"/>
      <c r="E2068"/>
      <c r="F2068"/>
      <c r="G2068"/>
      <c r="H2068"/>
      <c r="I2068"/>
      <c r="J2068"/>
      <c r="K2068"/>
      <c r="L2068"/>
      <c r="M2068"/>
      <c r="N2068" t="s">
        <v>4812</v>
      </c>
      <c r="O2068" s="396">
        <f>INDEX('Page 2 - Team Information'!$K$14:$AP$184,Y2068,X2068)</f>
        <v>0</v>
      </c>
      <c r="P2068"/>
      <c r="Q2068"/>
      <c r="R2068"/>
      <c r="S2068" t="s">
        <v>6850</v>
      </c>
      <c r="T2068"/>
      <c r="U2068"/>
      <c r="V2068"/>
      <c r="W2068"/>
      <c r="X2068" s="397">
        <v>19</v>
      </c>
      <c r="Y2068" s="397">
        <v>105</v>
      </c>
    </row>
    <row r="2069" spans="1:25" x14ac:dyDescent="0.45">
      <c r="A2069">
        <f>'Page 1 - General Information'!$G$12</f>
        <v>113367003</v>
      </c>
      <c r="B2069" t="str">
        <f>'Page 1 - General Information'!$G$16</f>
        <v>2658</v>
      </c>
      <c r="C2069" s="395" t="s">
        <v>19824</v>
      </c>
      <c r="D2069"/>
      <c r="E2069"/>
      <c r="F2069"/>
      <c r="G2069"/>
      <c r="H2069"/>
      <c r="I2069"/>
      <c r="J2069"/>
      <c r="K2069"/>
      <c r="L2069"/>
      <c r="M2069"/>
      <c r="N2069" t="s">
        <v>4812</v>
      </c>
      <c r="O2069" s="396">
        <f>INDEX('Page 2 - Team Information'!$K$14:$AP$184,Y2069,X2069)</f>
        <v>0</v>
      </c>
      <c r="P2069"/>
      <c r="Q2069"/>
      <c r="R2069"/>
      <c r="S2069" t="s">
        <v>6851</v>
      </c>
      <c r="T2069"/>
      <c r="U2069"/>
      <c r="V2069"/>
      <c r="W2069"/>
      <c r="X2069" s="397">
        <v>20</v>
      </c>
      <c r="Y2069" s="397">
        <v>105</v>
      </c>
    </row>
    <row r="2070" spans="1:25" x14ac:dyDescent="0.45">
      <c r="A2070">
        <f>'Page 1 - General Information'!$G$12</f>
        <v>113367003</v>
      </c>
      <c r="B2070" t="str">
        <f>'Page 1 - General Information'!$G$16</f>
        <v>2658</v>
      </c>
      <c r="C2070" s="395" t="s">
        <v>19824</v>
      </c>
      <c r="D2070"/>
      <c r="E2070"/>
      <c r="F2070"/>
      <c r="G2070"/>
      <c r="H2070"/>
      <c r="I2070"/>
      <c r="J2070"/>
      <c r="K2070"/>
      <c r="L2070"/>
      <c r="M2070"/>
      <c r="N2070" t="s">
        <v>4812</v>
      </c>
      <c r="O2070" s="396">
        <f>INDEX('Page 2 - Team Information'!$K$14:$AP$184,Y2070,X2070)</f>
        <v>0</v>
      </c>
      <c r="P2070"/>
      <c r="Q2070"/>
      <c r="R2070"/>
      <c r="S2070" t="s">
        <v>6852</v>
      </c>
      <c r="T2070"/>
      <c r="U2070"/>
      <c r="V2070"/>
      <c r="W2070"/>
      <c r="X2070" s="397">
        <v>21</v>
      </c>
      <c r="Y2070" s="397">
        <v>105</v>
      </c>
    </row>
    <row r="2071" spans="1:25" x14ac:dyDescent="0.45">
      <c r="A2071">
        <f>'Page 1 - General Information'!$G$12</f>
        <v>113367003</v>
      </c>
      <c r="B2071" t="str">
        <f>'Page 1 - General Information'!$G$16</f>
        <v>2658</v>
      </c>
      <c r="C2071" s="395" t="s">
        <v>19824</v>
      </c>
      <c r="D2071"/>
      <c r="E2071"/>
      <c r="F2071"/>
      <c r="G2071"/>
      <c r="H2071"/>
      <c r="I2071"/>
      <c r="J2071"/>
      <c r="K2071"/>
      <c r="L2071"/>
      <c r="M2071"/>
      <c r="N2071" t="s">
        <v>4812</v>
      </c>
      <c r="O2071" s="396">
        <f>INDEX('Page 2 - Team Information'!$K$14:$AP$184,Y2071,X2071)</f>
        <v>0</v>
      </c>
      <c r="P2071"/>
      <c r="Q2071"/>
      <c r="R2071"/>
      <c r="S2071" t="s">
        <v>6853</v>
      </c>
      <c r="T2071"/>
      <c r="U2071"/>
      <c r="V2071"/>
      <c r="W2071"/>
      <c r="X2071" s="397">
        <v>22</v>
      </c>
      <c r="Y2071" s="397">
        <v>105</v>
      </c>
    </row>
    <row r="2072" spans="1:25" x14ac:dyDescent="0.45">
      <c r="A2072">
        <f>'Page 1 - General Information'!$G$12</f>
        <v>113367003</v>
      </c>
      <c r="B2072" t="str">
        <f>'Page 1 - General Information'!$G$16</f>
        <v>2658</v>
      </c>
      <c r="C2072" s="395" t="s">
        <v>19824</v>
      </c>
      <c r="D2072"/>
      <c r="E2072"/>
      <c r="F2072"/>
      <c r="G2072"/>
      <c r="H2072"/>
      <c r="I2072"/>
      <c r="J2072"/>
      <c r="K2072"/>
      <c r="L2072"/>
      <c r="M2072"/>
      <c r="N2072" t="s">
        <v>5293</v>
      </c>
      <c r="O2072" s="399"/>
      <c r="P2072"/>
      <c r="Q2072"/>
      <c r="R2072" s="399" t="s">
        <v>10976</v>
      </c>
      <c r="S2072" t="s">
        <v>6854</v>
      </c>
      <c r="T2072"/>
      <c r="U2072"/>
      <c r="V2072" s="396">
        <f>INDEX('Page 2 - Team Information'!$K$14:$AP$184,Y2072,X2072)</f>
        <v>0</v>
      </c>
      <c r="W2072"/>
      <c r="X2072" s="397">
        <v>5</v>
      </c>
      <c r="Y2072" s="397">
        <v>106</v>
      </c>
    </row>
    <row r="2073" spans="1:25" x14ac:dyDescent="0.45">
      <c r="A2073">
        <f>'Page 1 - General Information'!$G$12</f>
        <v>113367003</v>
      </c>
      <c r="B2073" t="str">
        <f>'Page 1 - General Information'!$G$16</f>
        <v>2658</v>
      </c>
      <c r="C2073" s="395" t="s">
        <v>19824</v>
      </c>
      <c r="D2073"/>
      <c r="E2073"/>
      <c r="F2073"/>
      <c r="G2073"/>
      <c r="H2073"/>
      <c r="I2073"/>
      <c r="J2073"/>
      <c r="K2073"/>
      <c r="L2073"/>
      <c r="M2073"/>
      <c r="N2073" t="s">
        <v>5293</v>
      </c>
      <c r="O2073" s="399"/>
      <c r="P2073"/>
      <c r="Q2073"/>
      <c r="R2073" s="399" t="s">
        <v>10976</v>
      </c>
      <c r="S2073" t="s">
        <v>6855</v>
      </c>
      <c r="T2073"/>
      <c r="U2073"/>
      <c r="V2073" s="396">
        <f>INDEX('Page 2 - Team Information'!$K$14:$AP$184,Y2073,X2073)</f>
        <v>0</v>
      </c>
      <c r="W2073"/>
      <c r="X2073" s="397">
        <v>6</v>
      </c>
      <c r="Y2073" s="397">
        <v>106</v>
      </c>
    </row>
    <row r="2074" spans="1:25" x14ac:dyDescent="0.45">
      <c r="A2074">
        <f>'Page 1 - General Information'!$G$12</f>
        <v>113367003</v>
      </c>
      <c r="B2074" t="str">
        <f>'Page 1 - General Information'!$G$16</f>
        <v>2658</v>
      </c>
      <c r="C2074" s="395" t="s">
        <v>19824</v>
      </c>
      <c r="D2074"/>
      <c r="E2074"/>
      <c r="F2074"/>
      <c r="G2074"/>
      <c r="H2074"/>
      <c r="I2074"/>
      <c r="J2074"/>
      <c r="K2074"/>
      <c r="L2074"/>
      <c r="M2074"/>
      <c r="N2074" t="s">
        <v>5293</v>
      </c>
      <c r="O2074" s="399"/>
      <c r="P2074"/>
      <c r="Q2074"/>
      <c r="R2074" s="399" t="s">
        <v>10976</v>
      </c>
      <c r="S2074" t="s">
        <v>6856</v>
      </c>
      <c r="T2074"/>
      <c r="U2074"/>
      <c r="V2074" s="396">
        <f>INDEX('Page 2 - Team Information'!$K$14:$AP$184,Y2074,X2074)</f>
        <v>0</v>
      </c>
      <c r="W2074"/>
      <c r="X2074" s="397">
        <v>7</v>
      </c>
      <c r="Y2074" s="397">
        <v>106</v>
      </c>
    </row>
    <row r="2075" spans="1:25" x14ac:dyDescent="0.45">
      <c r="A2075">
        <f>'Page 1 - General Information'!$G$12</f>
        <v>113367003</v>
      </c>
      <c r="B2075" t="str">
        <f>'Page 1 - General Information'!$G$16</f>
        <v>2658</v>
      </c>
      <c r="C2075" s="395" t="s">
        <v>19824</v>
      </c>
      <c r="D2075"/>
      <c r="E2075"/>
      <c r="F2075"/>
      <c r="G2075"/>
      <c r="H2075"/>
      <c r="I2075"/>
      <c r="J2075"/>
      <c r="K2075"/>
      <c r="L2075"/>
      <c r="M2075"/>
      <c r="N2075" t="s">
        <v>5293</v>
      </c>
      <c r="O2075" s="399"/>
      <c r="P2075"/>
      <c r="Q2075"/>
      <c r="R2075" s="21" t="s">
        <v>10976</v>
      </c>
      <c r="S2075" t="s">
        <v>6857</v>
      </c>
      <c r="T2075" s="396" t="str">
        <f>IF(INDEX('Page 2 - Team Information'!$K$14:$AP$184,Y2075,X2075)="","",INDEX('Page 2 - Team Information'!$K$14:$AP$184,Y2075,X2075)&amp;"-06-30")</f>
        <v/>
      </c>
      <c r="U2075"/>
      <c r="V2075"/>
      <c r="W2075"/>
      <c r="X2075" s="397">
        <v>9</v>
      </c>
      <c r="Y2075" s="397">
        <v>106</v>
      </c>
    </row>
    <row r="2076" spans="1:25" x14ac:dyDescent="0.45">
      <c r="A2076">
        <f>'Page 1 - General Information'!$G$12</f>
        <v>113367003</v>
      </c>
      <c r="B2076" t="str">
        <f>'Page 1 - General Information'!$G$16</f>
        <v>2658</v>
      </c>
      <c r="C2076" s="395" t="s">
        <v>19824</v>
      </c>
      <c r="D2076"/>
      <c r="E2076"/>
      <c r="F2076"/>
      <c r="G2076"/>
      <c r="H2076"/>
      <c r="I2076"/>
      <c r="J2076"/>
      <c r="K2076"/>
      <c r="L2076"/>
      <c r="M2076"/>
      <c r="N2076" t="s">
        <v>5293</v>
      </c>
      <c r="O2076" s="399"/>
      <c r="P2076"/>
      <c r="Q2076"/>
      <c r="R2076" s="21" t="s">
        <v>10976</v>
      </c>
      <c r="S2076" t="s">
        <v>6858</v>
      </c>
      <c r="T2076" s="396" t="str">
        <f>IF(INDEX('Page 2 - Team Information'!$K$14:$AP$184,Y2076,X2076)="","",INDEX('Page 2 - Team Information'!$K$14:$AP$184,Y2076,X2076)&amp;"-06-30")</f>
        <v/>
      </c>
      <c r="U2076"/>
      <c r="V2076"/>
      <c r="W2076"/>
      <c r="X2076" s="397">
        <v>10</v>
      </c>
      <c r="Y2076" s="397">
        <v>106</v>
      </c>
    </row>
    <row r="2077" spans="1:25" x14ac:dyDescent="0.45">
      <c r="A2077">
        <f>'Page 1 - General Information'!$G$12</f>
        <v>113367003</v>
      </c>
      <c r="B2077" t="str">
        <f>'Page 1 - General Information'!$G$16</f>
        <v>2658</v>
      </c>
      <c r="C2077" s="395" t="s">
        <v>19824</v>
      </c>
      <c r="D2077"/>
      <c r="E2077"/>
      <c r="F2077"/>
      <c r="G2077"/>
      <c r="H2077"/>
      <c r="I2077"/>
      <c r="J2077"/>
      <c r="K2077"/>
      <c r="L2077"/>
      <c r="M2077"/>
      <c r="N2077" t="s">
        <v>5293</v>
      </c>
      <c r="O2077" s="399"/>
      <c r="P2077"/>
      <c r="Q2077"/>
      <c r="R2077" s="21" t="s">
        <v>10976</v>
      </c>
      <c r="S2077" t="s">
        <v>6859</v>
      </c>
      <c r="T2077" s="396" t="str">
        <f>IF(INDEX('Page 2 - Team Information'!$K$14:$AP$184,Y2077,X2077)="","",INDEX('Page 2 - Team Information'!$K$14:$AP$184,Y2077,X2077)&amp;"-06-30")</f>
        <v/>
      </c>
      <c r="U2077"/>
      <c r="V2077"/>
      <c r="W2077"/>
      <c r="X2077" s="397">
        <v>11</v>
      </c>
      <c r="Y2077" s="397">
        <v>106</v>
      </c>
    </row>
    <row r="2078" spans="1:25" x14ac:dyDescent="0.45">
      <c r="A2078">
        <f>'Page 1 - General Information'!$G$12</f>
        <v>113367003</v>
      </c>
      <c r="B2078" t="str">
        <f>'Page 1 - General Information'!$G$16</f>
        <v>2658</v>
      </c>
      <c r="C2078" s="395" t="s">
        <v>19824</v>
      </c>
      <c r="D2078"/>
      <c r="E2078"/>
      <c r="F2078"/>
      <c r="G2078"/>
      <c r="H2078"/>
      <c r="I2078"/>
      <c r="J2078"/>
      <c r="K2078"/>
      <c r="L2078"/>
      <c r="M2078"/>
      <c r="N2078" t="s">
        <v>5293</v>
      </c>
      <c r="O2078" s="399"/>
      <c r="P2078"/>
      <c r="Q2078"/>
      <c r="R2078" s="21" t="s">
        <v>10976</v>
      </c>
      <c r="S2078" t="s">
        <v>6860</v>
      </c>
      <c r="T2078" s="396" t="str">
        <f>IF(INDEX('Page 2 - Team Information'!$K$14:$AP$184,Y2078,X2078)="","",INDEX('Page 2 - Team Information'!$K$14:$AP$184,Y2078,X2078)&amp;"-06-30")</f>
        <v/>
      </c>
      <c r="U2078"/>
      <c r="V2078"/>
      <c r="W2078"/>
      <c r="X2078" s="397">
        <v>12</v>
      </c>
      <c r="Y2078" s="397">
        <v>106</v>
      </c>
    </row>
    <row r="2079" spans="1:25" x14ac:dyDescent="0.45">
      <c r="A2079">
        <f>'Page 1 - General Information'!$G$12</f>
        <v>113367003</v>
      </c>
      <c r="B2079" t="str">
        <f>'Page 1 - General Information'!$G$16</f>
        <v>2658</v>
      </c>
      <c r="C2079" s="395" t="s">
        <v>19824</v>
      </c>
      <c r="D2079"/>
      <c r="E2079"/>
      <c r="F2079"/>
      <c r="G2079"/>
      <c r="H2079"/>
      <c r="I2079"/>
      <c r="J2079"/>
      <c r="K2079"/>
      <c r="L2079"/>
      <c r="M2079"/>
      <c r="N2079" t="s">
        <v>4812</v>
      </c>
      <c r="O2079" s="396">
        <f>INDEX('Page 2 - Team Information'!$K$14:$AP$184,Y2079,X2079)</f>
        <v>0</v>
      </c>
      <c r="P2079"/>
      <c r="Q2079"/>
      <c r="R2079"/>
      <c r="S2079" t="s">
        <v>6861</v>
      </c>
      <c r="T2079"/>
      <c r="U2079"/>
      <c r="V2079"/>
      <c r="W2079"/>
      <c r="X2079" s="397">
        <v>14</v>
      </c>
      <c r="Y2079" s="397">
        <v>106</v>
      </c>
    </row>
    <row r="2080" spans="1:25" x14ac:dyDescent="0.45">
      <c r="A2080">
        <f>'Page 1 - General Information'!$G$12</f>
        <v>113367003</v>
      </c>
      <c r="B2080" t="str">
        <f>'Page 1 - General Information'!$G$16</f>
        <v>2658</v>
      </c>
      <c r="C2080" s="395" t="s">
        <v>19824</v>
      </c>
      <c r="D2080"/>
      <c r="E2080"/>
      <c r="F2080"/>
      <c r="G2080"/>
      <c r="H2080"/>
      <c r="I2080"/>
      <c r="J2080"/>
      <c r="K2080"/>
      <c r="L2080"/>
      <c r="M2080"/>
      <c r="N2080" t="s">
        <v>4812</v>
      </c>
      <c r="O2080" s="396">
        <f>INDEX('Page 2 - Team Information'!$K$14:$AP$184,Y2080,X2080)</f>
        <v>0</v>
      </c>
      <c r="P2080"/>
      <c r="Q2080"/>
      <c r="R2080"/>
      <c r="S2080" t="s">
        <v>6862</v>
      </c>
      <c r="T2080"/>
      <c r="U2080"/>
      <c r="V2080"/>
      <c r="W2080"/>
      <c r="X2080" s="397">
        <v>15</v>
      </c>
      <c r="Y2080" s="397">
        <v>106</v>
      </c>
    </row>
    <row r="2081" spans="1:25" x14ac:dyDescent="0.45">
      <c r="A2081">
        <f>'Page 1 - General Information'!$G$12</f>
        <v>113367003</v>
      </c>
      <c r="B2081" t="str">
        <f>'Page 1 - General Information'!$G$16</f>
        <v>2658</v>
      </c>
      <c r="C2081" s="395" t="s">
        <v>19824</v>
      </c>
      <c r="D2081"/>
      <c r="E2081"/>
      <c r="F2081"/>
      <c r="G2081"/>
      <c r="H2081"/>
      <c r="I2081"/>
      <c r="J2081"/>
      <c r="K2081"/>
      <c r="L2081"/>
      <c r="M2081"/>
      <c r="N2081" t="s">
        <v>4812</v>
      </c>
      <c r="O2081" s="396">
        <f>INDEX('Page 2 - Team Information'!$K$14:$AP$184,Y2081,X2081)</f>
        <v>0</v>
      </c>
      <c r="P2081"/>
      <c r="Q2081"/>
      <c r="R2081"/>
      <c r="S2081" t="s">
        <v>6863</v>
      </c>
      <c r="T2081"/>
      <c r="U2081"/>
      <c r="V2081"/>
      <c r="W2081"/>
      <c r="X2081" s="397">
        <v>16</v>
      </c>
      <c r="Y2081" s="397">
        <v>106</v>
      </c>
    </row>
    <row r="2082" spans="1:25" x14ac:dyDescent="0.45">
      <c r="A2082">
        <f>'Page 1 - General Information'!$G$12</f>
        <v>113367003</v>
      </c>
      <c r="B2082" t="str">
        <f>'Page 1 - General Information'!$G$16</f>
        <v>2658</v>
      </c>
      <c r="C2082" s="395" t="s">
        <v>19824</v>
      </c>
      <c r="D2082"/>
      <c r="E2082"/>
      <c r="F2082"/>
      <c r="G2082"/>
      <c r="H2082"/>
      <c r="I2082"/>
      <c r="J2082"/>
      <c r="K2082"/>
      <c r="L2082"/>
      <c r="M2082"/>
      <c r="N2082" t="s">
        <v>4812</v>
      </c>
      <c r="O2082" s="396">
        <f>INDEX('Page 2 - Team Information'!$K$14:$AP$184,Y2082,X2082)</f>
        <v>0</v>
      </c>
      <c r="P2082"/>
      <c r="Q2082"/>
      <c r="R2082"/>
      <c r="S2082" t="s">
        <v>6864</v>
      </c>
      <c r="T2082"/>
      <c r="U2082"/>
      <c r="V2082"/>
      <c r="W2082"/>
      <c r="X2082" s="397">
        <v>17</v>
      </c>
      <c r="Y2082" s="397">
        <v>106</v>
      </c>
    </row>
    <row r="2083" spans="1:25" x14ac:dyDescent="0.45">
      <c r="A2083">
        <f>'Page 1 - General Information'!$G$12</f>
        <v>113367003</v>
      </c>
      <c r="B2083" t="str">
        <f>'Page 1 - General Information'!$G$16</f>
        <v>2658</v>
      </c>
      <c r="C2083" s="395" t="s">
        <v>19824</v>
      </c>
      <c r="D2083"/>
      <c r="E2083"/>
      <c r="F2083"/>
      <c r="G2083"/>
      <c r="H2083"/>
      <c r="I2083"/>
      <c r="J2083"/>
      <c r="K2083"/>
      <c r="L2083"/>
      <c r="M2083"/>
      <c r="N2083" t="s">
        <v>4812</v>
      </c>
      <c r="O2083" s="396">
        <f>INDEX('Page 2 - Team Information'!$K$14:$AP$184,Y2083,X2083)</f>
        <v>0</v>
      </c>
      <c r="P2083"/>
      <c r="Q2083"/>
      <c r="R2083"/>
      <c r="S2083" t="s">
        <v>6865</v>
      </c>
      <c r="T2083"/>
      <c r="U2083"/>
      <c r="V2083"/>
      <c r="W2083"/>
      <c r="X2083" s="397">
        <v>19</v>
      </c>
      <c r="Y2083" s="397">
        <v>106</v>
      </c>
    </row>
    <row r="2084" spans="1:25" x14ac:dyDescent="0.45">
      <c r="A2084">
        <f>'Page 1 - General Information'!$G$12</f>
        <v>113367003</v>
      </c>
      <c r="B2084" t="str">
        <f>'Page 1 - General Information'!$G$16</f>
        <v>2658</v>
      </c>
      <c r="C2084" s="395" t="s">
        <v>19824</v>
      </c>
      <c r="D2084"/>
      <c r="E2084"/>
      <c r="F2084"/>
      <c r="G2084"/>
      <c r="H2084"/>
      <c r="I2084"/>
      <c r="J2084"/>
      <c r="K2084"/>
      <c r="L2084"/>
      <c r="M2084"/>
      <c r="N2084" t="s">
        <v>4812</v>
      </c>
      <c r="O2084" s="396">
        <f>INDEX('Page 2 - Team Information'!$K$14:$AP$184,Y2084,X2084)</f>
        <v>0</v>
      </c>
      <c r="P2084"/>
      <c r="Q2084"/>
      <c r="R2084"/>
      <c r="S2084" t="s">
        <v>6866</v>
      </c>
      <c r="T2084"/>
      <c r="U2084"/>
      <c r="V2084"/>
      <c r="W2084"/>
      <c r="X2084" s="397">
        <v>20</v>
      </c>
      <c r="Y2084" s="397">
        <v>106</v>
      </c>
    </row>
    <row r="2085" spans="1:25" x14ac:dyDescent="0.45">
      <c r="A2085">
        <f>'Page 1 - General Information'!$G$12</f>
        <v>113367003</v>
      </c>
      <c r="B2085" t="str">
        <f>'Page 1 - General Information'!$G$16</f>
        <v>2658</v>
      </c>
      <c r="C2085" s="395" t="s">
        <v>19824</v>
      </c>
      <c r="D2085"/>
      <c r="E2085"/>
      <c r="F2085"/>
      <c r="G2085"/>
      <c r="H2085"/>
      <c r="I2085"/>
      <c r="J2085"/>
      <c r="K2085"/>
      <c r="L2085"/>
      <c r="M2085"/>
      <c r="N2085" t="s">
        <v>4812</v>
      </c>
      <c r="O2085" s="396">
        <f>INDEX('Page 2 - Team Information'!$K$14:$AP$184,Y2085,X2085)</f>
        <v>0</v>
      </c>
      <c r="P2085"/>
      <c r="Q2085"/>
      <c r="R2085"/>
      <c r="S2085" t="s">
        <v>6867</v>
      </c>
      <c r="T2085"/>
      <c r="U2085"/>
      <c r="V2085"/>
      <c r="W2085"/>
      <c r="X2085" s="397">
        <v>21</v>
      </c>
      <c r="Y2085" s="397">
        <v>106</v>
      </c>
    </row>
    <row r="2086" spans="1:25" x14ac:dyDescent="0.45">
      <c r="A2086">
        <f>'Page 1 - General Information'!$G$12</f>
        <v>113367003</v>
      </c>
      <c r="B2086" t="str">
        <f>'Page 1 - General Information'!$G$16</f>
        <v>2658</v>
      </c>
      <c r="C2086" s="395" t="s">
        <v>19824</v>
      </c>
      <c r="D2086"/>
      <c r="E2086"/>
      <c r="F2086"/>
      <c r="G2086"/>
      <c r="H2086"/>
      <c r="I2086"/>
      <c r="J2086"/>
      <c r="K2086"/>
      <c r="L2086"/>
      <c r="M2086"/>
      <c r="N2086" t="s">
        <v>4812</v>
      </c>
      <c r="O2086" s="396">
        <f>INDEX('Page 2 - Team Information'!$K$14:$AP$184,Y2086,X2086)</f>
        <v>0</v>
      </c>
      <c r="P2086"/>
      <c r="Q2086"/>
      <c r="R2086"/>
      <c r="S2086" t="s">
        <v>6868</v>
      </c>
      <c r="T2086"/>
      <c r="U2086"/>
      <c r="V2086"/>
      <c r="W2086"/>
      <c r="X2086" s="397">
        <v>22</v>
      </c>
      <c r="Y2086" s="397">
        <v>106</v>
      </c>
    </row>
    <row r="2087" spans="1:25" x14ac:dyDescent="0.45">
      <c r="A2087">
        <f>'Page 1 - General Information'!$G$12</f>
        <v>113367003</v>
      </c>
      <c r="B2087" t="str">
        <f>'Page 1 - General Information'!$G$16</f>
        <v>2658</v>
      </c>
      <c r="C2087" s="395" t="s">
        <v>19824</v>
      </c>
      <c r="D2087"/>
      <c r="E2087"/>
      <c r="F2087"/>
      <c r="G2087"/>
      <c r="H2087"/>
      <c r="I2087"/>
      <c r="J2087"/>
      <c r="K2087"/>
      <c r="L2087"/>
      <c r="M2087"/>
      <c r="N2087" t="s">
        <v>5293</v>
      </c>
      <c r="O2087" s="399"/>
      <c r="P2087"/>
      <c r="Q2087"/>
      <c r="R2087" s="399" t="s">
        <v>10976</v>
      </c>
      <c r="S2087" t="s">
        <v>6869</v>
      </c>
      <c r="T2087"/>
      <c r="U2087"/>
      <c r="V2087" s="396" t="str">
        <f>INDEX('Page 2 - Team Information'!$K$14:$AP$184,Y2087,X2087)</f>
        <v xml:space="preserve">Yes </v>
      </c>
      <c r="W2087"/>
      <c r="X2087" s="397">
        <v>5</v>
      </c>
      <c r="Y2087" s="397">
        <v>107</v>
      </c>
    </row>
    <row r="2088" spans="1:25" x14ac:dyDescent="0.45">
      <c r="A2088">
        <f>'Page 1 - General Information'!$G$12</f>
        <v>113367003</v>
      </c>
      <c r="B2088" t="str">
        <f>'Page 1 - General Information'!$G$16</f>
        <v>2658</v>
      </c>
      <c r="C2088" s="395" t="s">
        <v>19824</v>
      </c>
      <c r="D2088"/>
      <c r="E2088"/>
      <c r="F2088"/>
      <c r="G2088"/>
      <c r="H2088"/>
      <c r="I2088"/>
      <c r="J2088"/>
      <c r="K2088"/>
      <c r="L2088"/>
      <c r="M2088"/>
      <c r="N2088" t="s">
        <v>5293</v>
      </c>
      <c r="O2088" s="399"/>
      <c r="P2088"/>
      <c r="Q2088"/>
      <c r="R2088" s="399" t="s">
        <v>10976</v>
      </c>
      <c r="S2088" t="s">
        <v>6870</v>
      </c>
      <c r="T2088"/>
      <c r="U2088"/>
      <c r="V2088" s="396">
        <f>INDEX('Page 2 - Team Information'!$K$14:$AP$184,Y2088,X2088)</f>
        <v>0</v>
      </c>
      <c r="W2088"/>
      <c r="X2088" s="397">
        <v>6</v>
      </c>
      <c r="Y2088" s="397">
        <v>107</v>
      </c>
    </row>
    <row r="2089" spans="1:25" x14ac:dyDescent="0.45">
      <c r="A2089">
        <f>'Page 1 - General Information'!$G$12</f>
        <v>113367003</v>
      </c>
      <c r="B2089" t="str">
        <f>'Page 1 - General Information'!$G$16</f>
        <v>2658</v>
      </c>
      <c r="C2089" s="395" t="s">
        <v>19824</v>
      </c>
      <c r="D2089"/>
      <c r="E2089"/>
      <c r="F2089"/>
      <c r="G2089"/>
      <c r="H2089"/>
      <c r="I2089"/>
      <c r="J2089"/>
      <c r="K2089"/>
      <c r="L2089"/>
      <c r="M2089"/>
      <c r="N2089" t="s">
        <v>5293</v>
      </c>
      <c r="O2089" s="399"/>
      <c r="P2089"/>
      <c r="Q2089"/>
      <c r="R2089" s="399" t="s">
        <v>10976</v>
      </c>
      <c r="S2089" t="s">
        <v>6871</v>
      </c>
      <c r="T2089"/>
      <c r="U2089"/>
      <c r="V2089" s="396">
        <f>INDEX('Page 2 - Team Information'!$K$14:$AP$184,Y2089,X2089)</f>
        <v>0</v>
      </c>
      <c r="W2089"/>
      <c r="X2089" s="397">
        <v>7</v>
      </c>
      <c r="Y2089" s="397">
        <v>107</v>
      </c>
    </row>
    <row r="2090" spans="1:25" x14ac:dyDescent="0.45">
      <c r="A2090">
        <f>'Page 1 - General Information'!$G$12</f>
        <v>113367003</v>
      </c>
      <c r="B2090" t="str">
        <f>'Page 1 - General Information'!$G$16</f>
        <v>2658</v>
      </c>
      <c r="C2090" s="395" t="s">
        <v>19824</v>
      </c>
      <c r="D2090"/>
      <c r="E2090"/>
      <c r="F2090"/>
      <c r="G2090"/>
      <c r="H2090"/>
      <c r="I2090"/>
      <c r="J2090"/>
      <c r="K2090"/>
      <c r="L2090"/>
      <c r="M2090"/>
      <c r="N2090" t="s">
        <v>5293</v>
      </c>
      <c r="O2090" s="399"/>
      <c r="P2090"/>
      <c r="Q2090"/>
      <c r="R2090" s="21" t="s">
        <v>10976</v>
      </c>
      <c r="S2090" t="s">
        <v>6872</v>
      </c>
      <c r="T2090" s="396" t="str">
        <f>IF(INDEX('Page 2 - Team Information'!$K$14:$AP$184,Y2090,X2090)="","",INDEX('Page 2 - Team Information'!$K$14:$AP$184,Y2090,X2090)&amp;"-06-30")</f>
        <v/>
      </c>
      <c r="U2090"/>
      <c r="V2090"/>
      <c r="W2090"/>
      <c r="X2090" s="397">
        <v>9</v>
      </c>
      <c r="Y2090" s="397">
        <v>107</v>
      </c>
    </row>
    <row r="2091" spans="1:25" x14ac:dyDescent="0.45">
      <c r="A2091">
        <f>'Page 1 - General Information'!$G$12</f>
        <v>113367003</v>
      </c>
      <c r="B2091" t="str">
        <f>'Page 1 - General Information'!$G$16</f>
        <v>2658</v>
      </c>
      <c r="C2091" s="395" t="s">
        <v>19824</v>
      </c>
      <c r="D2091"/>
      <c r="E2091"/>
      <c r="F2091"/>
      <c r="G2091"/>
      <c r="H2091"/>
      <c r="I2091"/>
      <c r="J2091"/>
      <c r="K2091"/>
      <c r="L2091"/>
      <c r="M2091"/>
      <c r="N2091" t="s">
        <v>5293</v>
      </c>
      <c r="O2091" s="399"/>
      <c r="P2091"/>
      <c r="Q2091"/>
      <c r="R2091" s="21" t="s">
        <v>10976</v>
      </c>
      <c r="S2091" t="s">
        <v>6873</v>
      </c>
      <c r="T2091" s="396" t="str">
        <f>IF(INDEX('Page 2 - Team Information'!$K$14:$AP$184,Y2091,X2091)="","",INDEX('Page 2 - Team Information'!$K$14:$AP$184,Y2091,X2091)&amp;"-06-30")</f>
        <v/>
      </c>
      <c r="U2091"/>
      <c r="V2091"/>
      <c r="W2091"/>
      <c r="X2091" s="397">
        <v>10</v>
      </c>
      <c r="Y2091" s="397">
        <v>107</v>
      </c>
    </row>
    <row r="2092" spans="1:25" x14ac:dyDescent="0.45">
      <c r="A2092">
        <f>'Page 1 - General Information'!$G$12</f>
        <v>113367003</v>
      </c>
      <c r="B2092" t="str">
        <f>'Page 1 - General Information'!$G$16</f>
        <v>2658</v>
      </c>
      <c r="C2092" s="395" t="s">
        <v>19824</v>
      </c>
      <c r="D2092"/>
      <c r="E2092"/>
      <c r="F2092"/>
      <c r="G2092"/>
      <c r="H2092"/>
      <c r="I2092"/>
      <c r="J2092"/>
      <c r="K2092"/>
      <c r="L2092"/>
      <c r="M2092"/>
      <c r="N2092" t="s">
        <v>5293</v>
      </c>
      <c r="O2092" s="399"/>
      <c r="P2092"/>
      <c r="Q2092"/>
      <c r="R2092" s="21" t="s">
        <v>10976</v>
      </c>
      <c r="S2092" t="s">
        <v>6874</v>
      </c>
      <c r="T2092" s="396" t="str">
        <f>IF(INDEX('Page 2 - Team Information'!$K$14:$AP$184,Y2092,X2092)="","",INDEX('Page 2 - Team Information'!$K$14:$AP$184,Y2092,X2092)&amp;"-06-30")</f>
        <v/>
      </c>
      <c r="U2092"/>
      <c r="V2092"/>
      <c r="W2092"/>
      <c r="X2092" s="397">
        <v>11</v>
      </c>
      <c r="Y2092" s="397">
        <v>107</v>
      </c>
    </row>
    <row r="2093" spans="1:25" x14ac:dyDescent="0.45">
      <c r="A2093">
        <f>'Page 1 - General Information'!$G$12</f>
        <v>113367003</v>
      </c>
      <c r="B2093" t="str">
        <f>'Page 1 - General Information'!$G$16</f>
        <v>2658</v>
      </c>
      <c r="C2093" s="395" t="s">
        <v>19824</v>
      </c>
      <c r="D2093"/>
      <c r="E2093"/>
      <c r="F2093"/>
      <c r="G2093"/>
      <c r="H2093"/>
      <c r="I2093"/>
      <c r="J2093"/>
      <c r="K2093"/>
      <c r="L2093"/>
      <c r="M2093"/>
      <c r="N2093" t="s">
        <v>5293</v>
      </c>
      <c r="O2093" s="399"/>
      <c r="P2093"/>
      <c r="Q2093"/>
      <c r="R2093" s="21" t="s">
        <v>10976</v>
      </c>
      <c r="S2093" t="s">
        <v>6875</v>
      </c>
      <c r="T2093" s="396" t="str">
        <f>IF(INDEX('Page 2 - Team Information'!$K$14:$AP$184,Y2093,X2093)="","",INDEX('Page 2 - Team Information'!$K$14:$AP$184,Y2093,X2093)&amp;"-06-30")</f>
        <v/>
      </c>
      <c r="U2093"/>
      <c r="V2093"/>
      <c r="W2093"/>
      <c r="X2093" s="397">
        <v>12</v>
      </c>
      <c r="Y2093" s="397">
        <v>107</v>
      </c>
    </row>
    <row r="2094" spans="1:25" x14ac:dyDescent="0.45">
      <c r="A2094">
        <f>'Page 1 - General Information'!$G$12</f>
        <v>113367003</v>
      </c>
      <c r="B2094" t="str">
        <f>'Page 1 - General Information'!$G$16</f>
        <v>2658</v>
      </c>
      <c r="C2094" s="395" t="s">
        <v>19824</v>
      </c>
      <c r="D2094"/>
      <c r="E2094"/>
      <c r="F2094"/>
      <c r="G2094"/>
      <c r="H2094"/>
      <c r="I2094"/>
      <c r="J2094"/>
      <c r="K2094"/>
      <c r="L2094"/>
      <c r="M2094"/>
      <c r="N2094" t="s">
        <v>4812</v>
      </c>
      <c r="O2094" s="396">
        <f>INDEX('Page 2 - Team Information'!$K$14:$AP$184,Y2094,X2094)</f>
        <v>12</v>
      </c>
      <c r="P2094"/>
      <c r="Q2094"/>
      <c r="R2094"/>
      <c r="S2094" t="s">
        <v>6876</v>
      </c>
      <c r="T2094"/>
      <c r="U2094"/>
      <c r="V2094"/>
      <c r="W2094"/>
      <c r="X2094" s="397">
        <v>14</v>
      </c>
      <c r="Y2094" s="397">
        <v>107</v>
      </c>
    </row>
    <row r="2095" spans="1:25" x14ac:dyDescent="0.45">
      <c r="A2095">
        <f>'Page 1 - General Information'!$G$12</f>
        <v>113367003</v>
      </c>
      <c r="B2095" t="str">
        <f>'Page 1 - General Information'!$G$16</f>
        <v>2658</v>
      </c>
      <c r="C2095" s="395" t="s">
        <v>19824</v>
      </c>
      <c r="D2095"/>
      <c r="E2095"/>
      <c r="F2095"/>
      <c r="G2095"/>
      <c r="H2095"/>
      <c r="I2095"/>
      <c r="J2095"/>
      <c r="K2095"/>
      <c r="L2095"/>
      <c r="M2095"/>
      <c r="N2095" t="s">
        <v>4812</v>
      </c>
      <c r="O2095" s="396">
        <f>INDEX('Page 2 - Team Information'!$K$14:$AP$184,Y2095,X2095)</f>
        <v>0</v>
      </c>
      <c r="P2095"/>
      <c r="Q2095"/>
      <c r="R2095"/>
      <c r="S2095" t="s">
        <v>6877</v>
      </c>
      <c r="T2095"/>
      <c r="U2095"/>
      <c r="V2095"/>
      <c r="W2095"/>
      <c r="X2095" s="397">
        <v>15</v>
      </c>
      <c r="Y2095" s="397">
        <v>107</v>
      </c>
    </row>
    <row r="2096" spans="1:25" x14ac:dyDescent="0.45">
      <c r="A2096">
        <f>'Page 1 - General Information'!$G$12</f>
        <v>113367003</v>
      </c>
      <c r="B2096" t="str">
        <f>'Page 1 - General Information'!$G$16</f>
        <v>2658</v>
      </c>
      <c r="C2096" s="395" t="s">
        <v>19824</v>
      </c>
      <c r="D2096"/>
      <c r="E2096"/>
      <c r="F2096"/>
      <c r="G2096"/>
      <c r="H2096"/>
      <c r="I2096"/>
      <c r="J2096"/>
      <c r="K2096"/>
      <c r="L2096"/>
      <c r="M2096"/>
      <c r="N2096" t="s">
        <v>4812</v>
      </c>
      <c r="O2096" s="396">
        <f>INDEX('Page 2 - Team Information'!$K$14:$AP$184,Y2096,X2096)</f>
        <v>0</v>
      </c>
      <c r="P2096"/>
      <c r="Q2096"/>
      <c r="R2096"/>
      <c r="S2096" t="s">
        <v>6878</v>
      </c>
      <c r="T2096"/>
      <c r="U2096"/>
      <c r="V2096"/>
      <c r="W2096"/>
      <c r="X2096" s="397">
        <v>16</v>
      </c>
      <c r="Y2096" s="397">
        <v>107</v>
      </c>
    </row>
    <row r="2097" spans="1:25" x14ac:dyDescent="0.45">
      <c r="A2097">
        <f>'Page 1 - General Information'!$G$12</f>
        <v>113367003</v>
      </c>
      <c r="B2097" t="str">
        <f>'Page 1 - General Information'!$G$16</f>
        <v>2658</v>
      </c>
      <c r="C2097" s="395" t="s">
        <v>19824</v>
      </c>
      <c r="D2097"/>
      <c r="E2097"/>
      <c r="F2097"/>
      <c r="G2097"/>
      <c r="H2097"/>
      <c r="I2097"/>
      <c r="J2097"/>
      <c r="K2097"/>
      <c r="L2097"/>
      <c r="M2097"/>
      <c r="N2097" t="s">
        <v>4812</v>
      </c>
      <c r="O2097" s="396">
        <f>INDEX('Page 2 - Team Information'!$K$14:$AP$184,Y2097,X2097)</f>
        <v>12</v>
      </c>
      <c r="P2097"/>
      <c r="Q2097"/>
      <c r="R2097"/>
      <c r="S2097" t="s">
        <v>6879</v>
      </c>
      <c r="T2097"/>
      <c r="U2097"/>
      <c r="V2097"/>
      <c r="W2097"/>
      <c r="X2097" s="397">
        <v>17</v>
      </c>
      <c r="Y2097" s="397">
        <v>107</v>
      </c>
    </row>
    <row r="2098" spans="1:25" x14ac:dyDescent="0.45">
      <c r="A2098">
        <f>'Page 1 - General Information'!$G$12</f>
        <v>113367003</v>
      </c>
      <c r="B2098" t="str">
        <f>'Page 1 - General Information'!$G$16</f>
        <v>2658</v>
      </c>
      <c r="C2098" s="395" t="s">
        <v>19824</v>
      </c>
      <c r="D2098"/>
      <c r="E2098"/>
      <c r="F2098"/>
      <c r="G2098"/>
      <c r="H2098"/>
      <c r="I2098"/>
      <c r="J2098"/>
      <c r="K2098"/>
      <c r="L2098"/>
      <c r="M2098"/>
      <c r="N2098" t="s">
        <v>4812</v>
      </c>
      <c r="O2098" s="396">
        <f>INDEX('Page 2 - Team Information'!$K$14:$AP$184,Y2098,X2098)</f>
        <v>12</v>
      </c>
      <c r="P2098"/>
      <c r="Q2098"/>
      <c r="R2098"/>
      <c r="S2098" t="s">
        <v>6880</v>
      </c>
      <c r="T2098"/>
      <c r="U2098"/>
      <c r="V2098"/>
      <c r="W2098"/>
      <c r="X2098" s="397">
        <v>19</v>
      </c>
      <c r="Y2098" s="397">
        <v>107</v>
      </c>
    </row>
    <row r="2099" spans="1:25" x14ac:dyDescent="0.45">
      <c r="A2099">
        <f>'Page 1 - General Information'!$G$12</f>
        <v>113367003</v>
      </c>
      <c r="B2099" t="str">
        <f>'Page 1 - General Information'!$G$16</f>
        <v>2658</v>
      </c>
      <c r="C2099" s="395" t="s">
        <v>19824</v>
      </c>
      <c r="D2099"/>
      <c r="E2099"/>
      <c r="F2099"/>
      <c r="G2099"/>
      <c r="H2099"/>
      <c r="I2099"/>
      <c r="J2099"/>
      <c r="K2099"/>
      <c r="L2099"/>
      <c r="M2099"/>
      <c r="N2099" t="s">
        <v>4812</v>
      </c>
      <c r="O2099" s="396">
        <f>INDEX('Page 2 - Team Information'!$K$14:$AP$184,Y2099,X2099)</f>
        <v>0</v>
      </c>
      <c r="P2099"/>
      <c r="Q2099"/>
      <c r="R2099"/>
      <c r="S2099" t="s">
        <v>6881</v>
      </c>
      <c r="T2099"/>
      <c r="U2099"/>
      <c r="V2099"/>
      <c r="W2099"/>
      <c r="X2099" s="397">
        <v>20</v>
      </c>
      <c r="Y2099" s="397">
        <v>107</v>
      </c>
    </row>
    <row r="2100" spans="1:25" x14ac:dyDescent="0.45">
      <c r="A2100">
        <f>'Page 1 - General Information'!$G$12</f>
        <v>113367003</v>
      </c>
      <c r="B2100" t="str">
        <f>'Page 1 - General Information'!$G$16</f>
        <v>2658</v>
      </c>
      <c r="C2100" s="395" t="s">
        <v>19824</v>
      </c>
      <c r="D2100"/>
      <c r="E2100"/>
      <c r="F2100"/>
      <c r="G2100"/>
      <c r="H2100"/>
      <c r="I2100"/>
      <c r="J2100"/>
      <c r="K2100"/>
      <c r="L2100"/>
      <c r="M2100"/>
      <c r="N2100" t="s">
        <v>4812</v>
      </c>
      <c r="O2100" s="396">
        <f>INDEX('Page 2 - Team Information'!$K$14:$AP$184,Y2100,X2100)</f>
        <v>0</v>
      </c>
      <c r="P2100"/>
      <c r="Q2100"/>
      <c r="R2100"/>
      <c r="S2100" t="s">
        <v>6882</v>
      </c>
      <c r="T2100"/>
      <c r="U2100"/>
      <c r="V2100"/>
      <c r="W2100"/>
      <c r="X2100" s="397">
        <v>21</v>
      </c>
      <c r="Y2100" s="397">
        <v>107</v>
      </c>
    </row>
    <row r="2101" spans="1:25" x14ac:dyDescent="0.45">
      <c r="A2101">
        <f>'Page 1 - General Information'!$G$12</f>
        <v>113367003</v>
      </c>
      <c r="B2101" t="str">
        <f>'Page 1 - General Information'!$G$16</f>
        <v>2658</v>
      </c>
      <c r="C2101" s="395" t="s">
        <v>19824</v>
      </c>
      <c r="D2101"/>
      <c r="E2101"/>
      <c r="F2101"/>
      <c r="G2101"/>
      <c r="H2101"/>
      <c r="I2101"/>
      <c r="J2101"/>
      <c r="K2101"/>
      <c r="L2101"/>
      <c r="M2101"/>
      <c r="N2101" t="s">
        <v>4812</v>
      </c>
      <c r="O2101" s="396">
        <f>INDEX('Page 2 - Team Information'!$K$14:$AP$184,Y2101,X2101)</f>
        <v>12</v>
      </c>
      <c r="P2101"/>
      <c r="Q2101"/>
      <c r="R2101"/>
      <c r="S2101" t="s">
        <v>6883</v>
      </c>
      <c r="T2101"/>
      <c r="U2101"/>
      <c r="V2101"/>
      <c r="W2101"/>
      <c r="X2101" s="397">
        <v>22</v>
      </c>
      <c r="Y2101" s="397">
        <v>107</v>
      </c>
    </row>
    <row r="2102" spans="1:25" x14ac:dyDescent="0.45">
      <c r="A2102">
        <f>'Page 1 - General Information'!$G$12</f>
        <v>113367003</v>
      </c>
      <c r="B2102" t="str">
        <f>'Page 1 - General Information'!$G$16</f>
        <v>2658</v>
      </c>
      <c r="C2102" s="395" t="s">
        <v>19824</v>
      </c>
      <c r="D2102"/>
      <c r="E2102"/>
      <c r="F2102"/>
      <c r="G2102"/>
      <c r="H2102"/>
      <c r="I2102"/>
      <c r="J2102"/>
      <c r="K2102"/>
      <c r="L2102"/>
      <c r="M2102"/>
      <c r="N2102" t="s">
        <v>5293</v>
      </c>
      <c r="O2102" s="399"/>
      <c r="P2102"/>
      <c r="Q2102"/>
      <c r="R2102" s="399" t="s">
        <v>10976</v>
      </c>
      <c r="S2102" t="s">
        <v>10821</v>
      </c>
      <c r="T2102"/>
      <c r="U2102"/>
      <c r="V2102" s="396">
        <f>INDEX('Page 2 - Team Information'!$K$14:$AP$184,Y2102,X2102)</f>
        <v>0</v>
      </c>
      <c r="W2102"/>
      <c r="X2102" s="397">
        <v>5</v>
      </c>
      <c r="Y2102" s="397">
        <v>108</v>
      </c>
    </row>
    <row r="2103" spans="1:25" x14ac:dyDescent="0.45">
      <c r="A2103">
        <f>'Page 1 - General Information'!$G$12</f>
        <v>113367003</v>
      </c>
      <c r="B2103" t="str">
        <f>'Page 1 - General Information'!$G$16</f>
        <v>2658</v>
      </c>
      <c r="C2103" s="395" t="s">
        <v>19824</v>
      </c>
      <c r="D2103"/>
      <c r="E2103"/>
      <c r="F2103"/>
      <c r="G2103"/>
      <c r="H2103"/>
      <c r="I2103"/>
      <c r="J2103"/>
      <c r="K2103"/>
      <c r="L2103"/>
      <c r="M2103"/>
      <c r="N2103" t="s">
        <v>5293</v>
      </c>
      <c r="O2103" s="399"/>
      <c r="P2103"/>
      <c r="Q2103"/>
      <c r="R2103" s="399" t="s">
        <v>10976</v>
      </c>
      <c r="S2103" t="s">
        <v>10822</v>
      </c>
      <c r="T2103"/>
      <c r="U2103"/>
      <c r="V2103" s="396">
        <f>INDEX('Page 2 - Team Information'!$K$14:$AP$184,Y2103,X2103)</f>
        <v>0</v>
      </c>
      <c r="W2103"/>
      <c r="X2103" s="397">
        <v>6</v>
      </c>
      <c r="Y2103" s="397">
        <v>108</v>
      </c>
    </row>
    <row r="2104" spans="1:25" x14ac:dyDescent="0.45">
      <c r="A2104">
        <f>'Page 1 - General Information'!$G$12</f>
        <v>113367003</v>
      </c>
      <c r="B2104" t="str">
        <f>'Page 1 - General Information'!$G$16</f>
        <v>2658</v>
      </c>
      <c r="C2104" s="395" t="s">
        <v>19824</v>
      </c>
      <c r="D2104"/>
      <c r="E2104"/>
      <c r="F2104"/>
      <c r="G2104"/>
      <c r="H2104"/>
      <c r="I2104"/>
      <c r="J2104"/>
      <c r="K2104"/>
      <c r="L2104"/>
      <c r="M2104"/>
      <c r="N2104" t="s">
        <v>5293</v>
      </c>
      <c r="O2104" s="399"/>
      <c r="P2104"/>
      <c r="Q2104"/>
      <c r="R2104" s="399" t="s">
        <v>10976</v>
      </c>
      <c r="S2104" t="s">
        <v>10823</v>
      </c>
      <c r="T2104"/>
      <c r="U2104"/>
      <c r="V2104" s="396" t="str">
        <f>INDEX('Page 2 - Team Information'!$K$14:$AP$184,Y2104,X2104)</f>
        <v xml:space="preserve">Yes </v>
      </c>
      <c r="W2104"/>
      <c r="X2104" s="397">
        <v>7</v>
      </c>
      <c r="Y2104" s="397">
        <v>108</v>
      </c>
    </row>
    <row r="2105" spans="1:25" x14ac:dyDescent="0.45">
      <c r="A2105">
        <f>'Page 1 - General Information'!$G$12</f>
        <v>113367003</v>
      </c>
      <c r="B2105" t="str">
        <f>'Page 1 - General Information'!$G$16</f>
        <v>2658</v>
      </c>
      <c r="C2105" s="395" t="s">
        <v>19824</v>
      </c>
      <c r="D2105"/>
      <c r="E2105"/>
      <c r="F2105"/>
      <c r="G2105"/>
      <c r="H2105"/>
      <c r="I2105"/>
      <c r="J2105"/>
      <c r="K2105"/>
      <c r="L2105"/>
      <c r="M2105"/>
      <c r="N2105" t="s">
        <v>5293</v>
      </c>
      <c r="O2105" s="399"/>
      <c r="P2105"/>
      <c r="Q2105"/>
      <c r="R2105" s="21" t="s">
        <v>10976</v>
      </c>
      <c r="S2105" t="s">
        <v>10824</v>
      </c>
      <c r="T2105" s="396" t="str">
        <f>IF(INDEX('Page 2 - Team Information'!$K$14:$AP$184,Y2105,X2105)="","",INDEX('Page 2 - Team Information'!$K$14:$AP$184,Y2105,X2105)&amp;"-06-30")</f>
        <v/>
      </c>
      <c r="U2105"/>
      <c r="V2105"/>
      <c r="W2105"/>
      <c r="X2105" s="397">
        <v>9</v>
      </c>
      <c r="Y2105" s="397">
        <v>108</v>
      </c>
    </row>
    <row r="2106" spans="1:25" x14ac:dyDescent="0.45">
      <c r="A2106">
        <f>'Page 1 - General Information'!$G$12</f>
        <v>113367003</v>
      </c>
      <c r="B2106" t="str">
        <f>'Page 1 - General Information'!$G$16</f>
        <v>2658</v>
      </c>
      <c r="C2106" s="395" t="s">
        <v>19824</v>
      </c>
      <c r="D2106"/>
      <c r="E2106"/>
      <c r="F2106"/>
      <c r="G2106"/>
      <c r="H2106"/>
      <c r="I2106"/>
      <c r="J2106"/>
      <c r="K2106"/>
      <c r="L2106"/>
      <c r="M2106"/>
      <c r="N2106" t="s">
        <v>5293</v>
      </c>
      <c r="O2106" s="399"/>
      <c r="P2106"/>
      <c r="Q2106"/>
      <c r="R2106" s="21" t="s">
        <v>10976</v>
      </c>
      <c r="S2106" t="s">
        <v>10825</v>
      </c>
      <c r="T2106" s="396" t="str">
        <f>IF(INDEX('Page 2 - Team Information'!$K$14:$AP$184,Y2106,X2106)="","",INDEX('Page 2 - Team Information'!$K$14:$AP$184,Y2106,X2106)&amp;"-06-30")</f>
        <v/>
      </c>
      <c r="U2106"/>
      <c r="V2106"/>
      <c r="W2106"/>
      <c r="X2106" s="397">
        <v>10</v>
      </c>
      <c r="Y2106" s="397">
        <v>108</v>
      </c>
    </row>
    <row r="2107" spans="1:25" x14ac:dyDescent="0.45">
      <c r="A2107">
        <f>'Page 1 - General Information'!$G$12</f>
        <v>113367003</v>
      </c>
      <c r="B2107" t="str">
        <f>'Page 1 - General Information'!$G$16</f>
        <v>2658</v>
      </c>
      <c r="C2107" s="395" t="s">
        <v>19824</v>
      </c>
      <c r="D2107"/>
      <c r="E2107"/>
      <c r="F2107"/>
      <c r="G2107"/>
      <c r="H2107"/>
      <c r="I2107"/>
      <c r="J2107"/>
      <c r="K2107"/>
      <c r="L2107"/>
      <c r="M2107"/>
      <c r="N2107" t="s">
        <v>5293</v>
      </c>
      <c r="O2107" s="399"/>
      <c r="P2107"/>
      <c r="Q2107"/>
      <c r="R2107" s="21" t="s">
        <v>10976</v>
      </c>
      <c r="S2107" t="s">
        <v>10826</v>
      </c>
      <c r="T2107" s="396" t="str">
        <f>IF(INDEX('Page 2 - Team Information'!$K$14:$AP$184,Y2107,X2107)="","",INDEX('Page 2 - Team Information'!$K$14:$AP$184,Y2107,X2107)&amp;"-06-30")</f>
        <v/>
      </c>
      <c r="U2107"/>
      <c r="V2107"/>
      <c r="W2107"/>
      <c r="X2107" s="397">
        <v>11</v>
      </c>
      <c r="Y2107" s="397">
        <v>108</v>
      </c>
    </row>
    <row r="2108" spans="1:25" x14ac:dyDescent="0.45">
      <c r="A2108">
        <f>'Page 1 - General Information'!$G$12</f>
        <v>113367003</v>
      </c>
      <c r="B2108" t="str">
        <f>'Page 1 - General Information'!$G$16</f>
        <v>2658</v>
      </c>
      <c r="C2108" s="395" t="s">
        <v>19824</v>
      </c>
      <c r="D2108"/>
      <c r="E2108"/>
      <c r="F2108"/>
      <c r="G2108"/>
      <c r="H2108"/>
      <c r="I2108"/>
      <c r="J2108"/>
      <c r="K2108"/>
      <c r="L2108"/>
      <c r="M2108"/>
      <c r="N2108" t="s">
        <v>5293</v>
      </c>
      <c r="O2108" s="399"/>
      <c r="P2108"/>
      <c r="Q2108"/>
      <c r="R2108" s="21" t="s">
        <v>10976</v>
      </c>
      <c r="S2108" t="s">
        <v>10827</v>
      </c>
      <c r="T2108" s="396" t="str">
        <f>IF(INDEX('Page 2 - Team Information'!$K$14:$AP$184,Y2108,X2108)="","",INDEX('Page 2 - Team Information'!$K$14:$AP$184,Y2108,X2108)&amp;"-06-30")</f>
        <v/>
      </c>
      <c r="U2108"/>
      <c r="V2108"/>
      <c r="W2108"/>
      <c r="X2108" s="397">
        <v>12</v>
      </c>
      <c r="Y2108" s="397">
        <v>108</v>
      </c>
    </row>
    <row r="2109" spans="1:25" x14ac:dyDescent="0.45">
      <c r="A2109">
        <f>'Page 1 - General Information'!$G$12</f>
        <v>113367003</v>
      </c>
      <c r="B2109" t="str">
        <f>'Page 1 - General Information'!$G$16</f>
        <v>2658</v>
      </c>
      <c r="C2109" s="395" t="s">
        <v>19824</v>
      </c>
      <c r="D2109"/>
      <c r="E2109"/>
      <c r="F2109"/>
      <c r="G2109"/>
      <c r="H2109"/>
      <c r="I2109"/>
      <c r="J2109"/>
      <c r="K2109"/>
      <c r="L2109"/>
      <c r="M2109"/>
      <c r="N2109" t="s">
        <v>4812</v>
      </c>
      <c r="O2109" s="396">
        <f>INDEX('Page 2 - Team Information'!$K$14:$AP$184,Y2109,X2109)</f>
        <v>0</v>
      </c>
      <c r="P2109"/>
      <c r="Q2109"/>
      <c r="R2109"/>
      <c r="S2109" t="s">
        <v>10828</v>
      </c>
      <c r="T2109"/>
      <c r="U2109"/>
      <c r="V2109"/>
      <c r="W2109"/>
      <c r="X2109" s="397">
        <v>14</v>
      </c>
      <c r="Y2109" s="397">
        <v>108</v>
      </c>
    </row>
    <row r="2110" spans="1:25" x14ac:dyDescent="0.45">
      <c r="A2110">
        <f>'Page 1 - General Information'!$G$12</f>
        <v>113367003</v>
      </c>
      <c r="B2110" t="str">
        <f>'Page 1 - General Information'!$G$16</f>
        <v>2658</v>
      </c>
      <c r="C2110" s="395" t="s">
        <v>19824</v>
      </c>
      <c r="D2110"/>
      <c r="E2110"/>
      <c r="F2110"/>
      <c r="G2110"/>
      <c r="H2110"/>
      <c r="I2110"/>
      <c r="J2110"/>
      <c r="K2110"/>
      <c r="L2110"/>
      <c r="M2110"/>
      <c r="N2110" t="s">
        <v>4812</v>
      </c>
      <c r="O2110" s="396">
        <f>INDEX('Page 2 - Team Information'!$K$14:$AP$184,Y2110,X2110)</f>
        <v>0</v>
      </c>
      <c r="P2110"/>
      <c r="Q2110"/>
      <c r="R2110"/>
      <c r="S2110" t="s">
        <v>10829</v>
      </c>
      <c r="T2110"/>
      <c r="U2110"/>
      <c r="V2110"/>
      <c r="W2110"/>
      <c r="X2110" s="397">
        <v>15</v>
      </c>
      <c r="Y2110" s="397">
        <v>108</v>
      </c>
    </row>
    <row r="2111" spans="1:25" x14ac:dyDescent="0.45">
      <c r="A2111">
        <f>'Page 1 - General Information'!$G$12</f>
        <v>113367003</v>
      </c>
      <c r="B2111" t="str">
        <f>'Page 1 - General Information'!$G$16</f>
        <v>2658</v>
      </c>
      <c r="C2111" s="395" t="s">
        <v>19824</v>
      </c>
      <c r="D2111"/>
      <c r="E2111"/>
      <c r="F2111"/>
      <c r="G2111"/>
      <c r="H2111"/>
      <c r="I2111"/>
      <c r="J2111"/>
      <c r="K2111"/>
      <c r="L2111"/>
      <c r="M2111"/>
      <c r="N2111" t="s">
        <v>4812</v>
      </c>
      <c r="O2111" s="396">
        <f>INDEX('Page 2 - Team Information'!$K$14:$AP$184,Y2111,X2111)</f>
        <v>15</v>
      </c>
      <c r="P2111"/>
      <c r="Q2111"/>
      <c r="R2111"/>
      <c r="S2111" t="s">
        <v>10830</v>
      </c>
      <c r="T2111"/>
      <c r="U2111"/>
      <c r="V2111"/>
      <c r="W2111"/>
      <c r="X2111" s="397">
        <v>16</v>
      </c>
      <c r="Y2111" s="397">
        <v>108</v>
      </c>
    </row>
    <row r="2112" spans="1:25" x14ac:dyDescent="0.45">
      <c r="A2112">
        <f>'Page 1 - General Information'!$G$12</f>
        <v>113367003</v>
      </c>
      <c r="B2112" t="str">
        <f>'Page 1 - General Information'!$G$16</f>
        <v>2658</v>
      </c>
      <c r="C2112" s="395" t="s">
        <v>19824</v>
      </c>
      <c r="D2112"/>
      <c r="E2112"/>
      <c r="F2112"/>
      <c r="G2112"/>
      <c r="H2112"/>
      <c r="I2112"/>
      <c r="J2112"/>
      <c r="K2112"/>
      <c r="L2112"/>
      <c r="M2112"/>
      <c r="N2112" t="s">
        <v>4812</v>
      </c>
      <c r="O2112" s="396">
        <f>INDEX('Page 2 - Team Information'!$K$14:$AP$184,Y2112,X2112)</f>
        <v>15</v>
      </c>
      <c r="P2112"/>
      <c r="Q2112"/>
      <c r="R2112"/>
      <c r="S2112" t="s">
        <v>10831</v>
      </c>
      <c r="T2112"/>
      <c r="U2112"/>
      <c r="V2112"/>
      <c r="W2112"/>
      <c r="X2112" s="397">
        <v>17</v>
      </c>
      <c r="Y2112" s="397">
        <v>108</v>
      </c>
    </row>
    <row r="2113" spans="1:25" x14ac:dyDescent="0.45">
      <c r="A2113">
        <f>'Page 1 - General Information'!$G$12</f>
        <v>113367003</v>
      </c>
      <c r="B2113" t="str">
        <f>'Page 1 - General Information'!$G$16</f>
        <v>2658</v>
      </c>
      <c r="C2113" s="395" t="s">
        <v>19824</v>
      </c>
      <c r="D2113"/>
      <c r="E2113"/>
      <c r="F2113"/>
      <c r="G2113"/>
      <c r="H2113"/>
      <c r="I2113"/>
      <c r="J2113"/>
      <c r="K2113"/>
      <c r="L2113"/>
      <c r="M2113"/>
      <c r="N2113" t="s">
        <v>4812</v>
      </c>
      <c r="O2113" s="396">
        <f>INDEX('Page 2 - Team Information'!$K$14:$AP$184,Y2113,X2113)</f>
        <v>0</v>
      </c>
      <c r="P2113"/>
      <c r="Q2113"/>
      <c r="R2113"/>
      <c r="S2113" t="s">
        <v>10832</v>
      </c>
      <c r="T2113"/>
      <c r="U2113"/>
      <c r="V2113"/>
      <c r="W2113"/>
      <c r="X2113" s="397">
        <v>19</v>
      </c>
      <c r="Y2113" s="397">
        <v>108</v>
      </c>
    </row>
    <row r="2114" spans="1:25" x14ac:dyDescent="0.45">
      <c r="A2114">
        <f>'Page 1 - General Information'!$G$12</f>
        <v>113367003</v>
      </c>
      <c r="B2114" t="str">
        <f>'Page 1 - General Information'!$G$16</f>
        <v>2658</v>
      </c>
      <c r="C2114" s="395" t="s">
        <v>19824</v>
      </c>
      <c r="D2114"/>
      <c r="E2114"/>
      <c r="F2114"/>
      <c r="G2114"/>
      <c r="H2114"/>
      <c r="I2114"/>
      <c r="J2114"/>
      <c r="K2114"/>
      <c r="L2114"/>
      <c r="M2114"/>
      <c r="N2114" t="s">
        <v>4812</v>
      </c>
      <c r="O2114" s="396">
        <f>INDEX('Page 2 - Team Information'!$K$14:$AP$184,Y2114,X2114)</f>
        <v>0</v>
      </c>
      <c r="P2114"/>
      <c r="Q2114"/>
      <c r="R2114"/>
      <c r="S2114" t="s">
        <v>10833</v>
      </c>
      <c r="T2114"/>
      <c r="U2114"/>
      <c r="V2114"/>
      <c r="W2114"/>
      <c r="X2114" s="397">
        <v>20</v>
      </c>
      <c r="Y2114" s="397">
        <v>108</v>
      </c>
    </row>
    <row r="2115" spans="1:25" x14ac:dyDescent="0.45">
      <c r="A2115">
        <f>'Page 1 - General Information'!$G$12</f>
        <v>113367003</v>
      </c>
      <c r="B2115" t="str">
        <f>'Page 1 - General Information'!$G$16</f>
        <v>2658</v>
      </c>
      <c r="C2115" s="395" t="s">
        <v>19824</v>
      </c>
      <c r="D2115"/>
      <c r="E2115"/>
      <c r="F2115"/>
      <c r="G2115"/>
      <c r="H2115"/>
      <c r="I2115"/>
      <c r="J2115"/>
      <c r="K2115"/>
      <c r="L2115"/>
      <c r="M2115"/>
      <c r="N2115" t="s">
        <v>4812</v>
      </c>
      <c r="O2115" s="396">
        <f>INDEX('Page 2 - Team Information'!$K$14:$AP$184,Y2115,X2115)</f>
        <v>15</v>
      </c>
      <c r="P2115"/>
      <c r="Q2115"/>
      <c r="R2115"/>
      <c r="S2115" t="s">
        <v>10834</v>
      </c>
      <c r="T2115"/>
      <c r="U2115"/>
      <c r="V2115"/>
      <c r="W2115"/>
      <c r="X2115" s="397">
        <v>21</v>
      </c>
      <c r="Y2115" s="397">
        <v>108</v>
      </c>
    </row>
    <row r="2116" spans="1:25" x14ac:dyDescent="0.45">
      <c r="A2116">
        <f>'Page 1 - General Information'!$G$12</f>
        <v>113367003</v>
      </c>
      <c r="B2116" t="str">
        <f>'Page 1 - General Information'!$G$16</f>
        <v>2658</v>
      </c>
      <c r="C2116" s="395" t="s">
        <v>19824</v>
      </c>
      <c r="D2116"/>
      <c r="E2116"/>
      <c r="F2116"/>
      <c r="G2116"/>
      <c r="H2116"/>
      <c r="I2116"/>
      <c r="J2116"/>
      <c r="K2116"/>
      <c r="L2116"/>
      <c r="M2116"/>
      <c r="N2116" t="s">
        <v>4812</v>
      </c>
      <c r="O2116" s="396">
        <f>INDEX('Page 2 - Team Information'!$K$14:$AP$184,Y2116,X2116)</f>
        <v>15</v>
      </c>
      <c r="P2116"/>
      <c r="Q2116"/>
      <c r="R2116"/>
      <c r="S2116" t="s">
        <v>10835</v>
      </c>
      <c r="T2116"/>
      <c r="U2116"/>
      <c r="V2116"/>
      <c r="W2116"/>
      <c r="X2116" s="397">
        <v>22</v>
      </c>
      <c r="Y2116" s="397">
        <v>108</v>
      </c>
    </row>
    <row r="2117" spans="1:25" x14ac:dyDescent="0.45">
      <c r="A2117">
        <f>'Page 1 - General Information'!$G$12</f>
        <v>113367003</v>
      </c>
      <c r="B2117" t="str">
        <f>'Page 1 - General Information'!$G$16</f>
        <v>2658</v>
      </c>
      <c r="C2117" s="395" t="s">
        <v>19824</v>
      </c>
      <c r="D2117"/>
      <c r="E2117"/>
      <c r="F2117"/>
      <c r="G2117"/>
      <c r="H2117"/>
      <c r="I2117"/>
      <c r="J2117"/>
      <c r="K2117"/>
      <c r="L2117"/>
      <c r="M2117"/>
      <c r="N2117" t="s">
        <v>5293</v>
      </c>
      <c r="O2117" s="399"/>
      <c r="P2117"/>
      <c r="Q2117"/>
      <c r="R2117" s="399" t="s">
        <v>10976</v>
      </c>
      <c r="S2117" t="s">
        <v>6884</v>
      </c>
      <c r="T2117"/>
      <c r="U2117"/>
      <c r="V2117" s="396">
        <f>INDEX('Page 2 - Team Information'!$K$14:$AP$184,Y2117,X2117)</f>
        <v>0</v>
      </c>
      <c r="W2117"/>
      <c r="X2117" s="397">
        <v>5</v>
      </c>
      <c r="Y2117" s="397">
        <v>109</v>
      </c>
    </row>
    <row r="2118" spans="1:25" x14ac:dyDescent="0.45">
      <c r="A2118">
        <f>'Page 1 - General Information'!$G$12</f>
        <v>113367003</v>
      </c>
      <c r="B2118" t="str">
        <f>'Page 1 - General Information'!$G$16</f>
        <v>2658</v>
      </c>
      <c r="C2118" s="395" t="s">
        <v>19824</v>
      </c>
      <c r="D2118"/>
      <c r="E2118"/>
      <c r="F2118"/>
      <c r="G2118"/>
      <c r="H2118"/>
      <c r="I2118"/>
      <c r="J2118"/>
      <c r="K2118"/>
      <c r="L2118"/>
      <c r="M2118"/>
      <c r="N2118" t="s">
        <v>5293</v>
      </c>
      <c r="O2118" s="399"/>
      <c r="P2118"/>
      <c r="Q2118"/>
      <c r="R2118" s="399" t="s">
        <v>10976</v>
      </c>
      <c r="S2118" t="s">
        <v>6885</v>
      </c>
      <c r="T2118"/>
      <c r="U2118"/>
      <c r="V2118" s="396">
        <f>INDEX('Page 2 - Team Information'!$K$14:$AP$184,Y2118,X2118)</f>
        <v>0</v>
      </c>
      <c r="W2118"/>
      <c r="X2118" s="397">
        <v>6</v>
      </c>
      <c r="Y2118" s="397">
        <v>109</v>
      </c>
    </row>
    <row r="2119" spans="1:25" x14ac:dyDescent="0.45">
      <c r="A2119">
        <f>'Page 1 - General Information'!$G$12</f>
        <v>113367003</v>
      </c>
      <c r="B2119" t="str">
        <f>'Page 1 - General Information'!$G$16</f>
        <v>2658</v>
      </c>
      <c r="C2119" s="395" t="s">
        <v>19824</v>
      </c>
      <c r="D2119"/>
      <c r="E2119"/>
      <c r="F2119"/>
      <c r="G2119"/>
      <c r="H2119"/>
      <c r="I2119"/>
      <c r="J2119"/>
      <c r="K2119"/>
      <c r="L2119"/>
      <c r="M2119"/>
      <c r="N2119" t="s">
        <v>5293</v>
      </c>
      <c r="O2119" s="399"/>
      <c r="P2119"/>
      <c r="Q2119"/>
      <c r="R2119" s="399" t="s">
        <v>10976</v>
      </c>
      <c r="S2119" t="s">
        <v>6886</v>
      </c>
      <c r="T2119"/>
      <c r="U2119"/>
      <c r="V2119" s="396">
        <f>INDEX('Page 2 - Team Information'!$K$14:$AP$184,Y2119,X2119)</f>
        <v>0</v>
      </c>
      <c r="W2119"/>
      <c r="X2119" s="397">
        <v>7</v>
      </c>
      <c r="Y2119" s="397">
        <v>109</v>
      </c>
    </row>
    <row r="2120" spans="1:25" x14ac:dyDescent="0.45">
      <c r="A2120">
        <f>'Page 1 - General Information'!$G$12</f>
        <v>113367003</v>
      </c>
      <c r="B2120" t="str">
        <f>'Page 1 - General Information'!$G$16</f>
        <v>2658</v>
      </c>
      <c r="C2120" s="395" t="s">
        <v>19824</v>
      </c>
      <c r="D2120"/>
      <c r="E2120"/>
      <c r="F2120"/>
      <c r="G2120"/>
      <c r="H2120"/>
      <c r="I2120"/>
      <c r="J2120"/>
      <c r="K2120"/>
      <c r="L2120"/>
      <c r="M2120"/>
      <c r="N2120" t="s">
        <v>5293</v>
      </c>
      <c r="O2120" s="399"/>
      <c r="P2120"/>
      <c r="Q2120"/>
      <c r="R2120" s="21" t="s">
        <v>10976</v>
      </c>
      <c r="S2120" t="s">
        <v>6887</v>
      </c>
      <c r="T2120" s="396" t="str">
        <f>IF(INDEX('Page 2 - Team Information'!$K$14:$AP$184,Y2120,X2120)="","",INDEX('Page 2 - Team Information'!$K$14:$AP$184,Y2120,X2120)&amp;"-06-30")</f>
        <v/>
      </c>
      <c r="U2120"/>
      <c r="V2120"/>
      <c r="W2120"/>
      <c r="X2120" s="397">
        <v>9</v>
      </c>
      <c r="Y2120" s="397">
        <v>109</v>
      </c>
    </row>
    <row r="2121" spans="1:25" x14ac:dyDescent="0.45">
      <c r="A2121">
        <f>'Page 1 - General Information'!$G$12</f>
        <v>113367003</v>
      </c>
      <c r="B2121" t="str">
        <f>'Page 1 - General Information'!$G$16</f>
        <v>2658</v>
      </c>
      <c r="C2121" s="395" t="s">
        <v>19824</v>
      </c>
      <c r="D2121"/>
      <c r="E2121"/>
      <c r="F2121"/>
      <c r="G2121"/>
      <c r="H2121"/>
      <c r="I2121"/>
      <c r="J2121"/>
      <c r="K2121"/>
      <c r="L2121"/>
      <c r="M2121"/>
      <c r="N2121" t="s">
        <v>5293</v>
      </c>
      <c r="O2121" s="399"/>
      <c r="P2121"/>
      <c r="Q2121"/>
      <c r="R2121" s="21" t="s">
        <v>10976</v>
      </c>
      <c r="S2121" t="s">
        <v>6888</v>
      </c>
      <c r="T2121" s="396" t="str">
        <f>IF(INDEX('Page 2 - Team Information'!$K$14:$AP$184,Y2121,X2121)="","",INDEX('Page 2 - Team Information'!$K$14:$AP$184,Y2121,X2121)&amp;"-06-30")</f>
        <v/>
      </c>
      <c r="U2121"/>
      <c r="V2121"/>
      <c r="W2121"/>
      <c r="X2121" s="397">
        <v>10</v>
      </c>
      <c r="Y2121" s="397">
        <v>109</v>
      </c>
    </row>
    <row r="2122" spans="1:25" x14ac:dyDescent="0.45">
      <c r="A2122">
        <f>'Page 1 - General Information'!$G$12</f>
        <v>113367003</v>
      </c>
      <c r="B2122" t="str">
        <f>'Page 1 - General Information'!$G$16</f>
        <v>2658</v>
      </c>
      <c r="C2122" s="395" t="s">
        <v>19824</v>
      </c>
      <c r="D2122"/>
      <c r="E2122"/>
      <c r="F2122"/>
      <c r="G2122"/>
      <c r="H2122"/>
      <c r="I2122"/>
      <c r="J2122"/>
      <c r="K2122"/>
      <c r="L2122"/>
      <c r="M2122"/>
      <c r="N2122" t="s">
        <v>5293</v>
      </c>
      <c r="O2122" s="399"/>
      <c r="P2122"/>
      <c r="Q2122"/>
      <c r="R2122" s="21" t="s">
        <v>10976</v>
      </c>
      <c r="S2122" t="s">
        <v>6889</v>
      </c>
      <c r="T2122" s="396" t="str">
        <f>IF(INDEX('Page 2 - Team Information'!$K$14:$AP$184,Y2122,X2122)="","",INDEX('Page 2 - Team Information'!$K$14:$AP$184,Y2122,X2122)&amp;"-06-30")</f>
        <v/>
      </c>
      <c r="U2122"/>
      <c r="V2122"/>
      <c r="W2122"/>
      <c r="X2122" s="397">
        <v>11</v>
      </c>
      <c r="Y2122" s="397">
        <v>109</v>
      </c>
    </row>
    <row r="2123" spans="1:25" x14ac:dyDescent="0.45">
      <c r="A2123">
        <f>'Page 1 - General Information'!$G$12</f>
        <v>113367003</v>
      </c>
      <c r="B2123" t="str">
        <f>'Page 1 - General Information'!$G$16</f>
        <v>2658</v>
      </c>
      <c r="C2123" s="395" t="s">
        <v>19824</v>
      </c>
      <c r="D2123"/>
      <c r="E2123"/>
      <c r="F2123"/>
      <c r="G2123"/>
      <c r="H2123"/>
      <c r="I2123"/>
      <c r="J2123"/>
      <c r="K2123"/>
      <c r="L2123"/>
      <c r="M2123"/>
      <c r="N2123" t="s">
        <v>5293</v>
      </c>
      <c r="O2123" s="399"/>
      <c r="P2123"/>
      <c r="Q2123"/>
      <c r="R2123" s="21" t="s">
        <v>10976</v>
      </c>
      <c r="S2123" t="s">
        <v>6890</v>
      </c>
      <c r="T2123" s="396" t="str">
        <f>IF(INDEX('Page 2 - Team Information'!$K$14:$AP$184,Y2123,X2123)="","",INDEX('Page 2 - Team Information'!$K$14:$AP$184,Y2123,X2123)&amp;"-06-30")</f>
        <v/>
      </c>
      <c r="U2123"/>
      <c r="V2123"/>
      <c r="W2123"/>
      <c r="X2123" s="397">
        <v>12</v>
      </c>
      <c r="Y2123" s="397">
        <v>109</v>
      </c>
    </row>
    <row r="2124" spans="1:25" x14ac:dyDescent="0.45">
      <c r="A2124">
        <f>'Page 1 - General Information'!$G$12</f>
        <v>113367003</v>
      </c>
      <c r="B2124" t="str">
        <f>'Page 1 - General Information'!$G$16</f>
        <v>2658</v>
      </c>
      <c r="C2124" s="395" t="s">
        <v>19824</v>
      </c>
      <c r="D2124"/>
      <c r="E2124"/>
      <c r="F2124"/>
      <c r="G2124"/>
      <c r="H2124"/>
      <c r="I2124"/>
      <c r="J2124"/>
      <c r="K2124"/>
      <c r="L2124"/>
      <c r="M2124"/>
      <c r="N2124" t="s">
        <v>4812</v>
      </c>
      <c r="O2124" s="396">
        <f>INDEX('Page 2 - Team Information'!$K$14:$AP$184,Y2124,X2124)</f>
        <v>0</v>
      </c>
      <c r="P2124"/>
      <c r="Q2124"/>
      <c r="R2124"/>
      <c r="S2124" t="s">
        <v>6891</v>
      </c>
      <c r="T2124"/>
      <c r="U2124"/>
      <c r="V2124"/>
      <c r="W2124"/>
      <c r="X2124" s="397">
        <v>14</v>
      </c>
      <c r="Y2124" s="397">
        <v>109</v>
      </c>
    </row>
    <row r="2125" spans="1:25" x14ac:dyDescent="0.45">
      <c r="A2125">
        <f>'Page 1 - General Information'!$G$12</f>
        <v>113367003</v>
      </c>
      <c r="B2125" t="str">
        <f>'Page 1 - General Information'!$G$16</f>
        <v>2658</v>
      </c>
      <c r="C2125" s="395" t="s">
        <v>19824</v>
      </c>
      <c r="D2125"/>
      <c r="E2125"/>
      <c r="F2125"/>
      <c r="G2125"/>
      <c r="H2125"/>
      <c r="I2125"/>
      <c r="J2125"/>
      <c r="K2125"/>
      <c r="L2125"/>
      <c r="M2125"/>
      <c r="N2125" t="s">
        <v>4812</v>
      </c>
      <c r="O2125" s="396">
        <f>INDEX('Page 2 - Team Information'!$K$14:$AP$184,Y2125,X2125)</f>
        <v>0</v>
      </c>
      <c r="P2125"/>
      <c r="Q2125"/>
      <c r="R2125"/>
      <c r="S2125" t="s">
        <v>6892</v>
      </c>
      <c r="T2125"/>
      <c r="U2125"/>
      <c r="V2125"/>
      <c r="W2125"/>
      <c r="X2125" s="397">
        <v>15</v>
      </c>
      <c r="Y2125" s="397">
        <v>109</v>
      </c>
    </row>
    <row r="2126" spans="1:25" x14ac:dyDescent="0.45">
      <c r="A2126">
        <f>'Page 1 - General Information'!$G$12</f>
        <v>113367003</v>
      </c>
      <c r="B2126" t="str">
        <f>'Page 1 - General Information'!$G$16</f>
        <v>2658</v>
      </c>
      <c r="C2126" s="395" t="s">
        <v>19824</v>
      </c>
      <c r="D2126"/>
      <c r="E2126"/>
      <c r="F2126"/>
      <c r="G2126"/>
      <c r="H2126"/>
      <c r="I2126"/>
      <c r="J2126"/>
      <c r="K2126"/>
      <c r="L2126"/>
      <c r="M2126"/>
      <c r="N2126" t="s">
        <v>4812</v>
      </c>
      <c r="O2126" s="396">
        <f>INDEX('Page 2 - Team Information'!$K$14:$AP$184,Y2126,X2126)</f>
        <v>0</v>
      </c>
      <c r="P2126"/>
      <c r="Q2126"/>
      <c r="R2126"/>
      <c r="S2126" t="s">
        <v>6893</v>
      </c>
      <c r="T2126"/>
      <c r="U2126"/>
      <c r="V2126"/>
      <c r="W2126"/>
      <c r="X2126" s="397">
        <v>16</v>
      </c>
      <c r="Y2126" s="397">
        <v>109</v>
      </c>
    </row>
    <row r="2127" spans="1:25" x14ac:dyDescent="0.45">
      <c r="A2127">
        <f>'Page 1 - General Information'!$G$12</f>
        <v>113367003</v>
      </c>
      <c r="B2127" t="str">
        <f>'Page 1 - General Information'!$G$16</f>
        <v>2658</v>
      </c>
      <c r="C2127" s="395" t="s">
        <v>19824</v>
      </c>
      <c r="D2127"/>
      <c r="E2127"/>
      <c r="F2127"/>
      <c r="G2127"/>
      <c r="H2127"/>
      <c r="I2127"/>
      <c r="J2127"/>
      <c r="K2127"/>
      <c r="L2127"/>
      <c r="M2127"/>
      <c r="N2127" t="s">
        <v>4812</v>
      </c>
      <c r="O2127" s="396">
        <f>INDEX('Page 2 - Team Information'!$K$14:$AP$184,Y2127,X2127)</f>
        <v>0</v>
      </c>
      <c r="P2127"/>
      <c r="Q2127"/>
      <c r="R2127"/>
      <c r="S2127" t="s">
        <v>6894</v>
      </c>
      <c r="T2127"/>
      <c r="U2127"/>
      <c r="V2127"/>
      <c r="W2127"/>
      <c r="X2127" s="397">
        <v>17</v>
      </c>
      <c r="Y2127" s="397">
        <v>109</v>
      </c>
    </row>
    <row r="2128" spans="1:25" x14ac:dyDescent="0.45">
      <c r="A2128">
        <f>'Page 1 - General Information'!$G$12</f>
        <v>113367003</v>
      </c>
      <c r="B2128" t="str">
        <f>'Page 1 - General Information'!$G$16</f>
        <v>2658</v>
      </c>
      <c r="C2128" s="395" t="s">
        <v>19824</v>
      </c>
      <c r="D2128"/>
      <c r="E2128"/>
      <c r="F2128"/>
      <c r="G2128"/>
      <c r="H2128"/>
      <c r="I2128"/>
      <c r="J2128"/>
      <c r="K2128"/>
      <c r="L2128"/>
      <c r="M2128"/>
      <c r="N2128" t="s">
        <v>4812</v>
      </c>
      <c r="O2128" s="396">
        <f>INDEX('Page 2 - Team Information'!$K$14:$AP$184,Y2128,X2128)</f>
        <v>0</v>
      </c>
      <c r="P2128"/>
      <c r="Q2128"/>
      <c r="R2128"/>
      <c r="S2128" t="s">
        <v>6895</v>
      </c>
      <c r="T2128"/>
      <c r="U2128"/>
      <c r="V2128"/>
      <c r="W2128"/>
      <c r="X2128" s="397">
        <v>19</v>
      </c>
      <c r="Y2128" s="397">
        <v>109</v>
      </c>
    </row>
    <row r="2129" spans="1:25" x14ac:dyDescent="0.45">
      <c r="A2129">
        <f>'Page 1 - General Information'!$G$12</f>
        <v>113367003</v>
      </c>
      <c r="B2129" t="str">
        <f>'Page 1 - General Information'!$G$16</f>
        <v>2658</v>
      </c>
      <c r="C2129" s="395" t="s">
        <v>19824</v>
      </c>
      <c r="D2129"/>
      <c r="E2129"/>
      <c r="F2129"/>
      <c r="G2129"/>
      <c r="H2129"/>
      <c r="I2129"/>
      <c r="J2129"/>
      <c r="K2129"/>
      <c r="L2129"/>
      <c r="M2129"/>
      <c r="N2129" t="s">
        <v>4812</v>
      </c>
      <c r="O2129" s="396">
        <f>INDEX('Page 2 - Team Information'!$K$14:$AP$184,Y2129,X2129)</f>
        <v>0</v>
      </c>
      <c r="P2129"/>
      <c r="Q2129"/>
      <c r="R2129"/>
      <c r="S2129" t="s">
        <v>6896</v>
      </c>
      <c r="T2129"/>
      <c r="U2129"/>
      <c r="V2129"/>
      <c r="W2129"/>
      <c r="X2129" s="397">
        <v>20</v>
      </c>
      <c r="Y2129" s="397">
        <v>109</v>
      </c>
    </row>
    <row r="2130" spans="1:25" x14ac:dyDescent="0.45">
      <c r="A2130">
        <f>'Page 1 - General Information'!$G$12</f>
        <v>113367003</v>
      </c>
      <c r="B2130" t="str">
        <f>'Page 1 - General Information'!$G$16</f>
        <v>2658</v>
      </c>
      <c r="C2130" s="395" t="s">
        <v>19824</v>
      </c>
      <c r="D2130"/>
      <c r="E2130"/>
      <c r="F2130"/>
      <c r="G2130"/>
      <c r="H2130"/>
      <c r="I2130"/>
      <c r="J2130"/>
      <c r="K2130"/>
      <c r="L2130"/>
      <c r="M2130"/>
      <c r="N2130" t="s">
        <v>4812</v>
      </c>
      <c r="O2130" s="396">
        <f>INDEX('Page 2 - Team Information'!$K$14:$AP$184,Y2130,X2130)</f>
        <v>0</v>
      </c>
      <c r="P2130"/>
      <c r="Q2130"/>
      <c r="R2130"/>
      <c r="S2130" t="s">
        <v>6897</v>
      </c>
      <c r="T2130"/>
      <c r="U2130"/>
      <c r="V2130"/>
      <c r="W2130"/>
      <c r="X2130" s="397">
        <v>21</v>
      </c>
      <c r="Y2130" s="397">
        <v>109</v>
      </c>
    </row>
    <row r="2131" spans="1:25" x14ac:dyDescent="0.45">
      <c r="A2131">
        <f>'Page 1 - General Information'!$G$12</f>
        <v>113367003</v>
      </c>
      <c r="B2131" t="str">
        <f>'Page 1 - General Information'!$G$16</f>
        <v>2658</v>
      </c>
      <c r="C2131" s="395" t="s">
        <v>19824</v>
      </c>
      <c r="D2131"/>
      <c r="E2131"/>
      <c r="F2131"/>
      <c r="G2131"/>
      <c r="H2131"/>
      <c r="I2131"/>
      <c r="J2131"/>
      <c r="K2131"/>
      <c r="L2131"/>
      <c r="M2131"/>
      <c r="N2131" t="s">
        <v>4812</v>
      </c>
      <c r="O2131" s="396">
        <f>INDEX('Page 2 - Team Information'!$K$14:$AP$184,Y2131,X2131)</f>
        <v>0</v>
      </c>
      <c r="P2131"/>
      <c r="Q2131"/>
      <c r="R2131"/>
      <c r="S2131" t="s">
        <v>6898</v>
      </c>
      <c r="T2131"/>
      <c r="U2131"/>
      <c r="V2131"/>
      <c r="W2131"/>
      <c r="X2131" s="397">
        <v>22</v>
      </c>
      <c r="Y2131" s="397">
        <v>109</v>
      </c>
    </row>
    <row r="2132" spans="1:25" x14ac:dyDescent="0.45">
      <c r="A2132">
        <f>'Page 1 - General Information'!$G$12</f>
        <v>113367003</v>
      </c>
      <c r="B2132" t="str">
        <f>'Page 1 - General Information'!$G$16</f>
        <v>2658</v>
      </c>
      <c r="C2132" s="395" t="s">
        <v>19824</v>
      </c>
      <c r="D2132"/>
      <c r="E2132"/>
      <c r="F2132"/>
      <c r="G2132"/>
      <c r="H2132"/>
      <c r="I2132"/>
      <c r="J2132"/>
      <c r="K2132"/>
      <c r="L2132"/>
      <c r="M2132"/>
      <c r="N2132" t="s">
        <v>5293</v>
      </c>
      <c r="O2132" s="399"/>
      <c r="P2132"/>
      <c r="Q2132"/>
      <c r="R2132" s="399" t="s">
        <v>10976</v>
      </c>
      <c r="S2132" t="s">
        <v>6899</v>
      </c>
      <c r="T2132"/>
      <c r="U2132"/>
      <c r="V2132" s="396" t="str">
        <f>INDEX('Page 2 - Team Information'!$K$14:$AP$184,Y2132,X2132)</f>
        <v xml:space="preserve">Yes </v>
      </c>
      <c r="W2132"/>
      <c r="X2132" s="397">
        <v>5</v>
      </c>
      <c r="Y2132" s="397">
        <v>110</v>
      </c>
    </row>
    <row r="2133" spans="1:25" x14ac:dyDescent="0.45">
      <c r="A2133">
        <f>'Page 1 - General Information'!$G$12</f>
        <v>113367003</v>
      </c>
      <c r="B2133" t="str">
        <f>'Page 1 - General Information'!$G$16</f>
        <v>2658</v>
      </c>
      <c r="C2133" s="395" t="s">
        <v>19824</v>
      </c>
      <c r="D2133"/>
      <c r="E2133"/>
      <c r="F2133"/>
      <c r="G2133"/>
      <c r="H2133"/>
      <c r="I2133"/>
      <c r="J2133"/>
      <c r="K2133"/>
      <c r="L2133"/>
      <c r="M2133"/>
      <c r="N2133" t="s">
        <v>5293</v>
      </c>
      <c r="O2133" s="399"/>
      <c r="P2133"/>
      <c r="Q2133"/>
      <c r="R2133" s="399" t="s">
        <v>10976</v>
      </c>
      <c r="S2133" t="s">
        <v>6900</v>
      </c>
      <c r="T2133"/>
      <c r="U2133"/>
      <c r="V2133" s="396">
        <f>INDEX('Page 2 - Team Information'!$K$14:$AP$184,Y2133,X2133)</f>
        <v>0</v>
      </c>
      <c r="W2133"/>
      <c r="X2133" s="397">
        <v>6</v>
      </c>
      <c r="Y2133" s="397">
        <v>110</v>
      </c>
    </row>
    <row r="2134" spans="1:25" x14ac:dyDescent="0.45">
      <c r="A2134">
        <f>'Page 1 - General Information'!$G$12</f>
        <v>113367003</v>
      </c>
      <c r="B2134" t="str">
        <f>'Page 1 - General Information'!$G$16</f>
        <v>2658</v>
      </c>
      <c r="C2134" s="395" t="s">
        <v>19824</v>
      </c>
      <c r="D2134"/>
      <c r="E2134"/>
      <c r="F2134"/>
      <c r="G2134"/>
      <c r="H2134"/>
      <c r="I2134"/>
      <c r="J2134"/>
      <c r="K2134"/>
      <c r="L2134"/>
      <c r="M2134"/>
      <c r="N2134" t="s">
        <v>5293</v>
      </c>
      <c r="O2134" s="399"/>
      <c r="P2134"/>
      <c r="Q2134"/>
      <c r="R2134" s="399" t="s">
        <v>10976</v>
      </c>
      <c r="S2134" t="s">
        <v>6901</v>
      </c>
      <c r="T2134"/>
      <c r="U2134"/>
      <c r="V2134" s="396">
        <f>INDEX('Page 2 - Team Information'!$K$14:$AP$184,Y2134,X2134)</f>
        <v>0</v>
      </c>
      <c r="W2134"/>
      <c r="X2134" s="397">
        <v>7</v>
      </c>
      <c r="Y2134" s="397">
        <v>110</v>
      </c>
    </row>
    <row r="2135" spans="1:25" x14ac:dyDescent="0.45">
      <c r="A2135">
        <f>'Page 1 - General Information'!$G$12</f>
        <v>113367003</v>
      </c>
      <c r="B2135" t="str">
        <f>'Page 1 - General Information'!$G$16</f>
        <v>2658</v>
      </c>
      <c r="C2135" s="395" t="s">
        <v>19824</v>
      </c>
      <c r="D2135"/>
      <c r="E2135"/>
      <c r="F2135"/>
      <c r="G2135"/>
      <c r="H2135"/>
      <c r="I2135"/>
      <c r="J2135"/>
      <c r="K2135"/>
      <c r="L2135"/>
      <c r="M2135"/>
      <c r="N2135" t="s">
        <v>5293</v>
      </c>
      <c r="O2135" s="399"/>
      <c r="P2135"/>
      <c r="Q2135"/>
      <c r="R2135" s="21" t="s">
        <v>10976</v>
      </c>
      <c r="S2135" t="s">
        <v>6902</v>
      </c>
      <c r="T2135" s="396" t="str">
        <f>IF(INDEX('Page 2 - Team Information'!$K$14:$AP$184,Y2135,X2135)="","",INDEX('Page 2 - Team Information'!$K$14:$AP$184,Y2135,X2135)&amp;"-06-30")</f>
        <v/>
      </c>
      <c r="U2135"/>
      <c r="V2135"/>
      <c r="W2135"/>
      <c r="X2135" s="397">
        <v>9</v>
      </c>
      <c r="Y2135" s="397">
        <v>110</v>
      </c>
    </row>
    <row r="2136" spans="1:25" x14ac:dyDescent="0.45">
      <c r="A2136">
        <f>'Page 1 - General Information'!$G$12</f>
        <v>113367003</v>
      </c>
      <c r="B2136" t="str">
        <f>'Page 1 - General Information'!$G$16</f>
        <v>2658</v>
      </c>
      <c r="C2136" s="395" t="s">
        <v>19824</v>
      </c>
      <c r="D2136"/>
      <c r="E2136"/>
      <c r="F2136"/>
      <c r="G2136"/>
      <c r="H2136"/>
      <c r="I2136"/>
      <c r="J2136"/>
      <c r="K2136"/>
      <c r="L2136"/>
      <c r="M2136"/>
      <c r="N2136" t="s">
        <v>5293</v>
      </c>
      <c r="O2136" s="399"/>
      <c r="P2136"/>
      <c r="Q2136"/>
      <c r="R2136" s="21" t="s">
        <v>10976</v>
      </c>
      <c r="S2136" t="s">
        <v>6903</v>
      </c>
      <c r="T2136" s="396" t="str">
        <f>IF(INDEX('Page 2 - Team Information'!$K$14:$AP$184,Y2136,X2136)="","",INDEX('Page 2 - Team Information'!$K$14:$AP$184,Y2136,X2136)&amp;"-06-30")</f>
        <v/>
      </c>
      <c r="U2136"/>
      <c r="V2136"/>
      <c r="W2136"/>
      <c r="X2136" s="397">
        <v>10</v>
      </c>
      <c r="Y2136" s="397">
        <v>110</v>
      </c>
    </row>
    <row r="2137" spans="1:25" x14ac:dyDescent="0.45">
      <c r="A2137">
        <f>'Page 1 - General Information'!$G$12</f>
        <v>113367003</v>
      </c>
      <c r="B2137" t="str">
        <f>'Page 1 - General Information'!$G$16</f>
        <v>2658</v>
      </c>
      <c r="C2137" s="395" t="s">
        <v>19824</v>
      </c>
      <c r="D2137"/>
      <c r="E2137"/>
      <c r="F2137"/>
      <c r="G2137"/>
      <c r="H2137"/>
      <c r="I2137"/>
      <c r="J2137"/>
      <c r="K2137"/>
      <c r="L2137"/>
      <c r="M2137"/>
      <c r="N2137" t="s">
        <v>5293</v>
      </c>
      <c r="O2137" s="399"/>
      <c r="P2137"/>
      <c r="Q2137"/>
      <c r="R2137" s="21" t="s">
        <v>10976</v>
      </c>
      <c r="S2137" t="s">
        <v>6904</v>
      </c>
      <c r="T2137" s="396" t="str">
        <f>IF(INDEX('Page 2 - Team Information'!$K$14:$AP$184,Y2137,X2137)="","",INDEX('Page 2 - Team Information'!$K$14:$AP$184,Y2137,X2137)&amp;"-06-30")</f>
        <v/>
      </c>
      <c r="U2137"/>
      <c r="V2137"/>
      <c r="W2137"/>
      <c r="X2137" s="397">
        <v>11</v>
      </c>
      <c r="Y2137" s="397">
        <v>110</v>
      </c>
    </row>
    <row r="2138" spans="1:25" x14ac:dyDescent="0.45">
      <c r="A2138">
        <f>'Page 1 - General Information'!$G$12</f>
        <v>113367003</v>
      </c>
      <c r="B2138" t="str">
        <f>'Page 1 - General Information'!$G$16</f>
        <v>2658</v>
      </c>
      <c r="C2138" s="395" t="s">
        <v>19824</v>
      </c>
      <c r="D2138"/>
      <c r="E2138"/>
      <c r="F2138"/>
      <c r="G2138"/>
      <c r="H2138"/>
      <c r="I2138"/>
      <c r="J2138"/>
      <c r="K2138"/>
      <c r="L2138"/>
      <c r="M2138"/>
      <c r="N2138" t="s">
        <v>5293</v>
      </c>
      <c r="O2138" s="399"/>
      <c r="P2138"/>
      <c r="Q2138"/>
      <c r="R2138" s="21" t="s">
        <v>10976</v>
      </c>
      <c r="S2138" t="s">
        <v>6905</v>
      </c>
      <c r="T2138" s="396" t="str">
        <f>IF(INDEX('Page 2 - Team Information'!$K$14:$AP$184,Y2138,X2138)="","",INDEX('Page 2 - Team Information'!$K$14:$AP$184,Y2138,X2138)&amp;"-06-30")</f>
        <v/>
      </c>
      <c r="U2138"/>
      <c r="V2138"/>
      <c r="W2138"/>
      <c r="X2138" s="397">
        <v>12</v>
      </c>
      <c r="Y2138" s="397">
        <v>110</v>
      </c>
    </row>
    <row r="2139" spans="1:25" x14ac:dyDescent="0.45">
      <c r="A2139">
        <f>'Page 1 - General Information'!$G$12</f>
        <v>113367003</v>
      </c>
      <c r="B2139" t="str">
        <f>'Page 1 - General Information'!$G$16</f>
        <v>2658</v>
      </c>
      <c r="C2139" s="395" t="s">
        <v>19824</v>
      </c>
      <c r="D2139"/>
      <c r="E2139"/>
      <c r="F2139"/>
      <c r="G2139"/>
      <c r="H2139"/>
      <c r="I2139"/>
      <c r="J2139"/>
      <c r="K2139"/>
      <c r="L2139"/>
      <c r="M2139"/>
      <c r="N2139" t="s">
        <v>4812</v>
      </c>
      <c r="O2139" s="396">
        <f>INDEX('Page 2 - Team Information'!$K$14:$AP$184,Y2139,X2139)</f>
        <v>1</v>
      </c>
      <c r="P2139"/>
      <c r="Q2139"/>
      <c r="R2139"/>
      <c r="S2139" t="s">
        <v>6906</v>
      </c>
      <c r="T2139"/>
      <c r="U2139"/>
      <c r="V2139"/>
      <c r="W2139"/>
      <c r="X2139" s="397">
        <v>14</v>
      </c>
      <c r="Y2139" s="397">
        <v>110</v>
      </c>
    </row>
    <row r="2140" spans="1:25" x14ac:dyDescent="0.45">
      <c r="A2140">
        <f>'Page 1 - General Information'!$G$12</f>
        <v>113367003</v>
      </c>
      <c r="B2140" t="str">
        <f>'Page 1 - General Information'!$G$16</f>
        <v>2658</v>
      </c>
      <c r="C2140" s="395" t="s">
        <v>19824</v>
      </c>
      <c r="D2140"/>
      <c r="E2140"/>
      <c r="F2140"/>
      <c r="G2140"/>
      <c r="H2140"/>
      <c r="I2140"/>
      <c r="J2140"/>
      <c r="K2140"/>
      <c r="L2140"/>
      <c r="M2140"/>
      <c r="N2140" t="s">
        <v>4812</v>
      </c>
      <c r="O2140" s="396">
        <f>INDEX('Page 2 - Team Information'!$K$14:$AP$184,Y2140,X2140)</f>
        <v>0</v>
      </c>
      <c r="P2140"/>
      <c r="Q2140"/>
      <c r="R2140"/>
      <c r="S2140" t="s">
        <v>6907</v>
      </c>
      <c r="T2140"/>
      <c r="U2140"/>
      <c r="V2140"/>
      <c r="W2140"/>
      <c r="X2140" s="397">
        <v>15</v>
      </c>
      <c r="Y2140" s="397">
        <v>110</v>
      </c>
    </row>
    <row r="2141" spans="1:25" x14ac:dyDescent="0.45">
      <c r="A2141">
        <f>'Page 1 - General Information'!$G$12</f>
        <v>113367003</v>
      </c>
      <c r="B2141" t="str">
        <f>'Page 1 - General Information'!$G$16</f>
        <v>2658</v>
      </c>
      <c r="C2141" s="395" t="s">
        <v>19824</v>
      </c>
      <c r="D2141"/>
      <c r="E2141"/>
      <c r="F2141"/>
      <c r="G2141"/>
      <c r="H2141"/>
      <c r="I2141"/>
      <c r="J2141"/>
      <c r="K2141"/>
      <c r="L2141"/>
      <c r="M2141"/>
      <c r="N2141" t="s">
        <v>4812</v>
      </c>
      <c r="O2141" s="396">
        <f>INDEX('Page 2 - Team Information'!$K$14:$AP$184,Y2141,X2141)</f>
        <v>0</v>
      </c>
      <c r="P2141"/>
      <c r="Q2141"/>
      <c r="R2141"/>
      <c r="S2141" t="s">
        <v>6908</v>
      </c>
      <c r="T2141"/>
      <c r="U2141"/>
      <c r="V2141"/>
      <c r="W2141"/>
      <c r="X2141" s="397">
        <v>16</v>
      </c>
      <c r="Y2141" s="397">
        <v>110</v>
      </c>
    </row>
    <row r="2142" spans="1:25" x14ac:dyDescent="0.45">
      <c r="A2142">
        <f>'Page 1 - General Information'!$G$12</f>
        <v>113367003</v>
      </c>
      <c r="B2142" t="str">
        <f>'Page 1 - General Information'!$G$16</f>
        <v>2658</v>
      </c>
      <c r="C2142" s="395" t="s">
        <v>19824</v>
      </c>
      <c r="D2142"/>
      <c r="E2142"/>
      <c r="F2142"/>
      <c r="G2142"/>
      <c r="H2142"/>
      <c r="I2142"/>
      <c r="J2142"/>
      <c r="K2142"/>
      <c r="L2142"/>
      <c r="M2142"/>
      <c r="N2142" t="s">
        <v>4812</v>
      </c>
      <c r="O2142" s="396">
        <f>INDEX('Page 2 - Team Information'!$K$14:$AP$184,Y2142,X2142)</f>
        <v>1</v>
      </c>
      <c r="P2142"/>
      <c r="Q2142"/>
      <c r="R2142"/>
      <c r="S2142" t="s">
        <v>6909</v>
      </c>
      <c r="T2142"/>
      <c r="U2142"/>
      <c r="V2142"/>
      <c r="W2142"/>
      <c r="X2142" s="397">
        <v>17</v>
      </c>
      <c r="Y2142" s="397">
        <v>110</v>
      </c>
    </row>
    <row r="2143" spans="1:25" x14ac:dyDescent="0.45">
      <c r="A2143">
        <f>'Page 1 - General Information'!$G$12</f>
        <v>113367003</v>
      </c>
      <c r="B2143" t="str">
        <f>'Page 1 - General Information'!$G$16</f>
        <v>2658</v>
      </c>
      <c r="C2143" s="395" t="s">
        <v>19824</v>
      </c>
      <c r="D2143"/>
      <c r="E2143"/>
      <c r="F2143"/>
      <c r="G2143"/>
      <c r="H2143"/>
      <c r="I2143"/>
      <c r="J2143"/>
      <c r="K2143"/>
      <c r="L2143"/>
      <c r="M2143"/>
      <c r="N2143" t="s">
        <v>4812</v>
      </c>
      <c r="O2143" s="396">
        <f>INDEX('Page 2 - Team Information'!$K$14:$AP$184,Y2143,X2143)</f>
        <v>1</v>
      </c>
      <c r="P2143"/>
      <c r="Q2143"/>
      <c r="R2143"/>
      <c r="S2143" t="s">
        <v>6910</v>
      </c>
      <c r="T2143"/>
      <c r="U2143"/>
      <c r="V2143"/>
      <c r="W2143"/>
      <c r="X2143" s="397">
        <v>19</v>
      </c>
      <c r="Y2143" s="397">
        <v>110</v>
      </c>
    </row>
    <row r="2144" spans="1:25" x14ac:dyDescent="0.45">
      <c r="A2144">
        <f>'Page 1 - General Information'!$G$12</f>
        <v>113367003</v>
      </c>
      <c r="B2144" t="str">
        <f>'Page 1 - General Information'!$G$16</f>
        <v>2658</v>
      </c>
      <c r="C2144" s="395" t="s">
        <v>19824</v>
      </c>
      <c r="D2144"/>
      <c r="E2144"/>
      <c r="F2144"/>
      <c r="G2144"/>
      <c r="H2144"/>
      <c r="I2144"/>
      <c r="J2144"/>
      <c r="K2144"/>
      <c r="L2144"/>
      <c r="M2144"/>
      <c r="N2144" t="s">
        <v>4812</v>
      </c>
      <c r="O2144" s="396">
        <f>INDEX('Page 2 - Team Information'!$K$14:$AP$184,Y2144,X2144)</f>
        <v>0</v>
      </c>
      <c r="P2144"/>
      <c r="Q2144"/>
      <c r="R2144"/>
      <c r="S2144" t="s">
        <v>6911</v>
      </c>
      <c r="T2144"/>
      <c r="U2144"/>
      <c r="V2144"/>
      <c r="W2144"/>
      <c r="X2144" s="397">
        <v>20</v>
      </c>
      <c r="Y2144" s="397">
        <v>110</v>
      </c>
    </row>
    <row r="2145" spans="1:25" x14ac:dyDescent="0.45">
      <c r="A2145">
        <f>'Page 1 - General Information'!$G$12</f>
        <v>113367003</v>
      </c>
      <c r="B2145" t="str">
        <f>'Page 1 - General Information'!$G$16</f>
        <v>2658</v>
      </c>
      <c r="C2145" s="395" t="s">
        <v>19824</v>
      </c>
      <c r="D2145"/>
      <c r="E2145"/>
      <c r="F2145"/>
      <c r="G2145"/>
      <c r="H2145"/>
      <c r="I2145"/>
      <c r="J2145"/>
      <c r="K2145"/>
      <c r="L2145"/>
      <c r="M2145"/>
      <c r="N2145" t="s">
        <v>4812</v>
      </c>
      <c r="O2145" s="396">
        <f>INDEX('Page 2 - Team Information'!$K$14:$AP$184,Y2145,X2145)</f>
        <v>0</v>
      </c>
      <c r="P2145"/>
      <c r="Q2145"/>
      <c r="R2145"/>
      <c r="S2145" t="s">
        <v>6912</v>
      </c>
      <c r="T2145"/>
      <c r="U2145"/>
      <c r="V2145"/>
      <c r="W2145"/>
      <c r="X2145" s="397">
        <v>21</v>
      </c>
      <c r="Y2145" s="397">
        <v>110</v>
      </c>
    </row>
    <row r="2146" spans="1:25" x14ac:dyDescent="0.45">
      <c r="A2146">
        <f>'Page 1 - General Information'!$G$12</f>
        <v>113367003</v>
      </c>
      <c r="B2146" t="str">
        <f>'Page 1 - General Information'!$G$16</f>
        <v>2658</v>
      </c>
      <c r="C2146" s="395" t="s">
        <v>19824</v>
      </c>
      <c r="D2146"/>
      <c r="E2146"/>
      <c r="F2146"/>
      <c r="G2146"/>
      <c r="H2146"/>
      <c r="I2146"/>
      <c r="J2146"/>
      <c r="K2146"/>
      <c r="L2146"/>
      <c r="M2146"/>
      <c r="N2146" t="s">
        <v>4812</v>
      </c>
      <c r="O2146" s="396">
        <f>INDEX('Page 2 - Team Information'!$K$14:$AP$184,Y2146,X2146)</f>
        <v>1</v>
      </c>
      <c r="P2146"/>
      <c r="Q2146"/>
      <c r="R2146"/>
      <c r="S2146" t="s">
        <v>6913</v>
      </c>
      <c r="T2146"/>
      <c r="U2146"/>
      <c r="V2146"/>
      <c r="W2146"/>
      <c r="X2146" s="397">
        <v>22</v>
      </c>
      <c r="Y2146" s="397">
        <v>110</v>
      </c>
    </row>
    <row r="2147" spans="1:25" x14ac:dyDescent="0.45">
      <c r="A2147">
        <f>'Page 1 - General Information'!$G$12</f>
        <v>113367003</v>
      </c>
      <c r="B2147" t="str">
        <f>'Page 1 - General Information'!$G$16</f>
        <v>2658</v>
      </c>
      <c r="C2147" s="395" t="s">
        <v>19824</v>
      </c>
      <c r="D2147"/>
      <c r="E2147"/>
      <c r="F2147"/>
      <c r="G2147"/>
      <c r="H2147"/>
      <c r="I2147"/>
      <c r="J2147"/>
      <c r="K2147"/>
      <c r="L2147"/>
      <c r="M2147"/>
      <c r="N2147" t="s">
        <v>5293</v>
      </c>
      <c r="O2147" s="399"/>
      <c r="P2147"/>
      <c r="Q2147"/>
      <c r="R2147" s="399" t="s">
        <v>10976</v>
      </c>
      <c r="S2147" t="s">
        <v>6914</v>
      </c>
      <c r="T2147"/>
      <c r="U2147"/>
      <c r="V2147" s="396">
        <f>INDEX('Page 2 - Team Information'!$K$14:$AP$184,Y2147,X2147)</f>
        <v>0</v>
      </c>
      <c r="W2147"/>
      <c r="X2147" s="397">
        <v>5</v>
      </c>
      <c r="Y2147" s="397">
        <v>111</v>
      </c>
    </row>
    <row r="2148" spans="1:25" x14ac:dyDescent="0.45">
      <c r="A2148">
        <f>'Page 1 - General Information'!$G$12</f>
        <v>113367003</v>
      </c>
      <c r="B2148" t="str">
        <f>'Page 1 - General Information'!$G$16</f>
        <v>2658</v>
      </c>
      <c r="C2148" s="395" t="s">
        <v>19824</v>
      </c>
      <c r="D2148"/>
      <c r="E2148"/>
      <c r="F2148"/>
      <c r="G2148"/>
      <c r="H2148"/>
      <c r="I2148"/>
      <c r="J2148"/>
      <c r="K2148"/>
      <c r="L2148"/>
      <c r="M2148"/>
      <c r="N2148" t="s">
        <v>5293</v>
      </c>
      <c r="O2148" s="399"/>
      <c r="P2148"/>
      <c r="Q2148"/>
      <c r="R2148" s="399" t="s">
        <v>10976</v>
      </c>
      <c r="S2148" t="s">
        <v>6915</v>
      </c>
      <c r="T2148"/>
      <c r="U2148"/>
      <c r="V2148" s="396">
        <f>INDEX('Page 2 - Team Information'!$K$14:$AP$184,Y2148,X2148)</f>
        <v>0</v>
      </c>
      <c r="W2148"/>
      <c r="X2148" s="397">
        <v>6</v>
      </c>
      <c r="Y2148" s="397">
        <v>111</v>
      </c>
    </row>
    <row r="2149" spans="1:25" x14ac:dyDescent="0.45">
      <c r="A2149">
        <f>'Page 1 - General Information'!$G$12</f>
        <v>113367003</v>
      </c>
      <c r="B2149" t="str">
        <f>'Page 1 - General Information'!$G$16</f>
        <v>2658</v>
      </c>
      <c r="C2149" s="395" t="s">
        <v>19824</v>
      </c>
      <c r="D2149"/>
      <c r="E2149"/>
      <c r="F2149"/>
      <c r="G2149"/>
      <c r="H2149"/>
      <c r="I2149"/>
      <c r="J2149"/>
      <c r="K2149"/>
      <c r="L2149"/>
      <c r="M2149"/>
      <c r="N2149" t="s">
        <v>5293</v>
      </c>
      <c r="O2149" s="399"/>
      <c r="P2149"/>
      <c r="Q2149"/>
      <c r="R2149" s="399" t="s">
        <v>10976</v>
      </c>
      <c r="S2149" t="s">
        <v>6916</v>
      </c>
      <c r="T2149"/>
      <c r="U2149"/>
      <c r="V2149" s="396">
        <f>INDEX('Page 2 - Team Information'!$K$14:$AP$184,Y2149,X2149)</f>
        <v>0</v>
      </c>
      <c r="W2149"/>
      <c r="X2149" s="397">
        <v>7</v>
      </c>
      <c r="Y2149" s="397">
        <v>111</v>
      </c>
    </row>
    <row r="2150" spans="1:25" x14ac:dyDescent="0.45">
      <c r="A2150">
        <f>'Page 1 - General Information'!$G$12</f>
        <v>113367003</v>
      </c>
      <c r="B2150" t="str">
        <f>'Page 1 - General Information'!$G$16</f>
        <v>2658</v>
      </c>
      <c r="C2150" s="395" t="s">
        <v>19824</v>
      </c>
      <c r="D2150"/>
      <c r="E2150"/>
      <c r="F2150"/>
      <c r="G2150"/>
      <c r="H2150"/>
      <c r="I2150"/>
      <c r="J2150"/>
      <c r="K2150"/>
      <c r="L2150"/>
      <c r="M2150"/>
      <c r="N2150" t="s">
        <v>5293</v>
      </c>
      <c r="O2150" s="399"/>
      <c r="P2150"/>
      <c r="Q2150"/>
      <c r="R2150" s="21" t="s">
        <v>10976</v>
      </c>
      <c r="S2150" t="s">
        <v>6917</v>
      </c>
      <c r="T2150" s="396" t="str">
        <f>IF(INDEX('Page 2 - Team Information'!$K$14:$AP$184,Y2150,X2150)="","",INDEX('Page 2 - Team Information'!$K$14:$AP$184,Y2150,X2150)&amp;"-06-30")</f>
        <v/>
      </c>
      <c r="U2150"/>
      <c r="V2150"/>
      <c r="W2150"/>
      <c r="X2150" s="397">
        <v>9</v>
      </c>
      <c r="Y2150" s="397">
        <v>111</v>
      </c>
    </row>
    <row r="2151" spans="1:25" x14ac:dyDescent="0.45">
      <c r="A2151">
        <f>'Page 1 - General Information'!$G$12</f>
        <v>113367003</v>
      </c>
      <c r="B2151" t="str">
        <f>'Page 1 - General Information'!$G$16</f>
        <v>2658</v>
      </c>
      <c r="C2151" s="395" t="s">
        <v>19824</v>
      </c>
      <c r="D2151"/>
      <c r="E2151"/>
      <c r="F2151"/>
      <c r="G2151"/>
      <c r="H2151"/>
      <c r="I2151"/>
      <c r="J2151"/>
      <c r="K2151"/>
      <c r="L2151"/>
      <c r="M2151"/>
      <c r="N2151" t="s">
        <v>5293</v>
      </c>
      <c r="O2151" s="399"/>
      <c r="P2151"/>
      <c r="Q2151"/>
      <c r="R2151" s="21" t="s">
        <v>10976</v>
      </c>
      <c r="S2151" t="s">
        <v>6918</v>
      </c>
      <c r="T2151" s="396" t="str">
        <f>IF(INDEX('Page 2 - Team Information'!$K$14:$AP$184,Y2151,X2151)="","",INDEX('Page 2 - Team Information'!$K$14:$AP$184,Y2151,X2151)&amp;"-06-30")</f>
        <v/>
      </c>
      <c r="U2151"/>
      <c r="V2151"/>
      <c r="W2151"/>
      <c r="X2151" s="397">
        <v>10</v>
      </c>
      <c r="Y2151" s="397">
        <v>111</v>
      </c>
    </row>
    <row r="2152" spans="1:25" x14ac:dyDescent="0.45">
      <c r="A2152">
        <f>'Page 1 - General Information'!$G$12</f>
        <v>113367003</v>
      </c>
      <c r="B2152" t="str">
        <f>'Page 1 - General Information'!$G$16</f>
        <v>2658</v>
      </c>
      <c r="C2152" s="395" t="s">
        <v>19824</v>
      </c>
      <c r="D2152"/>
      <c r="E2152"/>
      <c r="F2152"/>
      <c r="G2152"/>
      <c r="H2152"/>
      <c r="I2152"/>
      <c r="J2152"/>
      <c r="K2152"/>
      <c r="L2152"/>
      <c r="M2152"/>
      <c r="N2152" t="s">
        <v>5293</v>
      </c>
      <c r="O2152" s="399"/>
      <c r="P2152"/>
      <c r="Q2152"/>
      <c r="R2152" s="21" t="s">
        <v>10976</v>
      </c>
      <c r="S2152" t="s">
        <v>6919</v>
      </c>
      <c r="T2152" s="396" t="str">
        <f>IF(INDEX('Page 2 - Team Information'!$K$14:$AP$184,Y2152,X2152)="","",INDEX('Page 2 - Team Information'!$K$14:$AP$184,Y2152,X2152)&amp;"-06-30")</f>
        <v/>
      </c>
      <c r="U2152"/>
      <c r="V2152"/>
      <c r="W2152"/>
      <c r="X2152" s="397">
        <v>11</v>
      </c>
      <c r="Y2152" s="397">
        <v>111</v>
      </c>
    </row>
    <row r="2153" spans="1:25" x14ac:dyDescent="0.45">
      <c r="A2153">
        <f>'Page 1 - General Information'!$G$12</f>
        <v>113367003</v>
      </c>
      <c r="B2153" t="str">
        <f>'Page 1 - General Information'!$G$16</f>
        <v>2658</v>
      </c>
      <c r="C2153" s="395" t="s">
        <v>19824</v>
      </c>
      <c r="D2153"/>
      <c r="E2153"/>
      <c r="F2153"/>
      <c r="G2153"/>
      <c r="H2153"/>
      <c r="I2153"/>
      <c r="J2153"/>
      <c r="K2153"/>
      <c r="L2153"/>
      <c r="M2153"/>
      <c r="N2153" t="s">
        <v>5293</v>
      </c>
      <c r="O2153" s="399"/>
      <c r="P2153"/>
      <c r="Q2153"/>
      <c r="R2153" s="21" t="s">
        <v>10976</v>
      </c>
      <c r="S2153" t="s">
        <v>6920</v>
      </c>
      <c r="T2153" s="396" t="str">
        <f>IF(INDEX('Page 2 - Team Information'!$K$14:$AP$184,Y2153,X2153)="","",INDEX('Page 2 - Team Information'!$K$14:$AP$184,Y2153,X2153)&amp;"-06-30")</f>
        <v/>
      </c>
      <c r="U2153"/>
      <c r="V2153"/>
      <c r="W2153"/>
      <c r="X2153" s="397">
        <v>12</v>
      </c>
      <c r="Y2153" s="397">
        <v>111</v>
      </c>
    </row>
    <row r="2154" spans="1:25" x14ac:dyDescent="0.45">
      <c r="A2154">
        <f>'Page 1 - General Information'!$G$12</f>
        <v>113367003</v>
      </c>
      <c r="B2154" t="str">
        <f>'Page 1 - General Information'!$G$16</f>
        <v>2658</v>
      </c>
      <c r="C2154" s="395" t="s">
        <v>19824</v>
      </c>
      <c r="D2154"/>
      <c r="E2154"/>
      <c r="F2154"/>
      <c r="G2154"/>
      <c r="H2154"/>
      <c r="I2154"/>
      <c r="J2154"/>
      <c r="K2154"/>
      <c r="L2154"/>
      <c r="M2154"/>
      <c r="N2154" t="s">
        <v>4812</v>
      </c>
      <c r="O2154" s="396">
        <f>INDEX('Page 2 - Team Information'!$K$14:$AP$184,Y2154,X2154)</f>
        <v>0</v>
      </c>
      <c r="P2154"/>
      <c r="Q2154"/>
      <c r="R2154"/>
      <c r="S2154" t="s">
        <v>6921</v>
      </c>
      <c r="T2154"/>
      <c r="U2154"/>
      <c r="V2154"/>
      <c r="W2154"/>
      <c r="X2154" s="397">
        <v>14</v>
      </c>
      <c r="Y2154" s="397">
        <v>111</v>
      </c>
    </row>
    <row r="2155" spans="1:25" x14ac:dyDescent="0.45">
      <c r="A2155">
        <f>'Page 1 - General Information'!$G$12</f>
        <v>113367003</v>
      </c>
      <c r="B2155" t="str">
        <f>'Page 1 - General Information'!$G$16</f>
        <v>2658</v>
      </c>
      <c r="C2155" s="395" t="s">
        <v>19824</v>
      </c>
      <c r="D2155"/>
      <c r="E2155"/>
      <c r="F2155"/>
      <c r="G2155"/>
      <c r="H2155"/>
      <c r="I2155"/>
      <c r="J2155"/>
      <c r="K2155"/>
      <c r="L2155"/>
      <c r="M2155"/>
      <c r="N2155" t="s">
        <v>4812</v>
      </c>
      <c r="O2155" s="396">
        <f>INDEX('Page 2 - Team Information'!$K$14:$AP$184,Y2155,X2155)</f>
        <v>0</v>
      </c>
      <c r="P2155"/>
      <c r="Q2155"/>
      <c r="R2155"/>
      <c r="S2155" t="s">
        <v>6922</v>
      </c>
      <c r="T2155"/>
      <c r="U2155"/>
      <c r="V2155"/>
      <c r="W2155"/>
      <c r="X2155" s="397">
        <v>15</v>
      </c>
      <c r="Y2155" s="397">
        <v>111</v>
      </c>
    </row>
    <row r="2156" spans="1:25" x14ac:dyDescent="0.45">
      <c r="A2156">
        <f>'Page 1 - General Information'!$G$12</f>
        <v>113367003</v>
      </c>
      <c r="B2156" t="str">
        <f>'Page 1 - General Information'!$G$16</f>
        <v>2658</v>
      </c>
      <c r="C2156" s="395" t="s">
        <v>19824</v>
      </c>
      <c r="D2156"/>
      <c r="E2156"/>
      <c r="F2156"/>
      <c r="G2156"/>
      <c r="H2156"/>
      <c r="I2156"/>
      <c r="J2156"/>
      <c r="K2156"/>
      <c r="L2156"/>
      <c r="M2156"/>
      <c r="N2156" t="s">
        <v>4812</v>
      </c>
      <c r="O2156" s="396">
        <f>INDEX('Page 2 - Team Information'!$K$14:$AP$184,Y2156,X2156)</f>
        <v>0</v>
      </c>
      <c r="P2156"/>
      <c r="Q2156"/>
      <c r="R2156"/>
      <c r="S2156" t="s">
        <v>6923</v>
      </c>
      <c r="T2156"/>
      <c r="U2156"/>
      <c r="V2156"/>
      <c r="W2156"/>
      <c r="X2156" s="397">
        <v>16</v>
      </c>
      <c r="Y2156" s="397">
        <v>111</v>
      </c>
    </row>
    <row r="2157" spans="1:25" x14ac:dyDescent="0.45">
      <c r="A2157">
        <f>'Page 1 - General Information'!$G$12</f>
        <v>113367003</v>
      </c>
      <c r="B2157" t="str">
        <f>'Page 1 - General Information'!$G$16</f>
        <v>2658</v>
      </c>
      <c r="C2157" s="395" t="s">
        <v>19824</v>
      </c>
      <c r="D2157"/>
      <c r="E2157"/>
      <c r="F2157"/>
      <c r="G2157"/>
      <c r="H2157"/>
      <c r="I2157"/>
      <c r="J2157"/>
      <c r="K2157"/>
      <c r="L2157"/>
      <c r="M2157"/>
      <c r="N2157" t="s">
        <v>4812</v>
      </c>
      <c r="O2157" s="396">
        <f>INDEX('Page 2 - Team Information'!$K$14:$AP$184,Y2157,X2157)</f>
        <v>0</v>
      </c>
      <c r="P2157"/>
      <c r="Q2157"/>
      <c r="R2157"/>
      <c r="S2157" t="s">
        <v>6924</v>
      </c>
      <c r="T2157"/>
      <c r="U2157"/>
      <c r="V2157"/>
      <c r="W2157"/>
      <c r="X2157" s="397">
        <v>17</v>
      </c>
      <c r="Y2157" s="397">
        <v>111</v>
      </c>
    </row>
    <row r="2158" spans="1:25" x14ac:dyDescent="0.45">
      <c r="A2158">
        <f>'Page 1 - General Information'!$G$12</f>
        <v>113367003</v>
      </c>
      <c r="B2158" t="str">
        <f>'Page 1 - General Information'!$G$16</f>
        <v>2658</v>
      </c>
      <c r="C2158" s="395" t="s">
        <v>19824</v>
      </c>
      <c r="D2158"/>
      <c r="E2158"/>
      <c r="F2158"/>
      <c r="G2158"/>
      <c r="H2158"/>
      <c r="I2158"/>
      <c r="J2158"/>
      <c r="K2158"/>
      <c r="L2158"/>
      <c r="M2158"/>
      <c r="N2158" t="s">
        <v>4812</v>
      </c>
      <c r="O2158" s="396">
        <f>INDEX('Page 2 - Team Information'!$K$14:$AP$184,Y2158,X2158)</f>
        <v>0</v>
      </c>
      <c r="P2158"/>
      <c r="Q2158"/>
      <c r="R2158"/>
      <c r="S2158" t="s">
        <v>6925</v>
      </c>
      <c r="T2158"/>
      <c r="U2158"/>
      <c r="V2158"/>
      <c r="W2158"/>
      <c r="X2158" s="397">
        <v>19</v>
      </c>
      <c r="Y2158" s="397">
        <v>111</v>
      </c>
    </row>
    <row r="2159" spans="1:25" x14ac:dyDescent="0.45">
      <c r="A2159">
        <f>'Page 1 - General Information'!$G$12</f>
        <v>113367003</v>
      </c>
      <c r="B2159" t="str">
        <f>'Page 1 - General Information'!$G$16</f>
        <v>2658</v>
      </c>
      <c r="C2159" s="395" t="s">
        <v>19824</v>
      </c>
      <c r="D2159"/>
      <c r="E2159"/>
      <c r="F2159"/>
      <c r="G2159"/>
      <c r="H2159"/>
      <c r="I2159"/>
      <c r="J2159"/>
      <c r="K2159"/>
      <c r="L2159"/>
      <c r="M2159"/>
      <c r="N2159" t="s">
        <v>4812</v>
      </c>
      <c r="O2159" s="396">
        <f>INDEX('Page 2 - Team Information'!$K$14:$AP$184,Y2159,X2159)</f>
        <v>0</v>
      </c>
      <c r="P2159"/>
      <c r="Q2159"/>
      <c r="R2159"/>
      <c r="S2159" t="s">
        <v>6926</v>
      </c>
      <c r="T2159"/>
      <c r="U2159"/>
      <c r="V2159"/>
      <c r="W2159"/>
      <c r="X2159" s="397">
        <v>20</v>
      </c>
      <c r="Y2159" s="397">
        <v>111</v>
      </c>
    </row>
    <row r="2160" spans="1:25" x14ac:dyDescent="0.45">
      <c r="A2160">
        <f>'Page 1 - General Information'!$G$12</f>
        <v>113367003</v>
      </c>
      <c r="B2160" t="str">
        <f>'Page 1 - General Information'!$G$16</f>
        <v>2658</v>
      </c>
      <c r="C2160" s="395" t="s">
        <v>19824</v>
      </c>
      <c r="D2160"/>
      <c r="E2160"/>
      <c r="F2160"/>
      <c r="G2160"/>
      <c r="H2160"/>
      <c r="I2160"/>
      <c r="J2160"/>
      <c r="K2160"/>
      <c r="L2160"/>
      <c r="M2160"/>
      <c r="N2160" t="s">
        <v>4812</v>
      </c>
      <c r="O2160" s="396">
        <f>INDEX('Page 2 - Team Information'!$K$14:$AP$184,Y2160,X2160)</f>
        <v>0</v>
      </c>
      <c r="P2160"/>
      <c r="Q2160"/>
      <c r="R2160"/>
      <c r="S2160" t="s">
        <v>6927</v>
      </c>
      <c r="T2160"/>
      <c r="U2160"/>
      <c r="V2160"/>
      <c r="W2160"/>
      <c r="X2160" s="397">
        <v>21</v>
      </c>
      <c r="Y2160" s="397">
        <v>111</v>
      </c>
    </row>
    <row r="2161" spans="1:25" x14ac:dyDescent="0.45">
      <c r="A2161">
        <f>'Page 1 - General Information'!$G$12</f>
        <v>113367003</v>
      </c>
      <c r="B2161" t="str">
        <f>'Page 1 - General Information'!$G$16</f>
        <v>2658</v>
      </c>
      <c r="C2161" s="395" t="s">
        <v>19824</v>
      </c>
      <c r="D2161"/>
      <c r="E2161"/>
      <c r="F2161"/>
      <c r="G2161"/>
      <c r="H2161"/>
      <c r="I2161"/>
      <c r="J2161"/>
      <c r="K2161"/>
      <c r="L2161"/>
      <c r="M2161"/>
      <c r="N2161" t="s">
        <v>4812</v>
      </c>
      <c r="O2161" s="396">
        <f>INDEX('Page 2 - Team Information'!$K$14:$AP$184,Y2161,X2161)</f>
        <v>0</v>
      </c>
      <c r="P2161"/>
      <c r="Q2161"/>
      <c r="R2161"/>
      <c r="S2161" t="s">
        <v>6928</v>
      </c>
      <c r="T2161"/>
      <c r="U2161"/>
      <c r="V2161"/>
      <c r="W2161"/>
      <c r="X2161" s="397">
        <v>22</v>
      </c>
      <c r="Y2161" s="397">
        <v>111</v>
      </c>
    </row>
    <row r="2162" spans="1:25" x14ac:dyDescent="0.45">
      <c r="A2162">
        <f>'Page 1 - General Information'!$G$12</f>
        <v>113367003</v>
      </c>
      <c r="B2162" t="str">
        <f>'Page 1 - General Information'!$G$16</f>
        <v>2658</v>
      </c>
      <c r="C2162" s="395" t="s">
        <v>19824</v>
      </c>
      <c r="D2162"/>
      <c r="E2162"/>
      <c r="F2162"/>
      <c r="G2162"/>
      <c r="H2162"/>
      <c r="I2162"/>
      <c r="J2162"/>
      <c r="K2162"/>
      <c r="L2162"/>
      <c r="M2162"/>
      <c r="N2162" t="s">
        <v>5293</v>
      </c>
      <c r="O2162" s="399"/>
      <c r="P2162"/>
      <c r="Q2162"/>
      <c r="R2162" s="399" t="s">
        <v>10976</v>
      </c>
      <c r="S2162" t="s">
        <v>6929</v>
      </c>
      <c r="T2162"/>
      <c r="U2162"/>
      <c r="V2162" s="396">
        <f>INDEX('Page 2 - Team Information'!$K$14:$AP$184,Y2162,X2162)</f>
        <v>0</v>
      </c>
      <c r="W2162"/>
      <c r="X2162" s="397">
        <v>5</v>
      </c>
      <c r="Y2162" s="397">
        <v>112</v>
      </c>
    </row>
    <row r="2163" spans="1:25" x14ac:dyDescent="0.45">
      <c r="A2163">
        <f>'Page 1 - General Information'!$G$12</f>
        <v>113367003</v>
      </c>
      <c r="B2163" t="str">
        <f>'Page 1 - General Information'!$G$16</f>
        <v>2658</v>
      </c>
      <c r="C2163" s="395" t="s">
        <v>19824</v>
      </c>
      <c r="D2163"/>
      <c r="E2163"/>
      <c r="F2163"/>
      <c r="G2163"/>
      <c r="H2163"/>
      <c r="I2163"/>
      <c r="J2163"/>
      <c r="K2163"/>
      <c r="L2163"/>
      <c r="M2163"/>
      <c r="N2163" t="s">
        <v>5293</v>
      </c>
      <c r="O2163" s="399"/>
      <c r="P2163"/>
      <c r="Q2163"/>
      <c r="R2163" s="399" t="s">
        <v>10976</v>
      </c>
      <c r="S2163" t="s">
        <v>6930</v>
      </c>
      <c r="T2163"/>
      <c r="U2163"/>
      <c r="V2163" s="396">
        <f>INDEX('Page 2 - Team Information'!$K$14:$AP$184,Y2163,X2163)</f>
        <v>0</v>
      </c>
      <c r="W2163"/>
      <c r="X2163" s="397">
        <v>6</v>
      </c>
      <c r="Y2163" s="397">
        <v>112</v>
      </c>
    </row>
    <row r="2164" spans="1:25" x14ac:dyDescent="0.45">
      <c r="A2164">
        <f>'Page 1 - General Information'!$G$12</f>
        <v>113367003</v>
      </c>
      <c r="B2164" t="str">
        <f>'Page 1 - General Information'!$G$16</f>
        <v>2658</v>
      </c>
      <c r="C2164" s="395" t="s">
        <v>19824</v>
      </c>
      <c r="D2164"/>
      <c r="E2164"/>
      <c r="F2164"/>
      <c r="G2164"/>
      <c r="H2164"/>
      <c r="I2164"/>
      <c r="J2164"/>
      <c r="K2164"/>
      <c r="L2164"/>
      <c r="M2164"/>
      <c r="N2164" t="s">
        <v>5293</v>
      </c>
      <c r="O2164" s="399"/>
      <c r="P2164"/>
      <c r="Q2164"/>
      <c r="R2164" s="399" t="s">
        <v>10976</v>
      </c>
      <c r="S2164" t="s">
        <v>6931</v>
      </c>
      <c r="T2164"/>
      <c r="U2164"/>
      <c r="V2164" s="396" t="str">
        <f>INDEX('Page 2 - Team Information'!$K$14:$AP$184,Y2164,X2164)</f>
        <v xml:space="preserve">Yes </v>
      </c>
      <c r="W2164"/>
      <c r="X2164" s="397">
        <v>7</v>
      </c>
      <c r="Y2164" s="397">
        <v>112</v>
      </c>
    </row>
    <row r="2165" spans="1:25" x14ac:dyDescent="0.45">
      <c r="A2165">
        <f>'Page 1 - General Information'!$G$12</f>
        <v>113367003</v>
      </c>
      <c r="B2165" t="str">
        <f>'Page 1 - General Information'!$G$16</f>
        <v>2658</v>
      </c>
      <c r="C2165" s="395" t="s">
        <v>19824</v>
      </c>
      <c r="D2165"/>
      <c r="E2165"/>
      <c r="F2165"/>
      <c r="G2165"/>
      <c r="H2165"/>
      <c r="I2165"/>
      <c r="J2165"/>
      <c r="K2165"/>
      <c r="L2165"/>
      <c r="M2165"/>
      <c r="N2165" t="s">
        <v>5293</v>
      </c>
      <c r="O2165" s="399"/>
      <c r="P2165"/>
      <c r="Q2165"/>
      <c r="R2165" s="21" t="s">
        <v>10976</v>
      </c>
      <c r="S2165" t="s">
        <v>6932</v>
      </c>
      <c r="T2165" s="396" t="str">
        <f>IF(INDEX('Page 2 - Team Information'!$K$14:$AP$184,Y2165,X2165)="","",INDEX('Page 2 - Team Information'!$K$14:$AP$184,Y2165,X2165)&amp;"-06-30")</f>
        <v/>
      </c>
      <c r="U2165"/>
      <c r="V2165"/>
      <c r="W2165"/>
      <c r="X2165" s="397">
        <v>9</v>
      </c>
      <c r="Y2165" s="397">
        <v>112</v>
      </c>
    </row>
    <row r="2166" spans="1:25" x14ac:dyDescent="0.45">
      <c r="A2166">
        <f>'Page 1 - General Information'!$G$12</f>
        <v>113367003</v>
      </c>
      <c r="B2166" t="str">
        <f>'Page 1 - General Information'!$G$16</f>
        <v>2658</v>
      </c>
      <c r="C2166" s="395" t="s">
        <v>19824</v>
      </c>
      <c r="D2166"/>
      <c r="E2166"/>
      <c r="F2166"/>
      <c r="G2166"/>
      <c r="H2166"/>
      <c r="I2166"/>
      <c r="J2166"/>
      <c r="K2166"/>
      <c r="L2166"/>
      <c r="M2166"/>
      <c r="N2166" t="s">
        <v>5293</v>
      </c>
      <c r="O2166" s="399"/>
      <c r="P2166"/>
      <c r="Q2166"/>
      <c r="R2166" s="21" t="s">
        <v>10976</v>
      </c>
      <c r="S2166" t="s">
        <v>6933</v>
      </c>
      <c r="T2166" s="396" t="str">
        <f>IF(INDEX('Page 2 - Team Information'!$K$14:$AP$184,Y2166,X2166)="","",INDEX('Page 2 - Team Information'!$K$14:$AP$184,Y2166,X2166)&amp;"-06-30")</f>
        <v/>
      </c>
      <c r="U2166"/>
      <c r="V2166"/>
      <c r="W2166"/>
      <c r="X2166" s="397">
        <v>10</v>
      </c>
      <c r="Y2166" s="397">
        <v>112</v>
      </c>
    </row>
    <row r="2167" spans="1:25" x14ac:dyDescent="0.45">
      <c r="A2167">
        <f>'Page 1 - General Information'!$G$12</f>
        <v>113367003</v>
      </c>
      <c r="B2167" t="str">
        <f>'Page 1 - General Information'!$G$16</f>
        <v>2658</v>
      </c>
      <c r="C2167" s="395" t="s">
        <v>19824</v>
      </c>
      <c r="D2167"/>
      <c r="E2167"/>
      <c r="F2167"/>
      <c r="G2167"/>
      <c r="H2167"/>
      <c r="I2167"/>
      <c r="J2167"/>
      <c r="K2167"/>
      <c r="L2167"/>
      <c r="M2167"/>
      <c r="N2167" t="s">
        <v>5293</v>
      </c>
      <c r="O2167" s="399"/>
      <c r="P2167"/>
      <c r="Q2167"/>
      <c r="R2167" s="21" t="s">
        <v>10976</v>
      </c>
      <c r="S2167" t="s">
        <v>6934</v>
      </c>
      <c r="T2167" s="396" t="str">
        <f>IF(INDEX('Page 2 - Team Information'!$K$14:$AP$184,Y2167,X2167)="","",INDEX('Page 2 - Team Information'!$K$14:$AP$184,Y2167,X2167)&amp;"-06-30")</f>
        <v/>
      </c>
      <c r="U2167"/>
      <c r="V2167"/>
      <c r="W2167"/>
      <c r="X2167" s="397">
        <v>11</v>
      </c>
      <c r="Y2167" s="397">
        <v>112</v>
      </c>
    </row>
    <row r="2168" spans="1:25" x14ac:dyDescent="0.45">
      <c r="A2168">
        <f>'Page 1 - General Information'!$G$12</f>
        <v>113367003</v>
      </c>
      <c r="B2168" t="str">
        <f>'Page 1 - General Information'!$G$16</f>
        <v>2658</v>
      </c>
      <c r="C2168" s="395" t="s">
        <v>19824</v>
      </c>
      <c r="D2168"/>
      <c r="E2168"/>
      <c r="F2168"/>
      <c r="G2168"/>
      <c r="H2168"/>
      <c r="I2168"/>
      <c r="J2168"/>
      <c r="K2168"/>
      <c r="L2168"/>
      <c r="M2168"/>
      <c r="N2168" t="s">
        <v>5293</v>
      </c>
      <c r="O2168" s="399"/>
      <c r="P2168"/>
      <c r="Q2168"/>
      <c r="R2168" s="21" t="s">
        <v>10976</v>
      </c>
      <c r="S2168" t="s">
        <v>6935</v>
      </c>
      <c r="T2168" s="396" t="str">
        <f>IF(INDEX('Page 2 - Team Information'!$K$14:$AP$184,Y2168,X2168)="","",INDEX('Page 2 - Team Information'!$K$14:$AP$184,Y2168,X2168)&amp;"-06-30")</f>
        <v/>
      </c>
      <c r="U2168"/>
      <c r="V2168"/>
      <c r="W2168"/>
      <c r="X2168" s="397">
        <v>12</v>
      </c>
      <c r="Y2168" s="397">
        <v>112</v>
      </c>
    </row>
    <row r="2169" spans="1:25" x14ac:dyDescent="0.45">
      <c r="A2169">
        <f>'Page 1 - General Information'!$G$12</f>
        <v>113367003</v>
      </c>
      <c r="B2169" t="str">
        <f>'Page 1 - General Information'!$G$16</f>
        <v>2658</v>
      </c>
      <c r="C2169" s="395" t="s">
        <v>19824</v>
      </c>
      <c r="D2169"/>
      <c r="E2169"/>
      <c r="F2169"/>
      <c r="G2169"/>
      <c r="H2169"/>
      <c r="I2169"/>
      <c r="J2169"/>
      <c r="K2169"/>
      <c r="L2169"/>
      <c r="M2169"/>
      <c r="N2169" t="s">
        <v>4812</v>
      </c>
      <c r="O2169" s="396">
        <f>INDEX('Page 2 - Team Information'!$K$14:$AP$184,Y2169,X2169)</f>
        <v>0</v>
      </c>
      <c r="P2169"/>
      <c r="Q2169"/>
      <c r="R2169"/>
      <c r="S2169" t="s">
        <v>6936</v>
      </c>
      <c r="T2169"/>
      <c r="U2169"/>
      <c r="V2169"/>
      <c r="W2169"/>
      <c r="X2169" s="397">
        <v>14</v>
      </c>
      <c r="Y2169" s="397">
        <v>112</v>
      </c>
    </row>
    <row r="2170" spans="1:25" x14ac:dyDescent="0.45">
      <c r="A2170">
        <f>'Page 1 - General Information'!$G$12</f>
        <v>113367003</v>
      </c>
      <c r="B2170" t="str">
        <f>'Page 1 - General Information'!$G$16</f>
        <v>2658</v>
      </c>
      <c r="C2170" s="395" t="s">
        <v>19824</v>
      </c>
      <c r="D2170"/>
      <c r="E2170"/>
      <c r="F2170"/>
      <c r="G2170"/>
      <c r="H2170"/>
      <c r="I2170"/>
      <c r="J2170"/>
      <c r="K2170"/>
      <c r="L2170"/>
      <c r="M2170"/>
      <c r="N2170" t="s">
        <v>4812</v>
      </c>
      <c r="O2170" s="396">
        <f>INDEX('Page 2 - Team Information'!$K$14:$AP$184,Y2170,X2170)</f>
        <v>0</v>
      </c>
      <c r="P2170"/>
      <c r="Q2170"/>
      <c r="R2170"/>
      <c r="S2170" t="s">
        <v>6937</v>
      </c>
      <c r="T2170"/>
      <c r="U2170"/>
      <c r="V2170"/>
      <c r="W2170"/>
      <c r="X2170" s="397">
        <v>15</v>
      </c>
      <c r="Y2170" s="397">
        <v>112</v>
      </c>
    </row>
    <row r="2171" spans="1:25" x14ac:dyDescent="0.45">
      <c r="A2171">
        <f>'Page 1 - General Information'!$G$12</f>
        <v>113367003</v>
      </c>
      <c r="B2171" t="str">
        <f>'Page 1 - General Information'!$G$16</f>
        <v>2658</v>
      </c>
      <c r="C2171" s="395" t="s">
        <v>19824</v>
      </c>
      <c r="D2171"/>
      <c r="E2171"/>
      <c r="F2171"/>
      <c r="G2171"/>
      <c r="H2171"/>
      <c r="I2171"/>
      <c r="J2171"/>
      <c r="K2171"/>
      <c r="L2171"/>
      <c r="M2171"/>
      <c r="N2171" t="s">
        <v>4812</v>
      </c>
      <c r="O2171" s="396">
        <f>INDEX('Page 2 - Team Information'!$K$14:$AP$184,Y2171,X2171)</f>
        <v>9</v>
      </c>
      <c r="P2171"/>
      <c r="Q2171"/>
      <c r="R2171"/>
      <c r="S2171" t="s">
        <v>6938</v>
      </c>
      <c r="T2171"/>
      <c r="U2171"/>
      <c r="V2171"/>
      <c r="W2171"/>
      <c r="X2171" s="397">
        <v>16</v>
      </c>
      <c r="Y2171" s="397">
        <v>112</v>
      </c>
    </row>
    <row r="2172" spans="1:25" x14ac:dyDescent="0.45">
      <c r="A2172">
        <f>'Page 1 - General Information'!$G$12</f>
        <v>113367003</v>
      </c>
      <c r="B2172" t="str">
        <f>'Page 1 - General Information'!$G$16</f>
        <v>2658</v>
      </c>
      <c r="C2172" s="395" t="s">
        <v>19824</v>
      </c>
      <c r="D2172"/>
      <c r="E2172"/>
      <c r="F2172"/>
      <c r="G2172"/>
      <c r="H2172"/>
      <c r="I2172"/>
      <c r="J2172"/>
      <c r="K2172"/>
      <c r="L2172"/>
      <c r="M2172"/>
      <c r="N2172" t="s">
        <v>4812</v>
      </c>
      <c r="O2172" s="396">
        <f>INDEX('Page 2 - Team Information'!$K$14:$AP$184,Y2172,X2172)</f>
        <v>9</v>
      </c>
      <c r="P2172"/>
      <c r="Q2172"/>
      <c r="R2172"/>
      <c r="S2172" t="s">
        <v>6939</v>
      </c>
      <c r="T2172"/>
      <c r="U2172"/>
      <c r="V2172"/>
      <c r="W2172"/>
      <c r="X2172" s="397">
        <v>17</v>
      </c>
      <c r="Y2172" s="397">
        <v>112</v>
      </c>
    </row>
    <row r="2173" spans="1:25" x14ac:dyDescent="0.45">
      <c r="A2173">
        <f>'Page 1 - General Information'!$G$12</f>
        <v>113367003</v>
      </c>
      <c r="B2173" t="str">
        <f>'Page 1 - General Information'!$G$16</f>
        <v>2658</v>
      </c>
      <c r="C2173" s="395" t="s">
        <v>19824</v>
      </c>
      <c r="D2173"/>
      <c r="E2173"/>
      <c r="F2173"/>
      <c r="G2173"/>
      <c r="H2173"/>
      <c r="I2173"/>
      <c r="J2173"/>
      <c r="K2173"/>
      <c r="L2173"/>
      <c r="M2173"/>
      <c r="N2173" t="s">
        <v>4812</v>
      </c>
      <c r="O2173" s="396">
        <f>INDEX('Page 2 - Team Information'!$K$14:$AP$184,Y2173,X2173)</f>
        <v>0</v>
      </c>
      <c r="P2173"/>
      <c r="Q2173"/>
      <c r="R2173"/>
      <c r="S2173" t="s">
        <v>6940</v>
      </c>
      <c r="T2173"/>
      <c r="U2173"/>
      <c r="V2173"/>
      <c r="W2173"/>
      <c r="X2173" s="397">
        <v>19</v>
      </c>
      <c r="Y2173" s="397">
        <v>112</v>
      </c>
    </row>
    <row r="2174" spans="1:25" x14ac:dyDescent="0.45">
      <c r="A2174">
        <f>'Page 1 - General Information'!$G$12</f>
        <v>113367003</v>
      </c>
      <c r="B2174" t="str">
        <f>'Page 1 - General Information'!$G$16</f>
        <v>2658</v>
      </c>
      <c r="C2174" s="395" t="s">
        <v>19824</v>
      </c>
      <c r="D2174"/>
      <c r="E2174"/>
      <c r="F2174"/>
      <c r="G2174"/>
      <c r="H2174"/>
      <c r="I2174"/>
      <c r="J2174"/>
      <c r="K2174"/>
      <c r="L2174"/>
      <c r="M2174"/>
      <c r="N2174" t="s">
        <v>4812</v>
      </c>
      <c r="O2174" s="396">
        <f>INDEX('Page 2 - Team Information'!$K$14:$AP$184,Y2174,X2174)</f>
        <v>0</v>
      </c>
      <c r="P2174"/>
      <c r="Q2174"/>
      <c r="R2174"/>
      <c r="S2174" t="s">
        <v>6941</v>
      </c>
      <c r="T2174"/>
      <c r="U2174"/>
      <c r="V2174"/>
      <c r="W2174"/>
      <c r="X2174" s="397">
        <v>20</v>
      </c>
      <c r="Y2174" s="397">
        <v>112</v>
      </c>
    </row>
    <row r="2175" spans="1:25" x14ac:dyDescent="0.45">
      <c r="A2175">
        <f>'Page 1 - General Information'!$G$12</f>
        <v>113367003</v>
      </c>
      <c r="B2175" t="str">
        <f>'Page 1 - General Information'!$G$16</f>
        <v>2658</v>
      </c>
      <c r="C2175" s="395" t="s">
        <v>19824</v>
      </c>
      <c r="D2175"/>
      <c r="E2175"/>
      <c r="F2175"/>
      <c r="G2175"/>
      <c r="H2175"/>
      <c r="I2175"/>
      <c r="J2175"/>
      <c r="K2175"/>
      <c r="L2175"/>
      <c r="M2175"/>
      <c r="N2175" t="s">
        <v>4812</v>
      </c>
      <c r="O2175" s="396">
        <f>INDEX('Page 2 - Team Information'!$K$14:$AP$184,Y2175,X2175)</f>
        <v>9</v>
      </c>
      <c r="P2175"/>
      <c r="Q2175"/>
      <c r="R2175"/>
      <c r="S2175" t="s">
        <v>6942</v>
      </c>
      <c r="T2175"/>
      <c r="U2175"/>
      <c r="V2175"/>
      <c r="W2175"/>
      <c r="X2175" s="397">
        <v>21</v>
      </c>
      <c r="Y2175" s="397">
        <v>112</v>
      </c>
    </row>
    <row r="2176" spans="1:25" x14ac:dyDescent="0.45">
      <c r="A2176">
        <f>'Page 1 - General Information'!$G$12</f>
        <v>113367003</v>
      </c>
      <c r="B2176" t="str">
        <f>'Page 1 - General Information'!$G$16</f>
        <v>2658</v>
      </c>
      <c r="C2176" s="395" t="s">
        <v>19824</v>
      </c>
      <c r="D2176"/>
      <c r="E2176"/>
      <c r="F2176"/>
      <c r="G2176"/>
      <c r="H2176"/>
      <c r="I2176"/>
      <c r="J2176"/>
      <c r="K2176"/>
      <c r="L2176"/>
      <c r="M2176"/>
      <c r="N2176" t="s">
        <v>4812</v>
      </c>
      <c r="O2176" s="396">
        <f>INDEX('Page 2 - Team Information'!$K$14:$AP$184,Y2176,X2176)</f>
        <v>9</v>
      </c>
      <c r="P2176"/>
      <c r="Q2176"/>
      <c r="R2176"/>
      <c r="S2176" t="s">
        <v>6943</v>
      </c>
      <c r="T2176"/>
      <c r="U2176"/>
      <c r="V2176"/>
      <c r="W2176"/>
      <c r="X2176" s="397">
        <v>22</v>
      </c>
      <c r="Y2176" s="397">
        <v>112</v>
      </c>
    </row>
    <row r="2177" spans="1:25" x14ac:dyDescent="0.45">
      <c r="A2177">
        <f>'Page 1 - General Information'!$G$12</f>
        <v>113367003</v>
      </c>
      <c r="B2177" t="str">
        <f>'Page 1 - General Information'!$G$16</f>
        <v>2658</v>
      </c>
      <c r="C2177" s="395" t="s">
        <v>19824</v>
      </c>
      <c r="D2177"/>
      <c r="E2177"/>
      <c r="F2177"/>
      <c r="G2177"/>
      <c r="H2177"/>
      <c r="I2177"/>
      <c r="J2177"/>
      <c r="K2177"/>
      <c r="L2177"/>
      <c r="M2177"/>
      <c r="N2177" t="s">
        <v>5293</v>
      </c>
      <c r="O2177" s="399"/>
      <c r="P2177"/>
      <c r="Q2177"/>
      <c r="R2177" s="399" t="s">
        <v>10976</v>
      </c>
      <c r="S2177" t="s">
        <v>6944</v>
      </c>
      <c r="T2177"/>
      <c r="U2177"/>
      <c r="V2177" s="396" t="str">
        <f>INDEX('Page 2 - Team Information'!$K$14:$AP$184,Y2177,X2177)</f>
        <v xml:space="preserve">Yes </v>
      </c>
      <c r="W2177"/>
      <c r="X2177" s="397">
        <v>5</v>
      </c>
      <c r="Y2177" s="397">
        <v>113</v>
      </c>
    </row>
    <row r="2178" spans="1:25" x14ac:dyDescent="0.45">
      <c r="A2178">
        <f>'Page 1 - General Information'!$G$12</f>
        <v>113367003</v>
      </c>
      <c r="B2178" t="str">
        <f>'Page 1 - General Information'!$G$16</f>
        <v>2658</v>
      </c>
      <c r="C2178" s="395" t="s">
        <v>19824</v>
      </c>
      <c r="D2178"/>
      <c r="E2178"/>
      <c r="F2178"/>
      <c r="G2178"/>
      <c r="H2178"/>
      <c r="I2178"/>
      <c r="J2178"/>
      <c r="K2178"/>
      <c r="L2178"/>
      <c r="M2178"/>
      <c r="N2178" t="s">
        <v>5293</v>
      </c>
      <c r="O2178" s="399"/>
      <c r="P2178"/>
      <c r="Q2178"/>
      <c r="R2178" s="399" t="s">
        <v>10976</v>
      </c>
      <c r="S2178" t="s">
        <v>6945</v>
      </c>
      <c r="T2178"/>
      <c r="U2178"/>
      <c r="V2178" s="396">
        <f>INDEX('Page 2 - Team Information'!$K$14:$AP$184,Y2178,X2178)</f>
        <v>0</v>
      </c>
      <c r="W2178"/>
      <c r="X2178" s="397">
        <v>6</v>
      </c>
      <c r="Y2178" s="397">
        <v>113</v>
      </c>
    </row>
    <row r="2179" spans="1:25" x14ac:dyDescent="0.45">
      <c r="A2179">
        <f>'Page 1 - General Information'!$G$12</f>
        <v>113367003</v>
      </c>
      <c r="B2179" t="str">
        <f>'Page 1 - General Information'!$G$16</f>
        <v>2658</v>
      </c>
      <c r="C2179" s="395" t="s">
        <v>19824</v>
      </c>
      <c r="D2179"/>
      <c r="E2179"/>
      <c r="F2179"/>
      <c r="G2179"/>
      <c r="H2179"/>
      <c r="I2179"/>
      <c r="J2179"/>
      <c r="K2179"/>
      <c r="L2179"/>
      <c r="M2179"/>
      <c r="N2179" t="s">
        <v>5293</v>
      </c>
      <c r="O2179" s="399"/>
      <c r="P2179"/>
      <c r="Q2179"/>
      <c r="R2179" s="399" t="s">
        <v>10976</v>
      </c>
      <c r="S2179" t="s">
        <v>6946</v>
      </c>
      <c r="T2179"/>
      <c r="U2179"/>
      <c r="V2179" s="396">
        <f>INDEX('Page 2 - Team Information'!$K$14:$AP$184,Y2179,X2179)</f>
        <v>0</v>
      </c>
      <c r="W2179"/>
      <c r="X2179" s="397">
        <v>7</v>
      </c>
      <c r="Y2179" s="397">
        <v>113</v>
      </c>
    </row>
    <row r="2180" spans="1:25" x14ac:dyDescent="0.45">
      <c r="A2180">
        <f>'Page 1 - General Information'!$G$12</f>
        <v>113367003</v>
      </c>
      <c r="B2180" t="str">
        <f>'Page 1 - General Information'!$G$16</f>
        <v>2658</v>
      </c>
      <c r="C2180" s="395" t="s">
        <v>19824</v>
      </c>
      <c r="D2180"/>
      <c r="E2180"/>
      <c r="F2180"/>
      <c r="G2180"/>
      <c r="H2180"/>
      <c r="I2180"/>
      <c r="J2180"/>
      <c r="K2180"/>
      <c r="L2180"/>
      <c r="M2180"/>
      <c r="N2180" t="s">
        <v>5293</v>
      </c>
      <c r="O2180" s="399"/>
      <c r="P2180"/>
      <c r="Q2180"/>
      <c r="R2180" s="21" t="s">
        <v>10976</v>
      </c>
      <c r="S2180" t="s">
        <v>6947</v>
      </c>
      <c r="T2180" s="396" t="str">
        <f>IF(INDEX('Page 2 - Team Information'!$K$14:$AP$184,Y2180,X2180)="","",INDEX('Page 2 - Team Information'!$K$14:$AP$184,Y2180,X2180)&amp;"-06-30")</f>
        <v/>
      </c>
      <c r="U2180"/>
      <c r="V2180"/>
      <c r="W2180"/>
      <c r="X2180" s="397">
        <v>9</v>
      </c>
      <c r="Y2180" s="397">
        <v>113</v>
      </c>
    </row>
    <row r="2181" spans="1:25" x14ac:dyDescent="0.45">
      <c r="A2181">
        <f>'Page 1 - General Information'!$G$12</f>
        <v>113367003</v>
      </c>
      <c r="B2181" t="str">
        <f>'Page 1 - General Information'!$G$16</f>
        <v>2658</v>
      </c>
      <c r="C2181" s="395" t="s">
        <v>19824</v>
      </c>
      <c r="D2181"/>
      <c r="E2181"/>
      <c r="F2181"/>
      <c r="G2181"/>
      <c r="H2181"/>
      <c r="I2181"/>
      <c r="J2181"/>
      <c r="K2181"/>
      <c r="L2181"/>
      <c r="M2181"/>
      <c r="N2181" t="s">
        <v>5293</v>
      </c>
      <c r="O2181" s="399"/>
      <c r="P2181"/>
      <c r="Q2181"/>
      <c r="R2181" s="21" t="s">
        <v>10976</v>
      </c>
      <c r="S2181" t="s">
        <v>6948</v>
      </c>
      <c r="T2181" s="396" t="str">
        <f>IF(INDEX('Page 2 - Team Information'!$K$14:$AP$184,Y2181,X2181)="","",INDEX('Page 2 - Team Information'!$K$14:$AP$184,Y2181,X2181)&amp;"-06-30")</f>
        <v/>
      </c>
      <c r="U2181"/>
      <c r="V2181"/>
      <c r="W2181"/>
      <c r="X2181" s="397">
        <v>10</v>
      </c>
      <c r="Y2181" s="397">
        <v>113</v>
      </c>
    </row>
    <row r="2182" spans="1:25" x14ac:dyDescent="0.45">
      <c r="A2182">
        <f>'Page 1 - General Information'!$G$12</f>
        <v>113367003</v>
      </c>
      <c r="B2182" t="str">
        <f>'Page 1 - General Information'!$G$16</f>
        <v>2658</v>
      </c>
      <c r="C2182" s="395" t="s">
        <v>19824</v>
      </c>
      <c r="D2182"/>
      <c r="E2182"/>
      <c r="F2182"/>
      <c r="G2182"/>
      <c r="H2182"/>
      <c r="I2182"/>
      <c r="J2182"/>
      <c r="K2182"/>
      <c r="L2182"/>
      <c r="M2182"/>
      <c r="N2182" t="s">
        <v>5293</v>
      </c>
      <c r="O2182" s="399"/>
      <c r="P2182"/>
      <c r="Q2182"/>
      <c r="R2182" s="21" t="s">
        <v>10976</v>
      </c>
      <c r="S2182" t="s">
        <v>6949</v>
      </c>
      <c r="T2182" s="396" t="str">
        <f>IF(INDEX('Page 2 - Team Information'!$K$14:$AP$184,Y2182,X2182)="","",INDEX('Page 2 - Team Information'!$K$14:$AP$184,Y2182,X2182)&amp;"-06-30")</f>
        <v/>
      </c>
      <c r="U2182"/>
      <c r="V2182"/>
      <c r="W2182"/>
      <c r="X2182" s="397">
        <v>11</v>
      </c>
      <c r="Y2182" s="397">
        <v>113</v>
      </c>
    </row>
    <row r="2183" spans="1:25" x14ac:dyDescent="0.45">
      <c r="A2183">
        <f>'Page 1 - General Information'!$G$12</f>
        <v>113367003</v>
      </c>
      <c r="B2183" t="str">
        <f>'Page 1 - General Information'!$G$16</f>
        <v>2658</v>
      </c>
      <c r="C2183" s="395" t="s">
        <v>19824</v>
      </c>
      <c r="D2183"/>
      <c r="E2183"/>
      <c r="F2183"/>
      <c r="G2183"/>
      <c r="H2183"/>
      <c r="I2183"/>
      <c r="J2183"/>
      <c r="K2183"/>
      <c r="L2183"/>
      <c r="M2183"/>
      <c r="N2183" t="s">
        <v>5293</v>
      </c>
      <c r="O2183" s="399"/>
      <c r="P2183"/>
      <c r="Q2183"/>
      <c r="R2183" s="21" t="s">
        <v>10976</v>
      </c>
      <c r="S2183" t="s">
        <v>6950</v>
      </c>
      <c r="T2183" s="396" t="str">
        <f>IF(INDEX('Page 2 - Team Information'!$K$14:$AP$184,Y2183,X2183)="","",INDEX('Page 2 - Team Information'!$K$14:$AP$184,Y2183,X2183)&amp;"-06-30")</f>
        <v/>
      </c>
      <c r="U2183"/>
      <c r="V2183"/>
      <c r="W2183"/>
      <c r="X2183" s="397">
        <v>12</v>
      </c>
      <c r="Y2183" s="397">
        <v>113</v>
      </c>
    </row>
    <row r="2184" spans="1:25" x14ac:dyDescent="0.45">
      <c r="A2184">
        <f>'Page 1 - General Information'!$G$12</f>
        <v>113367003</v>
      </c>
      <c r="B2184" t="str">
        <f>'Page 1 - General Information'!$G$16</f>
        <v>2658</v>
      </c>
      <c r="C2184" s="395" t="s">
        <v>19824</v>
      </c>
      <c r="D2184"/>
      <c r="E2184"/>
      <c r="F2184"/>
      <c r="G2184"/>
      <c r="H2184"/>
      <c r="I2184"/>
      <c r="J2184"/>
      <c r="K2184"/>
      <c r="L2184"/>
      <c r="M2184"/>
      <c r="N2184" t="s">
        <v>4812</v>
      </c>
      <c r="O2184" s="396">
        <f>INDEX('Page 2 - Team Information'!$K$14:$AP$184,Y2184,X2184)</f>
        <v>16</v>
      </c>
      <c r="P2184"/>
      <c r="Q2184"/>
      <c r="R2184"/>
      <c r="S2184" t="s">
        <v>6951</v>
      </c>
      <c r="T2184"/>
      <c r="U2184"/>
      <c r="V2184"/>
      <c r="W2184"/>
      <c r="X2184" s="397">
        <v>14</v>
      </c>
      <c r="Y2184" s="397">
        <v>113</v>
      </c>
    </row>
    <row r="2185" spans="1:25" x14ac:dyDescent="0.45">
      <c r="A2185">
        <f>'Page 1 - General Information'!$G$12</f>
        <v>113367003</v>
      </c>
      <c r="B2185" t="str">
        <f>'Page 1 - General Information'!$G$16</f>
        <v>2658</v>
      </c>
      <c r="C2185" s="395" t="s">
        <v>19824</v>
      </c>
      <c r="D2185"/>
      <c r="E2185"/>
      <c r="F2185"/>
      <c r="G2185"/>
      <c r="H2185"/>
      <c r="I2185"/>
      <c r="J2185"/>
      <c r="K2185"/>
      <c r="L2185"/>
      <c r="M2185"/>
      <c r="N2185" t="s">
        <v>4812</v>
      </c>
      <c r="O2185" s="396">
        <f>INDEX('Page 2 - Team Information'!$K$14:$AP$184,Y2185,X2185)</f>
        <v>0</v>
      </c>
      <c r="P2185"/>
      <c r="Q2185"/>
      <c r="R2185"/>
      <c r="S2185" t="s">
        <v>6952</v>
      </c>
      <c r="T2185"/>
      <c r="U2185"/>
      <c r="V2185"/>
      <c r="W2185"/>
      <c r="X2185" s="397">
        <v>15</v>
      </c>
      <c r="Y2185" s="397">
        <v>113</v>
      </c>
    </row>
    <row r="2186" spans="1:25" x14ac:dyDescent="0.45">
      <c r="A2186">
        <f>'Page 1 - General Information'!$G$12</f>
        <v>113367003</v>
      </c>
      <c r="B2186" t="str">
        <f>'Page 1 - General Information'!$G$16</f>
        <v>2658</v>
      </c>
      <c r="C2186" s="395" t="s">
        <v>19824</v>
      </c>
      <c r="D2186"/>
      <c r="E2186"/>
      <c r="F2186"/>
      <c r="G2186"/>
      <c r="H2186"/>
      <c r="I2186"/>
      <c r="J2186"/>
      <c r="K2186"/>
      <c r="L2186"/>
      <c r="M2186"/>
      <c r="N2186" t="s">
        <v>4812</v>
      </c>
      <c r="O2186" s="396">
        <f>INDEX('Page 2 - Team Information'!$K$14:$AP$184,Y2186,X2186)</f>
        <v>0</v>
      </c>
      <c r="P2186"/>
      <c r="Q2186"/>
      <c r="R2186"/>
      <c r="S2186" t="s">
        <v>6953</v>
      </c>
      <c r="T2186"/>
      <c r="U2186"/>
      <c r="V2186"/>
      <c r="W2186"/>
      <c r="X2186" s="397">
        <v>16</v>
      </c>
      <c r="Y2186" s="397">
        <v>113</v>
      </c>
    </row>
    <row r="2187" spans="1:25" x14ac:dyDescent="0.45">
      <c r="A2187">
        <f>'Page 1 - General Information'!$G$12</f>
        <v>113367003</v>
      </c>
      <c r="B2187" t="str">
        <f>'Page 1 - General Information'!$G$16</f>
        <v>2658</v>
      </c>
      <c r="C2187" s="395" t="s">
        <v>19824</v>
      </c>
      <c r="D2187"/>
      <c r="E2187"/>
      <c r="F2187"/>
      <c r="G2187"/>
      <c r="H2187"/>
      <c r="I2187"/>
      <c r="J2187"/>
      <c r="K2187"/>
      <c r="L2187"/>
      <c r="M2187"/>
      <c r="N2187" t="s">
        <v>4812</v>
      </c>
      <c r="O2187" s="396">
        <f>INDEX('Page 2 - Team Information'!$K$14:$AP$184,Y2187,X2187)</f>
        <v>16</v>
      </c>
      <c r="P2187"/>
      <c r="Q2187"/>
      <c r="R2187"/>
      <c r="S2187" t="s">
        <v>6954</v>
      </c>
      <c r="T2187"/>
      <c r="U2187"/>
      <c r="V2187"/>
      <c r="W2187"/>
      <c r="X2187" s="397">
        <v>17</v>
      </c>
      <c r="Y2187" s="397">
        <v>113</v>
      </c>
    </row>
    <row r="2188" spans="1:25" x14ac:dyDescent="0.45">
      <c r="A2188">
        <f>'Page 1 - General Information'!$G$12</f>
        <v>113367003</v>
      </c>
      <c r="B2188" t="str">
        <f>'Page 1 - General Information'!$G$16</f>
        <v>2658</v>
      </c>
      <c r="C2188" s="395" t="s">
        <v>19824</v>
      </c>
      <c r="D2188"/>
      <c r="E2188"/>
      <c r="F2188"/>
      <c r="G2188"/>
      <c r="H2188"/>
      <c r="I2188"/>
      <c r="J2188"/>
      <c r="K2188"/>
      <c r="L2188"/>
      <c r="M2188"/>
      <c r="N2188" t="s">
        <v>4812</v>
      </c>
      <c r="O2188" s="396">
        <f>INDEX('Page 2 - Team Information'!$K$14:$AP$184,Y2188,X2188)</f>
        <v>16</v>
      </c>
      <c r="P2188"/>
      <c r="Q2188"/>
      <c r="R2188"/>
      <c r="S2188" t="s">
        <v>6955</v>
      </c>
      <c r="T2188"/>
      <c r="U2188"/>
      <c r="V2188"/>
      <c r="W2188"/>
      <c r="X2188" s="397">
        <v>19</v>
      </c>
      <c r="Y2188" s="397">
        <v>113</v>
      </c>
    </row>
    <row r="2189" spans="1:25" x14ac:dyDescent="0.45">
      <c r="A2189">
        <f>'Page 1 - General Information'!$G$12</f>
        <v>113367003</v>
      </c>
      <c r="B2189" t="str">
        <f>'Page 1 - General Information'!$G$16</f>
        <v>2658</v>
      </c>
      <c r="C2189" s="395" t="s">
        <v>19824</v>
      </c>
      <c r="D2189"/>
      <c r="E2189"/>
      <c r="F2189"/>
      <c r="G2189"/>
      <c r="H2189"/>
      <c r="I2189"/>
      <c r="J2189"/>
      <c r="K2189"/>
      <c r="L2189"/>
      <c r="M2189"/>
      <c r="N2189" t="s">
        <v>4812</v>
      </c>
      <c r="O2189" s="396">
        <f>INDEX('Page 2 - Team Information'!$K$14:$AP$184,Y2189,X2189)</f>
        <v>0</v>
      </c>
      <c r="P2189"/>
      <c r="Q2189"/>
      <c r="R2189"/>
      <c r="S2189" t="s">
        <v>6956</v>
      </c>
      <c r="T2189"/>
      <c r="U2189"/>
      <c r="V2189"/>
      <c r="W2189"/>
      <c r="X2189" s="397">
        <v>20</v>
      </c>
      <c r="Y2189" s="397">
        <v>113</v>
      </c>
    </row>
    <row r="2190" spans="1:25" x14ac:dyDescent="0.45">
      <c r="A2190">
        <f>'Page 1 - General Information'!$G$12</f>
        <v>113367003</v>
      </c>
      <c r="B2190" t="str">
        <f>'Page 1 - General Information'!$G$16</f>
        <v>2658</v>
      </c>
      <c r="C2190" s="395" t="s">
        <v>19824</v>
      </c>
      <c r="D2190"/>
      <c r="E2190"/>
      <c r="F2190"/>
      <c r="G2190"/>
      <c r="H2190"/>
      <c r="I2190"/>
      <c r="J2190"/>
      <c r="K2190"/>
      <c r="L2190"/>
      <c r="M2190"/>
      <c r="N2190" t="s">
        <v>4812</v>
      </c>
      <c r="O2190" s="396">
        <f>INDEX('Page 2 - Team Information'!$K$14:$AP$184,Y2190,X2190)</f>
        <v>0</v>
      </c>
      <c r="P2190"/>
      <c r="Q2190"/>
      <c r="R2190"/>
      <c r="S2190" t="s">
        <v>6957</v>
      </c>
      <c r="T2190"/>
      <c r="U2190"/>
      <c r="V2190"/>
      <c r="W2190"/>
      <c r="X2190" s="397">
        <v>21</v>
      </c>
      <c r="Y2190" s="397">
        <v>113</v>
      </c>
    </row>
    <row r="2191" spans="1:25" x14ac:dyDescent="0.45">
      <c r="A2191">
        <f>'Page 1 - General Information'!$G$12</f>
        <v>113367003</v>
      </c>
      <c r="B2191" t="str">
        <f>'Page 1 - General Information'!$G$16</f>
        <v>2658</v>
      </c>
      <c r="C2191" s="395" t="s">
        <v>19824</v>
      </c>
      <c r="D2191"/>
      <c r="E2191"/>
      <c r="F2191"/>
      <c r="G2191"/>
      <c r="H2191"/>
      <c r="I2191"/>
      <c r="J2191"/>
      <c r="K2191"/>
      <c r="L2191"/>
      <c r="M2191"/>
      <c r="N2191" t="s">
        <v>4812</v>
      </c>
      <c r="O2191" s="396">
        <f>INDEX('Page 2 - Team Information'!$K$14:$AP$184,Y2191,X2191)</f>
        <v>16</v>
      </c>
      <c r="P2191"/>
      <c r="Q2191"/>
      <c r="R2191"/>
      <c r="S2191" t="s">
        <v>6958</v>
      </c>
      <c r="T2191"/>
      <c r="U2191"/>
      <c r="V2191"/>
      <c r="W2191"/>
      <c r="X2191" s="397">
        <v>22</v>
      </c>
      <c r="Y2191" s="397">
        <v>113</v>
      </c>
    </row>
    <row r="2192" spans="1:25" x14ac:dyDescent="0.45">
      <c r="A2192">
        <f>'Page 1 - General Information'!$G$12</f>
        <v>113367003</v>
      </c>
      <c r="B2192" t="str">
        <f>'Page 1 - General Information'!$G$16</f>
        <v>2658</v>
      </c>
      <c r="C2192" s="395" t="s">
        <v>19824</v>
      </c>
      <c r="D2192"/>
      <c r="E2192"/>
      <c r="F2192"/>
      <c r="G2192"/>
      <c r="H2192"/>
      <c r="I2192"/>
      <c r="J2192"/>
      <c r="K2192"/>
      <c r="L2192"/>
      <c r="M2192"/>
      <c r="N2192" t="s">
        <v>5293</v>
      </c>
      <c r="O2192" s="399"/>
      <c r="P2192"/>
      <c r="Q2192"/>
      <c r="R2192" s="399" t="s">
        <v>10976</v>
      </c>
      <c r="S2192" t="s">
        <v>6959</v>
      </c>
      <c r="T2192"/>
      <c r="U2192"/>
      <c r="V2192" s="396">
        <f>INDEX('Page 2 - Team Information'!$K$14:$AP$184,Y2192,X2192)</f>
        <v>0</v>
      </c>
      <c r="W2192"/>
      <c r="X2192" s="397">
        <v>5</v>
      </c>
      <c r="Y2192" s="397">
        <v>114</v>
      </c>
    </row>
    <row r="2193" spans="1:25" x14ac:dyDescent="0.45">
      <c r="A2193">
        <f>'Page 1 - General Information'!$G$12</f>
        <v>113367003</v>
      </c>
      <c r="B2193" t="str">
        <f>'Page 1 - General Information'!$G$16</f>
        <v>2658</v>
      </c>
      <c r="C2193" s="395" t="s">
        <v>19824</v>
      </c>
      <c r="D2193"/>
      <c r="E2193"/>
      <c r="F2193"/>
      <c r="G2193"/>
      <c r="H2193"/>
      <c r="I2193"/>
      <c r="J2193"/>
      <c r="K2193"/>
      <c r="L2193"/>
      <c r="M2193"/>
      <c r="N2193" t="s">
        <v>5293</v>
      </c>
      <c r="O2193" s="399"/>
      <c r="P2193"/>
      <c r="Q2193"/>
      <c r="R2193" s="399" t="s">
        <v>10976</v>
      </c>
      <c r="S2193" t="s">
        <v>6960</v>
      </c>
      <c r="T2193"/>
      <c r="U2193"/>
      <c r="V2193" s="396">
        <f>INDEX('Page 2 - Team Information'!$K$14:$AP$184,Y2193,X2193)</f>
        <v>0</v>
      </c>
      <c r="W2193"/>
      <c r="X2193" s="397">
        <v>6</v>
      </c>
      <c r="Y2193" s="397">
        <v>114</v>
      </c>
    </row>
    <row r="2194" spans="1:25" x14ac:dyDescent="0.45">
      <c r="A2194">
        <f>'Page 1 - General Information'!$G$12</f>
        <v>113367003</v>
      </c>
      <c r="B2194" t="str">
        <f>'Page 1 - General Information'!$G$16</f>
        <v>2658</v>
      </c>
      <c r="C2194" s="395" t="s">
        <v>19824</v>
      </c>
      <c r="D2194"/>
      <c r="E2194"/>
      <c r="F2194"/>
      <c r="G2194"/>
      <c r="H2194"/>
      <c r="I2194"/>
      <c r="J2194"/>
      <c r="K2194"/>
      <c r="L2194"/>
      <c r="M2194"/>
      <c r="N2194" t="s">
        <v>5293</v>
      </c>
      <c r="O2194" s="399"/>
      <c r="P2194"/>
      <c r="Q2194"/>
      <c r="R2194" s="399" t="s">
        <v>10976</v>
      </c>
      <c r="S2194" t="s">
        <v>6961</v>
      </c>
      <c r="T2194"/>
      <c r="U2194"/>
      <c r="V2194" s="396">
        <f>INDEX('Page 2 - Team Information'!$K$14:$AP$184,Y2194,X2194)</f>
        <v>0</v>
      </c>
      <c r="W2194"/>
      <c r="X2194" s="397">
        <v>7</v>
      </c>
      <c r="Y2194" s="397">
        <v>114</v>
      </c>
    </row>
    <row r="2195" spans="1:25" x14ac:dyDescent="0.45">
      <c r="A2195">
        <f>'Page 1 - General Information'!$G$12</f>
        <v>113367003</v>
      </c>
      <c r="B2195" t="str">
        <f>'Page 1 - General Information'!$G$16</f>
        <v>2658</v>
      </c>
      <c r="C2195" s="395" t="s">
        <v>19824</v>
      </c>
      <c r="D2195"/>
      <c r="E2195"/>
      <c r="F2195"/>
      <c r="G2195"/>
      <c r="H2195"/>
      <c r="I2195"/>
      <c r="J2195"/>
      <c r="K2195"/>
      <c r="L2195"/>
      <c r="M2195"/>
      <c r="N2195" t="s">
        <v>5293</v>
      </c>
      <c r="O2195" s="399"/>
      <c r="P2195"/>
      <c r="Q2195"/>
      <c r="R2195" s="21" t="s">
        <v>10976</v>
      </c>
      <c r="S2195" t="s">
        <v>6962</v>
      </c>
      <c r="T2195" s="396" t="str">
        <f>IF(INDEX('Page 2 - Team Information'!$K$14:$AP$184,Y2195,X2195)="","",INDEX('Page 2 - Team Information'!$K$14:$AP$184,Y2195,X2195)&amp;"-06-30")</f>
        <v/>
      </c>
      <c r="U2195"/>
      <c r="V2195"/>
      <c r="W2195"/>
      <c r="X2195" s="397">
        <v>9</v>
      </c>
      <c r="Y2195" s="397">
        <v>114</v>
      </c>
    </row>
    <row r="2196" spans="1:25" x14ac:dyDescent="0.45">
      <c r="A2196">
        <f>'Page 1 - General Information'!$G$12</f>
        <v>113367003</v>
      </c>
      <c r="B2196" t="str">
        <f>'Page 1 - General Information'!$G$16</f>
        <v>2658</v>
      </c>
      <c r="C2196" s="395" t="s">
        <v>19824</v>
      </c>
      <c r="D2196"/>
      <c r="E2196"/>
      <c r="F2196"/>
      <c r="G2196"/>
      <c r="H2196"/>
      <c r="I2196"/>
      <c r="J2196"/>
      <c r="K2196"/>
      <c r="L2196"/>
      <c r="M2196"/>
      <c r="N2196" t="s">
        <v>5293</v>
      </c>
      <c r="O2196" s="399"/>
      <c r="P2196"/>
      <c r="Q2196"/>
      <c r="R2196" s="21" t="s">
        <v>10976</v>
      </c>
      <c r="S2196" t="s">
        <v>6963</v>
      </c>
      <c r="T2196" s="396" t="str">
        <f>IF(INDEX('Page 2 - Team Information'!$K$14:$AP$184,Y2196,X2196)="","",INDEX('Page 2 - Team Information'!$K$14:$AP$184,Y2196,X2196)&amp;"-06-30")</f>
        <v/>
      </c>
      <c r="U2196"/>
      <c r="V2196"/>
      <c r="W2196"/>
      <c r="X2196" s="397">
        <v>10</v>
      </c>
      <c r="Y2196" s="397">
        <v>114</v>
      </c>
    </row>
    <row r="2197" spans="1:25" x14ac:dyDescent="0.45">
      <c r="A2197">
        <f>'Page 1 - General Information'!$G$12</f>
        <v>113367003</v>
      </c>
      <c r="B2197" t="str">
        <f>'Page 1 - General Information'!$G$16</f>
        <v>2658</v>
      </c>
      <c r="C2197" s="395" t="s">
        <v>19824</v>
      </c>
      <c r="D2197"/>
      <c r="E2197"/>
      <c r="F2197"/>
      <c r="G2197"/>
      <c r="H2197"/>
      <c r="I2197"/>
      <c r="J2197"/>
      <c r="K2197"/>
      <c r="L2197"/>
      <c r="M2197"/>
      <c r="N2197" t="s">
        <v>5293</v>
      </c>
      <c r="O2197" s="399"/>
      <c r="P2197"/>
      <c r="Q2197"/>
      <c r="R2197" s="21" t="s">
        <v>10976</v>
      </c>
      <c r="S2197" t="s">
        <v>6964</v>
      </c>
      <c r="T2197" s="396" t="str">
        <f>IF(INDEX('Page 2 - Team Information'!$K$14:$AP$184,Y2197,X2197)="","",INDEX('Page 2 - Team Information'!$K$14:$AP$184,Y2197,X2197)&amp;"-06-30")</f>
        <v/>
      </c>
      <c r="U2197"/>
      <c r="V2197"/>
      <c r="W2197"/>
      <c r="X2197" s="397">
        <v>11</v>
      </c>
      <c r="Y2197" s="397">
        <v>114</v>
      </c>
    </row>
    <row r="2198" spans="1:25" x14ac:dyDescent="0.45">
      <c r="A2198">
        <f>'Page 1 - General Information'!$G$12</f>
        <v>113367003</v>
      </c>
      <c r="B2198" t="str">
        <f>'Page 1 - General Information'!$G$16</f>
        <v>2658</v>
      </c>
      <c r="C2198" s="395" t="s">
        <v>19824</v>
      </c>
      <c r="D2198"/>
      <c r="E2198"/>
      <c r="F2198"/>
      <c r="G2198"/>
      <c r="H2198"/>
      <c r="I2198"/>
      <c r="J2198"/>
      <c r="K2198"/>
      <c r="L2198"/>
      <c r="M2198"/>
      <c r="N2198" t="s">
        <v>5293</v>
      </c>
      <c r="O2198" s="399"/>
      <c r="P2198"/>
      <c r="Q2198"/>
      <c r="R2198" s="21" t="s">
        <v>10976</v>
      </c>
      <c r="S2198" t="s">
        <v>6965</v>
      </c>
      <c r="T2198" s="396" t="str">
        <f>IF(INDEX('Page 2 - Team Information'!$K$14:$AP$184,Y2198,X2198)="","",INDEX('Page 2 - Team Information'!$K$14:$AP$184,Y2198,X2198)&amp;"-06-30")</f>
        <v/>
      </c>
      <c r="U2198"/>
      <c r="V2198"/>
      <c r="W2198"/>
      <c r="X2198" s="397">
        <v>12</v>
      </c>
      <c r="Y2198" s="397">
        <v>114</v>
      </c>
    </row>
    <row r="2199" spans="1:25" x14ac:dyDescent="0.45">
      <c r="A2199">
        <f>'Page 1 - General Information'!$G$12</f>
        <v>113367003</v>
      </c>
      <c r="B2199" t="str">
        <f>'Page 1 - General Information'!$G$16</f>
        <v>2658</v>
      </c>
      <c r="C2199" s="395" t="s">
        <v>19824</v>
      </c>
      <c r="D2199"/>
      <c r="E2199"/>
      <c r="F2199"/>
      <c r="G2199"/>
      <c r="H2199"/>
      <c r="I2199"/>
      <c r="J2199"/>
      <c r="K2199"/>
      <c r="L2199"/>
      <c r="M2199"/>
      <c r="N2199" t="s">
        <v>4812</v>
      </c>
      <c r="O2199" s="396">
        <f>INDEX('Page 2 - Team Information'!$K$14:$AP$184,Y2199,X2199)</f>
        <v>0</v>
      </c>
      <c r="P2199"/>
      <c r="Q2199"/>
      <c r="R2199"/>
      <c r="S2199" t="s">
        <v>6966</v>
      </c>
      <c r="T2199"/>
      <c r="U2199"/>
      <c r="V2199"/>
      <c r="W2199"/>
      <c r="X2199" s="397">
        <v>14</v>
      </c>
      <c r="Y2199" s="397">
        <v>114</v>
      </c>
    </row>
    <row r="2200" spans="1:25" x14ac:dyDescent="0.45">
      <c r="A2200">
        <f>'Page 1 - General Information'!$G$12</f>
        <v>113367003</v>
      </c>
      <c r="B2200" t="str">
        <f>'Page 1 - General Information'!$G$16</f>
        <v>2658</v>
      </c>
      <c r="C2200" s="395" t="s">
        <v>19824</v>
      </c>
      <c r="D2200"/>
      <c r="E2200"/>
      <c r="F2200"/>
      <c r="G2200"/>
      <c r="H2200"/>
      <c r="I2200"/>
      <c r="J2200"/>
      <c r="K2200"/>
      <c r="L2200"/>
      <c r="M2200"/>
      <c r="N2200" t="s">
        <v>4812</v>
      </c>
      <c r="O2200" s="396">
        <f>INDEX('Page 2 - Team Information'!$K$14:$AP$184,Y2200,X2200)</f>
        <v>0</v>
      </c>
      <c r="P2200"/>
      <c r="Q2200"/>
      <c r="R2200"/>
      <c r="S2200" t="s">
        <v>6967</v>
      </c>
      <c r="T2200"/>
      <c r="U2200"/>
      <c r="V2200"/>
      <c r="W2200"/>
      <c r="X2200" s="397">
        <v>15</v>
      </c>
      <c r="Y2200" s="397">
        <v>114</v>
      </c>
    </row>
    <row r="2201" spans="1:25" x14ac:dyDescent="0.45">
      <c r="A2201">
        <f>'Page 1 - General Information'!$G$12</f>
        <v>113367003</v>
      </c>
      <c r="B2201" t="str">
        <f>'Page 1 - General Information'!$G$16</f>
        <v>2658</v>
      </c>
      <c r="C2201" s="395" t="s">
        <v>19824</v>
      </c>
      <c r="D2201"/>
      <c r="E2201"/>
      <c r="F2201"/>
      <c r="G2201"/>
      <c r="H2201"/>
      <c r="I2201"/>
      <c r="J2201"/>
      <c r="K2201"/>
      <c r="L2201"/>
      <c r="M2201"/>
      <c r="N2201" t="s">
        <v>4812</v>
      </c>
      <c r="O2201" s="396">
        <f>INDEX('Page 2 - Team Information'!$K$14:$AP$184,Y2201,X2201)</f>
        <v>0</v>
      </c>
      <c r="P2201"/>
      <c r="Q2201"/>
      <c r="R2201"/>
      <c r="S2201" t="s">
        <v>6968</v>
      </c>
      <c r="T2201"/>
      <c r="U2201"/>
      <c r="V2201"/>
      <c r="W2201"/>
      <c r="X2201" s="397">
        <v>16</v>
      </c>
      <c r="Y2201" s="397">
        <v>114</v>
      </c>
    </row>
    <row r="2202" spans="1:25" x14ac:dyDescent="0.45">
      <c r="A2202">
        <f>'Page 1 - General Information'!$G$12</f>
        <v>113367003</v>
      </c>
      <c r="B2202" t="str">
        <f>'Page 1 - General Information'!$G$16</f>
        <v>2658</v>
      </c>
      <c r="C2202" s="395" t="s">
        <v>19824</v>
      </c>
      <c r="D2202"/>
      <c r="E2202"/>
      <c r="F2202"/>
      <c r="G2202"/>
      <c r="H2202"/>
      <c r="I2202"/>
      <c r="J2202"/>
      <c r="K2202"/>
      <c r="L2202"/>
      <c r="M2202"/>
      <c r="N2202" t="s">
        <v>4812</v>
      </c>
      <c r="O2202" s="396">
        <f>INDEX('Page 2 - Team Information'!$K$14:$AP$184,Y2202,X2202)</f>
        <v>0</v>
      </c>
      <c r="P2202"/>
      <c r="Q2202"/>
      <c r="R2202"/>
      <c r="S2202" t="s">
        <v>6969</v>
      </c>
      <c r="T2202"/>
      <c r="U2202"/>
      <c r="V2202"/>
      <c r="W2202"/>
      <c r="X2202" s="397">
        <v>17</v>
      </c>
      <c r="Y2202" s="397">
        <v>114</v>
      </c>
    </row>
    <row r="2203" spans="1:25" x14ac:dyDescent="0.45">
      <c r="A2203">
        <f>'Page 1 - General Information'!$G$12</f>
        <v>113367003</v>
      </c>
      <c r="B2203" t="str">
        <f>'Page 1 - General Information'!$G$16</f>
        <v>2658</v>
      </c>
      <c r="C2203" s="395" t="s">
        <v>19824</v>
      </c>
      <c r="D2203"/>
      <c r="E2203"/>
      <c r="F2203"/>
      <c r="G2203"/>
      <c r="H2203"/>
      <c r="I2203"/>
      <c r="J2203"/>
      <c r="K2203"/>
      <c r="L2203"/>
      <c r="M2203"/>
      <c r="N2203" t="s">
        <v>4812</v>
      </c>
      <c r="O2203" s="396">
        <f>INDEX('Page 2 - Team Information'!$K$14:$AP$184,Y2203,X2203)</f>
        <v>0</v>
      </c>
      <c r="P2203"/>
      <c r="Q2203"/>
      <c r="R2203"/>
      <c r="S2203" t="s">
        <v>6970</v>
      </c>
      <c r="T2203"/>
      <c r="U2203"/>
      <c r="V2203"/>
      <c r="W2203"/>
      <c r="X2203" s="397">
        <v>19</v>
      </c>
      <c r="Y2203" s="397">
        <v>114</v>
      </c>
    </row>
    <row r="2204" spans="1:25" x14ac:dyDescent="0.45">
      <c r="A2204">
        <f>'Page 1 - General Information'!$G$12</f>
        <v>113367003</v>
      </c>
      <c r="B2204" t="str">
        <f>'Page 1 - General Information'!$G$16</f>
        <v>2658</v>
      </c>
      <c r="C2204" s="395" t="s">
        <v>19824</v>
      </c>
      <c r="D2204"/>
      <c r="E2204"/>
      <c r="F2204"/>
      <c r="G2204"/>
      <c r="H2204"/>
      <c r="I2204"/>
      <c r="J2204"/>
      <c r="K2204"/>
      <c r="L2204"/>
      <c r="M2204"/>
      <c r="N2204" t="s">
        <v>4812</v>
      </c>
      <c r="O2204" s="396">
        <f>INDEX('Page 2 - Team Information'!$K$14:$AP$184,Y2204,X2204)</f>
        <v>0</v>
      </c>
      <c r="P2204"/>
      <c r="Q2204"/>
      <c r="R2204"/>
      <c r="S2204" t="s">
        <v>6971</v>
      </c>
      <c r="T2204"/>
      <c r="U2204"/>
      <c r="V2204"/>
      <c r="W2204"/>
      <c r="X2204" s="397">
        <v>20</v>
      </c>
      <c r="Y2204" s="397">
        <v>114</v>
      </c>
    </row>
    <row r="2205" spans="1:25" x14ac:dyDescent="0.45">
      <c r="A2205">
        <f>'Page 1 - General Information'!$G$12</f>
        <v>113367003</v>
      </c>
      <c r="B2205" t="str">
        <f>'Page 1 - General Information'!$G$16</f>
        <v>2658</v>
      </c>
      <c r="C2205" s="395" t="s">
        <v>19824</v>
      </c>
      <c r="D2205"/>
      <c r="E2205"/>
      <c r="F2205"/>
      <c r="G2205"/>
      <c r="H2205"/>
      <c r="I2205"/>
      <c r="J2205"/>
      <c r="K2205"/>
      <c r="L2205"/>
      <c r="M2205"/>
      <c r="N2205" t="s">
        <v>4812</v>
      </c>
      <c r="O2205" s="396">
        <f>INDEX('Page 2 - Team Information'!$K$14:$AP$184,Y2205,X2205)</f>
        <v>0</v>
      </c>
      <c r="P2205"/>
      <c r="Q2205"/>
      <c r="R2205"/>
      <c r="S2205" t="s">
        <v>6972</v>
      </c>
      <c r="T2205"/>
      <c r="U2205"/>
      <c r="V2205"/>
      <c r="W2205"/>
      <c r="X2205" s="397">
        <v>21</v>
      </c>
      <c r="Y2205" s="397">
        <v>114</v>
      </c>
    </row>
    <row r="2206" spans="1:25" x14ac:dyDescent="0.45">
      <c r="A2206">
        <f>'Page 1 - General Information'!$G$12</f>
        <v>113367003</v>
      </c>
      <c r="B2206" t="str">
        <f>'Page 1 - General Information'!$G$16</f>
        <v>2658</v>
      </c>
      <c r="C2206" s="395" t="s">
        <v>19824</v>
      </c>
      <c r="D2206"/>
      <c r="E2206"/>
      <c r="F2206"/>
      <c r="G2206"/>
      <c r="H2206"/>
      <c r="I2206"/>
      <c r="J2206"/>
      <c r="K2206"/>
      <c r="L2206"/>
      <c r="M2206"/>
      <c r="N2206" t="s">
        <v>4812</v>
      </c>
      <c r="O2206" s="396">
        <f>INDEX('Page 2 - Team Information'!$K$14:$AP$184,Y2206,X2206)</f>
        <v>0</v>
      </c>
      <c r="P2206"/>
      <c r="Q2206"/>
      <c r="R2206"/>
      <c r="S2206" t="s">
        <v>6973</v>
      </c>
      <c r="T2206"/>
      <c r="U2206"/>
      <c r="V2206"/>
      <c r="W2206"/>
      <c r="X2206" s="397">
        <v>22</v>
      </c>
      <c r="Y2206" s="397">
        <v>114</v>
      </c>
    </row>
    <row r="2207" spans="1:25" x14ac:dyDescent="0.45">
      <c r="A2207">
        <f>'Page 1 - General Information'!$G$12</f>
        <v>113367003</v>
      </c>
      <c r="B2207" t="str">
        <f>'Page 1 - General Information'!$G$16</f>
        <v>2658</v>
      </c>
      <c r="C2207" s="395" t="s">
        <v>19824</v>
      </c>
      <c r="D2207"/>
      <c r="E2207"/>
      <c r="F2207"/>
      <c r="G2207"/>
      <c r="H2207"/>
      <c r="I2207"/>
      <c r="J2207"/>
      <c r="K2207"/>
      <c r="L2207"/>
      <c r="M2207"/>
      <c r="N2207" t="s">
        <v>5293</v>
      </c>
      <c r="O2207" s="399"/>
      <c r="P2207"/>
      <c r="Q2207"/>
      <c r="R2207" s="399" t="s">
        <v>10976</v>
      </c>
      <c r="S2207" t="s">
        <v>6974</v>
      </c>
      <c r="T2207"/>
      <c r="U2207"/>
      <c r="V2207" s="396">
        <f>INDEX('Page 2 - Team Information'!$K$14:$AP$184,Y2207,X2207)</f>
        <v>0</v>
      </c>
      <c r="W2207"/>
      <c r="X2207" s="397">
        <v>5</v>
      </c>
      <c r="Y2207" s="397">
        <v>115</v>
      </c>
    </row>
    <row r="2208" spans="1:25" x14ac:dyDescent="0.45">
      <c r="A2208">
        <f>'Page 1 - General Information'!$G$12</f>
        <v>113367003</v>
      </c>
      <c r="B2208" t="str">
        <f>'Page 1 - General Information'!$G$16</f>
        <v>2658</v>
      </c>
      <c r="C2208" s="395" t="s">
        <v>19824</v>
      </c>
      <c r="D2208"/>
      <c r="E2208"/>
      <c r="F2208"/>
      <c r="G2208"/>
      <c r="H2208"/>
      <c r="I2208"/>
      <c r="J2208"/>
      <c r="K2208"/>
      <c r="L2208"/>
      <c r="M2208"/>
      <c r="N2208" t="s">
        <v>5293</v>
      </c>
      <c r="O2208" s="399"/>
      <c r="P2208"/>
      <c r="Q2208"/>
      <c r="R2208" s="399" t="s">
        <v>10976</v>
      </c>
      <c r="S2208" t="s">
        <v>6975</v>
      </c>
      <c r="T2208"/>
      <c r="U2208"/>
      <c r="V2208" s="396" t="str">
        <f>INDEX('Page 2 - Team Information'!$K$14:$AP$184,Y2208,X2208)</f>
        <v xml:space="preserve">Yes </v>
      </c>
      <c r="W2208"/>
      <c r="X2208" s="397">
        <v>6</v>
      </c>
      <c r="Y2208" s="397">
        <v>115</v>
      </c>
    </row>
    <row r="2209" spans="1:25" x14ac:dyDescent="0.45">
      <c r="A2209">
        <f>'Page 1 - General Information'!$G$12</f>
        <v>113367003</v>
      </c>
      <c r="B2209" t="str">
        <f>'Page 1 - General Information'!$G$16</f>
        <v>2658</v>
      </c>
      <c r="C2209" s="395" t="s">
        <v>19824</v>
      </c>
      <c r="D2209"/>
      <c r="E2209"/>
      <c r="F2209"/>
      <c r="G2209"/>
      <c r="H2209"/>
      <c r="I2209"/>
      <c r="J2209"/>
      <c r="K2209"/>
      <c r="L2209"/>
      <c r="M2209"/>
      <c r="N2209" t="s">
        <v>5293</v>
      </c>
      <c r="O2209" s="399"/>
      <c r="P2209"/>
      <c r="Q2209"/>
      <c r="R2209" s="399" t="s">
        <v>10976</v>
      </c>
      <c r="S2209" t="s">
        <v>6976</v>
      </c>
      <c r="T2209"/>
      <c r="U2209"/>
      <c r="V2209" s="396">
        <f>INDEX('Page 2 - Team Information'!$K$14:$AP$184,Y2209,X2209)</f>
        <v>0</v>
      </c>
      <c r="W2209"/>
      <c r="X2209" s="397">
        <v>7</v>
      </c>
      <c r="Y2209" s="397">
        <v>115</v>
      </c>
    </row>
    <row r="2210" spans="1:25" x14ac:dyDescent="0.45">
      <c r="A2210">
        <f>'Page 1 - General Information'!$G$12</f>
        <v>113367003</v>
      </c>
      <c r="B2210" t="str">
        <f>'Page 1 - General Information'!$G$16</f>
        <v>2658</v>
      </c>
      <c r="C2210" s="395" t="s">
        <v>19824</v>
      </c>
      <c r="D2210"/>
      <c r="E2210"/>
      <c r="F2210"/>
      <c r="G2210"/>
      <c r="H2210"/>
      <c r="I2210"/>
      <c r="J2210"/>
      <c r="K2210"/>
      <c r="L2210"/>
      <c r="M2210"/>
      <c r="N2210" t="s">
        <v>5293</v>
      </c>
      <c r="O2210" s="399"/>
      <c r="P2210"/>
      <c r="Q2210"/>
      <c r="R2210" s="21" t="s">
        <v>10976</v>
      </c>
      <c r="S2210" t="s">
        <v>6977</v>
      </c>
      <c r="T2210" s="396" t="str">
        <f>IF(INDEX('Page 2 - Team Information'!$K$14:$AP$184,Y2210,X2210)="","",INDEX('Page 2 - Team Information'!$K$14:$AP$184,Y2210,X2210)&amp;"-06-30")</f>
        <v/>
      </c>
      <c r="U2210"/>
      <c r="V2210"/>
      <c r="W2210"/>
      <c r="X2210" s="397">
        <v>9</v>
      </c>
      <c r="Y2210" s="397">
        <v>115</v>
      </c>
    </row>
    <row r="2211" spans="1:25" x14ac:dyDescent="0.45">
      <c r="A2211">
        <f>'Page 1 - General Information'!$G$12</f>
        <v>113367003</v>
      </c>
      <c r="B2211" t="str">
        <f>'Page 1 - General Information'!$G$16</f>
        <v>2658</v>
      </c>
      <c r="C2211" s="395" t="s">
        <v>19824</v>
      </c>
      <c r="D2211"/>
      <c r="E2211"/>
      <c r="F2211"/>
      <c r="G2211"/>
      <c r="H2211"/>
      <c r="I2211"/>
      <c r="J2211"/>
      <c r="K2211"/>
      <c r="L2211"/>
      <c r="M2211"/>
      <c r="N2211" t="s">
        <v>5293</v>
      </c>
      <c r="O2211" s="399"/>
      <c r="P2211"/>
      <c r="Q2211"/>
      <c r="R2211" s="21" t="s">
        <v>10976</v>
      </c>
      <c r="S2211" t="s">
        <v>6978</v>
      </c>
      <c r="T2211" s="396" t="str">
        <f>IF(INDEX('Page 2 - Team Information'!$K$14:$AP$184,Y2211,X2211)="","",INDEX('Page 2 - Team Information'!$K$14:$AP$184,Y2211,X2211)&amp;"-06-30")</f>
        <v/>
      </c>
      <c r="U2211"/>
      <c r="V2211"/>
      <c r="W2211"/>
      <c r="X2211" s="397">
        <v>10</v>
      </c>
      <c r="Y2211" s="397">
        <v>115</v>
      </c>
    </row>
    <row r="2212" spans="1:25" x14ac:dyDescent="0.45">
      <c r="A2212">
        <f>'Page 1 - General Information'!$G$12</f>
        <v>113367003</v>
      </c>
      <c r="B2212" t="str">
        <f>'Page 1 - General Information'!$G$16</f>
        <v>2658</v>
      </c>
      <c r="C2212" s="395" t="s">
        <v>19824</v>
      </c>
      <c r="D2212"/>
      <c r="E2212"/>
      <c r="F2212"/>
      <c r="G2212"/>
      <c r="H2212"/>
      <c r="I2212"/>
      <c r="J2212"/>
      <c r="K2212"/>
      <c r="L2212"/>
      <c r="M2212"/>
      <c r="N2212" t="s">
        <v>5293</v>
      </c>
      <c r="O2212" s="399"/>
      <c r="P2212"/>
      <c r="Q2212"/>
      <c r="R2212" s="21" t="s">
        <v>10976</v>
      </c>
      <c r="S2212" t="s">
        <v>6979</v>
      </c>
      <c r="T2212" s="396" t="str">
        <f>IF(INDEX('Page 2 - Team Information'!$K$14:$AP$184,Y2212,X2212)="","",INDEX('Page 2 - Team Information'!$K$14:$AP$184,Y2212,X2212)&amp;"-06-30")</f>
        <v/>
      </c>
      <c r="U2212"/>
      <c r="V2212"/>
      <c r="W2212"/>
      <c r="X2212" s="397">
        <v>11</v>
      </c>
      <c r="Y2212" s="397">
        <v>115</v>
      </c>
    </row>
    <row r="2213" spans="1:25" x14ac:dyDescent="0.45">
      <c r="A2213">
        <f>'Page 1 - General Information'!$G$12</f>
        <v>113367003</v>
      </c>
      <c r="B2213" t="str">
        <f>'Page 1 - General Information'!$G$16</f>
        <v>2658</v>
      </c>
      <c r="C2213" s="395" t="s">
        <v>19824</v>
      </c>
      <c r="D2213"/>
      <c r="E2213"/>
      <c r="F2213"/>
      <c r="G2213"/>
      <c r="H2213"/>
      <c r="I2213"/>
      <c r="J2213"/>
      <c r="K2213"/>
      <c r="L2213"/>
      <c r="M2213"/>
      <c r="N2213" t="s">
        <v>5293</v>
      </c>
      <c r="O2213" s="399"/>
      <c r="P2213"/>
      <c r="Q2213"/>
      <c r="R2213" s="21" t="s">
        <v>10976</v>
      </c>
      <c r="S2213" t="s">
        <v>6980</v>
      </c>
      <c r="T2213" s="396" t="str">
        <f>IF(INDEX('Page 2 - Team Information'!$K$14:$AP$184,Y2213,X2213)="","",INDEX('Page 2 - Team Information'!$K$14:$AP$184,Y2213,X2213)&amp;"-06-30")</f>
        <v/>
      </c>
      <c r="U2213"/>
      <c r="V2213"/>
      <c r="W2213"/>
      <c r="X2213" s="397">
        <v>12</v>
      </c>
      <c r="Y2213" s="397">
        <v>115</v>
      </c>
    </row>
    <row r="2214" spans="1:25" x14ac:dyDescent="0.45">
      <c r="A2214">
        <f>'Page 1 - General Information'!$G$12</f>
        <v>113367003</v>
      </c>
      <c r="B2214" t="str">
        <f>'Page 1 - General Information'!$G$16</f>
        <v>2658</v>
      </c>
      <c r="C2214" s="395" t="s">
        <v>19824</v>
      </c>
      <c r="D2214"/>
      <c r="E2214"/>
      <c r="F2214"/>
      <c r="G2214"/>
      <c r="H2214"/>
      <c r="I2214"/>
      <c r="J2214"/>
      <c r="K2214"/>
      <c r="L2214"/>
      <c r="M2214"/>
      <c r="N2214" t="s">
        <v>4812</v>
      </c>
      <c r="O2214" s="396">
        <f>INDEX('Page 2 - Team Information'!$K$14:$AP$184,Y2214,X2214)</f>
        <v>0</v>
      </c>
      <c r="P2214"/>
      <c r="Q2214"/>
      <c r="R2214"/>
      <c r="S2214" t="s">
        <v>6981</v>
      </c>
      <c r="T2214"/>
      <c r="U2214"/>
      <c r="V2214"/>
      <c r="W2214"/>
      <c r="X2214" s="397">
        <v>14</v>
      </c>
      <c r="Y2214" s="397">
        <v>115</v>
      </c>
    </row>
    <row r="2215" spans="1:25" x14ac:dyDescent="0.45">
      <c r="A2215">
        <f>'Page 1 - General Information'!$G$12</f>
        <v>113367003</v>
      </c>
      <c r="B2215" t="str">
        <f>'Page 1 - General Information'!$G$16</f>
        <v>2658</v>
      </c>
      <c r="C2215" s="395" t="s">
        <v>19824</v>
      </c>
      <c r="D2215"/>
      <c r="E2215"/>
      <c r="F2215"/>
      <c r="G2215"/>
      <c r="H2215"/>
      <c r="I2215"/>
      <c r="J2215"/>
      <c r="K2215"/>
      <c r="L2215"/>
      <c r="M2215"/>
      <c r="N2215" t="s">
        <v>4812</v>
      </c>
      <c r="O2215" s="396">
        <f>INDEX('Page 2 - Team Information'!$K$14:$AP$184,Y2215,X2215)</f>
        <v>10</v>
      </c>
      <c r="P2215"/>
      <c r="Q2215"/>
      <c r="R2215"/>
      <c r="S2215" t="s">
        <v>6982</v>
      </c>
      <c r="T2215"/>
      <c r="U2215"/>
      <c r="V2215"/>
      <c r="W2215"/>
      <c r="X2215" s="397">
        <v>15</v>
      </c>
      <c r="Y2215" s="397">
        <v>115</v>
      </c>
    </row>
    <row r="2216" spans="1:25" x14ac:dyDescent="0.45">
      <c r="A2216">
        <f>'Page 1 - General Information'!$G$12</f>
        <v>113367003</v>
      </c>
      <c r="B2216" t="str">
        <f>'Page 1 - General Information'!$G$16</f>
        <v>2658</v>
      </c>
      <c r="C2216" s="395" t="s">
        <v>19824</v>
      </c>
      <c r="D2216"/>
      <c r="E2216"/>
      <c r="F2216"/>
      <c r="G2216"/>
      <c r="H2216"/>
      <c r="I2216"/>
      <c r="J2216"/>
      <c r="K2216"/>
      <c r="L2216"/>
      <c r="M2216"/>
      <c r="N2216" t="s">
        <v>4812</v>
      </c>
      <c r="O2216" s="396">
        <f>INDEX('Page 2 - Team Information'!$K$14:$AP$184,Y2216,X2216)</f>
        <v>0</v>
      </c>
      <c r="P2216"/>
      <c r="Q2216"/>
      <c r="R2216"/>
      <c r="S2216" t="s">
        <v>6983</v>
      </c>
      <c r="T2216"/>
      <c r="U2216"/>
      <c r="V2216"/>
      <c r="W2216"/>
      <c r="X2216" s="397">
        <v>16</v>
      </c>
      <c r="Y2216" s="397">
        <v>115</v>
      </c>
    </row>
    <row r="2217" spans="1:25" x14ac:dyDescent="0.45">
      <c r="A2217">
        <f>'Page 1 - General Information'!$G$12</f>
        <v>113367003</v>
      </c>
      <c r="B2217" t="str">
        <f>'Page 1 - General Information'!$G$16</f>
        <v>2658</v>
      </c>
      <c r="C2217" s="395" t="s">
        <v>19824</v>
      </c>
      <c r="D2217"/>
      <c r="E2217"/>
      <c r="F2217"/>
      <c r="G2217"/>
      <c r="H2217"/>
      <c r="I2217"/>
      <c r="J2217"/>
      <c r="K2217"/>
      <c r="L2217"/>
      <c r="M2217"/>
      <c r="N2217" t="s">
        <v>4812</v>
      </c>
      <c r="O2217" s="396">
        <f>INDEX('Page 2 - Team Information'!$K$14:$AP$184,Y2217,X2217)</f>
        <v>10</v>
      </c>
      <c r="P2217"/>
      <c r="Q2217"/>
      <c r="R2217"/>
      <c r="S2217" t="s">
        <v>6984</v>
      </c>
      <c r="T2217"/>
      <c r="U2217"/>
      <c r="V2217"/>
      <c r="W2217"/>
      <c r="X2217" s="397">
        <v>17</v>
      </c>
      <c r="Y2217" s="397">
        <v>115</v>
      </c>
    </row>
    <row r="2218" spans="1:25" x14ac:dyDescent="0.45">
      <c r="A2218">
        <f>'Page 1 - General Information'!$G$12</f>
        <v>113367003</v>
      </c>
      <c r="B2218" t="str">
        <f>'Page 1 - General Information'!$G$16</f>
        <v>2658</v>
      </c>
      <c r="C2218" s="395" t="s">
        <v>19824</v>
      </c>
      <c r="D2218"/>
      <c r="E2218"/>
      <c r="F2218"/>
      <c r="G2218"/>
      <c r="H2218"/>
      <c r="I2218"/>
      <c r="J2218"/>
      <c r="K2218"/>
      <c r="L2218"/>
      <c r="M2218"/>
      <c r="N2218" t="s">
        <v>4812</v>
      </c>
      <c r="O2218" s="396">
        <f>INDEX('Page 2 - Team Information'!$K$14:$AP$184,Y2218,X2218)</f>
        <v>0</v>
      </c>
      <c r="P2218"/>
      <c r="Q2218"/>
      <c r="R2218"/>
      <c r="S2218" t="s">
        <v>6985</v>
      </c>
      <c r="T2218"/>
      <c r="U2218"/>
      <c r="V2218"/>
      <c r="W2218"/>
      <c r="X2218" s="397">
        <v>19</v>
      </c>
      <c r="Y2218" s="397">
        <v>115</v>
      </c>
    </row>
    <row r="2219" spans="1:25" x14ac:dyDescent="0.45">
      <c r="A2219">
        <f>'Page 1 - General Information'!$G$12</f>
        <v>113367003</v>
      </c>
      <c r="B2219" t="str">
        <f>'Page 1 - General Information'!$G$16</f>
        <v>2658</v>
      </c>
      <c r="C2219" s="395" t="s">
        <v>19824</v>
      </c>
      <c r="D2219"/>
      <c r="E2219"/>
      <c r="F2219"/>
      <c r="G2219"/>
      <c r="H2219"/>
      <c r="I2219"/>
      <c r="J2219"/>
      <c r="K2219"/>
      <c r="L2219"/>
      <c r="M2219"/>
      <c r="N2219" t="s">
        <v>4812</v>
      </c>
      <c r="O2219" s="396">
        <f>INDEX('Page 2 - Team Information'!$K$14:$AP$184,Y2219,X2219)</f>
        <v>10</v>
      </c>
      <c r="P2219"/>
      <c r="Q2219"/>
      <c r="R2219"/>
      <c r="S2219" t="s">
        <v>6986</v>
      </c>
      <c r="T2219"/>
      <c r="U2219"/>
      <c r="V2219"/>
      <c r="W2219"/>
      <c r="X2219" s="397">
        <v>20</v>
      </c>
      <c r="Y2219" s="397">
        <v>115</v>
      </c>
    </row>
    <row r="2220" spans="1:25" x14ac:dyDescent="0.45">
      <c r="A2220">
        <f>'Page 1 - General Information'!$G$12</f>
        <v>113367003</v>
      </c>
      <c r="B2220" t="str">
        <f>'Page 1 - General Information'!$G$16</f>
        <v>2658</v>
      </c>
      <c r="C2220" s="395" t="s">
        <v>19824</v>
      </c>
      <c r="D2220"/>
      <c r="E2220"/>
      <c r="F2220"/>
      <c r="G2220"/>
      <c r="H2220"/>
      <c r="I2220"/>
      <c r="J2220"/>
      <c r="K2220"/>
      <c r="L2220"/>
      <c r="M2220"/>
      <c r="N2220" t="s">
        <v>4812</v>
      </c>
      <c r="O2220" s="396">
        <f>INDEX('Page 2 - Team Information'!$K$14:$AP$184,Y2220,X2220)</f>
        <v>0</v>
      </c>
      <c r="P2220"/>
      <c r="Q2220"/>
      <c r="R2220"/>
      <c r="S2220" t="s">
        <v>6987</v>
      </c>
      <c r="T2220"/>
      <c r="U2220"/>
      <c r="V2220"/>
      <c r="W2220"/>
      <c r="X2220" s="397">
        <v>21</v>
      </c>
      <c r="Y2220" s="397">
        <v>115</v>
      </c>
    </row>
    <row r="2221" spans="1:25" x14ac:dyDescent="0.45">
      <c r="A2221">
        <f>'Page 1 - General Information'!$G$12</f>
        <v>113367003</v>
      </c>
      <c r="B2221" t="str">
        <f>'Page 1 - General Information'!$G$16</f>
        <v>2658</v>
      </c>
      <c r="C2221" s="395" t="s">
        <v>19824</v>
      </c>
      <c r="D2221"/>
      <c r="E2221"/>
      <c r="F2221"/>
      <c r="G2221"/>
      <c r="H2221"/>
      <c r="I2221"/>
      <c r="J2221"/>
      <c r="K2221"/>
      <c r="L2221"/>
      <c r="M2221"/>
      <c r="N2221" t="s">
        <v>4812</v>
      </c>
      <c r="O2221" s="396">
        <f>INDEX('Page 2 - Team Information'!$K$14:$AP$184,Y2221,X2221)</f>
        <v>10</v>
      </c>
      <c r="P2221"/>
      <c r="Q2221"/>
      <c r="R2221"/>
      <c r="S2221" t="s">
        <v>6988</v>
      </c>
      <c r="T2221"/>
      <c r="U2221"/>
      <c r="V2221"/>
      <c r="W2221"/>
      <c r="X2221" s="397">
        <v>22</v>
      </c>
      <c r="Y2221" s="397">
        <v>115</v>
      </c>
    </row>
    <row r="2222" spans="1:25" x14ac:dyDescent="0.45">
      <c r="A2222">
        <f>'Page 1 - General Information'!$G$12</f>
        <v>113367003</v>
      </c>
      <c r="B2222" t="str">
        <f>'Page 1 - General Information'!$G$16</f>
        <v>2658</v>
      </c>
      <c r="C2222" s="395" t="s">
        <v>19824</v>
      </c>
      <c r="D2222"/>
      <c r="E2222"/>
      <c r="F2222"/>
      <c r="G2222"/>
      <c r="H2222"/>
      <c r="I2222"/>
      <c r="J2222"/>
      <c r="K2222"/>
      <c r="L2222"/>
      <c r="M2222"/>
      <c r="N2222" t="s">
        <v>5293</v>
      </c>
      <c r="O2222" s="399"/>
      <c r="P2222"/>
      <c r="Q2222"/>
      <c r="R2222" s="399" t="s">
        <v>10976</v>
      </c>
      <c r="S2222" t="s">
        <v>6989</v>
      </c>
      <c r="T2222"/>
      <c r="U2222"/>
      <c r="V2222" s="396">
        <f>INDEX('Page 2 - Team Information'!$K$14:$AP$184,Y2222,X2222)</f>
        <v>0</v>
      </c>
      <c r="W2222"/>
      <c r="X2222" s="397">
        <v>5</v>
      </c>
      <c r="Y2222" s="397">
        <v>116</v>
      </c>
    </row>
    <row r="2223" spans="1:25" x14ac:dyDescent="0.45">
      <c r="A2223">
        <f>'Page 1 - General Information'!$G$12</f>
        <v>113367003</v>
      </c>
      <c r="B2223" t="str">
        <f>'Page 1 - General Information'!$G$16</f>
        <v>2658</v>
      </c>
      <c r="C2223" s="395" t="s">
        <v>19824</v>
      </c>
      <c r="D2223"/>
      <c r="E2223"/>
      <c r="F2223"/>
      <c r="G2223"/>
      <c r="H2223"/>
      <c r="I2223"/>
      <c r="J2223"/>
      <c r="K2223"/>
      <c r="L2223"/>
      <c r="M2223"/>
      <c r="N2223" t="s">
        <v>5293</v>
      </c>
      <c r="O2223" s="399"/>
      <c r="P2223"/>
      <c r="Q2223"/>
      <c r="R2223" s="399" t="s">
        <v>10976</v>
      </c>
      <c r="S2223" t="s">
        <v>6990</v>
      </c>
      <c r="T2223"/>
      <c r="U2223"/>
      <c r="V2223" s="396">
        <f>INDEX('Page 2 - Team Information'!$K$14:$AP$184,Y2223,X2223)</f>
        <v>0</v>
      </c>
      <c r="W2223"/>
      <c r="X2223" s="397">
        <v>6</v>
      </c>
      <c r="Y2223" s="397">
        <v>116</v>
      </c>
    </row>
    <row r="2224" spans="1:25" x14ac:dyDescent="0.45">
      <c r="A2224">
        <f>'Page 1 - General Information'!$G$12</f>
        <v>113367003</v>
      </c>
      <c r="B2224" t="str">
        <f>'Page 1 - General Information'!$G$16</f>
        <v>2658</v>
      </c>
      <c r="C2224" s="395" t="s">
        <v>19824</v>
      </c>
      <c r="D2224"/>
      <c r="E2224"/>
      <c r="F2224"/>
      <c r="G2224"/>
      <c r="H2224"/>
      <c r="I2224"/>
      <c r="J2224"/>
      <c r="K2224"/>
      <c r="L2224"/>
      <c r="M2224"/>
      <c r="N2224" t="s">
        <v>5293</v>
      </c>
      <c r="O2224" s="399"/>
      <c r="P2224"/>
      <c r="Q2224"/>
      <c r="R2224" s="399" t="s">
        <v>10976</v>
      </c>
      <c r="S2224" t="s">
        <v>6991</v>
      </c>
      <c r="T2224"/>
      <c r="U2224"/>
      <c r="V2224" s="396">
        <f>INDEX('Page 2 - Team Information'!$K$14:$AP$184,Y2224,X2224)</f>
        <v>0</v>
      </c>
      <c r="W2224"/>
      <c r="X2224" s="397">
        <v>7</v>
      </c>
      <c r="Y2224" s="397">
        <v>116</v>
      </c>
    </row>
    <row r="2225" spans="1:25" x14ac:dyDescent="0.45">
      <c r="A2225">
        <f>'Page 1 - General Information'!$G$12</f>
        <v>113367003</v>
      </c>
      <c r="B2225" t="str">
        <f>'Page 1 - General Information'!$G$16</f>
        <v>2658</v>
      </c>
      <c r="C2225" s="395" t="s">
        <v>19824</v>
      </c>
      <c r="D2225"/>
      <c r="E2225"/>
      <c r="F2225"/>
      <c r="G2225"/>
      <c r="H2225"/>
      <c r="I2225"/>
      <c r="J2225"/>
      <c r="K2225"/>
      <c r="L2225"/>
      <c r="M2225"/>
      <c r="N2225" t="s">
        <v>5293</v>
      </c>
      <c r="O2225" s="399"/>
      <c r="P2225"/>
      <c r="Q2225"/>
      <c r="R2225" s="21" t="s">
        <v>10976</v>
      </c>
      <c r="S2225" t="s">
        <v>6992</v>
      </c>
      <c r="T2225" s="396" t="str">
        <f>IF(INDEX('Page 2 - Team Information'!$K$14:$AP$184,Y2225,X2225)="","",INDEX('Page 2 - Team Information'!$K$14:$AP$184,Y2225,X2225)&amp;"-06-30")</f>
        <v/>
      </c>
      <c r="U2225"/>
      <c r="V2225"/>
      <c r="W2225"/>
      <c r="X2225" s="397">
        <v>9</v>
      </c>
      <c r="Y2225" s="397">
        <v>116</v>
      </c>
    </row>
    <row r="2226" spans="1:25" x14ac:dyDescent="0.45">
      <c r="A2226">
        <f>'Page 1 - General Information'!$G$12</f>
        <v>113367003</v>
      </c>
      <c r="B2226" t="str">
        <f>'Page 1 - General Information'!$G$16</f>
        <v>2658</v>
      </c>
      <c r="C2226" s="395" t="s">
        <v>19824</v>
      </c>
      <c r="D2226"/>
      <c r="E2226"/>
      <c r="F2226"/>
      <c r="G2226"/>
      <c r="H2226"/>
      <c r="I2226"/>
      <c r="J2226"/>
      <c r="K2226"/>
      <c r="L2226"/>
      <c r="M2226"/>
      <c r="N2226" t="s">
        <v>5293</v>
      </c>
      <c r="O2226" s="399"/>
      <c r="P2226"/>
      <c r="Q2226"/>
      <c r="R2226" s="21" t="s">
        <v>10976</v>
      </c>
      <c r="S2226" t="s">
        <v>6993</v>
      </c>
      <c r="T2226" s="396" t="str">
        <f>IF(INDEX('Page 2 - Team Information'!$K$14:$AP$184,Y2226,X2226)="","",INDEX('Page 2 - Team Information'!$K$14:$AP$184,Y2226,X2226)&amp;"-06-30")</f>
        <v/>
      </c>
      <c r="U2226"/>
      <c r="V2226"/>
      <c r="W2226"/>
      <c r="X2226" s="397">
        <v>10</v>
      </c>
      <c r="Y2226" s="397">
        <v>116</v>
      </c>
    </row>
    <row r="2227" spans="1:25" x14ac:dyDescent="0.45">
      <c r="A2227">
        <f>'Page 1 - General Information'!$G$12</f>
        <v>113367003</v>
      </c>
      <c r="B2227" t="str">
        <f>'Page 1 - General Information'!$G$16</f>
        <v>2658</v>
      </c>
      <c r="C2227" s="395" t="s">
        <v>19824</v>
      </c>
      <c r="D2227"/>
      <c r="E2227"/>
      <c r="F2227"/>
      <c r="G2227"/>
      <c r="H2227"/>
      <c r="I2227"/>
      <c r="J2227"/>
      <c r="K2227"/>
      <c r="L2227"/>
      <c r="M2227"/>
      <c r="N2227" t="s">
        <v>5293</v>
      </c>
      <c r="O2227" s="399"/>
      <c r="P2227"/>
      <c r="Q2227"/>
      <c r="R2227" s="21" t="s">
        <v>10976</v>
      </c>
      <c r="S2227" t="s">
        <v>6994</v>
      </c>
      <c r="T2227" s="396" t="str">
        <f>IF(INDEX('Page 2 - Team Information'!$K$14:$AP$184,Y2227,X2227)="","",INDEX('Page 2 - Team Information'!$K$14:$AP$184,Y2227,X2227)&amp;"-06-30")</f>
        <v/>
      </c>
      <c r="U2227"/>
      <c r="V2227"/>
      <c r="W2227"/>
      <c r="X2227" s="397">
        <v>11</v>
      </c>
      <c r="Y2227" s="397">
        <v>116</v>
      </c>
    </row>
    <row r="2228" spans="1:25" x14ac:dyDescent="0.45">
      <c r="A2228">
        <f>'Page 1 - General Information'!$G$12</f>
        <v>113367003</v>
      </c>
      <c r="B2228" t="str">
        <f>'Page 1 - General Information'!$G$16</f>
        <v>2658</v>
      </c>
      <c r="C2228" s="395" t="s">
        <v>19824</v>
      </c>
      <c r="D2228"/>
      <c r="E2228"/>
      <c r="F2228"/>
      <c r="G2228"/>
      <c r="H2228"/>
      <c r="I2228"/>
      <c r="J2228"/>
      <c r="K2228"/>
      <c r="L2228"/>
      <c r="M2228"/>
      <c r="N2228" t="s">
        <v>5293</v>
      </c>
      <c r="O2228" s="399"/>
      <c r="P2228"/>
      <c r="Q2228"/>
      <c r="R2228" s="21" t="s">
        <v>10976</v>
      </c>
      <c r="S2228" t="s">
        <v>6995</v>
      </c>
      <c r="T2228" s="396" t="str">
        <f>IF(INDEX('Page 2 - Team Information'!$K$14:$AP$184,Y2228,X2228)="","",INDEX('Page 2 - Team Information'!$K$14:$AP$184,Y2228,X2228)&amp;"-06-30")</f>
        <v/>
      </c>
      <c r="U2228"/>
      <c r="V2228"/>
      <c r="W2228"/>
      <c r="X2228" s="397">
        <v>12</v>
      </c>
      <c r="Y2228" s="397">
        <v>116</v>
      </c>
    </row>
    <row r="2229" spans="1:25" x14ac:dyDescent="0.45">
      <c r="A2229">
        <f>'Page 1 - General Information'!$G$12</f>
        <v>113367003</v>
      </c>
      <c r="B2229" t="str">
        <f>'Page 1 - General Information'!$G$16</f>
        <v>2658</v>
      </c>
      <c r="C2229" s="395" t="s">
        <v>19824</v>
      </c>
      <c r="D2229"/>
      <c r="E2229"/>
      <c r="F2229"/>
      <c r="G2229"/>
      <c r="H2229"/>
      <c r="I2229"/>
      <c r="J2229"/>
      <c r="K2229"/>
      <c r="L2229"/>
      <c r="M2229"/>
      <c r="N2229" t="s">
        <v>4812</v>
      </c>
      <c r="O2229" s="396">
        <f>INDEX('Page 2 - Team Information'!$K$14:$AP$184,Y2229,X2229)</f>
        <v>0</v>
      </c>
      <c r="P2229"/>
      <c r="Q2229"/>
      <c r="R2229"/>
      <c r="S2229" t="s">
        <v>6996</v>
      </c>
      <c r="T2229"/>
      <c r="U2229"/>
      <c r="V2229"/>
      <c r="W2229"/>
      <c r="X2229" s="397">
        <v>14</v>
      </c>
      <c r="Y2229" s="397">
        <v>116</v>
      </c>
    </row>
    <row r="2230" spans="1:25" x14ac:dyDescent="0.45">
      <c r="A2230">
        <f>'Page 1 - General Information'!$G$12</f>
        <v>113367003</v>
      </c>
      <c r="B2230" t="str">
        <f>'Page 1 - General Information'!$G$16</f>
        <v>2658</v>
      </c>
      <c r="C2230" s="395" t="s">
        <v>19824</v>
      </c>
      <c r="D2230"/>
      <c r="E2230"/>
      <c r="F2230"/>
      <c r="G2230"/>
      <c r="H2230"/>
      <c r="I2230"/>
      <c r="J2230"/>
      <c r="K2230"/>
      <c r="L2230"/>
      <c r="M2230"/>
      <c r="N2230" t="s">
        <v>4812</v>
      </c>
      <c r="O2230" s="396">
        <f>INDEX('Page 2 - Team Information'!$K$14:$AP$184,Y2230,X2230)</f>
        <v>0</v>
      </c>
      <c r="P2230"/>
      <c r="Q2230"/>
      <c r="R2230"/>
      <c r="S2230" t="s">
        <v>6997</v>
      </c>
      <c r="T2230"/>
      <c r="U2230"/>
      <c r="V2230"/>
      <c r="W2230"/>
      <c r="X2230" s="397">
        <v>15</v>
      </c>
      <c r="Y2230" s="397">
        <v>116</v>
      </c>
    </row>
    <row r="2231" spans="1:25" x14ac:dyDescent="0.45">
      <c r="A2231">
        <f>'Page 1 - General Information'!$G$12</f>
        <v>113367003</v>
      </c>
      <c r="B2231" t="str">
        <f>'Page 1 - General Information'!$G$16</f>
        <v>2658</v>
      </c>
      <c r="C2231" s="395" t="s">
        <v>19824</v>
      </c>
      <c r="D2231"/>
      <c r="E2231"/>
      <c r="F2231"/>
      <c r="G2231"/>
      <c r="H2231"/>
      <c r="I2231"/>
      <c r="J2231"/>
      <c r="K2231"/>
      <c r="L2231"/>
      <c r="M2231"/>
      <c r="N2231" t="s">
        <v>4812</v>
      </c>
      <c r="O2231" s="396">
        <f>INDEX('Page 2 - Team Information'!$K$14:$AP$184,Y2231,X2231)</f>
        <v>0</v>
      </c>
      <c r="P2231"/>
      <c r="Q2231"/>
      <c r="R2231"/>
      <c r="S2231" t="s">
        <v>6998</v>
      </c>
      <c r="T2231"/>
      <c r="U2231"/>
      <c r="V2231"/>
      <c r="W2231"/>
      <c r="X2231" s="397">
        <v>16</v>
      </c>
      <c r="Y2231" s="397">
        <v>116</v>
      </c>
    </row>
    <row r="2232" spans="1:25" x14ac:dyDescent="0.45">
      <c r="A2232">
        <f>'Page 1 - General Information'!$G$12</f>
        <v>113367003</v>
      </c>
      <c r="B2232" t="str">
        <f>'Page 1 - General Information'!$G$16</f>
        <v>2658</v>
      </c>
      <c r="C2232" s="395" t="s">
        <v>19824</v>
      </c>
      <c r="D2232"/>
      <c r="E2232"/>
      <c r="F2232"/>
      <c r="G2232"/>
      <c r="H2232"/>
      <c r="I2232"/>
      <c r="J2232"/>
      <c r="K2232"/>
      <c r="L2232"/>
      <c r="M2232"/>
      <c r="N2232" t="s">
        <v>4812</v>
      </c>
      <c r="O2232" s="396">
        <f>INDEX('Page 2 - Team Information'!$K$14:$AP$184,Y2232,X2232)</f>
        <v>0</v>
      </c>
      <c r="P2232"/>
      <c r="Q2232"/>
      <c r="R2232"/>
      <c r="S2232" t="s">
        <v>6999</v>
      </c>
      <c r="T2232"/>
      <c r="U2232"/>
      <c r="V2232"/>
      <c r="W2232"/>
      <c r="X2232" s="397">
        <v>17</v>
      </c>
      <c r="Y2232" s="397">
        <v>116</v>
      </c>
    </row>
    <row r="2233" spans="1:25" x14ac:dyDescent="0.45">
      <c r="A2233">
        <f>'Page 1 - General Information'!$G$12</f>
        <v>113367003</v>
      </c>
      <c r="B2233" t="str">
        <f>'Page 1 - General Information'!$G$16</f>
        <v>2658</v>
      </c>
      <c r="C2233" s="395" t="s">
        <v>19824</v>
      </c>
      <c r="D2233"/>
      <c r="E2233"/>
      <c r="F2233"/>
      <c r="G2233"/>
      <c r="H2233"/>
      <c r="I2233"/>
      <c r="J2233"/>
      <c r="K2233"/>
      <c r="L2233"/>
      <c r="M2233"/>
      <c r="N2233" t="s">
        <v>4812</v>
      </c>
      <c r="O2233" s="396">
        <f>INDEX('Page 2 - Team Information'!$K$14:$AP$184,Y2233,X2233)</f>
        <v>0</v>
      </c>
      <c r="P2233"/>
      <c r="Q2233"/>
      <c r="R2233"/>
      <c r="S2233" t="s">
        <v>7000</v>
      </c>
      <c r="T2233"/>
      <c r="U2233"/>
      <c r="V2233"/>
      <c r="W2233"/>
      <c r="X2233" s="397">
        <v>19</v>
      </c>
      <c r="Y2233" s="397">
        <v>116</v>
      </c>
    </row>
    <row r="2234" spans="1:25" x14ac:dyDescent="0.45">
      <c r="A2234">
        <f>'Page 1 - General Information'!$G$12</f>
        <v>113367003</v>
      </c>
      <c r="B2234" t="str">
        <f>'Page 1 - General Information'!$G$16</f>
        <v>2658</v>
      </c>
      <c r="C2234" s="395" t="s">
        <v>19824</v>
      </c>
      <c r="D2234"/>
      <c r="E2234"/>
      <c r="F2234"/>
      <c r="G2234"/>
      <c r="H2234"/>
      <c r="I2234"/>
      <c r="J2234"/>
      <c r="K2234"/>
      <c r="L2234"/>
      <c r="M2234"/>
      <c r="N2234" t="s">
        <v>4812</v>
      </c>
      <c r="O2234" s="396">
        <f>INDEX('Page 2 - Team Information'!$K$14:$AP$184,Y2234,X2234)</f>
        <v>0</v>
      </c>
      <c r="P2234"/>
      <c r="Q2234"/>
      <c r="R2234"/>
      <c r="S2234" t="s">
        <v>7001</v>
      </c>
      <c r="T2234"/>
      <c r="U2234"/>
      <c r="V2234"/>
      <c r="W2234"/>
      <c r="X2234" s="397">
        <v>20</v>
      </c>
      <c r="Y2234" s="397">
        <v>116</v>
      </c>
    </row>
    <row r="2235" spans="1:25" x14ac:dyDescent="0.45">
      <c r="A2235">
        <f>'Page 1 - General Information'!$G$12</f>
        <v>113367003</v>
      </c>
      <c r="B2235" t="str">
        <f>'Page 1 - General Information'!$G$16</f>
        <v>2658</v>
      </c>
      <c r="C2235" s="395" t="s">
        <v>19824</v>
      </c>
      <c r="D2235"/>
      <c r="E2235"/>
      <c r="F2235"/>
      <c r="G2235"/>
      <c r="H2235"/>
      <c r="I2235"/>
      <c r="J2235"/>
      <c r="K2235"/>
      <c r="L2235"/>
      <c r="M2235"/>
      <c r="N2235" t="s">
        <v>4812</v>
      </c>
      <c r="O2235" s="396">
        <f>INDEX('Page 2 - Team Information'!$K$14:$AP$184,Y2235,X2235)</f>
        <v>0</v>
      </c>
      <c r="P2235"/>
      <c r="Q2235"/>
      <c r="R2235"/>
      <c r="S2235" t="s">
        <v>7002</v>
      </c>
      <c r="T2235"/>
      <c r="U2235"/>
      <c r="V2235"/>
      <c r="W2235"/>
      <c r="X2235" s="397">
        <v>21</v>
      </c>
      <c r="Y2235" s="397">
        <v>116</v>
      </c>
    </row>
    <row r="2236" spans="1:25" x14ac:dyDescent="0.45">
      <c r="A2236">
        <f>'Page 1 - General Information'!$G$12</f>
        <v>113367003</v>
      </c>
      <c r="B2236" t="str">
        <f>'Page 1 - General Information'!$G$16</f>
        <v>2658</v>
      </c>
      <c r="C2236" s="395" t="s">
        <v>19824</v>
      </c>
      <c r="D2236"/>
      <c r="E2236"/>
      <c r="F2236"/>
      <c r="G2236"/>
      <c r="H2236"/>
      <c r="I2236"/>
      <c r="J2236"/>
      <c r="K2236"/>
      <c r="L2236"/>
      <c r="M2236"/>
      <c r="N2236" t="s">
        <v>4812</v>
      </c>
      <c r="O2236" s="396">
        <f>INDEX('Page 2 - Team Information'!$K$14:$AP$184,Y2236,X2236)</f>
        <v>0</v>
      </c>
      <c r="P2236"/>
      <c r="Q2236"/>
      <c r="R2236"/>
      <c r="S2236" t="s">
        <v>7003</v>
      </c>
      <c r="T2236"/>
      <c r="U2236"/>
      <c r="V2236"/>
      <c r="W2236"/>
      <c r="X2236" s="397">
        <v>22</v>
      </c>
      <c r="Y2236" s="397">
        <v>116</v>
      </c>
    </row>
    <row r="2237" spans="1:25" x14ac:dyDescent="0.45">
      <c r="A2237">
        <f>'Page 1 - General Information'!$G$12</f>
        <v>113367003</v>
      </c>
      <c r="B2237" t="str">
        <f>'Page 1 - General Information'!$G$16</f>
        <v>2658</v>
      </c>
      <c r="C2237" s="395" t="s">
        <v>19824</v>
      </c>
      <c r="D2237"/>
      <c r="E2237"/>
      <c r="F2237"/>
      <c r="G2237"/>
      <c r="H2237"/>
      <c r="I2237"/>
      <c r="J2237"/>
      <c r="K2237"/>
      <c r="L2237"/>
      <c r="M2237"/>
      <c r="N2237" t="s">
        <v>5293</v>
      </c>
      <c r="O2237" s="399"/>
      <c r="P2237"/>
      <c r="Q2237"/>
      <c r="R2237" s="399" t="s">
        <v>10976</v>
      </c>
      <c r="S2237" t="s">
        <v>7004</v>
      </c>
      <c r="T2237"/>
      <c r="U2237"/>
      <c r="V2237" s="396">
        <f>INDEX('Page 2 - Team Information'!$K$14:$AP$184,Y2237,X2237)</f>
        <v>0</v>
      </c>
      <c r="W2237"/>
      <c r="X2237" s="397">
        <v>5</v>
      </c>
      <c r="Y2237" s="397">
        <v>117</v>
      </c>
    </row>
    <row r="2238" spans="1:25" x14ac:dyDescent="0.45">
      <c r="A2238">
        <f>'Page 1 - General Information'!$G$12</f>
        <v>113367003</v>
      </c>
      <c r="B2238" t="str">
        <f>'Page 1 - General Information'!$G$16</f>
        <v>2658</v>
      </c>
      <c r="C2238" s="395" t="s">
        <v>19824</v>
      </c>
      <c r="D2238"/>
      <c r="E2238"/>
      <c r="F2238"/>
      <c r="G2238"/>
      <c r="H2238"/>
      <c r="I2238"/>
      <c r="J2238"/>
      <c r="K2238"/>
      <c r="L2238"/>
      <c r="M2238"/>
      <c r="N2238" t="s">
        <v>5293</v>
      </c>
      <c r="O2238" s="399"/>
      <c r="P2238"/>
      <c r="Q2238"/>
      <c r="R2238" s="399" t="s">
        <v>10976</v>
      </c>
      <c r="S2238" t="s">
        <v>7005</v>
      </c>
      <c r="T2238"/>
      <c r="U2238"/>
      <c r="V2238" s="396">
        <f>INDEX('Page 2 - Team Information'!$K$14:$AP$184,Y2238,X2238)</f>
        <v>0</v>
      </c>
      <c r="W2238"/>
      <c r="X2238" s="397">
        <v>6</v>
      </c>
      <c r="Y2238" s="397">
        <v>117</v>
      </c>
    </row>
    <row r="2239" spans="1:25" x14ac:dyDescent="0.45">
      <c r="A2239">
        <f>'Page 1 - General Information'!$G$12</f>
        <v>113367003</v>
      </c>
      <c r="B2239" t="str">
        <f>'Page 1 - General Information'!$G$16</f>
        <v>2658</v>
      </c>
      <c r="C2239" s="395" t="s">
        <v>19824</v>
      </c>
      <c r="D2239"/>
      <c r="E2239"/>
      <c r="F2239"/>
      <c r="G2239"/>
      <c r="H2239"/>
      <c r="I2239"/>
      <c r="J2239"/>
      <c r="K2239"/>
      <c r="L2239"/>
      <c r="M2239"/>
      <c r="N2239" t="s">
        <v>5293</v>
      </c>
      <c r="O2239" s="399"/>
      <c r="P2239"/>
      <c r="Q2239"/>
      <c r="R2239" s="399" t="s">
        <v>10976</v>
      </c>
      <c r="S2239" t="s">
        <v>7006</v>
      </c>
      <c r="T2239"/>
      <c r="U2239"/>
      <c r="V2239" s="396">
        <f>INDEX('Page 2 - Team Information'!$K$14:$AP$184,Y2239,X2239)</f>
        <v>0</v>
      </c>
      <c r="W2239"/>
      <c r="X2239" s="397">
        <v>7</v>
      </c>
      <c r="Y2239" s="397">
        <v>117</v>
      </c>
    </row>
    <row r="2240" spans="1:25" x14ac:dyDescent="0.45">
      <c r="A2240">
        <f>'Page 1 - General Information'!$G$12</f>
        <v>113367003</v>
      </c>
      <c r="B2240" t="str">
        <f>'Page 1 - General Information'!$G$16</f>
        <v>2658</v>
      </c>
      <c r="C2240" s="395" t="s">
        <v>19824</v>
      </c>
      <c r="D2240"/>
      <c r="E2240"/>
      <c r="F2240"/>
      <c r="G2240"/>
      <c r="H2240"/>
      <c r="I2240"/>
      <c r="J2240"/>
      <c r="K2240"/>
      <c r="L2240"/>
      <c r="M2240"/>
      <c r="N2240" t="s">
        <v>5293</v>
      </c>
      <c r="O2240" s="399"/>
      <c r="P2240"/>
      <c r="Q2240"/>
      <c r="R2240" s="21" t="s">
        <v>10976</v>
      </c>
      <c r="S2240" t="s">
        <v>7007</v>
      </c>
      <c r="T2240" s="396" t="str">
        <f>IF(INDEX('Page 2 - Team Information'!$K$14:$AP$184,Y2240,X2240)="","",INDEX('Page 2 - Team Information'!$K$14:$AP$184,Y2240,X2240)&amp;"-06-30")</f>
        <v/>
      </c>
      <c r="U2240"/>
      <c r="V2240"/>
      <c r="W2240"/>
      <c r="X2240" s="397">
        <v>9</v>
      </c>
      <c r="Y2240" s="397">
        <v>117</v>
      </c>
    </row>
    <row r="2241" spans="1:25" x14ac:dyDescent="0.45">
      <c r="A2241">
        <f>'Page 1 - General Information'!$G$12</f>
        <v>113367003</v>
      </c>
      <c r="B2241" t="str">
        <f>'Page 1 - General Information'!$G$16</f>
        <v>2658</v>
      </c>
      <c r="C2241" s="395" t="s">
        <v>19824</v>
      </c>
      <c r="D2241"/>
      <c r="E2241"/>
      <c r="F2241"/>
      <c r="G2241"/>
      <c r="H2241"/>
      <c r="I2241"/>
      <c r="J2241"/>
      <c r="K2241"/>
      <c r="L2241"/>
      <c r="M2241"/>
      <c r="N2241" t="s">
        <v>5293</v>
      </c>
      <c r="O2241" s="399"/>
      <c r="P2241"/>
      <c r="Q2241"/>
      <c r="R2241" s="21" t="s">
        <v>10976</v>
      </c>
      <c r="S2241" t="s">
        <v>7008</v>
      </c>
      <c r="T2241" s="396" t="str">
        <f>IF(INDEX('Page 2 - Team Information'!$K$14:$AP$184,Y2241,X2241)="","",INDEX('Page 2 - Team Information'!$K$14:$AP$184,Y2241,X2241)&amp;"-06-30")</f>
        <v/>
      </c>
      <c r="U2241"/>
      <c r="V2241"/>
      <c r="W2241"/>
      <c r="X2241" s="397">
        <v>10</v>
      </c>
      <c r="Y2241" s="397">
        <v>117</v>
      </c>
    </row>
    <row r="2242" spans="1:25" x14ac:dyDescent="0.45">
      <c r="A2242">
        <f>'Page 1 - General Information'!$G$12</f>
        <v>113367003</v>
      </c>
      <c r="B2242" t="str">
        <f>'Page 1 - General Information'!$G$16</f>
        <v>2658</v>
      </c>
      <c r="C2242" s="395" t="s">
        <v>19824</v>
      </c>
      <c r="D2242"/>
      <c r="E2242"/>
      <c r="F2242"/>
      <c r="G2242"/>
      <c r="H2242"/>
      <c r="I2242"/>
      <c r="J2242"/>
      <c r="K2242"/>
      <c r="L2242"/>
      <c r="M2242"/>
      <c r="N2242" t="s">
        <v>5293</v>
      </c>
      <c r="O2242" s="399"/>
      <c r="P2242"/>
      <c r="Q2242"/>
      <c r="R2242" s="21" t="s">
        <v>10976</v>
      </c>
      <c r="S2242" t="s">
        <v>7009</v>
      </c>
      <c r="T2242" s="396" t="str">
        <f>IF(INDEX('Page 2 - Team Information'!$K$14:$AP$184,Y2242,X2242)="","",INDEX('Page 2 - Team Information'!$K$14:$AP$184,Y2242,X2242)&amp;"-06-30")</f>
        <v/>
      </c>
      <c r="U2242"/>
      <c r="V2242"/>
      <c r="W2242"/>
      <c r="X2242" s="397">
        <v>11</v>
      </c>
      <c r="Y2242" s="397">
        <v>117</v>
      </c>
    </row>
    <row r="2243" spans="1:25" x14ac:dyDescent="0.45">
      <c r="A2243">
        <f>'Page 1 - General Information'!$G$12</f>
        <v>113367003</v>
      </c>
      <c r="B2243" t="str">
        <f>'Page 1 - General Information'!$G$16</f>
        <v>2658</v>
      </c>
      <c r="C2243" s="395" t="s">
        <v>19824</v>
      </c>
      <c r="D2243"/>
      <c r="E2243"/>
      <c r="F2243"/>
      <c r="G2243"/>
      <c r="H2243"/>
      <c r="I2243"/>
      <c r="J2243"/>
      <c r="K2243"/>
      <c r="L2243"/>
      <c r="M2243"/>
      <c r="N2243" t="s">
        <v>5293</v>
      </c>
      <c r="O2243" s="399"/>
      <c r="P2243"/>
      <c r="Q2243"/>
      <c r="R2243" s="21" t="s">
        <v>10976</v>
      </c>
      <c r="S2243" t="s">
        <v>7010</v>
      </c>
      <c r="T2243" s="396" t="str">
        <f>IF(INDEX('Page 2 - Team Information'!$K$14:$AP$184,Y2243,X2243)="","",INDEX('Page 2 - Team Information'!$K$14:$AP$184,Y2243,X2243)&amp;"-06-30")</f>
        <v/>
      </c>
      <c r="U2243"/>
      <c r="V2243"/>
      <c r="W2243"/>
      <c r="X2243" s="397">
        <v>12</v>
      </c>
      <c r="Y2243" s="397">
        <v>117</v>
      </c>
    </row>
    <row r="2244" spans="1:25" x14ac:dyDescent="0.45">
      <c r="A2244">
        <f>'Page 1 - General Information'!$G$12</f>
        <v>113367003</v>
      </c>
      <c r="B2244" t="str">
        <f>'Page 1 - General Information'!$G$16</f>
        <v>2658</v>
      </c>
      <c r="C2244" s="395" t="s">
        <v>19824</v>
      </c>
      <c r="D2244"/>
      <c r="E2244"/>
      <c r="F2244"/>
      <c r="G2244"/>
      <c r="H2244"/>
      <c r="I2244"/>
      <c r="J2244"/>
      <c r="K2244"/>
      <c r="L2244"/>
      <c r="M2244"/>
      <c r="N2244" t="s">
        <v>4812</v>
      </c>
      <c r="O2244" s="396">
        <f>INDEX('Page 2 - Team Information'!$K$14:$AP$184,Y2244,X2244)</f>
        <v>0</v>
      </c>
      <c r="P2244"/>
      <c r="Q2244"/>
      <c r="R2244"/>
      <c r="S2244" t="s">
        <v>7011</v>
      </c>
      <c r="T2244"/>
      <c r="U2244"/>
      <c r="V2244"/>
      <c r="W2244"/>
      <c r="X2244" s="397">
        <v>14</v>
      </c>
      <c r="Y2244" s="397">
        <v>117</v>
      </c>
    </row>
    <row r="2245" spans="1:25" x14ac:dyDescent="0.45">
      <c r="A2245">
        <f>'Page 1 - General Information'!$G$12</f>
        <v>113367003</v>
      </c>
      <c r="B2245" t="str">
        <f>'Page 1 - General Information'!$G$16</f>
        <v>2658</v>
      </c>
      <c r="C2245" s="395" t="s">
        <v>19824</v>
      </c>
      <c r="D2245"/>
      <c r="E2245"/>
      <c r="F2245"/>
      <c r="G2245"/>
      <c r="H2245"/>
      <c r="I2245"/>
      <c r="J2245"/>
      <c r="K2245"/>
      <c r="L2245"/>
      <c r="M2245"/>
      <c r="N2245" t="s">
        <v>4812</v>
      </c>
      <c r="O2245" s="396">
        <f>INDEX('Page 2 - Team Information'!$K$14:$AP$184,Y2245,X2245)</f>
        <v>0</v>
      </c>
      <c r="P2245"/>
      <c r="Q2245"/>
      <c r="R2245"/>
      <c r="S2245" t="s">
        <v>7012</v>
      </c>
      <c r="T2245"/>
      <c r="U2245"/>
      <c r="V2245"/>
      <c r="W2245"/>
      <c r="X2245" s="397">
        <v>15</v>
      </c>
      <c r="Y2245" s="397">
        <v>117</v>
      </c>
    </row>
    <row r="2246" spans="1:25" x14ac:dyDescent="0.45">
      <c r="A2246">
        <f>'Page 1 - General Information'!$G$12</f>
        <v>113367003</v>
      </c>
      <c r="B2246" t="str">
        <f>'Page 1 - General Information'!$G$16</f>
        <v>2658</v>
      </c>
      <c r="C2246" s="395" t="s">
        <v>19824</v>
      </c>
      <c r="D2246"/>
      <c r="E2246"/>
      <c r="F2246"/>
      <c r="G2246"/>
      <c r="H2246"/>
      <c r="I2246"/>
      <c r="J2246"/>
      <c r="K2246"/>
      <c r="L2246"/>
      <c r="M2246"/>
      <c r="N2246" t="s">
        <v>4812</v>
      </c>
      <c r="O2246" s="396">
        <f>INDEX('Page 2 - Team Information'!$K$14:$AP$184,Y2246,X2246)</f>
        <v>0</v>
      </c>
      <c r="P2246"/>
      <c r="Q2246"/>
      <c r="R2246"/>
      <c r="S2246" t="s">
        <v>7013</v>
      </c>
      <c r="T2246"/>
      <c r="U2246"/>
      <c r="V2246"/>
      <c r="W2246"/>
      <c r="X2246" s="397">
        <v>16</v>
      </c>
      <c r="Y2246" s="397">
        <v>117</v>
      </c>
    </row>
    <row r="2247" spans="1:25" x14ac:dyDescent="0.45">
      <c r="A2247">
        <f>'Page 1 - General Information'!$G$12</f>
        <v>113367003</v>
      </c>
      <c r="B2247" t="str">
        <f>'Page 1 - General Information'!$G$16</f>
        <v>2658</v>
      </c>
      <c r="C2247" s="395" t="s">
        <v>19824</v>
      </c>
      <c r="D2247"/>
      <c r="E2247"/>
      <c r="F2247"/>
      <c r="G2247"/>
      <c r="H2247"/>
      <c r="I2247"/>
      <c r="J2247"/>
      <c r="K2247"/>
      <c r="L2247"/>
      <c r="M2247"/>
      <c r="N2247" t="s">
        <v>4812</v>
      </c>
      <c r="O2247" s="396">
        <f>INDEX('Page 2 - Team Information'!$K$14:$AP$184,Y2247,X2247)</f>
        <v>0</v>
      </c>
      <c r="P2247"/>
      <c r="Q2247"/>
      <c r="R2247"/>
      <c r="S2247" t="s">
        <v>7014</v>
      </c>
      <c r="T2247"/>
      <c r="U2247"/>
      <c r="V2247"/>
      <c r="W2247"/>
      <c r="X2247" s="397">
        <v>17</v>
      </c>
      <c r="Y2247" s="397">
        <v>117</v>
      </c>
    </row>
    <row r="2248" spans="1:25" x14ac:dyDescent="0.45">
      <c r="A2248">
        <f>'Page 1 - General Information'!$G$12</f>
        <v>113367003</v>
      </c>
      <c r="B2248" t="str">
        <f>'Page 1 - General Information'!$G$16</f>
        <v>2658</v>
      </c>
      <c r="C2248" s="395" t="s">
        <v>19824</v>
      </c>
      <c r="D2248"/>
      <c r="E2248"/>
      <c r="F2248"/>
      <c r="G2248"/>
      <c r="H2248"/>
      <c r="I2248"/>
      <c r="J2248"/>
      <c r="K2248"/>
      <c r="L2248"/>
      <c r="M2248"/>
      <c r="N2248" t="s">
        <v>4812</v>
      </c>
      <c r="O2248" s="396">
        <f>INDEX('Page 2 - Team Information'!$K$14:$AP$184,Y2248,X2248)</f>
        <v>0</v>
      </c>
      <c r="P2248"/>
      <c r="Q2248"/>
      <c r="R2248"/>
      <c r="S2248" t="s">
        <v>7015</v>
      </c>
      <c r="T2248"/>
      <c r="U2248"/>
      <c r="V2248"/>
      <c r="W2248"/>
      <c r="X2248" s="397">
        <v>19</v>
      </c>
      <c r="Y2248" s="397">
        <v>117</v>
      </c>
    </row>
    <row r="2249" spans="1:25" x14ac:dyDescent="0.45">
      <c r="A2249">
        <f>'Page 1 - General Information'!$G$12</f>
        <v>113367003</v>
      </c>
      <c r="B2249" t="str">
        <f>'Page 1 - General Information'!$G$16</f>
        <v>2658</v>
      </c>
      <c r="C2249" s="395" t="s">
        <v>19824</v>
      </c>
      <c r="D2249"/>
      <c r="E2249"/>
      <c r="F2249"/>
      <c r="G2249"/>
      <c r="H2249"/>
      <c r="I2249"/>
      <c r="J2249"/>
      <c r="K2249"/>
      <c r="L2249"/>
      <c r="M2249"/>
      <c r="N2249" t="s">
        <v>4812</v>
      </c>
      <c r="O2249" s="396">
        <f>INDEX('Page 2 - Team Information'!$K$14:$AP$184,Y2249,X2249)</f>
        <v>0</v>
      </c>
      <c r="P2249"/>
      <c r="Q2249"/>
      <c r="R2249"/>
      <c r="S2249" t="s">
        <v>7016</v>
      </c>
      <c r="T2249"/>
      <c r="U2249"/>
      <c r="V2249"/>
      <c r="W2249"/>
      <c r="X2249" s="397">
        <v>20</v>
      </c>
      <c r="Y2249" s="397">
        <v>117</v>
      </c>
    </row>
    <row r="2250" spans="1:25" x14ac:dyDescent="0.45">
      <c r="A2250">
        <f>'Page 1 - General Information'!$G$12</f>
        <v>113367003</v>
      </c>
      <c r="B2250" t="str">
        <f>'Page 1 - General Information'!$G$16</f>
        <v>2658</v>
      </c>
      <c r="C2250" s="395" t="s">
        <v>19824</v>
      </c>
      <c r="D2250"/>
      <c r="E2250"/>
      <c r="F2250"/>
      <c r="G2250"/>
      <c r="H2250"/>
      <c r="I2250"/>
      <c r="J2250"/>
      <c r="K2250"/>
      <c r="L2250"/>
      <c r="M2250"/>
      <c r="N2250" t="s">
        <v>4812</v>
      </c>
      <c r="O2250" s="396">
        <f>INDEX('Page 2 - Team Information'!$K$14:$AP$184,Y2250,X2250)</f>
        <v>0</v>
      </c>
      <c r="P2250"/>
      <c r="Q2250"/>
      <c r="R2250"/>
      <c r="S2250" t="s">
        <v>7017</v>
      </c>
      <c r="T2250"/>
      <c r="U2250"/>
      <c r="V2250"/>
      <c r="W2250"/>
      <c r="X2250" s="397">
        <v>21</v>
      </c>
      <c r="Y2250" s="397">
        <v>117</v>
      </c>
    </row>
    <row r="2251" spans="1:25" x14ac:dyDescent="0.45">
      <c r="A2251">
        <f>'Page 1 - General Information'!$G$12</f>
        <v>113367003</v>
      </c>
      <c r="B2251" t="str">
        <f>'Page 1 - General Information'!$G$16</f>
        <v>2658</v>
      </c>
      <c r="C2251" s="395" t="s">
        <v>19824</v>
      </c>
      <c r="D2251"/>
      <c r="E2251"/>
      <c r="F2251"/>
      <c r="G2251"/>
      <c r="H2251"/>
      <c r="I2251"/>
      <c r="J2251"/>
      <c r="K2251"/>
      <c r="L2251"/>
      <c r="M2251"/>
      <c r="N2251" t="s">
        <v>4812</v>
      </c>
      <c r="O2251" s="396">
        <f>INDEX('Page 2 - Team Information'!$K$14:$AP$184,Y2251,X2251)</f>
        <v>0</v>
      </c>
      <c r="P2251"/>
      <c r="Q2251"/>
      <c r="R2251"/>
      <c r="S2251" t="s">
        <v>7018</v>
      </c>
      <c r="T2251"/>
      <c r="U2251"/>
      <c r="V2251"/>
      <c r="W2251"/>
      <c r="X2251" s="397">
        <v>22</v>
      </c>
      <c r="Y2251" s="397">
        <v>117</v>
      </c>
    </row>
    <row r="2252" spans="1:25" x14ac:dyDescent="0.45">
      <c r="A2252">
        <f>'Page 1 - General Information'!$G$12</f>
        <v>113367003</v>
      </c>
      <c r="B2252" t="str">
        <f>'Page 1 - General Information'!$G$16</f>
        <v>2658</v>
      </c>
      <c r="C2252" s="395" t="s">
        <v>19824</v>
      </c>
      <c r="D2252"/>
      <c r="E2252"/>
      <c r="F2252"/>
      <c r="G2252"/>
      <c r="H2252"/>
      <c r="I2252"/>
      <c r="J2252"/>
      <c r="K2252"/>
      <c r="L2252"/>
      <c r="M2252"/>
      <c r="N2252" t="s">
        <v>5293</v>
      </c>
      <c r="O2252" s="399"/>
      <c r="P2252"/>
      <c r="Q2252"/>
      <c r="R2252" s="399" t="s">
        <v>10976</v>
      </c>
      <c r="S2252" t="s">
        <v>7019</v>
      </c>
      <c r="T2252"/>
      <c r="U2252"/>
      <c r="V2252" s="396">
        <f>INDEX('Page 2 - Team Information'!$K$14:$AP$184,Y2252,X2252)</f>
        <v>0</v>
      </c>
      <c r="W2252"/>
      <c r="X2252" s="397">
        <v>5</v>
      </c>
      <c r="Y2252" s="397">
        <v>118</v>
      </c>
    </row>
    <row r="2253" spans="1:25" x14ac:dyDescent="0.45">
      <c r="A2253">
        <f>'Page 1 - General Information'!$G$12</f>
        <v>113367003</v>
      </c>
      <c r="B2253" t="str">
        <f>'Page 1 - General Information'!$G$16</f>
        <v>2658</v>
      </c>
      <c r="C2253" s="395" t="s">
        <v>19824</v>
      </c>
      <c r="D2253"/>
      <c r="E2253"/>
      <c r="F2253"/>
      <c r="G2253"/>
      <c r="H2253"/>
      <c r="I2253"/>
      <c r="J2253"/>
      <c r="K2253"/>
      <c r="L2253"/>
      <c r="M2253"/>
      <c r="N2253" t="s">
        <v>5293</v>
      </c>
      <c r="O2253" s="399"/>
      <c r="P2253"/>
      <c r="Q2253"/>
      <c r="R2253" s="399" t="s">
        <v>10976</v>
      </c>
      <c r="S2253" t="s">
        <v>7020</v>
      </c>
      <c r="T2253"/>
      <c r="U2253"/>
      <c r="V2253" s="396">
        <f>INDEX('Page 2 - Team Information'!$K$14:$AP$184,Y2253,X2253)</f>
        <v>0</v>
      </c>
      <c r="W2253"/>
      <c r="X2253" s="397">
        <v>6</v>
      </c>
      <c r="Y2253" s="397">
        <v>118</v>
      </c>
    </row>
    <row r="2254" spans="1:25" x14ac:dyDescent="0.45">
      <c r="A2254">
        <f>'Page 1 - General Information'!$G$12</f>
        <v>113367003</v>
      </c>
      <c r="B2254" t="str">
        <f>'Page 1 - General Information'!$G$16</f>
        <v>2658</v>
      </c>
      <c r="C2254" s="395" t="s">
        <v>19824</v>
      </c>
      <c r="D2254"/>
      <c r="E2254"/>
      <c r="F2254"/>
      <c r="G2254"/>
      <c r="H2254"/>
      <c r="I2254"/>
      <c r="J2254"/>
      <c r="K2254"/>
      <c r="L2254"/>
      <c r="M2254"/>
      <c r="N2254" t="s">
        <v>5293</v>
      </c>
      <c r="O2254" s="399"/>
      <c r="P2254"/>
      <c r="Q2254"/>
      <c r="R2254" s="399" t="s">
        <v>10976</v>
      </c>
      <c r="S2254" t="s">
        <v>7021</v>
      </c>
      <c r="T2254"/>
      <c r="U2254"/>
      <c r="V2254" s="396">
        <f>INDEX('Page 2 - Team Information'!$K$14:$AP$184,Y2254,X2254)</f>
        <v>0</v>
      </c>
      <c r="W2254"/>
      <c r="X2254" s="397">
        <v>7</v>
      </c>
      <c r="Y2254" s="397">
        <v>118</v>
      </c>
    </row>
    <row r="2255" spans="1:25" x14ac:dyDescent="0.45">
      <c r="A2255">
        <f>'Page 1 - General Information'!$G$12</f>
        <v>113367003</v>
      </c>
      <c r="B2255" t="str">
        <f>'Page 1 - General Information'!$G$16</f>
        <v>2658</v>
      </c>
      <c r="C2255" s="395" t="s">
        <v>19824</v>
      </c>
      <c r="D2255"/>
      <c r="E2255"/>
      <c r="F2255"/>
      <c r="G2255"/>
      <c r="H2255"/>
      <c r="I2255"/>
      <c r="J2255"/>
      <c r="K2255"/>
      <c r="L2255"/>
      <c r="M2255"/>
      <c r="N2255" t="s">
        <v>5293</v>
      </c>
      <c r="O2255" s="399"/>
      <c r="P2255"/>
      <c r="Q2255"/>
      <c r="R2255" s="21" t="s">
        <v>10976</v>
      </c>
      <c r="S2255" t="s">
        <v>7022</v>
      </c>
      <c r="T2255" s="396" t="str">
        <f>IF(INDEX('Page 2 - Team Information'!$K$14:$AP$184,Y2255,X2255)="","",INDEX('Page 2 - Team Information'!$K$14:$AP$184,Y2255,X2255)&amp;"-06-30")</f>
        <v/>
      </c>
      <c r="U2255"/>
      <c r="V2255"/>
      <c r="W2255"/>
      <c r="X2255" s="397">
        <v>9</v>
      </c>
      <c r="Y2255" s="397">
        <v>118</v>
      </c>
    </row>
    <row r="2256" spans="1:25" x14ac:dyDescent="0.45">
      <c r="A2256">
        <f>'Page 1 - General Information'!$G$12</f>
        <v>113367003</v>
      </c>
      <c r="B2256" t="str">
        <f>'Page 1 - General Information'!$G$16</f>
        <v>2658</v>
      </c>
      <c r="C2256" s="395" t="s">
        <v>19824</v>
      </c>
      <c r="D2256"/>
      <c r="E2256"/>
      <c r="F2256"/>
      <c r="G2256"/>
      <c r="H2256"/>
      <c r="I2256"/>
      <c r="J2256"/>
      <c r="K2256"/>
      <c r="L2256"/>
      <c r="M2256"/>
      <c r="N2256" t="s">
        <v>5293</v>
      </c>
      <c r="O2256" s="399"/>
      <c r="P2256"/>
      <c r="Q2256"/>
      <c r="R2256" s="21" t="s">
        <v>10976</v>
      </c>
      <c r="S2256" t="s">
        <v>7023</v>
      </c>
      <c r="T2256" s="396" t="str">
        <f>IF(INDEX('Page 2 - Team Information'!$K$14:$AP$184,Y2256,X2256)="","",INDEX('Page 2 - Team Information'!$K$14:$AP$184,Y2256,X2256)&amp;"-06-30")</f>
        <v/>
      </c>
      <c r="U2256"/>
      <c r="V2256"/>
      <c r="W2256"/>
      <c r="X2256" s="397">
        <v>10</v>
      </c>
      <c r="Y2256" s="397">
        <v>118</v>
      </c>
    </row>
    <row r="2257" spans="1:25" x14ac:dyDescent="0.45">
      <c r="A2257">
        <f>'Page 1 - General Information'!$G$12</f>
        <v>113367003</v>
      </c>
      <c r="B2257" t="str">
        <f>'Page 1 - General Information'!$G$16</f>
        <v>2658</v>
      </c>
      <c r="C2257" s="395" t="s">
        <v>19824</v>
      </c>
      <c r="D2257"/>
      <c r="E2257"/>
      <c r="F2257"/>
      <c r="G2257"/>
      <c r="H2257"/>
      <c r="I2257"/>
      <c r="J2257"/>
      <c r="K2257"/>
      <c r="L2257"/>
      <c r="M2257"/>
      <c r="N2257" t="s">
        <v>5293</v>
      </c>
      <c r="O2257" s="399"/>
      <c r="P2257"/>
      <c r="Q2257"/>
      <c r="R2257" s="21" t="s">
        <v>10976</v>
      </c>
      <c r="S2257" t="s">
        <v>7024</v>
      </c>
      <c r="T2257" s="396" t="str">
        <f>IF(INDEX('Page 2 - Team Information'!$K$14:$AP$184,Y2257,X2257)="","",INDEX('Page 2 - Team Information'!$K$14:$AP$184,Y2257,X2257)&amp;"-06-30")</f>
        <v/>
      </c>
      <c r="U2257"/>
      <c r="V2257"/>
      <c r="W2257"/>
      <c r="X2257" s="397">
        <v>11</v>
      </c>
      <c r="Y2257" s="397">
        <v>118</v>
      </c>
    </row>
    <row r="2258" spans="1:25" x14ac:dyDescent="0.45">
      <c r="A2258">
        <f>'Page 1 - General Information'!$G$12</f>
        <v>113367003</v>
      </c>
      <c r="B2258" t="str">
        <f>'Page 1 - General Information'!$G$16</f>
        <v>2658</v>
      </c>
      <c r="C2258" s="395" t="s">
        <v>19824</v>
      </c>
      <c r="D2258"/>
      <c r="E2258"/>
      <c r="F2258"/>
      <c r="G2258"/>
      <c r="H2258"/>
      <c r="I2258"/>
      <c r="J2258"/>
      <c r="K2258"/>
      <c r="L2258"/>
      <c r="M2258"/>
      <c r="N2258" t="s">
        <v>5293</v>
      </c>
      <c r="O2258" s="399"/>
      <c r="P2258"/>
      <c r="Q2258"/>
      <c r="R2258" s="21" t="s">
        <v>10976</v>
      </c>
      <c r="S2258" t="s">
        <v>7025</v>
      </c>
      <c r="T2258" s="396" t="str">
        <f>IF(INDEX('Page 2 - Team Information'!$K$14:$AP$184,Y2258,X2258)="","",INDEX('Page 2 - Team Information'!$K$14:$AP$184,Y2258,X2258)&amp;"-06-30")</f>
        <v/>
      </c>
      <c r="U2258"/>
      <c r="V2258"/>
      <c r="W2258"/>
      <c r="X2258" s="397">
        <v>12</v>
      </c>
      <c r="Y2258" s="397">
        <v>118</v>
      </c>
    </row>
    <row r="2259" spans="1:25" x14ac:dyDescent="0.45">
      <c r="A2259">
        <f>'Page 1 - General Information'!$G$12</f>
        <v>113367003</v>
      </c>
      <c r="B2259" t="str">
        <f>'Page 1 - General Information'!$G$16</f>
        <v>2658</v>
      </c>
      <c r="C2259" s="395" t="s">
        <v>19824</v>
      </c>
      <c r="D2259"/>
      <c r="E2259"/>
      <c r="F2259"/>
      <c r="G2259"/>
      <c r="H2259"/>
      <c r="I2259"/>
      <c r="J2259"/>
      <c r="K2259"/>
      <c r="L2259"/>
      <c r="M2259"/>
      <c r="N2259" t="s">
        <v>4812</v>
      </c>
      <c r="O2259" s="396">
        <f>INDEX('Page 2 - Team Information'!$K$14:$AP$184,Y2259,X2259)</f>
        <v>0</v>
      </c>
      <c r="P2259"/>
      <c r="Q2259"/>
      <c r="R2259"/>
      <c r="S2259" t="s">
        <v>7026</v>
      </c>
      <c r="T2259"/>
      <c r="U2259"/>
      <c r="V2259"/>
      <c r="W2259"/>
      <c r="X2259" s="397">
        <v>14</v>
      </c>
      <c r="Y2259" s="397">
        <v>118</v>
      </c>
    </row>
    <row r="2260" spans="1:25" x14ac:dyDescent="0.45">
      <c r="A2260">
        <f>'Page 1 - General Information'!$G$12</f>
        <v>113367003</v>
      </c>
      <c r="B2260" t="str">
        <f>'Page 1 - General Information'!$G$16</f>
        <v>2658</v>
      </c>
      <c r="C2260" s="395" t="s">
        <v>19824</v>
      </c>
      <c r="D2260"/>
      <c r="E2260"/>
      <c r="F2260"/>
      <c r="G2260"/>
      <c r="H2260"/>
      <c r="I2260"/>
      <c r="J2260"/>
      <c r="K2260"/>
      <c r="L2260"/>
      <c r="M2260"/>
      <c r="N2260" t="s">
        <v>4812</v>
      </c>
      <c r="O2260" s="396">
        <f>INDEX('Page 2 - Team Information'!$K$14:$AP$184,Y2260,X2260)</f>
        <v>0</v>
      </c>
      <c r="P2260"/>
      <c r="Q2260"/>
      <c r="R2260"/>
      <c r="S2260" t="s">
        <v>7027</v>
      </c>
      <c r="T2260"/>
      <c r="U2260"/>
      <c r="V2260"/>
      <c r="W2260"/>
      <c r="X2260" s="397">
        <v>15</v>
      </c>
      <c r="Y2260" s="397">
        <v>118</v>
      </c>
    </row>
    <row r="2261" spans="1:25" x14ac:dyDescent="0.45">
      <c r="A2261">
        <f>'Page 1 - General Information'!$G$12</f>
        <v>113367003</v>
      </c>
      <c r="B2261" t="str">
        <f>'Page 1 - General Information'!$G$16</f>
        <v>2658</v>
      </c>
      <c r="C2261" s="395" t="s">
        <v>19824</v>
      </c>
      <c r="D2261"/>
      <c r="E2261"/>
      <c r="F2261"/>
      <c r="G2261"/>
      <c r="H2261"/>
      <c r="I2261"/>
      <c r="J2261"/>
      <c r="K2261"/>
      <c r="L2261"/>
      <c r="M2261"/>
      <c r="N2261" t="s">
        <v>4812</v>
      </c>
      <c r="O2261" s="396">
        <f>INDEX('Page 2 - Team Information'!$K$14:$AP$184,Y2261,X2261)</f>
        <v>0</v>
      </c>
      <c r="P2261"/>
      <c r="Q2261"/>
      <c r="R2261"/>
      <c r="S2261" t="s">
        <v>7028</v>
      </c>
      <c r="T2261"/>
      <c r="U2261"/>
      <c r="V2261"/>
      <c r="W2261"/>
      <c r="X2261" s="397">
        <v>16</v>
      </c>
      <c r="Y2261" s="397">
        <v>118</v>
      </c>
    </row>
    <row r="2262" spans="1:25" x14ac:dyDescent="0.45">
      <c r="A2262">
        <f>'Page 1 - General Information'!$G$12</f>
        <v>113367003</v>
      </c>
      <c r="B2262" t="str">
        <f>'Page 1 - General Information'!$G$16</f>
        <v>2658</v>
      </c>
      <c r="C2262" s="395" t="s">
        <v>19824</v>
      </c>
      <c r="D2262"/>
      <c r="E2262"/>
      <c r="F2262"/>
      <c r="G2262"/>
      <c r="H2262"/>
      <c r="I2262"/>
      <c r="J2262"/>
      <c r="K2262"/>
      <c r="L2262"/>
      <c r="M2262"/>
      <c r="N2262" t="s">
        <v>4812</v>
      </c>
      <c r="O2262" s="396">
        <f>INDEX('Page 2 - Team Information'!$K$14:$AP$184,Y2262,X2262)</f>
        <v>0</v>
      </c>
      <c r="P2262"/>
      <c r="Q2262"/>
      <c r="R2262"/>
      <c r="S2262" t="s">
        <v>7029</v>
      </c>
      <c r="T2262"/>
      <c r="U2262"/>
      <c r="V2262"/>
      <c r="W2262"/>
      <c r="X2262" s="397">
        <v>17</v>
      </c>
      <c r="Y2262" s="397">
        <v>118</v>
      </c>
    </row>
    <row r="2263" spans="1:25" x14ac:dyDescent="0.45">
      <c r="A2263">
        <f>'Page 1 - General Information'!$G$12</f>
        <v>113367003</v>
      </c>
      <c r="B2263" t="str">
        <f>'Page 1 - General Information'!$G$16</f>
        <v>2658</v>
      </c>
      <c r="C2263" s="395" t="s">
        <v>19824</v>
      </c>
      <c r="D2263"/>
      <c r="E2263"/>
      <c r="F2263"/>
      <c r="G2263"/>
      <c r="H2263"/>
      <c r="I2263"/>
      <c r="J2263"/>
      <c r="K2263"/>
      <c r="L2263"/>
      <c r="M2263"/>
      <c r="N2263" t="s">
        <v>4812</v>
      </c>
      <c r="O2263" s="396">
        <f>INDEX('Page 2 - Team Information'!$K$14:$AP$184,Y2263,X2263)</f>
        <v>0</v>
      </c>
      <c r="P2263"/>
      <c r="Q2263"/>
      <c r="R2263"/>
      <c r="S2263" t="s">
        <v>7030</v>
      </c>
      <c r="T2263"/>
      <c r="U2263"/>
      <c r="V2263"/>
      <c r="W2263"/>
      <c r="X2263" s="397">
        <v>19</v>
      </c>
      <c r="Y2263" s="397">
        <v>118</v>
      </c>
    </row>
    <row r="2264" spans="1:25" x14ac:dyDescent="0.45">
      <c r="A2264">
        <f>'Page 1 - General Information'!$G$12</f>
        <v>113367003</v>
      </c>
      <c r="B2264" t="str">
        <f>'Page 1 - General Information'!$G$16</f>
        <v>2658</v>
      </c>
      <c r="C2264" s="395" t="s">
        <v>19824</v>
      </c>
      <c r="D2264"/>
      <c r="E2264"/>
      <c r="F2264"/>
      <c r="G2264"/>
      <c r="H2264"/>
      <c r="I2264"/>
      <c r="J2264"/>
      <c r="K2264"/>
      <c r="L2264"/>
      <c r="M2264"/>
      <c r="N2264" t="s">
        <v>4812</v>
      </c>
      <c r="O2264" s="396">
        <f>INDEX('Page 2 - Team Information'!$K$14:$AP$184,Y2264,X2264)</f>
        <v>0</v>
      </c>
      <c r="P2264"/>
      <c r="Q2264"/>
      <c r="R2264"/>
      <c r="S2264" t="s">
        <v>7031</v>
      </c>
      <c r="T2264"/>
      <c r="U2264"/>
      <c r="V2264"/>
      <c r="W2264"/>
      <c r="X2264" s="397">
        <v>20</v>
      </c>
      <c r="Y2264" s="397">
        <v>118</v>
      </c>
    </row>
    <row r="2265" spans="1:25" x14ac:dyDescent="0.45">
      <c r="A2265">
        <f>'Page 1 - General Information'!$G$12</f>
        <v>113367003</v>
      </c>
      <c r="B2265" t="str">
        <f>'Page 1 - General Information'!$G$16</f>
        <v>2658</v>
      </c>
      <c r="C2265" s="395" t="s">
        <v>19824</v>
      </c>
      <c r="D2265"/>
      <c r="E2265"/>
      <c r="F2265"/>
      <c r="G2265"/>
      <c r="H2265"/>
      <c r="I2265"/>
      <c r="J2265"/>
      <c r="K2265"/>
      <c r="L2265"/>
      <c r="M2265"/>
      <c r="N2265" t="s">
        <v>4812</v>
      </c>
      <c r="O2265" s="396">
        <f>INDEX('Page 2 - Team Information'!$K$14:$AP$184,Y2265,X2265)</f>
        <v>0</v>
      </c>
      <c r="P2265"/>
      <c r="Q2265"/>
      <c r="R2265"/>
      <c r="S2265" t="s">
        <v>7032</v>
      </c>
      <c r="T2265"/>
      <c r="U2265"/>
      <c r="V2265"/>
      <c r="W2265"/>
      <c r="X2265" s="397">
        <v>21</v>
      </c>
      <c r="Y2265" s="397">
        <v>118</v>
      </c>
    </row>
    <row r="2266" spans="1:25" x14ac:dyDescent="0.45">
      <c r="A2266">
        <f>'Page 1 - General Information'!$G$12</f>
        <v>113367003</v>
      </c>
      <c r="B2266" t="str">
        <f>'Page 1 - General Information'!$G$16</f>
        <v>2658</v>
      </c>
      <c r="C2266" s="395" t="s">
        <v>19824</v>
      </c>
      <c r="D2266"/>
      <c r="E2266"/>
      <c r="F2266"/>
      <c r="G2266"/>
      <c r="H2266"/>
      <c r="I2266"/>
      <c r="J2266"/>
      <c r="K2266"/>
      <c r="L2266"/>
      <c r="M2266"/>
      <c r="N2266" t="s">
        <v>4812</v>
      </c>
      <c r="O2266" s="396">
        <f>INDEX('Page 2 - Team Information'!$K$14:$AP$184,Y2266,X2266)</f>
        <v>0</v>
      </c>
      <c r="P2266"/>
      <c r="Q2266"/>
      <c r="R2266"/>
      <c r="S2266" t="s">
        <v>7033</v>
      </c>
      <c r="T2266"/>
      <c r="U2266"/>
      <c r="V2266"/>
      <c r="W2266"/>
      <c r="X2266" s="397">
        <v>22</v>
      </c>
      <c r="Y2266" s="397">
        <v>118</v>
      </c>
    </row>
    <row r="2267" spans="1:25" x14ac:dyDescent="0.45">
      <c r="A2267">
        <f>'Page 1 - General Information'!$G$12</f>
        <v>113367003</v>
      </c>
      <c r="B2267" t="str">
        <f>'Page 1 - General Information'!$G$16</f>
        <v>2658</v>
      </c>
      <c r="C2267" s="395" t="s">
        <v>19824</v>
      </c>
      <c r="D2267"/>
      <c r="E2267"/>
      <c r="F2267"/>
      <c r="G2267"/>
      <c r="H2267"/>
      <c r="I2267"/>
      <c r="J2267"/>
      <c r="K2267"/>
      <c r="L2267"/>
      <c r="M2267"/>
      <c r="N2267" t="s">
        <v>5293</v>
      </c>
      <c r="O2267" s="399"/>
      <c r="P2267"/>
      <c r="Q2267"/>
      <c r="R2267" s="399" t="s">
        <v>10976</v>
      </c>
      <c r="S2267" t="s">
        <v>7034</v>
      </c>
      <c r="T2267"/>
      <c r="U2267"/>
      <c r="V2267" s="396">
        <f>INDEX('Page 2 - Team Information'!$K$14:$AP$184,Y2267,X2267)</f>
        <v>0</v>
      </c>
      <c r="W2267"/>
      <c r="X2267" s="397">
        <v>5</v>
      </c>
      <c r="Y2267" s="397">
        <v>119</v>
      </c>
    </row>
    <row r="2268" spans="1:25" x14ac:dyDescent="0.45">
      <c r="A2268">
        <f>'Page 1 - General Information'!$G$12</f>
        <v>113367003</v>
      </c>
      <c r="B2268" t="str">
        <f>'Page 1 - General Information'!$G$16</f>
        <v>2658</v>
      </c>
      <c r="C2268" s="395" t="s">
        <v>19824</v>
      </c>
      <c r="D2268"/>
      <c r="E2268"/>
      <c r="F2268"/>
      <c r="G2268"/>
      <c r="H2268"/>
      <c r="I2268"/>
      <c r="J2268"/>
      <c r="K2268"/>
      <c r="L2268"/>
      <c r="M2268"/>
      <c r="N2268" t="s">
        <v>5293</v>
      </c>
      <c r="O2268" s="399"/>
      <c r="P2268"/>
      <c r="Q2268"/>
      <c r="R2268" s="399" t="s">
        <v>10976</v>
      </c>
      <c r="S2268" t="s">
        <v>7035</v>
      </c>
      <c r="T2268"/>
      <c r="U2268"/>
      <c r="V2268" s="396">
        <f>INDEX('Page 2 - Team Information'!$K$14:$AP$184,Y2268,X2268)</f>
        <v>0</v>
      </c>
      <c r="W2268"/>
      <c r="X2268" s="397">
        <v>6</v>
      </c>
      <c r="Y2268" s="397">
        <v>119</v>
      </c>
    </row>
    <row r="2269" spans="1:25" x14ac:dyDescent="0.45">
      <c r="A2269">
        <f>'Page 1 - General Information'!$G$12</f>
        <v>113367003</v>
      </c>
      <c r="B2269" t="str">
        <f>'Page 1 - General Information'!$G$16</f>
        <v>2658</v>
      </c>
      <c r="C2269" s="395" t="s">
        <v>19824</v>
      </c>
      <c r="D2269"/>
      <c r="E2269"/>
      <c r="F2269"/>
      <c r="G2269"/>
      <c r="H2269"/>
      <c r="I2269"/>
      <c r="J2269"/>
      <c r="K2269"/>
      <c r="L2269"/>
      <c r="M2269"/>
      <c r="N2269" t="s">
        <v>5293</v>
      </c>
      <c r="O2269" s="399"/>
      <c r="P2269"/>
      <c r="Q2269"/>
      <c r="R2269" s="399" t="s">
        <v>10976</v>
      </c>
      <c r="S2269" t="s">
        <v>7036</v>
      </c>
      <c r="T2269"/>
      <c r="U2269"/>
      <c r="V2269" s="396">
        <f>INDEX('Page 2 - Team Information'!$K$14:$AP$184,Y2269,X2269)</f>
        <v>0</v>
      </c>
      <c r="W2269"/>
      <c r="X2269" s="397">
        <v>7</v>
      </c>
      <c r="Y2269" s="397">
        <v>119</v>
      </c>
    </row>
    <row r="2270" spans="1:25" x14ac:dyDescent="0.45">
      <c r="A2270">
        <f>'Page 1 - General Information'!$G$12</f>
        <v>113367003</v>
      </c>
      <c r="B2270" t="str">
        <f>'Page 1 - General Information'!$G$16</f>
        <v>2658</v>
      </c>
      <c r="C2270" s="395" t="s">
        <v>19824</v>
      </c>
      <c r="D2270"/>
      <c r="E2270"/>
      <c r="F2270"/>
      <c r="G2270"/>
      <c r="H2270"/>
      <c r="I2270"/>
      <c r="J2270"/>
      <c r="K2270"/>
      <c r="L2270"/>
      <c r="M2270"/>
      <c r="N2270" t="s">
        <v>5293</v>
      </c>
      <c r="O2270" s="399"/>
      <c r="P2270"/>
      <c r="Q2270"/>
      <c r="R2270" s="21" t="s">
        <v>10976</v>
      </c>
      <c r="S2270" t="s">
        <v>7037</v>
      </c>
      <c r="T2270" s="396" t="str">
        <f>IF(INDEX('Page 2 - Team Information'!$K$14:$AP$184,Y2270,X2270)="","",INDEX('Page 2 - Team Information'!$K$14:$AP$184,Y2270,X2270)&amp;"-06-30")</f>
        <v/>
      </c>
      <c r="U2270"/>
      <c r="V2270"/>
      <c r="W2270"/>
      <c r="X2270" s="397">
        <v>9</v>
      </c>
      <c r="Y2270" s="397">
        <v>119</v>
      </c>
    </row>
    <row r="2271" spans="1:25" x14ac:dyDescent="0.45">
      <c r="A2271">
        <f>'Page 1 - General Information'!$G$12</f>
        <v>113367003</v>
      </c>
      <c r="B2271" t="str">
        <f>'Page 1 - General Information'!$G$16</f>
        <v>2658</v>
      </c>
      <c r="C2271" s="395" t="s">
        <v>19824</v>
      </c>
      <c r="D2271"/>
      <c r="E2271"/>
      <c r="F2271"/>
      <c r="G2271"/>
      <c r="H2271"/>
      <c r="I2271"/>
      <c r="J2271"/>
      <c r="K2271"/>
      <c r="L2271"/>
      <c r="M2271"/>
      <c r="N2271" t="s">
        <v>5293</v>
      </c>
      <c r="O2271" s="399"/>
      <c r="P2271"/>
      <c r="Q2271"/>
      <c r="R2271" s="21" t="s">
        <v>10976</v>
      </c>
      <c r="S2271" t="s">
        <v>7038</v>
      </c>
      <c r="T2271" s="396" t="str">
        <f>IF(INDEX('Page 2 - Team Information'!$K$14:$AP$184,Y2271,X2271)="","",INDEX('Page 2 - Team Information'!$K$14:$AP$184,Y2271,X2271)&amp;"-06-30")</f>
        <v/>
      </c>
      <c r="U2271"/>
      <c r="V2271"/>
      <c r="W2271"/>
      <c r="X2271" s="397">
        <v>10</v>
      </c>
      <c r="Y2271" s="397">
        <v>119</v>
      </c>
    </row>
    <row r="2272" spans="1:25" x14ac:dyDescent="0.45">
      <c r="A2272">
        <f>'Page 1 - General Information'!$G$12</f>
        <v>113367003</v>
      </c>
      <c r="B2272" t="str">
        <f>'Page 1 - General Information'!$G$16</f>
        <v>2658</v>
      </c>
      <c r="C2272" s="395" t="s">
        <v>19824</v>
      </c>
      <c r="D2272"/>
      <c r="E2272"/>
      <c r="F2272"/>
      <c r="G2272"/>
      <c r="H2272"/>
      <c r="I2272"/>
      <c r="J2272"/>
      <c r="K2272"/>
      <c r="L2272"/>
      <c r="M2272"/>
      <c r="N2272" t="s">
        <v>5293</v>
      </c>
      <c r="O2272" s="399"/>
      <c r="P2272"/>
      <c r="Q2272"/>
      <c r="R2272" s="21" t="s">
        <v>10976</v>
      </c>
      <c r="S2272" t="s">
        <v>7039</v>
      </c>
      <c r="T2272" s="396" t="str">
        <f>IF(INDEX('Page 2 - Team Information'!$K$14:$AP$184,Y2272,X2272)="","",INDEX('Page 2 - Team Information'!$K$14:$AP$184,Y2272,X2272)&amp;"-06-30")</f>
        <v/>
      </c>
      <c r="U2272"/>
      <c r="V2272"/>
      <c r="W2272"/>
      <c r="X2272" s="397">
        <v>11</v>
      </c>
      <c r="Y2272" s="397">
        <v>119</v>
      </c>
    </row>
    <row r="2273" spans="1:25" x14ac:dyDescent="0.45">
      <c r="A2273">
        <f>'Page 1 - General Information'!$G$12</f>
        <v>113367003</v>
      </c>
      <c r="B2273" t="str">
        <f>'Page 1 - General Information'!$G$16</f>
        <v>2658</v>
      </c>
      <c r="C2273" s="395" t="s">
        <v>19824</v>
      </c>
      <c r="D2273"/>
      <c r="E2273"/>
      <c r="F2273"/>
      <c r="G2273"/>
      <c r="H2273"/>
      <c r="I2273"/>
      <c r="J2273"/>
      <c r="K2273"/>
      <c r="L2273"/>
      <c r="M2273"/>
      <c r="N2273" t="s">
        <v>5293</v>
      </c>
      <c r="O2273" s="399"/>
      <c r="P2273"/>
      <c r="Q2273"/>
      <c r="R2273" s="21" t="s">
        <v>10976</v>
      </c>
      <c r="S2273" t="s">
        <v>7040</v>
      </c>
      <c r="T2273" s="396" t="str">
        <f>IF(INDEX('Page 2 - Team Information'!$K$14:$AP$184,Y2273,X2273)="","",INDEX('Page 2 - Team Information'!$K$14:$AP$184,Y2273,X2273)&amp;"-06-30")</f>
        <v/>
      </c>
      <c r="U2273"/>
      <c r="V2273"/>
      <c r="W2273"/>
      <c r="X2273" s="397">
        <v>12</v>
      </c>
      <c r="Y2273" s="397">
        <v>119</v>
      </c>
    </row>
    <row r="2274" spans="1:25" x14ac:dyDescent="0.45">
      <c r="A2274">
        <f>'Page 1 - General Information'!$G$12</f>
        <v>113367003</v>
      </c>
      <c r="B2274" t="str">
        <f>'Page 1 - General Information'!$G$16</f>
        <v>2658</v>
      </c>
      <c r="C2274" s="395" t="s">
        <v>19824</v>
      </c>
      <c r="D2274"/>
      <c r="E2274"/>
      <c r="F2274"/>
      <c r="G2274"/>
      <c r="H2274"/>
      <c r="I2274"/>
      <c r="J2274"/>
      <c r="K2274"/>
      <c r="L2274"/>
      <c r="M2274"/>
      <c r="N2274" t="s">
        <v>4812</v>
      </c>
      <c r="O2274" s="396">
        <f>INDEX('Page 2 - Team Information'!$K$14:$AP$184,Y2274,X2274)</f>
        <v>0</v>
      </c>
      <c r="P2274"/>
      <c r="Q2274"/>
      <c r="R2274"/>
      <c r="S2274" t="s">
        <v>7041</v>
      </c>
      <c r="T2274"/>
      <c r="U2274"/>
      <c r="V2274"/>
      <c r="W2274"/>
      <c r="X2274" s="397">
        <v>14</v>
      </c>
      <c r="Y2274" s="397">
        <v>119</v>
      </c>
    </row>
    <row r="2275" spans="1:25" x14ac:dyDescent="0.45">
      <c r="A2275">
        <f>'Page 1 - General Information'!$G$12</f>
        <v>113367003</v>
      </c>
      <c r="B2275" t="str">
        <f>'Page 1 - General Information'!$G$16</f>
        <v>2658</v>
      </c>
      <c r="C2275" s="395" t="s">
        <v>19824</v>
      </c>
      <c r="D2275"/>
      <c r="E2275"/>
      <c r="F2275"/>
      <c r="G2275"/>
      <c r="H2275"/>
      <c r="I2275"/>
      <c r="J2275"/>
      <c r="K2275"/>
      <c r="L2275"/>
      <c r="M2275"/>
      <c r="N2275" t="s">
        <v>4812</v>
      </c>
      <c r="O2275" s="396">
        <f>INDEX('Page 2 - Team Information'!$K$14:$AP$184,Y2275,X2275)</f>
        <v>0</v>
      </c>
      <c r="P2275"/>
      <c r="Q2275"/>
      <c r="R2275"/>
      <c r="S2275" t="s">
        <v>7042</v>
      </c>
      <c r="T2275"/>
      <c r="U2275"/>
      <c r="V2275"/>
      <c r="W2275"/>
      <c r="X2275" s="397">
        <v>15</v>
      </c>
      <c r="Y2275" s="397">
        <v>119</v>
      </c>
    </row>
    <row r="2276" spans="1:25" x14ac:dyDescent="0.45">
      <c r="A2276">
        <f>'Page 1 - General Information'!$G$12</f>
        <v>113367003</v>
      </c>
      <c r="B2276" t="str">
        <f>'Page 1 - General Information'!$G$16</f>
        <v>2658</v>
      </c>
      <c r="C2276" s="395" t="s">
        <v>19824</v>
      </c>
      <c r="D2276"/>
      <c r="E2276"/>
      <c r="F2276"/>
      <c r="G2276"/>
      <c r="H2276"/>
      <c r="I2276"/>
      <c r="J2276"/>
      <c r="K2276"/>
      <c r="L2276"/>
      <c r="M2276"/>
      <c r="N2276" t="s">
        <v>4812</v>
      </c>
      <c r="O2276" s="396">
        <f>INDEX('Page 2 - Team Information'!$K$14:$AP$184,Y2276,X2276)</f>
        <v>0</v>
      </c>
      <c r="P2276"/>
      <c r="Q2276"/>
      <c r="R2276"/>
      <c r="S2276" t="s">
        <v>7043</v>
      </c>
      <c r="T2276"/>
      <c r="U2276"/>
      <c r="V2276"/>
      <c r="W2276"/>
      <c r="X2276" s="397">
        <v>16</v>
      </c>
      <c r="Y2276" s="397">
        <v>119</v>
      </c>
    </row>
    <row r="2277" spans="1:25" x14ac:dyDescent="0.45">
      <c r="A2277">
        <f>'Page 1 - General Information'!$G$12</f>
        <v>113367003</v>
      </c>
      <c r="B2277" t="str">
        <f>'Page 1 - General Information'!$G$16</f>
        <v>2658</v>
      </c>
      <c r="C2277" s="395" t="s">
        <v>19824</v>
      </c>
      <c r="D2277"/>
      <c r="E2277"/>
      <c r="F2277"/>
      <c r="G2277"/>
      <c r="H2277"/>
      <c r="I2277"/>
      <c r="J2277"/>
      <c r="K2277"/>
      <c r="L2277"/>
      <c r="M2277"/>
      <c r="N2277" t="s">
        <v>4812</v>
      </c>
      <c r="O2277" s="396">
        <f>INDEX('Page 2 - Team Information'!$K$14:$AP$184,Y2277,X2277)</f>
        <v>0</v>
      </c>
      <c r="P2277"/>
      <c r="Q2277"/>
      <c r="R2277"/>
      <c r="S2277" t="s">
        <v>7044</v>
      </c>
      <c r="T2277"/>
      <c r="U2277"/>
      <c r="V2277"/>
      <c r="W2277"/>
      <c r="X2277" s="397">
        <v>17</v>
      </c>
      <c r="Y2277" s="397">
        <v>119</v>
      </c>
    </row>
    <row r="2278" spans="1:25" x14ac:dyDescent="0.45">
      <c r="A2278">
        <f>'Page 1 - General Information'!$G$12</f>
        <v>113367003</v>
      </c>
      <c r="B2278" t="str">
        <f>'Page 1 - General Information'!$G$16</f>
        <v>2658</v>
      </c>
      <c r="C2278" s="395" t="s">
        <v>19824</v>
      </c>
      <c r="D2278"/>
      <c r="E2278"/>
      <c r="F2278"/>
      <c r="G2278"/>
      <c r="H2278"/>
      <c r="I2278"/>
      <c r="J2278"/>
      <c r="K2278"/>
      <c r="L2278"/>
      <c r="M2278"/>
      <c r="N2278" t="s">
        <v>4812</v>
      </c>
      <c r="O2278" s="396">
        <f>INDEX('Page 2 - Team Information'!$K$14:$AP$184,Y2278,X2278)</f>
        <v>0</v>
      </c>
      <c r="P2278"/>
      <c r="Q2278"/>
      <c r="R2278"/>
      <c r="S2278" t="s">
        <v>7045</v>
      </c>
      <c r="T2278"/>
      <c r="U2278"/>
      <c r="V2278"/>
      <c r="W2278"/>
      <c r="X2278" s="397">
        <v>19</v>
      </c>
      <c r="Y2278" s="397">
        <v>119</v>
      </c>
    </row>
    <row r="2279" spans="1:25" x14ac:dyDescent="0.45">
      <c r="A2279">
        <f>'Page 1 - General Information'!$G$12</f>
        <v>113367003</v>
      </c>
      <c r="B2279" t="str">
        <f>'Page 1 - General Information'!$G$16</f>
        <v>2658</v>
      </c>
      <c r="C2279" s="395" t="s">
        <v>19824</v>
      </c>
      <c r="D2279"/>
      <c r="E2279"/>
      <c r="F2279"/>
      <c r="G2279"/>
      <c r="H2279"/>
      <c r="I2279"/>
      <c r="J2279"/>
      <c r="K2279"/>
      <c r="L2279"/>
      <c r="M2279"/>
      <c r="N2279" t="s">
        <v>4812</v>
      </c>
      <c r="O2279" s="396">
        <f>INDEX('Page 2 - Team Information'!$K$14:$AP$184,Y2279,X2279)</f>
        <v>0</v>
      </c>
      <c r="P2279"/>
      <c r="Q2279"/>
      <c r="R2279"/>
      <c r="S2279" t="s">
        <v>7046</v>
      </c>
      <c r="T2279"/>
      <c r="U2279"/>
      <c r="V2279"/>
      <c r="W2279"/>
      <c r="X2279" s="397">
        <v>20</v>
      </c>
      <c r="Y2279" s="397">
        <v>119</v>
      </c>
    </row>
    <row r="2280" spans="1:25" x14ac:dyDescent="0.45">
      <c r="A2280">
        <f>'Page 1 - General Information'!$G$12</f>
        <v>113367003</v>
      </c>
      <c r="B2280" t="str">
        <f>'Page 1 - General Information'!$G$16</f>
        <v>2658</v>
      </c>
      <c r="C2280" s="395" t="s">
        <v>19824</v>
      </c>
      <c r="D2280"/>
      <c r="E2280"/>
      <c r="F2280"/>
      <c r="G2280"/>
      <c r="H2280"/>
      <c r="I2280"/>
      <c r="J2280"/>
      <c r="K2280"/>
      <c r="L2280"/>
      <c r="M2280"/>
      <c r="N2280" t="s">
        <v>4812</v>
      </c>
      <c r="O2280" s="396">
        <f>INDEX('Page 2 - Team Information'!$K$14:$AP$184,Y2280,X2280)</f>
        <v>0</v>
      </c>
      <c r="P2280"/>
      <c r="Q2280"/>
      <c r="R2280"/>
      <c r="S2280" t="s">
        <v>7047</v>
      </c>
      <c r="T2280"/>
      <c r="U2280"/>
      <c r="V2280"/>
      <c r="W2280"/>
      <c r="X2280" s="397">
        <v>21</v>
      </c>
      <c r="Y2280" s="397">
        <v>119</v>
      </c>
    </row>
    <row r="2281" spans="1:25" x14ac:dyDescent="0.45">
      <c r="A2281">
        <f>'Page 1 - General Information'!$G$12</f>
        <v>113367003</v>
      </c>
      <c r="B2281" t="str">
        <f>'Page 1 - General Information'!$G$16</f>
        <v>2658</v>
      </c>
      <c r="C2281" s="395" t="s">
        <v>19824</v>
      </c>
      <c r="D2281"/>
      <c r="E2281"/>
      <c r="F2281"/>
      <c r="G2281"/>
      <c r="H2281"/>
      <c r="I2281"/>
      <c r="J2281"/>
      <c r="K2281"/>
      <c r="L2281"/>
      <c r="M2281"/>
      <c r="N2281" t="s">
        <v>4812</v>
      </c>
      <c r="O2281" s="396">
        <f>INDEX('Page 2 - Team Information'!$K$14:$AP$184,Y2281,X2281)</f>
        <v>0</v>
      </c>
      <c r="P2281"/>
      <c r="Q2281"/>
      <c r="R2281"/>
      <c r="S2281" t="s">
        <v>7048</v>
      </c>
      <c r="T2281"/>
      <c r="U2281"/>
      <c r="V2281"/>
      <c r="W2281"/>
      <c r="X2281" s="397">
        <v>22</v>
      </c>
      <c r="Y2281" s="397">
        <v>119</v>
      </c>
    </row>
    <row r="2282" spans="1:25" x14ac:dyDescent="0.45">
      <c r="A2282">
        <f>'Page 1 - General Information'!$G$12</f>
        <v>113367003</v>
      </c>
      <c r="B2282" t="str">
        <f>'Page 1 - General Information'!$G$16</f>
        <v>2658</v>
      </c>
      <c r="C2282" s="395" t="s">
        <v>19824</v>
      </c>
      <c r="D2282"/>
      <c r="E2282"/>
      <c r="F2282"/>
      <c r="G2282"/>
      <c r="H2282"/>
      <c r="I2282"/>
      <c r="J2282"/>
      <c r="K2282"/>
      <c r="L2282"/>
      <c r="M2282"/>
      <c r="N2282" t="s">
        <v>5293</v>
      </c>
      <c r="O2282" s="399"/>
      <c r="P2282"/>
      <c r="Q2282"/>
      <c r="R2282" s="399" t="s">
        <v>10976</v>
      </c>
      <c r="S2282" t="s">
        <v>7049</v>
      </c>
      <c r="T2282"/>
      <c r="U2282"/>
      <c r="V2282" s="396">
        <f>INDEX('Page 2 - Team Information'!$K$14:$AP$184,Y2282,X2282)</f>
        <v>0</v>
      </c>
      <c r="W2282"/>
      <c r="X2282" s="397">
        <v>5</v>
      </c>
      <c r="Y2282" s="397">
        <v>120</v>
      </c>
    </row>
    <row r="2283" spans="1:25" x14ac:dyDescent="0.45">
      <c r="A2283">
        <f>'Page 1 - General Information'!$G$12</f>
        <v>113367003</v>
      </c>
      <c r="B2283" t="str">
        <f>'Page 1 - General Information'!$G$16</f>
        <v>2658</v>
      </c>
      <c r="C2283" s="395" t="s">
        <v>19824</v>
      </c>
      <c r="D2283"/>
      <c r="E2283"/>
      <c r="F2283"/>
      <c r="G2283"/>
      <c r="H2283"/>
      <c r="I2283"/>
      <c r="J2283"/>
      <c r="K2283"/>
      <c r="L2283"/>
      <c r="M2283"/>
      <c r="N2283" t="s">
        <v>5293</v>
      </c>
      <c r="O2283" s="399"/>
      <c r="P2283"/>
      <c r="Q2283"/>
      <c r="R2283" s="399" t="s">
        <v>10976</v>
      </c>
      <c r="S2283" t="s">
        <v>7050</v>
      </c>
      <c r="T2283"/>
      <c r="U2283"/>
      <c r="V2283" s="396">
        <f>INDEX('Page 2 - Team Information'!$K$14:$AP$184,Y2283,X2283)</f>
        <v>0</v>
      </c>
      <c r="W2283"/>
      <c r="X2283" s="397">
        <v>6</v>
      </c>
      <c r="Y2283" s="397">
        <v>120</v>
      </c>
    </row>
    <row r="2284" spans="1:25" x14ac:dyDescent="0.45">
      <c r="A2284">
        <f>'Page 1 - General Information'!$G$12</f>
        <v>113367003</v>
      </c>
      <c r="B2284" t="str">
        <f>'Page 1 - General Information'!$G$16</f>
        <v>2658</v>
      </c>
      <c r="C2284" s="395" t="s">
        <v>19824</v>
      </c>
      <c r="D2284"/>
      <c r="E2284"/>
      <c r="F2284"/>
      <c r="G2284"/>
      <c r="H2284"/>
      <c r="I2284"/>
      <c r="J2284"/>
      <c r="K2284"/>
      <c r="L2284"/>
      <c r="M2284"/>
      <c r="N2284" t="s">
        <v>5293</v>
      </c>
      <c r="O2284" s="399"/>
      <c r="P2284"/>
      <c r="Q2284"/>
      <c r="R2284" s="399" t="s">
        <v>10976</v>
      </c>
      <c r="S2284" t="s">
        <v>7051</v>
      </c>
      <c r="T2284"/>
      <c r="U2284"/>
      <c r="V2284" s="396">
        <f>INDEX('Page 2 - Team Information'!$K$14:$AP$184,Y2284,X2284)</f>
        <v>0</v>
      </c>
      <c r="W2284"/>
      <c r="X2284" s="397">
        <v>7</v>
      </c>
      <c r="Y2284" s="397">
        <v>120</v>
      </c>
    </row>
    <row r="2285" spans="1:25" x14ac:dyDescent="0.45">
      <c r="A2285">
        <f>'Page 1 - General Information'!$G$12</f>
        <v>113367003</v>
      </c>
      <c r="B2285" t="str">
        <f>'Page 1 - General Information'!$G$16</f>
        <v>2658</v>
      </c>
      <c r="C2285" s="395" t="s">
        <v>19824</v>
      </c>
      <c r="D2285"/>
      <c r="E2285"/>
      <c r="F2285"/>
      <c r="G2285"/>
      <c r="H2285"/>
      <c r="I2285"/>
      <c r="J2285"/>
      <c r="K2285"/>
      <c r="L2285"/>
      <c r="M2285"/>
      <c r="N2285" t="s">
        <v>5293</v>
      </c>
      <c r="O2285" s="399"/>
      <c r="P2285"/>
      <c r="Q2285"/>
      <c r="R2285" s="21" t="s">
        <v>10976</v>
      </c>
      <c r="S2285" t="s">
        <v>7052</v>
      </c>
      <c r="T2285" s="396" t="str">
        <f>IF(INDEX('Page 2 - Team Information'!$K$14:$AP$184,Y2285,X2285)="","",INDEX('Page 2 - Team Information'!$K$14:$AP$184,Y2285,X2285)&amp;"-06-30")</f>
        <v/>
      </c>
      <c r="U2285"/>
      <c r="V2285"/>
      <c r="W2285"/>
      <c r="X2285" s="397">
        <v>9</v>
      </c>
      <c r="Y2285" s="397">
        <v>120</v>
      </c>
    </row>
    <row r="2286" spans="1:25" x14ac:dyDescent="0.45">
      <c r="A2286">
        <f>'Page 1 - General Information'!$G$12</f>
        <v>113367003</v>
      </c>
      <c r="B2286" t="str">
        <f>'Page 1 - General Information'!$G$16</f>
        <v>2658</v>
      </c>
      <c r="C2286" s="395" t="s">
        <v>19824</v>
      </c>
      <c r="D2286"/>
      <c r="E2286"/>
      <c r="F2286"/>
      <c r="G2286"/>
      <c r="H2286"/>
      <c r="I2286"/>
      <c r="J2286"/>
      <c r="K2286"/>
      <c r="L2286"/>
      <c r="M2286"/>
      <c r="N2286" t="s">
        <v>5293</v>
      </c>
      <c r="O2286" s="399"/>
      <c r="P2286"/>
      <c r="Q2286"/>
      <c r="R2286" s="21" t="s">
        <v>10976</v>
      </c>
      <c r="S2286" t="s">
        <v>7053</v>
      </c>
      <c r="T2286" s="396" t="str">
        <f>IF(INDEX('Page 2 - Team Information'!$K$14:$AP$184,Y2286,X2286)="","",INDEX('Page 2 - Team Information'!$K$14:$AP$184,Y2286,X2286)&amp;"-06-30")</f>
        <v/>
      </c>
      <c r="U2286"/>
      <c r="V2286"/>
      <c r="W2286"/>
      <c r="X2286" s="397">
        <v>10</v>
      </c>
      <c r="Y2286" s="397">
        <v>120</v>
      </c>
    </row>
    <row r="2287" spans="1:25" x14ac:dyDescent="0.45">
      <c r="A2287">
        <f>'Page 1 - General Information'!$G$12</f>
        <v>113367003</v>
      </c>
      <c r="B2287" t="str">
        <f>'Page 1 - General Information'!$G$16</f>
        <v>2658</v>
      </c>
      <c r="C2287" s="395" t="s">
        <v>19824</v>
      </c>
      <c r="D2287"/>
      <c r="E2287"/>
      <c r="F2287"/>
      <c r="G2287"/>
      <c r="H2287"/>
      <c r="I2287"/>
      <c r="J2287"/>
      <c r="K2287"/>
      <c r="L2287"/>
      <c r="M2287"/>
      <c r="N2287" t="s">
        <v>5293</v>
      </c>
      <c r="O2287" s="399"/>
      <c r="P2287"/>
      <c r="Q2287"/>
      <c r="R2287" s="21" t="s">
        <v>10976</v>
      </c>
      <c r="S2287" t="s">
        <v>7054</v>
      </c>
      <c r="T2287" s="396" t="str">
        <f>IF(INDEX('Page 2 - Team Information'!$K$14:$AP$184,Y2287,X2287)="","",INDEX('Page 2 - Team Information'!$K$14:$AP$184,Y2287,X2287)&amp;"-06-30")</f>
        <v/>
      </c>
      <c r="U2287"/>
      <c r="V2287"/>
      <c r="W2287"/>
      <c r="X2287" s="397">
        <v>11</v>
      </c>
      <c r="Y2287" s="397">
        <v>120</v>
      </c>
    </row>
    <row r="2288" spans="1:25" x14ac:dyDescent="0.45">
      <c r="A2288">
        <f>'Page 1 - General Information'!$G$12</f>
        <v>113367003</v>
      </c>
      <c r="B2288" t="str">
        <f>'Page 1 - General Information'!$G$16</f>
        <v>2658</v>
      </c>
      <c r="C2288" s="395" t="s">
        <v>19824</v>
      </c>
      <c r="D2288"/>
      <c r="E2288"/>
      <c r="F2288"/>
      <c r="G2288"/>
      <c r="H2288"/>
      <c r="I2288"/>
      <c r="J2288"/>
      <c r="K2288"/>
      <c r="L2288"/>
      <c r="M2288"/>
      <c r="N2288" t="s">
        <v>5293</v>
      </c>
      <c r="O2288" s="399"/>
      <c r="P2288"/>
      <c r="Q2288"/>
      <c r="R2288" s="21" t="s">
        <v>10976</v>
      </c>
      <c r="S2288" t="s">
        <v>7055</v>
      </c>
      <c r="T2288" s="396" t="str">
        <f>IF(INDEX('Page 2 - Team Information'!$K$14:$AP$184,Y2288,X2288)="","",INDEX('Page 2 - Team Information'!$K$14:$AP$184,Y2288,X2288)&amp;"-06-30")</f>
        <v/>
      </c>
      <c r="U2288"/>
      <c r="V2288"/>
      <c r="W2288"/>
      <c r="X2288" s="397">
        <v>12</v>
      </c>
      <c r="Y2288" s="397">
        <v>120</v>
      </c>
    </row>
    <row r="2289" spans="1:25" x14ac:dyDescent="0.45">
      <c r="A2289">
        <f>'Page 1 - General Information'!$G$12</f>
        <v>113367003</v>
      </c>
      <c r="B2289" t="str">
        <f>'Page 1 - General Information'!$G$16</f>
        <v>2658</v>
      </c>
      <c r="C2289" s="395" t="s">
        <v>19824</v>
      </c>
      <c r="D2289"/>
      <c r="E2289"/>
      <c r="F2289"/>
      <c r="G2289"/>
      <c r="H2289"/>
      <c r="I2289"/>
      <c r="J2289"/>
      <c r="K2289"/>
      <c r="L2289"/>
      <c r="M2289"/>
      <c r="N2289" t="s">
        <v>4812</v>
      </c>
      <c r="O2289" s="396">
        <f>INDEX('Page 2 - Team Information'!$K$14:$AP$184,Y2289,X2289)</f>
        <v>0</v>
      </c>
      <c r="P2289"/>
      <c r="Q2289"/>
      <c r="R2289"/>
      <c r="S2289" t="s">
        <v>7056</v>
      </c>
      <c r="T2289"/>
      <c r="U2289"/>
      <c r="V2289"/>
      <c r="W2289"/>
      <c r="X2289" s="397">
        <v>14</v>
      </c>
      <c r="Y2289" s="397">
        <v>120</v>
      </c>
    </row>
    <row r="2290" spans="1:25" x14ac:dyDescent="0.45">
      <c r="A2290">
        <f>'Page 1 - General Information'!$G$12</f>
        <v>113367003</v>
      </c>
      <c r="B2290" t="str">
        <f>'Page 1 - General Information'!$G$16</f>
        <v>2658</v>
      </c>
      <c r="C2290" s="395" t="s">
        <v>19824</v>
      </c>
      <c r="D2290"/>
      <c r="E2290"/>
      <c r="F2290"/>
      <c r="G2290"/>
      <c r="H2290"/>
      <c r="I2290"/>
      <c r="J2290"/>
      <c r="K2290"/>
      <c r="L2290"/>
      <c r="M2290"/>
      <c r="N2290" t="s">
        <v>4812</v>
      </c>
      <c r="O2290" s="396">
        <f>INDEX('Page 2 - Team Information'!$K$14:$AP$184,Y2290,X2290)</f>
        <v>0</v>
      </c>
      <c r="P2290"/>
      <c r="Q2290"/>
      <c r="R2290"/>
      <c r="S2290" t="s">
        <v>7057</v>
      </c>
      <c r="T2290"/>
      <c r="U2290"/>
      <c r="V2290"/>
      <c r="W2290"/>
      <c r="X2290" s="397">
        <v>15</v>
      </c>
      <c r="Y2290" s="397">
        <v>120</v>
      </c>
    </row>
    <row r="2291" spans="1:25" x14ac:dyDescent="0.45">
      <c r="A2291">
        <f>'Page 1 - General Information'!$G$12</f>
        <v>113367003</v>
      </c>
      <c r="B2291" t="str">
        <f>'Page 1 - General Information'!$G$16</f>
        <v>2658</v>
      </c>
      <c r="C2291" s="395" t="s">
        <v>19824</v>
      </c>
      <c r="D2291"/>
      <c r="E2291"/>
      <c r="F2291"/>
      <c r="G2291"/>
      <c r="H2291"/>
      <c r="I2291"/>
      <c r="J2291"/>
      <c r="K2291"/>
      <c r="L2291"/>
      <c r="M2291"/>
      <c r="N2291" t="s">
        <v>4812</v>
      </c>
      <c r="O2291" s="396">
        <f>INDEX('Page 2 - Team Information'!$K$14:$AP$184,Y2291,X2291)</f>
        <v>0</v>
      </c>
      <c r="P2291"/>
      <c r="Q2291"/>
      <c r="R2291"/>
      <c r="S2291" t="s">
        <v>7058</v>
      </c>
      <c r="T2291"/>
      <c r="U2291"/>
      <c r="V2291"/>
      <c r="W2291"/>
      <c r="X2291" s="397">
        <v>16</v>
      </c>
      <c r="Y2291" s="397">
        <v>120</v>
      </c>
    </row>
    <row r="2292" spans="1:25" x14ac:dyDescent="0.45">
      <c r="A2292">
        <f>'Page 1 - General Information'!$G$12</f>
        <v>113367003</v>
      </c>
      <c r="B2292" t="str">
        <f>'Page 1 - General Information'!$G$16</f>
        <v>2658</v>
      </c>
      <c r="C2292" s="395" t="s">
        <v>19824</v>
      </c>
      <c r="D2292"/>
      <c r="E2292"/>
      <c r="F2292"/>
      <c r="G2292"/>
      <c r="H2292"/>
      <c r="I2292"/>
      <c r="J2292"/>
      <c r="K2292"/>
      <c r="L2292"/>
      <c r="M2292"/>
      <c r="N2292" t="s">
        <v>4812</v>
      </c>
      <c r="O2292" s="396">
        <f>INDEX('Page 2 - Team Information'!$K$14:$AP$184,Y2292,X2292)</f>
        <v>0</v>
      </c>
      <c r="P2292"/>
      <c r="Q2292"/>
      <c r="R2292"/>
      <c r="S2292" t="s">
        <v>7059</v>
      </c>
      <c r="T2292"/>
      <c r="U2292"/>
      <c r="V2292"/>
      <c r="W2292"/>
      <c r="X2292" s="397">
        <v>17</v>
      </c>
      <c r="Y2292" s="397">
        <v>120</v>
      </c>
    </row>
    <row r="2293" spans="1:25" x14ac:dyDescent="0.45">
      <c r="A2293">
        <f>'Page 1 - General Information'!$G$12</f>
        <v>113367003</v>
      </c>
      <c r="B2293" t="str">
        <f>'Page 1 - General Information'!$G$16</f>
        <v>2658</v>
      </c>
      <c r="C2293" s="395" t="s">
        <v>19824</v>
      </c>
      <c r="D2293"/>
      <c r="E2293"/>
      <c r="F2293"/>
      <c r="G2293"/>
      <c r="H2293"/>
      <c r="I2293"/>
      <c r="J2293"/>
      <c r="K2293"/>
      <c r="L2293"/>
      <c r="M2293"/>
      <c r="N2293" t="s">
        <v>4812</v>
      </c>
      <c r="O2293" s="396">
        <f>INDEX('Page 2 - Team Information'!$K$14:$AP$184,Y2293,X2293)</f>
        <v>0</v>
      </c>
      <c r="P2293"/>
      <c r="Q2293"/>
      <c r="R2293"/>
      <c r="S2293" t="s">
        <v>7060</v>
      </c>
      <c r="T2293"/>
      <c r="U2293"/>
      <c r="V2293"/>
      <c r="W2293"/>
      <c r="X2293" s="397">
        <v>19</v>
      </c>
      <c r="Y2293" s="397">
        <v>120</v>
      </c>
    </row>
    <row r="2294" spans="1:25" x14ac:dyDescent="0.45">
      <c r="A2294">
        <f>'Page 1 - General Information'!$G$12</f>
        <v>113367003</v>
      </c>
      <c r="B2294" t="str">
        <f>'Page 1 - General Information'!$G$16</f>
        <v>2658</v>
      </c>
      <c r="C2294" s="395" t="s">
        <v>19824</v>
      </c>
      <c r="D2294"/>
      <c r="E2294"/>
      <c r="F2294"/>
      <c r="G2294"/>
      <c r="H2294"/>
      <c r="I2294"/>
      <c r="J2294"/>
      <c r="K2294"/>
      <c r="L2294"/>
      <c r="M2294"/>
      <c r="N2294" t="s">
        <v>4812</v>
      </c>
      <c r="O2294" s="396">
        <f>INDEX('Page 2 - Team Information'!$K$14:$AP$184,Y2294,X2294)</f>
        <v>0</v>
      </c>
      <c r="P2294"/>
      <c r="Q2294"/>
      <c r="R2294"/>
      <c r="S2294" t="s">
        <v>7061</v>
      </c>
      <c r="T2294"/>
      <c r="U2294"/>
      <c r="V2294"/>
      <c r="W2294"/>
      <c r="X2294" s="397">
        <v>20</v>
      </c>
      <c r="Y2294" s="397">
        <v>120</v>
      </c>
    </row>
    <row r="2295" spans="1:25" x14ac:dyDescent="0.45">
      <c r="A2295">
        <f>'Page 1 - General Information'!$G$12</f>
        <v>113367003</v>
      </c>
      <c r="B2295" t="str">
        <f>'Page 1 - General Information'!$G$16</f>
        <v>2658</v>
      </c>
      <c r="C2295" s="395" t="s">
        <v>19824</v>
      </c>
      <c r="D2295"/>
      <c r="E2295"/>
      <c r="F2295"/>
      <c r="G2295"/>
      <c r="H2295"/>
      <c r="I2295"/>
      <c r="J2295"/>
      <c r="K2295"/>
      <c r="L2295"/>
      <c r="M2295"/>
      <c r="N2295" t="s">
        <v>4812</v>
      </c>
      <c r="O2295" s="396">
        <f>INDEX('Page 2 - Team Information'!$K$14:$AP$184,Y2295,X2295)</f>
        <v>0</v>
      </c>
      <c r="P2295"/>
      <c r="Q2295"/>
      <c r="R2295"/>
      <c r="S2295" t="s">
        <v>7062</v>
      </c>
      <c r="T2295"/>
      <c r="U2295"/>
      <c r="V2295"/>
      <c r="W2295"/>
      <c r="X2295" s="397">
        <v>21</v>
      </c>
      <c r="Y2295" s="397">
        <v>120</v>
      </c>
    </row>
    <row r="2296" spans="1:25" x14ac:dyDescent="0.45">
      <c r="A2296">
        <f>'Page 1 - General Information'!$G$12</f>
        <v>113367003</v>
      </c>
      <c r="B2296" t="str">
        <f>'Page 1 - General Information'!$G$16</f>
        <v>2658</v>
      </c>
      <c r="C2296" s="395" t="s">
        <v>19824</v>
      </c>
      <c r="D2296"/>
      <c r="E2296"/>
      <c r="F2296"/>
      <c r="G2296"/>
      <c r="H2296"/>
      <c r="I2296"/>
      <c r="J2296"/>
      <c r="K2296"/>
      <c r="L2296"/>
      <c r="M2296"/>
      <c r="N2296" t="s">
        <v>4812</v>
      </c>
      <c r="O2296" s="396">
        <f>INDEX('Page 2 - Team Information'!$K$14:$AP$184,Y2296,X2296)</f>
        <v>0</v>
      </c>
      <c r="P2296"/>
      <c r="Q2296"/>
      <c r="R2296"/>
      <c r="S2296" t="s">
        <v>7063</v>
      </c>
      <c r="T2296"/>
      <c r="U2296"/>
      <c r="V2296"/>
      <c r="W2296"/>
      <c r="X2296" s="397">
        <v>22</v>
      </c>
      <c r="Y2296" s="397">
        <v>120</v>
      </c>
    </row>
    <row r="2297" spans="1:25" x14ac:dyDescent="0.45">
      <c r="A2297">
        <f>'Page 1 - General Information'!$G$12</f>
        <v>113367003</v>
      </c>
      <c r="B2297" t="str">
        <f>'Page 1 - General Information'!$G$16</f>
        <v>2658</v>
      </c>
      <c r="C2297" s="395" t="s">
        <v>19824</v>
      </c>
      <c r="D2297"/>
      <c r="E2297"/>
      <c r="F2297"/>
      <c r="G2297"/>
      <c r="H2297"/>
      <c r="I2297"/>
      <c r="J2297"/>
      <c r="K2297"/>
      <c r="L2297"/>
      <c r="M2297"/>
      <c r="N2297" t="s">
        <v>5293</v>
      </c>
      <c r="O2297" s="399"/>
      <c r="P2297"/>
      <c r="Q2297"/>
      <c r="R2297" s="399" t="s">
        <v>10976</v>
      </c>
      <c r="S2297" t="s">
        <v>7064</v>
      </c>
      <c r="T2297"/>
      <c r="U2297"/>
      <c r="V2297" s="396">
        <f>INDEX('Page 2 - Team Information'!$K$14:$AP$184,Y2297,X2297)</f>
        <v>0</v>
      </c>
      <c r="W2297"/>
      <c r="X2297" s="397">
        <v>5</v>
      </c>
      <c r="Y2297" s="397">
        <v>121</v>
      </c>
    </row>
    <row r="2298" spans="1:25" x14ac:dyDescent="0.45">
      <c r="A2298">
        <f>'Page 1 - General Information'!$G$12</f>
        <v>113367003</v>
      </c>
      <c r="B2298" t="str">
        <f>'Page 1 - General Information'!$G$16</f>
        <v>2658</v>
      </c>
      <c r="C2298" s="395" t="s">
        <v>19824</v>
      </c>
      <c r="D2298"/>
      <c r="E2298"/>
      <c r="F2298"/>
      <c r="G2298"/>
      <c r="H2298"/>
      <c r="I2298"/>
      <c r="J2298"/>
      <c r="K2298"/>
      <c r="L2298"/>
      <c r="M2298"/>
      <c r="N2298" t="s">
        <v>5293</v>
      </c>
      <c r="O2298" s="399"/>
      <c r="P2298"/>
      <c r="Q2298"/>
      <c r="R2298" s="399" t="s">
        <v>10976</v>
      </c>
      <c r="S2298" t="s">
        <v>7065</v>
      </c>
      <c r="T2298"/>
      <c r="U2298"/>
      <c r="V2298" s="396">
        <f>INDEX('Page 2 - Team Information'!$K$14:$AP$184,Y2298,X2298)</f>
        <v>0</v>
      </c>
      <c r="W2298"/>
      <c r="X2298" s="397">
        <v>6</v>
      </c>
      <c r="Y2298" s="397">
        <v>121</v>
      </c>
    </row>
    <row r="2299" spans="1:25" x14ac:dyDescent="0.45">
      <c r="A2299">
        <f>'Page 1 - General Information'!$G$12</f>
        <v>113367003</v>
      </c>
      <c r="B2299" t="str">
        <f>'Page 1 - General Information'!$G$16</f>
        <v>2658</v>
      </c>
      <c r="C2299" s="395" t="s">
        <v>19824</v>
      </c>
      <c r="D2299"/>
      <c r="E2299"/>
      <c r="F2299"/>
      <c r="G2299"/>
      <c r="H2299"/>
      <c r="I2299"/>
      <c r="J2299"/>
      <c r="K2299"/>
      <c r="L2299"/>
      <c r="M2299"/>
      <c r="N2299" t="s">
        <v>5293</v>
      </c>
      <c r="O2299" s="399"/>
      <c r="P2299"/>
      <c r="Q2299"/>
      <c r="R2299" s="399" t="s">
        <v>10976</v>
      </c>
      <c r="S2299" t="s">
        <v>7066</v>
      </c>
      <c r="T2299"/>
      <c r="U2299"/>
      <c r="V2299" s="396">
        <f>INDEX('Page 2 - Team Information'!$K$14:$AP$184,Y2299,X2299)</f>
        <v>0</v>
      </c>
      <c r="W2299"/>
      <c r="X2299" s="397">
        <v>7</v>
      </c>
      <c r="Y2299" s="397">
        <v>121</v>
      </c>
    </row>
    <row r="2300" spans="1:25" x14ac:dyDescent="0.45">
      <c r="A2300">
        <f>'Page 1 - General Information'!$G$12</f>
        <v>113367003</v>
      </c>
      <c r="B2300" t="str">
        <f>'Page 1 - General Information'!$G$16</f>
        <v>2658</v>
      </c>
      <c r="C2300" s="395" t="s">
        <v>19824</v>
      </c>
      <c r="D2300"/>
      <c r="E2300"/>
      <c r="F2300"/>
      <c r="G2300"/>
      <c r="H2300"/>
      <c r="I2300"/>
      <c r="J2300"/>
      <c r="K2300"/>
      <c r="L2300"/>
      <c r="M2300"/>
      <c r="N2300" t="s">
        <v>5293</v>
      </c>
      <c r="O2300" s="399"/>
      <c r="P2300"/>
      <c r="Q2300"/>
      <c r="R2300" s="21" t="s">
        <v>10976</v>
      </c>
      <c r="S2300" t="s">
        <v>7067</v>
      </c>
      <c r="T2300" s="396" t="str">
        <f>IF(INDEX('Page 2 - Team Information'!$K$14:$AP$184,Y2300,X2300)="","",INDEX('Page 2 - Team Information'!$K$14:$AP$184,Y2300,X2300)&amp;"-06-30")</f>
        <v/>
      </c>
      <c r="U2300"/>
      <c r="V2300"/>
      <c r="W2300"/>
      <c r="X2300" s="397">
        <v>9</v>
      </c>
      <c r="Y2300" s="397">
        <v>121</v>
      </c>
    </row>
    <row r="2301" spans="1:25" x14ac:dyDescent="0.45">
      <c r="A2301">
        <f>'Page 1 - General Information'!$G$12</f>
        <v>113367003</v>
      </c>
      <c r="B2301" t="str">
        <f>'Page 1 - General Information'!$G$16</f>
        <v>2658</v>
      </c>
      <c r="C2301" s="395" t="s">
        <v>19824</v>
      </c>
      <c r="D2301"/>
      <c r="E2301"/>
      <c r="F2301"/>
      <c r="G2301"/>
      <c r="H2301"/>
      <c r="I2301"/>
      <c r="J2301"/>
      <c r="K2301"/>
      <c r="L2301"/>
      <c r="M2301"/>
      <c r="N2301" t="s">
        <v>5293</v>
      </c>
      <c r="O2301" s="399"/>
      <c r="P2301"/>
      <c r="Q2301"/>
      <c r="R2301" s="21" t="s">
        <v>10976</v>
      </c>
      <c r="S2301" t="s">
        <v>7068</v>
      </c>
      <c r="T2301" s="396" t="str">
        <f>IF(INDEX('Page 2 - Team Information'!$K$14:$AP$184,Y2301,X2301)="","",INDEX('Page 2 - Team Information'!$K$14:$AP$184,Y2301,X2301)&amp;"-06-30")</f>
        <v/>
      </c>
      <c r="U2301"/>
      <c r="V2301"/>
      <c r="W2301"/>
      <c r="X2301" s="397">
        <v>10</v>
      </c>
      <c r="Y2301" s="397">
        <v>121</v>
      </c>
    </row>
    <row r="2302" spans="1:25" x14ac:dyDescent="0.45">
      <c r="A2302">
        <f>'Page 1 - General Information'!$G$12</f>
        <v>113367003</v>
      </c>
      <c r="B2302" t="str">
        <f>'Page 1 - General Information'!$G$16</f>
        <v>2658</v>
      </c>
      <c r="C2302" s="395" t="s">
        <v>19824</v>
      </c>
      <c r="D2302"/>
      <c r="E2302"/>
      <c r="F2302"/>
      <c r="G2302"/>
      <c r="H2302"/>
      <c r="I2302"/>
      <c r="J2302"/>
      <c r="K2302"/>
      <c r="L2302"/>
      <c r="M2302"/>
      <c r="N2302" t="s">
        <v>5293</v>
      </c>
      <c r="O2302" s="399"/>
      <c r="P2302"/>
      <c r="Q2302"/>
      <c r="R2302" s="21" t="s">
        <v>10976</v>
      </c>
      <c r="S2302" t="s">
        <v>7069</v>
      </c>
      <c r="T2302" s="396" t="str">
        <f>IF(INDEX('Page 2 - Team Information'!$K$14:$AP$184,Y2302,X2302)="","",INDEX('Page 2 - Team Information'!$K$14:$AP$184,Y2302,X2302)&amp;"-06-30")</f>
        <v/>
      </c>
      <c r="U2302"/>
      <c r="V2302"/>
      <c r="W2302"/>
      <c r="X2302" s="397">
        <v>11</v>
      </c>
      <c r="Y2302" s="397">
        <v>121</v>
      </c>
    </row>
    <row r="2303" spans="1:25" x14ac:dyDescent="0.45">
      <c r="A2303">
        <f>'Page 1 - General Information'!$G$12</f>
        <v>113367003</v>
      </c>
      <c r="B2303" t="str">
        <f>'Page 1 - General Information'!$G$16</f>
        <v>2658</v>
      </c>
      <c r="C2303" s="395" t="s">
        <v>19824</v>
      </c>
      <c r="D2303"/>
      <c r="E2303"/>
      <c r="F2303"/>
      <c r="G2303"/>
      <c r="H2303"/>
      <c r="I2303"/>
      <c r="J2303"/>
      <c r="K2303"/>
      <c r="L2303"/>
      <c r="M2303"/>
      <c r="N2303" t="s">
        <v>5293</v>
      </c>
      <c r="O2303" s="399"/>
      <c r="P2303"/>
      <c r="Q2303"/>
      <c r="R2303" s="21" t="s">
        <v>10976</v>
      </c>
      <c r="S2303" t="s">
        <v>7070</v>
      </c>
      <c r="T2303" s="396" t="str">
        <f>IF(INDEX('Page 2 - Team Information'!$K$14:$AP$184,Y2303,X2303)="","",INDEX('Page 2 - Team Information'!$K$14:$AP$184,Y2303,X2303)&amp;"-06-30")</f>
        <v/>
      </c>
      <c r="U2303"/>
      <c r="V2303"/>
      <c r="W2303"/>
      <c r="X2303" s="397">
        <v>12</v>
      </c>
      <c r="Y2303" s="397">
        <v>121</v>
      </c>
    </row>
    <row r="2304" spans="1:25" x14ac:dyDescent="0.45">
      <c r="A2304">
        <f>'Page 1 - General Information'!$G$12</f>
        <v>113367003</v>
      </c>
      <c r="B2304" t="str">
        <f>'Page 1 - General Information'!$G$16</f>
        <v>2658</v>
      </c>
      <c r="C2304" s="395" t="s">
        <v>19824</v>
      </c>
      <c r="D2304"/>
      <c r="E2304"/>
      <c r="F2304"/>
      <c r="G2304"/>
      <c r="H2304"/>
      <c r="I2304"/>
      <c r="J2304"/>
      <c r="K2304"/>
      <c r="L2304"/>
      <c r="M2304"/>
      <c r="N2304" t="s">
        <v>4812</v>
      </c>
      <c r="O2304" s="396">
        <f>INDEX('Page 2 - Team Information'!$K$14:$AP$184,Y2304,X2304)</f>
        <v>0</v>
      </c>
      <c r="P2304"/>
      <c r="Q2304"/>
      <c r="R2304"/>
      <c r="S2304" t="s">
        <v>7071</v>
      </c>
      <c r="T2304"/>
      <c r="U2304"/>
      <c r="V2304"/>
      <c r="W2304"/>
      <c r="X2304" s="397">
        <v>14</v>
      </c>
      <c r="Y2304" s="397">
        <v>121</v>
      </c>
    </row>
    <row r="2305" spans="1:25" x14ac:dyDescent="0.45">
      <c r="A2305">
        <f>'Page 1 - General Information'!$G$12</f>
        <v>113367003</v>
      </c>
      <c r="B2305" t="str">
        <f>'Page 1 - General Information'!$G$16</f>
        <v>2658</v>
      </c>
      <c r="C2305" s="395" t="s">
        <v>19824</v>
      </c>
      <c r="D2305"/>
      <c r="E2305"/>
      <c r="F2305"/>
      <c r="G2305"/>
      <c r="H2305"/>
      <c r="I2305"/>
      <c r="J2305"/>
      <c r="K2305"/>
      <c r="L2305"/>
      <c r="M2305"/>
      <c r="N2305" t="s">
        <v>4812</v>
      </c>
      <c r="O2305" s="396">
        <f>INDEX('Page 2 - Team Information'!$K$14:$AP$184,Y2305,X2305)</f>
        <v>0</v>
      </c>
      <c r="P2305"/>
      <c r="Q2305"/>
      <c r="R2305"/>
      <c r="S2305" t="s">
        <v>7072</v>
      </c>
      <c r="T2305"/>
      <c r="U2305"/>
      <c r="V2305"/>
      <c r="W2305"/>
      <c r="X2305" s="397">
        <v>15</v>
      </c>
      <c r="Y2305" s="397">
        <v>121</v>
      </c>
    </row>
    <row r="2306" spans="1:25" x14ac:dyDescent="0.45">
      <c r="A2306">
        <f>'Page 1 - General Information'!$G$12</f>
        <v>113367003</v>
      </c>
      <c r="B2306" t="str">
        <f>'Page 1 - General Information'!$G$16</f>
        <v>2658</v>
      </c>
      <c r="C2306" s="395" t="s">
        <v>19824</v>
      </c>
      <c r="D2306"/>
      <c r="E2306"/>
      <c r="F2306"/>
      <c r="G2306"/>
      <c r="H2306"/>
      <c r="I2306"/>
      <c r="J2306"/>
      <c r="K2306"/>
      <c r="L2306"/>
      <c r="M2306"/>
      <c r="N2306" t="s">
        <v>4812</v>
      </c>
      <c r="O2306" s="396">
        <f>INDEX('Page 2 - Team Information'!$K$14:$AP$184,Y2306,X2306)</f>
        <v>0</v>
      </c>
      <c r="P2306"/>
      <c r="Q2306"/>
      <c r="R2306"/>
      <c r="S2306" t="s">
        <v>7073</v>
      </c>
      <c r="T2306"/>
      <c r="U2306"/>
      <c r="V2306"/>
      <c r="W2306"/>
      <c r="X2306" s="397">
        <v>16</v>
      </c>
      <c r="Y2306" s="397">
        <v>121</v>
      </c>
    </row>
    <row r="2307" spans="1:25" x14ac:dyDescent="0.45">
      <c r="A2307">
        <f>'Page 1 - General Information'!$G$12</f>
        <v>113367003</v>
      </c>
      <c r="B2307" t="str">
        <f>'Page 1 - General Information'!$G$16</f>
        <v>2658</v>
      </c>
      <c r="C2307" s="395" t="s">
        <v>19824</v>
      </c>
      <c r="D2307"/>
      <c r="E2307"/>
      <c r="F2307"/>
      <c r="G2307"/>
      <c r="H2307"/>
      <c r="I2307"/>
      <c r="J2307"/>
      <c r="K2307"/>
      <c r="L2307"/>
      <c r="M2307"/>
      <c r="N2307" t="s">
        <v>4812</v>
      </c>
      <c r="O2307" s="396">
        <f>INDEX('Page 2 - Team Information'!$K$14:$AP$184,Y2307,X2307)</f>
        <v>0</v>
      </c>
      <c r="P2307"/>
      <c r="Q2307"/>
      <c r="R2307"/>
      <c r="S2307" t="s">
        <v>7074</v>
      </c>
      <c r="T2307"/>
      <c r="U2307"/>
      <c r="V2307"/>
      <c r="W2307"/>
      <c r="X2307" s="397">
        <v>17</v>
      </c>
      <c r="Y2307" s="397">
        <v>121</v>
      </c>
    </row>
    <row r="2308" spans="1:25" x14ac:dyDescent="0.45">
      <c r="A2308">
        <f>'Page 1 - General Information'!$G$12</f>
        <v>113367003</v>
      </c>
      <c r="B2308" t="str">
        <f>'Page 1 - General Information'!$G$16</f>
        <v>2658</v>
      </c>
      <c r="C2308" s="395" t="s">
        <v>19824</v>
      </c>
      <c r="D2308"/>
      <c r="E2308"/>
      <c r="F2308"/>
      <c r="G2308"/>
      <c r="H2308"/>
      <c r="I2308"/>
      <c r="J2308"/>
      <c r="K2308"/>
      <c r="L2308"/>
      <c r="M2308"/>
      <c r="N2308" t="s">
        <v>4812</v>
      </c>
      <c r="O2308" s="396">
        <f>INDEX('Page 2 - Team Information'!$K$14:$AP$184,Y2308,X2308)</f>
        <v>0</v>
      </c>
      <c r="P2308"/>
      <c r="Q2308"/>
      <c r="R2308"/>
      <c r="S2308" t="s">
        <v>7075</v>
      </c>
      <c r="T2308"/>
      <c r="U2308"/>
      <c r="V2308"/>
      <c r="W2308"/>
      <c r="X2308" s="397">
        <v>19</v>
      </c>
      <c r="Y2308" s="397">
        <v>121</v>
      </c>
    </row>
    <row r="2309" spans="1:25" x14ac:dyDescent="0.45">
      <c r="A2309">
        <f>'Page 1 - General Information'!$G$12</f>
        <v>113367003</v>
      </c>
      <c r="B2309" t="str">
        <f>'Page 1 - General Information'!$G$16</f>
        <v>2658</v>
      </c>
      <c r="C2309" s="395" t="s">
        <v>19824</v>
      </c>
      <c r="D2309"/>
      <c r="E2309"/>
      <c r="F2309"/>
      <c r="G2309"/>
      <c r="H2309"/>
      <c r="I2309"/>
      <c r="J2309"/>
      <c r="K2309"/>
      <c r="L2309"/>
      <c r="M2309"/>
      <c r="N2309" t="s">
        <v>4812</v>
      </c>
      <c r="O2309" s="396">
        <f>INDEX('Page 2 - Team Information'!$K$14:$AP$184,Y2309,X2309)</f>
        <v>0</v>
      </c>
      <c r="P2309"/>
      <c r="Q2309"/>
      <c r="R2309"/>
      <c r="S2309" t="s">
        <v>7076</v>
      </c>
      <c r="T2309"/>
      <c r="U2309"/>
      <c r="V2309"/>
      <c r="W2309"/>
      <c r="X2309" s="397">
        <v>20</v>
      </c>
      <c r="Y2309" s="397">
        <v>121</v>
      </c>
    </row>
    <row r="2310" spans="1:25" x14ac:dyDescent="0.45">
      <c r="A2310">
        <f>'Page 1 - General Information'!$G$12</f>
        <v>113367003</v>
      </c>
      <c r="B2310" t="str">
        <f>'Page 1 - General Information'!$G$16</f>
        <v>2658</v>
      </c>
      <c r="C2310" s="395" t="s">
        <v>19824</v>
      </c>
      <c r="D2310"/>
      <c r="E2310"/>
      <c r="F2310"/>
      <c r="G2310"/>
      <c r="H2310"/>
      <c r="I2310"/>
      <c r="J2310"/>
      <c r="K2310"/>
      <c r="L2310"/>
      <c r="M2310"/>
      <c r="N2310" t="s">
        <v>4812</v>
      </c>
      <c r="O2310" s="396">
        <f>INDEX('Page 2 - Team Information'!$K$14:$AP$184,Y2310,X2310)</f>
        <v>0</v>
      </c>
      <c r="P2310"/>
      <c r="Q2310"/>
      <c r="R2310"/>
      <c r="S2310" t="s">
        <v>7077</v>
      </c>
      <c r="T2310"/>
      <c r="U2310"/>
      <c r="V2310"/>
      <c r="W2310"/>
      <c r="X2310" s="397">
        <v>21</v>
      </c>
      <c r="Y2310" s="397">
        <v>121</v>
      </c>
    </row>
    <row r="2311" spans="1:25" x14ac:dyDescent="0.45">
      <c r="A2311">
        <f>'Page 1 - General Information'!$G$12</f>
        <v>113367003</v>
      </c>
      <c r="B2311" t="str">
        <f>'Page 1 - General Information'!$G$16</f>
        <v>2658</v>
      </c>
      <c r="C2311" s="395" t="s">
        <v>19824</v>
      </c>
      <c r="D2311"/>
      <c r="E2311"/>
      <c r="F2311"/>
      <c r="G2311"/>
      <c r="H2311"/>
      <c r="I2311"/>
      <c r="J2311"/>
      <c r="K2311"/>
      <c r="L2311"/>
      <c r="M2311"/>
      <c r="N2311" t="s">
        <v>4812</v>
      </c>
      <c r="O2311" s="396">
        <f>INDEX('Page 2 - Team Information'!$K$14:$AP$184,Y2311,X2311)</f>
        <v>0</v>
      </c>
      <c r="P2311"/>
      <c r="Q2311"/>
      <c r="R2311"/>
      <c r="S2311" t="s">
        <v>7078</v>
      </c>
      <c r="T2311"/>
      <c r="U2311"/>
      <c r="V2311"/>
      <c r="W2311"/>
      <c r="X2311" s="397">
        <v>22</v>
      </c>
      <c r="Y2311" s="397">
        <v>121</v>
      </c>
    </row>
    <row r="2312" spans="1:25" x14ac:dyDescent="0.45">
      <c r="A2312">
        <f>'Page 1 - General Information'!$G$12</f>
        <v>113367003</v>
      </c>
      <c r="B2312" t="str">
        <f>'Page 1 - General Information'!$G$16</f>
        <v>2658</v>
      </c>
      <c r="C2312" s="395" t="s">
        <v>19824</v>
      </c>
      <c r="D2312"/>
      <c r="E2312"/>
      <c r="F2312"/>
      <c r="G2312"/>
      <c r="H2312"/>
      <c r="I2312"/>
      <c r="J2312"/>
      <c r="K2312"/>
      <c r="L2312"/>
      <c r="M2312"/>
      <c r="N2312" t="s">
        <v>5293</v>
      </c>
      <c r="O2312" s="399"/>
      <c r="P2312"/>
      <c r="Q2312"/>
      <c r="R2312" s="399" t="s">
        <v>10976</v>
      </c>
      <c r="S2312" t="s">
        <v>7079</v>
      </c>
      <c r="T2312"/>
      <c r="U2312"/>
      <c r="V2312" s="396">
        <f>INDEX('Page 2 - Team Information'!$K$14:$AP$184,Y2312,X2312)</f>
        <v>0</v>
      </c>
      <c r="W2312"/>
      <c r="X2312" s="397">
        <v>5</v>
      </c>
      <c r="Y2312" s="397">
        <v>122</v>
      </c>
    </row>
    <row r="2313" spans="1:25" x14ac:dyDescent="0.45">
      <c r="A2313">
        <f>'Page 1 - General Information'!$G$12</f>
        <v>113367003</v>
      </c>
      <c r="B2313" t="str">
        <f>'Page 1 - General Information'!$G$16</f>
        <v>2658</v>
      </c>
      <c r="C2313" s="395" t="s">
        <v>19824</v>
      </c>
      <c r="D2313"/>
      <c r="E2313"/>
      <c r="F2313"/>
      <c r="G2313"/>
      <c r="H2313"/>
      <c r="I2313"/>
      <c r="J2313"/>
      <c r="K2313"/>
      <c r="L2313"/>
      <c r="M2313"/>
      <c r="N2313" t="s">
        <v>5293</v>
      </c>
      <c r="O2313" s="399"/>
      <c r="P2313"/>
      <c r="Q2313"/>
      <c r="R2313" s="399" t="s">
        <v>10976</v>
      </c>
      <c r="S2313" t="s">
        <v>7080</v>
      </c>
      <c r="T2313"/>
      <c r="U2313"/>
      <c r="V2313" s="396">
        <f>INDEX('Page 2 - Team Information'!$K$14:$AP$184,Y2313,X2313)</f>
        <v>0</v>
      </c>
      <c r="W2313"/>
      <c r="X2313" s="397">
        <v>6</v>
      </c>
      <c r="Y2313" s="397">
        <v>122</v>
      </c>
    </row>
    <row r="2314" spans="1:25" x14ac:dyDescent="0.45">
      <c r="A2314">
        <f>'Page 1 - General Information'!$G$12</f>
        <v>113367003</v>
      </c>
      <c r="B2314" t="str">
        <f>'Page 1 - General Information'!$G$16</f>
        <v>2658</v>
      </c>
      <c r="C2314" s="395" t="s">
        <v>19824</v>
      </c>
      <c r="D2314"/>
      <c r="E2314"/>
      <c r="F2314"/>
      <c r="G2314"/>
      <c r="H2314"/>
      <c r="I2314"/>
      <c r="J2314"/>
      <c r="K2314"/>
      <c r="L2314"/>
      <c r="M2314"/>
      <c r="N2314" t="s">
        <v>5293</v>
      </c>
      <c r="O2314" s="399"/>
      <c r="P2314"/>
      <c r="Q2314"/>
      <c r="R2314" s="399" t="s">
        <v>10976</v>
      </c>
      <c r="S2314" t="s">
        <v>7081</v>
      </c>
      <c r="T2314"/>
      <c r="U2314"/>
      <c r="V2314" s="396">
        <f>INDEX('Page 2 - Team Information'!$K$14:$AP$184,Y2314,X2314)</f>
        <v>0</v>
      </c>
      <c r="W2314"/>
      <c r="X2314" s="397">
        <v>7</v>
      </c>
      <c r="Y2314" s="397">
        <v>122</v>
      </c>
    </row>
    <row r="2315" spans="1:25" x14ac:dyDescent="0.45">
      <c r="A2315">
        <f>'Page 1 - General Information'!$G$12</f>
        <v>113367003</v>
      </c>
      <c r="B2315" t="str">
        <f>'Page 1 - General Information'!$G$16</f>
        <v>2658</v>
      </c>
      <c r="C2315" s="395" t="s">
        <v>19824</v>
      </c>
      <c r="D2315"/>
      <c r="E2315"/>
      <c r="F2315"/>
      <c r="G2315"/>
      <c r="H2315"/>
      <c r="I2315"/>
      <c r="J2315"/>
      <c r="K2315"/>
      <c r="L2315"/>
      <c r="M2315"/>
      <c r="N2315" t="s">
        <v>5293</v>
      </c>
      <c r="O2315" s="399"/>
      <c r="P2315"/>
      <c r="Q2315"/>
      <c r="R2315" s="21" t="s">
        <v>10976</v>
      </c>
      <c r="S2315" t="s">
        <v>7082</v>
      </c>
      <c r="T2315" s="396" t="str">
        <f>IF(INDEX('Page 2 - Team Information'!$K$14:$AP$184,Y2315,X2315)="","",INDEX('Page 2 - Team Information'!$K$14:$AP$184,Y2315,X2315)&amp;"-06-30")</f>
        <v/>
      </c>
      <c r="U2315"/>
      <c r="V2315"/>
      <c r="W2315"/>
      <c r="X2315" s="397">
        <v>9</v>
      </c>
      <c r="Y2315" s="397">
        <v>122</v>
      </c>
    </row>
    <row r="2316" spans="1:25" x14ac:dyDescent="0.45">
      <c r="A2316">
        <f>'Page 1 - General Information'!$G$12</f>
        <v>113367003</v>
      </c>
      <c r="B2316" t="str">
        <f>'Page 1 - General Information'!$G$16</f>
        <v>2658</v>
      </c>
      <c r="C2316" s="395" t="s">
        <v>19824</v>
      </c>
      <c r="D2316"/>
      <c r="E2316"/>
      <c r="F2316"/>
      <c r="G2316"/>
      <c r="H2316"/>
      <c r="I2316"/>
      <c r="J2316"/>
      <c r="K2316"/>
      <c r="L2316"/>
      <c r="M2316"/>
      <c r="N2316" t="s">
        <v>5293</v>
      </c>
      <c r="O2316" s="399"/>
      <c r="P2316"/>
      <c r="Q2316"/>
      <c r="R2316" s="21" t="s">
        <v>10976</v>
      </c>
      <c r="S2316" t="s">
        <v>7083</v>
      </c>
      <c r="T2316" s="396" t="str">
        <f>IF(INDEX('Page 2 - Team Information'!$K$14:$AP$184,Y2316,X2316)="","",INDEX('Page 2 - Team Information'!$K$14:$AP$184,Y2316,X2316)&amp;"-06-30")</f>
        <v/>
      </c>
      <c r="U2316"/>
      <c r="V2316"/>
      <c r="W2316"/>
      <c r="X2316" s="397">
        <v>10</v>
      </c>
      <c r="Y2316" s="397">
        <v>122</v>
      </c>
    </row>
    <row r="2317" spans="1:25" x14ac:dyDescent="0.45">
      <c r="A2317">
        <f>'Page 1 - General Information'!$G$12</f>
        <v>113367003</v>
      </c>
      <c r="B2317" t="str">
        <f>'Page 1 - General Information'!$G$16</f>
        <v>2658</v>
      </c>
      <c r="C2317" s="395" t="s">
        <v>19824</v>
      </c>
      <c r="D2317"/>
      <c r="E2317"/>
      <c r="F2317"/>
      <c r="G2317"/>
      <c r="H2317"/>
      <c r="I2317"/>
      <c r="J2317"/>
      <c r="K2317"/>
      <c r="L2317"/>
      <c r="M2317"/>
      <c r="N2317" t="s">
        <v>5293</v>
      </c>
      <c r="O2317" s="399"/>
      <c r="P2317"/>
      <c r="Q2317"/>
      <c r="R2317" s="21" t="s">
        <v>10976</v>
      </c>
      <c r="S2317" t="s">
        <v>7084</v>
      </c>
      <c r="T2317" s="396" t="str">
        <f>IF(INDEX('Page 2 - Team Information'!$K$14:$AP$184,Y2317,X2317)="","",INDEX('Page 2 - Team Information'!$K$14:$AP$184,Y2317,X2317)&amp;"-06-30")</f>
        <v/>
      </c>
      <c r="U2317"/>
      <c r="V2317"/>
      <c r="W2317"/>
      <c r="X2317" s="397">
        <v>11</v>
      </c>
      <c r="Y2317" s="397">
        <v>122</v>
      </c>
    </row>
    <row r="2318" spans="1:25" x14ac:dyDescent="0.45">
      <c r="A2318">
        <f>'Page 1 - General Information'!$G$12</f>
        <v>113367003</v>
      </c>
      <c r="B2318" t="str">
        <f>'Page 1 - General Information'!$G$16</f>
        <v>2658</v>
      </c>
      <c r="C2318" s="395" t="s">
        <v>19824</v>
      </c>
      <c r="D2318"/>
      <c r="E2318"/>
      <c r="F2318"/>
      <c r="G2318"/>
      <c r="H2318"/>
      <c r="I2318"/>
      <c r="J2318"/>
      <c r="K2318"/>
      <c r="L2318"/>
      <c r="M2318"/>
      <c r="N2318" t="s">
        <v>5293</v>
      </c>
      <c r="O2318" s="399"/>
      <c r="P2318"/>
      <c r="Q2318"/>
      <c r="R2318" s="21" t="s">
        <v>10976</v>
      </c>
      <c r="S2318" t="s">
        <v>7085</v>
      </c>
      <c r="T2318" s="396" t="str">
        <f>IF(INDEX('Page 2 - Team Information'!$K$14:$AP$184,Y2318,X2318)="","",INDEX('Page 2 - Team Information'!$K$14:$AP$184,Y2318,X2318)&amp;"-06-30")</f>
        <v/>
      </c>
      <c r="U2318"/>
      <c r="V2318"/>
      <c r="W2318"/>
      <c r="X2318" s="397">
        <v>12</v>
      </c>
      <c r="Y2318" s="397">
        <v>122</v>
      </c>
    </row>
    <row r="2319" spans="1:25" x14ac:dyDescent="0.45">
      <c r="A2319">
        <f>'Page 1 - General Information'!$G$12</f>
        <v>113367003</v>
      </c>
      <c r="B2319" t="str">
        <f>'Page 1 - General Information'!$G$16</f>
        <v>2658</v>
      </c>
      <c r="C2319" s="395" t="s">
        <v>19824</v>
      </c>
      <c r="D2319"/>
      <c r="E2319"/>
      <c r="F2319"/>
      <c r="G2319"/>
      <c r="H2319"/>
      <c r="I2319"/>
      <c r="J2319"/>
      <c r="K2319"/>
      <c r="L2319"/>
      <c r="M2319"/>
      <c r="N2319" t="s">
        <v>4812</v>
      </c>
      <c r="O2319" s="396">
        <f>INDEX('Page 2 - Team Information'!$K$14:$AP$184,Y2319,X2319)</f>
        <v>0</v>
      </c>
      <c r="P2319"/>
      <c r="Q2319"/>
      <c r="R2319"/>
      <c r="S2319" t="s">
        <v>7086</v>
      </c>
      <c r="T2319"/>
      <c r="U2319"/>
      <c r="V2319"/>
      <c r="W2319"/>
      <c r="X2319" s="397">
        <v>14</v>
      </c>
      <c r="Y2319" s="397">
        <v>122</v>
      </c>
    </row>
    <row r="2320" spans="1:25" x14ac:dyDescent="0.45">
      <c r="A2320">
        <f>'Page 1 - General Information'!$G$12</f>
        <v>113367003</v>
      </c>
      <c r="B2320" t="str">
        <f>'Page 1 - General Information'!$G$16</f>
        <v>2658</v>
      </c>
      <c r="C2320" s="395" t="s">
        <v>19824</v>
      </c>
      <c r="D2320"/>
      <c r="E2320"/>
      <c r="F2320"/>
      <c r="G2320"/>
      <c r="H2320"/>
      <c r="I2320"/>
      <c r="J2320"/>
      <c r="K2320"/>
      <c r="L2320"/>
      <c r="M2320"/>
      <c r="N2320" t="s">
        <v>4812</v>
      </c>
      <c r="O2320" s="396">
        <f>INDEX('Page 2 - Team Information'!$K$14:$AP$184,Y2320,X2320)</f>
        <v>0</v>
      </c>
      <c r="P2320"/>
      <c r="Q2320"/>
      <c r="R2320"/>
      <c r="S2320" t="s">
        <v>7087</v>
      </c>
      <c r="T2320"/>
      <c r="U2320"/>
      <c r="V2320"/>
      <c r="W2320"/>
      <c r="X2320" s="397">
        <v>15</v>
      </c>
      <c r="Y2320" s="397">
        <v>122</v>
      </c>
    </row>
    <row r="2321" spans="1:25" x14ac:dyDescent="0.45">
      <c r="A2321">
        <f>'Page 1 - General Information'!$G$12</f>
        <v>113367003</v>
      </c>
      <c r="B2321" t="str">
        <f>'Page 1 - General Information'!$G$16</f>
        <v>2658</v>
      </c>
      <c r="C2321" s="395" t="s">
        <v>19824</v>
      </c>
      <c r="D2321"/>
      <c r="E2321"/>
      <c r="F2321"/>
      <c r="G2321"/>
      <c r="H2321"/>
      <c r="I2321"/>
      <c r="J2321"/>
      <c r="K2321"/>
      <c r="L2321"/>
      <c r="M2321"/>
      <c r="N2321" t="s">
        <v>4812</v>
      </c>
      <c r="O2321" s="396">
        <f>INDEX('Page 2 - Team Information'!$K$14:$AP$184,Y2321,X2321)</f>
        <v>0</v>
      </c>
      <c r="P2321"/>
      <c r="Q2321"/>
      <c r="R2321"/>
      <c r="S2321" t="s">
        <v>7088</v>
      </c>
      <c r="T2321"/>
      <c r="U2321"/>
      <c r="V2321"/>
      <c r="W2321"/>
      <c r="X2321" s="397">
        <v>16</v>
      </c>
      <c r="Y2321" s="397">
        <v>122</v>
      </c>
    </row>
    <row r="2322" spans="1:25" x14ac:dyDescent="0.45">
      <c r="A2322">
        <f>'Page 1 - General Information'!$G$12</f>
        <v>113367003</v>
      </c>
      <c r="B2322" t="str">
        <f>'Page 1 - General Information'!$G$16</f>
        <v>2658</v>
      </c>
      <c r="C2322" s="395" t="s">
        <v>19824</v>
      </c>
      <c r="D2322"/>
      <c r="E2322"/>
      <c r="F2322"/>
      <c r="G2322"/>
      <c r="H2322"/>
      <c r="I2322"/>
      <c r="J2322"/>
      <c r="K2322"/>
      <c r="L2322"/>
      <c r="M2322"/>
      <c r="N2322" t="s">
        <v>4812</v>
      </c>
      <c r="O2322" s="396">
        <f>INDEX('Page 2 - Team Information'!$K$14:$AP$184,Y2322,X2322)</f>
        <v>0</v>
      </c>
      <c r="P2322"/>
      <c r="Q2322"/>
      <c r="R2322"/>
      <c r="S2322" t="s">
        <v>7089</v>
      </c>
      <c r="T2322"/>
      <c r="U2322"/>
      <c r="V2322"/>
      <c r="W2322"/>
      <c r="X2322" s="397">
        <v>17</v>
      </c>
      <c r="Y2322" s="397">
        <v>122</v>
      </c>
    </row>
    <row r="2323" spans="1:25" x14ac:dyDescent="0.45">
      <c r="A2323">
        <f>'Page 1 - General Information'!$G$12</f>
        <v>113367003</v>
      </c>
      <c r="B2323" t="str">
        <f>'Page 1 - General Information'!$G$16</f>
        <v>2658</v>
      </c>
      <c r="C2323" s="395" t="s">
        <v>19824</v>
      </c>
      <c r="D2323"/>
      <c r="E2323"/>
      <c r="F2323"/>
      <c r="G2323"/>
      <c r="H2323"/>
      <c r="I2323"/>
      <c r="J2323"/>
      <c r="K2323"/>
      <c r="L2323"/>
      <c r="M2323"/>
      <c r="N2323" t="s">
        <v>4812</v>
      </c>
      <c r="O2323" s="396">
        <f>INDEX('Page 2 - Team Information'!$K$14:$AP$184,Y2323,X2323)</f>
        <v>0</v>
      </c>
      <c r="P2323"/>
      <c r="Q2323"/>
      <c r="R2323"/>
      <c r="S2323" t="s">
        <v>7090</v>
      </c>
      <c r="T2323"/>
      <c r="U2323"/>
      <c r="V2323"/>
      <c r="W2323"/>
      <c r="X2323" s="397">
        <v>19</v>
      </c>
      <c r="Y2323" s="397">
        <v>122</v>
      </c>
    </row>
    <row r="2324" spans="1:25" x14ac:dyDescent="0.45">
      <c r="A2324">
        <f>'Page 1 - General Information'!$G$12</f>
        <v>113367003</v>
      </c>
      <c r="B2324" t="str">
        <f>'Page 1 - General Information'!$G$16</f>
        <v>2658</v>
      </c>
      <c r="C2324" s="395" t="s">
        <v>19824</v>
      </c>
      <c r="D2324"/>
      <c r="E2324"/>
      <c r="F2324"/>
      <c r="G2324"/>
      <c r="H2324"/>
      <c r="I2324"/>
      <c r="J2324"/>
      <c r="K2324"/>
      <c r="L2324"/>
      <c r="M2324"/>
      <c r="N2324" t="s">
        <v>4812</v>
      </c>
      <c r="O2324" s="396">
        <f>INDEX('Page 2 - Team Information'!$K$14:$AP$184,Y2324,X2324)</f>
        <v>0</v>
      </c>
      <c r="P2324"/>
      <c r="Q2324"/>
      <c r="R2324"/>
      <c r="S2324" t="s">
        <v>7091</v>
      </c>
      <c r="T2324"/>
      <c r="U2324"/>
      <c r="V2324"/>
      <c r="W2324"/>
      <c r="X2324" s="397">
        <v>20</v>
      </c>
      <c r="Y2324" s="397">
        <v>122</v>
      </c>
    </row>
    <row r="2325" spans="1:25" x14ac:dyDescent="0.45">
      <c r="A2325">
        <f>'Page 1 - General Information'!$G$12</f>
        <v>113367003</v>
      </c>
      <c r="B2325" t="str">
        <f>'Page 1 - General Information'!$G$16</f>
        <v>2658</v>
      </c>
      <c r="C2325" s="395" t="s">
        <v>19824</v>
      </c>
      <c r="D2325"/>
      <c r="E2325"/>
      <c r="F2325"/>
      <c r="G2325"/>
      <c r="H2325"/>
      <c r="I2325"/>
      <c r="J2325"/>
      <c r="K2325"/>
      <c r="L2325"/>
      <c r="M2325"/>
      <c r="N2325" t="s">
        <v>4812</v>
      </c>
      <c r="O2325" s="396">
        <f>INDEX('Page 2 - Team Information'!$K$14:$AP$184,Y2325,X2325)</f>
        <v>0</v>
      </c>
      <c r="P2325"/>
      <c r="Q2325"/>
      <c r="R2325"/>
      <c r="S2325" t="s">
        <v>7092</v>
      </c>
      <c r="T2325"/>
      <c r="U2325"/>
      <c r="V2325"/>
      <c r="W2325"/>
      <c r="X2325" s="397">
        <v>21</v>
      </c>
      <c r="Y2325" s="397">
        <v>122</v>
      </c>
    </row>
    <row r="2326" spans="1:25" x14ac:dyDescent="0.45">
      <c r="A2326">
        <f>'Page 1 - General Information'!$G$12</f>
        <v>113367003</v>
      </c>
      <c r="B2326" t="str">
        <f>'Page 1 - General Information'!$G$16</f>
        <v>2658</v>
      </c>
      <c r="C2326" s="395" t="s">
        <v>19824</v>
      </c>
      <c r="D2326"/>
      <c r="E2326"/>
      <c r="F2326"/>
      <c r="G2326"/>
      <c r="H2326"/>
      <c r="I2326"/>
      <c r="J2326"/>
      <c r="K2326"/>
      <c r="L2326"/>
      <c r="M2326"/>
      <c r="N2326" t="s">
        <v>4812</v>
      </c>
      <c r="O2326" s="396">
        <f>INDEX('Page 2 - Team Information'!$K$14:$AP$184,Y2326,X2326)</f>
        <v>0</v>
      </c>
      <c r="P2326"/>
      <c r="Q2326"/>
      <c r="R2326"/>
      <c r="S2326" t="s">
        <v>7093</v>
      </c>
      <c r="T2326"/>
      <c r="U2326"/>
      <c r="V2326"/>
      <c r="W2326"/>
      <c r="X2326" s="397">
        <v>22</v>
      </c>
      <c r="Y2326" s="397">
        <v>122</v>
      </c>
    </row>
    <row r="2327" spans="1:25" x14ac:dyDescent="0.45">
      <c r="A2327">
        <f>'Page 1 - General Information'!$G$12</f>
        <v>113367003</v>
      </c>
      <c r="B2327" t="str">
        <f>'Page 1 - General Information'!$G$16</f>
        <v>2658</v>
      </c>
      <c r="C2327" s="395" t="s">
        <v>19824</v>
      </c>
      <c r="D2327"/>
      <c r="E2327"/>
      <c r="F2327"/>
      <c r="G2327"/>
      <c r="H2327"/>
      <c r="I2327"/>
      <c r="J2327"/>
      <c r="K2327"/>
      <c r="L2327"/>
      <c r="M2327"/>
      <c r="N2327" t="s">
        <v>5293</v>
      </c>
      <c r="O2327" s="399"/>
      <c r="P2327"/>
      <c r="Q2327"/>
      <c r="R2327" s="399" t="s">
        <v>10976</v>
      </c>
      <c r="S2327" t="s">
        <v>7094</v>
      </c>
      <c r="T2327"/>
      <c r="U2327"/>
      <c r="V2327" s="396">
        <f>INDEX('Page 2 - Team Information'!$K$14:$AP$184,Y2327,X2327)</f>
        <v>0</v>
      </c>
      <c r="W2327"/>
      <c r="X2327" s="397">
        <v>5</v>
      </c>
      <c r="Y2327" s="397">
        <v>123</v>
      </c>
    </row>
    <row r="2328" spans="1:25" x14ac:dyDescent="0.45">
      <c r="A2328">
        <f>'Page 1 - General Information'!$G$12</f>
        <v>113367003</v>
      </c>
      <c r="B2328" t="str">
        <f>'Page 1 - General Information'!$G$16</f>
        <v>2658</v>
      </c>
      <c r="C2328" s="395" t="s">
        <v>19824</v>
      </c>
      <c r="D2328"/>
      <c r="E2328"/>
      <c r="F2328"/>
      <c r="G2328"/>
      <c r="H2328"/>
      <c r="I2328"/>
      <c r="J2328"/>
      <c r="K2328"/>
      <c r="L2328"/>
      <c r="M2328"/>
      <c r="N2328" t="s">
        <v>5293</v>
      </c>
      <c r="O2328" s="399"/>
      <c r="P2328"/>
      <c r="Q2328"/>
      <c r="R2328" s="399" t="s">
        <v>10976</v>
      </c>
      <c r="S2328" t="s">
        <v>7095</v>
      </c>
      <c r="T2328"/>
      <c r="U2328"/>
      <c r="V2328" s="396">
        <f>INDEX('Page 2 - Team Information'!$K$14:$AP$184,Y2328,X2328)</f>
        <v>0</v>
      </c>
      <c r="W2328"/>
      <c r="X2328" s="397">
        <v>6</v>
      </c>
      <c r="Y2328" s="397">
        <v>123</v>
      </c>
    </row>
    <row r="2329" spans="1:25" x14ac:dyDescent="0.45">
      <c r="A2329">
        <f>'Page 1 - General Information'!$G$12</f>
        <v>113367003</v>
      </c>
      <c r="B2329" t="str">
        <f>'Page 1 - General Information'!$G$16</f>
        <v>2658</v>
      </c>
      <c r="C2329" s="395" t="s">
        <v>19824</v>
      </c>
      <c r="D2329"/>
      <c r="E2329"/>
      <c r="F2329"/>
      <c r="G2329"/>
      <c r="H2329"/>
      <c r="I2329"/>
      <c r="J2329"/>
      <c r="K2329"/>
      <c r="L2329"/>
      <c r="M2329"/>
      <c r="N2329" t="s">
        <v>5293</v>
      </c>
      <c r="O2329" s="399"/>
      <c r="P2329"/>
      <c r="Q2329"/>
      <c r="R2329" s="399" t="s">
        <v>10976</v>
      </c>
      <c r="S2329" t="s">
        <v>7096</v>
      </c>
      <c r="T2329"/>
      <c r="U2329"/>
      <c r="V2329" s="396">
        <f>INDEX('Page 2 - Team Information'!$K$14:$AP$184,Y2329,X2329)</f>
        <v>0</v>
      </c>
      <c r="W2329"/>
      <c r="X2329" s="397">
        <v>7</v>
      </c>
      <c r="Y2329" s="397">
        <v>123</v>
      </c>
    </row>
    <row r="2330" spans="1:25" x14ac:dyDescent="0.45">
      <c r="A2330">
        <f>'Page 1 - General Information'!$G$12</f>
        <v>113367003</v>
      </c>
      <c r="B2330" t="str">
        <f>'Page 1 - General Information'!$G$16</f>
        <v>2658</v>
      </c>
      <c r="C2330" s="395" t="s">
        <v>19824</v>
      </c>
      <c r="D2330"/>
      <c r="E2330"/>
      <c r="F2330"/>
      <c r="G2330"/>
      <c r="H2330"/>
      <c r="I2330"/>
      <c r="J2330"/>
      <c r="K2330"/>
      <c r="L2330"/>
      <c r="M2330"/>
      <c r="N2330" t="s">
        <v>5293</v>
      </c>
      <c r="O2330" s="399"/>
      <c r="P2330"/>
      <c r="Q2330"/>
      <c r="R2330" s="21" t="s">
        <v>10976</v>
      </c>
      <c r="S2330" t="s">
        <v>7097</v>
      </c>
      <c r="T2330" s="396" t="str">
        <f>IF(INDEX('Page 2 - Team Information'!$K$14:$AP$184,Y2330,X2330)="","",INDEX('Page 2 - Team Information'!$K$14:$AP$184,Y2330,X2330)&amp;"-06-30")</f>
        <v/>
      </c>
      <c r="U2330"/>
      <c r="V2330"/>
      <c r="W2330"/>
      <c r="X2330" s="397">
        <v>9</v>
      </c>
      <c r="Y2330" s="397">
        <v>123</v>
      </c>
    </row>
    <row r="2331" spans="1:25" x14ac:dyDescent="0.45">
      <c r="A2331">
        <f>'Page 1 - General Information'!$G$12</f>
        <v>113367003</v>
      </c>
      <c r="B2331" t="str">
        <f>'Page 1 - General Information'!$G$16</f>
        <v>2658</v>
      </c>
      <c r="C2331" s="395" t="s">
        <v>19824</v>
      </c>
      <c r="D2331"/>
      <c r="E2331"/>
      <c r="F2331"/>
      <c r="G2331"/>
      <c r="H2331"/>
      <c r="I2331"/>
      <c r="J2331"/>
      <c r="K2331"/>
      <c r="L2331"/>
      <c r="M2331"/>
      <c r="N2331" t="s">
        <v>5293</v>
      </c>
      <c r="O2331" s="399"/>
      <c r="P2331"/>
      <c r="Q2331"/>
      <c r="R2331" s="21" t="s">
        <v>10976</v>
      </c>
      <c r="S2331" t="s">
        <v>7098</v>
      </c>
      <c r="T2331" s="396" t="str">
        <f>IF(INDEX('Page 2 - Team Information'!$K$14:$AP$184,Y2331,X2331)="","",INDEX('Page 2 - Team Information'!$K$14:$AP$184,Y2331,X2331)&amp;"-06-30")</f>
        <v/>
      </c>
      <c r="U2331"/>
      <c r="V2331"/>
      <c r="W2331"/>
      <c r="X2331" s="397">
        <v>10</v>
      </c>
      <c r="Y2331" s="397">
        <v>123</v>
      </c>
    </row>
    <row r="2332" spans="1:25" x14ac:dyDescent="0.45">
      <c r="A2332">
        <f>'Page 1 - General Information'!$G$12</f>
        <v>113367003</v>
      </c>
      <c r="B2332" t="str">
        <f>'Page 1 - General Information'!$G$16</f>
        <v>2658</v>
      </c>
      <c r="C2332" s="395" t="s">
        <v>19824</v>
      </c>
      <c r="D2332"/>
      <c r="E2332"/>
      <c r="F2332"/>
      <c r="G2332"/>
      <c r="H2332"/>
      <c r="I2332"/>
      <c r="J2332"/>
      <c r="K2332"/>
      <c r="L2332"/>
      <c r="M2332"/>
      <c r="N2332" t="s">
        <v>5293</v>
      </c>
      <c r="O2332" s="399"/>
      <c r="P2332"/>
      <c r="Q2332"/>
      <c r="R2332" s="21" t="s">
        <v>10976</v>
      </c>
      <c r="S2332" t="s">
        <v>7099</v>
      </c>
      <c r="T2332" s="396" t="str">
        <f>IF(INDEX('Page 2 - Team Information'!$K$14:$AP$184,Y2332,X2332)="","",INDEX('Page 2 - Team Information'!$K$14:$AP$184,Y2332,X2332)&amp;"-06-30")</f>
        <v/>
      </c>
      <c r="U2332"/>
      <c r="V2332"/>
      <c r="W2332"/>
      <c r="X2332" s="397">
        <v>11</v>
      </c>
      <c r="Y2332" s="397">
        <v>123</v>
      </c>
    </row>
    <row r="2333" spans="1:25" x14ac:dyDescent="0.45">
      <c r="A2333">
        <f>'Page 1 - General Information'!$G$12</f>
        <v>113367003</v>
      </c>
      <c r="B2333" t="str">
        <f>'Page 1 - General Information'!$G$16</f>
        <v>2658</v>
      </c>
      <c r="C2333" s="395" t="s">
        <v>19824</v>
      </c>
      <c r="D2333"/>
      <c r="E2333"/>
      <c r="F2333"/>
      <c r="G2333"/>
      <c r="H2333"/>
      <c r="I2333"/>
      <c r="J2333"/>
      <c r="K2333"/>
      <c r="L2333"/>
      <c r="M2333"/>
      <c r="N2333" t="s">
        <v>5293</v>
      </c>
      <c r="O2333" s="399"/>
      <c r="P2333"/>
      <c r="Q2333"/>
      <c r="R2333" s="21" t="s">
        <v>10976</v>
      </c>
      <c r="S2333" t="s">
        <v>7100</v>
      </c>
      <c r="T2333" s="396" t="str">
        <f>IF(INDEX('Page 2 - Team Information'!$K$14:$AP$184,Y2333,X2333)="","",INDEX('Page 2 - Team Information'!$K$14:$AP$184,Y2333,X2333)&amp;"-06-30")</f>
        <v/>
      </c>
      <c r="U2333"/>
      <c r="V2333"/>
      <c r="W2333"/>
      <c r="X2333" s="397">
        <v>12</v>
      </c>
      <c r="Y2333" s="397">
        <v>123</v>
      </c>
    </row>
    <row r="2334" spans="1:25" x14ac:dyDescent="0.45">
      <c r="A2334">
        <f>'Page 1 - General Information'!$G$12</f>
        <v>113367003</v>
      </c>
      <c r="B2334" t="str">
        <f>'Page 1 - General Information'!$G$16</f>
        <v>2658</v>
      </c>
      <c r="C2334" s="395" t="s">
        <v>19824</v>
      </c>
      <c r="D2334"/>
      <c r="E2334"/>
      <c r="F2334"/>
      <c r="G2334"/>
      <c r="H2334"/>
      <c r="I2334"/>
      <c r="J2334"/>
      <c r="K2334"/>
      <c r="L2334"/>
      <c r="M2334"/>
      <c r="N2334" t="s">
        <v>4812</v>
      </c>
      <c r="O2334" s="396">
        <f>INDEX('Page 2 - Team Information'!$K$14:$AP$184,Y2334,X2334)</f>
        <v>0</v>
      </c>
      <c r="P2334"/>
      <c r="Q2334"/>
      <c r="R2334"/>
      <c r="S2334" t="s">
        <v>7101</v>
      </c>
      <c r="T2334"/>
      <c r="U2334"/>
      <c r="V2334"/>
      <c r="W2334"/>
      <c r="X2334" s="397">
        <v>14</v>
      </c>
      <c r="Y2334" s="397">
        <v>123</v>
      </c>
    </row>
    <row r="2335" spans="1:25" x14ac:dyDescent="0.45">
      <c r="A2335">
        <f>'Page 1 - General Information'!$G$12</f>
        <v>113367003</v>
      </c>
      <c r="B2335" t="str">
        <f>'Page 1 - General Information'!$G$16</f>
        <v>2658</v>
      </c>
      <c r="C2335" s="395" t="s">
        <v>19824</v>
      </c>
      <c r="D2335"/>
      <c r="E2335"/>
      <c r="F2335"/>
      <c r="G2335"/>
      <c r="H2335"/>
      <c r="I2335"/>
      <c r="J2335"/>
      <c r="K2335"/>
      <c r="L2335"/>
      <c r="M2335"/>
      <c r="N2335" t="s">
        <v>4812</v>
      </c>
      <c r="O2335" s="396">
        <f>INDEX('Page 2 - Team Information'!$K$14:$AP$184,Y2335,X2335)</f>
        <v>0</v>
      </c>
      <c r="P2335"/>
      <c r="Q2335"/>
      <c r="R2335"/>
      <c r="S2335" t="s">
        <v>7102</v>
      </c>
      <c r="T2335"/>
      <c r="U2335"/>
      <c r="V2335"/>
      <c r="W2335"/>
      <c r="X2335" s="397">
        <v>15</v>
      </c>
      <c r="Y2335" s="397">
        <v>123</v>
      </c>
    </row>
    <row r="2336" spans="1:25" x14ac:dyDescent="0.45">
      <c r="A2336">
        <f>'Page 1 - General Information'!$G$12</f>
        <v>113367003</v>
      </c>
      <c r="B2336" t="str">
        <f>'Page 1 - General Information'!$G$16</f>
        <v>2658</v>
      </c>
      <c r="C2336" s="395" t="s">
        <v>19824</v>
      </c>
      <c r="D2336"/>
      <c r="E2336"/>
      <c r="F2336"/>
      <c r="G2336"/>
      <c r="H2336"/>
      <c r="I2336"/>
      <c r="J2336"/>
      <c r="K2336"/>
      <c r="L2336"/>
      <c r="M2336"/>
      <c r="N2336" t="s">
        <v>4812</v>
      </c>
      <c r="O2336" s="396">
        <f>INDEX('Page 2 - Team Information'!$K$14:$AP$184,Y2336,X2336)</f>
        <v>0</v>
      </c>
      <c r="P2336"/>
      <c r="Q2336"/>
      <c r="R2336"/>
      <c r="S2336" t="s">
        <v>7103</v>
      </c>
      <c r="T2336"/>
      <c r="U2336"/>
      <c r="V2336"/>
      <c r="W2336"/>
      <c r="X2336" s="397">
        <v>16</v>
      </c>
      <c r="Y2336" s="397">
        <v>123</v>
      </c>
    </row>
    <row r="2337" spans="1:25" x14ac:dyDescent="0.45">
      <c r="A2337">
        <f>'Page 1 - General Information'!$G$12</f>
        <v>113367003</v>
      </c>
      <c r="B2337" t="str">
        <f>'Page 1 - General Information'!$G$16</f>
        <v>2658</v>
      </c>
      <c r="C2337" s="395" t="s">
        <v>19824</v>
      </c>
      <c r="D2337"/>
      <c r="E2337"/>
      <c r="F2337"/>
      <c r="G2337"/>
      <c r="H2337"/>
      <c r="I2337"/>
      <c r="J2337"/>
      <c r="K2337"/>
      <c r="L2337"/>
      <c r="M2337"/>
      <c r="N2337" t="s">
        <v>4812</v>
      </c>
      <c r="O2337" s="396">
        <f>INDEX('Page 2 - Team Information'!$K$14:$AP$184,Y2337,X2337)</f>
        <v>0</v>
      </c>
      <c r="P2337"/>
      <c r="Q2337"/>
      <c r="R2337"/>
      <c r="S2337" t="s">
        <v>7104</v>
      </c>
      <c r="T2337"/>
      <c r="U2337"/>
      <c r="V2337"/>
      <c r="W2337"/>
      <c r="X2337" s="397">
        <v>17</v>
      </c>
      <c r="Y2337" s="397">
        <v>123</v>
      </c>
    </row>
    <row r="2338" spans="1:25" x14ac:dyDescent="0.45">
      <c r="A2338">
        <f>'Page 1 - General Information'!$G$12</f>
        <v>113367003</v>
      </c>
      <c r="B2338" t="str">
        <f>'Page 1 - General Information'!$G$16</f>
        <v>2658</v>
      </c>
      <c r="C2338" s="395" t="s">
        <v>19824</v>
      </c>
      <c r="D2338"/>
      <c r="E2338"/>
      <c r="F2338"/>
      <c r="G2338"/>
      <c r="H2338"/>
      <c r="I2338"/>
      <c r="J2338"/>
      <c r="K2338"/>
      <c r="L2338"/>
      <c r="M2338"/>
      <c r="N2338" t="s">
        <v>4812</v>
      </c>
      <c r="O2338" s="396">
        <f>INDEX('Page 2 - Team Information'!$K$14:$AP$184,Y2338,X2338)</f>
        <v>0</v>
      </c>
      <c r="P2338"/>
      <c r="Q2338"/>
      <c r="R2338"/>
      <c r="S2338" t="s">
        <v>7105</v>
      </c>
      <c r="T2338"/>
      <c r="U2338"/>
      <c r="V2338"/>
      <c r="W2338"/>
      <c r="X2338" s="397">
        <v>19</v>
      </c>
      <c r="Y2338" s="397">
        <v>123</v>
      </c>
    </row>
    <row r="2339" spans="1:25" x14ac:dyDescent="0.45">
      <c r="A2339">
        <f>'Page 1 - General Information'!$G$12</f>
        <v>113367003</v>
      </c>
      <c r="B2339" t="str">
        <f>'Page 1 - General Information'!$G$16</f>
        <v>2658</v>
      </c>
      <c r="C2339" s="395" t="s">
        <v>19824</v>
      </c>
      <c r="D2339"/>
      <c r="E2339"/>
      <c r="F2339"/>
      <c r="G2339"/>
      <c r="H2339"/>
      <c r="I2339"/>
      <c r="J2339"/>
      <c r="K2339"/>
      <c r="L2339"/>
      <c r="M2339"/>
      <c r="N2339" t="s">
        <v>4812</v>
      </c>
      <c r="O2339" s="396">
        <f>INDEX('Page 2 - Team Information'!$K$14:$AP$184,Y2339,X2339)</f>
        <v>0</v>
      </c>
      <c r="P2339"/>
      <c r="Q2339"/>
      <c r="R2339"/>
      <c r="S2339" t="s">
        <v>7106</v>
      </c>
      <c r="T2339"/>
      <c r="U2339"/>
      <c r="V2339"/>
      <c r="W2339"/>
      <c r="X2339" s="397">
        <v>20</v>
      </c>
      <c r="Y2339" s="397">
        <v>123</v>
      </c>
    </row>
    <row r="2340" spans="1:25" x14ac:dyDescent="0.45">
      <c r="A2340">
        <f>'Page 1 - General Information'!$G$12</f>
        <v>113367003</v>
      </c>
      <c r="B2340" t="str">
        <f>'Page 1 - General Information'!$G$16</f>
        <v>2658</v>
      </c>
      <c r="C2340" s="395" t="s">
        <v>19824</v>
      </c>
      <c r="D2340"/>
      <c r="E2340"/>
      <c r="F2340"/>
      <c r="G2340"/>
      <c r="H2340"/>
      <c r="I2340"/>
      <c r="J2340"/>
      <c r="K2340"/>
      <c r="L2340"/>
      <c r="M2340"/>
      <c r="N2340" t="s">
        <v>4812</v>
      </c>
      <c r="O2340" s="396">
        <f>INDEX('Page 2 - Team Information'!$K$14:$AP$184,Y2340,X2340)</f>
        <v>0</v>
      </c>
      <c r="P2340"/>
      <c r="Q2340"/>
      <c r="R2340"/>
      <c r="S2340" t="s">
        <v>7107</v>
      </c>
      <c r="T2340"/>
      <c r="U2340"/>
      <c r="V2340"/>
      <c r="W2340"/>
      <c r="X2340" s="397">
        <v>21</v>
      </c>
      <c r="Y2340" s="397">
        <v>123</v>
      </c>
    </row>
    <row r="2341" spans="1:25" x14ac:dyDescent="0.45">
      <c r="A2341">
        <f>'Page 1 - General Information'!$G$12</f>
        <v>113367003</v>
      </c>
      <c r="B2341" t="str">
        <f>'Page 1 - General Information'!$G$16</f>
        <v>2658</v>
      </c>
      <c r="C2341" s="395" t="s">
        <v>19824</v>
      </c>
      <c r="D2341"/>
      <c r="E2341"/>
      <c r="F2341"/>
      <c r="G2341"/>
      <c r="H2341"/>
      <c r="I2341"/>
      <c r="J2341"/>
      <c r="K2341"/>
      <c r="L2341"/>
      <c r="M2341"/>
      <c r="N2341" t="s">
        <v>4812</v>
      </c>
      <c r="O2341" s="396">
        <f>INDEX('Page 2 - Team Information'!$K$14:$AP$184,Y2341,X2341)</f>
        <v>0</v>
      </c>
      <c r="P2341"/>
      <c r="Q2341"/>
      <c r="R2341"/>
      <c r="S2341" t="s">
        <v>7108</v>
      </c>
      <c r="T2341"/>
      <c r="U2341"/>
      <c r="V2341"/>
      <c r="W2341"/>
      <c r="X2341" s="397">
        <v>22</v>
      </c>
      <c r="Y2341" s="397">
        <v>123</v>
      </c>
    </row>
    <row r="2342" spans="1:25" x14ac:dyDescent="0.45">
      <c r="A2342">
        <f>'Page 1 - General Information'!$G$12</f>
        <v>113367003</v>
      </c>
      <c r="B2342" t="str">
        <f>'Page 1 - General Information'!$G$16</f>
        <v>2658</v>
      </c>
      <c r="C2342" s="395" t="s">
        <v>19824</v>
      </c>
      <c r="D2342"/>
      <c r="E2342"/>
      <c r="F2342"/>
      <c r="G2342"/>
      <c r="H2342"/>
      <c r="I2342"/>
      <c r="J2342"/>
      <c r="K2342"/>
      <c r="L2342"/>
      <c r="M2342"/>
      <c r="N2342" t="s">
        <v>5293</v>
      </c>
      <c r="O2342" s="399"/>
      <c r="P2342"/>
      <c r="Q2342"/>
      <c r="R2342" s="399" t="s">
        <v>10976</v>
      </c>
      <c r="S2342" t="s">
        <v>7109</v>
      </c>
      <c r="T2342"/>
      <c r="U2342"/>
      <c r="V2342" s="396">
        <f>INDEX('Page 2 - Team Information'!$K$14:$AP$184,Y2342,X2342)</f>
        <v>0</v>
      </c>
      <c r="W2342"/>
      <c r="X2342" s="397">
        <v>5</v>
      </c>
      <c r="Y2342" s="397">
        <v>124</v>
      </c>
    </row>
    <row r="2343" spans="1:25" x14ac:dyDescent="0.45">
      <c r="A2343">
        <f>'Page 1 - General Information'!$G$12</f>
        <v>113367003</v>
      </c>
      <c r="B2343" t="str">
        <f>'Page 1 - General Information'!$G$16</f>
        <v>2658</v>
      </c>
      <c r="C2343" s="395" t="s">
        <v>19824</v>
      </c>
      <c r="D2343"/>
      <c r="E2343"/>
      <c r="F2343"/>
      <c r="G2343"/>
      <c r="H2343"/>
      <c r="I2343"/>
      <c r="J2343"/>
      <c r="K2343"/>
      <c r="L2343"/>
      <c r="M2343"/>
      <c r="N2343" t="s">
        <v>5293</v>
      </c>
      <c r="O2343" s="399"/>
      <c r="P2343"/>
      <c r="Q2343"/>
      <c r="R2343" s="399" t="s">
        <v>10976</v>
      </c>
      <c r="S2343" t="s">
        <v>7110</v>
      </c>
      <c r="T2343"/>
      <c r="U2343"/>
      <c r="V2343" s="396">
        <f>INDEX('Page 2 - Team Information'!$K$14:$AP$184,Y2343,X2343)</f>
        <v>0</v>
      </c>
      <c r="W2343"/>
      <c r="X2343" s="397">
        <v>6</v>
      </c>
      <c r="Y2343" s="397">
        <v>124</v>
      </c>
    </row>
    <row r="2344" spans="1:25" x14ac:dyDescent="0.45">
      <c r="A2344">
        <f>'Page 1 - General Information'!$G$12</f>
        <v>113367003</v>
      </c>
      <c r="B2344" t="str">
        <f>'Page 1 - General Information'!$G$16</f>
        <v>2658</v>
      </c>
      <c r="C2344" s="395" t="s">
        <v>19824</v>
      </c>
      <c r="D2344"/>
      <c r="E2344"/>
      <c r="F2344"/>
      <c r="G2344"/>
      <c r="H2344"/>
      <c r="I2344"/>
      <c r="J2344"/>
      <c r="K2344"/>
      <c r="L2344"/>
      <c r="M2344"/>
      <c r="N2344" t="s">
        <v>5293</v>
      </c>
      <c r="O2344" s="399"/>
      <c r="P2344"/>
      <c r="Q2344"/>
      <c r="R2344" s="399" t="s">
        <v>10976</v>
      </c>
      <c r="S2344" t="s">
        <v>7111</v>
      </c>
      <c r="T2344"/>
      <c r="U2344"/>
      <c r="V2344" s="396">
        <f>INDEX('Page 2 - Team Information'!$K$14:$AP$184,Y2344,X2344)</f>
        <v>0</v>
      </c>
      <c r="W2344"/>
      <c r="X2344" s="397">
        <v>7</v>
      </c>
      <c r="Y2344" s="397">
        <v>124</v>
      </c>
    </row>
    <row r="2345" spans="1:25" x14ac:dyDescent="0.45">
      <c r="A2345">
        <f>'Page 1 - General Information'!$G$12</f>
        <v>113367003</v>
      </c>
      <c r="B2345" t="str">
        <f>'Page 1 - General Information'!$G$16</f>
        <v>2658</v>
      </c>
      <c r="C2345" s="395" t="s">
        <v>19824</v>
      </c>
      <c r="D2345"/>
      <c r="E2345"/>
      <c r="F2345"/>
      <c r="G2345"/>
      <c r="H2345"/>
      <c r="I2345"/>
      <c r="J2345"/>
      <c r="K2345"/>
      <c r="L2345"/>
      <c r="M2345"/>
      <c r="N2345" t="s">
        <v>5293</v>
      </c>
      <c r="O2345" s="399"/>
      <c r="P2345"/>
      <c r="Q2345"/>
      <c r="R2345" s="21" t="s">
        <v>10976</v>
      </c>
      <c r="S2345" t="s">
        <v>7112</v>
      </c>
      <c r="T2345" s="396" t="str">
        <f>IF(INDEX('Page 2 - Team Information'!$K$14:$AP$184,Y2345,X2345)="","",INDEX('Page 2 - Team Information'!$K$14:$AP$184,Y2345,X2345)&amp;"-06-30")</f>
        <v/>
      </c>
      <c r="U2345"/>
      <c r="V2345"/>
      <c r="W2345"/>
      <c r="X2345" s="397">
        <v>9</v>
      </c>
      <c r="Y2345" s="397">
        <v>124</v>
      </c>
    </row>
    <row r="2346" spans="1:25" x14ac:dyDescent="0.45">
      <c r="A2346">
        <f>'Page 1 - General Information'!$G$12</f>
        <v>113367003</v>
      </c>
      <c r="B2346" t="str">
        <f>'Page 1 - General Information'!$G$16</f>
        <v>2658</v>
      </c>
      <c r="C2346" s="395" t="s">
        <v>19824</v>
      </c>
      <c r="D2346"/>
      <c r="E2346"/>
      <c r="F2346"/>
      <c r="G2346"/>
      <c r="H2346"/>
      <c r="I2346"/>
      <c r="J2346"/>
      <c r="K2346"/>
      <c r="L2346"/>
      <c r="M2346"/>
      <c r="N2346" t="s">
        <v>5293</v>
      </c>
      <c r="O2346" s="399"/>
      <c r="P2346"/>
      <c r="Q2346"/>
      <c r="R2346" s="21" t="s">
        <v>10976</v>
      </c>
      <c r="S2346" t="s">
        <v>7113</v>
      </c>
      <c r="T2346" s="396" t="str">
        <f>IF(INDEX('Page 2 - Team Information'!$K$14:$AP$184,Y2346,X2346)="","",INDEX('Page 2 - Team Information'!$K$14:$AP$184,Y2346,X2346)&amp;"-06-30")</f>
        <v/>
      </c>
      <c r="U2346"/>
      <c r="V2346"/>
      <c r="W2346"/>
      <c r="X2346" s="397">
        <v>10</v>
      </c>
      <c r="Y2346" s="397">
        <v>124</v>
      </c>
    </row>
    <row r="2347" spans="1:25" x14ac:dyDescent="0.45">
      <c r="A2347">
        <f>'Page 1 - General Information'!$G$12</f>
        <v>113367003</v>
      </c>
      <c r="B2347" t="str">
        <f>'Page 1 - General Information'!$G$16</f>
        <v>2658</v>
      </c>
      <c r="C2347" s="395" t="s">
        <v>19824</v>
      </c>
      <c r="D2347"/>
      <c r="E2347"/>
      <c r="F2347"/>
      <c r="G2347"/>
      <c r="H2347"/>
      <c r="I2347"/>
      <c r="J2347"/>
      <c r="K2347"/>
      <c r="L2347"/>
      <c r="M2347"/>
      <c r="N2347" t="s">
        <v>5293</v>
      </c>
      <c r="O2347" s="399"/>
      <c r="P2347"/>
      <c r="Q2347"/>
      <c r="R2347" s="21" t="s">
        <v>10976</v>
      </c>
      <c r="S2347" t="s">
        <v>7114</v>
      </c>
      <c r="T2347" s="396" t="str">
        <f>IF(INDEX('Page 2 - Team Information'!$K$14:$AP$184,Y2347,X2347)="","",INDEX('Page 2 - Team Information'!$K$14:$AP$184,Y2347,X2347)&amp;"-06-30")</f>
        <v/>
      </c>
      <c r="U2347"/>
      <c r="V2347"/>
      <c r="W2347"/>
      <c r="X2347" s="397">
        <v>11</v>
      </c>
      <c r="Y2347" s="397">
        <v>124</v>
      </c>
    </row>
    <row r="2348" spans="1:25" x14ac:dyDescent="0.45">
      <c r="A2348">
        <f>'Page 1 - General Information'!$G$12</f>
        <v>113367003</v>
      </c>
      <c r="B2348" t="str">
        <f>'Page 1 - General Information'!$G$16</f>
        <v>2658</v>
      </c>
      <c r="C2348" s="395" t="s">
        <v>19824</v>
      </c>
      <c r="D2348"/>
      <c r="E2348"/>
      <c r="F2348"/>
      <c r="G2348"/>
      <c r="H2348"/>
      <c r="I2348"/>
      <c r="J2348"/>
      <c r="K2348"/>
      <c r="L2348"/>
      <c r="M2348"/>
      <c r="N2348" t="s">
        <v>5293</v>
      </c>
      <c r="O2348" s="399"/>
      <c r="P2348"/>
      <c r="Q2348"/>
      <c r="R2348" s="21" t="s">
        <v>10976</v>
      </c>
      <c r="S2348" t="s">
        <v>7115</v>
      </c>
      <c r="T2348" s="396" t="str">
        <f>IF(INDEX('Page 2 - Team Information'!$K$14:$AP$184,Y2348,X2348)="","",INDEX('Page 2 - Team Information'!$K$14:$AP$184,Y2348,X2348)&amp;"-06-30")</f>
        <v/>
      </c>
      <c r="U2348"/>
      <c r="V2348"/>
      <c r="W2348"/>
      <c r="X2348" s="397">
        <v>12</v>
      </c>
      <c r="Y2348" s="397">
        <v>124</v>
      </c>
    </row>
    <row r="2349" spans="1:25" x14ac:dyDescent="0.45">
      <c r="A2349">
        <f>'Page 1 - General Information'!$G$12</f>
        <v>113367003</v>
      </c>
      <c r="B2349" t="str">
        <f>'Page 1 - General Information'!$G$16</f>
        <v>2658</v>
      </c>
      <c r="C2349" s="395" t="s">
        <v>19824</v>
      </c>
      <c r="D2349"/>
      <c r="E2349"/>
      <c r="F2349"/>
      <c r="G2349"/>
      <c r="H2349"/>
      <c r="I2349"/>
      <c r="J2349"/>
      <c r="K2349"/>
      <c r="L2349"/>
      <c r="M2349"/>
      <c r="N2349" t="s">
        <v>4812</v>
      </c>
      <c r="O2349" s="396">
        <f>INDEX('Page 2 - Team Information'!$K$14:$AP$184,Y2349,X2349)</f>
        <v>0</v>
      </c>
      <c r="P2349"/>
      <c r="Q2349"/>
      <c r="R2349"/>
      <c r="S2349" t="s">
        <v>7116</v>
      </c>
      <c r="T2349"/>
      <c r="U2349"/>
      <c r="V2349"/>
      <c r="W2349"/>
      <c r="X2349" s="397">
        <v>14</v>
      </c>
      <c r="Y2349" s="397">
        <v>124</v>
      </c>
    </row>
    <row r="2350" spans="1:25" x14ac:dyDescent="0.45">
      <c r="A2350">
        <f>'Page 1 - General Information'!$G$12</f>
        <v>113367003</v>
      </c>
      <c r="B2350" t="str">
        <f>'Page 1 - General Information'!$G$16</f>
        <v>2658</v>
      </c>
      <c r="C2350" s="395" t="s">
        <v>19824</v>
      </c>
      <c r="D2350"/>
      <c r="E2350"/>
      <c r="F2350"/>
      <c r="G2350"/>
      <c r="H2350"/>
      <c r="I2350"/>
      <c r="J2350"/>
      <c r="K2350"/>
      <c r="L2350"/>
      <c r="M2350"/>
      <c r="N2350" t="s">
        <v>4812</v>
      </c>
      <c r="O2350" s="396">
        <f>INDEX('Page 2 - Team Information'!$K$14:$AP$184,Y2350,X2350)</f>
        <v>0</v>
      </c>
      <c r="P2350"/>
      <c r="Q2350"/>
      <c r="R2350"/>
      <c r="S2350" t="s">
        <v>7117</v>
      </c>
      <c r="T2350"/>
      <c r="U2350"/>
      <c r="V2350"/>
      <c r="W2350"/>
      <c r="X2350" s="397">
        <v>15</v>
      </c>
      <c r="Y2350" s="397">
        <v>124</v>
      </c>
    </row>
    <row r="2351" spans="1:25" x14ac:dyDescent="0.45">
      <c r="A2351">
        <f>'Page 1 - General Information'!$G$12</f>
        <v>113367003</v>
      </c>
      <c r="B2351" t="str">
        <f>'Page 1 - General Information'!$G$16</f>
        <v>2658</v>
      </c>
      <c r="C2351" s="395" t="s">
        <v>19824</v>
      </c>
      <c r="D2351"/>
      <c r="E2351"/>
      <c r="F2351"/>
      <c r="G2351"/>
      <c r="H2351"/>
      <c r="I2351"/>
      <c r="J2351"/>
      <c r="K2351"/>
      <c r="L2351"/>
      <c r="M2351"/>
      <c r="N2351" t="s">
        <v>4812</v>
      </c>
      <c r="O2351" s="396">
        <f>INDEX('Page 2 - Team Information'!$K$14:$AP$184,Y2351,X2351)</f>
        <v>0</v>
      </c>
      <c r="P2351"/>
      <c r="Q2351"/>
      <c r="R2351"/>
      <c r="S2351" t="s">
        <v>7118</v>
      </c>
      <c r="T2351"/>
      <c r="U2351"/>
      <c r="V2351"/>
      <c r="W2351"/>
      <c r="X2351" s="397">
        <v>16</v>
      </c>
      <c r="Y2351" s="397">
        <v>124</v>
      </c>
    </row>
    <row r="2352" spans="1:25" x14ac:dyDescent="0.45">
      <c r="A2352">
        <f>'Page 1 - General Information'!$G$12</f>
        <v>113367003</v>
      </c>
      <c r="B2352" t="str">
        <f>'Page 1 - General Information'!$G$16</f>
        <v>2658</v>
      </c>
      <c r="C2352" s="395" t="s">
        <v>19824</v>
      </c>
      <c r="D2352"/>
      <c r="E2352"/>
      <c r="F2352"/>
      <c r="G2352"/>
      <c r="H2352"/>
      <c r="I2352"/>
      <c r="J2352"/>
      <c r="K2352"/>
      <c r="L2352"/>
      <c r="M2352"/>
      <c r="N2352" t="s">
        <v>4812</v>
      </c>
      <c r="O2352" s="396">
        <f>INDEX('Page 2 - Team Information'!$K$14:$AP$184,Y2352,X2352)</f>
        <v>0</v>
      </c>
      <c r="P2352"/>
      <c r="Q2352"/>
      <c r="R2352"/>
      <c r="S2352" t="s">
        <v>7119</v>
      </c>
      <c r="T2352"/>
      <c r="U2352"/>
      <c r="V2352"/>
      <c r="W2352"/>
      <c r="X2352" s="397">
        <v>17</v>
      </c>
      <c r="Y2352" s="397">
        <v>124</v>
      </c>
    </row>
    <row r="2353" spans="1:25" x14ac:dyDescent="0.45">
      <c r="A2353">
        <f>'Page 1 - General Information'!$G$12</f>
        <v>113367003</v>
      </c>
      <c r="B2353" t="str">
        <f>'Page 1 - General Information'!$G$16</f>
        <v>2658</v>
      </c>
      <c r="C2353" s="395" t="s">
        <v>19824</v>
      </c>
      <c r="D2353"/>
      <c r="E2353"/>
      <c r="F2353"/>
      <c r="G2353"/>
      <c r="H2353"/>
      <c r="I2353"/>
      <c r="J2353"/>
      <c r="K2353"/>
      <c r="L2353"/>
      <c r="M2353"/>
      <c r="N2353" t="s">
        <v>4812</v>
      </c>
      <c r="O2353" s="396">
        <f>INDEX('Page 2 - Team Information'!$K$14:$AP$184,Y2353,X2353)</f>
        <v>0</v>
      </c>
      <c r="P2353"/>
      <c r="Q2353"/>
      <c r="R2353"/>
      <c r="S2353" t="s">
        <v>7120</v>
      </c>
      <c r="T2353"/>
      <c r="U2353"/>
      <c r="V2353"/>
      <c r="W2353"/>
      <c r="X2353" s="397">
        <v>19</v>
      </c>
      <c r="Y2353" s="397">
        <v>124</v>
      </c>
    </row>
    <row r="2354" spans="1:25" x14ac:dyDescent="0.45">
      <c r="A2354">
        <f>'Page 1 - General Information'!$G$12</f>
        <v>113367003</v>
      </c>
      <c r="B2354" t="str">
        <f>'Page 1 - General Information'!$G$16</f>
        <v>2658</v>
      </c>
      <c r="C2354" s="395" t="s">
        <v>19824</v>
      </c>
      <c r="D2354"/>
      <c r="E2354"/>
      <c r="F2354"/>
      <c r="G2354"/>
      <c r="H2354"/>
      <c r="I2354"/>
      <c r="J2354"/>
      <c r="K2354"/>
      <c r="L2354"/>
      <c r="M2354"/>
      <c r="N2354" t="s">
        <v>4812</v>
      </c>
      <c r="O2354" s="396">
        <f>INDEX('Page 2 - Team Information'!$K$14:$AP$184,Y2354,X2354)</f>
        <v>0</v>
      </c>
      <c r="P2354"/>
      <c r="Q2354"/>
      <c r="R2354"/>
      <c r="S2354" t="s">
        <v>7121</v>
      </c>
      <c r="T2354"/>
      <c r="U2354"/>
      <c r="V2354"/>
      <c r="W2354"/>
      <c r="X2354" s="397">
        <v>20</v>
      </c>
      <c r="Y2354" s="397">
        <v>124</v>
      </c>
    </row>
    <row r="2355" spans="1:25" x14ac:dyDescent="0.45">
      <c r="A2355">
        <f>'Page 1 - General Information'!$G$12</f>
        <v>113367003</v>
      </c>
      <c r="B2355" t="str">
        <f>'Page 1 - General Information'!$G$16</f>
        <v>2658</v>
      </c>
      <c r="C2355" s="395" t="s">
        <v>19824</v>
      </c>
      <c r="D2355"/>
      <c r="E2355"/>
      <c r="F2355"/>
      <c r="G2355"/>
      <c r="H2355"/>
      <c r="I2355"/>
      <c r="J2355"/>
      <c r="K2355"/>
      <c r="L2355"/>
      <c r="M2355"/>
      <c r="N2355" t="s">
        <v>4812</v>
      </c>
      <c r="O2355" s="396">
        <f>INDEX('Page 2 - Team Information'!$K$14:$AP$184,Y2355,X2355)</f>
        <v>0</v>
      </c>
      <c r="P2355"/>
      <c r="Q2355"/>
      <c r="R2355"/>
      <c r="S2355" t="s">
        <v>7122</v>
      </c>
      <c r="T2355"/>
      <c r="U2355"/>
      <c r="V2355"/>
      <c r="W2355"/>
      <c r="X2355" s="397">
        <v>21</v>
      </c>
      <c r="Y2355" s="397">
        <v>124</v>
      </c>
    </row>
    <row r="2356" spans="1:25" x14ac:dyDescent="0.45">
      <c r="A2356">
        <f>'Page 1 - General Information'!$G$12</f>
        <v>113367003</v>
      </c>
      <c r="B2356" t="str">
        <f>'Page 1 - General Information'!$G$16</f>
        <v>2658</v>
      </c>
      <c r="C2356" s="395" t="s">
        <v>19824</v>
      </c>
      <c r="D2356"/>
      <c r="E2356"/>
      <c r="F2356"/>
      <c r="G2356"/>
      <c r="H2356"/>
      <c r="I2356"/>
      <c r="J2356"/>
      <c r="K2356"/>
      <c r="L2356"/>
      <c r="M2356"/>
      <c r="N2356" t="s">
        <v>4812</v>
      </c>
      <c r="O2356" s="396">
        <f>INDEX('Page 2 - Team Information'!$K$14:$AP$184,Y2356,X2356)</f>
        <v>0</v>
      </c>
      <c r="P2356"/>
      <c r="Q2356"/>
      <c r="R2356"/>
      <c r="S2356" t="s">
        <v>7123</v>
      </c>
      <c r="T2356"/>
      <c r="U2356"/>
      <c r="V2356"/>
      <c r="W2356"/>
      <c r="X2356" s="397">
        <v>22</v>
      </c>
      <c r="Y2356" s="397">
        <v>124</v>
      </c>
    </row>
    <row r="2357" spans="1:25" x14ac:dyDescent="0.45">
      <c r="A2357">
        <f>'Page 1 - General Information'!$G$12</f>
        <v>113367003</v>
      </c>
      <c r="B2357" t="str">
        <f>'Page 1 - General Information'!$G$16</f>
        <v>2658</v>
      </c>
      <c r="C2357" s="395" t="s">
        <v>19824</v>
      </c>
      <c r="D2357"/>
      <c r="E2357"/>
      <c r="F2357"/>
      <c r="G2357"/>
      <c r="H2357"/>
      <c r="I2357"/>
      <c r="J2357"/>
      <c r="K2357"/>
      <c r="L2357"/>
      <c r="M2357"/>
      <c r="N2357" t="s">
        <v>5293</v>
      </c>
      <c r="O2357" s="399"/>
      <c r="P2357"/>
      <c r="Q2357"/>
      <c r="R2357" s="399" t="s">
        <v>10976</v>
      </c>
      <c r="S2357" t="s">
        <v>10836</v>
      </c>
      <c r="T2357"/>
      <c r="U2357"/>
      <c r="V2357" s="396">
        <f>INDEX('Page 2 - Team Information'!$K$14:$AP$184,Y2357,X2357)</f>
        <v>0</v>
      </c>
      <c r="W2357"/>
      <c r="X2357" s="397">
        <v>5</v>
      </c>
      <c r="Y2357" s="397">
        <v>125</v>
      </c>
    </row>
    <row r="2358" spans="1:25" x14ac:dyDescent="0.45">
      <c r="A2358">
        <f>'Page 1 - General Information'!$G$12</f>
        <v>113367003</v>
      </c>
      <c r="B2358" t="str">
        <f>'Page 1 - General Information'!$G$16</f>
        <v>2658</v>
      </c>
      <c r="C2358" s="395" t="s">
        <v>19824</v>
      </c>
      <c r="D2358"/>
      <c r="E2358"/>
      <c r="F2358"/>
      <c r="G2358"/>
      <c r="H2358"/>
      <c r="I2358"/>
      <c r="J2358"/>
      <c r="K2358"/>
      <c r="L2358"/>
      <c r="M2358"/>
      <c r="N2358" t="s">
        <v>5293</v>
      </c>
      <c r="O2358" s="399"/>
      <c r="P2358"/>
      <c r="Q2358"/>
      <c r="R2358" s="399" t="s">
        <v>10976</v>
      </c>
      <c r="S2358" t="s">
        <v>10837</v>
      </c>
      <c r="T2358"/>
      <c r="U2358"/>
      <c r="V2358" s="396">
        <f>INDEX('Page 2 - Team Information'!$K$14:$AP$184,Y2358,X2358)</f>
        <v>0</v>
      </c>
      <c r="W2358"/>
      <c r="X2358" s="397">
        <v>6</v>
      </c>
      <c r="Y2358" s="397">
        <v>125</v>
      </c>
    </row>
    <row r="2359" spans="1:25" x14ac:dyDescent="0.45">
      <c r="A2359">
        <f>'Page 1 - General Information'!$G$12</f>
        <v>113367003</v>
      </c>
      <c r="B2359" t="str">
        <f>'Page 1 - General Information'!$G$16</f>
        <v>2658</v>
      </c>
      <c r="C2359" s="395" t="s">
        <v>19824</v>
      </c>
      <c r="D2359"/>
      <c r="E2359"/>
      <c r="F2359"/>
      <c r="G2359"/>
      <c r="H2359"/>
      <c r="I2359"/>
      <c r="J2359"/>
      <c r="K2359"/>
      <c r="L2359"/>
      <c r="M2359"/>
      <c r="N2359" t="s">
        <v>5293</v>
      </c>
      <c r="O2359" s="399"/>
      <c r="P2359"/>
      <c r="Q2359"/>
      <c r="R2359" s="399" t="s">
        <v>10976</v>
      </c>
      <c r="S2359" t="s">
        <v>10838</v>
      </c>
      <c r="T2359"/>
      <c r="U2359"/>
      <c r="V2359" s="396">
        <f>INDEX('Page 2 - Team Information'!$K$14:$AP$184,Y2359,X2359)</f>
        <v>0</v>
      </c>
      <c r="W2359"/>
      <c r="X2359" s="397">
        <v>7</v>
      </c>
      <c r="Y2359" s="397">
        <v>125</v>
      </c>
    </row>
    <row r="2360" spans="1:25" x14ac:dyDescent="0.45">
      <c r="A2360">
        <f>'Page 1 - General Information'!$G$12</f>
        <v>113367003</v>
      </c>
      <c r="B2360" t="str">
        <f>'Page 1 - General Information'!$G$16</f>
        <v>2658</v>
      </c>
      <c r="C2360" s="395" t="s">
        <v>19824</v>
      </c>
      <c r="D2360"/>
      <c r="E2360"/>
      <c r="F2360"/>
      <c r="G2360"/>
      <c r="H2360"/>
      <c r="I2360"/>
      <c r="J2360"/>
      <c r="K2360"/>
      <c r="L2360"/>
      <c r="M2360"/>
      <c r="N2360" t="s">
        <v>5293</v>
      </c>
      <c r="O2360" s="399"/>
      <c r="P2360"/>
      <c r="Q2360"/>
      <c r="R2360" s="21" t="s">
        <v>10976</v>
      </c>
      <c r="S2360" t="s">
        <v>10839</v>
      </c>
      <c r="T2360" s="396" t="str">
        <f>IF(INDEX('Page 2 - Team Information'!$K$14:$AP$184,Y2360,X2360)="","",INDEX('Page 2 - Team Information'!$K$14:$AP$184,Y2360,X2360)&amp;"-06-30")</f>
        <v/>
      </c>
      <c r="U2360"/>
      <c r="V2360"/>
      <c r="W2360"/>
      <c r="X2360" s="397">
        <v>9</v>
      </c>
      <c r="Y2360" s="397">
        <v>125</v>
      </c>
    </row>
    <row r="2361" spans="1:25" x14ac:dyDescent="0.45">
      <c r="A2361">
        <f>'Page 1 - General Information'!$G$12</f>
        <v>113367003</v>
      </c>
      <c r="B2361" t="str">
        <f>'Page 1 - General Information'!$G$16</f>
        <v>2658</v>
      </c>
      <c r="C2361" s="395" t="s">
        <v>19824</v>
      </c>
      <c r="D2361"/>
      <c r="E2361"/>
      <c r="F2361"/>
      <c r="G2361"/>
      <c r="H2361"/>
      <c r="I2361"/>
      <c r="J2361"/>
      <c r="K2361"/>
      <c r="L2361"/>
      <c r="M2361"/>
      <c r="N2361" t="s">
        <v>5293</v>
      </c>
      <c r="O2361" s="399"/>
      <c r="P2361"/>
      <c r="Q2361"/>
      <c r="R2361" s="21" t="s">
        <v>10976</v>
      </c>
      <c r="S2361" t="s">
        <v>10840</v>
      </c>
      <c r="T2361" s="396" t="str">
        <f>IF(INDEX('Page 2 - Team Information'!$K$14:$AP$184,Y2361,X2361)="","",INDEX('Page 2 - Team Information'!$K$14:$AP$184,Y2361,X2361)&amp;"-06-30")</f>
        <v/>
      </c>
      <c r="U2361"/>
      <c r="V2361"/>
      <c r="W2361"/>
      <c r="X2361" s="397">
        <v>10</v>
      </c>
      <c r="Y2361" s="397">
        <v>125</v>
      </c>
    </row>
    <row r="2362" spans="1:25" x14ac:dyDescent="0.45">
      <c r="A2362">
        <f>'Page 1 - General Information'!$G$12</f>
        <v>113367003</v>
      </c>
      <c r="B2362" t="str">
        <f>'Page 1 - General Information'!$G$16</f>
        <v>2658</v>
      </c>
      <c r="C2362" s="395" t="s">
        <v>19824</v>
      </c>
      <c r="D2362"/>
      <c r="E2362"/>
      <c r="F2362"/>
      <c r="G2362"/>
      <c r="H2362"/>
      <c r="I2362"/>
      <c r="J2362"/>
      <c r="K2362"/>
      <c r="L2362"/>
      <c r="M2362"/>
      <c r="N2362" t="s">
        <v>5293</v>
      </c>
      <c r="O2362" s="399"/>
      <c r="P2362"/>
      <c r="Q2362"/>
      <c r="R2362" s="21" t="s">
        <v>10976</v>
      </c>
      <c r="S2362" t="s">
        <v>10841</v>
      </c>
      <c r="T2362" s="396" t="str">
        <f>IF(INDEX('Page 2 - Team Information'!$K$14:$AP$184,Y2362,X2362)="","",INDEX('Page 2 - Team Information'!$K$14:$AP$184,Y2362,X2362)&amp;"-06-30")</f>
        <v/>
      </c>
      <c r="U2362"/>
      <c r="V2362"/>
      <c r="W2362"/>
      <c r="X2362" s="397">
        <v>11</v>
      </c>
      <c r="Y2362" s="397">
        <v>125</v>
      </c>
    </row>
    <row r="2363" spans="1:25" x14ac:dyDescent="0.45">
      <c r="A2363">
        <f>'Page 1 - General Information'!$G$12</f>
        <v>113367003</v>
      </c>
      <c r="B2363" t="str">
        <f>'Page 1 - General Information'!$G$16</f>
        <v>2658</v>
      </c>
      <c r="C2363" s="395" t="s">
        <v>19824</v>
      </c>
      <c r="D2363"/>
      <c r="E2363"/>
      <c r="F2363"/>
      <c r="G2363"/>
      <c r="H2363"/>
      <c r="I2363"/>
      <c r="J2363"/>
      <c r="K2363"/>
      <c r="L2363"/>
      <c r="M2363"/>
      <c r="N2363" t="s">
        <v>5293</v>
      </c>
      <c r="O2363" s="399"/>
      <c r="P2363"/>
      <c r="Q2363"/>
      <c r="R2363" s="21" t="s">
        <v>10976</v>
      </c>
      <c r="S2363" t="s">
        <v>10842</v>
      </c>
      <c r="T2363" s="396" t="str">
        <f>IF(INDEX('Page 2 - Team Information'!$K$14:$AP$184,Y2363,X2363)="","",INDEX('Page 2 - Team Information'!$K$14:$AP$184,Y2363,X2363)&amp;"-06-30")</f>
        <v/>
      </c>
      <c r="U2363"/>
      <c r="V2363"/>
      <c r="W2363"/>
      <c r="X2363" s="397">
        <v>12</v>
      </c>
      <c r="Y2363" s="397">
        <v>125</v>
      </c>
    </row>
    <row r="2364" spans="1:25" x14ac:dyDescent="0.45">
      <c r="A2364">
        <f>'Page 1 - General Information'!$G$12</f>
        <v>113367003</v>
      </c>
      <c r="B2364" t="str">
        <f>'Page 1 - General Information'!$G$16</f>
        <v>2658</v>
      </c>
      <c r="C2364" s="395" t="s">
        <v>19824</v>
      </c>
      <c r="D2364"/>
      <c r="E2364"/>
      <c r="F2364"/>
      <c r="G2364"/>
      <c r="H2364"/>
      <c r="I2364"/>
      <c r="J2364"/>
      <c r="K2364"/>
      <c r="L2364"/>
      <c r="M2364"/>
      <c r="N2364" t="s">
        <v>4812</v>
      </c>
      <c r="O2364" s="396">
        <f>INDEX('Page 2 - Team Information'!$K$14:$AP$184,Y2364,X2364)</f>
        <v>0</v>
      </c>
      <c r="P2364"/>
      <c r="Q2364"/>
      <c r="R2364"/>
      <c r="S2364" t="s">
        <v>10843</v>
      </c>
      <c r="T2364"/>
      <c r="U2364"/>
      <c r="V2364"/>
      <c r="W2364"/>
      <c r="X2364" s="397">
        <v>14</v>
      </c>
      <c r="Y2364" s="397">
        <v>125</v>
      </c>
    </row>
    <row r="2365" spans="1:25" x14ac:dyDescent="0.45">
      <c r="A2365">
        <f>'Page 1 - General Information'!$G$12</f>
        <v>113367003</v>
      </c>
      <c r="B2365" t="str">
        <f>'Page 1 - General Information'!$G$16</f>
        <v>2658</v>
      </c>
      <c r="C2365" s="395" t="s">
        <v>19824</v>
      </c>
      <c r="D2365"/>
      <c r="E2365"/>
      <c r="F2365"/>
      <c r="G2365"/>
      <c r="H2365"/>
      <c r="I2365"/>
      <c r="J2365"/>
      <c r="K2365"/>
      <c r="L2365"/>
      <c r="M2365"/>
      <c r="N2365" t="s">
        <v>4812</v>
      </c>
      <c r="O2365" s="396">
        <f>INDEX('Page 2 - Team Information'!$K$14:$AP$184,Y2365,X2365)</f>
        <v>0</v>
      </c>
      <c r="P2365"/>
      <c r="Q2365"/>
      <c r="R2365"/>
      <c r="S2365" t="s">
        <v>10844</v>
      </c>
      <c r="T2365"/>
      <c r="U2365"/>
      <c r="V2365"/>
      <c r="W2365"/>
      <c r="X2365" s="397">
        <v>15</v>
      </c>
      <c r="Y2365" s="397">
        <v>125</v>
      </c>
    </row>
    <row r="2366" spans="1:25" x14ac:dyDescent="0.45">
      <c r="A2366">
        <f>'Page 1 - General Information'!$G$12</f>
        <v>113367003</v>
      </c>
      <c r="B2366" t="str">
        <f>'Page 1 - General Information'!$G$16</f>
        <v>2658</v>
      </c>
      <c r="C2366" s="395" t="s">
        <v>19824</v>
      </c>
      <c r="D2366"/>
      <c r="E2366"/>
      <c r="F2366"/>
      <c r="G2366"/>
      <c r="H2366"/>
      <c r="I2366"/>
      <c r="J2366"/>
      <c r="K2366"/>
      <c r="L2366"/>
      <c r="M2366"/>
      <c r="N2366" t="s">
        <v>4812</v>
      </c>
      <c r="O2366" s="396">
        <f>INDEX('Page 2 - Team Information'!$K$14:$AP$184,Y2366,X2366)</f>
        <v>0</v>
      </c>
      <c r="P2366"/>
      <c r="Q2366"/>
      <c r="R2366"/>
      <c r="S2366" t="s">
        <v>10845</v>
      </c>
      <c r="T2366"/>
      <c r="U2366"/>
      <c r="V2366"/>
      <c r="W2366"/>
      <c r="X2366" s="397">
        <v>16</v>
      </c>
      <c r="Y2366" s="397">
        <v>125</v>
      </c>
    </row>
    <row r="2367" spans="1:25" x14ac:dyDescent="0.45">
      <c r="A2367">
        <f>'Page 1 - General Information'!$G$12</f>
        <v>113367003</v>
      </c>
      <c r="B2367" t="str">
        <f>'Page 1 - General Information'!$G$16</f>
        <v>2658</v>
      </c>
      <c r="C2367" s="395" t="s">
        <v>19824</v>
      </c>
      <c r="D2367"/>
      <c r="E2367"/>
      <c r="F2367"/>
      <c r="G2367"/>
      <c r="H2367"/>
      <c r="I2367"/>
      <c r="J2367"/>
      <c r="K2367"/>
      <c r="L2367"/>
      <c r="M2367"/>
      <c r="N2367" t="s">
        <v>4812</v>
      </c>
      <c r="O2367" s="396">
        <f>INDEX('Page 2 - Team Information'!$K$14:$AP$184,Y2367,X2367)</f>
        <v>0</v>
      </c>
      <c r="P2367"/>
      <c r="Q2367"/>
      <c r="R2367"/>
      <c r="S2367" t="s">
        <v>10846</v>
      </c>
      <c r="T2367"/>
      <c r="U2367"/>
      <c r="V2367"/>
      <c r="W2367"/>
      <c r="X2367" s="397">
        <v>17</v>
      </c>
      <c r="Y2367" s="397">
        <v>125</v>
      </c>
    </row>
    <row r="2368" spans="1:25" x14ac:dyDescent="0.45">
      <c r="A2368">
        <f>'Page 1 - General Information'!$G$12</f>
        <v>113367003</v>
      </c>
      <c r="B2368" t="str">
        <f>'Page 1 - General Information'!$G$16</f>
        <v>2658</v>
      </c>
      <c r="C2368" s="395" t="s">
        <v>19824</v>
      </c>
      <c r="D2368"/>
      <c r="E2368"/>
      <c r="F2368"/>
      <c r="G2368"/>
      <c r="H2368"/>
      <c r="I2368"/>
      <c r="J2368"/>
      <c r="K2368"/>
      <c r="L2368"/>
      <c r="M2368"/>
      <c r="N2368" t="s">
        <v>4812</v>
      </c>
      <c r="O2368" s="396">
        <f>INDEX('Page 2 - Team Information'!$K$14:$AP$184,Y2368,X2368)</f>
        <v>0</v>
      </c>
      <c r="P2368"/>
      <c r="Q2368"/>
      <c r="R2368"/>
      <c r="S2368" t="s">
        <v>10847</v>
      </c>
      <c r="T2368"/>
      <c r="U2368"/>
      <c r="V2368"/>
      <c r="W2368"/>
      <c r="X2368" s="397">
        <v>19</v>
      </c>
      <c r="Y2368" s="397">
        <v>125</v>
      </c>
    </row>
    <row r="2369" spans="1:25" x14ac:dyDescent="0.45">
      <c r="A2369">
        <f>'Page 1 - General Information'!$G$12</f>
        <v>113367003</v>
      </c>
      <c r="B2369" t="str">
        <f>'Page 1 - General Information'!$G$16</f>
        <v>2658</v>
      </c>
      <c r="C2369" s="395" t="s">
        <v>19824</v>
      </c>
      <c r="D2369"/>
      <c r="E2369"/>
      <c r="F2369"/>
      <c r="G2369"/>
      <c r="H2369"/>
      <c r="I2369"/>
      <c r="J2369"/>
      <c r="K2369"/>
      <c r="L2369"/>
      <c r="M2369"/>
      <c r="N2369" t="s">
        <v>4812</v>
      </c>
      <c r="O2369" s="396">
        <f>INDEX('Page 2 - Team Information'!$K$14:$AP$184,Y2369,X2369)</f>
        <v>0</v>
      </c>
      <c r="P2369"/>
      <c r="Q2369"/>
      <c r="R2369"/>
      <c r="S2369" t="s">
        <v>10848</v>
      </c>
      <c r="T2369"/>
      <c r="U2369"/>
      <c r="V2369"/>
      <c r="W2369"/>
      <c r="X2369" s="397">
        <v>20</v>
      </c>
      <c r="Y2369" s="397">
        <v>125</v>
      </c>
    </row>
    <row r="2370" spans="1:25" x14ac:dyDescent="0.45">
      <c r="A2370">
        <f>'Page 1 - General Information'!$G$12</f>
        <v>113367003</v>
      </c>
      <c r="B2370" t="str">
        <f>'Page 1 - General Information'!$G$16</f>
        <v>2658</v>
      </c>
      <c r="C2370" s="395" t="s">
        <v>19824</v>
      </c>
      <c r="D2370"/>
      <c r="E2370"/>
      <c r="F2370"/>
      <c r="G2370"/>
      <c r="H2370"/>
      <c r="I2370"/>
      <c r="J2370"/>
      <c r="K2370"/>
      <c r="L2370"/>
      <c r="M2370"/>
      <c r="N2370" t="s">
        <v>4812</v>
      </c>
      <c r="O2370" s="396">
        <f>INDEX('Page 2 - Team Information'!$K$14:$AP$184,Y2370,X2370)</f>
        <v>0</v>
      </c>
      <c r="P2370"/>
      <c r="Q2370"/>
      <c r="R2370"/>
      <c r="S2370" t="s">
        <v>10849</v>
      </c>
      <c r="T2370"/>
      <c r="U2370"/>
      <c r="V2370"/>
      <c r="W2370"/>
      <c r="X2370" s="397">
        <v>21</v>
      </c>
      <c r="Y2370" s="397">
        <v>125</v>
      </c>
    </row>
    <row r="2371" spans="1:25" x14ac:dyDescent="0.45">
      <c r="A2371">
        <f>'Page 1 - General Information'!$G$12</f>
        <v>113367003</v>
      </c>
      <c r="B2371" t="str">
        <f>'Page 1 - General Information'!$G$16</f>
        <v>2658</v>
      </c>
      <c r="C2371" s="395" t="s">
        <v>19824</v>
      </c>
      <c r="D2371"/>
      <c r="E2371"/>
      <c r="F2371"/>
      <c r="G2371"/>
      <c r="H2371"/>
      <c r="I2371"/>
      <c r="J2371"/>
      <c r="K2371"/>
      <c r="L2371"/>
      <c r="M2371"/>
      <c r="N2371" t="s">
        <v>4812</v>
      </c>
      <c r="O2371" s="396">
        <f>INDEX('Page 2 - Team Information'!$K$14:$AP$184,Y2371,X2371)</f>
        <v>0</v>
      </c>
      <c r="P2371"/>
      <c r="Q2371"/>
      <c r="R2371"/>
      <c r="S2371" t="s">
        <v>10850</v>
      </c>
      <c r="T2371"/>
      <c r="U2371"/>
      <c r="V2371"/>
      <c r="W2371"/>
      <c r="X2371" s="397">
        <v>22</v>
      </c>
      <c r="Y2371" s="397">
        <v>125</v>
      </c>
    </row>
    <row r="2372" spans="1:25" x14ac:dyDescent="0.45">
      <c r="A2372">
        <f>'Page 1 - General Information'!$G$12</f>
        <v>113367003</v>
      </c>
      <c r="B2372" t="str">
        <f>'Page 1 - General Information'!$G$16</f>
        <v>2658</v>
      </c>
      <c r="C2372" s="395" t="s">
        <v>19824</v>
      </c>
      <c r="D2372"/>
      <c r="E2372"/>
      <c r="F2372"/>
      <c r="G2372"/>
      <c r="H2372"/>
      <c r="I2372"/>
      <c r="J2372"/>
      <c r="K2372"/>
      <c r="L2372"/>
      <c r="M2372"/>
      <c r="N2372" t="s">
        <v>5293</v>
      </c>
      <c r="O2372" s="399"/>
      <c r="P2372"/>
      <c r="Q2372"/>
      <c r="R2372" s="399" t="s">
        <v>10976</v>
      </c>
      <c r="S2372" t="s">
        <v>7124</v>
      </c>
      <c r="T2372"/>
      <c r="U2372"/>
      <c r="V2372" s="396">
        <f>INDEX('Page 2 - Team Information'!$K$14:$AP$184,Y2372,X2372)</f>
        <v>0</v>
      </c>
      <c r="W2372"/>
      <c r="X2372" s="397">
        <v>5</v>
      </c>
      <c r="Y2372" s="397">
        <v>126</v>
      </c>
    </row>
    <row r="2373" spans="1:25" x14ac:dyDescent="0.45">
      <c r="A2373">
        <f>'Page 1 - General Information'!$G$12</f>
        <v>113367003</v>
      </c>
      <c r="B2373" t="str">
        <f>'Page 1 - General Information'!$G$16</f>
        <v>2658</v>
      </c>
      <c r="C2373" s="395" t="s">
        <v>19824</v>
      </c>
      <c r="D2373"/>
      <c r="E2373"/>
      <c r="F2373"/>
      <c r="G2373"/>
      <c r="H2373"/>
      <c r="I2373"/>
      <c r="J2373"/>
      <c r="K2373"/>
      <c r="L2373"/>
      <c r="M2373"/>
      <c r="N2373" t="s">
        <v>5293</v>
      </c>
      <c r="O2373" s="399"/>
      <c r="P2373"/>
      <c r="Q2373"/>
      <c r="R2373" s="399" t="s">
        <v>10976</v>
      </c>
      <c r="S2373" t="s">
        <v>7125</v>
      </c>
      <c r="T2373"/>
      <c r="U2373"/>
      <c r="V2373" s="396">
        <f>INDEX('Page 2 - Team Information'!$K$14:$AP$184,Y2373,X2373)</f>
        <v>0</v>
      </c>
      <c r="W2373"/>
      <c r="X2373" s="397">
        <v>6</v>
      </c>
      <c r="Y2373" s="397">
        <v>126</v>
      </c>
    </row>
    <row r="2374" spans="1:25" x14ac:dyDescent="0.45">
      <c r="A2374">
        <f>'Page 1 - General Information'!$G$12</f>
        <v>113367003</v>
      </c>
      <c r="B2374" t="str">
        <f>'Page 1 - General Information'!$G$16</f>
        <v>2658</v>
      </c>
      <c r="C2374" s="395" t="s">
        <v>19824</v>
      </c>
      <c r="D2374"/>
      <c r="E2374"/>
      <c r="F2374"/>
      <c r="G2374"/>
      <c r="H2374"/>
      <c r="I2374"/>
      <c r="J2374"/>
      <c r="K2374"/>
      <c r="L2374"/>
      <c r="M2374"/>
      <c r="N2374" t="s">
        <v>5293</v>
      </c>
      <c r="O2374" s="399"/>
      <c r="P2374"/>
      <c r="Q2374"/>
      <c r="R2374" s="399" t="s">
        <v>10976</v>
      </c>
      <c r="S2374" t="s">
        <v>7126</v>
      </c>
      <c r="T2374"/>
      <c r="U2374"/>
      <c r="V2374" s="396">
        <f>INDEX('Page 2 - Team Information'!$K$14:$AP$184,Y2374,X2374)</f>
        <v>0</v>
      </c>
      <c r="W2374"/>
      <c r="X2374" s="397">
        <v>7</v>
      </c>
      <c r="Y2374" s="397">
        <v>126</v>
      </c>
    </row>
    <row r="2375" spans="1:25" x14ac:dyDescent="0.45">
      <c r="A2375">
        <f>'Page 1 - General Information'!$G$12</f>
        <v>113367003</v>
      </c>
      <c r="B2375" t="str">
        <f>'Page 1 - General Information'!$G$16</f>
        <v>2658</v>
      </c>
      <c r="C2375" s="395" t="s">
        <v>19824</v>
      </c>
      <c r="D2375"/>
      <c r="E2375"/>
      <c r="F2375"/>
      <c r="G2375"/>
      <c r="H2375"/>
      <c r="I2375"/>
      <c r="J2375"/>
      <c r="K2375"/>
      <c r="L2375"/>
      <c r="M2375"/>
      <c r="N2375" t="s">
        <v>5293</v>
      </c>
      <c r="O2375" s="399"/>
      <c r="P2375"/>
      <c r="Q2375"/>
      <c r="R2375" s="21" t="s">
        <v>10976</v>
      </c>
      <c r="S2375" t="s">
        <v>7127</v>
      </c>
      <c r="T2375" s="396" t="str">
        <f>IF(INDEX('Page 2 - Team Information'!$K$14:$AP$184,Y2375,X2375)="","",INDEX('Page 2 - Team Information'!$K$14:$AP$184,Y2375,X2375)&amp;"-06-30")</f>
        <v/>
      </c>
      <c r="U2375"/>
      <c r="V2375"/>
      <c r="W2375"/>
      <c r="X2375" s="397">
        <v>9</v>
      </c>
      <c r="Y2375" s="397">
        <v>126</v>
      </c>
    </row>
    <row r="2376" spans="1:25" x14ac:dyDescent="0.45">
      <c r="A2376">
        <f>'Page 1 - General Information'!$G$12</f>
        <v>113367003</v>
      </c>
      <c r="B2376" t="str">
        <f>'Page 1 - General Information'!$G$16</f>
        <v>2658</v>
      </c>
      <c r="C2376" s="395" t="s">
        <v>19824</v>
      </c>
      <c r="D2376"/>
      <c r="E2376"/>
      <c r="F2376"/>
      <c r="G2376"/>
      <c r="H2376"/>
      <c r="I2376"/>
      <c r="J2376"/>
      <c r="K2376"/>
      <c r="L2376"/>
      <c r="M2376"/>
      <c r="N2376" t="s">
        <v>5293</v>
      </c>
      <c r="O2376" s="399"/>
      <c r="P2376"/>
      <c r="Q2376"/>
      <c r="R2376" s="21" t="s">
        <v>10976</v>
      </c>
      <c r="S2376" t="s">
        <v>7128</v>
      </c>
      <c r="T2376" s="396" t="str">
        <f>IF(INDEX('Page 2 - Team Information'!$K$14:$AP$184,Y2376,X2376)="","",INDEX('Page 2 - Team Information'!$K$14:$AP$184,Y2376,X2376)&amp;"-06-30")</f>
        <v/>
      </c>
      <c r="U2376"/>
      <c r="V2376"/>
      <c r="W2376"/>
      <c r="X2376" s="397">
        <v>10</v>
      </c>
      <c r="Y2376" s="397">
        <v>126</v>
      </c>
    </row>
    <row r="2377" spans="1:25" x14ac:dyDescent="0.45">
      <c r="A2377">
        <f>'Page 1 - General Information'!$G$12</f>
        <v>113367003</v>
      </c>
      <c r="B2377" t="str">
        <f>'Page 1 - General Information'!$G$16</f>
        <v>2658</v>
      </c>
      <c r="C2377" s="395" t="s">
        <v>19824</v>
      </c>
      <c r="D2377"/>
      <c r="E2377"/>
      <c r="F2377"/>
      <c r="G2377"/>
      <c r="H2377"/>
      <c r="I2377"/>
      <c r="J2377"/>
      <c r="K2377"/>
      <c r="L2377"/>
      <c r="M2377"/>
      <c r="N2377" t="s">
        <v>5293</v>
      </c>
      <c r="O2377" s="399"/>
      <c r="P2377"/>
      <c r="Q2377"/>
      <c r="R2377" s="21" t="s">
        <v>10976</v>
      </c>
      <c r="S2377" t="s">
        <v>7129</v>
      </c>
      <c r="T2377" s="396" t="str">
        <f>IF(INDEX('Page 2 - Team Information'!$K$14:$AP$184,Y2377,X2377)="","",INDEX('Page 2 - Team Information'!$K$14:$AP$184,Y2377,X2377)&amp;"-06-30")</f>
        <v/>
      </c>
      <c r="U2377"/>
      <c r="V2377"/>
      <c r="W2377"/>
      <c r="X2377" s="397">
        <v>11</v>
      </c>
      <c r="Y2377" s="397">
        <v>126</v>
      </c>
    </row>
    <row r="2378" spans="1:25" x14ac:dyDescent="0.45">
      <c r="A2378">
        <f>'Page 1 - General Information'!$G$12</f>
        <v>113367003</v>
      </c>
      <c r="B2378" t="str">
        <f>'Page 1 - General Information'!$G$16</f>
        <v>2658</v>
      </c>
      <c r="C2378" s="395" t="s">
        <v>19824</v>
      </c>
      <c r="D2378"/>
      <c r="E2378"/>
      <c r="F2378"/>
      <c r="G2378"/>
      <c r="H2378"/>
      <c r="I2378"/>
      <c r="J2378"/>
      <c r="K2378"/>
      <c r="L2378"/>
      <c r="M2378"/>
      <c r="N2378" t="s">
        <v>5293</v>
      </c>
      <c r="O2378" s="399"/>
      <c r="P2378"/>
      <c r="Q2378"/>
      <c r="R2378" s="21" t="s">
        <v>10976</v>
      </c>
      <c r="S2378" t="s">
        <v>7130</v>
      </c>
      <c r="T2378" s="396" t="str">
        <f>IF(INDEX('Page 2 - Team Information'!$K$14:$AP$184,Y2378,X2378)="","",INDEX('Page 2 - Team Information'!$K$14:$AP$184,Y2378,X2378)&amp;"-06-30")</f>
        <v/>
      </c>
      <c r="U2378"/>
      <c r="V2378"/>
      <c r="W2378"/>
      <c r="X2378" s="397">
        <v>12</v>
      </c>
      <c r="Y2378" s="397">
        <v>126</v>
      </c>
    </row>
    <row r="2379" spans="1:25" x14ac:dyDescent="0.45">
      <c r="A2379">
        <f>'Page 1 - General Information'!$G$12</f>
        <v>113367003</v>
      </c>
      <c r="B2379" t="str">
        <f>'Page 1 - General Information'!$G$16</f>
        <v>2658</v>
      </c>
      <c r="C2379" s="395" t="s">
        <v>19824</v>
      </c>
      <c r="D2379"/>
      <c r="E2379"/>
      <c r="F2379"/>
      <c r="G2379"/>
      <c r="H2379"/>
      <c r="I2379"/>
      <c r="J2379"/>
      <c r="K2379"/>
      <c r="L2379"/>
      <c r="M2379"/>
      <c r="N2379" t="s">
        <v>4812</v>
      </c>
      <c r="O2379" s="396">
        <f>INDEX('Page 2 - Team Information'!$K$14:$AP$184,Y2379,X2379)</f>
        <v>0</v>
      </c>
      <c r="P2379"/>
      <c r="Q2379"/>
      <c r="R2379"/>
      <c r="S2379" t="s">
        <v>7131</v>
      </c>
      <c r="T2379"/>
      <c r="U2379"/>
      <c r="V2379"/>
      <c r="W2379"/>
      <c r="X2379" s="397">
        <v>14</v>
      </c>
      <c r="Y2379" s="397">
        <v>126</v>
      </c>
    </row>
    <row r="2380" spans="1:25" x14ac:dyDescent="0.45">
      <c r="A2380">
        <f>'Page 1 - General Information'!$G$12</f>
        <v>113367003</v>
      </c>
      <c r="B2380" t="str">
        <f>'Page 1 - General Information'!$G$16</f>
        <v>2658</v>
      </c>
      <c r="C2380" s="395" t="s">
        <v>19824</v>
      </c>
      <c r="D2380"/>
      <c r="E2380"/>
      <c r="F2380"/>
      <c r="G2380"/>
      <c r="H2380"/>
      <c r="I2380"/>
      <c r="J2380"/>
      <c r="K2380"/>
      <c r="L2380"/>
      <c r="M2380"/>
      <c r="N2380" t="s">
        <v>4812</v>
      </c>
      <c r="O2380" s="396">
        <f>INDEX('Page 2 - Team Information'!$K$14:$AP$184,Y2380,X2380)</f>
        <v>0</v>
      </c>
      <c r="P2380"/>
      <c r="Q2380"/>
      <c r="R2380"/>
      <c r="S2380" t="s">
        <v>7132</v>
      </c>
      <c r="T2380"/>
      <c r="U2380"/>
      <c r="V2380"/>
      <c r="W2380"/>
      <c r="X2380" s="397">
        <v>15</v>
      </c>
      <c r="Y2380" s="397">
        <v>126</v>
      </c>
    </row>
    <row r="2381" spans="1:25" x14ac:dyDescent="0.45">
      <c r="A2381">
        <f>'Page 1 - General Information'!$G$12</f>
        <v>113367003</v>
      </c>
      <c r="B2381" t="str">
        <f>'Page 1 - General Information'!$G$16</f>
        <v>2658</v>
      </c>
      <c r="C2381" s="395" t="s">
        <v>19824</v>
      </c>
      <c r="D2381"/>
      <c r="E2381"/>
      <c r="F2381"/>
      <c r="G2381"/>
      <c r="H2381"/>
      <c r="I2381"/>
      <c r="J2381"/>
      <c r="K2381"/>
      <c r="L2381"/>
      <c r="M2381"/>
      <c r="N2381" t="s">
        <v>4812</v>
      </c>
      <c r="O2381" s="396">
        <f>INDEX('Page 2 - Team Information'!$K$14:$AP$184,Y2381,X2381)</f>
        <v>0</v>
      </c>
      <c r="P2381"/>
      <c r="Q2381"/>
      <c r="R2381"/>
      <c r="S2381" t="s">
        <v>7133</v>
      </c>
      <c r="T2381"/>
      <c r="U2381"/>
      <c r="V2381"/>
      <c r="W2381"/>
      <c r="X2381" s="397">
        <v>16</v>
      </c>
      <c r="Y2381" s="397">
        <v>126</v>
      </c>
    </row>
    <row r="2382" spans="1:25" x14ac:dyDescent="0.45">
      <c r="A2382">
        <f>'Page 1 - General Information'!$G$12</f>
        <v>113367003</v>
      </c>
      <c r="B2382" t="str">
        <f>'Page 1 - General Information'!$G$16</f>
        <v>2658</v>
      </c>
      <c r="C2382" s="395" t="s">
        <v>19824</v>
      </c>
      <c r="D2382"/>
      <c r="E2382"/>
      <c r="F2382"/>
      <c r="G2382"/>
      <c r="H2382"/>
      <c r="I2382"/>
      <c r="J2382"/>
      <c r="K2382"/>
      <c r="L2382"/>
      <c r="M2382"/>
      <c r="N2382" t="s">
        <v>4812</v>
      </c>
      <c r="O2382" s="396">
        <f>INDEX('Page 2 - Team Information'!$K$14:$AP$184,Y2382,X2382)</f>
        <v>0</v>
      </c>
      <c r="P2382"/>
      <c r="Q2382"/>
      <c r="R2382"/>
      <c r="S2382" t="s">
        <v>7134</v>
      </c>
      <c r="T2382"/>
      <c r="U2382"/>
      <c r="V2382"/>
      <c r="W2382"/>
      <c r="X2382" s="397">
        <v>17</v>
      </c>
      <c r="Y2382" s="397">
        <v>126</v>
      </c>
    </row>
    <row r="2383" spans="1:25" x14ac:dyDescent="0.45">
      <c r="A2383">
        <f>'Page 1 - General Information'!$G$12</f>
        <v>113367003</v>
      </c>
      <c r="B2383" t="str">
        <f>'Page 1 - General Information'!$G$16</f>
        <v>2658</v>
      </c>
      <c r="C2383" s="395" t="s">
        <v>19824</v>
      </c>
      <c r="D2383"/>
      <c r="E2383"/>
      <c r="F2383"/>
      <c r="G2383"/>
      <c r="H2383"/>
      <c r="I2383"/>
      <c r="J2383"/>
      <c r="K2383"/>
      <c r="L2383"/>
      <c r="M2383"/>
      <c r="N2383" t="s">
        <v>4812</v>
      </c>
      <c r="O2383" s="396">
        <f>INDEX('Page 2 - Team Information'!$K$14:$AP$184,Y2383,X2383)</f>
        <v>0</v>
      </c>
      <c r="P2383"/>
      <c r="Q2383"/>
      <c r="R2383"/>
      <c r="S2383" t="s">
        <v>7135</v>
      </c>
      <c r="T2383"/>
      <c r="U2383"/>
      <c r="V2383"/>
      <c r="W2383"/>
      <c r="X2383" s="397">
        <v>19</v>
      </c>
      <c r="Y2383" s="397">
        <v>126</v>
      </c>
    </row>
    <row r="2384" spans="1:25" x14ac:dyDescent="0.45">
      <c r="A2384">
        <f>'Page 1 - General Information'!$G$12</f>
        <v>113367003</v>
      </c>
      <c r="B2384" t="str">
        <f>'Page 1 - General Information'!$G$16</f>
        <v>2658</v>
      </c>
      <c r="C2384" s="395" t="s">
        <v>19824</v>
      </c>
      <c r="D2384"/>
      <c r="E2384"/>
      <c r="F2384"/>
      <c r="G2384"/>
      <c r="H2384"/>
      <c r="I2384"/>
      <c r="J2384"/>
      <c r="K2384"/>
      <c r="L2384"/>
      <c r="M2384"/>
      <c r="N2384" t="s">
        <v>4812</v>
      </c>
      <c r="O2384" s="396">
        <f>INDEX('Page 2 - Team Information'!$K$14:$AP$184,Y2384,X2384)</f>
        <v>0</v>
      </c>
      <c r="P2384"/>
      <c r="Q2384"/>
      <c r="R2384"/>
      <c r="S2384" t="s">
        <v>7136</v>
      </c>
      <c r="T2384"/>
      <c r="U2384"/>
      <c r="V2384"/>
      <c r="W2384"/>
      <c r="X2384" s="397">
        <v>20</v>
      </c>
      <c r="Y2384" s="397">
        <v>126</v>
      </c>
    </row>
    <row r="2385" spans="1:25" x14ac:dyDescent="0.45">
      <c r="A2385">
        <f>'Page 1 - General Information'!$G$12</f>
        <v>113367003</v>
      </c>
      <c r="B2385" t="str">
        <f>'Page 1 - General Information'!$G$16</f>
        <v>2658</v>
      </c>
      <c r="C2385" s="395" t="s">
        <v>19824</v>
      </c>
      <c r="D2385"/>
      <c r="E2385"/>
      <c r="F2385"/>
      <c r="G2385"/>
      <c r="H2385"/>
      <c r="I2385"/>
      <c r="J2385"/>
      <c r="K2385"/>
      <c r="L2385"/>
      <c r="M2385"/>
      <c r="N2385" t="s">
        <v>4812</v>
      </c>
      <c r="O2385" s="396">
        <f>INDEX('Page 2 - Team Information'!$K$14:$AP$184,Y2385,X2385)</f>
        <v>0</v>
      </c>
      <c r="P2385"/>
      <c r="Q2385"/>
      <c r="R2385"/>
      <c r="S2385" t="s">
        <v>7137</v>
      </c>
      <c r="T2385"/>
      <c r="U2385"/>
      <c r="V2385"/>
      <c r="W2385"/>
      <c r="X2385" s="397">
        <v>21</v>
      </c>
      <c r="Y2385" s="397">
        <v>126</v>
      </c>
    </row>
    <row r="2386" spans="1:25" x14ac:dyDescent="0.45">
      <c r="A2386">
        <f>'Page 1 - General Information'!$G$12</f>
        <v>113367003</v>
      </c>
      <c r="B2386" t="str">
        <f>'Page 1 - General Information'!$G$16</f>
        <v>2658</v>
      </c>
      <c r="C2386" s="395" t="s">
        <v>19824</v>
      </c>
      <c r="D2386"/>
      <c r="E2386"/>
      <c r="F2386"/>
      <c r="G2386"/>
      <c r="H2386"/>
      <c r="I2386"/>
      <c r="J2386"/>
      <c r="K2386"/>
      <c r="L2386"/>
      <c r="M2386"/>
      <c r="N2386" t="s">
        <v>4812</v>
      </c>
      <c r="O2386" s="396">
        <f>INDEX('Page 2 - Team Information'!$K$14:$AP$184,Y2386,X2386)</f>
        <v>0</v>
      </c>
      <c r="P2386"/>
      <c r="Q2386"/>
      <c r="R2386"/>
      <c r="S2386" t="s">
        <v>7138</v>
      </c>
      <c r="T2386"/>
      <c r="U2386"/>
      <c r="V2386"/>
      <c r="W2386"/>
      <c r="X2386" s="397">
        <v>22</v>
      </c>
      <c r="Y2386" s="397">
        <v>126</v>
      </c>
    </row>
    <row r="2387" spans="1:25" x14ac:dyDescent="0.45">
      <c r="A2387">
        <f>'Page 1 - General Information'!$G$12</f>
        <v>113367003</v>
      </c>
      <c r="B2387" t="str">
        <f>'Page 1 - General Information'!$G$16</f>
        <v>2658</v>
      </c>
      <c r="C2387" s="395" t="s">
        <v>19824</v>
      </c>
      <c r="D2387"/>
      <c r="E2387"/>
      <c r="F2387"/>
      <c r="G2387"/>
      <c r="H2387"/>
      <c r="I2387"/>
      <c r="J2387"/>
      <c r="K2387"/>
      <c r="L2387"/>
      <c r="M2387"/>
      <c r="N2387" t="s">
        <v>5293</v>
      </c>
      <c r="O2387" s="399"/>
      <c r="P2387"/>
      <c r="Q2387"/>
      <c r="R2387" s="399" t="s">
        <v>10976</v>
      </c>
      <c r="S2387" t="s">
        <v>7139</v>
      </c>
      <c r="T2387"/>
      <c r="U2387"/>
      <c r="V2387" s="396">
        <f>INDEX('Page 2 - Team Information'!$K$14:$AP$184,Y2387,X2387)</f>
        <v>0</v>
      </c>
      <c r="W2387"/>
      <c r="X2387" s="397">
        <v>5</v>
      </c>
      <c r="Y2387" s="397">
        <v>127</v>
      </c>
    </row>
    <row r="2388" spans="1:25" x14ac:dyDescent="0.45">
      <c r="A2388">
        <f>'Page 1 - General Information'!$G$12</f>
        <v>113367003</v>
      </c>
      <c r="B2388" t="str">
        <f>'Page 1 - General Information'!$G$16</f>
        <v>2658</v>
      </c>
      <c r="C2388" s="395" t="s">
        <v>19824</v>
      </c>
      <c r="D2388"/>
      <c r="E2388"/>
      <c r="F2388"/>
      <c r="G2388"/>
      <c r="H2388"/>
      <c r="I2388"/>
      <c r="J2388"/>
      <c r="K2388"/>
      <c r="L2388"/>
      <c r="M2388"/>
      <c r="N2388" t="s">
        <v>5293</v>
      </c>
      <c r="O2388" s="399"/>
      <c r="P2388"/>
      <c r="Q2388"/>
      <c r="R2388" s="399" t="s">
        <v>10976</v>
      </c>
      <c r="S2388" t="s">
        <v>7140</v>
      </c>
      <c r="T2388"/>
      <c r="U2388"/>
      <c r="V2388" s="396">
        <f>INDEX('Page 2 - Team Information'!$K$14:$AP$184,Y2388,X2388)</f>
        <v>0</v>
      </c>
      <c r="W2388"/>
      <c r="X2388" s="397">
        <v>6</v>
      </c>
      <c r="Y2388" s="397">
        <v>127</v>
      </c>
    </row>
    <row r="2389" spans="1:25" x14ac:dyDescent="0.45">
      <c r="A2389">
        <f>'Page 1 - General Information'!$G$12</f>
        <v>113367003</v>
      </c>
      <c r="B2389" t="str">
        <f>'Page 1 - General Information'!$G$16</f>
        <v>2658</v>
      </c>
      <c r="C2389" s="395" t="s">
        <v>19824</v>
      </c>
      <c r="D2389"/>
      <c r="E2389"/>
      <c r="F2389"/>
      <c r="G2389"/>
      <c r="H2389"/>
      <c r="I2389"/>
      <c r="J2389"/>
      <c r="K2389"/>
      <c r="L2389"/>
      <c r="M2389"/>
      <c r="N2389" t="s">
        <v>5293</v>
      </c>
      <c r="O2389" s="399"/>
      <c r="P2389"/>
      <c r="Q2389"/>
      <c r="R2389" s="399" t="s">
        <v>10976</v>
      </c>
      <c r="S2389" t="s">
        <v>7141</v>
      </c>
      <c r="T2389"/>
      <c r="U2389"/>
      <c r="V2389" s="396">
        <f>INDEX('Page 2 - Team Information'!$K$14:$AP$184,Y2389,X2389)</f>
        <v>0</v>
      </c>
      <c r="W2389"/>
      <c r="X2389" s="397">
        <v>7</v>
      </c>
      <c r="Y2389" s="397">
        <v>127</v>
      </c>
    </row>
    <row r="2390" spans="1:25" x14ac:dyDescent="0.45">
      <c r="A2390">
        <f>'Page 1 - General Information'!$G$12</f>
        <v>113367003</v>
      </c>
      <c r="B2390" t="str">
        <f>'Page 1 - General Information'!$G$16</f>
        <v>2658</v>
      </c>
      <c r="C2390" s="395" t="s">
        <v>19824</v>
      </c>
      <c r="D2390"/>
      <c r="E2390"/>
      <c r="F2390"/>
      <c r="G2390"/>
      <c r="H2390"/>
      <c r="I2390"/>
      <c r="J2390"/>
      <c r="K2390"/>
      <c r="L2390"/>
      <c r="M2390"/>
      <c r="N2390" t="s">
        <v>5293</v>
      </c>
      <c r="O2390" s="399"/>
      <c r="P2390"/>
      <c r="Q2390"/>
      <c r="R2390" s="21" t="s">
        <v>10976</v>
      </c>
      <c r="S2390" t="s">
        <v>7142</v>
      </c>
      <c r="T2390" s="396" t="str">
        <f>IF(INDEX('Page 2 - Team Information'!$K$14:$AP$184,Y2390,X2390)="","",INDEX('Page 2 - Team Information'!$K$14:$AP$184,Y2390,X2390)&amp;"-06-30")</f>
        <v/>
      </c>
      <c r="U2390"/>
      <c r="V2390"/>
      <c r="W2390"/>
      <c r="X2390" s="397">
        <v>9</v>
      </c>
      <c r="Y2390" s="397">
        <v>127</v>
      </c>
    </row>
    <row r="2391" spans="1:25" x14ac:dyDescent="0.45">
      <c r="A2391">
        <f>'Page 1 - General Information'!$G$12</f>
        <v>113367003</v>
      </c>
      <c r="B2391" t="str">
        <f>'Page 1 - General Information'!$G$16</f>
        <v>2658</v>
      </c>
      <c r="C2391" s="395" t="s">
        <v>19824</v>
      </c>
      <c r="D2391"/>
      <c r="E2391"/>
      <c r="F2391"/>
      <c r="G2391"/>
      <c r="H2391"/>
      <c r="I2391"/>
      <c r="J2391"/>
      <c r="K2391"/>
      <c r="L2391"/>
      <c r="M2391"/>
      <c r="N2391" t="s">
        <v>5293</v>
      </c>
      <c r="O2391" s="399"/>
      <c r="P2391"/>
      <c r="Q2391"/>
      <c r="R2391" s="21" t="s">
        <v>10976</v>
      </c>
      <c r="S2391" t="s">
        <v>7143</v>
      </c>
      <c r="T2391" s="396" t="str">
        <f>IF(INDEX('Page 2 - Team Information'!$K$14:$AP$184,Y2391,X2391)="","",INDEX('Page 2 - Team Information'!$K$14:$AP$184,Y2391,X2391)&amp;"-06-30")</f>
        <v/>
      </c>
      <c r="U2391"/>
      <c r="V2391"/>
      <c r="W2391"/>
      <c r="X2391" s="397">
        <v>10</v>
      </c>
      <c r="Y2391" s="397">
        <v>127</v>
      </c>
    </row>
    <row r="2392" spans="1:25" x14ac:dyDescent="0.45">
      <c r="A2392">
        <f>'Page 1 - General Information'!$G$12</f>
        <v>113367003</v>
      </c>
      <c r="B2392" t="str">
        <f>'Page 1 - General Information'!$G$16</f>
        <v>2658</v>
      </c>
      <c r="C2392" s="395" t="s">
        <v>19824</v>
      </c>
      <c r="D2392"/>
      <c r="E2392"/>
      <c r="F2392"/>
      <c r="G2392"/>
      <c r="H2392"/>
      <c r="I2392"/>
      <c r="J2392"/>
      <c r="K2392"/>
      <c r="L2392"/>
      <c r="M2392"/>
      <c r="N2392" t="s">
        <v>5293</v>
      </c>
      <c r="O2392" s="399"/>
      <c r="P2392"/>
      <c r="Q2392"/>
      <c r="R2392" s="21" t="s">
        <v>10976</v>
      </c>
      <c r="S2392" t="s">
        <v>7144</v>
      </c>
      <c r="T2392" s="396" t="str">
        <f>IF(INDEX('Page 2 - Team Information'!$K$14:$AP$184,Y2392,X2392)="","",INDEX('Page 2 - Team Information'!$K$14:$AP$184,Y2392,X2392)&amp;"-06-30")</f>
        <v/>
      </c>
      <c r="U2392"/>
      <c r="V2392"/>
      <c r="W2392"/>
      <c r="X2392" s="397">
        <v>11</v>
      </c>
      <c r="Y2392" s="397">
        <v>127</v>
      </c>
    </row>
    <row r="2393" spans="1:25" x14ac:dyDescent="0.45">
      <c r="A2393">
        <f>'Page 1 - General Information'!$G$12</f>
        <v>113367003</v>
      </c>
      <c r="B2393" t="str">
        <f>'Page 1 - General Information'!$G$16</f>
        <v>2658</v>
      </c>
      <c r="C2393" s="395" t="s">
        <v>19824</v>
      </c>
      <c r="D2393"/>
      <c r="E2393"/>
      <c r="F2393"/>
      <c r="G2393"/>
      <c r="H2393"/>
      <c r="I2393"/>
      <c r="J2393"/>
      <c r="K2393"/>
      <c r="L2393"/>
      <c r="M2393"/>
      <c r="N2393" t="s">
        <v>5293</v>
      </c>
      <c r="O2393" s="399"/>
      <c r="P2393"/>
      <c r="Q2393"/>
      <c r="R2393" s="21" t="s">
        <v>10976</v>
      </c>
      <c r="S2393" t="s">
        <v>7145</v>
      </c>
      <c r="T2393" s="396" t="str">
        <f>IF(INDEX('Page 2 - Team Information'!$K$14:$AP$184,Y2393,X2393)="","",INDEX('Page 2 - Team Information'!$K$14:$AP$184,Y2393,X2393)&amp;"-06-30")</f>
        <v/>
      </c>
      <c r="U2393"/>
      <c r="V2393"/>
      <c r="W2393"/>
      <c r="X2393" s="397">
        <v>12</v>
      </c>
      <c r="Y2393" s="397">
        <v>127</v>
      </c>
    </row>
    <row r="2394" spans="1:25" x14ac:dyDescent="0.45">
      <c r="A2394">
        <f>'Page 1 - General Information'!$G$12</f>
        <v>113367003</v>
      </c>
      <c r="B2394" t="str">
        <f>'Page 1 - General Information'!$G$16</f>
        <v>2658</v>
      </c>
      <c r="C2394" s="395" t="s">
        <v>19824</v>
      </c>
      <c r="D2394"/>
      <c r="E2394"/>
      <c r="F2394"/>
      <c r="G2394"/>
      <c r="H2394"/>
      <c r="I2394"/>
      <c r="J2394"/>
      <c r="K2394"/>
      <c r="L2394"/>
      <c r="M2394"/>
      <c r="N2394" t="s">
        <v>4812</v>
      </c>
      <c r="O2394" s="396">
        <f>INDEX('Page 2 - Team Information'!$K$14:$AP$184,Y2394,X2394)</f>
        <v>0</v>
      </c>
      <c r="P2394"/>
      <c r="Q2394"/>
      <c r="R2394"/>
      <c r="S2394" t="s">
        <v>7146</v>
      </c>
      <c r="T2394"/>
      <c r="U2394"/>
      <c r="V2394"/>
      <c r="W2394"/>
      <c r="X2394" s="397">
        <v>14</v>
      </c>
      <c r="Y2394" s="397">
        <v>127</v>
      </c>
    </row>
    <row r="2395" spans="1:25" x14ac:dyDescent="0.45">
      <c r="A2395">
        <f>'Page 1 - General Information'!$G$12</f>
        <v>113367003</v>
      </c>
      <c r="B2395" t="str">
        <f>'Page 1 - General Information'!$G$16</f>
        <v>2658</v>
      </c>
      <c r="C2395" s="395" t="s">
        <v>19824</v>
      </c>
      <c r="D2395"/>
      <c r="E2395"/>
      <c r="F2395"/>
      <c r="G2395"/>
      <c r="H2395"/>
      <c r="I2395"/>
      <c r="J2395"/>
      <c r="K2395"/>
      <c r="L2395"/>
      <c r="M2395"/>
      <c r="N2395" t="s">
        <v>4812</v>
      </c>
      <c r="O2395" s="396">
        <f>INDEX('Page 2 - Team Information'!$K$14:$AP$184,Y2395,X2395)</f>
        <v>0</v>
      </c>
      <c r="P2395"/>
      <c r="Q2395"/>
      <c r="R2395"/>
      <c r="S2395" t="s">
        <v>7147</v>
      </c>
      <c r="T2395"/>
      <c r="U2395"/>
      <c r="V2395"/>
      <c r="W2395"/>
      <c r="X2395" s="397">
        <v>15</v>
      </c>
      <c r="Y2395" s="397">
        <v>127</v>
      </c>
    </row>
    <row r="2396" spans="1:25" x14ac:dyDescent="0.45">
      <c r="A2396">
        <f>'Page 1 - General Information'!$G$12</f>
        <v>113367003</v>
      </c>
      <c r="B2396" t="str">
        <f>'Page 1 - General Information'!$G$16</f>
        <v>2658</v>
      </c>
      <c r="C2396" s="395" t="s">
        <v>19824</v>
      </c>
      <c r="D2396"/>
      <c r="E2396"/>
      <c r="F2396"/>
      <c r="G2396"/>
      <c r="H2396"/>
      <c r="I2396"/>
      <c r="J2396"/>
      <c r="K2396"/>
      <c r="L2396"/>
      <c r="M2396"/>
      <c r="N2396" t="s">
        <v>4812</v>
      </c>
      <c r="O2396" s="396">
        <f>INDEX('Page 2 - Team Information'!$K$14:$AP$184,Y2396,X2396)</f>
        <v>0</v>
      </c>
      <c r="P2396"/>
      <c r="Q2396"/>
      <c r="R2396"/>
      <c r="S2396" t="s">
        <v>7148</v>
      </c>
      <c r="T2396"/>
      <c r="U2396"/>
      <c r="V2396"/>
      <c r="W2396"/>
      <c r="X2396" s="397">
        <v>16</v>
      </c>
      <c r="Y2396" s="397">
        <v>127</v>
      </c>
    </row>
    <row r="2397" spans="1:25" x14ac:dyDescent="0.45">
      <c r="A2397">
        <f>'Page 1 - General Information'!$G$12</f>
        <v>113367003</v>
      </c>
      <c r="B2397" t="str">
        <f>'Page 1 - General Information'!$G$16</f>
        <v>2658</v>
      </c>
      <c r="C2397" s="395" t="s">
        <v>19824</v>
      </c>
      <c r="D2397"/>
      <c r="E2397"/>
      <c r="F2397"/>
      <c r="G2397"/>
      <c r="H2397"/>
      <c r="I2397"/>
      <c r="J2397"/>
      <c r="K2397"/>
      <c r="L2397"/>
      <c r="M2397"/>
      <c r="N2397" t="s">
        <v>4812</v>
      </c>
      <c r="O2397" s="396">
        <f>INDEX('Page 2 - Team Information'!$K$14:$AP$184,Y2397,X2397)</f>
        <v>0</v>
      </c>
      <c r="P2397"/>
      <c r="Q2397"/>
      <c r="R2397"/>
      <c r="S2397" t="s">
        <v>7149</v>
      </c>
      <c r="T2397"/>
      <c r="U2397"/>
      <c r="V2397"/>
      <c r="W2397"/>
      <c r="X2397" s="397">
        <v>17</v>
      </c>
      <c r="Y2397" s="397">
        <v>127</v>
      </c>
    </row>
    <row r="2398" spans="1:25" x14ac:dyDescent="0.45">
      <c r="A2398">
        <f>'Page 1 - General Information'!$G$12</f>
        <v>113367003</v>
      </c>
      <c r="B2398" t="str">
        <f>'Page 1 - General Information'!$G$16</f>
        <v>2658</v>
      </c>
      <c r="C2398" s="395" t="s">
        <v>19824</v>
      </c>
      <c r="D2398"/>
      <c r="E2398"/>
      <c r="F2398"/>
      <c r="G2398"/>
      <c r="H2398"/>
      <c r="I2398"/>
      <c r="J2398"/>
      <c r="K2398"/>
      <c r="L2398"/>
      <c r="M2398"/>
      <c r="N2398" t="s">
        <v>4812</v>
      </c>
      <c r="O2398" s="396">
        <f>INDEX('Page 2 - Team Information'!$K$14:$AP$184,Y2398,X2398)</f>
        <v>0</v>
      </c>
      <c r="P2398"/>
      <c r="Q2398"/>
      <c r="R2398"/>
      <c r="S2398" t="s">
        <v>7150</v>
      </c>
      <c r="T2398"/>
      <c r="U2398"/>
      <c r="V2398"/>
      <c r="W2398"/>
      <c r="X2398" s="397">
        <v>19</v>
      </c>
      <c r="Y2398" s="397">
        <v>127</v>
      </c>
    </row>
    <row r="2399" spans="1:25" x14ac:dyDescent="0.45">
      <c r="A2399">
        <f>'Page 1 - General Information'!$G$12</f>
        <v>113367003</v>
      </c>
      <c r="B2399" t="str">
        <f>'Page 1 - General Information'!$G$16</f>
        <v>2658</v>
      </c>
      <c r="C2399" s="395" t="s">
        <v>19824</v>
      </c>
      <c r="D2399"/>
      <c r="E2399"/>
      <c r="F2399"/>
      <c r="G2399"/>
      <c r="H2399"/>
      <c r="I2399"/>
      <c r="J2399"/>
      <c r="K2399"/>
      <c r="L2399"/>
      <c r="M2399"/>
      <c r="N2399" t="s">
        <v>4812</v>
      </c>
      <c r="O2399" s="396">
        <f>INDEX('Page 2 - Team Information'!$K$14:$AP$184,Y2399,X2399)</f>
        <v>0</v>
      </c>
      <c r="P2399"/>
      <c r="Q2399"/>
      <c r="R2399"/>
      <c r="S2399" t="s">
        <v>7151</v>
      </c>
      <c r="T2399"/>
      <c r="U2399"/>
      <c r="V2399"/>
      <c r="W2399"/>
      <c r="X2399" s="397">
        <v>20</v>
      </c>
      <c r="Y2399" s="397">
        <v>127</v>
      </c>
    </row>
    <row r="2400" spans="1:25" x14ac:dyDescent="0.45">
      <c r="A2400">
        <f>'Page 1 - General Information'!$G$12</f>
        <v>113367003</v>
      </c>
      <c r="B2400" t="str">
        <f>'Page 1 - General Information'!$G$16</f>
        <v>2658</v>
      </c>
      <c r="C2400" s="395" t="s">
        <v>19824</v>
      </c>
      <c r="D2400"/>
      <c r="E2400"/>
      <c r="F2400"/>
      <c r="G2400"/>
      <c r="H2400"/>
      <c r="I2400"/>
      <c r="J2400"/>
      <c r="K2400"/>
      <c r="L2400"/>
      <c r="M2400"/>
      <c r="N2400" t="s">
        <v>4812</v>
      </c>
      <c r="O2400" s="396">
        <f>INDEX('Page 2 - Team Information'!$K$14:$AP$184,Y2400,X2400)</f>
        <v>0</v>
      </c>
      <c r="P2400"/>
      <c r="Q2400"/>
      <c r="R2400"/>
      <c r="S2400" t="s">
        <v>7152</v>
      </c>
      <c r="T2400"/>
      <c r="U2400"/>
      <c r="V2400"/>
      <c r="W2400"/>
      <c r="X2400" s="397">
        <v>21</v>
      </c>
      <c r="Y2400" s="397">
        <v>127</v>
      </c>
    </row>
    <row r="2401" spans="1:25" x14ac:dyDescent="0.45">
      <c r="A2401">
        <f>'Page 1 - General Information'!$G$12</f>
        <v>113367003</v>
      </c>
      <c r="B2401" t="str">
        <f>'Page 1 - General Information'!$G$16</f>
        <v>2658</v>
      </c>
      <c r="C2401" s="395" t="s">
        <v>19824</v>
      </c>
      <c r="D2401"/>
      <c r="E2401"/>
      <c r="F2401"/>
      <c r="G2401"/>
      <c r="H2401"/>
      <c r="I2401"/>
      <c r="J2401"/>
      <c r="K2401"/>
      <c r="L2401"/>
      <c r="M2401"/>
      <c r="N2401" t="s">
        <v>4812</v>
      </c>
      <c r="O2401" s="396">
        <f>INDEX('Page 2 - Team Information'!$K$14:$AP$184,Y2401,X2401)</f>
        <v>0</v>
      </c>
      <c r="P2401"/>
      <c r="Q2401"/>
      <c r="R2401"/>
      <c r="S2401" t="s">
        <v>7153</v>
      </c>
      <c r="T2401"/>
      <c r="U2401"/>
      <c r="V2401"/>
      <c r="W2401"/>
      <c r="X2401" s="397">
        <v>22</v>
      </c>
      <c r="Y2401" s="397">
        <v>127</v>
      </c>
    </row>
    <row r="2402" spans="1:25" x14ac:dyDescent="0.45">
      <c r="A2402">
        <f>'Page 1 - General Information'!$G$12</f>
        <v>113367003</v>
      </c>
      <c r="B2402" t="str">
        <f>'Page 1 - General Information'!$G$16</f>
        <v>2658</v>
      </c>
      <c r="C2402" s="395" t="s">
        <v>19824</v>
      </c>
      <c r="D2402"/>
      <c r="E2402"/>
      <c r="F2402"/>
      <c r="G2402"/>
      <c r="H2402"/>
      <c r="I2402"/>
      <c r="J2402"/>
      <c r="K2402"/>
      <c r="L2402"/>
      <c r="M2402"/>
      <c r="N2402" t="s">
        <v>5293</v>
      </c>
      <c r="O2402" s="399"/>
      <c r="P2402"/>
      <c r="Q2402"/>
      <c r="R2402" s="399" t="s">
        <v>10976</v>
      </c>
      <c r="S2402" t="s">
        <v>7154</v>
      </c>
      <c r="T2402"/>
      <c r="U2402"/>
      <c r="V2402" s="396">
        <f>INDEX('Page 2 - Team Information'!$K$14:$AP$184,Y2402,X2402)</f>
        <v>0</v>
      </c>
      <c r="W2402"/>
      <c r="X2402" s="397">
        <v>5</v>
      </c>
      <c r="Y2402" s="397">
        <v>128</v>
      </c>
    </row>
    <row r="2403" spans="1:25" x14ac:dyDescent="0.45">
      <c r="A2403">
        <f>'Page 1 - General Information'!$G$12</f>
        <v>113367003</v>
      </c>
      <c r="B2403" t="str">
        <f>'Page 1 - General Information'!$G$16</f>
        <v>2658</v>
      </c>
      <c r="C2403" s="395" t="s">
        <v>19824</v>
      </c>
      <c r="D2403"/>
      <c r="E2403"/>
      <c r="F2403"/>
      <c r="G2403"/>
      <c r="H2403"/>
      <c r="I2403"/>
      <c r="J2403"/>
      <c r="K2403"/>
      <c r="L2403"/>
      <c r="M2403"/>
      <c r="N2403" t="s">
        <v>5293</v>
      </c>
      <c r="O2403" s="399"/>
      <c r="P2403"/>
      <c r="Q2403"/>
      <c r="R2403" s="399" t="s">
        <v>10976</v>
      </c>
      <c r="S2403" t="s">
        <v>7155</v>
      </c>
      <c r="T2403"/>
      <c r="U2403"/>
      <c r="V2403" s="396">
        <f>INDEX('Page 2 - Team Information'!$K$14:$AP$184,Y2403,X2403)</f>
        <v>0</v>
      </c>
      <c r="W2403"/>
      <c r="X2403" s="397">
        <v>6</v>
      </c>
      <c r="Y2403" s="397">
        <v>128</v>
      </c>
    </row>
    <row r="2404" spans="1:25" x14ac:dyDescent="0.45">
      <c r="A2404">
        <f>'Page 1 - General Information'!$G$12</f>
        <v>113367003</v>
      </c>
      <c r="B2404" t="str">
        <f>'Page 1 - General Information'!$G$16</f>
        <v>2658</v>
      </c>
      <c r="C2404" s="395" t="s">
        <v>19824</v>
      </c>
      <c r="D2404"/>
      <c r="E2404"/>
      <c r="F2404"/>
      <c r="G2404"/>
      <c r="H2404"/>
      <c r="I2404"/>
      <c r="J2404"/>
      <c r="K2404"/>
      <c r="L2404"/>
      <c r="M2404"/>
      <c r="N2404" t="s">
        <v>5293</v>
      </c>
      <c r="O2404" s="399"/>
      <c r="P2404"/>
      <c r="Q2404"/>
      <c r="R2404" s="399" t="s">
        <v>10976</v>
      </c>
      <c r="S2404" t="s">
        <v>7156</v>
      </c>
      <c r="T2404"/>
      <c r="U2404"/>
      <c r="V2404" s="396">
        <f>INDEX('Page 2 - Team Information'!$K$14:$AP$184,Y2404,X2404)</f>
        <v>0</v>
      </c>
      <c r="W2404"/>
      <c r="X2404" s="397">
        <v>7</v>
      </c>
      <c r="Y2404" s="397">
        <v>128</v>
      </c>
    </row>
    <row r="2405" spans="1:25" x14ac:dyDescent="0.45">
      <c r="A2405">
        <f>'Page 1 - General Information'!$G$12</f>
        <v>113367003</v>
      </c>
      <c r="B2405" t="str">
        <f>'Page 1 - General Information'!$G$16</f>
        <v>2658</v>
      </c>
      <c r="C2405" s="395" t="s">
        <v>19824</v>
      </c>
      <c r="D2405"/>
      <c r="E2405"/>
      <c r="F2405"/>
      <c r="G2405"/>
      <c r="H2405"/>
      <c r="I2405"/>
      <c r="J2405"/>
      <c r="K2405"/>
      <c r="L2405"/>
      <c r="M2405"/>
      <c r="N2405" t="s">
        <v>5293</v>
      </c>
      <c r="O2405" s="399"/>
      <c r="P2405"/>
      <c r="Q2405"/>
      <c r="R2405" s="21" t="s">
        <v>10976</v>
      </c>
      <c r="S2405" t="s">
        <v>7157</v>
      </c>
      <c r="T2405" s="396" t="str">
        <f>IF(INDEX('Page 2 - Team Information'!$K$14:$AP$184,Y2405,X2405)="","",INDEX('Page 2 - Team Information'!$K$14:$AP$184,Y2405,X2405)&amp;"-06-30")</f>
        <v/>
      </c>
      <c r="U2405"/>
      <c r="V2405"/>
      <c r="W2405"/>
      <c r="X2405" s="397">
        <v>9</v>
      </c>
      <c r="Y2405" s="397">
        <v>128</v>
      </c>
    </row>
    <row r="2406" spans="1:25" x14ac:dyDescent="0.45">
      <c r="A2406">
        <f>'Page 1 - General Information'!$G$12</f>
        <v>113367003</v>
      </c>
      <c r="B2406" t="str">
        <f>'Page 1 - General Information'!$G$16</f>
        <v>2658</v>
      </c>
      <c r="C2406" s="395" t="s">
        <v>19824</v>
      </c>
      <c r="D2406"/>
      <c r="E2406"/>
      <c r="F2406"/>
      <c r="G2406"/>
      <c r="H2406"/>
      <c r="I2406"/>
      <c r="J2406"/>
      <c r="K2406"/>
      <c r="L2406"/>
      <c r="M2406"/>
      <c r="N2406" t="s">
        <v>5293</v>
      </c>
      <c r="O2406" s="399"/>
      <c r="P2406"/>
      <c r="Q2406"/>
      <c r="R2406" s="21" t="s">
        <v>10976</v>
      </c>
      <c r="S2406" t="s">
        <v>7158</v>
      </c>
      <c r="T2406" s="396" t="str">
        <f>IF(INDEX('Page 2 - Team Information'!$K$14:$AP$184,Y2406,X2406)="","",INDEX('Page 2 - Team Information'!$K$14:$AP$184,Y2406,X2406)&amp;"-06-30")</f>
        <v/>
      </c>
      <c r="U2406"/>
      <c r="V2406"/>
      <c r="W2406"/>
      <c r="X2406" s="397">
        <v>10</v>
      </c>
      <c r="Y2406" s="397">
        <v>128</v>
      </c>
    </row>
    <row r="2407" spans="1:25" x14ac:dyDescent="0.45">
      <c r="A2407">
        <f>'Page 1 - General Information'!$G$12</f>
        <v>113367003</v>
      </c>
      <c r="B2407" t="str">
        <f>'Page 1 - General Information'!$G$16</f>
        <v>2658</v>
      </c>
      <c r="C2407" s="395" t="s">
        <v>19824</v>
      </c>
      <c r="D2407"/>
      <c r="E2407"/>
      <c r="F2407"/>
      <c r="G2407"/>
      <c r="H2407"/>
      <c r="I2407"/>
      <c r="J2407"/>
      <c r="K2407"/>
      <c r="L2407"/>
      <c r="M2407"/>
      <c r="N2407" t="s">
        <v>5293</v>
      </c>
      <c r="O2407" s="399"/>
      <c r="P2407"/>
      <c r="Q2407"/>
      <c r="R2407" s="21" t="s">
        <v>10976</v>
      </c>
      <c r="S2407" t="s">
        <v>7159</v>
      </c>
      <c r="T2407" s="396" t="str">
        <f>IF(INDEX('Page 2 - Team Information'!$K$14:$AP$184,Y2407,X2407)="","",INDEX('Page 2 - Team Information'!$K$14:$AP$184,Y2407,X2407)&amp;"-06-30")</f>
        <v/>
      </c>
      <c r="U2407"/>
      <c r="V2407"/>
      <c r="W2407"/>
      <c r="X2407" s="397">
        <v>11</v>
      </c>
      <c r="Y2407" s="397">
        <v>128</v>
      </c>
    </row>
    <row r="2408" spans="1:25" x14ac:dyDescent="0.45">
      <c r="A2408">
        <f>'Page 1 - General Information'!$G$12</f>
        <v>113367003</v>
      </c>
      <c r="B2408" t="str">
        <f>'Page 1 - General Information'!$G$16</f>
        <v>2658</v>
      </c>
      <c r="C2408" s="395" t="s">
        <v>19824</v>
      </c>
      <c r="D2408"/>
      <c r="E2408"/>
      <c r="F2408"/>
      <c r="G2408"/>
      <c r="H2408"/>
      <c r="I2408"/>
      <c r="J2408"/>
      <c r="K2408"/>
      <c r="L2408"/>
      <c r="M2408"/>
      <c r="N2408" t="s">
        <v>5293</v>
      </c>
      <c r="O2408" s="399"/>
      <c r="P2408"/>
      <c r="Q2408"/>
      <c r="R2408" s="21" t="s">
        <v>10976</v>
      </c>
      <c r="S2408" t="s">
        <v>7160</v>
      </c>
      <c r="T2408" s="396" t="str">
        <f>IF(INDEX('Page 2 - Team Information'!$K$14:$AP$184,Y2408,X2408)="","",INDEX('Page 2 - Team Information'!$K$14:$AP$184,Y2408,X2408)&amp;"-06-30")</f>
        <v/>
      </c>
      <c r="U2408"/>
      <c r="V2408"/>
      <c r="W2408"/>
      <c r="X2408" s="397">
        <v>12</v>
      </c>
      <c r="Y2408" s="397">
        <v>128</v>
      </c>
    </row>
    <row r="2409" spans="1:25" x14ac:dyDescent="0.45">
      <c r="A2409">
        <f>'Page 1 - General Information'!$G$12</f>
        <v>113367003</v>
      </c>
      <c r="B2409" t="str">
        <f>'Page 1 - General Information'!$G$16</f>
        <v>2658</v>
      </c>
      <c r="C2409" s="395" t="s">
        <v>19824</v>
      </c>
      <c r="D2409"/>
      <c r="E2409"/>
      <c r="F2409"/>
      <c r="G2409"/>
      <c r="H2409"/>
      <c r="I2409"/>
      <c r="J2409"/>
      <c r="K2409"/>
      <c r="L2409"/>
      <c r="M2409"/>
      <c r="N2409" t="s">
        <v>4812</v>
      </c>
      <c r="O2409" s="396">
        <f>INDEX('Page 2 - Team Information'!$K$14:$AP$184,Y2409,X2409)</f>
        <v>0</v>
      </c>
      <c r="P2409"/>
      <c r="Q2409"/>
      <c r="R2409"/>
      <c r="S2409" t="s">
        <v>7161</v>
      </c>
      <c r="T2409"/>
      <c r="U2409"/>
      <c r="V2409"/>
      <c r="W2409"/>
      <c r="X2409" s="397">
        <v>14</v>
      </c>
      <c r="Y2409" s="397">
        <v>128</v>
      </c>
    </row>
    <row r="2410" spans="1:25" x14ac:dyDescent="0.45">
      <c r="A2410">
        <f>'Page 1 - General Information'!$G$12</f>
        <v>113367003</v>
      </c>
      <c r="B2410" t="str">
        <f>'Page 1 - General Information'!$G$16</f>
        <v>2658</v>
      </c>
      <c r="C2410" s="395" t="s">
        <v>19824</v>
      </c>
      <c r="D2410"/>
      <c r="E2410"/>
      <c r="F2410"/>
      <c r="G2410"/>
      <c r="H2410"/>
      <c r="I2410"/>
      <c r="J2410"/>
      <c r="K2410"/>
      <c r="L2410"/>
      <c r="M2410"/>
      <c r="N2410" t="s">
        <v>4812</v>
      </c>
      <c r="O2410" s="396">
        <f>INDEX('Page 2 - Team Information'!$K$14:$AP$184,Y2410,X2410)</f>
        <v>0</v>
      </c>
      <c r="P2410"/>
      <c r="Q2410"/>
      <c r="R2410"/>
      <c r="S2410" t="s">
        <v>7162</v>
      </c>
      <c r="T2410"/>
      <c r="U2410"/>
      <c r="V2410"/>
      <c r="W2410"/>
      <c r="X2410" s="397">
        <v>15</v>
      </c>
      <c r="Y2410" s="397">
        <v>128</v>
      </c>
    </row>
    <row r="2411" spans="1:25" x14ac:dyDescent="0.45">
      <c r="A2411">
        <f>'Page 1 - General Information'!$G$12</f>
        <v>113367003</v>
      </c>
      <c r="B2411" t="str">
        <f>'Page 1 - General Information'!$G$16</f>
        <v>2658</v>
      </c>
      <c r="C2411" s="395" t="s">
        <v>19824</v>
      </c>
      <c r="D2411"/>
      <c r="E2411"/>
      <c r="F2411"/>
      <c r="G2411"/>
      <c r="H2411"/>
      <c r="I2411"/>
      <c r="J2411"/>
      <c r="K2411"/>
      <c r="L2411"/>
      <c r="M2411"/>
      <c r="N2411" t="s">
        <v>4812</v>
      </c>
      <c r="O2411" s="396">
        <f>INDEX('Page 2 - Team Information'!$K$14:$AP$184,Y2411,X2411)</f>
        <v>0</v>
      </c>
      <c r="P2411"/>
      <c r="Q2411"/>
      <c r="R2411"/>
      <c r="S2411" t="s">
        <v>7163</v>
      </c>
      <c r="T2411"/>
      <c r="U2411"/>
      <c r="V2411"/>
      <c r="W2411"/>
      <c r="X2411" s="397">
        <v>16</v>
      </c>
      <c r="Y2411" s="397">
        <v>128</v>
      </c>
    </row>
    <row r="2412" spans="1:25" x14ac:dyDescent="0.45">
      <c r="A2412">
        <f>'Page 1 - General Information'!$G$12</f>
        <v>113367003</v>
      </c>
      <c r="B2412" t="str">
        <f>'Page 1 - General Information'!$G$16</f>
        <v>2658</v>
      </c>
      <c r="C2412" s="395" t="s">
        <v>19824</v>
      </c>
      <c r="D2412"/>
      <c r="E2412"/>
      <c r="F2412"/>
      <c r="G2412"/>
      <c r="H2412"/>
      <c r="I2412"/>
      <c r="J2412"/>
      <c r="K2412"/>
      <c r="L2412"/>
      <c r="M2412"/>
      <c r="N2412" t="s">
        <v>4812</v>
      </c>
      <c r="O2412" s="396">
        <f>INDEX('Page 2 - Team Information'!$K$14:$AP$184,Y2412,X2412)</f>
        <v>0</v>
      </c>
      <c r="P2412"/>
      <c r="Q2412"/>
      <c r="R2412"/>
      <c r="S2412" t="s">
        <v>7164</v>
      </c>
      <c r="T2412"/>
      <c r="U2412"/>
      <c r="V2412"/>
      <c r="W2412"/>
      <c r="X2412" s="397">
        <v>17</v>
      </c>
      <c r="Y2412" s="397">
        <v>128</v>
      </c>
    </row>
    <row r="2413" spans="1:25" x14ac:dyDescent="0.45">
      <c r="A2413">
        <f>'Page 1 - General Information'!$G$12</f>
        <v>113367003</v>
      </c>
      <c r="B2413" t="str">
        <f>'Page 1 - General Information'!$G$16</f>
        <v>2658</v>
      </c>
      <c r="C2413" s="395" t="s">
        <v>19824</v>
      </c>
      <c r="D2413"/>
      <c r="E2413"/>
      <c r="F2413"/>
      <c r="G2413"/>
      <c r="H2413"/>
      <c r="I2413"/>
      <c r="J2413"/>
      <c r="K2413"/>
      <c r="L2413"/>
      <c r="M2413"/>
      <c r="N2413" t="s">
        <v>4812</v>
      </c>
      <c r="O2413" s="396">
        <f>INDEX('Page 2 - Team Information'!$K$14:$AP$184,Y2413,X2413)</f>
        <v>0</v>
      </c>
      <c r="P2413"/>
      <c r="Q2413"/>
      <c r="R2413"/>
      <c r="S2413" t="s">
        <v>7165</v>
      </c>
      <c r="T2413"/>
      <c r="U2413"/>
      <c r="V2413"/>
      <c r="W2413"/>
      <c r="X2413" s="397">
        <v>19</v>
      </c>
      <c r="Y2413" s="397">
        <v>128</v>
      </c>
    </row>
    <row r="2414" spans="1:25" x14ac:dyDescent="0.45">
      <c r="A2414">
        <f>'Page 1 - General Information'!$G$12</f>
        <v>113367003</v>
      </c>
      <c r="B2414" t="str">
        <f>'Page 1 - General Information'!$G$16</f>
        <v>2658</v>
      </c>
      <c r="C2414" s="395" t="s">
        <v>19824</v>
      </c>
      <c r="D2414"/>
      <c r="E2414"/>
      <c r="F2414"/>
      <c r="G2414"/>
      <c r="H2414"/>
      <c r="I2414"/>
      <c r="J2414"/>
      <c r="K2414"/>
      <c r="L2414"/>
      <c r="M2414"/>
      <c r="N2414" t="s">
        <v>4812</v>
      </c>
      <c r="O2414" s="396">
        <f>INDEX('Page 2 - Team Information'!$K$14:$AP$184,Y2414,X2414)</f>
        <v>0</v>
      </c>
      <c r="P2414"/>
      <c r="Q2414"/>
      <c r="R2414"/>
      <c r="S2414" t="s">
        <v>7166</v>
      </c>
      <c r="T2414"/>
      <c r="U2414"/>
      <c r="V2414"/>
      <c r="W2414"/>
      <c r="X2414" s="397">
        <v>20</v>
      </c>
      <c r="Y2414" s="397">
        <v>128</v>
      </c>
    </row>
    <row r="2415" spans="1:25" x14ac:dyDescent="0.45">
      <c r="A2415">
        <f>'Page 1 - General Information'!$G$12</f>
        <v>113367003</v>
      </c>
      <c r="B2415" t="str">
        <f>'Page 1 - General Information'!$G$16</f>
        <v>2658</v>
      </c>
      <c r="C2415" s="395" t="s">
        <v>19824</v>
      </c>
      <c r="D2415"/>
      <c r="E2415"/>
      <c r="F2415"/>
      <c r="G2415"/>
      <c r="H2415"/>
      <c r="I2415"/>
      <c r="J2415"/>
      <c r="K2415"/>
      <c r="L2415"/>
      <c r="M2415"/>
      <c r="N2415" t="s">
        <v>4812</v>
      </c>
      <c r="O2415" s="396">
        <f>INDEX('Page 2 - Team Information'!$K$14:$AP$184,Y2415,X2415)</f>
        <v>0</v>
      </c>
      <c r="P2415"/>
      <c r="Q2415"/>
      <c r="R2415"/>
      <c r="S2415" t="s">
        <v>7167</v>
      </c>
      <c r="T2415"/>
      <c r="U2415"/>
      <c r="V2415"/>
      <c r="W2415"/>
      <c r="X2415" s="397">
        <v>21</v>
      </c>
      <c r="Y2415" s="397">
        <v>128</v>
      </c>
    </row>
    <row r="2416" spans="1:25" x14ac:dyDescent="0.45">
      <c r="A2416">
        <f>'Page 1 - General Information'!$G$12</f>
        <v>113367003</v>
      </c>
      <c r="B2416" t="str">
        <f>'Page 1 - General Information'!$G$16</f>
        <v>2658</v>
      </c>
      <c r="C2416" s="395" t="s">
        <v>19824</v>
      </c>
      <c r="D2416"/>
      <c r="E2416"/>
      <c r="F2416"/>
      <c r="G2416"/>
      <c r="H2416"/>
      <c r="I2416"/>
      <c r="J2416"/>
      <c r="K2416"/>
      <c r="L2416"/>
      <c r="M2416"/>
      <c r="N2416" t="s">
        <v>4812</v>
      </c>
      <c r="O2416" s="396">
        <f>INDEX('Page 2 - Team Information'!$K$14:$AP$184,Y2416,X2416)</f>
        <v>0</v>
      </c>
      <c r="P2416"/>
      <c r="Q2416"/>
      <c r="R2416"/>
      <c r="S2416" t="s">
        <v>7168</v>
      </c>
      <c r="T2416"/>
      <c r="U2416"/>
      <c r="V2416"/>
      <c r="W2416"/>
      <c r="X2416" s="397">
        <v>22</v>
      </c>
      <c r="Y2416" s="397">
        <v>128</v>
      </c>
    </row>
    <row r="2417" spans="1:25" x14ac:dyDescent="0.45">
      <c r="A2417">
        <f>'Page 1 - General Information'!$G$12</f>
        <v>113367003</v>
      </c>
      <c r="B2417" t="str">
        <f>'Page 1 - General Information'!$G$16</f>
        <v>2658</v>
      </c>
      <c r="C2417" s="395" t="s">
        <v>19824</v>
      </c>
      <c r="D2417"/>
      <c r="E2417"/>
      <c r="F2417"/>
      <c r="G2417"/>
      <c r="H2417"/>
      <c r="I2417"/>
      <c r="J2417"/>
      <c r="K2417"/>
      <c r="L2417"/>
      <c r="M2417"/>
      <c r="N2417" t="s">
        <v>5293</v>
      </c>
      <c r="O2417" s="399"/>
      <c r="P2417"/>
      <c r="Q2417"/>
      <c r="R2417" s="399" t="s">
        <v>10976</v>
      </c>
      <c r="S2417" t="s">
        <v>7169</v>
      </c>
      <c r="T2417"/>
      <c r="U2417"/>
      <c r="V2417" s="396">
        <f>INDEX('Page 2 - Team Information'!$K$14:$AP$184,Y2417,X2417)</f>
        <v>0</v>
      </c>
      <c r="W2417"/>
      <c r="X2417" s="397">
        <v>5</v>
      </c>
      <c r="Y2417" s="397">
        <v>129</v>
      </c>
    </row>
    <row r="2418" spans="1:25" x14ac:dyDescent="0.45">
      <c r="A2418">
        <f>'Page 1 - General Information'!$G$12</f>
        <v>113367003</v>
      </c>
      <c r="B2418" t="str">
        <f>'Page 1 - General Information'!$G$16</f>
        <v>2658</v>
      </c>
      <c r="C2418" s="395" t="s">
        <v>19824</v>
      </c>
      <c r="D2418"/>
      <c r="E2418"/>
      <c r="F2418"/>
      <c r="G2418"/>
      <c r="H2418"/>
      <c r="I2418"/>
      <c r="J2418"/>
      <c r="K2418"/>
      <c r="L2418"/>
      <c r="M2418"/>
      <c r="N2418" t="s">
        <v>5293</v>
      </c>
      <c r="O2418" s="399"/>
      <c r="P2418"/>
      <c r="Q2418"/>
      <c r="R2418" s="399" t="s">
        <v>10976</v>
      </c>
      <c r="S2418" t="s">
        <v>7170</v>
      </c>
      <c r="T2418"/>
      <c r="U2418"/>
      <c r="V2418" s="396">
        <f>INDEX('Page 2 - Team Information'!$K$14:$AP$184,Y2418,X2418)</f>
        <v>0</v>
      </c>
      <c r="W2418"/>
      <c r="X2418" s="397">
        <v>6</v>
      </c>
      <c r="Y2418" s="397">
        <v>129</v>
      </c>
    </row>
    <row r="2419" spans="1:25" x14ac:dyDescent="0.45">
      <c r="A2419">
        <f>'Page 1 - General Information'!$G$12</f>
        <v>113367003</v>
      </c>
      <c r="B2419" t="str">
        <f>'Page 1 - General Information'!$G$16</f>
        <v>2658</v>
      </c>
      <c r="C2419" s="395" t="s">
        <v>19824</v>
      </c>
      <c r="D2419"/>
      <c r="E2419"/>
      <c r="F2419"/>
      <c r="G2419"/>
      <c r="H2419"/>
      <c r="I2419"/>
      <c r="J2419"/>
      <c r="K2419"/>
      <c r="L2419"/>
      <c r="M2419"/>
      <c r="N2419" t="s">
        <v>5293</v>
      </c>
      <c r="O2419" s="399"/>
      <c r="P2419"/>
      <c r="Q2419"/>
      <c r="R2419" s="399" t="s">
        <v>10976</v>
      </c>
      <c r="S2419" t="s">
        <v>7171</v>
      </c>
      <c r="T2419"/>
      <c r="U2419"/>
      <c r="V2419" s="396">
        <f>INDEX('Page 2 - Team Information'!$K$14:$AP$184,Y2419,X2419)</f>
        <v>0</v>
      </c>
      <c r="W2419"/>
      <c r="X2419" s="397">
        <v>7</v>
      </c>
      <c r="Y2419" s="397">
        <v>129</v>
      </c>
    </row>
    <row r="2420" spans="1:25" x14ac:dyDescent="0.45">
      <c r="A2420">
        <f>'Page 1 - General Information'!$G$12</f>
        <v>113367003</v>
      </c>
      <c r="B2420" t="str">
        <f>'Page 1 - General Information'!$G$16</f>
        <v>2658</v>
      </c>
      <c r="C2420" s="395" t="s">
        <v>19824</v>
      </c>
      <c r="D2420"/>
      <c r="E2420"/>
      <c r="F2420"/>
      <c r="G2420"/>
      <c r="H2420"/>
      <c r="I2420"/>
      <c r="J2420"/>
      <c r="K2420"/>
      <c r="L2420"/>
      <c r="M2420"/>
      <c r="N2420" t="s">
        <v>5293</v>
      </c>
      <c r="O2420" s="399"/>
      <c r="P2420"/>
      <c r="Q2420"/>
      <c r="R2420" s="21" t="s">
        <v>10976</v>
      </c>
      <c r="S2420" t="s">
        <v>7172</v>
      </c>
      <c r="T2420" s="396" t="str">
        <f>IF(INDEX('Page 2 - Team Information'!$K$14:$AP$184,Y2420,X2420)="","",INDEX('Page 2 - Team Information'!$K$14:$AP$184,Y2420,X2420)&amp;"-06-30")</f>
        <v/>
      </c>
      <c r="U2420"/>
      <c r="V2420"/>
      <c r="W2420"/>
      <c r="X2420" s="397">
        <v>9</v>
      </c>
      <c r="Y2420" s="397">
        <v>129</v>
      </c>
    </row>
    <row r="2421" spans="1:25" x14ac:dyDescent="0.45">
      <c r="A2421">
        <f>'Page 1 - General Information'!$G$12</f>
        <v>113367003</v>
      </c>
      <c r="B2421" t="str">
        <f>'Page 1 - General Information'!$G$16</f>
        <v>2658</v>
      </c>
      <c r="C2421" s="395" t="s">
        <v>19824</v>
      </c>
      <c r="D2421"/>
      <c r="E2421"/>
      <c r="F2421"/>
      <c r="G2421"/>
      <c r="H2421"/>
      <c r="I2421"/>
      <c r="J2421"/>
      <c r="K2421"/>
      <c r="L2421"/>
      <c r="M2421"/>
      <c r="N2421" t="s">
        <v>5293</v>
      </c>
      <c r="O2421" s="399"/>
      <c r="P2421"/>
      <c r="Q2421"/>
      <c r="R2421" s="21" t="s">
        <v>10976</v>
      </c>
      <c r="S2421" t="s">
        <v>7173</v>
      </c>
      <c r="T2421" s="396" t="str">
        <f>IF(INDEX('Page 2 - Team Information'!$K$14:$AP$184,Y2421,X2421)="","",INDEX('Page 2 - Team Information'!$K$14:$AP$184,Y2421,X2421)&amp;"-06-30")</f>
        <v/>
      </c>
      <c r="U2421"/>
      <c r="V2421"/>
      <c r="W2421"/>
      <c r="X2421" s="397">
        <v>10</v>
      </c>
      <c r="Y2421" s="397">
        <v>129</v>
      </c>
    </row>
    <row r="2422" spans="1:25" x14ac:dyDescent="0.45">
      <c r="A2422">
        <f>'Page 1 - General Information'!$G$12</f>
        <v>113367003</v>
      </c>
      <c r="B2422" t="str">
        <f>'Page 1 - General Information'!$G$16</f>
        <v>2658</v>
      </c>
      <c r="C2422" s="395" t="s">
        <v>19824</v>
      </c>
      <c r="D2422"/>
      <c r="E2422"/>
      <c r="F2422"/>
      <c r="G2422"/>
      <c r="H2422"/>
      <c r="I2422"/>
      <c r="J2422"/>
      <c r="K2422"/>
      <c r="L2422"/>
      <c r="M2422"/>
      <c r="N2422" t="s">
        <v>5293</v>
      </c>
      <c r="O2422" s="399"/>
      <c r="P2422"/>
      <c r="Q2422"/>
      <c r="R2422" s="21" t="s">
        <v>10976</v>
      </c>
      <c r="S2422" t="s">
        <v>7174</v>
      </c>
      <c r="T2422" s="396" t="str">
        <f>IF(INDEX('Page 2 - Team Information'!$K$14:$AP$184,Y2422,X2422)="","",INDEX('Page 2 - Team Information'!$K$14:$AP$184,Y2422,X2422)&amp;"-06-30")</f>
        <v/>
      </c>
      <c r="U2422"/>
      <c r="V2422"/>
      <c r="W2422"/>
      <c r="X2422" s="397">
        <v>11</v>
      </c>
      <c r="Y2422" s="397">
        <v>129</v>
      </c>
    </row>
    <row r="2423" spans="1:25" x14ac:dyDescent="0.45">
      <c r="A2423">
        <f>'Page 1 - General Information'!$G$12</f>
        <v>113367003</v>
      </c>
      <c r="B2423" t="str">
        <f>'Page 1 - General Information'!$G$16</f>
        <v>2658</v>
      </c>
      <c r="C2423" s="395" t="s">
        <v>19824</v>
      </c>
      <c r="D2423"/>
      <c r="E2423"/>
      <c r="F2423"/>
      <c r="G2423"/>
      <c r="H2423"/>
      <c r="I2423"/>
      <c r="J2423"/>
      <c r="K2423"/>
      <c r="L2423"/>
      <c r="M2423"/>
      <c r="N2423" t="s">
        <v>5293</v>
      </c>
      <c r="O2423" s="399"/>
      <c r="P2423"/>
      <c r="Q2423"/>
      <c r="R2423" s="21" t="s">
        <v>10976</v>
      </c>
      <c r="S2423" t="s">
        <v>7175</v>
      </c>
      <c r="T2423" s="396" t="str">
        <f>IF(INDEX('Page 2 - Team Information'!$K$14:$AP$184,Y2423,X2423)="","",INDEX('Page 2 - Team Information'!$K$14:$AP$184,Y2423,X2423)&amp;"-06-30")</f>
        <v/>
      </c>
      <c r="U2423"/>
      <c r="V2423"/>
      <c r="W2423"/>
      <c r="X2423" s="397">
        <v>12</v>
      </c>
      <c r="Y2423" s="397">
        <v>129</v>
      </c>
    </row>
    <row r="2424" spans="1:25" x14ac:dyDescent="0.45">
      <c r="A2424">
        <f>'Page 1 - General Information'!$G$12</f>
        <v>113367003</v>
      </c>
      <c r="B2424" t="str">
        <f>'Page 1 - General Information'!$G$16</f>
        <v>2658</v>
      </c>
      <c r="C2424" s="395" t="s">
        <v>19824</v>
      </c>
      <c r="D2424"/>
      <c r="E2424"/>
      <c r="F2424"/>
      <c r="G2424"/>
      <c r="H2424"/>
      <c r="I2424"/>
      <c r="J2424"/>
      <c r="K2424"/>
      <c r="L2424"/>
      <c r="M2424"/>
      <c r="N2424" t="s">
        <v>4812</v>
      </c>
      <c r="O2424" s="396">
        <f>INDEX('Page 2 - Team Information'!$K$14:$AP$184,Y2424,X2424)</f>
        <v>0</v>
      </c>
      <c r="P2424"/>
      <c r="Q2424"/>
      <c r="R2424"/>
      <c r="S2424" t="s">
        <v>7176</v>
      </c>
      <c r="T2424"/>
      <c r="U2424"/>
      <c r="V2424"/>
      <c r="W2424"/>
      <c r="X2424" s="397">
        <v>14</v>
      </c>
      <c r="Y2424" s="397">
        <v>129</v>
      </c>
    </row>
    <row r="2425" spans="1:25" x14ac:dyDescent="0.45">
      <c r="A2425">
        <f>'Page 1 - General Information'!$G$12</f>
        <v>113367003</v>
      </c>
      <c r="B2425" t="str">
        <f>'Page 1 - General Information'!$G$16</f>
        <v>2658</v>
      </c>
      <c r="C2425" s="395" t="s">
        <v>19824</v>
      </c>
      <c r="D2425"/>
      <c r="E2425"/>
      <c r="F2425"/>
      <c r="G2425"/>
      <c r="H2425"/>
      <c r="I2425"/>
      <c r="J2425"/>
      <c r="K2425"/>
      <c r="L2425"/>
      <c r="M2425"/>
      <c r="N2425" t="s">
        <v>4812</v>
      </c>
      <c r="O2425" s="396">
        <f>INDEX('Page 2 - Team Information'!$K$14:$AP$184,Y2425,X2425)</f>
        <v>0</v>
      </c>
      <c r="P2425"/>
      <c r="Q2425"/>
      <c r="R2425"/>
      <c r="S2425" t="s">
        <v>7177</v>
      </c>
      <c r="T2425"/>
      <c r="U2425"/>
      <c r="V2425"/>
      <c r="W2425"/>
      <c r="X2425" s="397">
        <v>15</v>
      </c>
      <c r="Y2425" s="397">
        <v>129</v>
      </c>
    </row>
    <row r="2426" spans="1:25" x14ac:dyDescent="0.45">
      <c r="A2426">
        <f>'Page 1 - General Information'!$G$12</f>
        <v>113367003</v>
      </c>
      <c r="B2426" t="str">
        <f>'Page 1 - General Information'!$G$16</f>
        <v>2658</v>
      </c>
      <c r="C2426" s="395" t="s">
        <v>19824</v>
      </c>
      <c r="D2426"/>
      <c r="E2426"/>
      <c r="F2426"/>
      <c r="G2426"/>
      <c r="H2426"/>
      <c r="I2426"/>
      <c r="J2426"/>
      <c r="K2426"/>
      <c r="L2426"/>
      <c r="M2426"/>
      <c r="N2426" t="s">
        <v>4812</v>
      </c>
      <c r="O2426" s="396">
        <f>INDEX('Page 2 - Team Information'!$K$14:$AP$184,Y2426,X2426)</f>
        <v>0</v>
      </c>
      <c r="P2426"/>
      <c r="Q2426"/>
      <c r="R2426"/>
      <c r="S2426" t="s">
        <v>7178</v>
      </c>
      <c r="T2426"/>
      <c r="U2426"/>
      <c r="V2426"/>
      <c r="W2426"/>
      <c r="X2426" s="397">
        <v>16</v>
      </c>
      <c r="Y2426" s="397">
        <v>129</v>
      </c>
    </row>
    <row r="2427" spans="1:25" x14ac:dyDescent="0.45">
      <c r="A2427">
        <f>'Page 1 - General Information'!$G$12</f>
        <v>113367003</v>
      </c>
      <c r="B2427" t="str">
        <f>'Page 1 - General Information'!$G$16</f>
        <v>2658</v>
      </c>
      <c r="C2427" s="395" t="s">
        <v>19824</v>
      </c>
      <c r="D2427"/>
      <c r="E2427"/>
      <c r="F2427"/>
      <c r="G2427"/>
      <c r="H2427"/>
      <c r="I2427"/>
      <c r="J2427"/>
      <c r="K2427"/>
      <c r="L2427"/>
      <c r="M2427"/>
      <c r="N2427" t="s">
        <v>4812</v>
      </c>
      <c r="O2427" s="396">
        <f>INDEX('Page 2 - Team Information'!$K$14:$AP$184,Y2427,X2427)</f>
        <v>0</v>
      </c>
      <c r="P2427"/>
      <c r="Q2427"/>
      <c r="R2427"/>
      <c r="S2427" t="s">
        <v>7179</v>
      </c>
      <c r="T2427"/>
      <c r="U2427"/>
      <c r="V2427"/>
      <c r="W2427"/>
      <c r="X2427" s="397">
        <v>17</v>
      </c>
      <c r="Y2427" s="397">
        <v>129</v>
      </c>
    </row>
    <row r="2428" spans="1:25" x14ac:dyDescent="0.45">
      <c r="A2428">
        <f>'Page 1 - General Information'!$G$12</f>
        <v>113367003</v>
      </c>
      <c r="B2428" t="str">
        <f>'Page 1 - General Information'!$G$16</f>
        <v>2658</v>
      </c>
      <c r="C2428" s="395" t="s">
        <v>19824</v>
      </c>
      <c r="D2428"/>
      <c r="E2428"/>
      <c r="F2428"/>
      <c r="G2428"/>
      <c r="H2428"/>
      <c r="I2428"/>
      <c r="J2428"/>
      <c r="K2428"/>
      <c r="L2428"/>
      <c r="M2428"/>
      <c r="N2428" t="s">
        <v>4812</v>
      </c>
      <c r="O2428" s="396">
        <f>INDEX('Page 2 - Team Information'!$K$14:$AP$184,Y2428,X2428)</f>
        <v>0</v>
      </c>
      <c r="P2428"/>
      <c r="Q2428"/>
      <c r="R2428"/>
      <c r="S2428" t="s">
        <v>7180</v>
      </c>
      <c r="T2428"/>
      <c r="U2428"/>
      <c r="V2428"/>
      <c r="W2428"/>
      <c r="X2428" s="397">
        <v>19</v>
      </c>
      <c r="Y2428" s="397">
        <v>129</v>
      </c>
    </row>
    <row r="2429" spans="1:25" x14ac:dyDescent="0.45">
      <c r="A2429">
        <f>'Page 1 - General Information'!$G$12</f>
        <v>113367003</v>
      </c>
      <c r="B2429" t="str">
        <f>'Page 1 - General Information'!$G$16</f>
        <v>2658</v>
      </c>
      <c r="C2429" s="395" t="s">
        <v>19824</v>
      </c>
      <c r="D2429"/>
      <c r="E2429"/>
      <c r="F2429"/>
      <c r="G2429"/>
      <c r="H2429"/>
      <c r="I2429"/>
      <c r="J2429"/>
      <c r="K2429"/>
      <c r="L2429"/>
      <c r="M2429"/>
      <c r="N2429" t="s">
        <v>4812</v>
      </c>
      <c r="O2429" s="396">
        <f>INDEX('Page 2 - Team Information'!$K$14:$AP$184,Y2429,X2429)</f>
        <v>0</v>
      </c>
      <c r="P2429"/>
      <c r="Q2429"/>
      <c r="R2429"/>
      <c r="S2429" t="s">
        <v>7181</v>
      </c>
      <c r="T2429"/>
      <c r="U2429"/>
      <c r="V2429"/>
      <c r="W2429"/>
      <c r="X2429" s="397">
        <v>20</v>
      </c>
      <c r="Y2429" s="397">
        <v>129</v>
      </c>
    </row>
    <row r="2430" spans="1:25" x14ac:dyDescent="0.45">
      <c r="A2430">
        <f>'Page 1 - General Information'!$G$12</f>
        <v>113367003</v>
      </c>
      <c r="B2430" t="str">
        <f>'Page 1 - General Information'!$G$16</f>
        <v>2658</v>
      </c>
      <c r="C2430" s="395" t="s">
        <v>19824</v>
      </c>
      <c r="D2430"/>
      <c r="E2430"/>
      <c r="F2430"/>
      <c r="G2430"/>
      <c r="H2430"/>
      <c r="I2430"/>
      <c r="J2430"/>
      <c r="K2430"/>
      <c r="L2430"/>
      <c r="M2430"/>
      <c r="N2430" t="s">
        <v>4812</v>
      </c>
      <c r="O2430" s="396">
        <f>INDEX('Page 2 - Team Information'!$K$14:$AP$184,Y2430,X2430)</f>
        <v>0</v>
      </c>
      <c r="P2430"/>
      <c r="Q2430"/>
      <c r="R2430"/>
      <c r="S2430" t="s">
        <v>7182</v>
      </c>
      <c r="T2430"/>
      <c r="U2430"/>
      <c r="V2430"/>
      <c r="W2430"/>
      <c r="X2430" s="397">
        <v>21</v>
      </c>
      <c r="Y2430" s="397">
        <v>129</v>
      </c>
    </row>
    <row r="2431" spans="1:25" x14ac:dyDescent="0.45">
      <c r="A2431">
        <f>'Page 1 - General Information'!$G$12</f>
        <v>113367003</v>
      </c>
      <c r="B2431" t="str">
        <f>'Page 1 - General Information'!$G$16</f>
        <v>2658</v>
      </c>
      <c r="C2431" s="395" t="s">
        <v>19824</v>
      </c>
      <c r="D2431"/>
      <c r="E2431"/>
      <c r="F2431"/>
      <c r="G2431"/>
      <c r="H2431"/>
      <c r="I2431"/>
      <c r="J2431"/>
      <c r="K2431"/>
      <c r="L2431"/>
      <c r="M2431"/>
      <c r="N2431" t="s">
        <v>4812</v>
      </c>
      <c r="O2431" s="396">
        <f>INDEX('Page 2 - Team Information'!$K$14:$AP$184,Y2431,X2431)</f>
        <v>0</v>
      </c>
      <c r="P2431"/>
      <c r="Q2431"/>
      <c r="R2431"/>
      <c r="S2431" t="s">
        <v>7183</v>
      </c>
      <c r="T2431"/>
      <c r="U2431"/>
      <c r="V2431"/>
      <c r="W2431"/>
      <c r="X2431" s="397">
        <v>22</v>
      </c>
      <c r="Y2431" s="397">
        <v>129</v>
      </c>
    </row>
    <row r="2432" spans="1:25" x14ac:dyDescent="0.45">
      <c r="A2432">
        <f>'Page 1 - General Information'!$G$12</f>
        <v>113367003</v>
      </c>
      <c r="B2432" t="str">
        <f>'Page 1 - General Information'!$G$16</f>
        <v>2658</v>
      </c>
      <c r="C2432" s="395" t="s">
        <v>19824</v>
      </c>
      <c r="D2432"/>
      <c r="E2432"/>
      <c r="F2432"/>
      <c r="G2432"/>
      <c r="H2432"/>
      <c r="I2432"/>
      <c r="J2432"/>
      <c r="K2432"/>
      <c r="L2432"/>
      <c r="M2432"/>
      <c r="N2432" t="s">
        <v>5293</v>
      </c>
      <c r="O2432" s="399"/>
      <c r="P2432"/>
      <c r="Q2432"/>
      <c r="R2432" s="399" t="s">
        <v>10976</v>
      </c>
      <c r="S2432" t="s">
        <v>7184</v>
      </c>
      <c r="T2432"/>
      <c r="U2432"/>
      <c r="V2432" s="396">
        <f>INDEX('Page 2 - Team Information'!$K$14:$AP$184,Y2432,X2432)</f>
        <v>0</v>
      </c>
      <c r="W2432"/>
      <c r="X2432" s="397">
        <v>5</v>
      </c>
      <c r="Y2432" s="397">
        <v>130</v>
      </c>
    </row>
    <row r="2433" spans="1:25" x14ac:dyDescent="0.45">
      <c r="A2433">
        <f>'Page 1 - General Information'!$G$12</f>
        <v>113367003</v>
      </c>
      <c r="B2433" t="str">
        <f>'Page 1 - General Information'!$G$16</f>
        <v>2658</v>
      </c>
      <c r="C2433" s="395" t="s">
        <v>19824</v>
      </c>
      <c r="D2433"/>
      <c r="E2433"/>
      <c r="F2433"/>
      <c r="G2433"/>
      <c r="H2433"/>
      <c r="I2433"/>
      <c r="J2433"/>
      <c r="K2433"/>
      <c r="L2433"/>
      <c r="M2433"/>
      <c r="N2433" t="s">
        <v>5293</v>
      </c>
      <c r="O2433" s="399"/>
      <c r="P2433"/>
      <c r="Q2433"/>
      <c r="R2433" s="399" t="s">
        <v>10976</v>
      </c>
      <c r="S2433" t="s">
        <v>7185</v>
      </c>
      <c r="T2433"/>
      <c r="U2433"/>
      <c r="V2433" s="396">
        <f>INDEX('Page 2 - Team Information'!$K$14:$AP$184,Y2433,X2433)</f>
        <v>0</v>
      </c>
      <c r="W2433"/>
      <c r="X2433" s="397">
        <v>6</v>
      </c>
      <c r="Y2433" s="397">
        <v>130</v>
      </c>
    </row>
    <row r="2434" spans="1:25" x14ac:dyDescent="0.45">
      <c r="A2434">
        <f>'Page 1 - General Information'!$G$12</f>
        <v>113367003</v>
      </c>
      <c r="B2434" t="str">
        <f>'Page 1 - General Information'!$G$16</f>
        <v>2658</v>
      </c>
      <c r="C2434" s="395" t="s">
        <v>19824</v>
      </c>
      <c r="D2434"/>
      <c r="E2434"/>
      <c r="F2434"/>
      <c r="G2434"/>
      <c r="H2434"/>
      <c r="I2434"/>
      <c r="J2434"/>
      <c r="K2434"/>
      <c r="L2434"/>
      <c r="M2434"/>
      <c r="N2434" t="s">
        <v>5293</v>
      </c>
      <c r="O2434" s="399"/>
      <c r="P2434"/>
      <c r="Q2434"/>
      <c r="R2434" s="399" t="s">
        <v>10976</v>
      </c>
      <c r="S2434" t="s">
        <v>7186</v>
      </c>
      <c r="T2434"/>
      <c r="U2434"/>
      <c r="V2434" s="396">
        <f>INDEX('Page 2 - Team Information'!$K$14:$AP$184,Y2434,X2434)</f>
        <v>0</v>
      </c>
      <c r="W2434"/>
      <c r="X2434" s="397">
        <v>7</v>
      </c>
      <c r="Y2434" s="397">
        <v>130</v>
      </c>
    </row>
    <row r="2435" spans="1:25" x14ac:dyDescent="0.45">
      <c r="A2435">
        <f>'Page 1 - General Information'!$G$12</f>
        <v>113367003</v>
      </c>
      <c r="B2435" t="str">
        <f>'Page 1 - General Information'!$G$16</f>
        <v>2658</v>
      </c>
      <c r="C2435" s="395" t="s">
        <v>19824</v>
      </c>
      <c r="D2435"/>
      <c r="E2435"/>
      <c r="F2435"/>
      <c r="G2435"/>
      <c r="H2435"/>
      <c r="I2435"/>
      <c r="J2435"/>
      <c r="K2435"/>
      <c r="L2435"/>
      <c r="M2435"/>
      <c r="N2435" t="s">
        <v>5293</v>
      </c>
      <c r="O2435" s="399"/>
      <c r="P2435"/>
      <c r="Q2435"/>
      <c r="R2435" s="21" t="s">
        <v>10976</v>
      </c>
      <c r="S2435" t="s">
        <v>7187</v>
      </c>
      <c r="T2435" s="396" t="str">
        <f>IF(INDEX('Page 2 - Team Information'!$K$14:$AP$184,Y2435,X2435)="","",INDEX('Page 2 - Team Information'!$K$14:$AP$184,Y2435,X2435)&amp;"-06-30")</f>
        <v/>
      </c>
      <c r="U2435"/>
      <c r="V2435"/>
      <c r="W2435"/>
      <c r="X2435" s="397">
        <v>9</v>
      </c>
      <c r="Y2435" s="397">
        <v>130</v>
      </c>
    </row>
    <row r="2436" spans="1:25" x14ac:dyDescent="0.45">
      <c r="A2436">
        <f>'Page 1 - General Information'!$G$12</f>
        <v>113367003</v>
      </c>
      <c r="B2436" t="str">
        <f>'Page 1 - General Information'!$G$16</f>
        <v>2658</v>
      </c>
      <c r="C2436" s="395" t="s">
        <v>19824</v>
      </c>
      <c r="D2436"/>
      <c r="E2436"/>
      <c r="F2436"/>
      <c r="G2436"/>
      <c r="H2436"/>
      <c r="I2436"/>
      <c r="J2436"/>
      <c r="K2436"/>
      <c r="L2436"/>
      <c r="M2436"/>
      <c r="N2436" t="s">
        <v>5293</v>
      </c>
      <c r="O2436" s="399"/>
      <c r="P2436"/>
      <c r="Q2436"/>
      <c r="R2436" s="21" t="s">
        <v>10976</v>
      </c>
      <c r="S2436" t="s">
        <v>7188</v>
      </c>
      <c r="T2436" s="396" t="str">
        <f>IF(INDEX('Page 2 - Team Information'!$K$14:$AP$184,Y2436,X2436)="","",INDEX('Page 2 - Team Information'!$K$14:$AP$184,Y2436,X2436)&amp;"-06-30")</f>
        <v/>
      </c>
      <c r="U2436"/>
      <c r="V2436"/>
      <c r="W2436"/>
      <c r="X2436" s="397">
        <v>10</v>
      </c>
      <c r="Y2436" s="397">
        <v>130</v>
      </c>
    </row>
    <row r="2437" spans="1:25" x14ac:dyDescent="0.45">
      <c r="A2437">
        <f>'Page 1 - General Information'!$G$12</f>
        <v>113367003</v>
      </c>
      <c r="B2437" t="str">
        <f>'Page 1 - General Information'!$G$16</f>
        <v>2658</v>
      </c>
      <c r="C2437" s="395" t="s">
        <v>19824</v>
      </c>
      <c r="D2437"/>
      <c r="E2437"/>
      <c r="F2437"/>
      <c r="G2437"/>
      <c r="H2437"/>
      <c r="I2437"/>
      <c r="J2437"/>
      <c r="K2437"/>
      <c r="L2437"/>
      <c r="M2437"/>
      <c r="N2437" t="s">
        <v>5293</v>
      </c>
      <c r="O2437" s="399"/>
      <c r="P2437"/>
      <c r="Q2437"/>
      <c r="R2437" s="21" t="s">
        <v>10976</v>
      </c>
      <c r="S2437" t="s">
        <v>7189</v>
      </c>
      <c r="T2437" s="396" t="str">
        <f>IF(INDEX('Page 2 - Team Information'!$K$14:$AP$184,Y2437,X2437)="","",INDEX('Page 2 - Team Information'!$K$14:$AP$184,Y2437,X2437)&amp;"-06-30")</f>
        <v/>
      </c>
      <c r="U2437"/>
      <c r="V2437"/>
      <c r="W2437"/>
      <c r="X2437" s="397">
        <v>11</v>
      </c>
      <c r="Y2437" s="397">
        <v>130</v>
      </c>
    </row>
    <row r="2438" spans="1:25" x14ac:dyDescent="0.45">
      <c r="A2438">
        <f>'Page 1 - General Information'!$G$12</f>
        <v>113367003</v>
      </c>
      <c r="B2438" t="str">
        <f>'Page 1 - General Information'!$G$16</f>
        <v>2658</v>
      </c>
      <c r="C2438" s="395" t="s">
        <v>19824</v>
      </c>
      <c r="D2438"/>
      <c r="E2438"/>
      <c r="F2438"/>
      <c r="G2438"/>
      <c r="H2438"/>
      <c r="I2438"/>
      <c r="J2438"/>
      <c r="K2438"/>
      <c r="L2438"/>
      <c r="M2438"/>
      <c r="N2438" t="s">
        <v>5293</v>
      </c>
      <c r="O2438" s="399"/>
      <c r="P2438"/>
      <c r="Q2438"/>
      <c r="R2438" s="21" t="s">
        <v>10976</v>
      </c>
      <c r="S2438" t="s">
        <v>7190</v>
      </c>
      <c r="T2438" s="396" t="str">
        <f>IF(INDEX('Page 2 - Team Information'!$K$14:$AP$184,Y2438,X2438)="","",INDEX('Page 2 - Team Information'!$K$14:$AP$184,Y2438,X2438)&amp;"-06-30")</f>
        <v/>
      </c>
      <c r="U2438"/>
      <c r="V2438"/>
      <c r="W2438"/>
      <c r="X2438" s="397">
        <v>12</v>
      </c>
      <c r="Y2438" s="397">
        <v>130</v>
      </c>
    </row>
    <row r="2439" spans="1:25" x14ac:dyDescent="0.45">
      <c r="A2439">
        <f>'Page 1 - General Information'!$G$12</f>
        <v>113367003</v>
      </c>
      <c r="B2439" t="str">
        <f>'Page 1 - General Information'!$G$16</f>
        <v>2658</v>
      </c>
      <c r="C2439" s="395" t="s">
        <v>19824</v>
      </c>
      <c r="D2439"/>
      <c r="E2439"/>
      <c r="F2439"/>
      <c r="G2439"/>
      <c r="H2439"/>
      <c r="I2439"/>
      <c r="J2439"/>
      <c r="K2439"/>
      <c r="L2439"/>
      <c r="M2439"/>
      <c r="N2439" t="s">
        <v>4812</v>
      </c>
      <c r="O2439" s="396">
        <f>INDEX('Page 2 - Team Information'!$K$14:$AP$184,Y2439,X2439)</f>
        <v>0</v>
      </c>
      <c r="P2439"/>
      <c r="Q2439"/>
      <c r="R2439"/>
      <c r="S2439" t="s">
        <v>7191</v>
      </c>
      <c r="T2439"/>
      <c r="U2439"/>
      <c r="V2439"/>
      <c r="W2439"/>
      <c r="X2439" s="397">
        <v>14</v>
      </c>
      <c r="Y2439" s="397">
        <v>130</v>
      </c>
    </row>
    <row r="2440" spans="1:25" x14ac:dyDescent="0.45">
      <c r="A2440">
        <f>'Page 1 - General Information'!$G$12</f>
        <v>113367003</v>
      </c>
      <c r="B2440" t="str">
        <f>'Page 1 - General Information'!$G$16</f>
        <v>2658</v>
      </c>
      <c r="C2440" s="395" t="s">
        <v>19824</v>
      </c>
      <c r="D2440"/>
      <c r="E2440"/>
      <c r="F2440"/>
      <c r="G2440"/>
      <c r="H2440"/>
      <c r="I2440"/>
      <c r="J2440"/>
      <c r="K2440"/>
      <c r="L2440"/>
      <c r="M2440"/>
      <c r="N2440" t="s">
        <v>4812</v>
      </c>
      <c r="O2440" s="396">
        <f>INDEX('Page 2 - Team Information'!$K$14:$AP$184,Y2440,X2440)</f>
        <v>0</v>
      </c>
      <c r="P2440"/>
      <c r="Q2440"/>
      <c r="R2440"/>
      <c r="S2440" t="s">
        <v>7192</v>
      </c>
      <c r="T2440"/>
      <c r="U2440"/>
      <c r="V2440"/>
      <c r="W2440"/>
      <c r="X2440" s="397">
        <v>15</v>
      </c>
      <c r="Y2440" s="397">
        <v>130</v>
      </c>
    </row>
    <row r="2441" spans="1:25" x14ac:dyDescent="0.45">
      <c r="A2441">
        <f>'Page 1 - General Information'!$G$12</f>
        <v>113367003</v>
      </c>
      <c r="B2441" t="str">
        <f>'Page 1 - General Information'!$G$16</f>
        <v>2658</v>
      </c>
      <c r="C2441" s="395" t="s">
        <v>19824</v>
      </c>
      <c r="D2441"/>
      <c r="E2441"/>
      <c r="F2441"/>
      <c r="G2441"/>
      <c r="H2441"/>
      <c r="I2441"/>
      <c r="J2441"/>
      <c r="K2441"/>
      <c r="L2441"/>
      <c r="M2441"/>
      <c r="N2441" t="s">
        <v>4812</v>
      </c>
      <c r="O2441" s="396">
        <f>INDEX('Page 2 - Team Information'!$K$14:$AP$184,Y2441,X2441)</f>
        <v>0</v>
      </c>
      <c r="P2441"/>
      <c r="Q2441"/>
      <c r="R2441"/>
      <c r="S2441" t="s">
        <v>7193</v>
      </c>
      <c r="T2441"/>
      <c r="U2441"/>
      <c r="V2441"/>
      <c r="W2441"/>
      <c r="X2441" s="397">
        <v>16</v>
      </c>
      <c r="Y2441" s="397">
        <v>130</v>
      </c>
    </row>
    <row r="2442" spans="1:25" x14ac:dyDescent="0.45">
      <c r="A2442">
        <f>'Page 1 - General Information'!$G$12</f>
        <v>113367003</v>
      </c>
      <c r="B2442" t="str">
        <f>'Page 1 - General Information'!$G$16</f>
        <v>2658</v>
      </c>
      <c r="C2442" s="395" t="s">
        <v>19824</v>
      </c>
      <c r="D2442"/>
      <c r="E2442"/>
      <c r="F2442"/>
      <c r="G2442"/>
      <c r="H2442"/>
      <c r="I2442"/>
      <c r="J2442"/>
      <c r="K2442"/>
      <c r="L2442"/>
      <c r="M2442"/>
      <c r="N2442" t="s">
        <v>4812</v>
      </c>
      <c r="O2442" s="396">
        <f>INDEX('Page 2 - Team Information'!$K$14:$AP$184,Y2442,X2442)</f>
        <v>0</v>
      </c>
      <c r="P2442"/>
      <c r="Q2442"/>
      <c r="R2442"/>
      <c r="S2442" t="s">
        <v>7194</v>
      </c>
      <c r="T2442"/>
      <c r="U2442"/>
      <c r="V2442"/>
      <c r="W2442"/>
      <c r="X2442" s="397">
        <v>17</v>
      </c>
      <c r="Y2442" s="397">
        <v>130</v>
      </c>
    </row>
    <row r="2443" spans="1:25" x14ac:dyDescent="0.45">
      <c r="A2443">
        <f>'Page 1 - General Information'!$G$12</f>
        <v>113367003</v>
      </c>
      <c r="B2443" t="str">
        <f>'Page 1 - General Information'!$G$16</f>
        <v>2658</v>
      </c>
      <c r="C2443" s="395" t="s">
        <v>19824</v>
      </c>
      <c r="D2443"/>
      <c r="E2443"/>
      <c r="F2443"/>
      <c r="G2443"/>
      <c r="H2443"/>
      <c r="I2443"/>
      <c r="J2443"/>
      <c r="K2443"/>
      <c r="L2443"/>
      <c r="M2443"/>
      <c r="N2443" t="s">
        <v>4812</v>
      </c>
      <c r="O2443" s="396">
        <f>INDEX('Page 2 - Team Information'!$K$14:$AP$184,Y2443,X2443)</f>
        <v>0</v>
      </c>
      <c r="P2443"/>
      <c r="Q2443"/>
      <c r="R2443"/>
      <c r="S2443" t="s">
        <v>7195</v>
      </c>
      <c r="T2443"/>
      <c r="U2443"/>
      <c r="V2443"/>
      <c r="W2443"/>
      <c r="X2443" s="397">
        <v>19</v>
      </c>
      <c r="Y2443" s="397">
        <v>130</v>
      </c>
    </row>
    <row r="2444" spans="1:25" x14ac:dyDescent="0.45">
      <c r="A2444">
        <f>'Page 1 - General Information'!$G$12</f>
        <v>113367003</v>
      </c>
      <c r="B2444" t="str">
        <f>'Page 1 - General Information'!$G$16</f>
        <v>2658</v>
      </c>
      <c r="C2444" s="395" t="s">
        <v>19824</v>
      </c>
      <c r="D2444"/>
      <c r="E2444"/>
      <c r="F2444"/>
      <c r="G2444"/>
      <c r="H2444"/>
      <c r="I2444"/>
      <c r="J2444"/>
      <c r="K2444"/>
      <c r="L2444"/>
      <c r="M2444"/>
      <c r="N2444" t="s">
        <v>4812</v>
      </c>
      <c r="O2444" s="396">
        <f>INDEX('Page 2 - Team Information'!$K$14:$AP$184,Y2444,X2444)</f>
        <v>0</v>
      </c>
      <c r="P2444"/>
      <c r="Q2444"/>
      <c r="R2444"/>
      <c r="S2444" t="s">
        <v>7196</v>
      </c>
      <c r="T2444"/>
      <c r="U2444"/>
      <c r="V2444"/>
      <c r="W2444"/>
      <c r="X2444" s="397">
        <v>20</v>
      </c>
      <c r="Y2444" s="397">
        <v>130</v>
      </c>
    </row>
    <row r="2445" spans="1:25" x14ac:dyDescent="0.45">
      <c r="A2445">
        <f>'Page 1 - General Information'!$G$12</f>
        <v>113367003</v>
      </c>
      <c r="B2445" t="str">
        <f>'Page 1 - General Information'!$G$16</f>
        <v>2658</v>
      </c>
      <c r="C2445" s="395" t="s">
        <v>19824</v>
      </c>
      <c r="D2445"/>
      <c r="E2445"/>
      <c r="F2445"/>
      <c r="G2445"/>
      <c r="H2445"/>
      <c r="I2445"/>
      <c r="J2445"/>
      <c r="K2445"/>
      <c r="L2445"/>
      <c r="M2445"/>
      <c r="N2445" t="s">
        <v>4812</v>
      </c>
      <c r="O2445" s="396">
        <f>INDEX('Page 2 - Team Information'!$K$14:$AP$184,Y2445,X2445)</f>
        <v>0</v>
      </c>
      <c r="P2445"/>
      <c r="Q2445"/>
      <c r="R2445"/>
      <c r="S2445" t="s">
        <v>7197</v>
      </c>
      <c r="T2445"/>
      <c r="U2445"/>
      <c r="V2445"/>
      <c r="W2445"/>
      <c r="X2445" s="397">
        <v>21</v>
      </c>
      <c r="Y2445" s="397">
        <v>130</v>
      </c>
    </row>
    <row r="2446" spans="1:25" x14ac:dyDescent="0.45">
      <c r="A2446">
        <f>'Page 1 - General Information'!$G$12</f>
        <v>113367003</v>
      </c>
      <c r="B2446" t="str">
        <f>'Page 1 - General Information'!$G$16</f>
        <v>2658</v>
      </c>
      <c r="C2446" s="395" t="s">
        <v>19824</v>
      </c>
      <c r="D2446"/>
      <c r="E2446"/>
      <c r="F2446"/>
      <c r="G2446"/>
      <c r="H2446"/>
      <c r="I2446"/>
      <c r="J2446"/>
      <c r="K2446"/>
      <c r="L2446"/>
      <c r="M2446"/>
      <c r="N2446" t="s">
        <v>4812</v>
      </c>
      <c r="O2446" s="396">
        <f>INDEX('Page 2 - Team Information'!$K$14:$AP$184,Y2446,X2446)</f>
        <v>0</v>
      </c>
      <c r="P2446"/>
      <c r="Q2446"/>
      <c r="R2446"/>
      <c r="S2446" t="s">
        <v>7198</v>
      </c>
      <c r="T2446"/>
      <c r="U2446"/>
      <c r="V2446"/>
      <c r="W2446"/>
      <c r="X2446" s="397">
        <v>22</v>
      </c>
      <c r="Y2446" s="397">
        <v>130</v>
      </c>
    </row>
    <row r="2447" spans="1:25" x14ac:dyDescent="0.45">
      <c r="A2447">
        <f>'Page 1 - General Information'!$G$12</f>
        <v>113367003</v>
      </c>
      <c r="B2447" t="str">
        <f>'Page 1 - General Information'!$G$16</f>
        <v>2658</v>
      </c>
      <c r="C2447" s="395" t="s">
        <v>19824</v>
      </c>
      <c r="D2447"/>
      <c r="E2447"/>
      <c r="F2447"/>
      <c r="G2447"/>
      <c r="H2447"/>
      <c r="I2447"/>
      <c r="J2447"/>
      <c r="K2447"/>
      <c r="L2447"/>
      <c r="M2447"/>
      <c r="N2447" t="s">
        <v>5293</v>
      </c>
      <c r="O2447" s="399"/>
      <c r="P2447"/>
      <c r="Q2447"/>
      <c r="R2447" s="399" t="s">
        <v>10976</v>
      </c>
      <c r="S2447" t="s">
        <v>7199</v>
      </c>
      <c r="T2447"/>
      <c r="U2447"/>
      <c r="V2447" s="396">
        <f>INDEX('Page 2 - Team Information'!$K$14:$AP$184,Y2447,X2447)</f>
        <v>0</v>
      </c>
      <c r="W2447"/>
      <c r="X2447" s="397">
        <v>5</v>
      </c>
      <c r="Y2447" s="397">
        <v>131</v>
      </c>
    </row>
    <row r="2448" spans="1:25" x14ac:dyDescent="0.45">
      <c r="A2448">
        <f>'Page 1 - General Information'!$G$12</f>
        <v>113367003</v>
      </c>
      <c r="B2448" t="str">
        <f>'Page 1 - General Information'!$G$16</f>
        <v>2658</v>
      </c>
      <c r="C2448" s="395" t="s">
        <v>19824</v>
      </c>
      <c r="D2448"/>
      <c r="E2448"/>
      <c r="F2448"/>
      <c r="G2448"/>
      <c r="H2448"/>
      <c r="I2448"/>
      <c r="J2448"/>
      <c r="K2448"/>
      <c r="L2448"/>
      <c r="M2448"/>
      <c r="N2448" t="s">
        <v>5293</v>
      </c>
      <c r="O2448" s="399"/>
      <c r="P2448"/>
      <c r="Q2448"/>
      <c r="R2448" s="399" t="s">
        <v>10976</v>
      </c>
      <c r="S2448" t="s">
        <v>7200</v>
      </c>
      <c r="T2448"/>
      <c r="U2448"/>
      <c r="V2448" s="396">
        <f>INDEX('Page 2 - Team Information'!$K$14:$AP$184,Y2448,X2448)</f>
        <v>0</v>
      </c>
      <c r="W2448"/>
      <c r="X2448" s="397">
        <v>6</v>
      </c>
      <c r="Y2448" s="397">
        <v>131</v>
      </c>
    </row>
    <row r="2449" spans="1:25" x14ac:dyDescent="0.45">
      <c r="A2449">
        <f>'Page 1 - General Information'!$G$12</f>
        <v>113367003</v>
      </c>
      <c r="B2449" t="str">
        <f>'Page 1 - General Information'!$G$16</f>
        <v>2658</v>
      </c>
      <c r="C2449" s="395" t="s">
        <v>19824</v>
      </c>
      <c r="D2449"/>
      <c r="E2449"/>
      <c r="F2449"/>
      <c r="G2449"/>
      <c r="H2449"/>
      <c r="I2449"/>
      <c r="J2449"/>
      <c r="K2449"/>
      <c r="L2449"/>
      <c r="M2449"/>
      <c r="N2449" t="s">
        <v>5293</v>
      </c>
      <c r="O2449" s="399"/>
      <c r="P2449"/>
      <c r="Q2449"/>
      <c r="R2449" s="399" t="s">
        <v>10976</v>
      </c>
      <c r="S2449" t="s">
        <v>7201</v>
      </c>
      <c r="T2449"/>
      <c r="U2449"/>
      <c r="V2449" s="396">
        <f>INDEX('Page 2 - Team Information'!$K$14:$AP$184,Y2449,X2449)</f>
        <v>0</v>
      </c>
      <c r="W2449"/>
      <c r="X2449" s="397">
        <v>7</v>
      </c>
      <c r="Y2449" s="397">
        <v>131</v>
      </c>
    </row>
    <row r="2450" spans="1:25" x14ac:dyDescent="0.45">
      <c r="A2450">
        <f>'Page 1 - General Information'!$G$12</f>
        <v>113367003</v>
      </c>
      <c r="B2450" t="str">
        <f>'Page 1 - General Information'!$G$16</f>
        <v>2658</v>
      </c>
      <c r="C2450" s="395" t="s">
        <v>19824</v>
      </c>
      <c r="D2450"/>
      <c r="E2450"/>
      <c r="F2450"/>
      <c r="G2450"/>
      <c r="H2450"/>
      <c r="I2450"/>
      <c r="J2450"/>
      <c r="K2450"/>
      <c r="L2450"/>
      <c r="M2450"/>
      <c r="N2450" t="s">
        <v>5293</v>
      </c>
      <c r="O2450" s="399"/>
      <c r="P2450"/>
      <c r="Q2450"/>
      <c r="R2450" s="21" t="s">
        <v>10976</v>
      </c>
      <c r="S2450" t="s">
        <v>7202</v>
      </c>
      <c r="T2450" s="396" t="str">
        <f>IF(INDEX('Page 2 - Team Information'!$K$14:$AP$184,Y2450,X2450)="","",INDEX('Page 2 - Team Information'!$K$14:$AP$184,Y2450,X2450)&amp;"-06-30")</f>
        <v/>
      </c>
      <c r="U2450"/>
      <c r="V2450"/>
      <c r="W2450"/>
      <c r="X2450" s="397">
        <v>9</v>
      </c>
      <c r="Y2450" s="397">
        <v>131</v>
      </c>
    </row>
    <row r="2451" spans="1:25" x14ac:dyDescent="0.45">
      <c r="A2451">
        <f>'Page 1 - General Information'!$G$12</f>
        <v>113367003</v>
      </c>
      <c r="B2451" t="str">
        <f>'Page 1 - General Information'!$G$16</f>
        <v>2658</v>
      </c>
      <c r="C2451" s="395" t="s">
        <v>19824</v>
      </c>
      <c r="D2451"/>
      <c r="E2451"/>
      <c r="F2451"/>
      <c r="G2451"/>
      <c r="H2451"/>
      <c r="I2451"/>
      <c r="J2451"/>
      <c r="K2451"/>
      <c r="L2451"/>
      <c r="M2451"/>
      <c r="N2451" t="s">
        <v>5293</v>
      </c>
      <c r="O2451" s="399"/>
      <c r="P2451"/>
      <c r="Q2451"/>
      <c r="R2451" s="21" t="s">
        <v>10976</v>
      </c>
      <c r="S2451" t="s">
        <v>7203</v>
      </c>
      <c r="T2451" s="396" t="str">
        <f>IF(INDEX('Page 2 - Team Information'!$K$14:$AP$184,Y2451,X2451)="","",INDEX('Page 2 - Team Information'!$K$14:$AP$184,Y2451,X2451)&amp;"-06-30")</f>
        <v/>
      </c>
      <c r="U2451"/>
      <c r="V2451"/>
      <c r="W2451"/>
      <c r="X2451" s="397">
        <v>10</v>
      </c>
      <c r="Y2451" s="397">
        <v>131</v>
      </c>
    </row>
    <row r="2452" spans="1:25" x14ac:dyDescent="0.45">
      <c r="A2452">
        <f>'Page 1 - General Information'!$G$12</f>
        <v>113367003</v>
      </c>
      <c r="B2452" t="str">
        <f>'Page 1 - General Information'!$G$16</f>
        <v>2658</v>
      </c>
      <c r="C2452" s="395" t="s">
        <v>19824</v>
      </c>
      <c r="D2452"/>
      <c r="E2452"/>
      <c r="F2452"/>
      <c r="G2452"/>
      <c r="H2452"/>
      <c r="I2452"/>
      <c r="J2452"/>
      <c r="K2452"/>
      <c r="L2452"/>
      <c r="M2452"/>
      <c r="N2452" t="s">
        <v>5293</v>
      </c>
      <c r="O2452" s="399"/>
      <c r="P2452"/>
      <c r="Q2452"/>
      <c r="R2452" s="21" t="s">
        <v>10976</v>
      </c>
      <c r="S2452" t="s">
        <v>7204</v>
      </c>
      <c r="T2452" s="396" t="str">
        <f>IF(INDEX('Page 2 - Team Information'!$K$14:$AP$184,Y2452,X2452)="","",INDEX('Page 2 - Team Information'!$K$14:$AP$184,Y2452,X2452)&amp;"-06-30")</f>
        <v/>
      </c>
      <c r="U2452"/>
      <c r="V2452"/>
      <c r="W2452"/>
      <c r="X2452" s="397">
        <v>11</v>
      </c>
      <c r="Y2452" s="397">
        <v>131</v>
      </c>
    </row>
    <row r="2453" spans="1:25" x14ac:dyDescent="0.45">
      <c r="A2453">
        <f>'Page 1 - General Information'!$G$12</f>
        <v>113367003</v>
      </c>
      <c r="B2453" t="str">
        <f>'Page 1 - General Information'!$G$16</f>
        <v>2658</v>
      </c>
      <c r="C2453" s="395" t="s">
        <v>19824</v>
      </c>
      <c r="D2453"/>
      <c r="E2453"/>
      <c r="F2453"/>
      <c r="G2453"/>
      <c r="H2453"/>
      <c r="I2453"/>
      <c r="J2453"/>
      <c r="K2453"/>
      <c r="L2453"/>
      <c r="M2453"/>
      <c r="N2453" t="s">
        <v>5293</v>
      </c>
      <c r="O2453" s="399"/>
      <c r="P2453"/>
      <c r="Q2453"/>
      <c r="R2453" s="21" t="s">
        <v>10976</v>
      </c>
      <c r="S2453" t="s">
        <v>7205</v>
      </c>
      <c r="T2453" s="396" t="str">
        <f>IF(INDEX('Page 2 - Team Information'!$K$14:$AP$184,Y2453,X2453)="","",INDEX('Page 2 - Team Information'!$K$14:$AP$184,Y2453,X2453)&amp;"-06-30")</f>
        <v/>
      </c>
      <c r="U2453"/>
      <c r="V2453"/>
      <c r="W2453"/>
      <c r="X2453" s="397">
        <v>12</v>
      </c>
      <c r="Y2453" s="397">
        <v>131</v>
      </c>
    </row>
    <row r="2454" spans="1:25" x14ac:dyDescent="0.45">
      <c r="A2454">
        <f>'Page 1 - General Information'!$G$12</f>
        <v>113367003</v>
      </c>
      <c r="B2454" t="str">
        <f>'Page 1 - General Information'!$G$16</f>
        <v>2658</v>
      </c>
      <c r="C2454" s="395" t="s">
        <v>19824</v>
      </c>
      <c r="D2454"/>
      <c r="E2454"/>
      <c r="F2454"/>
      <c r="G2454"/>
      <c r="H2454"/>
      <c r="I2454"/>
      <c r="J2454"/>
      <c r="K2454"/>
      <c r="L2454"/>
      <c r="M2454"/>
      <c r="N2454" t="s">
        <v>4812</v>
      </c>
      <c r="O2454" s="396">
        <f>INDEX('Page 2 - Team Information'!$K$14:$AP$184,Y2454,X2454)</f>
        <v>0</v>
      </c>
      <c r="P2454"/>
      <c r="Q2454"/>
      <c r="R2454"/>
      <c r="S2454" t="s">
        <v>7206</v>
      </c>
      <c r="T2454"/>
      <c r="U2454"/>
      <c r="V2454"/>
      <c r="W2454"/>
      <c r="X2454" s="397">
        <v>14</v>
      </c>
      <c r="Y2454" s="397">
        <v>131</v>
      </c>
    </row>
    <row r="2455" spans="1:25" x14ac:dyDescent="0.45">
      <c r="A2455">
        <f>'Page 1 - General Information'!$G$12</f>
        <v>113367003</v>
      </c>
      <c r="B2455" t="str">
        <f>'Page 1 - General Information'!$G$16</f>
        <v>2658</v>
      </c>
      <c r="C2455" s="395" t="s">
        <v>19824</v>
      </c>
      <c r="D2455"/>
      <c r="E2455"/>
      <c r="F2455"/>
      <c r="G2455"/>
      <c r="H2455"/>
      <c r="I2455"/>
      <c r="J2455"/>
      <c r="K2455"/>
      <c r="L2455"/>
      <c r="M2455"/>
      <c r="N2455" t="s">
        <v>4812</v>
      </c>
      <c r="O2455" s="396">
        <f>INDEX('Page 2 - Team Information'!$K$14:$AP$184,Y2455,X2455)</f>
        <v>0</v>
      </c>
      <c r="P2455"/>
      <c r="Q2455"/>
      <c r="R2455"/>
      <c r="S2455" t="s">
        <v>7207</v>
      </c>
      <c r="T2455"/>
      <c r="U2455"/>
      <c r="V2455"/>
      <c r="W2455"/>
      <c r="X2455" s="397">
        <v>15</v>
      </c>
      <c r="Y2455" s="397">
        <v>131</v>
      </c>
    </row>
    <row r="2456" spans="1:25" x14ac:dyDescent="0.45">
      <c r="A2456">
        <f>'Page 1 - General Information'!$G$12</f>
        <v>113367003</v>
      </c>
      <c r="B2456" t="str">
        <f>'Page 1 - General Information'!$G$16</f>
        <v>2658</v>
      </c>
      <c r="C2456" s="395" t="s">
        <v>19824</v>
      </c>
      <c r="D2456"/>
      <c r="E2456"/>
      <c r="F2456"/>
      <c r="G2456"/>
      <c r="H2456"/>
      <c r="I2456"/>
      <c r="J2456"/>
      <c r="K2456"/>
      <c r="L2456"/>
      <c r="M2456"/>
      <c r="N2456" t="s">
        <v>4812</v>
      </c>
      <c r="O2456" s="396">
        <f>INDEX('Page 2 - Team Information'!$K$14:$AP$184,Y2456,X2456)</f>
        <v>0</v>
      </c>
      <c r="P2456"/>
      <c r="Q2456"/>
      <c r="R2456"/>
      <c r="S2456" t="s">
        <v>7208</v>
      </c>
      <c r="T2456"/>
      <c r="U2456"/>
      <c r="V2456"/>
      <c r="W2456"/>
      <c r="X2456" s="397">
        <v>16</v>
      </c>
      <c r="Y2456" s="397">
        <v>131</v>
      </c>
    </row>
    <row r="2457" spans="1:25" x14ac:dyDescent="0.45">
      <c r="A2457">
        <f>'Page 1 - General Information'!$G$12</f>
        <v>113367003</v>
      </c>
      <c r="B2457" t="str">
        <f>'Page 1 - General Information'!$G$16</f>
        <v>2658</v>
      </c>
      <c r="C2457" s="395" t="s">
        <v>19824</v>
      </c>
      <c r="D2457"/>
      <c r="E2457"/>
      <c r="F2457"/>
      <c r="G2457"/>
      <c r="H2457"/>
      <c r="I2457"/>
      <c r="J2457"/>
      <c r="K2457"/>
      <c r="L2457"/>
      <c r="M2457"/>
      <c r="N2457" t="s">
        <v>4812</v>
      </c>
      <c r="O2457" s="396">
        <f>INDEX('Page 2 - Team Information'!$K$14:$AP$184,Y2457,X2457)</f>
        <v>0</v>
      </c>
      <c r="P2457"/>
      <c r="Q2457"/>
      <c r="R2457"/>
      <c r="S2457" t="s">
        <v>7209</v>
      </c>
      <c r="T2457"/>
      <c r="U2457"/>
      <c r="V2457"/>
      <c r="W2457"/>
      <c r="X2457" s="397">
        <v>17</v>
      </c>
      <c r="Y2457" s="397">
        <v>131</v>
      </c>
    </row>
    <row r="2458" spans="1:25" x14ac:dyDescent="0.45">
      <c r="A2458">
        <f>'Page 1 - General Information'!$G$12</f>
        <v>113367003</v>
      </c>
      <c r="B2458" t="str">
        <f>'Page 1 - General Information'!$G$16</f>
        <v>2658</v>
      </c>
      <c r="C2458" s="395" t="s">
        <v>19824</v>
      </c>
      <c r="D2458"/>
      <c r="E2458"/>
      <c r="F2458"/>
      <c r="G2458"/>
      <c r="H2458"/>
      <c r="I2458"/>
      <c r="J2458"/>
      <c r="K2458"/>
      <c r="L2458"/>
      <c r="M2458"/>
      <c r="N2458" t="s">
        <v>4812</v>
      </c>
      <c r="O2458" s="396">
        <f>INDEX('Page 2 - Team Information'!$K$14:$AP$184,Y2458,X2458)</f>
        <v>0</v>
      </c>
      <c r="P2458"/>
      <c r="Q2458"/>
      <c r="R2458"/>
      <c r="S2458" t="s">
        <v>7210</v>
      </c>
      <c r="T2458"/>
      <c r="U2458"/>
      <c r="V2458"/>
      <c r="W2458"/>
      <c r="X2458" s="397">
        <v>19</v>
      </c>
      <c r="Y2458" s="397">
        <v>131</v>
      </c>
    </row>
    <row r="2459" spans="1:25" x14ac:dyDescent="0.45">
      <c r="A2459">
        <f>'Page 1 - General Information'!$G$12</f>
        <v>113367003</v>
      </c>
      <c r="B2459" t="str">
        <f>'Page 1 - General Information'!$G$16</f>
        <v>2658</v>
      </c>
      <c r="C2459" s="395" t="s">
        <v>19824</v>
      </c>
      <c r="D2459"/>
      <c r="E2459"/>
      <c r="F2459"/>
      <c r="G2459"/>
      <c r="H2459"/>
      <c r="I2459"/>
      <c r="J2459"/>
      <c r="K2459"/>
      <c r="L2459"/>
      <c r="M2459"/>
      <c r="N2459" t="s">
        <v>4812</v>
      </c>
      <c r="O2459" s="396">
        <f>INDEX('Page 2 - Team Information'!$K$14:$AP$184,Y2459,X2459)</f>
        <v>0</v>
      </c>
      <c r="P2459"/>
      <c r="Q2459"/>
      <c r="R2459"/>
      <c r="S2459" t="s">
        <v>7211</v>
      </c>
      <c r="T2459"/>
      <c r="U2459"/>
      <c r="V2459"/>
      <c r="W2459"/>
      <c r="X2459" s="397">
        <v>20</v>
      </c>
      <c r="Y2459" s="397">
        <v>131</v>
      </c>
    </row>
    <row r="2460" spans="1:25" x14ac:dyDescent="0.45">
      <c r="A2460">
        <f>'Page 1 - General Information'!$G$12</f>
        <v>113367003</v>
      </c>
      <c r="B2460" t="str">
        <f>'Page 1 - General Information'!$G$16</f>
        <v>2658</v>
      </c>
      <c r="C2460" s="395" t="s">
        <v>19824</v>
      </c>
      <c r="D2460"/>
      <c r="E2460"/>
      <c r="F2460"/>
      <c r="G2460"/>
      <c r="H2460"/>
      <c r="I2460"/>
      <c r="J2460"/>
      <c r="K2460"/>
      <c r="L2460"/>
      <c r="M2460"/>
      <c r="N2460" t="s">
        <v>4812</v>
      </c>
      <c r="O2460" s="396">
        <f>INDEX('Page 2 - Team Information'!$K$14:$AP$184,Y2460,X2460)</f>
        <v>0</v>
      </c>
      <c r="P2460"/>
      <c r="Q2460"/>
      <c r="R2460"/>
      <c r="S2460" t="s">
        <v>7212</v>
      </c>
      <c r="T2460"/>
      <c r="U2460"/>
      <c r="V2460"/>
      <c r="W2460"/>
      <c r="X2460" s="397">
        <v>21</v>
      </c>
      <c r="Y2460" s="397">
        <v>131</v>
      </c>
    </row>
    <row r="2461" spans="1:25" x14ac:dyDescent="0.45">
      <c r="A2461">
        <f>'Page 1 - General Information'!$G$12</f>
        <v>113367003</v>
      </c>
      <c r="B2461" t="str">
        <f>'Page 1 - General Information'!$G$16</f>
        <v>2658</v>
      </c>
      <c r="C2461" s="395" t="s">
        <v>19824</v>
      </c>
      <c r="D2461"/>
      <c r="E2461"/>
      <c r="F2461"/>
      <c r="G2461"/>
      <c r="H2461"/>
      <c r="I2461"/>
      <c r="J2461"/>
      <c r="K2461"/>
      <c r="L2461"/>
      <c r="M2461"/>
      <c r="N2461" t="s">
        <v>4812</v>
      </c>
      <c r="O2461" s="396">
        <f>INDEX('Page 2 - Team Information'!$K$14:$AP$184,Y2461,X2461)</f>
        <v>0</v>
      </c>
      <c r="P2461"/>
      <c r="Q2461"/>
      <c r="R2461"/>
      <c r="S2461" t="s">
        <v>7213</v>
      </c>
      <c r="T2461"/>
      <c r="U2461"/>
      <c r="V2461"/>
      <c r="W2461"/>
      <c r="X2461" s="397">
        <v>22</v>
      </c>
      <c r="Y2461" s="397">
        <v>131</v>
      </c>
    </row>
    <row r="2462" spans="1:25" x14ac:dyDescent="0.45">
      <c r="A2462">
        <f>'Page 1 - General Information'!$G$12</f>
        <v>113367003</v>
      </c>
      <c r="B2462" t="str">
        <f>'Page 1 - General Information'!$G$16</f>
        <v>2658</v>
      </c>
      <c r="C2462" s="395" t="s">
        <v>19824</v>
      </c>
      <c r="D2462"/>
      <c r="E2462"/>
      <c r="F2462"/>
      <c r="G2462"/>
      <c r="H2462"/>
      <c r="I2462"/>
      <c r="J2462"/>
      <c r="K2462"/>
      <c r="L2462"/>
      <c r="M2462"/>
      <c r="N2462" t="s">
        <v>5293</v>
      </c>
      <c r="O2462" s="399"/>
      <c r="P2462"/>
      <c r="Q2462"/>
      <c r="R2462" s="399" t="s">
        <v>10976</v>
      </c>
      <c r="S2462" t="s">
        <v>7214</v>
      </c>
      <c r="T2462"/>
      <c r="U2462"/>
      <c r="V2462" s="396">
        <f>INDEX('Page 2 - Team Information'!$K$14:$AP$184,Y2462,X2462)</f>
        <v>0</v>
      </c>
      <c r="W2462"/>
      <c r="X2462" s="397">
        <v>5</v>
      </c>
      <c r="Y2462" s="397">
        <v>132</v>
      </c>
    </row>
    <row r="2463" spans="1:25" x14ac:dyDescent="0.45">
      <c r="A2463">
        <f>'Page 1 - General Information'!$G$12</f>
        <v>113367003</v>
      </c>
      <c r="B2463" t="str">
        <f>'Page 1 - General Information'!$G$16</f>
        <v>2658</v>
      </c>
      <c r="C2463" s="395" t="s">
        <v>19824</v>
      </c>
      <c r="D2463"/>
      <c r="E2463"/>
      <c r="F2463"/>
      <c r="G2463"/>
      <c r="H2463"/>
      <c r="I2463"/>
      <c r="J2463"/>
      <c r="K2463"/>
      <c r="L2463"/>
      <c r="M2463"/>
      <c r="N2463" t="s">
        <v>5293</v>
      </c>
      <c r="O2463" s="399"/>
      <c r="P2463"/>
      <c r="Q2463"/>
      <c r="R2463" s="399" t="s">
        <v>10976</v>
      </c>
      <c r="S2463" t="s">
        <v>7215</v>
      </c>
      <c r="T2463"/>
      <c r="U2463"/>
      <c r="V2463" s="396">
        <f>INDEX('Page 2 - Team Information'!$K$14:$AP$184,Y2463,X2463)</f>
        <v>0</v>
      </c>
      <c r="W2463"/>
      <c r="X2463" s="397">
        <v>6</v>
      </c>
      <c r="Y2463" s="397">
        <v>132</v>
      </c>
    </row>
    <row r="2464" spans="1:25" x14ac:dyDescent="0.45">
      <c r="A2464">
        <f>'Page 1 - General Information'!$G$12</f>
        <v>113367003</v>
      </c>
      <c r="B2464" t="str">
        <f>'Page 1 - General Information'!$G$16</f>
        <v>2658</v>
      </c>
      <c r="C2464" s="395" t="s">
        <v>19824</v>
      </c>
      <c r="D2464"/>
      <c r="E2464"/>
      <c r="F2464"/>
      <c r="G2464"/>
      <c r="H2464"/>
      <c r="I2464"/>
      <c r="J2464"/>
      <c r="K2464"/>
      <c r="L2464"/>
      <c r="M2464"/>
      <c r="N2464" t="s">
        <v>5293</v>
      </c>
      <c r="O2464" s="399"/>
      <c r="P2464"/>
      <c r="Q2464"/>
      <c r="R2464" s="399" t="s">
        <v>10976</v>
      </c>
      <c r="S2464" t="s">
        <v>7216</v>
      </c>
      <c r="T2464"/>
      <c r="U2464"/>
      <c r="V2464" s="396">
        <f>INDEX('Page 2 - Team Information'!$K$14:$AP$184,Y2464,X2464)</f>
        <v>0</v>
      </c>
      <c r="W2464"/>
      <c r="X2464" s="397">
        <v>7</v>
      </c>
      <c r="Y2464" s="397">
        <v>132</v>
      </c>
    </row>
    <row r="2465" spans="1:25" x14ac:dyDescent="0.45">
      <c r="A2465">
        <f>'Page 1 - General Information'!$G$12</f>
        <v>113367003</v>
      </c>
      <c r="B2465" t="str">
        <f>'Page 1 - General Information'!$G$16</f>
        <v>2658</v>
      </c>
      <c r="C2465" s="395" t="s">
        <v>19824</v>
      </c>
      <c r="D2465"/>
      <c r="E2465"/>
      <c r="F2465"/>
      <c r="G2465"/>
      <c r="H2465"/>
      <c r="I2465"/>
      <c r="J2465"/>
      <c r="K2465"/>
      <c r="L2465"/>
      <c r="M2465"/>
      <c r="N2465" t="s">
        <v>5293</v>
      </c>
      <c r="O2465" s="399"/>
      <c r="P2465"/>
      <c r="Q2465"/>
      <c r="R2465" s="21" t="s">
        <v>10976</v>
      </c>
      <c r="S2465" t="s">
        <v>7217</v>
      </c>
      <c r="T2465" s="396" t="str">
        <f>IF(INDEX('Page 2 - Team Information'!$K$14:$AP$184,Y2465,X2465)="","",INDEX('Page 2 - Team Information'!$K$14:$AP$184,Y2465,X2465)&amp;"-06-30")</f>
        <v/>
      </c>
      <c r="U2465"/>
      <c r="V2465"/>
      <c r="W2465"/>
      <c r="X2465" s="397">
        <v>9</v>
      </c>
      <c r="Y2465" s="397">
        <v>132</v>
      </c>
    </row>
    <row r="2466" spans="1:25" x14ac:dyDescent="0.45">
      <c r="A2466">
        <f>'Page 1 - General Information'!$G$12</f>
        <v>113367003</v>
      </c>
      <c r="B2466" t="str">
        <f>'Page 1 - General Information'!$G$16</f>
        <v>2658</v>
      </c>
      <c r="C2466" s="395" t="s">
        <v>19824</v>
      </c>
      <c r="D2466"/>
      <c r="E2466"/>
      <c r="F2466"/>
      <c r="G2466"/>
      <c r="H2466"/>
      <c r="I2466"/>
      <c r="J2466"/>
      <c r="K2466"/>
      <c r="L2466"/>
      <c r="M2466"/>
      <c r="N2466" t="s">
        <v>5293</v>
      </c>
      <c r="O2466" s="399"/>
      <c r="P2466"/>
      <c r="Q2466"/>
      <c r="R2466" s="21" t="s">
        <v>10976</v>
      </c>
      <c r="S2466" t="s">
        <v>7218</v>
      </c>
      <c r="T2466" s="396" t="str">
        <f>IF(INDEX('Page 2 - Team Information'!$K$14:$AP$184,Y2466,X2466)="","",INDEX('Page 2 - Team Information'!$K$14:$AP$184,Y2466,X2466)&amp;"-06-30")</f>
        <v/>
      </c>
      <c r="U2466"/>
      <c r="V2466"/>
      <c r="W2466"/>
      <c r="X2466" s="397">
        <v>10</v>
      </c>
      <c r="Y2466" s="397">
        <v>132</v>
      </c>
    </row>
    <row r="2467" spans="1:25" x14ac:dyDescent="0.45">
      <c r="A2467">
        <f>'Page 1 - General Information'!$G$12</f>
        <v>113367003</v>
      </c>
      <c r="B2467" t="str">
        <f>'Page 1 - General Information'!$G$16</f>
        <v>2658</v>
      </c>
      <c r="C2467" s="395" t="s">
        <v>19824</v>
      </c>
      <c r="D2467"/>
      <c r="E2467"/>
      <c r="F2467"/>
      <c r="G2467"/>
      <c r="H2467"/>
      <c r="I2467"/>
      <c r="J2467"/>
      <c r="K2467"/>
      <c r="L2467"/>
      <c r="M2467"/>
      <c r="N2467" t="s">
        <v>5293</v>
      </c>
      <c r="O2467" s="399"/>
      <c r="P2467"/>
      <c r="Q2467"/>
      <c r="R2467" s="21" t="s">
        <v>10976</v>
      </c>
      <c r="S2467" t="s">
        <v>7219</v>
      </c>
      <c r="T2467" s="396" t="str">
        <f>IF(INDEX('Page 2 - Team Information'!$K$14:$AP$184,Y2467,X2467)="","",INDEX('Page 2 - Team Information'!$K$14:$AP$184,Y2467,X2467)&amp;"-06-30")</f>
        <v/>
      </c>
      <c r="U2467"/>
      <c r="V2467"/>
      <c r="W2467"/>
      <c r="X2467" s="397">
        <v>11</v>
      </c>
      <c r="Y2467" s="397">
        <v>132</v>
      </c>
    </row>
    <row r="2468" spans="1:25" x14ac:dyDescent="0.45">
      <c r="A2468">
        <f>'Page 1 - General Information'!$G$12</f>
        <v>113367003</v>
      </c>
      <c r="B2468" t="str">
        <f>'Page 1 - General Information'!$G$16</f>
        <v>2658</v>
      </c>
      <c r="C2468" s="395" t="s">
        <v>19824</v>
      </c>
      <c r="D2468"/>
      <c r="E2468"/>
      <c r="F2468"/>
      <c r="G2468"/>
      <c r="H2468"/>
      <c r="I2468"/>
      <c r="J2468"/>
      <c r="K2468"/>
      <c r="L2468"/>
      <c r="M2468"/>
      <c r="N2468" t="s">
        <v>5293</v>
      </c>
      <c r="O2468" s="399"/>
      <c r="P2468"/>
      <c r="Q2468"/>
      <c r="R2468" s="21" t="s">
        <v>10976</v>
      </c>
      <c r="S2468" t="s">
        <v>7220</v>
      </c>
      <c r="T2468" s="396" t="str">
        <f>IF(INDEX('Page 2 - Team Information'!$K$14:$AP$184,Y2468,X2468)="","",INDEX('Page 2 - Team Information'!$K$14:$AP$184,Y2468,X2468)&amp;"-06-30")</f>
        <v/>
      </c>
      <c r="U2468"/>
      <c r="V2468"/>
      <c r="W2468"/>
      <c r="X2468" s="397">
        <v>12</v>
      </c>
      <c r="Y2468" s="397">
        <v>132</v>
      </c>
    </row>
    <row r="2469" spans="1:25" x14ac:dyDescent="0.45">
      <c r="A2469">
        <f>'Page 1 - General Information'!$G$12</f>
        <v>113367003</v>
      </c>
      <c r="B2469" t="str">
        <f>'Page 1 - General Information'!$G$16</f>
        <v>2658</v>
      </c>
      <c r="C2469" s="395" t="s">
        <v>19824</v>
      </c>
      <c r="D2469"/>
      <c r="E2469"/>
      <c r="F2469"/>
      <c r="G2469"/>
      <c r="H2469"/>
      <c r="I2469"/>
      <c r="J2469"/>
      <c r="K2469"/>
      <c r="L2469"/>
      <c r="M2469"/>
      <c r="N2469" t="s">
        <v>4812</v>
      </c>
      <c r="O2469" s="396">
        <f>INDEX('Page 2 - Team Information'!$K$14:$AP$184,Y2469,X2469)</f>
        <v>0</v>
      </c>
      <c r="P2469"/>
      <c r="Q2469"/>
      <c r="R2469"/>
      <c r="S2469" t="s">
        <v>7221</v>
      </c>
      <c r="T2469"/>
      <c r="U2469"/>
      <c r="V2469"/>
      <c r="W2469"/>
      <c r="X2469" s="397">
        <v>14</v>
      </c>
      <c r="Y2469" s="397">
        <v>132</v>
      </c>
    </row>
    <row r="2470" spans="1:25" x14ac:dyDescent="0.45">
      <c r="A2470">
        <f>'Page 1 - General Information'!$G$12</f>
        <v>113367003</v>
      </c>
      <c r="B2470" t="str">
        <f>'Page 1 - General Information'!$G$16</f>
        <v>2658</v>
      </c>
      <c r="C2470" s="395" t="s">
        <v>19824</v>
      </c>
      <c r="D2470"/>
      <c r="E2470"/>
      <c r="F2470"/>
      <c r="G2470"/>
      <c r="H2470"/>
      <c r="I2470"/>
      <c r="J2470"/>
      <c r="K2470"/>
      <c r="L2470"/>
      <c r="M2470"/>
      <c r="N2470" t="s">
        <v>4812</v>
      </c>
      <c r="O2470" s="396">
        <f>INDEX('Page 2 - Team Information'!$K$14:$AP$184,Y2470,X2470)</f>
        <v>0</v>
      </c>
      <c r="P2470"/>
      <c r="Q2470"/>
      <c r="R2470"/>
      <c r="S2470" t="s">
        <v>7222</v>
      </c>
      <c r="T2470"/>
      <c r="U2470"/>
      <c r="V2470"/>
      <c r="W2470"/>
      <c r="X2470" s="397">
        <v>15</v>
      </c>
      <c r="Y2470" s="397">
        <v>132</v>
      </c>
    </row>
    <row r="2471" spans="1:25" x14ac:dyDescent="0.45">
      <c r="A2471">
        <f>'Page 1 - General Information'!$G$12</f>
        <v>113367003</v>
      </c>
      <c r="B2471" t="str">
        <f>'Page 1 - General Information'!$G$16</f>
        <v>2658</v>
      </c>
      <c r="C2471" s="395" t="s">
        <v>19824</v>
      </c>
      <c r="D2471"/>
      <c r="E2471"/>
      <c r="F2471"/>
      <c r="G2471"/>
      <c r="H2471"/>
      <c r="I2471"/>
      <c r="J2471"/>
      <c r="K2471"/>
      <c r="L2471"/>
      <c r="M2471"/>
      <c r="N2471" t="s">
        <v>4812</v>
      </c>
      <c r="O2471" s="396">
        <f>INDEX('Page 2 - Team Information'!$K$14:$AP$184,Y2471,X2471)</f>
        <v>0</v>
      </c>
      <c r="P2471"/>
      <c r="Q2471"/>
      <c r="R2471"/>
      <c r="S2471" t="s">
        <v>7223</v>
      </c>
      <c r="T2471"/>
      <c r="U2471"/>
      <c r="V2471"/>
      <c r="W2471"/>
      <c r="X2471" s="397">
        <v>16</v>
      </c>
      <c r="Y2471" s="397">
        <v>132</v>
      </c>
    </row>
    <row r="2472" spans="1:25" x14ac:dyDescent="0.45">
      <c r="A2472">
        <f>'Page 1 - General Information'!$G$12</f>
        <v>113367003</v>
      </c>
      <c r="B2472" t="str">
        <f>'Page 1 - General Information'!$G$16</f>
        <v>2658</v>
      </c>
      <c r="C2472" s="395" t="s">
        <v>19824</v>
      </c>
      <c r="D2472"/>
      <c r="E2472"/>
      <c r="F2472"/>
      <c r="G2472"/>
      <c r="H2472"/>
      <c r="I2472"/>
      <c r="J2472"/>
      <c r="K2472"/>
      <c r="L2472"/>
      <c r="M2472"/>
      <c r="N2472" t="s">
        <v>4812</v>
      </c>
      <c r="O2472" s="396">
        <f>INDEX('Page 2 - Team Information'!$K$14:$AP$184,Y2472,X2472)</f>
        <v>0</v>
      </c>
      <c r="P2472"/>
      <c r="Q2472"/>
      <c r="R2472"/>
      <c r="S2472" t="s">
        <v>7224</v>
      </c>
      <c r="T2472"/>
      <c r="U2472"/>
      <c r="V2472"/>
      <c r="W2472"/>
      <c r="X2472" s="397">
        <v>17</v>
      </c>
      <c r="Y2472" s="397">
        <v>132</v>
      </c>
    </row>
    <row r="2473" spans="1:25" x14ac:dyDescent="0.45">
      <c r="A2473">
        <f>'Page 1 - General Information'!$G$12</f>
        <v>113367003</v>
      </c>
      <c r="B2473" t="str">
        <f>'Page 1 - General Information'!$G$16</f>
        <v>2658</v>
      </c>
      <c r="C2473" s="395" t="s">
        <v>19824</v>
      </c>
      <c r="D2473"/>
      <c r="E2473"/>
      <c r="F2473"/>
      <c r="G2473"/>
      <c r="H2473"/>
      <c r="I2473"/>
      <c r="J2473"/>
      <c r="K2473"/>
      <c r="L2473"/>
      <c r="M2473"/>
      <c r="N2473" t="s">
        <v>4812</v>
      </c>
      <c r="O2473" s="396">
        <f>INDEX('Page 2 - Team Information'!$K$14:$AP$184,Y2473,X2473)</f>
        <v>0</v>
      </c>
      <c r="P2473"/>
      <c r="Q2473"/>
      <c r="R2473"/>
      <c r="S2473" t="s">
        <v>7225</v>
      </c>
      <c r="T2473"/>
      <c r="U2473"/>
      <c r="V2473"/>
      <c r="W2473"/>
      <c r="X2473" s="397">
        <v>19</v>
      </c>
      <c r="Y2473" s="397">
        <v>132</v>
      </c>
    </row>
    <row r="2474" spans="1:25" x14ac:dyDescent="0.45">
      <c r="A2474">
        <f>'Page 1 - General Information'!$G$12</f>
        <v>113367003</v>
      </c>
      <c r="B2474" t="str">
        <f>'Page 1 - General Information'!$G$16</f>
        <v>2658</v>
      </c>
      <c r="C2474" s="395" t="s">
        <v>19824</v>
      </c>
      <c r="D2474"/>
      <c r="E2474"/>
      <c r="F2474"/>
      <c r="G2474"/>
      <c r="H2474"/>
      <c r="I2474"/>
      <c r="J2474"/>
      <c r="K2474"/>
      <c r="L2474"/>
      <c r="M2474"/>
      <c r="N2474" t="s">
        <v>4812</v>
      </c>
      <c r="O2474" s="396">
        <f>INDEX('Page 2 - Team Information'!$K$14:$AP$184,Y2474,X2474)</f>
        <v>0</v>
      </c>
      <c r="P2474"/>
      <c r="Q2474"/>
      <c r="R2474"/>
      <c r="S2474" t="s">
        <v>7226</v>
      </c>
      <c r="T2474"/>
      <c r="U2474"/>
      <c r="V2474"/>
      <c r="W2474"/>
      <c r="X2474" s="397">
        <v>20</v>
      </c>
      <c r="Y2474" s="397">
        <v>132</v>
      </c>
    </row>
    <row r="2475" spans="1:25" x14ac:dyDescent="0.45">
      <c r="A2475">
        <f>'Page 1 - General Information'!$G$12</f>
        <v>113367003</v>
      </c>
      <c r="B2475" t="str">
        <f>'Page 1 - General Information'!$G$16</f>
        <v>2658</v>
      </c>
      <c r="C2475" s="395" t="s">
        <v>19824</v>
      </c>
      <c r="D2475"/>
      <c r="E2475"/>
      <c r="F2475"/>
      <c r="G2475"/>
      <c r="H2475"/>
      <c r="I2475"/>
      <c r="J2475"/>
      <c r="K2475"/>
      <c r="L2475"/>
      <c r="M2475"/>
      <c r="N2475" t="s">
        <v>4812</v>
      </c>
      <c r="O2475" s="396">
        <f>INDEX('Page 2 - Team Information'!$K$14:$AP$184,Y2475,X2475)</f>
        <v>0</v>
      </c>
      <c r="P2475"/>
      <c r="Q2475"/>
      <c r="R2475"/>
      <c r="S2475" t="s">
        <v>7227</v>
      </c>
      <c r="T2475"/>
      <c r="U2475"/>
      <c r="V2475"/>
      <c r="W2475"/>
      <c r="X2475" s="397">
        <v>21</v>
      </c>
      <c r="Y2475" s="397">
        <v>132</v>
      </c>
    </row>
    <row r="2476" spans="1:25" x14ac:dyDescent="0.45">
      <c r="A2476">
        <f>'Page 1 - General Information'!$G$12</f>
        <v>113367003</v>
      </c>
      <c r="B2476" t="str">
        <f>'Page 1 - General Information'!$G$16</f>
        <v>2658</v>
      </c>
      <c r="C2476" s="395" t="s">
        <v>19824</v>
      </c>
      <c r="D2476"/>
      <c r="E2476"/>
      <c r="F2476"/>
      <c r="G2476"/>
      <c r="H2476"/>
      <c r="I2476"/>
      <c r="J2476"/>
      <c r="K2476"/>
      <c r="L2476"/>
      <c r="M2476"/>
      <c r="N2476" t="s">
        <v>4812</v>
      </c>
      <c r="O2476" s="396">
        <f>INDEX('Page 2 - Team Information'!$K$14:$AP$184,Y2476,X2476)</f>
        <v>0</v>
      </c>
      <c r="P2476"/>
      <c r="Q2476"/>
      <c r="R2476"/>
      <c r="S2476" t="s">
        <v>7228</v>
      </c>
      <c r="T2476"/>
      <c r="U2476"/>
      <c r="V2476"/>
      <c r="W2476"/>
      <c r="X2476" s="397">
        <v>22</v>
      </c>
      <c r="Y2476" s="397">
        <v>132</v>
      </c>
    </row>
    <row r="2477" spans="1:25" x14ac:dyDescent="0.45">
      <c r="A2477">
        <f>'Page 1 - General Information'!$G$12</f>
        <v>113367003</v>
      </c>
      <c r="B2477" t="str">
        <f>'Page 1 - General Information'!$G$16</f>
        <v>2658</v>
      </c>
      <c r="C2477" s="395" t="s">
        <v>19824</v>
      </c>
      <c r="D2477"/>
      <c r="E2477"/>
      <c r="F2477"/>
      <c r="G2477"/>
      <c r="H2477"/>
      <c r="I2477"/>
      <c r="J2477"/>
      <c r="K2477"/>
      <c r="L2477"/>
      <c r="M2477"/>
      <c r="N2477" t="s">
        <v>5293</v>
      </c>
      <c r="O2477" s="399"/>
      <c r="P2477"/>
      <c r="Q2477"/>
      <c r="R2477" s="399" t="s">
        <v>10976</v>
      </c>
      <c r="S2477" t="s">
        <v>7229</v>
      </c>
      <c r="T2477"/>
      <c r="U2477"/>
      <c r="V2477" s="396">
        <f>INDEX('Page 2 - Team Information'!$K$14:$AP$184,Y2477,X2477)</f>
        <v>0</v>
      </c>
      <c r="W2477"/>
      <c r="X2477" s="397">
        <v>5</v>
      </c>
      <c r="Y2477" s="397">
        <v>133</v>
      </c>
    </row>
    <row r="2478" spans="1:25" x14ac:dyDescent="0.45">
      <c r="A2478">
        <f>'Page 1 - General Information'!$G$12</f>
        <v>113367003</v>
      </c>
      <c r="B2478" t="str">
        <f>'Page 1 - General Information'!$G$16</f>
        <v>2658</v>
      </c>
      <c r="C2478" s="395" t="s">
        <v>19824</v>
      </c>
      <c r="D2478"/>
      <c r="E2478"/>
      <c r="F2478"/>
      <c r="G2478"/>
      <c r="H2478"/>
      <c r="I2478"/>
      <c r="J2478"/>
      <c r="K2478"/>
      <c r="L2478"/>
      <c r="M2478"/>
      <c r="N2478" t="s">
        <v>5293</v>
      </c>
      <c r="O2478" s="399"/>
      <c r="P2478"/>
      <c r="Q2478"/>
      <c r="R2478" s="399" t="s">
        <v>10976</v>
      </c>
      <c r="S2478" t="s">
        <v>7230</v>
      </c>
      <c r="T2478"/>
      <c r="U2478"/>
      <c r="V2478" s="396">
        <f>INDEX('Page 2 - Team Information'!$K$14:$AP$184,Y2478,X2478)</f>
        <v>0</v>
      </c>
      <c r="W2478"/>
      <c r="X2478" s="397">
        <v>6</v>
      </c>
      <c r="Y2478" s="397">
        <v>133</v>
      </c>
    </row>
    <row r="2479" spans="1:25" x14ac:dyDescent="0.45">
      <c r="A2479">
        <f>'Page 1 - General Information'!$G$12</f>
        <v>113367003</v>
      </c>
      <c r="B2479" t="str">
        <f>'Page 1 - General Information'!$G$16</f>
        <v>2658</v>
      </c>
      <c r="C2479" s="395" t="s">
        <v>19824</v>
      </c>
      <c r="D2479"/>
      <c r="E2479"/>
      <c r="F2479"/>
      <c r="G2479"/>
      <c r="H2479"/>
      <c r="I2479"/>
      <c r="J2479"/>
      <c r="K2479"/>
      <c r="L2479"/>
      <c r="M2479"/>
      <c r="N2479" t="s">
        <v>5293</v>
      </c>
      <c r="O2479" s="399"/>
      <c r="P2479"/>
      <c r="Q2479"/>
      <c r="R2479" s="399" t="s">
        <v>10976</v>
      </c>
      <c r="S2479" t="s">
        <v>7231</v>
      </c>
      <c r="T2479"/>
      <c r="U2479"/>
      <c r="V2479" s="396">
        <f>INDEX('Page 2 - Team Information'!$K$14:$AP$184,Y2479,X2479)</f>
        <v>0</v>
      </c>
      <c r="W2479"/>
      <c r="X2479" s="397">
        <v>7</v>
      </c>
      <c r="Y2479" s="397">
        <v>133</v>
      </c>
    </row>
    <row r="2480" spans="1:25" x14ac:dyDescent="0.45">
      <c r="A2480">
        <f>'Page 1 - General Information'!$G$12</f>
        <v>113367003</v>
      </c>
      <c r="B2480" t="str">
        <f>'Page 1 - General Information'!$G$16</f>
        <v>2658</v>
      </c>
      <c r="C2480" s="395" t="s">
        <v>19824</v>
      </c>
      <c r="D2480"/>
      <c r="E2480"/>
      <c r="F2480"/>
      <c r="G2480"/>
      <c r="H2480"/>
      <c r="I2480"/>
      <c r="J2480"/>
      <c r="K2480"/>
      <c r="L2480"/>
      <c r="M2480"/>
      <c r="N2480" t="s">
        <v>5293</v>
      </c>
      <c r="O2480" s="399"/>
      <c r="P2480"/>
      <c r="Q2480"/>
      <c r="R2480" s="21" t="s">
        <v>10976</v>
      </c>
      <c r="S2480" t="s">
        <v>7232</v>
      </c>
      <c r="T2480" s="396" t="str">
        <f>IF(INDEX('Page 2 - Team Information'!$K$14:$AP$184,Y2480,X2480)="","",INDEX('Page 2 - Team Information'!$K$14:$AP$184,Y2480,X2480)&amp;"-06-30")</f>
        <v/>
      </c>
      <c r="U2480"/>
      <c r="V2480"/>
      <c r="W2480"/>
      <c r="X2480" s="397">
        <v>9</v>
      </c>
      <c r="Y2480" s="397">
        <v>133</v>
      </c>
    </row>
    <row r="2481" spans="1:25" x14ac:dyDescent="0.45">
      <c r="A2481">
        <f>'Page 1 - General Information'!$G$12</f>
        <v>113367003</v>
      </c>
      <c r="B2481" t="str">
        <f>'Page 1 - General Information'!$G$16</f>
        <v>2658</v>
      </c>
      <c r="C2481" s="395" t="s">
        <v>19824</v>
      </c>
      <c r="D2481"/>
      <c r="E2481"/>
      <c r="F2481"/>
      <c r="G2481"/>
      <c r="H2481"/>
      <c r="I2481"/>
      <c r="J2481"/>
      <c r="K2481"/>
      <c r="L2481"/>
      <c r="M2481"/>
      <c r="N2481" t="s">
        <v>5293</v>
      </c>
      <c r="O2481" s="399"/>
      <c r="P2481"/>
      <c r="Q2481"/>
      <c r="R2481" s="21" t="s">
        <v>10976</v>
      </c>
      <c r="S2481" t="s">
        <v>7233</v>
      </c>
      <c r="T2481" s="396" t="str">
        <f>IF(INDEX('Page 2 - Team Information'!$K$14:$AP$184,Y2481,X2481)="","",INDEX('Page 2 - Team Information'!$K$14:$AP$184,Y2481,X2481)&amp;"-06-30")</f>
        <v/>
      </c>
      <c r="U2481"/>
      <c r="V2481"/>
      <c r="W2481"/>
      <c r="X2481" s="397">
        <v>10</v>
      </c>
      <c r="Y2481" s="397">
        <v>133</v>
      </c>
    </row>
    <row r="2482" spans="1:25" x14ac:dyDescent="0.45">
      <c r="A2482">
        <f>'Page 1 - General Information'!$G$12</f>
        <v>113367003</v>
      </c>
      <c r="B2482" t="str">
        <f>'Page 1 - General Information'!$G$16</f>
        <v>2658</v>
      </c>
      <c r="C2482" s="395" t="s">
        <v>19824</v>
      </c>
      <c r="D2482"/>
      <c r="E2482"/>
      <c r="F2482"/>
      <c r="G2482"/>
      <c r="H2482"/>
      <c r="I2482"/>
      <c r="J2482"/>
      <c r="K2482"/>
      <c r="L2482"/>
      <c r="M2482"/>
      <c r="N2482" t="s">
        <v>5293</v>
      </c>
      <c r="O2482" s="399"/>
      <c r="P2482"/>
      <c r="Q2482"/>
      <c r="R2482" s="21" t="s">
        <v>10976</v>
      </c>
      <c r="S2482" t="s">
        <v>7234</v>
      </c>
      <c r="T2482" s="396" t="str">
        <f>IF(INDEX('Page 2 - Team Information'!$K$14:$AP$184,Y2482,X2482)="","",INDEX('Page 2 - Team Information'!$K$14:$AP$184,Y2482,X2482)&amp;"-06-30")</f>
        <v/>
      </c>
      <c r="U2482"/>
      <c r="V2482"/>
      <c r="W2482"/>
      <c r="X2482" s="397">
        <v>11</v>
      </c>
      <c r="Y2482" s="397">
        <v>133</v>
      </c>
    </row>
    <row r="2483" spans="1:25" x14ac:dyDescent="0.45">
      <c r="A2483">
        <f>'Page 1 - General Information'!$G$12</f>
        <v>113367003</v>
      </c>
      <c r="B2483" t="str">
        <f>'Page 1 - General Information'!$G$16</f>
        <v>2658</v>
      </c>
      <c r="C2483" s="395" t="s">
        <v>19824</v>
      </c>
      <c r="D2483"/>
      <c r="E2483"/>
      <c r="F2483"/>
      <c r="G2483"/>
      <c r="H2483"/>
      <c r="I2483"/>
      <c r="J2483"/>
      <c r="K2483"/>
      <c r="L2483"/>
      <c r="M2483"/>
      <c r="N2483" t="s">
        <v>5293</v>
      </c>
      <c r="O2483" s="399"/>
      <c r="P2483"/>
      <c r="Q2483"/>
      <c r="R2483" s="21" t="s">
        <v>10976</v>
      </c>
      <c r="S2483" t="s">
        <v>7235</v>
      </c>
      <c r="T2483" s="396" t="str">
        <f>IF(INDEX('Page 2 - Team Information'!$K$14:$AP$184,Y2483,X2483)="","",INDEX('Page 2 - Team Information'!$K$14:$AP$184,Y2483,X2483)&amp;"-06-30")</f>
        <v/>
      </c>
      <c r="U2483"/>
      <c r="V2483"/>
      <c r="W2483"/>
      <c r="X2483" s="397">
        <v>12</v>
      </c>
      <c r="Y2483" s="397">
        <v>133</v>
      </c>
    </row>
    <row r="2484" spans="1:25" x14ac:dyDescent="0.45">
      <c r="A2484">
        <f>'Page 1 - General Information'!$G$12</f>
        <v>113367003</v>
      </c>
      <c r="B2484" t="str">
        <f>'Page 1 - General Information'!$G$16</f>
        <v>2658</v>
      </c>
      <c r="C2484" s="395" t="s">
        <v>19824</v>
      </c>
      <c r="D2484"/>
      <c r="E2484"/>
      <c r="F2484"/>
      <c r="G2484"/>
      <c r="H2484"/>
      <c r="I2484"/>
      <c r="J2484"/>
      <c r="K2484"/>
      <c r="L2484"/>
      <c r="M2484"/>
      <c r="N2484" t="s">
        <v>4812</v>
      </c>
      <c r="O2484" s="396">
        <f>INDEX('Page 2 - Team Information'!$K$14:$AP$184,Y2484,X2484)</f>
        <v>0</v>
      </c>
      <c r="P2484"/>
      <c r="Q2484"/>
      <c r="R2484"/>
      <c r="S2484" t="s">
        <v>7236</v>
      </c>
      <c r="T2484"/>
      <c r="U2484"/>
      <c r="V2484"/>
      <c r="W2484"/>
      <c r="X2484" s="397">
        <v>14</v>
      </c>
      <c r="Y2484" s="397">
        <v>133</v>
      </c>
    </row>
    <row r="2485" spans="1:25" x14ac:dyDescent="0.45">
      <c r="A2485">
        <f>'Page 1 - General Information'!$G$12</f>
        <v>113367003</v>
      </c>
      <c r="B2485" t="str">
        <f>'Page 1 - General Information'!$G$16</f>
        <v>2658</v>
      </c>
      <c r="C2485" s="395" t="s">
        <v>19824</v>
      </c>
      <c r="D2485"/>
      <c r="E2485"/>
      <c r="F2485"/>
      <c r="G2485"/>
      <c r="H2485"/>
      <c r="I2485"/>
      <c r="J2485"/>
      <c r="K2485"/>
      <c r="L2485"/>
      <c r="M2485"/>
      <c r="N2485" t="s">
        <v>4812</v>
      </c>
      <c r="O2485" s="396">
        <f>INDEX('Page 2 - Team Information'!$K$14:$AP$184,Y2485,X2485)</f>
        <v>0</v>
      </c>
      <c r="P2485"/>
      <c r="Q2485"/>
      <c r="R2485"/>
      <c r="S2485" t="s">
        <v>7237</v>
      </c>
      <c r="T2485"/>
      <c r="U2485"/>
      <c r="V2485"/>
      <c r="W2485"/>
      <c r="X2485" s="397">
        <v>15</v>
      </c>
      <c r="Y2485" s="397">
        <v>133</v>
      </c>
    </row>
    <row r="2486" spans="1:25" x14ac:dyDescent="0.45">
      <c r="A2486">
        <f>'Page 1 - General Information'!$G$12</f>
        <v>113367003</v>
      </c>
      <c r="B2486" t="str">
        <f>'Page 1 - General Information'!$G$16</f>
        <v>2658</v>
      </c>
      <c r="C2486" s="395" t="s">
        <v>19824</v>
      </c>
      <c r="D2486"/>
      <c r="E2486"/>
      <c r="F2486"/>
      <c r="G2486"/>
      <c r="H2486"/>
      <c r="I2486"/>
      <c r="J2486"/>
      <c r="K2486"/>
      <c r="L2486"/>
      <c r="M2486"/>
      <c r="N2486" t="s">
        <v>4812</v>
      </c>
      <c r="O2486" s="396">
        <f>INDEX('Page 2 - Team Information'!$K$14:$AP$184,Y2486,X2486)</f>
        <v>0</v>
      </c>
      <c r="P2486"/>
      <c r="Q2486"/>
      <c r="R2486"/>
      <c r="S2486" t="s">
        <v>7238</v>
      </c>
      <c r="T2486"/>
      <c r="U2486"/>
      <c r="V2486"/>
      <c r="W2486"/>
      <c r="X2486" s="397">
        <v>16</v>
      </c>
      <c r="Y2486" s="397">
        <v>133</v>
      </c>
    </row>
    <row r="2487" spans="1:25" x14ac:dyDescent="0.45">
      <c r="A2487">
        <f>'Page 1 - General Information'!$G$12</f>
        <v>113367003</v>
      </c>
      <c r="B2487" t="str">
        <f>'Page 1 - General Information'!$G$16</f>
        <v>2658</v>
      </c>
      <c r="C2487" s="395" t="s">
        <v>19824</v>
      </c>
      <c r="D2487"/>
      <c r="E2487"/>
      <c r="F2487"/>
      <c r="G2487"/>
      <c r="H2487"/>
      <c r="I2487"/>
      <c r="J2487"/>
      <c r="K2487"/>
      <c r="L2487"/>
      <c r="M2487"/>
      <c r="N2487" t="s">
        <v>4812</v>
      </c>
      <c r="O2487" s="396">
        <f>INDEX('Page 2 - Team Information'!$K$14:$AP$184,Y2487,X2487)</f>
        <v>0</v>
      </c>
      <c r="P2487"/>
      <c r="Q2487"/>
      <c r="R2487"/>
      <c r="S2487" t="s">
        <v>7239</v>
      </c>
      <c r="T2487"/>
      <c r="U2487"/>
      <c r="V2487"/>
      <c r="W2487"/>
      <c r="X2487" s="397">
        <v>17</v>
      </c>
      <c r="Y2487" s="397">
        <v>133</v>
      </c>
    </row>
    <row r="2488" spans="1:25" x14ac:dyDescent="0.45">
      <c r="A2488">
        <f>'Page 1 - General Information'!$G$12</f>
        <v>113367003</v>
      </c>
      <c r="B2488" t="str">
        <f>'Page 1 - General Information'!$G$16</f>
        <v>2658</v>
      </c>
      <c r="C2488" s="395" t="s">
        <v>19824</v>
      </c>
      <c r="D2488"/>
      <c r="E2488"/>
      <c r="F2488"/>
      <c r="G2488"/>
      <c r="H2488"/>
      <c r="I2488"/>
      <c r="J2488"/>
      <c r="K2488"/>
      <c r="L2488"/>
      <c r="M2488"/>
      <c r="N2488" t="s">
        <v>4812</v>
      </c>
      <c r="O2488" s="396">
        <f>INDEX('Page 2 - Team Information'!$K$14:$AP$184,Y2488,X2488)</f>
        <v>0</v>
      </c>
      <c r="P2488"/>
      <c r="Q2488"/>
      <c r="R2488"/>
      <c r="S2488" t="s">
        <v>7240</v>
      </c>
      <c r="T2488"/>
      <c r="U2488"/>
      <c r="V2488"/>
      <c r="W2488"/>
      <c r="X2488" s="397">
        <v>19</v>
      </c>
      <c r="Y2488" s="397">
        <v>133</v>
      </c>
    </row>
    <row r="2489" spans="1:25" x14ac:dyDescent="0.45">
      <c r="A2489">
        <f>'Page 1 - General Information'!$G$12</f>
        <v>113367003</v>
      </c>
      <c r="B2489" t="str">
        <f>'Page 1 - General Information'!$G$16</f>
        <v>2658</v>
      </c>
      <c r="C2489" s="395" t="s">
        <v>19824</v>
      </c>
      <c r="D2489"/>
      <c r="E2489"/>
      <c r="F2489"/>
      <c r="G2489"/>
      <c r="H2489"/>
      <c r="I2489"/>
      <c r="J2489"/>
      <c r="K2489"/>
      <c r="L2489"/>
      <c r="M2489"/>
      <c r="N2489" t="s">
        <v>4812</v>
      </c>
      <c r="O2489" s="396">
        <f>INDEX('Page 2 - Team Information'!$K$14:$AP$184,Y2489,X2489)</f>
        <v>0</v>
      </c>
      <c r="P2489"/>
      <c r="Q2489"/>
      <c r="R2489"/>
      <c r="S2489" t="s">
        <v>7241</v>
      </c>
      <c r="T2489"/>
      <c r="U2489"/>
      <c r="V2489"/>
      <c r="W2489"/>
      <c r="X2489" s="397">
        <v>20</v>
      </c>
      <c r="Y2489" s="397">
        <v>133</v>
      </c>
    </row>
    <row r="2490" spans="1:25" x14ac:dyDescent="0.45">
      <c r="A2490">
        <f>'Page 1 - General Information'!$G$12</f>
        <v>113367003</v>
      </c>
      <c r="B2490" t="str">
        <f>'Page 1 - General Information'!$G$16</f>
        <v>2658</v>
      </c>
      <c r="C2490" s="395" t="s">
        <v>19824</v>
      </c>
      <c r="D2490"/>
      <c r="E2490"/>
      <c r="F2490"/>
      <c r="G2490"/>
      <c r="H2490"/>
      <c r="I2490"/>
      <c r="J2490"/>
      <c r="K2490"/>
      <c r="L2490"/>
      <c r="M2490"/>
      <c r="N2490" t="s">
        <v>4812</v>
      </c>
      <c r="O2490" s="396">
        <f>INDEX('Page 2 - Team Information'!$K$14:$AP$184,Y2490,X2490)</f>
        <v>0</v>
      </c>
      <c r="P2490"/>
      <c r="Q2490"/>
      <c r="R2490"/>
      <c r="S2490" t="s">
        <v>7242</v>
      </c>
      <c r="T2490"/>
      <c r="U2490"/>
      <c r="V2490"/>
      <c r="W2490"/>
      <c r="X2490" s="397">
        <v>21</v>
      </c>
      <c r="Y2490" s="397">
        <v>133</v>
      </c>
    </row>
    <row r="2491" spans="1:25" x14ac:dyDescent="0.45">
      <c r="A2491">
        <f>'Page 1 - General Information'!$G$12</f>
        <v>113367003</v>
      </c>
      <c r="B2491" t="str">
        <f>'Page 1 - General Information'!$G$16</f>
        <v>2658</v>
      </c>
      <c r="C2491" s="395" t="s">
        <v>19824</v>
      </c>
      <c r="D2491"/>
      <c r="E2491"/>
      <c r="F2491"/>
      <c r="G2491"/>
      <c r="H2491"/>
      <c r="I2491"/>
      <c r="J2491"/>
      <c r="K2491"/>
      <c r="L2491"/>
      <c r="M2491"/>
      <c r="N2491" t="s">
        <v>4812</v>
      </c>
      <c r="O2491" s="396">
        <f>INDEX('Page 2 - Team Information'!$K$14:$AP$184,Y2491,X2491)</f>
        <v>0</v>
      </c>
      <c r="P2491"/>
      <c r="Q2491"/>
      <c r="R2491"/>
      <c r="S2491" t="s">
        <v>7243</v>
      </c>
      <c r="T2491"/>
      <c r="U2491"/>
      <c r="V2491"/>
      <c r="W2491"/>
      <c r="X2491" s="397">
        <v>22</v>
      </c>
      <c r="Y2491" s="397">
        <v>133</v>
      </c>
    </row>
    <row r="2492" spans="1:25" x14ac:dyDescent="0.45">
      <c r="A2492">
        <f>'Page 1 - General Information'!$G$12</f>
        <v>113367003</v>
      </c>
      <c r="B2492" t="str">
        <f>'Page 1 - General Information'!$G$16</f>
        <v>2658</v>
      </c>
      <c r="C2492" s="395" t="s">
        <v>19824</v>
      </c>
      <c r="D2492"/>
      <c r="E2492"/>
      <c r="F2492"/>
      <c r="G2492"/>
      <c r="H2492"/>
      <c r="I2492"/>
      <c r="J2492"/>
      <c r="K2492"/>
      <c r="L2492"/>
      <c r="M2492"/>
      <c r="N2492" t="s">
        <v>5293</v>
      </c>
      <c r="O2492" s="399"/>
      <c r="P2492"/>
      <c r="Q2492"/>
      <c r="R2492" s="399" t="s">
        <v>10976</v>
      </c>
      <c r="S2492" t="s">
        <v>7244</v>
      </c>
      <c r="T2492"/>
      <c r="U2492"/>
      <c r="V2492" s="396">
        <f>INDEX('Page 2 - Team Information'!$K$14:$AP$184,Y2492,X2492)</f>
        <v>0</v>
      </c>
      <c r="W2492"/>
      <c r="X2492" s="397">
        <v>5</v>
      </c>
      <c r="Y2492" s="397">
        <v>134</v>
      </c>
    </row>
    <row r="2493" spans="1:25" x14ac:dyDescent="0.45">
      <c r="A2493">
        <f>'Page 1 - General Information'!$G$12</f>
        <v>113367003</v>
      </c>
      <c r="B2493" t="str">
        <f>'Page 1 - General Information'!$G$16</f>
        <v>2658</v>
      </c>
      <c r="C2493" s="395" t="s">
        <v>19824</v>
      </c>
      <c r="D2493"/>
      <c r="E2493"/>
      <c r="F2493"/>
      <c r="G2493"/>
      <c r="H2493"/>
      <c r="I2493"/>
      <c r="J2493"/>
      <c r="K2493"/>
      <c r="L2493"/>
      <c r="M2493"/>
      <c r="N2493" t="s">
        <v>5293</v>
      </c>
      <c r="O2493" s="399"/>
      <c r="P2493"/>
      <c r="Q2493"/>
      <c r="R2493" s="399" t="s">
        <v>10976</v>
      </c>
      <c r="S2493" t="s">
        <v>7245</v>
      </c>
      <c r="T2493"/>
      <c r="U2493"/>
      <c r="V2493" s="396">
        <f>INDEX('Page 2 - Team Information'!$K$14:$AP$184,Y2493,X2493)</f>
        <v>0</v>
      </c>
      <c r="W2493"/>
      <c r="X2493" s="397">
        <v>6</v>
      </c>
      <c r="Y2493" s="397">
        <v>134</v>
      </c>
    </row>
    <row r="2494" spans="1:25" x14ac:dyDescent="0.45">
      <c r="A2494">
        <f>'Page 1 - General Information'!$G$12</f>
        <v>113367003</v>
      </c>
      <c r="B2494" t="str">
        <f>'Page 1 - General Information'!$G$16</f>
        <v>2658</v>
      </c>
      <c r="C2494" s="395" t="s">
        <v>19824</v>
      </c>
      <c r="D2494"/>
      <c r="E2494"/>
      <c r="F2494"/>
      <c r="G2494"/>
      <c r="H2494"/>
      <c r="I2494"/>
      <c r="J2494"/>
      <c r="K2494"/>
      <c r="L2494"/>
      <c r="M2494"/>
      <c r="N2494" t="s">
        <v>5293</v>
      </c>
      <c r="O2494" s="399"/>
      <c r="P2494"/>
      <c r="Q2494"/>
      <c r="R2494" s="399" t="s">
        <v>10976</v>
      </c>
      <c r="S2494" t="s">
        <v>7246</v>
      </c>
      <c r="T2494"/>
      <c r="U2494"/>
      <c r="V2494" s="396">
        <f>INDEX('Page 2 - Team Information'!$K$14:$AP$184,Y2494,X2494)</f>
        <v>0</v>
      </c>
      <c r="W2494"/>
      <c r="X2494" s="397">
        <v>7</v>
      </c>
      <c r="Y2494" s="397">
        <v>134</v>
      </c>
    </row>
    <row r="2495" spans="1:25" x14ac:dyDescent="0.45">
      <c r="A2495">
        <f>'Page 1 - General Information'!$G$12</f>
        <v>113367003</v>
      </c>
      <c r="B2495" t="str">
        <f>'Page 1 - General Information'!$G$16</f>
        <v>2658</v>
      </c>
      <c r="C2495" s="395" t="s">
        <v>19824</v>
      </c>
      <c r="D2495"/>
      <c r="E2495"/>
      <c r="F2495"/>
      <c r="G2495"/>
      <c r="H2495"/>
      <c r="I2495"/>
      <c r="J2495"/>
      <c r="K2495"/>
      <c r="L2495"/>
      <c r="M2495"/>
      <c r="N2495" t="s">
        <v>5293</v>
      </c>
      <c r="O2495" s="399"/>
      <c r="P2495"/>
      <c r="Q2495"/>
      <c r="R2495" s="21" t="s">
        <v>10976</v>
      </c>
      <c r="S2495" t="s">
        <v>7247</v>
      </c>
      <c r="T2495" s="396" t="str">
        <f>IF(INDEX('Page 2 - Team Information'!$K$14:$AP$184,Y2495,X2495)="","",INDEX('Page 2 - Team Information'!$K$14:$AP$184,Y2495,X2495)&amp;"-06-30")</f>
        <v/>
      </c>
      <c r="U2495"/>
      <c r="V2495"/>
      <c r="W2495"/>
      <c r="X2495" s="397">
        <v>9</v>
      </c>
      <c r="Y2495" s="397">
        <v>134</v>
      </c>
    </row>
    <row r="2496" spans="1:25" x14ac:dyDescent="0.45">
      <c r="A2496">
        <f>'Page 1 - General Information'!$G$12</f>
        <v>113367003</v>
      </c>
      <c r="B2496" t="str">
        <f>'Page 1 - General Information'!$G$16</f>
        <v>2658</v>
      </c>
      <c r="C2496" s="395" t="s">
        <v>19824</v>
      </c>
      <c r="D2496"/>
      <c r="E2496"/>
      <c r="F2496"/>
      <c r="G2496"/>
      <c r="H2496"/>
      <c r="I2496"/>
      <c r="J2496"/>
      <c r="K2496"/>
      <c r="L2496"/>
      <c r="M2496"/>
      <c r="N2496" t="s">
        <v>5293</v>
      </c>
      <c r="O2496" s="399"/>
      <c r="P2496"/>
      <c r="Q2496"/>
      <c r="R2496" s="21" t="s">
        <v>10976</v>
      </c>
      <c r="S2496" t="s">
        <v>7248</v>
      </c>
      <c r="T2496" s="396" t="str">
        <f>IF(INDEX('Page 2 - Team Information'!$K$14:$AP$184,Y2496,X2496)="","",INDEX('Page 2 - Team Information'!$K$14:$AP$184,Y2496,X2496)&amp;"-06-30")</f>
        <v/>
      </c>
      <c r="U2496"/>
      <c r="V2496"/>
      <c r="W2496"/>
      <c r="X2496" s="397">
        <v>10</v>
      </c>
      <c r="Y2496" s="397">
        <v>134</v>
      </c>
    </row>
    <row r="2497" spans="1:25" x14ac:dyDescent="0.45">
      <c r="A2497">
        <f>'Page 1 - General Information'!$G$12</f>
        <v>113367003</v>
      </c>
      <c r="B2497" t="str">
        <f>'Page 1 - General Information'!$G$16</f>
        <v>2658</v>
      </c>
      <c r="C2497" s="395" t="s">
        <v>19824</v>
      </c>
      <c r="D2497"/>
      <c r="E2497"/>
      <c r="F2497"/>
      <c r="G2497"/>
      <c r="H2497"/>
      <c r="I2497"/>
      <c r="J2497"/>
      <c r="K2497"/>
      <c r="L2497"/>
      <c r="M2497"/>
      <c r="N2497" t="s">
        <v>5293</v>
      </c>
      <c r="O2497" s="399"/>
      <c r="P2497"/>
      <c r="Q2497"/>
      <c r="R2497" s="21" t="s">
        <v>10976</v>
      </c>
      <c r="S2497" t="s">
        <v>7249</v>
      </c>
      <c r="T2497" s="396" t="str">
        <f>IF(INDEX('Page 2 - Team Information'!$K$14:$AP$184,Y2497,X2497)="","",INDEX('Page 2 - Team Information'!$K$14:$AP$184,Y2497,X2497)&amp;"-06-30")</f>
        <v/>
      </c>
      <c r="U2497"/>
      <c r="V2497"/>
      <c r="W2497"/>
      <c r="X2497" s="397">
        <v>11</v>
      </c>
      <c r="Y2497" s="397">
        <v>134</v>
      </c>
    </row>
    <row r="2498" spans="1:25" x14ac:dyDescent="0.45">
      <c r="A2498">
        <f>'Page 1 - General Information'!$G$12</f>
        <v>113367003</v>
      </c>
      <c r="B2498" t="str">
        <f>'Page 1 - General Information'!$G$16</f>
        <v>2658</v>
      </c>
      <c r="C2498" s="395" t="s">
        <v>19824</v>
      </c>
      <c r="D2498"/>
      <c r="E2498"/>
      <c r="F2498"/>
      <c r="G2498"/>
      <c r="H2498"/>
      <c r="I2498"/>
      <c r="J2498"/>
      <c r="K2498"/>
      <c r="L2498"/>
      <c r="M2498"/>
      <c r="N2498" t="s">
        <v>5293</v>
      </c>
      <c r="O2498" s="399"/>
      <c r="P2498"/>
      <c r="Q2498"/>
      <c r="R2498" s="21" t="s">
        <v>10976</v>
      </c>
      <c r="S2498" t="s">
        <v>7250</v>
      </c>
      <c r="T2498" s="396" t="str">
        <f>IF(INDEX('Page 2 - Team Information'!$K$14:$AP$184,Y2498,X2498)="","",INDEX('Page 2 - Team Information'!$K$14:$AP$184,Y2498,X2498)&amp;"-06-30")</f>
        <v/>
      </c>
      <c r="U2498"/>
      <c r="V2498"/>
      <c r="W2498"/>
      <c r="X2498" s="397">
        <v>12</v>
      </c>
      <c r="Y2498" s="397">
        <v>134</v>
      </c>
    </row>
    <row r="2499" spans="1:25" x14ac:dyDescent="0.45">
      <c r="A2499">
        <f>'Page 1 - General Information'!$G$12</f>
        <v>113367003</v>
      </c>
      <c r="B2499" t="str">
        <f>'Page 1 - General Information'!$G$16</f>
        <v>2658</v>
      </c>
      <c r="C2499" s="395" t="s">
        <v>19824</v>
      </c>
      <c r="D2499"/>
      <c r="E2499"/>
      <c r="F2499"/>
      <c r="G2499"/>
      <c r="H2499"/>
      <c r="I2499"/>
      <c r="J2499"/>
      <c r="K2499"/>
      <c r="L2499"/>
      <c r="M2499"/>
      <c r="N2499" t="s">
        <v>4812</v>
      </c>
      <c r="O2499" s="396">
        <f>INDEX('Page 2 - Team Information'!$K$14:$AP$184,Y2499,X2499)</f>
        <v>0</v>
      </c>
      <c r="P2499"/>
      <c r="Q2499"/>
      <c r="R2499"/>
      <c r="S2499" t="s">
        <v>7251</v>
      </c>
      <c r="T2499"/>
      <c r="U2499"/>
      <c r="V2499"/>
      <c r="W2499"/>
      <c r="X2499" s="397">
        <v>14</v>
      </c>
      <c r="Y2499" s="397">
        <v>134</v>
      </c>
    </row>
    <row r="2500" spans="1:25" x14ac:dyDescent="0.45">
      <c r="A2500">
        <f>'Page 1 - General Information'!$G$12</f>
        <v>113367003</v>
      </c>
      <c r="B2500" t="str">
        <f>'Page 1 - General Information'!$G$16</f>
        <v>2658</v>
      </c>
      <c r="C2500" s="395" t="s">
        <v>19824</v>
      </c>
      <c r="D2500"/>
      <c r="E2500"/>
      <c r="F2500"/>
      <c r="G2500"/>
      <c r="H2500"/>
      <c r="I2500"/>
      <c r="J2500"/>
      <c r="K2500"/>
      <c r="L2500"/>
      <c r="M2500"/>
      <c r="N2500" t="s">
        <v>4812</v>
      </c>
      <c r="O2500" s="396">
        <f>INDEX('Page 2 - Team Information'!$K$14:$AP$184,Y2500,X2500)</f>
        <v>0</v>
      </c>
      <c r="P2500"/>
      <c r="Q2500"/>
      <c r="R2500"/>
      <c r="S2500" t="s">
        <v>7252</v>
      </c>
      <c r="T2500"/>
      <c r="U2500"/>
      <c r="V2500"/>
      <c r="W2500"/>
      <c r="X2500" s="397">
        <v>15</v>
      </c>
      <c r="Y2500" s="397">
        <v>134</v>
      </c>
    </row>
    <row r="2501" spans="1:25" x14ac:dyDescent="0.45">
      <c r="A2501">
        <f>'Page 1 - General Information'!$G$12</f>
        <v>113367003</v>
      </c>
      <c r="B2501" t="str">
        <f>'Page 1 - General Information'!$G$16</f>
        <v>2658</v>
      </c>
      <c r="C2501" s="395" t="s">
        <v>19824</v>
      </c>
      <c r="D2501"/>
      <c r="E2501"/>
      <c r="F2501"/>
      <c r="G2501"/>
      <c r="H2501"/>
      <c r="I2501"/>
      <c r="J2501"/>
      <c r="K2501"/>
      <c r="L2501"/>
      <c r="M2501"/>
      <c r="N2501" t="s">
        <v>4812</v>
      </c>
      <c r="O2501" s="396">
        <f>INDEX('Page 2 - Team Information'!$K$14:$AP$184,Y2501,X2501)</f>
        <v>0</v>
      </c>
      <c r="P2501"/>
      <c r="Q2501"/>
      <c r="R2501"/>
      <c r="S2501" t="s">
        <v>7253</v>
      </c>
      <c r="T2501"/>
      <c r="U2501"/>
      <c r="V2501"/>
      <c r="W2501"/>
      <c r="X2501" s="397">
        <v>16</v>
      </c>
      <c r="Y2501" s="397">
        <v>134</v>
      </c>
    </row>
    <row r="2502" spans="1:25" x14ac:dyDescent="0.45">
      <c r="A2502">
        <f>'Page 1 - General Information'!$G$12</f>
        <v>113367003</v>
      </c>
      <c r="B2502" t="str">
        <f>'Page 1 - General Information'!$G$16</f>
        <v>2658</v>
      </c>
      <c r="C2502" s="395" t="s">
        <v>19824</v>
      </c>
      <c r="D2502"/>
      <c r="E2502"/>
      <c r="F2502"/>
      <c r="G2502"/>
      <c r="H2502"/>
      <c r="I2502"/>
      <c r="J2502"/>
      <c r="K2502"/>
      <c r="L2502"/>
      <c r="M2502"/>
      <c r="N2502" t="s">
        <v>4812</v>
      </c>
      <c r="O2502" s="396">
        <f>INDEX('Page 2 - Team Information'!$K$14:$AP$184,Y2502,X2502)</f>
        <v>0</v>
      </c>
      <c r="P2502"/>
      <c r="Q2502"/>
      <c r="R2502"/>
      <c r="S2502" t="s">
        <v>7254</v>
      </c>
      <c r="T2502"/>
      <c r="U2502"/>
      <c r="V2502"/>
      <c r="W2502"/>
      <c r="X2502" s="397">
        <v>17</v>
      </c>
      <c r="Y2502" s="397">
        <v>134</v>
      </c>
    </row>
    <row r="2503" spans="1:25" x14ac:dyDescent="0.45">
      <c r="A2503">
        <f>'Page 1 - General Information'!$G$12</f>
        <v>113367003</v>
      </c>
      <c r="B2503" t="str">
        <f>'Page 1 - General Information'!$G$16</f>
        <v>2658</v>
      </c>
      <c r="C2503" s="395" t="s">
        <v>19824</v>
      </c>
      <c r="D2503"/>
      <c r="E2503"/>
      <c r="F2503"/>
      <c r="G2503"/>
      <c r="H2503"/>
      <c r="I2503"/>
      <c r="J2503"/>
      <c r="K2503"/>
      <c r="L2503"/>
      <c r="M2503"/>
      <c r="N2503" t="s">
        <v>4812</v>
      </c>
      <c r="O2503" s="396">
        <f>INDEX('Page 2 - Team Information'!$K$14:$AP$184,Y2503,X2503)</f>
        <v>0</v>
      </c>
      <c r="P2503"/>
      <c r="Q2503"/>
      <c r="R2503"/>
      <c r="S2503" t="s">
        <v>7255</v>
      </c>
      <c r="T2503"/>
      <c r="U2503"/>
      <c r="V2503"/>
      <c r="W2503"/>
      <c r="X2503" s="397">
        <v>19</v>
      </c>
      <c r="Y2503" s="397">
        <v>134</v>
      </c>
    </row>
    <row r="2504" spans="1:25" x14ac:dyDescent="0.45">
      <c r="A2504">
        <f>'Page 1 - General Information'!$G$12</f>
        <v>113367003</v>
      </c>
      <c r="B2504" t="str">
        <f>'Page 1 - General Information'!$G$16</f>
        <v>2658</v>
      </c>
      <c r="C2504" s="395" t="s">
        <v>19824</v>
      </c>
      <c r="D2504"/>
      <c r="E2504"/>
      <c r="F2504"/>
      <c r="G2504"/>
      <c r="H2504"/>
      <c r="I2504"/>
      <c r="J2504"/>
      <c r="K2504"/>
      <c r="L2504"/>
      <c r="M2504"/>
      <c r="N2504" t="s">
        <v>4812</v>
      </c>
      <c r="O2504" s="396">
        <f>INDEX('Page 2 - Team Information'!$K$14:$AP$184,Y2504,X2504)</f>
        <v>0</v>
      </c>
      <c r="P2504"/>
      <c r="Q2504"/>
      <c r="R2504"/>
      <c r="S2504" t="s">
        <v>7256</v>
      </c>
      <c r="T2504"/>
      <c r="U2504"/>
      <c r="V2504"/>
      <c r="W2504"/>
      <c r="X2504" s="397">
        <v>20</v>
      </c>
      <c r="Y2504" s="397">
        <v>134</v>
      </c>
    </row>
    <row r="2505" spans="1:25" x14ac:dyDescent="0.45">
      <c r="A2505">
        <f>'Page 1 - General Information'!$G$12</f>
        <v>113367003</v>
      </c>
      <c r="B2505" t="str">
        <f>'Page 1 - General Information'!$G$16</f>
        <v>2658</v>
      </c>
      <c r="C2505" s="395" t="s">
        <v>19824</v>
      </c>
      <c r="D2505"/>
      <c r="E2505"/>
      <c r="F2505"/>
      <c r="G2505"/>
      <c r="H2505"/>
      <c r="I2505"/>
      <c r="J2505"/>
      <c r="K2505"/>
      <c r="L2505"/>
      <c r="M2505"/>
      <c r="N2505" t="s">
        <v>4812</v>
      </c>
      <c r="O2505" s="396">
        <f>INDEX('Page 2 - Team Information'!$K$14:$AP$184,Y2505,X2505)</f>
        <v>0</v>
      </c>
      <c r="P2505"/>
      <c r="Q2505"/>
      <c r="R2505"/>
      <c r="S2505" t="s">
        <v>7257</v>
      </c>
      <c r="T2505"/>
      <c r="U2505"/>
      <c r="V2505"/>
      <c r="W2505"/>
      <c r="X2505" s="397">
        <v>21</v>
      </c>
      <c r="Y2505" s="397">
        <v>134</v>
      </c>
    </row>
    <row r="2506" spans="1:25" x14ac:dyDescent="0.45">
      <c r="A2506">
        <f>'Page 1 - General Information'!$G$12</f>
        <v>113367003</v>
      </c>
      <c r="B2506" t="str">
        <f>'Page 1 - General Information'!$G$16</f>
        <v>2658</v>
      </c>
      <c r="C2506" s="395" t="s">
        <v>19824</v>
      </c>
      <c r="D2506"/>
      <c r="E2506"/>
      <c r="F2506"/>
      <c r="G2506"/>
      <c r="H2506"/>
      <c r="I2506"/>
      <c r="J2506"/>
      <c r="K2506"/>
      <c r="L2506"/>
      <c r="M2506"/>
      <c r="N2506" t="s">
        <v>4812</v>
      </c>
      <c r="O2506" s="396">
        <f>INDEX('Page 2 - Team Information'!$K$14:$AP$184,Y2506,X2506)</f>
        <v>0</v>
      </c>
      <c r="P2506"/>
      <c r="Q2506"/>
      <c r="R2506"/>
      <c r="S2506" t="s">
        <v>7258</v>
      </c>
      <c r="T2506"/>
      <c r="U2506"/>
      <c r="V2506"/>
      <c r="W2506"/>
      <c r="X2506" s="397">
        <v>22</v>
      </c>
      <c r="Y2506" s="397">
        <v>134</v>
      </c>
    </row>
    <row r="2507" spans="1:25" x14ac:dyDescent="0.45">
      <c r="A2507">
        <f>'Page 1 - General Information'!$G$12</f>
        <v>113367003</v>
      </c>
      <c r="B2507" t="str">
        <f>'Page 1 - General Information'!$G$16</f>
        <v>2658</v>
      </c>
      <c r="C2507" s="395" t="s">
        <v>19824</v>
      </c>
      <c r="D2507"/>
      <c r="E2507"/>
      <c r="F2507"/>
      <c r="G2507"/>
      <c r="H2507"/>
      <c r="I2507"/>
      <c r="J2507"/>
      <c r="K2507"/>
      <c r="L2507"/>
      <c r="M2507"/>
      <c r="N2507" t="s">
        <v>5293</v>
      </c>
      <c r="O2507" s="399"/>
      <c r="P2507"/>
      <c r="Q2507"/>
      <c r="R2507" s="399" t="s">
        <v>10976</v>
      </c>
      <c r="S2507" t="s">
        <v>7259</v>
      </c>
      <c r="T2507"/>
      <c r="U2507"/>
      <c r="V2507" s="396" t="str">
        <f>INDEX('Page 2 - Team Information'!$K$14:$AP$184,Y2507,X2507)</f>
        <v xml:space="preserve">Yes </v>
      </c>
      <c r="W2507"/>
      <c r="X2507" s="397">
        <v>5</v>
      </c>
      <c r="Y2507" s="397">
        <v>135</v>
      </c>
    </row>
    <row r="2508" spans="1:25" x14ac:dyDescent="0.45">
      <c r="A2508">
        <f>'Page 1 - General Information'!$G$12</f>
        <v>113367003</v>
      </c>
      <c r="B2508" t="str">
        <f>'Page 1 - General Information'!$G$16</f>
        <v>2658</v>
      </c>
      <c r="C2508" s="395" t="s">
        <v>19824</v>
      </c>
      <c r="D2508"/>
      <c r="E2508"/>
      <c r="F2508"/>
      <c r="G2508"/>
      <c r="H2508"/>
      <c r="I2508"/>
      <c r="J2508"/>
      <c r="K2508"/>
      <c r="L2508"/>
      <c r="M2508"/>
      <c r="N2508" t="s">
        <v>5293</v>
      </c>
      <c r="O2508" s="399"/>
      <c r="P2508"/>
      <c r="Q2508"/>
      <c r="R2508" s="399" t="s">
        <v>10976</v>
      </c>
      <c r="S2508" t="s">
        <v>7260</v>
      </c>
      <c r="T2508"/>
      <c r="U2508"/>
      <c r="V2508" s="396">
        <f>INDEX('Page 2 - Team Information'!$K$14:$AP$184,Y2508,X2508)</f>
        <v>0</v>
      </c>
      <c r="W2508"/>
      <c r="X2508" s="397">
        <v>6</v>
      </c>
      <c r="Y2508" s="397">
        <v>135</v>
      </c>
    </row>
    <row r="2509" spans="1:25" x14ac:dyDescent="0.45">
      <c r="A2509">
        <f>'Page 1 - General Information'!$G$12</f>
        <v>113367003</v>
      </c>
      <c r="B2509" t="str">
        <f>'Page 1 - General Information'!$G$16</f>
        <v>2658</v>
      </c>
      <c r="C2509" s="395" t="s">
        <v>19824</v>
      </c>
      <c r="D2509"/>
      <c r="E2509"/>
      <c r="F2509"/>
      <c r="G2509"/>
      <c r="H2509"/>
      <c r="I2509"/>
      <c r="J2509"/>
      <c r="K2509"/>
      <c r="L2509"/>
      <c r="M2509"/>
      <c r="N2509" t="s">
        <v>5293</v>
      </c>
      <c r="O2509" s="399"/>
      <c r="P2509"/>
      <c r="Q2509"/>
      <c r="R2509" s="399" t="s">
        <v>10976</v>
      </c>
      <c r="S2509" t="s">
        <v>7261</v>
      </c>
      <c r="T2509"/>
      <c r="U2509"/>
      <c r="V2509" s="396">
        <f>INDEX('Page 2 - Team Information'!$K$14:$AP$184,Y2509,X2509)</f>
        <v>0</v>
      </c>
      <c r="W2509"/>
      <c r="X2509" s="397">
        <v>7</v>
      </c>
      <c r="Y2509" s="397">
        <v>135</v>
      </c>
    </row>
    <row r="2510" spans="1:25" x14ac:dyDescent="0.45">
      <c r="A2510">
        <f>'Page 1 - General Information'!$G$12</f>
        <v>113367003</v>
      </c>
      <c r="B2510" t="str">
        <f>'Page 1 - General Information'!$G$16</f>
        <v>2658</v>
      </c>
      <c r="C2510" s="395" t="s">
        <v>19824</v>
      </c>
      <c r="D2510"/>
      <c r="E2510"/>
      <c r="F2510"/>
      <c r="G2510"/>
      <c r="H2510"/>
      <c r="I2510"/>
      <c r="J2510"/>
      <c r="K2510"/>
      <c r="L2510"/>
      <c r="M2510"/>
      <c r="N2510" t="s">
        <v>5293</v>
      </c>
      <c r="O2510" s="399"/>
      <c r="P2510"/>
      <c r="Q2510"/>
      <c r="R2510" s="21" t="s">
        <v>10976</v>
      </c>
      <c r="S2510" t="s">
        <v>7262</v>
      </c>
      <c r="T2510" s="396" t="str">
        <f>IF(INDEX('Page 2 - Team Information'!$K$14:$AP$184,Y2510,X2510)="","",INDEX('Page 2 - Team Information'!$K$14:$AP$184,Y2510,X2510)&amp;"-06-30")</f>
        <v/>
      </c>
      <c r="U2510"/>
      <c r="V2510"/>
      <c r="W2510"/>
      <c r="X2510" s="397">
        <v>9</v>
      </c>
      <c r="Y2510" s="397">
        <v>135</v>
      </c>
    </row>
    <row r="2511" spans="1:25" x14ac:dyDescent="0.45">
      <c r="A2511">
        <f>'Page 1 - General Information'!$G$12</f>
        <v>113367003</v>
      </c>
      <c r="B2511" t="str">
        <f>'Page 1 - General Information'!$G$16</f>
        <v>2658</v>
      </c>
      <c r="C2511" s="395" t="s">
        <v>19824</v>
      </c>
      <c r="D2511"/>
      <c r="E2511"/>
      <c r="F2511"/>
      <c r="G2511"/>
      <c r="H2511"/>
      <c r="I2511"/>
      <c r="J2511"/>
      <c r="K2511"/>
      <c r="L2511"/>
      <c r="M2511"/>
      <c r="N2511" t="s">
        <v>5293</v>
      </c>
      <c r="O2511" s="399"/>
      <c r="P2511"/>
      <c r="Q2511"/>
      <c r="R2511" s="21" t="s">
        <v>10976</v>
      </c>
      <c r="S2511" t="s">
        <v>7263</v>
      </c>
      <c r="T2511" s="396" t="str">
        <f>IF(INDEX('Page 2 - Team Information'!$K$14:$AP$184,Y2511,X2511)="","",INDEX('Page 2 - Team Information'!$K$14:$AP$184,Y2511,X2511)&amp;"-06-30")</f>
        <v/>
      </c>
      <c r="U2511"/>
      <c r="V2511"/>
      <c r="W2511"/>
      <c r="X2511" s="397">
        <v>10</v>
      </c>
      <c r="Y2511" s="397">
        <v>135</v>
      </c>
    </row>
    <row r="2512" spans="1:25" x14ac:dyDescent="0.45">
      <c r="A2512">
        <f>'Page 1 - General Information'!$G$12</f>
        <v>113367003</v>
      </c>
      <c r="B2512" t="str">
        <f>'Page 1 - General Information'!$G$16</f>
        <v>2658</v>
      </c>
      <c r="C2512" s="395" t="s">
        <v>19824</v>
      </c>
      <c r="D2512"/>
      <c r="E2512"/>
      <c r="F2512"/>
      <c r="G2512"/>
      <c r="H2512"/>
      <c r="I2512"/>
      <c r="J2512"/>
      <c r="K2512"/>
      <c r="L2512"/>
      <c r="M2512"/>
      <c r="N2512" t="s">
        <v>5293</v>
      </c>
      <c r="O2512" s="399"/>
      <c r="P2512"/>
      <c r="Q2512"/>
      <c r="R2512" s="21" t="s">
        <v>10976</v>
      </c>
      <c r="S2512" t="s">
        <v>7264</v>
      </c>
      <c r="T2512" s="396" t="str">
        <f>IF(INDEX('Page 2 - Team Information'!$K$14:$AP$184,Y2512,X2512)="","",INDEX('Page 2 - Team Information'!$K$14:$AP$184,Y2512,X2512)&amp;"-06-30")</f>
        <v/>
      </c>
      <c r="U2512"/>
      <c r="V2512"/>
      <c r="W2512"/>
      <c r="X2512" s="397">
        <v>11</v>
      </c>
      <c r="Y2512" s="397">
        <v>135</v>
      </c>
    </row>
    <row r="2513" spans="1:25" x14ac:dyDescent="0.45">
      <c r="A2513">
        <f>'Page 1 - General Information'!$G$12</f>
        <v>113367003</v>
      </c>
      <c r="B2513" t="str">
        <f>'Page 1 - General Information'!$G$16</f>
        <v>2658</v>
      </c>
      <c r="C2513" s="395" t="s">
        <v>19824</v>
      </c>
      <c r="D2513"/>
      <c r="E2513"/>
      <c r="F2513"/>
      <c r="G2513"/>
      <c r="H2513"/>
      <c r="I2513"/>
      <c r="J2513"/>
      <c r="K2513"/>
      <c r="L2513"/>
      <c r="M2513"/>
      <c r="N2513" t="s">
        <v>5293</v>
      </c>
      <c r="O2513" s="399"/>
      <c r="P2513"/>
      <c r="Q2513"/>
      <c r="R2513" s="21" t="s">
        <v>10976</v>
      </c>
      <c r="S2513" t="s">
        <v>7265</v>
      </c>
      <c r="T2513" s="396" t="str">
        <f>IF(INDEX('Page 2 - Team Information'!$K$14:$AP$184,Y2513,X2513)="","",INDEX('Page 2 - Team Information'!$K$14:$AP$184,Y2513,X2513)&amp;"-06-30")</f>
        <v/>
      </c>
      <c r="U2513"/>
      <c r="V2513"/>
      <c r="W2513"/>
      <c r="X2513" s="397">
        <v>12</v>
      </c>
      <c r="Y2513" s="397">
        <v>135</v>
      </c>
    </row>
    <row r="2514" spans="1:25" x14ac:dyDescent="0.45">
      <c r="A2514">
        <f>'Page 1 - General Information'!$G$12</f>
        <v>113367003</v>
      </c>
      <c r="B2514" t="str">
        <f>'Page 1 - General Information'!$G$16</f>
        <v>2658</v>
      </c>
      <c r="C2514" s="395" t="s">
        <v>19824</v>
      </c>
      <c r="D2514"/>
      <c r="E2514"/>
      <c r="F2514"/>
      <c r="G2514"/>
      <c r="H2514"/>
      <c r="I2514"/>
      <c r="J2514"/>
      <c r="K2514"/>
      <c r="L2514"/>
      <c r="M2514"/>
      <c r="N2514" t="s">
        <v>4812</v>
      </c>
      <c r="O2514" s="396">
        <f>INDEX('Page 2 - Team Information'!$K$14:$AP$184,Y2514,X2514)</f>
        <v>0</v>
      </c>
      <c r="P2514"/>
      <c r="Q2514"/>
      <c r="R2514"/>
      <c r="S2514" t="s">
        <v>7266</v>
      </c>
      <c r="T2514"/>
      <c r="U2514"/>
      <c r="V2514"/>
      <c r="W2514"/>
      <c r="X2514" s="397">
        <v>14</v>
      </c>
      <c r="Y2514" s="397">
        <v>135</v>
      </c>
    </row>
    <row r="2515" spans="1:25" x14ac:dyDescent="0.45">
      <c r="A2515">
        <f>'Page 1 - General Information'!$G$12</f>
        <v>113367003</v>
      </c>
      <c r="B2515" t="str">
        <f>'Page 1 - General Information'!$G$16</f>
        <v>2658</v>
      </c>
      <c r="C2515" s="395" t="s">
        <v>19824</v>
      </c>
      <c r="D2515"/>
      <c r="E2515"/>
      <c r="F2515"/>
      <c r="G2515"/>
      <c r="H2515"/>
      <c r="I2515"/>
      <c r="J2515"/>
      <c r="K2515"/>
      <c r="L2515"/>
      <c r="M2515"/>
      <c r="N2515" t="s">
        <v>4812</v>
      </c>
      <c r="O2515" s="396">
        <f>INDEX('Page 2 - Team Information'!$K$14:$AP$184,Y2515,X2515)</f>
        <v>0</v>
      </c>
      <c r="P2515"/>
      <c r="Q2515"/>
      <c r="R2515"/>
      <c r="S2515" t="s">
        <v>7267</v>
      </c>
      <c r="T2515"/>
      <c r="U2515"/>
      <c r="V2515"/>
      <c r="W2515"/>
      <c r="X2515" s="397">
        <v>15</v>
      </c>
      <c r="Y2515" s="397">
        <v>135</v>
      </c>
    </row>
    <row r="2516" spans="1:25" x14ac:dyDescent="0.45">
      <c r="A2516">
        <f>'Page 1 - General Information'!$G$12</f>
        <v>113367003</v>
      </c>
      <c r="B2516" t="str">
        <f>'Page 1 - General Information'!$G$16</f>
        <v>2658</v>
      </c>
      <c r="C2516" s="395" t="s">
        <v>19824</v>
      </c>
      <c r="D2516"/>
      <c r="E2516"/>
      <c r="F2516"/>
      <c r="G2516"/>
      <c r="H2516"/>
      <c r="I2516"/>
      <c r="J2516"/>
      <c r="K2516"/>
      <c r="L2516"/>
      <c r="M2516"/>
      <c r="N2516" t="s">
        <v>4812</v>
      </c>
      <c r="O2516" s="396">
        <f>INDEX('Page 2 - Team Information'!$K$14:$AP$184,Y2516,X2516)</f>
        <v>0</v>
      </c>
      <c r="P2516"/>
      <c r="Q2516"/>
      <c r="R2516"/>
      <c r="S2516" t="s">
        <v>7268</v>
      </c>
      <c r="T2516"/>
      <c r="U2516"/>
      <c r="V2516"/>
      <c r="W2516"/>
      <c r="X2516" s="397">
        <v>16</v>
      </c>
      <c r="Y2516" s="397">
        <v>135</v>
      </c>
    </row>
    <row r="2517" spans="1:25" x14ac:dyDescent="0.45">
      <c r="A2517">
        <f>'Page 1 - General Information'!$G$12</f>
        <v>113367003</v>
      </c>
      <c r="B2517" t="str">
        <f>'Page 1 - General Information'!$G$16</f>
        <v>2658</v>
      </c>
      <c r="C2517" s="395" t="s">
        <v>19824</v>
      </c>
      <c r="D2517"/>
      <c r="E2517"/>
      <c r="F2517"/>
      <c r="G2517"/>
      <c r="H2517"/>
      <c r="I2517"/>
      <c r="J2517"/>
      <c r="K2517"/>
      <c r="L2517"/>
      <c r="M2517"/>
      <c r="N2517" t="s">
        <v>4812</v>
      </c>
      <c r="O2517" s="396">
        <f>INDEX('Page 2 - Team Information'!$K$14:$AP$184,Y2517,X2517)</f>
        <v>0</v>
      </c>
      <c r="P2517"/>
      <c r="Q2517"/>
      <c r="R2517"/>
      <c r="S2517" t="s">
        <v>7269</v>
      </c>
      <c r="T2517"/>
      <c r="U2517"/>
      <c r="V2517"/>
      <c r="W2517"/>
      <c r="X2517" s="397">
        <v>17</v>
      </c>
      <c r="Y2517" s="397">
        <v>135</v>
      </c>
    </row>
    <row r="2518" spans="1:25" x14ac:dyDescent="0.45">
      <c r="A2518">
        <f>'Page 1 - General Information'!$G$12</f>
        <v>113367003</v>
      </c>
      <c r="B2518" t="str">
        <f>'Page 1 - General Information'!$G$16</f>
        <v>2658</v>
      </c>
      <c r="C2518" s="395" t="s">
        <v>19824</v>
      </c>
      <c r="D2518"/>
      <c r="E2518"/>
      <c r="F2518"/>
      <c r="G2518"/>
      <c r="H2518"/>
      <c r="I2518"/>
      <c r="J2518"/>
      <c r="K2518"/>
      <c r="L2518"/>
      <c r="M2518"/>
      <c r="N2518" t="s">
        <v>4812</v>
      </c>
      <c r="O2518" s="396">
        <f>INDEX('Page 2 - Team Information'!$K$14:$AP$184,Y2518,X2518)</f>
        <v>0</v>
      </c>
      <c r="P2518"/>
      <c r="Q2518"/>
      <c r="R2518"/>
      <c r="S2518" t="s">
        <v>7270</v>
      </c>
      <c r="T2518"/>
      <c r="U2518"/>
      <c r="V2518"/>
      <c r="W2518"/>
      <c r="X2518" s="397">
        <v>19</v>
      </c>
      <c r="Y2518" s="397">
        <v>135</v>
      </c>
    </row>
    <row r="2519" spans="1:25" x14ac:dyDescent="0.45">
      <c r="A2519">
        <f>'Page 1 - General Information'!$G$12</f>
        <v>113367003</v>
      </c>
      <c r="B2519" t="str">
        <f>'Page 1 - General Information'!$G$16</f>
        <v>2658</v>
      </c>
      <c r="C2519" s="395" t="s">
        <v>19824</v>
      </c>
      <c r="D2519"/>
      <c r="E2519"/>
      <c r="F2519"/>
      <c r="G2519"/>
      <c r="H2519"/>
      <c r="I2519"/>
      <c r="J2519"/>
      <c r="K2519"/>
      <c r="L2519"/>
      <c r="M2519"/>
      <c r="N2519" t="s">
        <v>4812</v>
      </c>
      <c r="O2519" s="396">
        <f>INDEX('Page 2 - Team Information'!$K$14:$AP$184,Y2519,X2519)</f>
        <v>0</v>
      </c>
      <c r="P2519"/>
      <c r="Q2519"/>
      <c r="R2519"/>
      <c r="S2519" t="s">
        <v>7271</v>
      </c>
      <c r="T2519"/>
      <c r="U2519"/>
      <c r="V2519"/>
      <c r="W2519"/>
      <c r="X2519" s="397">
        <v>20</v>
      </c>
      <c r="Y2519" s="397">
        <v>135</v>
      </c>
    </row>
    <row r="2520" spans="1:25" x14ac:dyDescent="0.45">
      <c r="A2520">
        <f>'Page 1 - General Information'!$G$12</f>
        <v>113367003</v>
      </c>
      <c r="B2520" t="str">
        <f>'Page 1 - General Information'!$G$16</f>
        <v>2658</v>
      </c>
      <c r="C2520" s="395" t="s">
        <v>19824</v>
      </c>
      <c r="D2520"/>
      <c r="E2520"/>
      <c r="F2520"/>
      <c r="G2520"/>
      <c r="H2520"/>
      <c r="I2520"/>
      <c r="J2520"/>
      <c r="K2520"/>
      <c r="L2520"/>
      <c r="M2520"/>
      <c r="N2520" t="s">
        <v>4812</v>
      </c>
      <c r="O2520" s="396">
        <f>INDEX('Page 2 - Team Information'!$K$14:$AP$184,Y2520,X2520)</f>
        <v>0</v>
      </c>
      <c r="P2520"/>
      <c r="Q2520"/>
      <c r="R2520"/>
      <c r="S2520" t="s">
        <v>7272</v>
      </c>
      <c r="T2520"/>
      <c r="U2520"/>
      <c r="V2520"/>
      <c r="W2520"/>
      <c r="X2520" s="397">
        <v>21</v>
      </c>
      <c r="Y2520" s="397">
        <v>135</v>
      </c>
    </row>
    <row r="2521" spans="1:25" x14ac:dyDescent="0.45">
      <c r="A2521">
        <f>'Page 1 - General Information'!$G$12</f>
        <v>113367003</v>
      </c>
      <c r="B2521" t="str">
        <f>'Page 1 - General Information'!$G$16</f>
        <v>2658</v>
      </c>
      <c r="C2521" s="395" t="s">
        <v>19824</v>
      </c>
      <c r="D2521"/>
      <c r="E2521"/>
      <c r="F2521"/>
      <c r="G2521"/>
      <c r="H2521"/>
      <c r="I2521"/>
      <c r="J2521"/>
      <c r="K2521"/>
      <c r="L2521"/>
      <c r="M2521"/>
      <c r="N2521" t="s">
        <v>4812</v>
      </c>
      <c r="O2521" s="396">
        <f>INDEX('Page 2 - Team Information'!$K$14:$AP$184,Y2521,X2521)</f>
        <v>0</v>
      </c>
      <c r="P2521"/>
      <c r="Q2521"/>
      <c r="R2521"/>
      <c r="S2521" t="s">
        <v>7273</v>
      </c>
      <c r="T2521"/>
      <c r="U2521"/>
      <c r="V2521"/>
      <c r="W2521"/>
      <c r="X2521" s="397">
        <v>22</v>
      </c>
      <c r="Y2521" s="397">
        <v>135</v>
      </c>
    </row>
    <row r="2522" spans="1:25" x14ac:dyDescent="0.45">
      <c r="A2522">
        <f>'Page 1 - General Information'!$G$12</f>
        <v>113367003</v>
      </c>
      <c r="B2522" t="str">
        <f>'Page 1 - General Information'!$G$16</f>
        <v>2658</v>
      </c>
      <c r="C2522" s="395" t="s">
        <v>19824</v>
      </c>
      <c r="D2522"/>
      <c r="E2522"/>
      <c r="F2522"/>
      <c r="G2522"/>
      <c r="H2522"/>
      <c r="I2522"/>
      <c r="J2522"/>
      <c r="K2522"/>
      <c r="L2522"/>
      <c r="M2522"/>
      <c r="N2522" t="s">
        <v>5293</v>
      </c>
      <c r="O2522" s="399"/>
      <c r="P2522"/>
      <c r="Q2522"/>
      <c r="R2522" s="399" t="s">
        <v>10976</v>
      </c>
      <c r="S2522" t="s">
        <v>7274</v>
      </c>
      <c r="T2522"/>
      <c r="U2522"/>
      <c r="V2522" s="396" t="str">
        <f>INDEX('Page 2 - Team Information'!$K$14:$AP$184,Y2522,X2522)</f>
        <v xml:space="preserve">Yes </v>
      </c>
      <c r="W2522"/>
      <c r="X2522" s="397">
        <v>5</v>
      </c>
      <c r="Y2522" s="397">
        <v>136</v>
      </c>
    </row>
    <row r="2523" spans="1:25" x14ac:dyDescent="0.45">
      <c r="A2523">
        <f>'Page 1 - General Information'!$G$12</f>
        <v>113367003</v>
      </c>
      <c r="B2523" t="str">
        <f>'Page 1 - General Information'!$G$16</f>
        <v>2658</v>
      </c>
      <c r="C2523" s="395" t="s">
        <v>19824</v>
      </c>
      <c r="D2523"/>
      <c r="E2523"/>
      <c r="F2523"/>
      <c r="G2523"/>
      <c r="H2523"/>
      <c r="I2523"/>
      <c r="J2523"/>
      <c r="K2523"/>
      <c r="L2523"/>
      <c r="M2523"/>
      <c r="N2523" t="s">
        <v>5293</v>
      </c>
      <c r="O2523" s="399"/>
      <c r="P2523"/>
      <c r="Q2523"/>
      <c r="R2523" s="399" t="s">
        <v>10976</v>
      </c>
      <c r="S2523" t="s">
        <v>7275</v>
      </c>
      <c r="T2523"/>
      <c r="U2523"/>
      <c r="V2523" s="396">
        <f>INDEX('Page 2 - Team Information'!$K$14:$AP$184,Y2523,X2523)</f>
        <v>0</v>
      </c>
      <c r="W2523"/>
      <c r="X2523" s="397">
        <v>6</v>
      </c>
      <c r="Y2523" s="397">
        <v>136</v>
      </c>
    </row>
    <row r="2524" spans="1:25" x14ac:dyDescent="0.45">
      <c r="A2524">
        <f>'Page 1 - General Information'!$G$12</f>
        <v>113367003</v>
      </c>
      <c r="B2524" t="str">
        <f>'Page 1 - General Information'!$G$16</f>
        <v>2658</v>
      </c>
      <c r="C2524" s="395" t="s">
        <v>19824</v>
      </c>
      <c r="D2524"/>
      <c r="E2524"/>
      <c r="F2524"/>
      <c r="G2524"/>
      <c r="H2524"/>
      <c r="I2524"/>
      <c r="J2524"/>
      <c r="K2524"/>
      <c r="L2524"/>
      <c r="M2524"/>
      <c r="N2524" t="s">
        <v>5293</v>
      </c>
      <c r="O2524" s="399"/>
      <c r="P2524"/>
      <c r="Q2524"/>
      <c r="R2524" s="399" t="s">
        <v>10976</v>
      </c>
      <c r="S2524" t="s">
        <v>7276</v>
      </c>
      <c r="T2524"/>
      <c r="U2524"/>
      <c r="V2524" s="396">
        <f>INDEX('Page 2 - Team Information'!$K$14:$AP$184,Y2524,X2524)</f>
        <v>0</v>
      </c>
      <c r="W2524"/>
      <c r="X2524" s="397">
        <v>7</v>
      </c>
      <c r="Y2524" s="397">
        <v>136</v>
      </c>
    </row>
    <row r="2525" spans="1:25" x14ac:dyDescent="0.45">
      <c r="A2525">
        <f>'Page 1 - General Information'!$G$12</f>
        <v>113367003</v>
      </c>
      <c r="B2525" t="str">
        <f>'Page 1 - General Information'!$G$16</f>
        <v>2658</v>
      </c>
      <c r="C2525" s="395" t="s">
        <v>19824</v>
      </c>
      <c r="D2525"/>
      <c r="E2525"/>
      <c r="F2525"/>
      <c r="G2525"/>
      <c r="H2525"/>
      <c r="I2525"/>
      <c r="J2525"/>
      <c r="K2525"/>
      <c r="L2525"/>
      <c r="M2525"/>
      <c r="N2525" t="s">
        <v>5293</v>
      </c>
      <c r="O2525" s="399"/>
      <c r="P2525"/>
      <c r="Q2525"/>
      <c r="R2525" s="21" t="s">
        <v>10976</v>
      </c>
      <c r="S2525" t="s">
        <v>7277</v>
      </c>
      <c r="T2525" s="396" t="str">
        <f>IF(INDEX('Page 2 - Team Information'!$K$14:$AP$184,Y2525,X2525)="","",INDEX('Page 2 - Team Information'!$K$14:$AP$184,Y2525,X2525)&amp;"-06-30")</f>
        <v/>
      </c>
      <c r="U2525"/>
      <c r="V2525"/>
      <c r="W2525"/>
      <c r="X2525" s="397">
        <v>9</v>
      </c>
      <c r="Y2525" s="397">
        <v>136</v>
      </c>
    </row>
    <row r="2526" spans="1:25" x14ac:dyDescent="0.45">
      <c r="A2526">
        <f>'Page 1 - General Information'!$G$12</f>
        <v>113367003</v>
      </c>
      <c r="B2526" t="str">
        <f>'Page 1 - General Information'!$G$16</f>
        <v>2658</v>
      </c>
      <c r="C2526" s="395" t="s">
        <v>19824</v>
      </c>
      <c r="D2526"/>
      <c r="E2526"/>
      <c r="F2526"/>
      <c r="G2526"/>
      <c r="H2526"/>
      <c r="I2526"/>
      <c r="J2526"/>
      <c r="K2526"/>
      <c r="L2526"/>
      <c r="M2526"/>
      <c r="N2526" t="s">
        <v>5293</v>
      </c>
      <c r="O2526" s="399"/>
      <c r="P2526"/>
      <c r="Q2526"/>
      <c r="R2526" s="21" t="s">
        <v>10976</v>
      </c>
      <c r="S2526" t="s">
        <v>7278</v>
      </c>
      <c r="T2526" s="396" t="str">
        <f>IF(INDEX('Page 2 - Team Information'!$K$14:$AP$184,Y2526,X2526)="","",INDEX('Page 2 - Team Information'!$K$14:$AP$184,Y2526,X2526)&amp;"-06-30")</f>
        <v/>
      </c>
      <c r="U2526"/>
      <c r="V2526"/>
      <c r="W2526"/>
      <c r="X2526" s="397">
        <v>10</v>
      </c>
      <c r="Y2526" s="397">
        <v>136</v>
      </c>
    </row>
    <row r="2527" spans="1:25" x14ac:dyDescent="0.45">
      <c r="A2527">
        <f>'Page 1 - General Information'!$G$12</f>
        <v>113367003</v>
      </c>
      <c r="B2527" t="str">
        <f>'Page 1 - General Information'!$G$16</f>
        <v>2658</v>
      </c>
      <c r="C2527" s="395" t="s">
        <v>19824</v>
      </c>
      <c r="D2527"/>
      <c r="E2527"/>
      <c r="F2527"/>
      <c r="G2527"/>
      <c r="H2527"/>
      <c r="I2527"/>
      <c r="J2527"/>
      <c r="K2527"/>
      <c r="L2527"/>
      <c r="M2527"/>
      <c r="N2527" t="s">
        <v>5293</v>
      </c>
      <c r="O2527" s="399"/>
      <c r="P2527"/>
      <c r="Q2527"/>
      <c r="R2527" s="21" t="s">
        <v>10976</v>
      </c>
      <c r="S2527" t="s">
        <v>7279</v>
      </c>
      <c r="T2527" s="396" t="str">
        <f>IF(INDEX('Page 2 - Team Information'!$K$14:$AP$184,Y2527,X2527)="","",INDEX('Page 2 - Team Information'!$K$14:$AP$184,Y2527,X2527)&amp;"-06-30")</f>
        <v/>
      </c>
      <c r="U2527"/>
      <c r="V2527"/>
      <c r="W2527"/>
      <c r="X2527" s="397">
        <v>11</v>
      </c>
      <c r="Y2527" s="397">
        <v>136</v>
      </c>
    </row>
    <row r="2528" spans="1:25" x14ac:dyDescent="0.45">
      <c r="A2528">
        <f>'Page 1 - General Information'!$G$12</f>
        <v>113367003</v>
      </c>
      <c r="B2528" t="str">
        <f>'Page 1 - General Information'!$G$16</f>
        <v>2658</v>
      </c>
      <c r="C2528" s="395" t="s">
        <v>19824</v>
      </c>
      <c r="D2528"/>
      <c r="E2528"/>
      <c r="F2528"/>
      <c r="G2528"/>
      <c r="H2528"/>
      <c r="I2528"/>
      <c r="J2528"/>
      <c r="K2528"/>
      <c r="L2528"/>
      <c r="M2528"/>
      <c r="N2528" t="s">
        <v>5293</v>
      </c>
      <c r="O2528" s="399"/>
      <c r="P2528"/>
      <c r="Q2528"/>
      <c r="R2528" s="21" t="s">
        <v>10976</v>
      </c>
      <c r="S2528" t="s">
        <v>7280</v>
      </c>
      <c r="T2528" s="396" t="str">
        <f>IF(INDEX('Page 2 - Team Information'!$K$14:$AP$184,Y2528,X2528)="","",INDEX('Page 2 - Team Information'!$K$14:$AP$184,Y2528,X2528)&amp;"-06-30")</f>
        <v/>
      </c>
      <c r="U2528"/>
      <c r="V2528"/>
      <c r="W2528"/>
      <c r="X2528" s="397">
        <v>12</v>
      </c>
      <c r="Y2528" s="397">
        <v>136</v>
      </c>
    </row>
    <row r="2529" spans="1:25" x14ac:dyDescent="0.45">
      <c r="A2529">
        <f>'Page 1 - General Information'!$G$12</f>
        <v>113367003</v>
      </c>
      <c r="B2529" t="str">
        <f>'Page 1 - General Information'!$G$16</f>
        <v>2658</v>
      </c>
      <c r="C2529" s="395" t="s">
        <v>19824</v>
      </c>
      <c r="D2529"/>
      <c r="E2529"/>
      <c r="F2529"/>
      <c r="G2529"/>
      <c r="H2529"/>
      <c r="I2529"/>
      <c r="J2529"/>
      <c r="K2529"/>
      <c r="L2529"/>
      <c r="M2529"/>
      <c r="N2529" t="s">
        <v>4812</v>
      </c>
      <c r="O2529" s="396">
        <f>INDEX('Page 2 - Team Information'!$K$14:$AP$184,Y2529,X2529)</f>
        <v>0</v>
      </c>
      <c r="P2529"/>
      <c r="Q2529"/>
      <c r="R2529"/>
      <c r="S2529" t="s">
        <v>7281</v>
      </c>
      <c r="T2529"/>
      <c r="U2529"/>
      <c r="V2529"/>
      <c r="W2529"/>
      <c r="X2529" s="397">
        <v>14</v>
      </c>
      <c r="Y2529" s="397">
        <v>136</v>
      </c>
    </row>
    <row r="2530" spans="1:25" x14ac:dyDescent="0.45">
      <c r="A2530">
        <f>'Page 1 - General Information'!$G$12</f>
        <v>113367003</v>
      </c>
      <c r="B2530" t="str">
        <f>'Page 1 - General Information'!$G$16</f>
        <v>2658</v>
      </c>
      <c r="C2530" s="395" t="s">
        <v>19824</v>
      </c>
      <c r="D2530"/>
      <c r="E2530"/>
      <c r="F2530"/>
      <c r="G2530"/>
      <c r="H2530"/>
      <c r="I2530"/>
      <c r="J2530"/>
      <c r="K2530"/>
      <c r="L2530"/>
      <c r="M2530"/>
      <c r="N2530" t="s">
        <v>4812</v>
      </c>
      <c r="O2530" s="396">
        <f>INDEX('Page 2 - Team Information'!$K$14:$AP$184,Y2530,X2530)</f>
        <v>0</v>
      </c>
      <c r="P2530"/>
      <c r="Q2530"/>
      <c r="R2530"/>
      <c r="S2530" t="s">
        <v>7282</v>
      </c>
      <c r="T2530"/>
      <c r="U2530"/>
      <c r="V2530"/>
      <c r="W2530"/>
      <c r="X2530" s="397">
        <v>15</v>
      </c>
      <c r="Y2530" s="397">
        <v>136</v>
      </c>
    </row>
    <row r="2531" spans="1:25" x14ac:dyDescent="0.45">
      <c r="A2531">
        <f>'Page 1 - General Information'!$G$12</f>
        <v>113367003</v>
      </c>
      <c r="B2531" t="str">
        <f>'Page 1 - General Information'!$G$16</f>
        <v>2658</v>
      </c>
      <c r="C2531" s="395" t="s">
        <v>19824</v>
      </c>
      <c r="D2531"/>
      <c r="E2531"/>
      <c r="F2531"/>
      <c r="G2531"/>
      <c r="H2531"/>
      <c r="I2531"/>
      <c r="J2531"/>
      <c r="K2531"/>
      <c r="L2531"/>
      <c r="M2531"/>
      <c r="N2531" t="s">
        <v>4812</v>
      </c>
      <c r="O2531" s="396">
        <f>INDEX('Page 2 - Team Information'!$K$14:$AP$184,Y2531,X2531)</f>
        <v>0</v>
      </c>
      <c r="P2531"/>
      <c r="Q2531"/>
      <c r="R2531"/>
      <c r="S2531" t="s">
        <v>7283</v>
      </c>
      <c r="T2531"/>
      <c r="U2531"/>
      <c r="V2531"/>
      <c r="W2531"/>
      <c r="X2531" s="397">
        <v>16</v>
      </c>
      <c r="Y2531" s="397">
        <v>136</v>
      </c>
    </row>
    <row r="2532" spans="1:25" x14ac:dyDescent="0.45">
      <c r="A2532">
        <f>'Page 1 - General Information'!$G$12</f>
        <v>113367003</v>
      </c>
      <c r="B2532" t="str">
        <f>'Page 1 - General Information'!$G$16</f>
        <v>2658</v>
      </c>
      <c r="C2532" s="395" t="s">
        <v>19824</v>
      </c>
      <c r="D2532"/>
      <c r="E2532"/>
      <c r="F2532"/>
      <c r="G2532"/>
      <c r="H2532"/>
      <c r="I2532"/>
      <c r="J2532"/>
      <c r="K2532"/>
      <c r="L2532"/>
      <c r="M2532"/>
      <c r="N2532" t="s">
        <v>4812</v>
      </c>
      <c r="O2532" s="396">
        <f>INDEX('Page 2 - Team Information'!$K$14:$AP$184,Y2532,X2532)</f>
        <v>0</v>
      </c>
      <c r="P2532"/>
      <c r="Q2532"/>
      <c r="R2532"/>
      <c r="S2532" t="s">
        <v>7284</v>
      </c>
      <c r="T2532"/>
      <c r="U2532"/>
      <c r="V2532"/>
      <c r="W2532"/>
      <c r="X2532" s="397">
        <v>17</v>
      </c>
      <c r="Y2532" s="397">
        <v>136</v>
      </c>
    </row>
    <row r="2533" spans="1:25" x14ac:dyDescent="0.45">
      <c r="A2533">
        <f>'Page 1 - General Information'!$G$12</f>
        <v>113367003</v>
      </c>
      <c r="B2533" t="str">
        <f>'Page 1 - General Information'!$G$16</f>
        <v>2658</v>
      </c>
      <c r="C2533" s="395" t="s">
        <v>19824</v>
      </c>
      <c r="D2533"/>
      <c r="E2533"/>
      <c r="F2533"/>
      <c r="G2533"/>
      <c r="H2533"/>
      <c r="I2533"/>
      <c r="J2533"/>
      <c r="K2533"/>
      <c r="L2533"/>
      <c r="M2533"/>
      <c r="N2533" t="s">
        <v>4812</v>
      </c>
      <c r="O2533" s="396">
        <f>INDEX('Page 2 - Team Information'!$K$14:$AP$184,Y2533,X2533)</f>
        <v>0</v>
      </c>
      <c r="P2533"/>
      <c r="Q2533"/>
      <c r="R2533"/>
      <c r="S2533" t="s">
        <v>7285</v>
      </c>
      <c r="T2533"/>
      <c r="U2533"/>
      <c r="V2533"/>
      <c r="W2533"/>
      <c r="X2533" s="397">
        <v>19</v>
      </c>
      <c r="Y2533" s="397">
        <v>136</v>
      </c>
    </row>
    <row r="2534" spans="1:25" x14ac:dyDescent="0.45">
      <c r="A2534">
        <f>'Page 1 - General Information'!$G$12</f>
        <v>113367003</v>
      </c>
      <c r="B2534" t="str">
        <f>'Page 1 - General Information'!$G$16</f>
        <v>2658</v>
      </c>
      <c r="C2534" s="395" t="s">
        <v>19824</v>
      </c>
      <c r="D2534"/>
      <c r="E2534"/>
      <c r="F2534"/>
      <c r="G2534"/>
      <c r="H2534"/>
      <c r="I2534"/>
      <c r="J2534"/>
      <c r="K2534"/>
      <c r="L2534"/>
      <c r="M2534"/>
      <c r="N2534" t="s">
        <v>4812</v>
      </c>
      <c r="O2534" s="396">
        <f>INDEX('Page 2 - Team Information'!$K$14:$AP$184,Y2534,X2534)</f>
        <v>0</v>
      </c>
      <c r="P2534"/>
      <c r="Q2534"/>
      <c r="R2534"/>
      <c r="S2534" t="s">
        <v>7286</v>
      </c>
      <c r="T2534"/>
      <c r="U2534"/>
      <c r="V2534"/>
      <c r="W2534"/>
      <c r="X2534" s="397">
        <v>20</v>
      </c>
      <c r="Y2534" s="397">
        <v>136</v>
      </c>
    </row>
    <row r="2535" spans="1:25" x14ac:dyDescent="0.45">
      <c r="A2535">
        <f>'Page 1 - General Information'!$G$12</f>
        <v>113367003</v>
      </c>
      <c r="B2535" t="str">
        <f>'Page 1 - General Information'!$G$16</f>
        <v>2658</v>
      </c>
      <c r="C2535" s="395" t="s">
        <v>19824</v>
      </c>
      <c r="D2535"/>
      <c r="E2535"/>
      <c r="F2535"/>
      <c r="G2535"/>
      <c r="H2535"/>
      <c r="I2535"/>
      <c r="J2535"/>
      <c r="K2535"/>
      <c r="L2535"/>
      <c r="M2535"/>
      <c r="N2535" t="s">
        <v>4812</v>
      </c>
      <c r="O2535" s="396">
        <f>INDEX('Page 2 - Team Information'!$K$14:$AP$184,Y2535,X2535)</f>
        <v>0</v>
      </c>
      <c r="P2535"/>
      <c r="Q2535"/>
      <c r="R2535"/>
      <c r="S2535" t="s">
        <v>7287</v>
      </c>
      <c r="T2535"/>
      <c r="U2535"/>
      <c r="V2535"/>
      <c r="W2535"/>
      <c r="X2535" s="397">
        <v>21</v>
      </c>
      <c r="Y2535" s="397">
        <v>136</v>
      </c>
    </row>
    <row r="2536" spans="1:25" x14ac:dyDescent="0.45">
      <c r="A2536">
        <f>'Page 1 - General Information'!$G$12</f>
        <v>113367003</v>
      </c>
      <c r="B2536" t="str">
        <f>'Page 1 - General Information'!$G$16</f>
        <v>2658</v>
      </c>
      <c r="C2536" s="395" t="s">
        <v>19824</v>
      </c>
      <c r="D2536"/>
      <c r="E2536"/>
      <c r="F2536"/>
      <c r="G2536"/>
      <c r="H2536"/>
      <c r="I2536"/>
      <c r="J2536"/>
      <c r="K2536"/>
      <c r="L2536"/>
      <c r="M2536"/>
      <c r="N2536" t="s">
        <v>4812</v>
      </c>
      <c r="O2536" s="396">
        <f>INDEX('Page 2 - Team Information'!$K$14:$AP$184,Y2536,X2536)</f>
        <v>0</v>
      </c>
      <c r="P2536"/>
      <c r="Q2536"/>
      <c r="R2536"/>
      <c r="S2536" t="s">
        <v>7288</v>
      </c>
      <c r="T2536"/>
      <c r="U2536"/>
      <c r="V2536"/>
      <c r="W2536"/>
      <c r="X2536" s="397">
        <v>22</v>
      </c>
      <c r="Y2536" s="397">
        <v>136</v>
      </c>
    </row>
    <row r="2537" spans="1:25" x14ac:dyDescent="0.45">
      <c r="A2537">
        <f>'Page 1 - General Information'!$G$12</f>
        <v>113367003</v>
      </c>
      <c r="B2537" t="str">
        <f>'Page 1 - General Information'!$G$16</f>
        <v>2658</v>
      </c>
      <c r="C2537" s="395" t="s">
        <v>19824</v>
      </c>
      <c r="D2537"/>
      <c r="E2537"/>
      <c r="F2537"/>
      <c r="G2537"/>
      <c r="H2537"/>
      <c r="I2537"/>
      <c r="J2537"/>
      <c r="K2537"/>
      <c r="L2537"/>
      <c r="M2537"/>
      <c r="N2537" t="s">
        <v>5293</v>
      </c>
      <c r="O2537" s="399"/>
      <c r="P2537"/>
      <c r="Q2537"/>
      <c r="R2537" s="399" t="s">
        <v>10976</v>
      </c>
      <c r="S2537" t="s">
        <v>7289</v>
      </c>
      <c r="T2537"/>
      <c r="U2537"/>
      <c r="V2537" s="396">
        <f>INDEX('Page 2 - Team Information'!$K$14:$AP$184,Y2537,X2537)</f>
        <v>0</v>
      </c>
      <c r="W2537"/>
      <c r="X2537" s="397">
        <v>5</v>
      </c>
      <c r="Y2537" s="397">
        <v>137</v>
      </c>
    </row>
    <row r="2538" spans="1:25" x14ac:dyDescent="0.45">
      <c r="A2538">
        <f>'Page 1 - General Information'!$G$12</f>
        <v>113367003</v>
      </c>
      <c r="B2538" t="str">
        <f>'Page 1 - General Information'!$G$16</f>
        <v>2658</v>
      </c>
      <c r="C2538" s="395" t="s">
        <v>19824</v>
      </c>
      <c r="D2538"/>
      <c r="E2538"/>
      <c r="F2538"/>
      <c r="G2538"/>
      <c r="H2538"/>
      <c r="I2538"/>
      <c r="J2538"/>
      <c r="K2538"/>
      <c r="L2538"/>
      <c r="M2538"/>
      <c r="N2538" t="s">
        <v>5293</v>
      </c>
      <c r="O2538" s="399"/>
      <c r="P2538"/>
      <c r="Q2538"/>
      <c r="R2538" s="399" t="s">
        <v>10976</v>
      </c>
      <c r="S2538" t="s">
        <v>7290</v>
      </c>
      <c r="T2538"/>
      <c r="U2538"/>
      <c r="V2538" s="396">
        <f>INDEX('Page 2 - Team Information'!$K$14:$AP$184,Y2538,X2538)</f>
        <v>0</v>
      </c>
      <c r="W2538"/>
      <c r="X2538" s="397">
        <v>6</v>
      </c>
      <c r="Y2538" s="397">
        <v>137</v>
      </c>
    </row>
    <row r="2539" spans="1:25" x14ac:dyDescent="0.45">
      <c r="A2539">
        <f>'Page 1 - General Information'!$G$12</f>
        <v>113367003</v>
      </c>
      <c r="B2539" t="str">
        <f>'Page 1 - General Information'!$G$16</f>
        <v>2658</v>
      </c>
      <c r="C2539" s="395" t="s">
        <v>19824</v>
      </c>
      <c r="D2539"/>
      <c r="E2539"/>
      <c r="F2539"/>
      <c r="G2539"/>
      <c r="H2539"/>
      <c r="I2539"/>
      <c r="J2539"/>
      <c r="K2539"/>
      <c r="L2539"/>
      <c r="M2539"/>
      <c r="N2539" t="s">
        <v>5293</v>
      </c>
      <c r="O2539" s="399"/>
      <c r="P2539"/>
      <c r="Q2539"/>
      <c r="R2539" s="399" t="s">
        <v>10976</v>
      </c>
      <c r="S2539" t="s">
        <v>7291</v>
      </c>
      <c r="T2539"/>
      <c r="U2539"/>
      <c r="V2539" s="396">
        <f>INDEX('Page 2 - Team Information'!$K$14:$AP$184,Y2539,X2539)</f>
        <v>0</v>
      </c>
      <c r="W2539"/>
      <c r="X2539" s="397">
        <v>7</v>
      </c>
      <c r="Y2539" s="397">
        <v>137</v>
      </c>
    </row>
    <row r="2540" spans="1:25" x14ac:dyDescent="0.45">
      <c r="A2540">
        <f>'Page 1 - General Information'!$G$12</f>
        <v>113367003</v>
      </c>
      <c r="B2540" t="str">
        <f>'Page 1 - General Information'!$G$16</f>
        <v>2658</v>
      </c>
      <c r="C2540" s="395" t="s">
        <v>19824</v>
      </c>
      <c r="D2540"/>
      <c r="E2540"/>
      <c r="F2540"/>
      <c r="G2540"/>
      <c r="H2540"/>
      <c r="I2540"/>
      <c r="J2540"/>
      <c r="K2540"/>
      <c r="L2540"/>
      <c r="M2540"/>
      <c r="N2540" t="s">
        <v>5293</v>
      </c>
      <c r="O2540" s="399"/>
      <c r="P2540"/>
      <c r="Q2540"/>
      <c r="R2540" s="21" t="s">
        <v>10976</v>
      </c>
      <c r="S2540" t="s">
        <v>7292</v>
      </c>
      <c r="T2540" s="396" t="str">
        <f>IF(INDEX('Page 2 - Team Information'!$K$14:$AP$184,Y2540,X2540)="","",INDEX('Page 2 - Team Information'!$K$14:$AP$184,Y2540,X2540)&amp;"-06-30")</f>
        <v/>
      </c>
      <c r="U2540"/>
      <c r="V2540"/>
      <c r="W2540"/>
      <c r="X2540" s="397">
        <v>9</v>
      </c>
      <c r="Y2540" s="397">
        <v>137</v>
      </c>
    </row>
    <row r="2541" spans="1:25" x14ac:dyDescent="0.45">
      <c r="A2541">
        <f>'Page 1 - General Information'!$G$12</f>
        <v>113367003</v>
      </c>
      <c r="B2541" t="str">
        <f>'Page 1 - General Information'!$G$16</f>
        <v>2658</v>
      </c>
      <c r="C2541" s="395" t="s">
        <v>19824</v>
      </c>
      <c r="D2541"/>
      <c r="E2541"/>
      <c r="F2541"/>
      <c r="G2541"/>
      <c r="H2541"/>
      <c r="I2541"/>
      <c r="J2541"/>
      <c r="K2541"/>
      <c r="L2541"/>
      <c r="M2541"/>
      <c r="N2541" t="s">
        <v>5293</v>
      </c>
      <c r="O2541" s="399"/>
      <c r="P2541"/>
      <c r="Q2541"/>
      <c r="R2541" s="21" t="s">
        <v>10976</v>
      </c>
      <c r="S2541" t="s">
        <v>7293</v>
      </c>
      <c r="T2541" s="396" t="str">
        <f>IF(INDEX('Page 2 - Team Information'!$K$14:$AP$184,Y2541,X2541)="","",INDEX('Page 2 - Team Information'!$K$14:$AP$184,Y2541,X2541)&amp;"-06-30")</f>
        <v/>
      </c>
      <c r="U2541"/>
      <c r="V2541"/>
      <c r="W2541"/>
      <c r="X2541" s="397">
        <v>10</v>
      </c>
      <c r="Y2541" s="397">
        <v>137</v>
      </c>
    </row>
    <row r="2542" spans="1:25" x14ac:dyDescent="0.45">
      <c r="A2542">
        <f>'Page 1 - General Information'!$G$12</f>
        <v>113367003</v>
      </c>
      <c r="B2542" t="str">
        <f>'Page 1 - General Information'!$G$16</f>
        <v>2658</v>
      </c>
      <c r="C2542" s="395" t="s">
        <v>19824</v>
      </c>
      <c r="D2542"/>
      <c r="E2542"/>
      <c r="F2542"/>
      <c r="G2542"/>
      <c r="H2542"/>
      <c r="I2542"/>
      <c r="J2542"/>
      <c r="K2542"/>
      <c r="L2542"/>
      <c r="M2542"/>
      <c r="N2542" t="s">
        <v>5293</v>
      </c>
      <c r="O2542" s="399"/>
      <c r="P2542"/>
      <c r="Q2542"/>
      <c r="R2542" s="21" t="s">
        <v>10976</v>
      </c>
      <c r="S2542" t="s">
        <v>7294</v>
      </c>
      <c r="T2542" s="396" t="str">
        <f>IF(INDEX('Page 2 - Team Information'!$K$14:$AP$184,Y2542,X2542)="","",INDEX('Page 2 - Team Information'!$K$14:$AP$184,Y2542,X2542)&amp;"-06-30")</f>
        <v/>
      </c>
      <c r="U2542"/>
      <c r="V2542"/>
      <c r="W2542"/>
      <c r="X2542" s="397">
        <v>11</v>
      </c>
      <c r="Y2542" s="397">
        <v>137</v>
      </c>
    </row>
    <row r="2543" spans="1:25" x14ac:dyDescent="0.45">
      <c r="A2543">
        <f>'Page 1 - General Information'!$G$12</f>
        <v>113367003</v>
      </c>
      <c r="B2543" t="str">
        <f>'Page 1 - General Information'!$G$16</f>
        <v>2658</v>
      </c>
      <c r="C2543" s="395" t="s">
        <v>19824</v>
      </c>
      <c r="D2543"/>
      <c r="E2543"/>
      <c r="F2543"/>
      <c r="G2543"/>
      <c r="H2543"/>
      <c r="I2543"/>
      <c r="J2543"/>
      <c r="K2543"/>
      <c r="L2543"/>
      <c r="M2543"/>
      <c r="N2543" t="s">
        <v>5293</v>
      </c>
      <c r="O2543" s="399"/>
      <c r="P2543"/>
      <c r="Q2543"/>
      <c r="R2543" s="21" t="s">
        <v>10976</v>
      </c>
      <c r="S2543" t="s">
        <v>7295</v>
      </c>
      <c r="T2543" s="396" t="str">
        <f>IF(INDEX('Page 2 - Team Information'!$K$14:$AP$184,Y2543,X2543)="","",INDEX('Page 2 - Team Information'!$K$14:$AP$184,Y2543,X2543)&amp;"-06-30")</f>
        <v/>
      </c>
      <c r="U2543"/>
      <c r="V2543"/>
      <c r="W2543"/>
      <c r="X2543" s="397">
        <v>12</v>
      </c>
      <c r="Y2543" s="397">
        <v>137</v>
      </c>
    </row>
    <row r="2544" spans="1:25" x14ac:dyDescent="0.45">
      <c r="A2544">
        <f>'Page 1 - General Information'!$G$12</f>
        <v>113367003</v>
      </c>
      <c r="B2544" t="str">
        <f>'Page 1 - General Information'!$G$16</f>
        <v>2658</v>
      </c>
      <c r="C2544" s="395" t="s">
        <v>19824</v>
      </c>
      <c r="D2544"/>
      <c r="E2544"/>
      <c r="F2544"/>
      <c r="G2544"/>
      <c r="H2544"/>
      <c r="I2544"/>
      <c r="J2544"/>
      <c r="K2544"/>
      <c r="L2544"/>
      <c r="M2544"/>
      <c r="N2544" t="s">
        <v>4812</v>
      </c>
      <c r="O2544" s="396">
        <f>INDEX('Page 2 - Team Information'!$K$14:$AP$184,Y2544,X2544)</f>
        <v>0</v>
      </c>
      <c r="P2544"/>
      <c r="Q2544"/>
      <c r="R2544"/>
      <c r="S2544" t="s">
        <v>7296</v>
      </c>
      <c r="T2544"/>
      <c r="U2544"/>
      <c r="V2544"/>
      <c r="W2544"/>
      <c r="X2544" s="397">
        <v>14</v>
      </c>
      <c r="Y2544" s="397">
        <v>137</v>
      </c>
    </row>
    <row r="2545" spans="1:25" x14ac:dyDescent="0.45">
      <c r="A2545">
        <f>'Page 1 - General Information'!$G$12</f>
        <v>113367003</v>
      </c>
      <c r="B2545" t="str">
        <f>'Page 1 - General Information'!$G$16</f>
        <v>2658</v>
      </c>
      <c r="C2545" s="395" t="s">
        <v>19824</v>
      </c>
      <c r="D2545"/>
      <c r="E2545"/>
      <c r="F2545"/>
      <c r="G2545"/>
      <c r="H2545"/>
      <c r="I2545"/>
      <c r="J2545"/>
      <c r="K2545"/>
      <c r="L2545"/>
      <c r="M2545"/>
      <c r="N2545" t="s">
        <v>4812</v>
      </c>
      <c r="O2545" s="396">
        <f>INDEX('Page 2 - Team Information'!$K$14:$AP$184,Y2545,X2545)</f>
        <v>0</v>
      </c>
      <c r="P2545"/>
      <c r="Q2545"/>
      <c r="R2545"/>
      <c r="S2545" t="s">
        <v>7297</v>
      </c>
      <c r="T2545"/>
      <c r="U2545"/>
      <c r="V2545"/>
      <c r="W2545"/>
      <c r="X2545" s="397">
        <v>15</v>
      </c>
      <c r="Y2545" s="397">
        <v>137</v>
      </c>
    </row>
    <row r="2546" spans="1:25" x14ac:dyDescent="0.45">
      <c r="A2546">
        <f>'Page 1 - General Information'!$G$12</f>
        <v>113367003</v>
      </c>
      <c r="B2546" t="str">
        <f>'Page 1 - General Information'!$G$16</f>
        <v>2658</v>
      </c>
      <c r="C2546" s="395" t="s">
        <v>19824</v>
      </c>
      <c r="D2546"/>
      <c r="E2546"/>
      <c r="F2546"/>
      <c r="G2546"/>
      <c r="H2546"/>
      <c r="I2546"/>
      <c r="J2546"/>
      <c r="K2546"/>
      <c r="L2546"/>
      <c r="M2546"/>
      <c r="N2546" t="s">
        <v>4812</v>
      </c>
      <c r="O2546" s="396">
        <f>INDEX('Page 2 - Team Information'!$K$14:$AP$184,Y2546,X2546)</f>
        <v>0</v>
      </c>
      <c r="P2546"/>
      <c r="Q2546"/>
      <c r="R2546"/>
      <c r="S2546" t="s">
        <v>7298</v>
      </c>
      <c r="T2546"/>
      <c r="U2546"/>
      <c r="V2546"/>
      <c r="W2546"/>
      <c r="X2546" s="397">
        <v>16</v>
      </c>
      <c r="Y2546" s="397">
        <v>137</v>
      </c>
    </row>
    <row r="2547" spans="1:25" x14ac:dyDescent="0.45">
      <c r="A2547">
        <f>'Page 1 - General Information'!$G$12</f>
        <v>113367003</v>
      </c>
      <c r="B2547" t="str">
        <f>'Page 1 - General Information'!$G$16</f>
        <v>2658</v>
      </c>
      <c r="C2547" s="395" t="s">
        <v>19824</v>
      </c>
      <c r="D2547"/>
      <c r="E2547"/>
      <c r="F2547"/>
      <c r="G2547"/>
      <c r="H2547"/>
      <c r="I2547"/>
      <c r="J2547"/>
      <c r="K2547"/>
      <c r="L2547"/>
      <c r="M2547"/>
      <c r="N2547" t="s">
        <v>4812</v>
      </c>
      <c r="O2547" s="396">
        <f>INDEX('Page 2 - Team Information'!$K$14:$AP$184,Y2547,X2547)</f>
        <v>0</v>
      </c>
      <c r="P2547"/>
      <c r="Q2547"/>
      <c r="R2547"/>
      <c r="S2547" t="s">
        <v>7299</v>
      </c>
      <c r="T2547"/>
      <c r="U2547"/>
      <c r="V2547"/>
      <c r="W2547"/>
      <c r="X2547" s="397">
        <v>17</v>
      </c>
      <c r="Y2547" s="397">
        <v>137</v>
      </c>
    </row>
    <row r="2548" spans="1:25" x14ac:dyDescent="0.45">
      <c r="A2548">
        <f>'Page 1 - General Information'!$G$12</f>
        <v>113367003</v>
      </c>
      <c r="B2548" t="str">
        <f>'Page 1 - General Information'!$G$16</f>
        <v>2658</v>
      </c>
      <c r="C2548" s="395" t="s">
        <v>19824</v>
      </c>
      <c r="D2548"/>
      <c r="E2548"/>
      <c r="F2548"/>
      <c r="G2548"/>
      <c r="H2548"/>
      <c r="I2548"/>
      <c r="J2548"/>
      <c r="K2548"/>
      <c r="L2548"/>
      <c r="M2548"/>
      <c r="N2548" t="s">
        <v>4812</v>
      </c>
      <c r="O2548" s="396">
        <f>INDEX('Page 2 - Team Information'!$K$14:$AP$184,Y2548,X2548)</f>
        <v>0</v>
      </c>
      <c r="P2548"/>
      <c r="Q2548"/>
      <c r="R2548"/>
      <c r="S2548" t="s">
        <v>7300</v>
      </c>
      <c r="T2548"/>
      <c r="U2548"/>
      <c r="V2548"/>
      <c r="W2548"/>
      <c r="X2548" s="397">
        <v>19</v>
      </c>
      <c r="Y2548" s="397">
        <v>137</v>
      </c>
    </row>
    <row r="2549" spans="1:25" x14ac:dyDescent="0.45">
      <c r="A2549">
        <f>'Page 1 - General Information'!$G$12</f>
        <v>113367003</v>
      </c>
      <c r="B2549" t="str">
        <f>'Page 1 - General Information'!$G$16</f>
        <v>2658</v>
      </c>
      <c r="C2549" s="395" t="s">
        <v>19824</v>
      </c>
      <c r="D2549"/>
      <c r="E2549"/>
      <c r="F2549"/>
      <c r="G2549"/>
      <c r="H2549"/>
      <c r="I2549"/>
      <c r="J2549"/>
      <c r="K2549"/>
      <c r="L2549"/>
      <c r="M2549"/>
      <c r="N2549" t="s">
        <v>4812</v>
      </c>
      <c r="O2549" s="396">
        <f>INDEX('Page 2 - Team Information'!$K$14:$AP$184,Y2549,X2549)</f>
        <v>0</v>
      </c>
      <c r="P2549"/>
      <c r="Q2549"/>
      <c r="R2549"/>
      <c r="S2549" t="s">
        <v>7301</v>
      </c>
      <c r="T2549"/>
      <c r="U2549"/>
      <c r="V2549"/>
      <c r="W2549"/>
      <c r="X2549" s="397">
        <v>20</v>
      </c>
      <c r="Y2549" s="397">
        <v>137</v>
      </c>
    </row>
    <row r="2550" spans="1:25" x14ac:dyDescent="0.45">
      <c r="A2550">
        <f>'Page 1 - General Information'!$G$12</f>
        <v>113367003</v>
      </c>
      <c r="B2550" t="str">
        <f>'Page 1 - General Information'!$G$16</f>
        <v>2658</v>
      </c>
      <c r="C2550" s="395" t="s">
        <v>19824</v>
      </c>
      <c r="D2550"/>
      <c r="E2550"/>
      <c r="F2550"/>
      <c r="G2550"/>
      <c r="H2550"/>
      <c r="I2550"/>
      <c r="J2550"/>
      <c r="K2550"/>
      <c r="L2550"/>
      <c r="M2550"/>
      <c r="N2550" t="s">
        <v>4812</v>
      </c>
      <c r="O2550" s="396">
        <f>INDEX('Page 2 - Team Information'!$K$14:$AP$184,Y2550,X2550)</f>
        <v>0</v>
      </c>
      <c r="P2550"/>
      <c r="Q2550"/>
      <c r="R2550"/>
      <c r="S2550" t="s">
        <v>7302</v>
      </c>
      <c r="T2550"/>
      <c r="U2550"/>
      <c r="V2550"/>
      <c r="W2550"/>
      <c r="X2550" s="397">
        <v>21</v>
      </c>
      <c r="Y2550" s="397">
        <v>137</v>
      </c>
    </row>
    <row r="2551" spans="1:25" x14ac:dyDescent="0.45">
      <c r="A2551">
        <f>'Page 1 - General Information'!$G$12</f>
        <v>113367003</v>
      </c>
      <c r="B2551" t="str">
        <f>'Page 1 - General Information'!$G$16</f>
        <v>2658</v>
      </c>
      <c r="C2551" s="395" t="s">
        <v>19824</v>
      </c>
      <c r="D2551"/>
      <c r="E2551"/>
      <c r="F2551"/>
      <c r="G2551"/>
      <c r="H2551"/>
      <c r="I2551"/>
      <c r="J2551"/>
      <c r="K2551"/>
      <c r="L2551"/>
      <c r="M2551"/>
      <c r="N2551" t="s">
        <v>4812</v>
      </c>
      <c r="O2551" s="396">
        <f>INDEX('Page 2 - Team Information'!$K$14:$AP$184,Y2551,X2551)</f>
        <v>0</v>
      </c>
      <c r="P2551"/>
      <c r="Q2551"/>
      <c r="R2551"/>
      <c r="S2551" t="s">
        <v>7303</v>
      </c>
      <c r="T2551"/>
      <c r="U2551"/>
      <c r="V2551"/>
      <c r="W2551"/>
      <c r="X2551" s="397">
        <v>22</v>
      </c>
      <c r="Y2551" s="397">
        <v>137</v>
      </c>
    </row>
    <row r="2552" spans="1:25" x14ac:dyDescent="0.45">
      <c r="A2552">
        <f>'Page 1 - General Information'!$G$12</f>
        <v>113367003</v>
      </c>
      <c r="B2552" t="str">
        <f>'Page 1 - General Information'!$G$16</f>
        <v>2658</v>
      </c>
      <c r="C2552" s="395" t="s">
        <v>19824</v>
      </c>
      <c r="D2552"/>
      <c r="E2552"/>
      <c r="F2552"/>
      <c r="G2552"/>
      <c r="H2552"/>
      <c r="I2552"/>
      <c r="J2552"/>
      <c r="K2552"/>
      <c r="L2552"/>
      <c r="M2552"/>
      <c r="N2552" t="s">
        <v>5293</v>
      </c>
      <c r="O2552" s="399"/>
      <c r="P2552"/>
      <c r="Q2552"/>
      <c r="R2552" s="399" t="s">
        <v>10976</v>
      </c>
      <c r="S2552" t="s">
        <v>7304</v>
      </c>
      <c r="T2552"/>
      <c r="U2552"/>
      <c r="V2552" s="396">
        <f>INDEX('Page 2 - Team Information'!$K$14:$AP$184,Y2552,X2552)</f>
        <v>0</v>
      </c>
      <c r="W2552"/>
      <c r="X2552" s="397">
        <v>5</v>
      </c>
      <c r="Y2552" s="397">
        <v>138</v>
      </c>
    </row>
    <row r="2553" spans="1:25" x14ac:dyDescent="0.45">
      <c r="A2553">
        <f>'Page 1 - General Information'!$G$12</f>
        <v>113367003</v>
      </c>
      <c r="B2553" t="str">
        <f>'Page 1 - General Information'!$G$16</f>
        <v>2658</v>
      </c>
      <c r="C2553" s="395" t="s">
        <v>19824</v>
      </c>
      <c r="D2553"/>
      <c r="E2553"/>
      <c r="F2553"/>
      <c r="G2553"/>
      <c r="H2553"/>
      <c r="I2553"/>
      <c r="J2553"/>
      <c r="K2553"/>
      <c r="L2553"/>
      <c r="M2553"/>
      <c r="N2553" t="s">
        <v>5293</v>
      </c>
      <c r="O2553" s="399"/>
      <c r="P2553"/>
      <c r="Q2553"/>
      <c r="R2553" s="399" t="s">
        <v>10976</v>
      </c>
      <c r="S2553" t="s">
        <v>7305</v>
      </c>
      <c r="T2553"/>
      <c r="U2553"/>
      <c r="V2553" s="396">
        <f>INDEX('Page 2 - Team Information'!$K$14:$AP$184,Y2553,X2553)</f>
        <v>0</v>
      </c>
      <c r="W2553"/>
      <c r="X2553" s="397">
        <v>6</v>
      </c>
      <c r="Y2553" s="397">
        <v>138</v>
      </c>
    </row>
    <row r="2554" spans="1:25" x14ac:dyDescent="0.45">
      <c r="A2554">
        <f>'Page 1 - General Information'!$G$12</f>
        <v>113367003</v>
      </c>
      <c r="B2554" t="str">
        <f>'Page 1 - General Information'!$G$16</f>
        <v>2658</v>
      </c>
      <c r="C2554" s="395" t="s">
        <v>19824</v>
      </c>
      <c r="D2554"/>
      <c r="E2554"/>
      <c r="F2554"/>
      <c r="G2554"/>
      <c r="H2554"/>
      <c r="I2554"/>
      <c r="J2554"/>
      <c r="K2554"/>
      <c r="L2554"/>
      <c r="M2554"/>
      <c r="N2554" t="s">
        <v>5293</v>
      </c>
      <c r="O2554" s="399"/>
      <c r="P2554"/>
      <c r="Q2554"/>
      <c r="R2554" s="399" t="s">
        <v>10976</v>
      </c>
      <c r="S2554" t="s">
        <v>7306</v>
      </c>
      <c r="T2554"/>
      <c r="U2554"/>
      <c r="V2554" s="396">
        <f>INDEX('Page 2 - Team Information'!$K$14:$AP$184,Y2554,X2554)</f>
        <v>0</v>
      </c>
      <c r="W2554"/>
      <c r="X2554" s="397">
        <v>7</v>
      </c>
      <c r="Y2554" s="397">
        <v>138</v>
      </c>
    </row>
    <row r="2555" spans="1:25" x14ac:dyDescent="0.45">
      <c r="A2555">
        <f>'Page 1 - General Information'!$G$12</f>
        <v>113367003</v>
      </c>
      <c r="B2555" t="str">
        <f>'Page 1 - General Information'!$G$16</f>
        <v>2658</v>
      </c>
      <c r="C2555" s="395" t="s">
        <v>19824</v>
      </c>
      <c r="D2555"/>
      <c r="E2555"/>
      <c r="F2555"/>
      <c r="G2555"/>
      <c r="H2555"/>
      <c r="I2555"/>
      <c r="J2555"/>
      <c r="K2555"/>
      <c r="L2555"/>
      <c r="M2555"/>
      <c r="N2555" t="s">
        <v>5293</v>
      </c>
      <c r="O2555" s="399"/>
      <c r="P2555"/>
      <c r="Q2555"/>
      <c r="R2555" s="21" t="s">
        <v>10976</v>
      </c>
      <c r="S2555" t="s">
        <v>7307</v>
      </c>
      <c r="T2555" s="396" t="str">
        <f>IF(INDEX('Page 2 - Team Information'!$K$14:$AP$184,Y2555,X2555)="","",INDEX('Page 2 - Team Information'!$K$14:$AP$184,Y2555,X2555)&amp;"-06-30")</f>
        <v/>
      </c>
      <c r="U2555"/>
      <c r="V2555"/>
      <c r="W2555"/>
      <c r="X2555" s="397">
        <v>9</v>
      </c>
      <c r="Y2555" s="397">
        <v>138</v>
      </c>
    </row>
    <row r="2556" spans="1:25" x14ac:dyDescent="0.45">
      <c r="A2556">
        <f>'Page 1 - General Information'!$G$12</f>
        <v>113367003</v>
      </c>
      <c r="B2556" t="str">
        <f>'Page 1 - General Information'!$G$16</f>
        <v>2658</v>
      </c>
      <c r="C2556" s="395" t="s">
        <v>19824</v>
      </c>
      <c r="D2556"/>
      <c r="E2556"/>
      <c r="F2556"/>
      <c r="G2556"/>
      <c r="H2556"/>
      <c r="I2556"/>
      <c r="J2556"/>
      <c r="K2556"/>
      <c r="L2556"/>
      <c r="M2556"/>
      <c r="N2556" t="s">
        <v>5293</v>
      </c>
      <c r="O2556" s="399"/>
      <c r="P2556"/>
      <c r="Q2556"/>
      <c r="R2556" s="21" t="s">
        <v>10976</v>
      </c>
      <c r="S2556" t="s">
        <v>7308</v>
      </c>
      <c r="T2556" s="396" t="str">
        <f>IF(INDEX('Page 2 - Team Information'!$K$14:$AP$184,Y2556,X2556)="","",INDEX('Page 2 - Team Information'!$K$14:$AP$184,Y2556,X2556)&amp;"-06-30")</f>
        <v/>
      </c>
      <c r="U2556"/>
      <c r="V2556"/>
      <c r="W2556"/>
      <c r="X2556" s="397">
        <v>10</v>
      </c>
      <c r="Y2556" s="397">
        <v>138</v>
      </c>
    </row>
    <row r="2557" spans="1:25" x14ac:dyDescent="0.45">
      <c r="A2557">
        <f>'Page 1 - General Information'!$G$12</f>
        <v>113367003</v>
      </c>
      <c r="B2557" t="str">
        <f>'Page 1 - General Information'!$G$16</f>
        <v>2658</v>
      </c>
      <c r="C2557" s="395" t="s">
        <v>19824</v>
      </c>
      <c r="D2557"/>
      <c r="E2557"/>
      <c r="F2557"/>
      <c r="G2557"/>
      <c r="H2557"/>
      <c r="I2557"/>
      <c r="J2557"/>
      <c r="K2557"/>
      <c r="L2557"/>
      <c r="M2557"/>
      <c r="N2557" t="s">
        <v>5293</v>
      </c>
      <c r="O2557" s="399"/>
      <c r="P2557"/>
      <c r="Q2557"/>
      <c r="R2557" s="21" t="s">
        <v>10976</v>
      </c>
      <c r="S2557" t="s">
        <v>7309</v>
      </c>
      <c r="T2557" s="396" t="str">
        <f>IF(INDEX('Page 2 - Team Information'!$K$14:$AP$184,Y2557,X2557)="","",INDEX('Page 2 - Team Information'!$K$14:$AP$184,Y2557,X2557)&amp;"-06-30")</f>
        <v/>
      </c>
      <c r="U2557"/>
      <c r="V2557"/>
      <c r="W2557"/>
      <c r="X2557" s="397">
        <v>11</v>
      </c>
      <c r="Y2557" s="397">
        <v>138</v>
      </c>
    </row>
    <row r="2558" spans="1:25" x14ac:dyDescent="0.45">
      <c r="A2558">
        <f>'Page 1 - General Information'!$G$12</f>
        <v>113367003</v>
      </c>
      <c r="B2558" t="str">
        <f>'Page 1 - General Information'!$G$16</f>
        <v>2658</v>
      </c>
      <c r="C2558" s="395" t="s">
        <v>19824</v>
      </c>
      <c r="D2558"/>
      <c r="E2558"/>
      <c r="F2558"/>
      <c r="G2558"/>
      <c r="H2558"/>
      <c r="I2558"/>
      <c r="J2558"/>
      <c r="K2558"/>
      <c r="L2558"/>
      <c r="M2558"/>
      <c r="N2558" t="s">
        <v>5293</v>
      </c>
      <c r="O2558" s="399"/>
      <c r="P2558"/>
      <c r="Q2558"/>
      <c r="R2558" s="21" t="s">
        <v>10976</v>
      </c>
      <c r="S2558" t="s">
        <v>7310</v>
      </c>
      <c r="T2558" s="396" t="str">
        <f>IF(INDEX('Page 2 - Team Information'!$K$14:$AP$184,Y2558,X2558)="","",INDEX('Page 2 - Team Information'!$K$14:$AP$184,Y2558,X2558)&amp;"-06-30")</f>
        <v/>
      </c>
      <c r="U2558"/>
      <c r="V2558"/>
      <c r="W2558"/>
      <c r="X2558" s="397">
        <v>12</v>
      </c>
      <c r="Y2558" s="397">
        <v>138</v>
      </c>
    </row>
    <row r="2559" spans="1:25" x14ac:dyDescent="0.45">
      <c r="A2559">
        <f>'Page 1 - General Information'!$G$12</f>
        <v>113367003</v>
      </c>
      <c r="B2559" t="str">
        <f>'Page 1 - General Information'!$G$16</f>
        <v>2658</v>
      </c>
      <c r="C2559" s="395" t="s">
        <v>19824</v>
      </c>
      <c r="D2559"/>
      <c r="E2559"/>
      <c r="F2559"/>
      <c r="G2559"/>
      <c r="H2559"/>
      <c r="I2559"/>
      <c r="J2559"/>
      <c r="K2559"/>
      <c r="L2559"/>
      <c r="M2559"/>
      <c r="N2559" t="s">
        <v>4812</v>
      </c>
      <c r="O2559" s="396">
        <f>INDEX('Page 2 - Team Information'!$K$14:$AP$184,Y2559,X2559)</f>
        <v>0</v>
      </c>
      <c r="P2559"/>
      <c r="Q2559"/>
      <c r="R2559"/>
      <c r="S2559" t="s">
        <v>7311</v>
      </c>
      <c r="T2559"/>
      <c r="U2559"/>
      <c r="V2559"/>
      <c r="W2559"/>
      <c r="X2559" s="397">
        <v>14</v>
      </c>
      <c r="Y2559" s="397">
        <v>138</v>
      </c>
    </row>
    <row r="2560" spans="1:25" x14ac:dyDescent="0.45">
      <c r="A2560">
        <f>'Page 1 - General Information'!$G$12</f>
        <v>113367003</v>
      </c>
      <c r="B2560" t="str">
        <f>'Page 1 - General Information'!$G$16</f>
        <v>2658</v>
      </c>
      <c r="C2560" s="395" t="s">
        <v>19824</v>
      </c>
      <c r="D2560"/>
      <c r="E2560"/>
      <c r="F2560"/>
      <c r="G2560"/>
      <c r="H2560"/>
      <c r="I2560"/>
      <c r="J2560"/>
      <c r="K2560"/>
      <c r="L2560"/>
      <c r="M2560"/>
      <c r="N2560" t="s">
        <v>4812</v>
      </c>
      <c r="O2560" s="396">
        <f>INDEX('Page 2 - Team Information'!$K$14:$AP$184,Y2560,X2560)</f>
        <v>0</v>
      </c>
      <c r="P2560"/>
      <c r="Q2560"/>
      <c r="R2560"/>
      <c r="S2560" t="s">
        <v>7312</v>
      </c>
      <c r="T2560"/>
      <c r="U2560"/>
      <c r="V2560"/>
      <c r="W2560"/>
      <c r="X2560" s="397">
        <v>15</v>
      </c>
      <c r="Y2560" s="397">
        <v>138</v>
      </c>
    </row>
    <row r="2561" spans="1:25" x14ac:dyDescent="0.45">
      <c r="A2561">
        <f>'Page 1 - General Information'!$G$12</f>
        <v>113367003</v>
      </c>
      <c r="B2561" t="str">
        <f>'Page 1 - General Information'!$G$16</f>
        <v>2658</v>
      </c>
      <c r="C2561" s="395" t="s">
        <v>19824</v>
      </c>
      <c r="D2561"/>
      <c r="E2561"/>
      <c r="F2561"/>
      <c r="G2561"/>
      <c r="H2561"/>
      <c r="I2561"/>
      <c r="J2561"/>
      <c r="K2561"/>
      <c r="L2561"/>
      <c r="M2561"/>
      <c r="N2561" t="s">
        <v>4812</v>
      </c>
      <c r="O2561" s="396">
        <f>INDEX('Page 2 - Team Information'!$K$14:$AP$184,Y2561,X2561)</f>
        <v>0</v>
      </c>
      <c r="P2561"/>
      <c r="Q2561"/>
      <c r="R2561"/>
      <c r="S2561" t="s">
        <v>7313</v>
      </c>
      <c r="T2561"/>
      <c r="U2561"/>
      <c r="V2561"/>
      <c r="W2561"/>
      <c r="X2561" s="397">
        <v>16</v>
      </c>
      <c r="Y2561" s="397">
        <v>138</v>
      </c>
    </row>
    <row r="2562" spans="1:25" x14ac:dyDescent="0.45">
      <c r="A2562">
        <f>'Page 1 - General Information'!$G$12</f>
        <v>113367003</v>
      </c>
      <c r="B2562" t="str">
        <f>'Page 1 - General Information'!$G$16</f>
        <v>2658</v>
      </c>
      <c r="C2562" s="395" t="s">
        <v>19824</v>
      </c>
      <c r="D2562"/>
      <c r="E2562"/>
      <c r="F2562"/>
      <c r="G2562"/>
      <c r="H2562"/>
      <c r="I2562"/>
      <c r="J2562"/>
      <c r="K2562"/>
      <c r="L2562"/>
      <c r="M2562"/>
      <c r="N2562" t="s">
        <v>4812</v>
      </c>
      <c r="O2562" s="396">
        <f>INDEX('Page 2 - Team Information'!$K$14:$AP$184,Y2562,X2562)</f>
        <v>0</v>
      </c>
      <c r="P2562"/>
      <c r="Q2562"/>
      <c r="R2562"/>
      <c r="S2562" t="s">
        <v>7314</v>
      </c>
      <c r="T2562"/>
      <c r="U2562"/>
      <c r="V2562"/>
      <c r="W2562"/>
      <c r="X2562" s="397">
        <v>17</v>
      </c>
      <c r="Y2562" s="397">
        <v>138</v>
      </c>
    </row>
    <row r="2563" spans="1:25" x14ac:dyDescent="0.45">
      <c r="A2563">
        <f>'Page 1 - General Information'!$G$12</f>
        <v>113367003</v>
      </c>
      <c r="B2563" t="str">
        <f>'Page 1 - General Information'!$G$16</f>
        <v>2658</v>
      </c>
      <c r="C2563" s="395" t="s">
        <v>19824</v>
      </c>
      <c r="D2563"/>
      <c r="E2563"/>
      <c r="F2563"/>
      <c r="G2563"/>
      <c r="H2563"/>
      <c r="I2563"/>
      <c r="J2563"/>
      <c r="K2563"/>
      <c r="L2563"/>
      <c r="M2563"/>
      <c r="N2563" t="s">
        <v>4812</v>
      </c>
      <c r="O2563" s="396">
        <f>INDEX('Page 2 - Team Information'!$K$14:$AP$184,Y2563,X2563)</f>
        <v>0</v>
      </c>
      <c r="P2563"/>
      <c r="Q2563"/>
      <c r="R2563"/>
      <c r="S2563" t="s">
        <v>7315</v>
      </c>
      <c r="T2563"/>
      <c r="U2563"/>
      <c r="V2563"/>
      <c r="W2563"/>
      <c r="X2563" s="397">
        <v>19</v>
      </c>
      <c r="Y2563" s="397">
        <v>138</v>
      </c>
    </row>
    <row r="2564" spans="1:25" x14ac:dyDescent="0.45">
      <c r="A2564">
        <f>'Page 1 - General Information'!$G$12</f>
        <v>113367003</v>
      </c>
      <c r="B2564" t="str">
        <f>'Page 1 - General Information'!$G$16</f>
        <v>2658</v>
      </c>
      <c r="C2564" s="395" t="s">
        <v>19824</v>
      </c>
      <c r="D2564"/>
      <c r="E2564"/>
      <c r="F2564"/>
      <c r="G2564"/>
      <c r="H2564"/>
      <c r="I2564"/>
      <c r="J2564"/>
      <c r="K2564"/>
      <c r="L2564"/>
      <c r="M2564"/>
      <c r="N2564" t="s">
        <v>4812</v>
      </c>
      <c r="O2564" s="396">
        <f>INDEX('Page 2 - Team Information'!$K$14:$AP$184,Y2564,X2564)</f>
        <v>0</v>
      </c>
      <c r="P2564"/>
      <c r="Q2564"/>
      <c r="R2564"/>
      <c r="S2564" t="s">
        <v>7316</v>
      </c>
      <c r="T2564"/>
      <c r="U2564"/>
      <c r="V2564"/>
      <c r="W2564"/>
      <c r="X2564" s="397">
        <v>20</v>
      </c>
      <c r="Y2564" s="397">
        <v>138</v>
      </c>
    </row>
    <row r="2565" spans="1:25" x14ac:dyDescent="0.45">
      <c r="A2565">
        <f>'Page 1 - General Information'!$G$12</f>
        <v>113367003</v>
      </c>
      <c r="B2565" t="str">
        <f>'Page 1 - General Information'!$G$16</f>
        <v>2658</v>
      </c>
      <c r="C2565" s="395" t="s">
        <v>19824</v>
      </c>
      <c r="D2565"/>
      <c r="E2565"/>
      <c r="F2565"/>
      <c r="G2565"/>
      <c r="H2565"/>
      <c r="I2565"/>
      <c r="J2565"/>
      <c r="K2565"/>
      <c r="L2565"/>
      <c r="M2565"/>
      <c r="N2565" t="s">
        <v>4812</v>
      </c>
      <c r="O2565" s="396">
        <f>INDEX('Page 2 - Team Information'!$K$14:$AP$184,Y2565,X2565)</f>
        <v>0</v>
      </c>
      <c r="P2565"/>
      <c r="Q2565"/>
      <c r="R2565"/>
      <c r="S2565" t="s">
        <v>7317</v>
      </c>
      <c r="T2565"/>
      <c r="U2565"/>
      <c r="V2565"/>
      <c r="W2565"/>
      <c r="X2565" s="397">
        <v>21</v>
      </c>
      <c r="Y2565" s="397">
        <v>138</v>
      </c>
    </row>
    <row r="2566" spans="1:25" x14ac:dyDescent="0.45">
      <c r="A2566">
        <f>'Page 1 - General Information'!$G$12</f>
        <v>113367003</v>
      </c>
      <c r="B2566" t="str">
        <f>'Page 1 - General Information'!$G$16</f>
        <v>2658</v>
      </c>
      <c r="C2566" s="395" t="s">
        <v>19824</v>
      </c>
      <c r="D2566"/>
      <c r="E2566"/>
      <c r="F2566"/>
      <c r="G2566"/>
      <c r="H2566"/>
      <c r="I2566"/>
      <c r="J2566"/>
      <c r="K2566"/>
      <c r="L2566"/>
      <c r="M2566"/>
      <c r="N2566" t="s">
        <v>4812</v>
      </c>
      <c r="O2566" s="396">
        <f>INDEX('Page 2 - Team Information'!$K$14:$AP$184,Y2566,X2566)</f>
        <v>0</v>
      </c>
      <c r="P2566"/>
      <c r="Q2566"/>
      <c r="R2566"/>
      <c r="S2566" t="s">
        <v>7318</v>
      </c>
      <c r="T2566"/>
      <c r="U2566"/>
      <c r="V2566"/>
      <c r="W2566"/>
      <c r="X2566" s="397">
        <v>22</v>
      </c>
      <c r="Y2566" s="397">
        <v>138</v>
      </c>
    </row>
    <row r="2567" spans="1:25" x14ac:dyDescent="0.45">
      <c r="A2567">
        <f>'Page 1 - General Information'!$G$12</f>
        <v>113367003</v>
      </c>
      <c r="B2567" t="str">
        <f>'Page 1 - General Information'!$G$16</f>
        <v>2658</v>
      </c>
      <c r="C2567" s="395" t="s">
        <v>19824</v>
      </c>
      <c r="D2567"/>
      <c r="E2567"/>
      <c r="F2567"/>
      <c r="G2567"/>
      <c r="H2567"/>
      <c r="I2567"/>
      <c r="J2567"/>
      <c r="K2567"/>
      <c r="L2567"/>
      <c r="M2567"/>
      <c r="N2567" t="s">
        <v>5293</v>
      </c>
      <c r="O2567" s="399"/>
      <c r="P2567"/>
      <c r="Q2567"/>
      <c r="R2567" s="399" t="s">
        <v>10976</v>
      </c>
      <c r="S2567" t="s">
        <v>7319</v>
      </c>
      <c r="T2567"/>
      <c r="U2567"/>
      <c r="V2567" s="396">
        <f>INDEX('Page 2 - Team Information'!$K$14:$AP$184,Y2567,X2567)</f>
        <v>0</v>
      </c>
      <c r="W2567"/>
      <c r="X2567" s="397">
        <v>5</v>
      </c>
      <c r="Y2567" s="397">
        <v>139</v>
      </c>
    </row>
    <row r="2568" spans="1:25" x14ac:dyDescent="0.45">
      <c r="A2568">
        <f>'Page 1 - General Information'!$G$12</f>
        <v>113367003</v>
      </c>
      <c r="B2568" t="str">
        <f>'Page 1 - General Information'!$G$16</f>
        <v>2658</v>
      </c>
      <c r="C2568" s="395" t="s">
        <v>19824</v>
      </c>
      <c r="D2568"/>
      <c r="E2568"/>
      <c r="F2568"/>
      <c r="G2568"/>
      <c r="H2568"/>
      <c r="I2568"/>
      <c r="J2568"/>
      <c r="K2568"/>
      <c r="L2568"/>
      <c r="M2568"/>
      <c r="N2568" t="s">
        <v>5293</v>
      </c>
      <c r="O2568" s="399"/>
      <c r="P2568"/>
      <c r="Q2568"/>
      <c r="R2568" s="399" t="s">
        <v>10976</v>
      </c>
      <c r="S2568" t="s">
        <v>7320</v>
      </c>
      <c r="T2568"/>
      <c r="U2568"/>
      <c r="V2568" s="396">
        <f>INDEX('Page 2 - Team Information'!$K$14:$AP$184,Y2568,X2568)</f>
        <v>0</v>
      </c>
      <c r="W2568"/>
      <c r="X2568" s="397">
        <v>6</v>
      </c>
      <c r="Y2568" s="397">
        <v>139</v>
      </c>
    </row>
    <row r="2569" spans="1:25" x14ac:dyDescent="0.45">
      <c r="A2569">
        <f>'Page 1 - General Information'!$G$12</f>
        <v>113367003</v>
      </c>
      <c r="B2569" t="str">
        <f>'Page 1 - General Information'!$G$16</f>
        <v>2658</v>
      </c>
      <c r="C2569" s="395" t="s">
        <v>19824</v>
      </c>
      <c r="D2569"/>
      <c r="E2569"/>
      <c r="F2569"/>
      <c r="G2569"/>
      <c r="H2569"/>
      <c r="I2569"/>
      <c r="J2569"/>
      <c r="K2569"/>
      <c r="L2569"/>
      <c r="M2569"/>
      <c r="N2569" t="s">
        <v>5293</v>
      </c>
      <c r="O2569" s="399"/>
      <c r="P2569"/>
      <c r="Q2569"/>
      <c r="R2569" s="399" t="s">
        <v>10976</v>
      </c>
      <c r="S2569" t="s">
        <v>7321</v>
      </c>
      <c r="T2569"/>
      <c r="U2569"/>
      <c r="V2569" s="396">
        <f>INDEX('Page 2 - Team Information'!$K$14:$AP$184,Y2569,X2569)</f>
        <v>0</v>
      </c>
      <c r="W2569"/>
      <c r="X2569" s="397">
        <v>7</v>
      </c>
      <c r="Y2569" s="397">
        <v>139</v>
      </c>
    </row>
    <row r="2570" spans="1:25" x14ac:dyDescent="0.45">
      <c r="A2570">
        <f>'Page 1 - General Information'!$G$12</f>
        <v>113367003</v>
      </c>
      <c r="B2570" t="str">
        <f>'Page 1 - General Information'!$G$16</f>
        <v>2658</v>
      </c>
      <c r="C2570" s="395" t="s">
        <v>19824</v>
      </c>
      <c r="D2570"/>
      <c r="E2570"/>
      <c r="F2570"/>
      <c r="G2570"/>
      <c r="H2570"/>
      <c r="I2570"/>
      <c r="J2570"/>
      <c r="K2570"/>
      <c r="L2570"/>
      <c r="M2570"/>
      <c r="N2570" t="s">
        <v>5293</v>
      </c>
      <c r="O2570" s="399"/>
      <c r="P2570"/>
      <c r="Q2570"/>
      <c r="R2570" s="21" t="s">
        <v>10976</v>
      </c>
      <c r="S2570" t="s">
        <v>7322</v>
      </c>
      <c r="T2570" s="396" t="str">
        <f>IF(INDEX('Page 2 - Team Information'!$K$14:$AP$184,Y2570,X2570)="","",INDEX('Page 2 - Team Information'!$K$14:$AP$184,Y2570,X2570)&amp;"-06-30")</f>
        <v/>
      </c>
      <c r="U2570"/>
      <c r="V2570"/>
      <c r="W2570"/>
      <c r="X2570" s="397">
        <v>9</v>
      </c>
      <c r="Y2570" s="397">
        <v>139</v>
      </c>
    </row>
    <row r="2571" spans="1:25" x14ac:dyDescent="0.45">
      <c r="A2571">
        <f>'Page 1 - General Information'!$G$12</f>
        <v>113367003</v>
      </c>
      <c r="B2571" t="str">
        <f>'Page 1 - General Information'!$G$16</f>
        <v>2658</v>
      </c>
      <c r="C2571" s="395" t="s">
        <v>19824</v>
      </c>
      <c r="D2571"/>
      <c r="E2571"/>
      <c r="F2571"/>
      <c r="G2571"/>
      <c r="H2571"/>
      <c r="I2571"/>
      <c r="J2571"/>
      <c r="K2571"/>
      <c r="L2571"/>
      <c r="M2571"/>
      <c r="N2571" t="s">
        <v>5293</v>
      </c>
      <c r="O2571" s="399"/>
      <c r="P2571"/>
      <c r="Q2571"/>
      <c r="R2571" s="21" t="s">
        <v>10976</v>
      </c>
      <c r="S2571" t="s">
        <v>7323</v>
      </c>
      <c r="T2571" s="396" t="str">
        <f>IF(INDEX('Page 2 - Team Information'!$K$14:$AP$184,Y2571,X2571)="","",INDEX('Page 2 - Team Information'!$K$14:$AP$184,Y2571,X2571)&amp;"-06-30")</f>
        <v/>
      </c>
      <c r="U2571"/>
      <c r="V2571"/>
      <c r="W2571"/>
      <c r="X2571" s="397">
        <v>10</v>
      </c>
      <c r="Y2571" s="397">
        <v>139</v>
      </c>
    </row>
    <row r="2572" spans="1:25" x14ac:dyDescent="0.45">
      <c r="A2572">
        <f>'Page 1 - General Information'!$G$12</f>
        <v>113367003</v>
      </c>
      <c r="B2572" t="str">
        <f>'Page 1 - General Information'!$G$16</f>
        <v>2658</v>
      </c>
      <c r="C2572" s="395" t="s">
        <v>19824</v>
      </c>
      <c r="D2572"/>
      <c r="E2572"/>
      <c r="F2572"/>
      <c r="G2572"/>
      <c r="H2572"/>
      <c r="I2572"/>
      <c r="J2572"/>
      <c r="K2572"/>
      <c r="L2572"/>
      <c r="M2572"/>
      <c r="N2572" t="s">
        <v>5293</v>
      </c>
      <c r="O2572" s="399"/>
      <c r="P2572"/>
      <c r="Q2572"/>
      <c r="R2572" s="21" t="s">
        <v>10976</v>
      </c>
      <c r="S2572" t="s">
        <v>7324</v>
      </c>
      <c r="T2572" s="396" t="str">
        <f>IF(INDEX('Page 2 - Team Information'!$K$14:$AP$184,Y2572,X2572)="","",INDEX('Page 2 - Team Information'!$K$14:$AP$184,Y2572,X2572)&amp;"-06-30")</f>
        <v/>
      </c>
      <c r="U2572"/>
      <c r="V2572"/>
      <c r="W2572"/>
      <c r="X2572" s="397">
        <v>11</v>
      </c>
      <c r="Y2572" s="397">
        <v>139</v>
      </c>
    </row>
    <row r="2573" spans="1:25" x14ac:dyDescent="0.45">
      <c r="A2573">
        <f>'Page 1 - General Information'!$G$12</f>
        <v>113367003</v>
      </c>
      <c r="B2573" t="str">
        <f>'Page 1 - General Information'!$G$16</f>
        <v>2658</v>
      </c>
      <c r="C2573" s="395" t="s">
        <v>19824</v>
      </c>
      <c r="D2573"/>
      <c r="E2573"/>
      <c r="F2573"/>
      <c r="G2573"/>
      <c r="H2573"/>
      <c r="I2573"/>
      <c r="J2573"/>
      <c r="K2573"/>
      <c r="L2573"/>
      <c r="M2573"/>
      <c r="N2573" t="s">
        <v>5293</v>
      </c>
      <c r="O2573" s="399"/>
      <c r="P2573"/>
      <c r="Q2573"/>
      <c r="R2573" s="21" t="s">
        <v>10976</v>
      </c>
      <c r="S2573" t="s">
        <v>7325</v>
      </c>
      <c r="T2573" s="396" t="str">
        <f>IF(INDEX('Page 2 - Team Information'!$K$14:$AP$184,Y2573,X2573)="","",INDEX('Page 2 - Team Information'!$K$14:$AP$184,Y2573,X2573)&amp;"-06-30")</f>
        <v/>
      </c>
      <c r="U2573"/>
      <c r="V2573"/>
      <c r="W2573"/>
      <c r="X2573" s="397">
        <v>12</v>
      </c>
      <c r="Y2573" s="397">
        <v>139</v>
      </c>
    </row>
    <row r="2574" spans="1:25" x14ac:dyDescent="0.45">
      <c r="A2574">
        <f>'Page 1 - General Information'!$G$12</f>
        <v>113367003</v>
      </c>
      <c r="B2574" t="str">
        <f>'Page 1 - General Information'!$G$16</f>
        <v>2658</v>
      </c>
      <c r="C2574" s="395" t="s">
        <v>19824</v>
      </c>
      <c r="D2574"/>
      <c r="E2574"/>
      <c r="F2574"/>
      <c r="G2574"/>
      <c r="H2574"/>
      <c r="I2574"/>
      <c r="J2574"/>
      <c r="K2574"/>
      <c r="L2574"/>
      <c r="M2574"/>
      <c r="N2574" t="s">
        <v>4812</v>
      </c>
      <c r="O2574" s="396">
        <f>INDEX('Page 2 - Team Information'!$K$14:$AP$184,Y2574,X2574)</f>
        <v>0</v>
      </c>
      <c r="P2574"/>
      <c r="Q2574"/>
      <c r="R2574"/>
      <c r="S2574" t="s">
        <v>7326</v>
      </c>
      <c r="T2574"/>
      <c r="U2574"/>
      <c r="V2574"/>
      <c r="W2574"/>
      <c r="X2574" s="397">
        <v>14</v>
      </c>
      <c r="Y2574" s="397">
        <v>139</v>
      </c>
    </row>
    <row r="2575" spans="1:25" x14ac:dyDescent="0.45">
      <c r="A2575">
        <f>'Page 1 - General Information'!$G$12</f>
        <v>113367003</v>
      </c>
      <c r="B2575" t="str">
        <f>'Page 1 - General Information'!$G$16</f>
        <v>2658</v>
      </c>
      <c r="C2575" s="395" t="s">
        <v>19824</v>
      </c>
      <c r="D2575"/>
      <c r="E2575"/>
      <c r="F2575"/>
      <c r="G2575"/>
      <c r="H2575"/>
      <c r="I2575"/>
      <c r="J2575"/>
      <c r="K2575"/>
      <c r="L2575"/>
      <c r="M2575"/>
      <c r="N2575" t="s">
        <v>4812</v>
      </c>
      <c r="O2575" s="396">
        <f>INDEX('Page 2 - Team Information'!$K$14:$AP$184,Y2575,X2575)</f>
        <v>0</v>
      </c>
      <c r="P2575"/>
      <c r="Q2575"/>
      <c r="R2575"/>
      <c r="S2575" t="s">
        <v>7327</v>
      </c>
      <c r="T2575"/>
      <c r="U2575"/>
      <c r="V2575"/>
      <c r="W2575"/>
      <c r="X2575" s="397">
        <v>15</v>
      </c>
      <c r="Y2575" s="397">
        <v>139</v>
      </c>
    </row>
    <row r="2576" spans="1:25" x14ac:dyDescent="0.45">
      <c r="A2576">
        <f>'Page 1 - General Information'!$G$12</f>
        <v>113367003</v>
      </c>
      <c r="B2576" t="str">
        <f>'Page 1 - General Information'!$G$16</f>
        <v>2658</v>
      </c>
      <c r="C2576" s="395" t="s">
        <v>19824</v>
      </c>
      <c r="D2576"/>
      <c r="E2576"/>
      <c r="F2576"/>
      <c r="G2576"/>
      <c r="H2576"/>
      <c r="I2576"/>
      <c r="J2576"/>
      <c r="K2576"/>
      <c r="L2576"/>
      <c r="M2576"/>
      <c r="N2576" t="s">
        <v>4812</v>
      </c>
      <c r="O2576" s="396">
        <f>INDEX('Page 2 - Team Information'!$K$14:$AP$184,Y2576,X2576)</f>
        <v>0</v>
      </c>
      <c r="P2576"/>
      <c r="Q2576"/>
      <c r="R2576"/>
      <c r="S2576" t="s">
        <v>7328</v>
      </c>
      <c r="T2576"/>
      <c r="U2576"/>
      <c r="V2576"/>
      <c r="W2576"/>
      <c r="X2576" s="397">
        <v>16</v>
      </c>
      <c r="Y2576" s="397">
        <v>139</v>
      </c>
    </row>
    <row r="2577" spans="1:25" x14ac:dyDescent="0.45">
      <c r="A2577">
        <f>'Page 1 - General Information'!$G$12</f>
        <v>113367003</v>
      </c>
      <c r="B2577" t="str">
        <f>'Page 1 - General Information'!$G$16</f>
        <v>2658</v>
      </c>
      <c r="C2577" s="395" t="s">
        <v>19824</v>
      </c>
      <c r="D2577"/>
      <c r="E2577"/>
      <c r="F2577"/>
      <c r="G2577"/>
      <c r="H2577"/>
      <c r="I2577"/>
      <c r="J2577"/>
      <c r="K2577"/>
      <c r="L2577"/>
      <c r="M2577"/>
      <c r="N2577" t="s">
        <v>4812</v>
      </c>
      <c r="O2577" s="396">
        <f>INDEX('Page 2 - Team Information'!$K$14:$AP$184,Y2577,X2577)</f>
        <v>0</v>
      </c>
      <c r="P2577"/>
      <c r="Q2577"/>
      <c r="R2577"/>
      <c r="S2577" t="s">
        <v>7329</v>
      </c>
      <c r="T2577"/>
      <c r="U2577"/>
      <c r="V2577"/>
      <c r="W2577"/>
      <c r="X2577" s="397">
        <v>17</v>
      </c>
      <c r="Y2577" s="397">
        <v>139</v>
      </c>
    </row>
    <row r="2578" spans="1:25" x14ac:dyDescent="0.45">
      <c r="A2578">
        <f>'Page 1 - General Information'!$G$12</f>
        <v>113367003</v>
      </c>
      <c r="B2578" t="str">
        <f>'Page 1 - General Information'!$G$16</f>
        <v>2658</v>
      </c>
      <c r="C2578" s="395" t="s">
        <v>19824</v>
      </c>
      <c r="D2578"/>
      <c r="E2578"/>
      <c r="F2578"/>
      <c r="G2578"/>
      <c r="H2578"/>
      <c r="I2578"/>
      <c r="J2578"/>
      <c r="K2578"/>
      <c r="L2578"/>
      <c r="M2578"/>
      <c r="N2578" t="s">
        <v>4812</v>
      </c>
      <c r="O2578" s="396">
        <f>INDEX('Page 2 - Team Information'!$K$14:$AP$184,Y2578,X2578)</f>
        <v>0</v>
      </c>
      <c r="P2578"/>
      <c r="Q2578"/>
      <c r="R2578"/>
      <c r="S2578" t="s">
        <v>7330</v>
      </c>
      <c r="T2578"/>
      <c r="U2578"/>
      <c r="V2578"/>
      <c r="W2578"/>
      <c r="X2578" s="397">
        <v>19</v>
      </c>
      <c r="Y2578" s="397">
        <v>139</v>
      </c>
    </row>
    <row r="2579" spans="1:25" x14ac:dyDescent="0.45">
      <c r="A2579">
        <f>'Page 1 - General Information'!$G$12</f>
        <v>113367003</v>
      </c>
      <c r="B2579" t="str">
        <f>'Page 1 - General Information'!$G$16</f>
        <v>2658</v>
      </c>
      <c r="C2579" s="395" t="s">
        <v>19824</v>
      </c>
      <c r="D2579"/>
      <c r="E2579"/>
      <c r="F2579"/>
      <c r="G2579"/>
      <c r="H2579"/>
      <c r="I2579"/>
      <c r="J2579"/>
      <c r="K2579"/>
      <c r="L2579"/>
      <c r="M2579"/>
      <c r="N2579" t="s">
        <v>4812</v>
      </c>
      <c r="O2579" s="396">
        <f>INDEX('Page 2 - Team Information'!$K$14:$AP$184,Y2579,X2579)</f>
        <v>0</v>
      </c>
      <c r="P2579"/>
      <c r="Q2579"/>
      <c r="R2579"/>
      <c r="S2579" t="s">
        <v>7331</v>
      </c>
      <c r="T2579"/>
      <c r="U2579"/>
      <c r="V2579"/>
      <c r="W2579"/>
      <c r="X2579" s="397">
        <v>20</v>
      </c>
      <c r="Y2579" s="397">
        <v>139</v>
      </c>
    </row>
    <row r="2580" spans="1:25" x14ac:dyDescent="0.45">
      <c r="A2580">
        <f>'Page 1 - General Information'!$G$12</f>
        <v>113367003</v>
      </c>
      <c r="B2580" t="str">
        <f>'Page 1 - General Information'!$G$16</f>
        <v>2658</v>
      </c>
      <c r="C2580" s="395" t="s">
        <v>19824</v>
      </c>
      <c r="D2580"/>
      <c r="E2580"/>
      <c r="F2580"/>
      <c r="G2580"/>
      <c r="H2580"/>
      <c r="I2580"/>
      <c r="J2580"/>
      <c r="K2580"/>
      <c r="L2580"/>
      <c r="M2580"/>
      <c r="N2580" t="s">
        <v>4812</v>
      </c>
      <c r="O2580" s="396">
        <f>INDEX('Page 2 - Team Information'!$K$14:$AP$184,Y2580,X2580)</f>
        <v>0</v>
      </c>
      <c r="P2580"/>
      <c r="Q2580"/>
      <c r="R2580"/>
      <c r="S2580" t="s">
        <v>7332</v>
      </c>
      <c r="T2580"/>
      <c r="U2580"/>
      <c r="V2580"/>
      <c r="W2580"/>
      <c r="X2580" s="397">
        <v>21</v>
      </c>
      <c r="Y2580" s="397">
        <v>139</v>
      </c>
    </row>
    <row r="2581" spans="1:25" x14ac:dyDescent="0.45">
      <c r="A2581">
        <f>'Page 1 - General Information'!$G$12</f>
        <v>113367003</v>
      </c>
      <c r="B2581" t="str">
        <f>'Page 1 - General Information'!$G$16</f>
        <v>2658</v>
      </c>
      <c r="C2581" s="395" t="s">
        <v>19824</v>
      </c>
      <c r="D2581"/>
      <c r="E2581"/>
      <c r="F2581"/>
      <c r="G2581"/>
      <c r="H2581"/>
      <c r="I2581"/>
      <c r="J2581"/>
      <c r="K2581"/>
      <c r="L2581"/>
      <c r="M2581"/>
      <c r="N2581" t="s">
        <v>4812</v>
      </c>
      <c r="O2581" s="396">
        <f>INDEX('Page 2 - Team Information'!$K$14:$AP$184,Y2581,X2581)</f>
        <v>0</v>
      </c>
      <c r="P2581"/>
      <c r="Q2581"/>
      <c r="R2581"/>
      <c r="S2581" t="s">
        <v>7333</v>
      </c>
      <c r="T2581"/>
      <c r="U2581"/>
      <c r="V2581"/>
      <c r="W2581"/>
      <c r="X2581" s="397">
        <v>22</v>
      </c>
      <c r="Y2581" s="397">
        <v>139</v>
      </c>
    </row>
    <row r="2582" spans="1:25" x14ac:dyDescent="0.45">
      <c r="A2582">
        <f>'Page 1 - General Information'!$G$12</f>
        <v>113367003</v>
      </c>
      <c r="B2582" t="str">
        <f>'Page 1 - General Information'!$G$16</f>
        <v>2658</v>
      </c>
      <c r="C2582" s="395" t="s">
        <v>19824</v>
      </c>
      <c r="D2582"/>
      <c r="E2582"/>
      <c r="F2582"/>
      <c r="G2582"/>
      <c r="H2582"/>
      <c r="I2582"/>
      <c r="J2582"/>
      <c r="K2582"/>
      <c r="L2582"/>
      <c r="M2582"/>
      <c r="N2582" t="s">
        <v>5293</v>
      </c>
      <c r="O2582" s="399"/>
      <c r="P2582"/>
      <c r="Q2582"/>
      <c r="R2582" s="399" t="s">
        <v>10976</v>
      </c>
      <c r="S2582" t="s">
        <v>7334</v>
      </c>
      <c r="T2582"/>
      <c r="U2582"/>
      <c r="V2582" s="396">
        <f>INDEX('Page 2 - Team Information'!$K$14:$AP$184,Y2582,X2582)</f>
        <v>0</v>
      </c>
      <c r="W2582"/>
      <c r="X2582" s="397">
        <v>5</v>
      </c>
      <c r="Y2582" s="397">
        <v>140</v>
      </c>
    </row>
    <row r="2583" spans="1:25" x14ac:dyDescent="0.45">
      <c r="A2583">
        <f>'Page 1 - General Information'!$G$12</f>
        <v>113367003</v>
      </c>
      <c r="B2583" t="str">
        <f>'Page 1 - General Information'!$G$16</f>
        <v>2658</v>
      </c>
      <c r="C2583" s="395" t="s">
        <v>19824</v>
      </c>
      <c r="D2583"/>
      <c r="E2583"/>
      <c r="F2583"/>
      <c r="G2583"/>
      <c r="H2583"/>
      <c r="I2583"/>
      <c r="J2583"/>
      <c r="K2583"/>
      <c r="L2583"/>
      <c r="M2583"/>
      <c r="N2583" t="s">
        <v>5293</v>
      </c>
      <c r="O2583" s="399"/>
      <c r="P2583"/>
      <c r="Q2583"/>
      <c r="R2583" s="399" t="s">
        <v>10976</v>
      </c>
      <c r="S2583" t="s">
        <v>7335</v>
      </c>
      <c r="T2583"/>
      <c r="U2583"/>
      <c r="V2583" s="396">
        <f>INDEX('Page 2 - Team Information'!$K$14:$AP$184,Y2583,X2583)</f>
        <v>0</v>
      </c>
      <c r="W2583"/>
      <c r="X2583" s="397">
        <v>6</v>
      </c>
      <c r="Y2583" s="397">
        <v>140</v>
      </c>
    </row>
    <row r="2584" spans="1:25" x14ac:dyDescent="0.45">
      <c r="A2584">
        <f>'Page 1 - General Information'!$G$12</f>
        <v>113367003</v>
      </c>
      <c r="B2584" t="str">
        <f>'Page 1 - General Information'!$G$16</f>
        <v>2658</v>
      </c>
      <c r="C2584" s="395" t="s">
        <v>19824</v>
      </c>
      <c r="D2584"/>
      <c r="E2584"/>
      <c r="F2584"/>
      <c r="G2584"/>
      <c r="H2584"/>
      <c r="I2584"/>
      <c r="J2584"/>
      <c r="K2584"/>
      <c r="L2584"/>
      <c r="M2584"/>
      <c r="N2584" t="s">
        <v>5293</v>
      </c>
      <c r="O2584" s="399"/>
      <c r="P2584"/>
      <c r="Q2584"/>
      <c r="R2584" s="399" t="s">
        <v>10976</v>
      </c>
      <c r="S2584" t="s">
        <v>7336</v>
      </c>
      <c r="T2584"/>
      <c r="U2584"/>
      <c r="V2584" s="396">
        <f>INDEX('Page 2 - Team Information'!$K$14:$AP$184,Y2584,X2584)</f>
        <v>0</v>
      </c>
      <c r="W2584"/>
      <c r="X2584" s="397">
        <v>7</v>
      </c>
      <c r="Y2584" s="397">
        <v>140</v>
      </c>
    </row>
    <row r="2585" spans="1:25" x14ac:dyDescent="0.45">
      <c r="A2585">
        <f>'Page 1 - General Information'!$G$12</f>
        <v>113367003</v>
      </c>
      <c r="B2585" t="str">
        <f>'Page 1 - General Information'!$G$16</f>
        <v>2658</v>
      </c>
      <c r="C2585" s="395" t="s">
        <v>19824</v>
      </c>
      <c r="D2585"/>
      <c r="E2585"/>
      <c r="F2585"/>
      <c r="G2585"/>
      <c r="H2585"/>
      <c r="I2585"/>
      <c r="J2585"/>
      <c r="K2585"/>
      <c r="L2585"/>
      <c r="M2585"/>
      <c r="N2585" t="s">
        <v>5293</v>
      </c>
      <c r="O2585" s="399"/>
      <c r="P2585"/>
      <c r="Q2585"/>
      <c r="R2585" s="21" t="s">
        <v>10976</v>
      </c>
      <c r="S2585" t="s">
        <v>7337</v>
      </c>
      <c r="T2585" s="396" t="str">
        <f>IF(INDEX('Page 2 - Team Information'!$K$14:$AP$184,Y2585,X2585)="","",INDEX('Page 2 - Team Information'!$K$14:$AP$184,Y2585,X2585)&amp;"-06-30")</f>
        <v/>
      </c>
      <c r="U2585"/>
      <c r="V2585"/>
      <c r="W2585"/>
      <c r="X2585" s="397">
        <v>9</v>
      </c>
      <c r="Y2585" s="397">
        <v>140</v>
      </c>
    </row>
    <row r="2586" spans="1:25" x14ac:dyDescent="0.45">
      <c r="A2586">
        <f>'Page 1 - General Information'!$G$12</f>
        <v>113367003</v>
      </c>
      <c r="B2586" t="str">
        <f>'Page 1 - General Information'!$G$16</f>
        <v>2658</v>
      </c>
      <c r="C2586" s="395" t="s">
        <v>19824</v>
      </c>
      <c r="D2586"/>
      <c r="E2586"/>
      <c r="F2586"/>
      <c r="G2586"/>
      <c r="H2586"/>
      <c r="I2586"/>
      <c r="J2586"/>
      <c r="K2586"/>
      <c r="L2586"/>
      <c r="M2586"/>
      <c r="N2586" t="s">
        <v>5293</v>
      </c>
      <c r="O2586" s="399"/>
      <c r="P2586"/>
      <c r="Q2586"/>
      <c r="R2586" s="21" t="s">
        <v>10976</v>
      </c>
      <c r="S2586" t="s">
        <v>7338</v>
      </c>
      <c r="T2586" s="396" t="str">
        <f>IF(INDEX('Page 2 - Team Information'!$K$14:$AP$184,Y2586,X2586)="","",INDEX('Page 2 - Team Information'!$K$14:$AP$184,Y2586,X2586)&amp;"-06-30")</f>
        <v/>
      </c>
      <c r="U2586"/>
      <c r="V2586"/>
      <c r="W2586"/>
      <c r="X2586" s="397">
        <v>10</v>
      </c>
      <c r="Y2586" s="397">
        <v>140</v>
      </c>
    </row>
    <row r="2587" spans="1:25" x14ac:dyDescent="0.45">
      <c r="A2587">
        <f>'Page 1 - General Information'!$G$12</f>
        <v>113367003</v>
      </c>
      <c r="B2587" t="str">
        <f>'Page 1 - General Information'!$G$16</f>
        <v>2658</v>
      </c>
      <c r="C2587" s="395" t="s">
        <v>19824</v>
      </c>
      <c r="D2587"/>
      <c r="E2587"/>
      <c r="F2587"/>
      <c r="G2587"/>
      <c r="H2587"/>
      <c r="I2587"/>
      <c r="J2587"/>
      <c r="K2587"/>
      <c r="L2587"/>
      <c r="M2587"/>
      <c r="N2587" t="s">
        <v>5293</v>
      </c>
      <c r="O2587" s="399"/>
      <c r="P2587"/>
      <c r="Q2587"/>
      <c r="R2587" s="21" t="s">
        <v>10976</v>
      </c>
      <c r="S2587" t="s">
        <v>7339</v>
      </c>
      <c r="T2587" s="396" t="str">
        <f>IF(INDEX('Page 2 - Team Information'!$K$14:$AP$184,Y2587,X2587)="","",INDEX('Page 2 - Team Information'!$K$14:$AP$184,Y2587,X2587)&amp;"-06-30")</f>
        <v/>
      </c>
      <c r="U2587"/>
      <c r="V2587"/>
      <c r="W2587"/>
      <c r="X2587" s="397">
        <v>11</v>
      </c>
      <c r="Y2587" s="397">
        <v>140</v>
      </c>
    </row>
    <row r="2588" spans="1:25" x14ac:dyDescent="0.45">
      <c r="A2588">
        <f>'Page 1 - General Information'!$G$12</f>
        <v>113367003</v>
      </c>
      <c r="B2588" t="str">
        <f>'Page 1 - General Information'!$G$16</f>
        <v>2658</v>
      </c>
      <c r="C2588" s="395" t="s">
        <v>19824</v>
      </c>
      <c r="D2588"/>
      <c r="E2588"/>
      <c r="F2588"/>
      <c r="G2588"/>
      <c r="H2588"/>
      <c r="I2588"/>
      <c r="J2588"/>
      <c r="K2588"/>
      <c r="L2588"/>
      <c r="M2588"/>
      <c r="N2588" t="s">
        <v>5293</v>
      </c>
      <c r="O2588" s="399"/>
      <c r="P2588"/>
      <c r="Q2588"/>
      <c r="R2588" s="21" t="s">
        <v>10976</v>
      </c>
      <c r="S2588" t="s">
        <v>7340</v>
      </c>
      <c r="T2588" s="396" t="str">
        <f>IF(INDEX('Page 2 - Team Information'!$K$14:$AP$184,Y2588,X2588)="","",INDEX('Page 2 - Team Information'!$K$14:$AP$184,Y2588,X2588)&amp;"-06-30")</f>
        <v/>
      </c>
      <c r="U2588"/>
      <c r="V2588"/>
      <c r="W2588"/>
      <c r="X2588" s="397">
        <v>12</v>
      </c>
      <c r="Y2588" s="397">
        <v>140</v>
      </c>
    </row>
    <row r="2589" spans="1:25" x14ac:dyDescent="0.45">
      <c r="A2589">
        <f>'Page 1 - General Information'!$G$12</f>
        <v>113367003</v>
      </c>
      <c r="B2589" t="str">
        <f>'Page 1 - General Information'!$G$16</f>
        <v>2658</v>
      </c>
      <c r="C2589" s="395" t="s">
        <v>19824</v>
      </c>
      <c r="D2589"/>
      <c r="E2589"/>
      <c r="F2589"/>
      <c r="G2589"/>
      <c r="H2589"/>
      <c r="I2589"/>
      <c r="J2589"/>
      <c r="K2589"/>
      <c r="L2589"/>
      <c r="M2589"/>
      <c r="N2589" t="s">
        <v>4812</v>
      </c>
      <c r="O2589" s="396">
        <f>INDEX('Page 2 - Team Information'!$K$14:$AP$184,Y2589,X2589)</f>
        <v>0</v>
      </c>
      <c r="P2589"/>
      <c r="Q2589"/>
      <c r="R2589"/>
      <c r="S2589" t="s">
        <v>7341</v>
      </c>
      <c r="T2589"/>
      <c r="U2589"/>
      <c r="V2589"/>
      <c r="W2589"/>
      <c r="X2589" s="397">
        <v>14</v>
      </c>
      <c r="Y2589" s="397">
        <v>140</v>
      </c>
    </row>
    <row r="2590" spans="1:25" x14ac:dyDescent="0.45">
      <c r="A2590">
        <f>'Page 1 - General Information'!$G$12</f>
        <v>113367003</v>
      </c>
      <c r="B2590" t="str">
        <f>'Page 1 - General Information'!$G$16</f>
        <v>2658</v>
      </c>
      <c r="C2590" s="395" t="s">
        <v>19824</v>
      </c>
      <c r="D2590"/>
      <c r="E2590"/>
      <c r="F2590"/>
      <c r="G2590"/>
      <c r="H2590"/>
      <c r="I2590"/>
      <c r="J2590"/>
      <c r="K2590"/>
      <c r="L2590"/>
      <c r="M2590"/>
      <c r="N2590" t="s">
        <v>4812</v>
      </c>
      <c r="O2590" s="396">
        <f>INDEX('Page 2 - Team Information'!$K$14:$AP$184,Y2590,X2590)</f>
        <v>0</v>
      </c>
      <c r="P2590"/>
      <c r="Q2590"/>
      <c r="R2590"/>
      <c r="S2590" t="s">
        <v>7342</v>
      </c>
      <c r="T2590"/>
      <c r="U2590"/>
      <c r="V2590"/>
      <c r="W2590"/>
      <c r="X2590" s="397">
        <v>15</v>
      </c>
      <c r="Y2590" s="397">
        <v>140</v>
      </c>
    </row>
    <row r="2591" spans="1:25" x14ac:dyDescent="0.45">
      <c r="A2591">
        <f>'Page 1 - General Information'!$G$12</f>
        <v>113367003</v>
      </c>
      <c r="B2591" t="str">
        <f>'Page 1 - General Information'!$G$16</f>
        <v>2658</v>
      </c>
      <c r="C2591" s="395" t="s">
        <v>19824</v>
      </c>
      <c r="D2591"/>
      <c r="E2591"/>
      <c r="F2591"/>
      <c r="G2591"/>
      <c r="H2591"/>
      <c r="I2591"/>
      <c r="J2591"/>
      <c r="K2591"/>
      <c r="L2591"/>
      <c r="M2591"/>
      <c r="N2591" t="s">
        <v>4812</v>
      </c>
      <c r="O2591" s="396">
        <f>INDEX('Page 2 - Team Information'!$K$14:$AP$184,Y2591,X2591)</f>
        <v>0</v>
      </c>
      <c r="P2591"/>
      <c r="Q2591"/>
      <c r="R2591"/>
      <c r="S2591" t="s">
        <v>7343</v>
      </c>
      <c r="T2591"/>
      <c r="U2591"/>
      <c r="V2591"/>
      <c r="W2591"/>
      <c r="X2591" s="397">
        <v>16</v>
      </c>
      <c r="Y2591" s="397">
        <v>140</v>
      </c>
    </row>
    <row r="2592" spans="1:25" x14ac:dyDescent="0.45">
      <c r="A2592">
        <f>'Page 1 - General Information'!$G$12</f>
        <v>113367003</v>
      </c>
      <c r="B2592" t="str">
        <f>'Page 1 - General Information'!$G$16</f>
        <v>2658</v>
      </c>
      <c r="C2592" s="395" t="s">
        <v>19824</v>
      </c>
      <c r="D2592"/>
      <c r="E2592"/>
      <c r="F2592"/>
      <c r="G2592"/>
      <c r="H2592"/>
      <c r="I2592"/>
      <c r="J2592"/>
      <c r="K2592"/>
      <c r="L2592"/>
      <c r="M2592"/>
      <c r="N2592" t="s">
        <v>4812</v>
      </c>
      <c r="O2592" s="396">
        <f>INDEX('Page 2 - Team Information'!$K$14:$AP$184,Y2592,X2592)</f>
        <v>0</v>
      </c>
      <c r="P2592"/>
      <c r="Q2592"/>
      <c r="R2592"/>
      <c r="S2592" t="s">
        <v>7344</v>
      </c>
      <c r="T2592"/>
      <c r="U2592"/>
      <c r="V2592"/>
      <c r="W2592"/>
      <c r="X2592" s="397">
        <v>17</v>
      </c>
      <c r="Y2592" s="397">
        <v>140</v>
      </c>
    </row>
    <row r="2593" spans="1:25" x14ac:dyDescent="0.45">
      <c r="A2593">
        <f>'Page 1 - General Information'!$G$12</f>
        <v>113367003</v>
      </c>
      <c r="B2593" t="str">
        <f>'Page 1 - General Information'!$G$16</f>
        <v>2658</v>
      </c>
      <c r="C2593" s="395" t="s">
        <v>19824</v>
      </c>
      <c r="D2593"/>
      <c r="E2593"/>
      <c r="F2593"/>
      <c r="G2593"/>
      <c r="H2593"/>
      <c r="I2593"/>
      <c r="J2593"/>
      <c r="K2593"/>
      <c r="L2593"/>
      <c r="M2593"/>
      <c r="N2593" t="s">
        <v>4812</v>
      </c>
      <c r="O2593" s="396">
        <f>INDEX('Page 2 - Team Information'!$K$14:$AP$184,Y2593,X2593)</f>
        <v>0</v>
      </c>
      <c r="P2593"/>
      <c r="Q2593"/>
      <c r="R2593"/>
      <c r="S2593" t="s">
        <v>7345</v>
      </c>
      <c r="T2593"/>
      <c r="U2593"/>
      <c r="V2593"/>
      <c r="W2593"/>
      <c r="X2593" s="397">
        <v>19</v>
      </c>
      <c r="Y2593" s="397">
        <v>140</v>
      </c>
    </row>
    <row r="2594" spans="1:25" x14ac:dyDescent="0.45">
      <c r="A2594">
        <f>'Page 1 - General Information'!$G$12</f>
        <v>113367003</v>
      </c>
      <c r="B2594" t="str">
        <f>'Page 1 - General Information'!$G$16</f>
        <v>2658</v>
      </c>
      <c r="C2594" s="395" t="s">
        <v>19824</v>
      </c>
      <c r="D2594"/>
      <c r="E2594"/>
      <c r="F2594"/>
      <c r="G2594"/>
      <c r="H2594"/>
      <c r="I2594"/>
      <c r="J2594"/>
      <c r="K2594"/>
      <c r="L2594"/>
      <c r="M2594"/>
      <c r="N2594" t="s">
        <v>4812</v>
      </c>
      <c r="O2594" s="396">
        <f>INDEX('Page 2 - Team Information'!$K$14:$AP$184,Y2594,X2594)</f>
        <v>0</v>
      </c>
      <c r="P2594"/>
      <c r="Q2594"/>
      <c r="R2594"/>
      <c r="S2594" t="s">
        <v>7346</v>
      </c>
      <c r="T2594"/>
      <c r="U2594"/>
      <c r="V2594"/>
      <c r="W2594"/>
      <c r="X2594" s="397">
        <v>20</v>
      </c>
      <c r="Y2594" s="397">
        <v>140</v>
      </c>
    </row>
    <row r="2595" spans="1:25" x14ac:dyDescent="0.45">
      <c r="A2595">
        <f>'Page 1 - General Information'!$G$12</f>
        <v>113367003</v>
      </c>
      <c r="B2595" t="str">
        <f>'Page 1 - General Information'!$G$16</f>
        <v>2658</v>
      </c>
      <c r="C2595" s="395" t="s">
        <v>19824</v>
      </c>
      <c r="D2595"/>
      <c r="E2595"/>
      <c r="F2595"/>
      <c r="G2595"/>
      <c r="H2595"/>
      <c r="I2595"/>
      <c r="J2595"/>
      <c r="K2595"/>
      <c r="L2595"/>
      <c r="M2595"/>
      <c r="N2595" t="s">
        <v>4812</v>
      </c>
      <c r="O2595" s="396">
        <f>INDEX('Page 2 - Team Information'!$K$14:$AP$184,Y2595,X2595)</f>
        <v>0</v>
      </c>
      <c r="P2595"/>
      <c r="Q2595"/>
      <c r="R2595"/>
      <c r="S2595" t="s">
        <v>7347</v>
      </c>
      <c r="T2595"/>
      <c r="U2595"/>
      <c r="V2595"/>
      <c r="W2595"/>
      <c r="X2595" s="397">
        <v>21</v>
      </c>
      <c r="Y2595" s="397">
        <v>140</v>
      </c>
    </row>
    <row r="2596" spans="1:25" x14ac:dyDescent="0.45">
      <c r="A2596">
        <f>'Page 1 - General Information'!$G$12</f>
        <v>113367003</v>
      </c>
      <c r="B2596" t="str">
        <f>'Page 1 - General Information'!$G$16</f>
        <v>2658</v>
      </c>
      <c r="C2596" s="395" t="s">
        <v>19824</v>
      </c>
      <c r="D2596"/>
      <c r="E2596"/>
      <c r="F2596"/>
      <c r="G2596"/>
      <c r="H2596"/>
      <c r="I2596"/>
      <c r="J2596"/>
      <c r="K2596"/>
      <c r="L2596"/>
      <c r="M2596"/>
      <c r="N2596" t="s">
        <v>4812</v>
      </c>
      <c r="O2596" s="396">
        <f>INDEX('Page 2 - Team Information'!$K$14:$AP$184,Y2596,X2596)</f>
        <v>0</v>
      </c>
      <c r="P2596"/>
      <c r="Q2596"/>
      <c r="R2596"/>
      <c r="S2596" t="s">
        <v>7348</v>
      </c>
      <c r="T2596"/>
      <c r="U2596"/>
      <c r="V2596"/>
      <c r="W2596"/>
      <c r="X2596" s="397">
        <v>22</v>
      </c>
      <c r="Y2596" s="397">
        <v>140</v>
      </c>
    </row>
    <row r="2597" spans="1:25" x14ac:dyDescent="0.45">
      <c r="A2597">
        <f>'Page 1 - General Information'!$G$12</f>
        <v>113367003</v>
      </c>
      <c r="B2597" t="str">
        <f>'Page 1 - General Information'!$G$16</f>
        <v>2658</v>
      </c>
      <c r="C2597" s="395" t="s">
        <v>19824</v>
      </c>
      <c r="D2597"/>
      <c r="E2597"/>
      <c r="F2597"/>
      <c r="G2597"/>
      <c r="H2597"/>
      <c r="I2597"/>
      <c r="J2597"/>
      <c r="K2597"/>
      <c r="L2597"/>
      <c r="M2597"/>
      <c r="N2597" t="s">
        <v>5293</v>
      </c>
      <c r="O2597" s="399"/>
      <c r="P2597"/>
      <c r="Q2597"/>
      <c r="R2597" s="399" t="s">
        <v>10976</v>
      </c>
      <c r="S2597" t="s">
        <v>7349</v>
      </c>
      <c r="T2597"/>
      <c r="U2597"/>
      <c r="V2597" s="396">
        <f>INDEX('Page 2 - Team Information'!$K$14:$AP$184,Y2597,X2597)</f>
        <v>0</v>
      </c>
      <c r="W2597"/>
      <c r="X2597" s="397">
        <v>5</v>
      </c>
      <c r="Y2597" s="397">
        <v>141</v>
      </c>
    </row>
    <row r="2598" spans="1:25" x14ac:dyDescent="0.45">
      <c r="A2598">
        <f>'Page 1 - General Information'!$G$12</f>
        <v>113367003</v>
      </c>
      <c r="B2598" t="str">
        <f>'Page 1 - General Information'!$G$16</f>
        <v>2658</v>
      </c>
      <c r="C2598" s="395" t="s">
        <v>19824</v>
      </c>
      <c r="D2598"/>
      <c r="E2598"/>
      <c r="F2598"/>
      <c r="G2598"/>
      <c r="H2598"/>
      <c r="I2598"/>
      <c r="J2598"/>
      <c r="K2598"/>
      <c r="L2598"/>
      <c r="M2598"/>
      <c r="N2598" t="s">
        <v>5293</v>
      </c>
      <c r="O2598" s="399"/>
      <c r="P2598"/>
      <c r="Q2598"/>
      <c r="R2598" s="399" t="s">
        <v>10976</v>
      </c>
      <c r="S2598" t="s">
        <v>7350</v>
      </c>
      <c r="T2598"/>
      <c r="U2598"/>
      <c r="V2598" s="396">
        <f>INDEX('Page 2 - Team Information'!$K$14:$AP$184,Y2598,X2598)</f>
        <v>0</v>
      </c>
      <c r="W2598"/>
      <c r="X2598" s="397">
        <v>6</v>
      </c>
      <c r="Y2598" s="397">
        <v>141</v>
      </c>
    </row>
    <row r="2599" spans="1:25" x14ac:dyDescent="0.45">
      <c r="A2599">
        <f>'Page 1 - General Information'!$G$12</f>
        <v>113367003</v>
      </c>
      <c r="B2599" t="str">
        <f>'Page 1 - General Information'!$G$16</f>
        <v>2658</v>
      </c>
      <c r="C2599" s="395" t="s">
        <v>19824</v>
      </c>
      <c r="D2599"/>
      <c r="E2599"/>
      <c r="F2599"/>
      <c r="G2599"/>
      <c r="H2599"/>
      <c r="I2599"/>
      <c r="J2599"/>
      <c r="K2599"/>
      <c r="L2599"/>
      <c r="M2599"/>
      <c r="N2599" t="s">
        <v>5293</v>
      </c>
      <c r="O2599" s="399"/>
      <c r="P2599"/>
      <c r="Q2599"/>
      <c r="R2599" s="399" t="s">
        <v>10976</v>
      </c>
      <c r="S2599" t="s">
        <v>7351</v>
      </c>
      <c r="T2599"/>
      <c r="U2599"/>
      <c r="V2599" s="396">
        <f>INDEX('Page 2 - Team Information'!$K$14:$AP$184,Y2599,X2599)</f>
        <v>0</v>
      </c>
      <c r="W2599"/>
      <c r="X2599" s="397">
        <v>7</v>
      </c>
      <c r="Y2599" s="397">
        <v>141</v>
      </c>
    </row>
    <row r="2600" spans="1:25" x14ac:dyDescent="0.45">
      <c r="A2600">
        <f>'Page 1 - General Information'!$G$12</f>
        <v>113367003</v>
      </c>
      <c r="B2600" t="str">
        <f>'Page 1 - General Information'!$G$16</f>
        <v>2658</v>
      </c>
      <c r="C2600" s="395" t="s">
        <v>19824</v>
      </c>
      <c r="D2600"/>
      <c r="E2600"/>
      <c r="F2600"/>
      <c r="G2600"/>
      <c r="H2600"/>
      <c r="I2600"/>
      <c r="J2600"/>
      <c r="K2600"/>
      <c r="L2600"/>
      <c r="M2600"/>
      <c r="N2600" t="s">
        <v>5293</v>
      </c>
      <c r="O2600" s="399"/>
      <c r="P2600"/>
      <c r="Q2600"/>
      <c r="R2600" s="21" t="s">
        <v>10976</v>
      </c>
      <c r="S2600" t="s">
        <v>7352</v>
      </c>
      <c r="T2600" s="396" t="str">
        <f>IF(INDEX('Page 2 - Team Information'!$K$14:$AP$184,Y2600,X2600)="","",INDEX('Page 2 - Team Information'!$K$14:$AP$184,Y2600,X2600)&amp;"-06-30")</f>
        <v/>
      </c>
      <c r="U2600"/>
      <c r="V2600"/>
      <c r="W2600"/>
      <c r="X2600" s="397">
        <v>9</v>
      </c>
      <c r="Y2600" s="397">
        <v>141</v>
      </c>
    </row>
    <row r="2601" spans="1:25" x14ac:dyDescent="0.45">
      <c r="A2601">
        <f>'Page 1 - General Information'!$G$12</f>
        <v>113367003</v>
      </c>
      <c r="B2601" t="str">
        <f>'Page 1 - General Information'!$G$16</f>
        <v>2658</v>
      </c>
      <c r="C2601" s="395" t="s">
        <v>19824</v>
      </c>
      <c r="D2601"/>
      <c r="E2601"/>
      <c r="F2601"/>
      <c r="G2601"/>
      <c r="H2601"/>
      <c r="I2601"/>
      <c r="J2601"/>
      <c r="K2601"/>
      <c r="L2601"/>
      <c r="M2601"/>
      <c r="N2601" t="s">
        <v>5293</v>
      </c>
      <c r="O2601" s="399"/>
      <c r="P2601"/>
      <c r="Q2601"/>
      <c r="R2601" s="21" t="s">
        <v>10976</v>
      </c>
      <c r="S2601" t="s">
        <v>7353</v>
      </c>
      <c r="T2601" s="396" t="str">
        <f>IF(INDEX('Page 2 - Team Information'!$K$14:$AP$184,Y2601,X2601)="","",INDEX('Page 2 - Team Information'!$K$14:$AP$184,Y2601,X2601)&amp;"-06-30")</f>
        <v/>
      </c>
      <c r="U2601"/>
      <c r="V2601"/>
      <c r="W2601"/>
      <c r="X2601" s="397">
        <v>10</v>
      </c>
      <c r="Y2601" s="397">
        <v>141</v>
      </c>
    </row>
    <row r="2602" spans="1:25" x14ac:dyDescent="0.45">
      <c r="A2602">
        <f>'Page 1 - General Information'!$G$12</f>
        <v>113367003</v>
      </c>
      <c r="B2602" t="str">
        <f>'Page 1 - General Information'!$G$16</f>
        <v>2658</v>
      </c>
      <c r="C2602" s="395" t="s">
        <v>19824</v>
      </c>
      <c r="D2602"/>
      <c r="E2602"/>
      <c r="F2602"/>
      <c r="G2602"/>
      <c r="H2602"/>
      <c r="I2602"/>
      <c r="J2602"/>
      <c r="K2602"/>
      <c r="L2602"/>
      <c r="M2602"/>
      <c r="N2602" t="s">
        <v>5293</v>
      </c>
      <c r="O2602" s="399"/>
      <c r="P2602"/>
      <c r="Q2602"/>
      <c r="R2602" s="21" t="s">
        <v>10976</v>
      </c>
      <c r="S2602" t="s">
        <v>7354</v>
      </c>
      <c r="T2602" s="396" t="str">
        <f>IF(INDEX('Page 2 - Team Information'!$K$14:$AP$184,Y2602,X2602)="","",INDEX('Page 2 - Team Information'!$K$14:$AP$184,Y2602,X2602)&amp;"-06-30")</f>
        <v/>
      </c>
      <c r="U2602"/>
      <c r="V2602"/>
      <c r="W2602"/>
      <c r="X2602" s="397">
        <v>11</v>
      </c>
      <c r="Y2602" s="397">
        <v>141</v>
      </c>
    </row>
    <row r="2603" spans="1:25" x14ac:dyDescent="0.45">
      <c r="A2603">
        <f>'Page 1 - General Information'!$G$12</f>
        <v>113367003</v>
      </c>
      <c r="B2603" t="str">
        <f>'Page 1 - General Information'!$G$16</f>
        <v>2658</v>
      </c>
      <c r="C2603" s="395" t="s">
        <v>19824</v>
      </c>
      <c r="D2603"/>
      <c r="E2603"/>
      <c r="F2603"/>
      <c r="G2603"/>
      <c r="H2603"/>
      <c r="I2603"/>
      <c r="J2603"/>
      <c r="K2603"/>
      <c r="L2603"/>
      <c r="M2603"/>
      <c r="N2603" t="s">
        <v>5293</v>
      </c>
      <c r="O2603" s="399"/>
      <c r="P2603"/>
      <c r="Q2603"/>
      <c r="R2603" s="21" t="s">
        <v>10976</v>
      </c>
      <c r="S2603" t="s">
        <v>7355</v>
      </c>
      <c r="T2603" s="396" t="str">
        <f>IF(INDEX('Page 2 - Team Information'!$K$14:$AP$184,Y2603,X2603)="","",INDEX('Page 2 - Team Information'!$K$14:$AP$184,Y2603,X2603)&amp;"-06-30")</f>
        <v/>
      </c>
      <c r="U2603"/>
      <c r="V2603"/>
      <c r="W2603"/>
      <c r="X2603" s="397">
        <v>12</v>
      </c>
      <c r="Y2603" s="397">
        <v>141</v>
      </c>
    </row>
    <row r="2604" spans="1:25" x14ac:dyDescent="0.45">
      <c r="A2604">
        <f>'Page 1 - General Information'!$G$12</f>
        <v>113367003</v>
      </c>
      <c r="B2604" t="str">
        <f>'Page 1 - General Information'!$G$16</f>
        <v>2658</v>
      </c>
      <c r="C2604" s="395" t="s">
        <v>19824</v>
      </c>
      <c r="D2604"/>
      <c r="E2604"/>
      <c r="F2604"/>
      <c r="G2604"/>
      <c r="H2604"/>
      <c r="I2604"/>
      <c r="J2604"/>
      <c r="K2604"/>
      <c r="L2604"/>
      <c r="M2604"/>
      <c r="N2604" t="s">
        <v>4812</v>
      </c>
      <c r="O2604" s="396">
        <f>INDEX('Page 2 - Team Information'!$K$14:$AP$184,Y2604,X2604)</f>
        <v>0</v>
      </c>
      <c r="P2604"/>
      <c r="Q2604"/>
      <c r="R2604"/>
      <c r="S2604" t="s">
        <v>7356</v>
      </c>
      <c r="T2604"/>
      <c r="U2604"/>
      <c r="V2604"/>
      <c r="W2604"/>
      <c r="X2604" s="397">
        <v>14</v>
      </c>
      <c r="Y2604" s="397">
        <v>141</v>
      </c>
    </row>
    <row r="2605" spans="1:25" x14ac:dyDescent="0.45">
      <c r="A2605">
        <f>'Page 1 - General Information'!$G$12</f>
        <v>113367003</v>
      </c>
      <c r="B2605" t="str">
        <f>'Page 1 - General Information'!$G$16</f>
        <v>2658</v>
      </c>
      <c r="C2605" s="395" t="s">
        <v>19824</v>
      </c>
      <c r="D2605"/>
      <c r="E2605"/>
      <c r="F2605"/>
      <c r="G2605"/>
      <c r="H2605"/>
      <c r="I2605"/>
      <c r="J2605"/>
      <c r="K2605"/>
      <c r="L2605"/>
      <c r="M2605"/>
      <c r="N2605" t="s">
        <v>4812</v>
      </c>
      <c r="O2605" s="396">
        <f>INDEX('Page 2 - Team Information'!$K$14:$AP$184,Y2605,X2605)</f>
        <v>0</v>
      </c>
      <c r="P2605"/>
      <c r="Q2605"/>
      <c r="R2605"/>
      <c r="S2605" t="s">
        <v>7357</v>
      </c>
      <c r="T2605"/>
      <c r="U2605"/>
      <c r="V2605"/>
      <c r="W2605"/>
      <c r="X2605" s="397">
        <v>15</v>
      </c>
      <c r="Y2605" s="397">
        <v>141</v>
      </c>
    </row>
    <row r="2606" spans="1:25" x14ac:dyDescent="0.45">
      <c r="A2606">
        <f>'Page 1 - General Information'!$G$12</f>
        <v>113367003</v>
      </c>
      <c r="B2606" t="str">
        <f>'Page 1 - General Information'!$G$16</f>
        <v>2658</v>
      </c>
      <c r="C2606" s="395" t="s">
        <v>19824</v>
      </c>
      <c r="D2606"/>
      <c r="E2606"/>
      <c r="F2606"/>
      <c r="G2606"/>
      <c r="H2606"/>
      <c r="I2606"/>
      <c r="J2606"/>
      <c r="K2606"/>
      <c r="L2606"/>
      <c r="M2606"/>
      <c r="N2606" t="s">
        <v>4812</v>
      </c>
      <c r="O2606" s="396">
        <f>INDEX('Page 2 - Team Information'!$K$14:$AP$184,Y2606,X2606)</f>
        <v>0</v>
      </c>
      <c r="P2606"/>
      <c r="Q2606"/>
      <c r="R2606"/>
      <c r="S2606" t="s">
        <v>7358</v>
      </c>
      <c r="T2606"/>
      <c r="U2606"/>
      <c r="V2606"/>
      <c r="W2606"/>
      <c r="X2606" s="397">
        <v>16</v>
      </c>
      <c r="Y2606" s="397">
        <v>141</v>
      </c>
    </row>
    <row r="2607" spans="1:25" x14ac:dyDescent="0.45">
      <c r="A2607">
        <f>'Page 1 - General Information'!$G$12</f>
        <v>113367003</v>
      </c>
      <c r="B2607" t="str">
        <f>'Page 1 - General Information'!$G$16</f>
        <v>2658</v>
      </c>
      <c r="C2607" s="395" t="s">
        <v>19824</v>
      </c>
      <c r="D2607"/>
      <c r="E2607"/>
      <c r="F2607"/>
      <c r="G2607"/>
      <c r="H2607"/>
      <c r="I2607"/>
      <c r="J2607"/>
      <c r="K2607"/>
      <c r="L2607"/>
      <c r="M2607"/>
      <c r="N2607" t="s">
        <v>4812</v>
      </c>
      <c r="O2607" s="396">
        <f>INDEX('Page 2 - Team Information'!$K$14:$AP$184,Y2607,X2607)</f>
        <v>0</v>
      </c>
      <c r="P2607"/>
      <c r="Q2607"/>
      <c r="R2607"/>
      <c r="S2607" t="s">
        <v>7359</v>
      </c>
      <c r="T2607"/>
      <c r="U2607"/>
      <c r="V2607"/>
      <c r="W2607"/>
      <c r="X2607" s="397">
        <v>17</v>
      </c>
      <c r="Y2607" s="397">
        <v>141</v>
      </c>
    </row>
    <row r="2608" spans="1:25" x14ac:dyDescent="0.45">
      <c r="A2608">
        <f>'Page 1 - General Information'!$G$12</f>
        <v>113367003</v>
      </c>
      <c r="B2608" t="str">
        <f>'Page 1 - General Information'!$G$16</f>
        <v>2658</v>
      </c>
      <c r="C2608" s="395" t="s">
        <v>19824</v>
      </c>
      <c r="D2608"/>
      <c r="E2608"/>
      <c r="F2608"/>
      <c r="G2608"/>
      <c r="H2608"/>
      <c r="I2608"/>
      <c r="J2608"/>
      <c r="K2608"/>
      <c r="L2608"/>
      <c r="M2608"/>
      <c r="N2608" t="s">
        <v>4812</v>
      </c>
      <c r="O2608" s="396">
        <f>INDEX('Page 2 - Team Information'!$K$14:$AP$184,Y2608,X2608)</f>
        <v>0</v>
      </c>
      <c r="P2608"/>
      <c r="Q2608"/>
      <c r="R2608"/>
      <c r="S2608" t="s">
        <v>7360</v>
      </c>
      <c r="T2608"/>
      <c r="U2608"/>
      <c r="V2608"/>
      <c r="W2608"/>
      <c r="X2608" s="397">
        <v>19</v>
      </c>
      <c r="Y2608" s="397">
        <v>141</v>
      </c>
    </row>
    <row r="2609" spans="1:25" x14ac:dyDescent="0.45">
      <c r="A2609">
        <f>'Page 1 - General Information'!$G$12</f>
        <v>113367003</v>
      </c>
      <c r="B2609" t="str">
        <f>'Page 1 - General Information'!$G$16</f>
        <v>2658</v>
      </c>
      <c r="C2609" s="395" t="s">
        <v>19824</v>
      </c>
      <c r="D2609"/>
      <c r="E2609"/>
      <c r="F2609"/>
      <c r="G2609"/>
      <c r="H2609"/>
      <c r="I2609"/>
      <c r="J2609"/>
      <c r="K2609"/>
      <c r="L2609"/>
      <c r="M2609"/>
      <c r="N2609" t="s">
        <v>4812</v>
      </c>
      <c r="O2609" s="396">
        <f>INDEX('Page 2 - Team Information'!$K$14:$AP$184,Y2609,X2609)</f>
        <v>0</v>
      </c>
      <c r="P2609"/>
      <c r="Q2609"/>
      <c r="R2609"/>
      <c r="S2609" t="s">
        <v>7361</v>
      </c>
      <c r="T2609"/>
      <c r="U2609"/>
      <c r="V2609"/>
      <c r="W2609"/>
      <c r="X2609" s="397">
        <v>20</v>
      </c>
      <c r="Y2609" s="397">
        <v>141</v>
      </c>
    </row>
    <row r="2610" spans="1:25" x14ac:dyDescent="0.45">
      <c r="A2610">
        <f>'Page 1 - General Information'!$G$12</f>
        <v>113367003</v>
      </c>
      <c r="B2610" t="str">
        <f>'Page 1 - General Information'!$G$16</f>
        <v>2658</v>
      </c>
      <c r="C2610" s="395" t="s">
        <v>19824</v>
      </c>
      <c r="D2610"/>
      <c r="E2610"/>
      <c r="F2610"/>
      <c r="G2610"/>
      <c r="H2610"/>
      <c r="I2610"/>
      <c r="J2610"/>
      <c r="K2610"/>
      <c r="L2610"/>
      <c r="M2610"/>
      <c r="N2610" t="s">
        <v>4812</v>
      </c>
      <c r="O2610" s="396">
        <f>INDEX('Page 2 - Team Information'!$K$14:$AP$184,Y2610,X2610)</f>
        <v>0</v>
      </c>
      <c r="P2610"/>
      <c r="Q2610"/>
      <c r="R2610"/>
      <c r="S2610" t="s">
        <v>7362</v>
      </c>
      <c r="T2610"/>
      <c r="U2610"/>
      <c r="V2610"/>
      <c r="W2610"/>
      <c r="X2610" s="397">
        <v>21</v>
      </c>
      <c r="Y2610" s="397">
        <v>141</v>
      </c>
    </row>
    <row r="2611" spans="1:25" x14ac:dyDescent="0.45">
      <c r="A2611">
        <f>'Page 1 - General Information'!$G$12</f>
        <v>113367003</v>
      </c>
      <c r="B2611" t="str">
        <f>'Page 1 - General Information'!$G$16</f>
        <v>2658</v>
      </c>
      <c r="C2611" s="395" t="s">
        <v>19824</v>
      </c>
      <c r="D2611"/>
      <c r="E2611"/>
      <c r="F2611"/>
      <c r="G2611"/>
      <c r="H2611"/>
      <c r="I2611"/>
      <c r="J2611"/>
      <c r="K2611"/>
      <c r="L2611"/>
      <c r="M2611"/>
      <c r="N2611" t="s">
        <v>4812</v>
      </c>
      <c r="O2611" s="396">
        <f>INDEX('Page 2 - Team Information'!$K$14:$AP$184,Y2611,X2611)</f>
        <v>0</v>
      </c>
      <c r="P2611"/>
      <c r="Q2611"/>
      <c r="R2611"/>
      <c r="S2611" t="s">
        <v>7363</v>
      </c>
      <c r="T2611"/>
      <c r="U2611"/>
      <c r="V2611"/>
      <c r="W2611"/>
      <c r="X2611" s="397">
        <v>22</v>
      </c>
      <c r="Y2611" s="397">
        <v>141</v>
      </c>
    </row>
    <row r="2612" spans="1:25" x14ac:dyDescent="0.45">
      <c r="A2612">
        <f>'Page 1 - General Information'!$G$12</f>
        <v>113367003</v>
      </c>
      <c r="B2612" t="str">
        <f>'Page 1 - General Information'!$G$16</f>
        <v>2658</v>
      </c>
      <c r="C2612" s="395" t="s">
        <v>19824</v>
      </c>
      <c r="D2612"/>
      <c r="E2612"/>
      <c r="F2612"/>
      <c r="G2612"/>
      <c r="H2612"/>
      <c r="I2612"/>
      <c r="J2612"/>
      <c r="K2612"/>
      <c r="L2612"/>
      <c r="M2612"/>
      <c r="N2612" t="s">
        <v>5293</v>
      </c>
      <c r="O2612" s="399"/>
      <c r="P2612"/>
      <c r="Q2612"/>
      <c r="R2612" s="399" t="s">
        <v>10976</v>
      </c>
      <c r="S2612" t="s">
        <v>10851</v>
      </c>
      <c r="T2612"/>
      <c r="U2612"/>
      <c r="V2612" s="396">
        <f>INDEX('Page 2 - Team Information'!$K$14:$AP$184,Y2612,X2612)</f>
        <v>0</v>
      </c>
      <c r="W2612"/>
      <c r="X2612" s="397">
        <v>5</v>
      </c>
      <c r="Y2612" s="397">
        <v>142</v>
      </c>
    </row>
    <row r="2613" spans="1:25" x14ac:dyDescent="0.45">
      <c r="A2613">
        <f>'Page 1 - General Information'!$G$12</f>
        <v>113367003</v>
      </c>
      <c r="B2613" t="str">
        <f>'Page 1 - General Information'!$G$16</f>
        <v>2658</v>
      </c>
      <c r="C2613" s="395" t="s">
        <v>19824</v>
      </c>
      <c r="D2613"/>
      <c r="E2613"/>
      <c r="F2613"/>
      <c r="G2613"/>
      <c r="H2613"/>
      <c r="I2613"/>
      <c r="J2613"/>
      <c r="K2613"/>
      <c r="L2613"/>
      <c r="M2613"/>
      <c r="N2613" t="s">
        <v>5293</v>
      </c>
      <c r="O2613" s="399"/>
      <c r="P2613"/>
      <c r="Q2613"/>
      <c r="R2613" s="399" t="s">
        <v>10976</v>
      </c>
      <c r="S2613" t="s">
        <v>10852</v>
      </c>
      <c r="T2613"/>
      <c r="U2613"/>
      <c r="V2613" s="396">
        <f>INDEX('Page 2 - Team Information'!$K$14:$AP$184,Y2613,X2613)</f>
        <v>0</v>
      </c>
      <c r="W2613"/>
      <c r="X2613" s="397">
        <v>6</v>
      </c>
      <c r="Y2613" s="397">
        <v>142</v>
      </c>
    </row>
    <row r="2614" spans="1:25" x14ac:dyDescent="0.45">
      <c r="A2614">
        <f>'Page 1 - General Information'!$G$12</f>
        <v>113367003</v>
      </c>
      <c r="B2614" t="str">
        <f>'Page 1 - General Information'!$G$16</f>
        <v>2658</v>
      </c>
      <c r="C2614" s="395" t="s">
        <v>19824</v>
      </c>
      <c r="D2614"/>
      <c r="E2614"/>
      <c r="F2614"/>
      <c r="G2614"/>
      <c r="H2614"/>
      <c r="I2614"/>
      <c r="J2614"/>
      <c r="K2614"/>
      <c r="L2614"/>
      <c r="M2614"/>
      <c r="N2614" t="s">
        <v>5293</v>
      </c>
      <c r="O2614" s="399"/>
      <c r="P2614"/>
      <c r="Q2614"/>
      <c r="R2614" s="399" t="s">
        <v>10976</v>
      </c>
      <c r="S2614" t="s">
        <v>10853</v>
      </c>
      <c r="T2614"/>
      <c r="U2614"/>
      <c r="V2614" s="396">
        <f>INDEX('Page 2 - Team Information'!$K$14:$AP$184,Y2614,X2614)</f>
        <v>0</v>
      </c>
      <c r="W2614"/>
      <c r="X2614" s="397">
        <v>7</v>
      </c>
      <c r="Y2614" s="397">
        <v>142</v>
      </c>
    </row>
    <row r="2615" spans="1:25" x14ac:dyDescent="0.45">
      <c r="A2615">
        <f>'Page 1 - General Information'!$G$12</f>
        <v>113367003</v>
      </c>
      <c r="B2615" t="str">
        <f>'Page 1 - General Information'!$G$16</f>
        <v>2658</v>
      </c>
      <c r="C2615" s="395" t="s">
        <v>19824</v>
      </c>
      <c r="D2615"/>
      <c r="E2615"/>
      <c r="F2615"/>
      <c r="G2615"/>
      <c r="H2615"/>
      <c r="I2615"/>
      <c r="J2615"/>
      <c r="K2615"/>
      <c r="L2615"/>
      <c r="M2615"/>
      <c r="N2615" t="s">
        <v>5293</v>
      </c>
      <c r="O2615" s="399"/>
      <c r="P2615"/>
      <c r="Q2615"/>
      <c r="R2615" s="21" t="s">
        <v>10976</v>
      </c>
      <c r="S2615" t="s">
        <v>10854</v>
      </c>
      <c r="T2615" s="396" t="str">
        <f>IF(INDEX('Page 2 - Team Information'!$K$14:$AP$184,Y2615,X2615)="","",INDEX('Page 2 - Team Information'!$K$14:$AP$184,Y2615,X2615)&amp;"-06-30")</f>
        <v/>
      </c>
      <c r="U2615"/>
      <c r="V2615"/>
      <c r="W2615"/>
      <c r="X2615" s="397">
        <v>9</v>
      </c>
      <c r="Y2615" s="397">
        <v>142</v>
      </c>
    </row>
    <row r="2616" spans="1:25" x14ac:dyDescent="0.45">
      <c r="A2616">
        <f>'Page 1 - General Information'!$G$12</f>
        <v>113367003</v>
      </c>
      <c r="B2616" t="str">
        <f>'Page 1 - General Information'!$G$16</f>
        <v>2658</v>
      </c>
      <c r="C2616" s="395" t="s">
        <v>19824</v>
      </c>
      <c r="D2616"/>
      <c r="E2616"/>
      <c r="F2616"/>
      <c r="G2616"/>
      <c r="H2616"/>
      <c r="I2616"/>
      <c r="J2616"/>
      <c r="K2616"/>
      <c r="L2616"/>
      <c r="M2616"/>
      <c r="N2616" t="s">
        <v>5293</v>
      </c>
      <c r="O2616" s="399"/>
      <c r="P2616"/>
      <c r="Q2616"/>
      <c r="R2616" s="21" t="s">
        <v>10976</v>
      </c>
      <c r="S2616" t="s">
        <v>10855</v>
      </c>
      <c r="T2616" s="396" t="str">
        <f>IF(INDEX('Page 2 - Team Information'!$K$14:$AP$184,Y2616,X2616)="","",INDEX('Page 2 - Team Information'!$K$14:$AP$184,Y2616,X2616)&amp;"-06-30")</f>
        <v/>
      </c>
      <c r="U2616"/>
      <c r="V2616"/>
      <c r="W2616"/>
      <c r="X2616" s="397">
        <v>10</v>
      </c>
      <c r="Y2616" s="397">
        <v>142</v>
      </c>
    </row>
    <row r="2617" spans="1:25" x14ac:dyDescent="0.45">
      <c r="A2617">
        <f>'Page 1 - General Information'!$G$12</f>
        <v>113367003</v>
      </c>
      <c r="B2617" t="str">
        <f>'Page 1 - General Information'!$G$16</f>
        <v>2658</v>
      </c>
      <c r="C2617" s="395" t="s">
        <v>19824</v>
      </c>
      <c r="D2617"/>
      <c r="E2617"/>
      <c r="F2617"/>
      <c r="G2617"/>
      <c r="H2617"/>
      <c r="I2617"/>
      <c r="J2617"/>
      <c r="K2617"/>
      <c r="L2617"/>
      <c r="M2617"/>
      <c r="N2617" t="s">
        <v>5293</v>
      </c>
      <c r="O2617" s="399"/>
      <c r="P2617"/>
      <c r="Q2617"/>
      <c r="R2617" s="21" t="s">
        <v>10976</v>
      </c>
      <c r="S2617" t="s">
        <v>10856</v>
      </c>
      <c r="T2617" s="396" t="str">
        <f>IF(INDEX('Page 2 - Team Information'!$K$14:$AP$184,Y2617,X2617)="","",INDEX('Page 2 - Team Information'!$K$14:$AP$184,Y2617,X2617)&amp;"-06-30")</f>
        <v/>
      </c>
      <c r="U2617"/>
      <c r="V2617"/>
      <c r="W2617"/>
      <c r="X2617" s="397">
        <v>11</v>
      </c>
      <c r="Y2617" s="397">
        <v>142</v>
      </c>
    </row>
    <row r="2618" spans="1:25" x14ac:dyDescent="0.45">
      <c r="A2618">
        <f>'Page 1 - General Information'!$G$12</f>
        <v>113367003</v>
      </c>
      <c r="B2618" t="str">
        <f>'Page 1 - General Information'!$G$16</f>
        <v>2658</v>
      </c>
      <c r="C2618" s="395" t="s">
        <v>19824</v>
      </c>
      <c r="D2618"/>
      <c r="E2618"/>
      <c r="F2618"/>
      <c r="G2618"/>
      <c r="H2618"/>
      <c r="I2618"/>
      <c r="J2618"/>
      <c r="K2618"/>
      <c r="L2618"/>
      <c r="M2618"/>
      <c r="N2618" t="s">
        <v>5293</v>
      </c>
      <c r="O2618" s="399"/>
      <c r="P2618"/>
      <c r="Q2618"/>
      <c r="R2618" s="21" t="s">
        <v>10976</v>
      </c>
      <c r="S2618" t="s">
        <v>10857</v>
      </c>
      <c r="T2618" s="396" t="str">
        <f>IF(INDEX('Page 2 - Team Information'!$K$14:$AP$184,Y2618,X2618)="","",INDEX('Page 2 - Team Information'!$K$14:$AP$184,Y2618,X2618)&amp;"-06-30")</f>
        <v/>
      </c>
      <c r="U2618"/>
      <c r="V2618"/>
      <c r="W2618"/>
      <c r="X2618" s="397">
        <v>12</v>
      </c>
      <c r="Y2618" s="397">
        <v>142</v>
      </c>
    </row>
    <row r="2619" spans="1:25" x14ac:dyDescent="0.45">
      <c r="A2619">
        <f>'Page 1 - General Information'!$G$12</f>
        <v>113367003</v>
      </c>
      <c r="B2619" t="str">
        <f>'Page 1 - General Information'!$G$16</f>
        <v>2658</v>
      </c>
      <c r="C2619" s="395" t="s">
        <v>19824</v>
      </c>
      <c r="D2619"/>
      <c r="E2619"/>
      <c r="F2619"/>
      <c r="G2619"/>
      <c r="H2619"/>
      <c r="I2619"/>
      <c r="J2619"/>
      <c r="K2619"/>
      <c r="L2619"/>
      <c r="M2619"/>
      <c r="N2619" t="s">
        <v>4812</v>
      </c>
      <c r="O2619" s="396">
        <f>INDEX('Page 2 - Team Information'!$K$14:$AP$184,Y2619,X2619)</f>
        <v>0</v>
      </c>
      <c r="P2619"/>
      <c r="Q2619"/>
      <c r="R2619"/>
      <c r="S2619" t="s">
        <v>10858</v>
      </c>
      <c r="T2619"/>
      <c r="U2619"/>
      <c r="V2619"/>
      <c r="W2619"/>
      <c r="X2619" s="397">
        <v>14</v>
      </c>
      <c r="Y2619" s="397">
        <v>142</v>
      </c>
    </row>
    <row r="2620" spans="1:25" x14ac:dyDescent="0.45">
      <c r="A2620">
        <f>'Page 1 - General Information'!$G$12</f>
        <v>113367003</v>
      </c>
      <c r="B2620" t="str">
        <f>'Page 1 - General Information'!$G$16</f>
        <v>2658</v>
      </c>
      <c r="C2620" s="395" t="s">
        <v>19824</v>
      </c>
      <c r="D2620"/>
      <c r="E2620"/>
      <c r="F2620"/>
      <c r="G2620"/>
      <c r="H2620"/>
      <c r="I2620"/>
      <c r="J2620"/>
      <c r="K2620"/>
      <c r="L2620"/>
      <c r="M2620"/>
      <c r="N2620" t="s">
        <v>4812</v>
      </c>
      <c r="O2620" s="396">
        <f>INDEX('Page 2 - Team Information'!$K$14:$AP$184,Y2620,X2620)</f>
        <v>0</v>
      </c>
      <c r="P2620"/>
      <c r="Q2620"/>
      <c r="R2620"/>
      <c r="S2620" t="s">
        <v>10859</v>
      </c>
      <c r="T2620"/>
      <c r="U2620"/>
      <c r="V2620"/>
      <c r="W2620"/>
      <c r="X2620" s="397">
        <v>15</v>
      </c>
      <c r="Y2620" s="397">
        <v>142</v>
      </c>
    </row>
    <row r="2621" spans="1:25" x14ac:dyDescent="0.45">
      <c r="A2621">
        <f>'Page 1 - General Information'!$G$12</f>
        <v>113367003</v>
      </c>
      <c r="B2621" t="str">
        <f>'Page 1 - General Information'!$G$16</f>
        <v>2658</v>
      </c>
      <c r="C2621" s="395" t="s">
        <v>19824</v>
      </c>
      <c r="D2621"/>
      <c r="E2621"/>
      <c r="F2621"/>
      <c r="G2621"/>
      <c r="H2621"/>
      <c r="I2621"/>
      <c r="J2621"/>
      <c r="K2621"/>
      <c r="L2621"/>
      <c r="M2621"/>
      <c r="N2621" t="s">
        <v>4812</v>
      </c>
      <c r="O2621" s="396">
        <f>INDEX('Page 2 - Team Information'!$K$14:$AP$184,Y2621,X2621)</f>
        <v>0</v>
      </c>
      <c r="P2621"/>
      <c r="Q2621"/>
      <c r="R2621"/>
      <c r="S2621" t="s">
        <v>10860</v>
      </c>
      <c r="T2621"/>
      <c r="U2621"/>
      <c r="V2621"/>
      <c r="W2621"/>
      <c r="X2621" s="397">
        <v>16</v>
      </c>
      <c r="Y2621" s="397">
        <v>142</v>
      </c>
    </row>
    <row r="2622" spans="1:25" x14ac:dyDescent="0.45">
      <c r="A2622">
        <f>'Page 1 - General Information'!$G$12</f>
        <v>113367003</v>
      </c>
      <c r="B2622" t="str">
        <f>'Page 1 - General Information'!$G$16</f>
        <v>2658</v>
      </c>
      <c r="C2622" s="395" t="s">
        <v>19824</v>
      </c>
      <c r="D2622"/>
      <c r="E2622"/>
      <c r="F2622"/>
      <c r="G2622"/>
      <c r="H2622"/>
      <c r="I2622"/>
      <c r="J2622"/>
      <c r="K2622"/>
      <c r="L2622"/>
      <c r="M2622"/>
      <c r="N2622" t="s">
        <v>4812</v>
      </c>
      <c r="O2622" s="396">
        <f>INDEX('Page 2 - Team Information'!$K$14:$AP$184,Y2622,X2622)</f>
        <v>0</v>
      </c>
      <c r="P2622"/>
      <c r="Q2622"/>
      <c r="R2622"/>
      <c r="S2622" t="s">
        <v>10861</v>
      </c>
      <c r="T2622"/>
      <c r="U2622"/>
      <c r="V2622"/>
      <c r="W2622"/>
      <c r="X2622" s="397">
        <v>17</v>
      </c>
      <c r="Y2622" s="397">
        <v>142</v>
      </c>
    </row>
    <row r="2623" spans="1:25" x14ac:dyDescent="0.45">
      <c r="A2623">
        <f>'Page 1 - General Information'!$G$12</f>
        <v>113367003</v>
      </c>
      <c r="B2623" t="str">
        <f>'Page 1 - General Information'!$G$16</f>
        <v>2658</v>
      </c>
      <c r="C2623" s="395" t="s">
        <v>19824</v>
      </c>
      <c r="D2623"/>
      <c r="E2623"/>
      <c r="F2623"/>
      <c r="G2623"/>
      <c r="H2623"/>
      <c r="I2623"/>
      <c r="J2623"/>
      <c r="K2623"/>
      <c r="L2623"/>
      <c r="M2623"/>
      <c r="N2623" t="s">
        <v>4812</v>
      </c>
      <c r="O2623" s="396">
        <f>INDEX('Page 2 - Team Information'!$K$14:$AP$184,Y2623,X2623)</f>
        <v>0</v>
      </c>
      <c r="P2623"/>
      <c r="Q2623"/>
      <c r="R2623"/>
      <c r="S2623" t="s">
        <v>10862</v>
      </c>
      <c r="T2623"/>
      <c r="U2623"/>
      <c r="V2623"/>
      <c r="W2623"/>
      <c r="X2623" s="397">
        <v>19</v>
      </c>
      <c r="Y2623" s="397">
        <v>142</v>
      </c>
    </row>
    <row r="2624" spans="1:25" x14ac:dyDescent="0.45">
      <c r="A2624">
        <f>'Page 1 - General Information'!$G$12</f>
        <v>113367003</v>
      </c>
      <c r="B2624" t="str">
        <f>'Page 1 - General Information'!$G$16</f>
        <v>2658</v>
      </c>
      <c r="C2624" s="395" t="s">
        <v>19824</v>
      </c>
      <c r="D2624"/>
      <c r="E2624"/>
      <c r="F2624"/>
      <c r="G2624"/>
      <c r="H2624"/>
      <c r="I2624"/>
      <c r="J2624"/>
      <c r="K2624"/>
      <c r="L2624"/>
      <c r="M2624"/>
      <c r="N2624" t="s">
        <v>4812</v>
      </c>
      <c r="O2624" s="396">
        <f>INDEX('Page 2 - Team Information'!$K$14:$AP$184,Y2624,X2624)</f>
        <v>0</v>
      </c>
      <c r="P2624"/>
      <c r="Q2624"/>
      <c r="R2624"/>
      <c r="S2624" t="s">
        <v>10863</v>
      </c>
      <c r="T2624"/>
      <c r="U2624"/>
      <c r="V2624"/>
      <c r="W2624"/>
      <c r="X2624" s="397">
        <v>20</v>
      </c>
      <c r="Y2624" s="397">
        <v>142</v>
      </c>
    </row>
    <row r="2625" spans="1:25" x14ac:dyDescent="0.45">
      <c r="A2625">
        <f>'Page 1 - General Information'!$G$12</f>
        <v>113367003</v>
      </c>
      <c r="B2625" t="str">
        <f>'Page 1 - General Information'!$G$16</f>
        <v>2658</v>
      </c>
      <c r="C2625" s="395" t="s">
        <v>19824</v>
      </c>
      <c r="D2625"/>
      <c r="E2625"/>
      <c r="F2625"/>
      <c r="G2625"/>
      <c r="H2625"/>
      <c r="I2625"/>
      <c r="J2625"/>
      <c r="K2625"/>
      <c r="L2625"/>
      <c r="M2625"/>
      <c r="N2625" t="s">
        <v>4812</v>
      </c>
      <c r="O2625" s="396">
        <f>INDEX('Page 2 - Team Information'!$K$14:$AP$184,Y2625,X2625)</f>
        <v>0</v>
      </c>
      <c r="P2625"/>
      <c r="Q2625"/>
      <c r="R2625"/>
      <c r="S2625" t="s">
        <v>10864</v>
      </c>
      <c r="T2625"/>
      <c r="U2625"/>
      <c r="V2625"/>
      <c r="W2625"/>
      <c r="X2625" s="397">
        <v>21</v>
      </c>
      <c r="Y2625" s="397">
        <v>142</v>
      </c>
    </row>
    <row r="2626" spans="1:25" x14ac:dyDescent="0.45">
      <c r="A2626">
        <f>'Page 1 - General Information'!$G$12</f>
        <v>113367003</v>
      </c>
      <c r="B2626" t="str">
        <f>'Page 1 - General Information'!$G$16</f>
        <v>2658</v>
      </c>
      <c r="C2626" s="395" t="s">
        <v>19824</v>
      </c>
      <c r="D2626"/>
      <c r="E2626"/>
      <c r="F2626"/>
      <c r="G2626"/>
      <c r="H2626"/>
      <c r="I2626"/>
      <c r="J2626"/>
      <c r="K2626"/>
      <c r="L2626"/>
      <c r="M2626"/>
      <c r="N2626" t="s">
        <v>4812</v>
      </c>
      <c r="O2626" s="396">
        <f>INDEX('Page 2 - Team Information'!$K$14:$AP$184,Y2626,X2626)</f>
        <v>0</v>
      </c>
      <c r="P2626"/>
      <c r="Q2626"/>
      <c r="R2626"/>
      <c r="S2626" t="s">
        <v>10865</v>
      </c>
      <c r="T2626"/>
      <c r="U2626"/>
      <c r="V2626"/>
      <c r="W2626"/>
      <c r="X2626" s="397">
        <v>22</v>
      </c>
      <c r="Y2626" s="397">
        <v>142</v>
      </c>
    </row>
    <row r="2627" spans="1:25" x14ac:dyDescent="0.45">
      <c r="A2627">
        <f>'Page 1 - General Information'!$G$12</f>
        <v>113367003</v>
      </c>
      <c r="B2627" t="str">
        <f>'Page 1 - General Information'!$G$16</f>
        <v>2658</v>
      </c>
      <c r="C2627" s="395" t="s">
        <v>19824</v>
      </c>
      <c r="D2627"/>
      <c r="E2627"/>
      <c r="F2627"/>
      <c r="G2627"/>
      <c r="H2627"/>
      <c r="I2627"/>
      <c r="J2627"/>
      <c r="K2627"/>
      <c r="L2627"/>
      <c r="M2627"/>
      <c r="N2627" t="s">
        <v>5293</v>
      </c>
      <c r="O2627" s="399"/>
      <c r="P2627"/>
      <c r="Q2627"/>
      <c r="R2627" s="399" t="s">
        <v>10976</v>
      </c>
      <c r="S2627" t="s">
        <v>7364</v>
      </c>
      <c r="T2627"/>
      <c r="U2627"/>
      <c r="V2627" s="396">
        <f>INDEX('Page 2 - Team Information'!$K$14:$AP$184,Y2627,X2627)</f>
        <v>0</v>
      </c>
      <c r="W2627"/>
      <c r="X2627" s="397">
        <v>5</v>
      </c>
      <c r="Y2627" s="397">
        <v>143</v>
      </c>
    </row>
    <row r="2628" spans="1:25" x14ac:dyDescent="0.45">
      <c r="A2628">
        <f>'Page 1 - General Information'!$G$12</f>
        <v>113367003</v>
      </c>
      <c r="B2628" t="str">
        <f>'Page 1 - General Information'!$G$16</f>
        <v>2658</v>
      </c>
      <c r="C2628" s="395" t="s">
        <v>19824</v>
      </c>
      <c r="D2628"/>
      <c r="E2628"/>
      <c r="F2628"/>
      <c r="G2628"/>
      <c r="H2628"/>
      <c r="I2628"/>
      <c r="J2628"/>
      <c r="K2628"/>
      <c r="L2628"/>
      <c r="M2628"/>
      <c r="N2628" t="s">
        <v>5293</v>
      </c>
      <c r="O2628" s="399"/>
      <c r="P2628"/>
      <c r="Q2628"/>
      <c r="R2628" s="399" t="s">
        <v>10976</v>
      </c>
      <c r="S2628" t="s">
        <v>7365</v>
      </c>
      <c r="T2628"/>
      <c r="U2628"/>
      <c r="V2628" s="396">
        <f>INDEX('Page 2 - Team Information'!$K$14:$AP$184,Y2628,X2628)</f>
        <v>0</v>
      </c>
      <c r="W2628"/>
      <c r="X2628" s="397">
        <v>6</v>
      </c>
      <c r="Y2628" s="397">
        <v>143</v>
      </c>
    </row>
    <row r="2629" spans="1:25" x14ac:dyDescent="0.45">
      <c r="A2629">
        <f>'Page 1 - General Information'!$G$12</f>
        <v>113367003</v>
      </c>
      <c r="B2629" t="str">
        <f>'Page 1 - General Information'!$G$16</f>
        <v>2658</v>
      </c>
      <c r="C2629" s="395" t="s">
        <v>19824</v>
      </c>
      <c r="D2629"/>
      <c r="E2629"/>
      <c r="F2629"/>
      <c r="G2629"/>
      <c r="H2629"/>
      <c r="I2629"/>
      <c r="J2629"/>
      <c r="K2629"/>
      <c r="L2629"/>
      <c r="M2629"/>
      <c r="N2629" t="s">
        <v>5293</v>
      </c>
      <c r="O2629" s="399"/>
      <c r="P2629"/>
      <c r="Q2629"/>
      <c r="R2629" s="399" t="s">
        <v>10976</v>
      </c>
      <c r="S2629" t="s">
        <v>7366</v>
      </c>
      <c r="T2629"/>
      <c r="U2629"/>
      <c r="V2629" s="396">
        <f>INDEX('Page 2 - Team Information'!$K$14:$AP$184,Y2629,X2629)</f>
        <v>0</v>
      </c>
      <c r="W2629"/>
      <c r="X2629" s="397">
        <v>7</v>
      </c>
      <c r="Y2629" s="397">
        <v>143</v>
      </c>
    </row>
    <row r="2630" spans="1:25" x14ac:dyDescent="0.45">
      <c r="A2630">
        <f>'Page 1 - General Information'!$G$12</f>
        <v>113367003</v>
      </c>
      <c r="B2630" t="str">
        <f>'Page 1 - General Information'!$G$16</f>
        <v>2658</v>
      </c>
      <c r="C2630" s="395" t="s">
        <v>19824</v>
      </c>
      <c r="D2630"/>
      <c r="E2630"/>
      <c r="F2630"/>
      <c r="G2630"/>
      <c r="H2630"/>
      <c r="I2630"/>
      <c r="J2630"/>
      <c r="K2630"/>
      <c r="L2630"/>
      <c r="M2630"/>
      <c r="N2630" t="s">
        <v>5293</v>
      </c>
      <c r="O2630" s="399"/>
      <c r="P2630"/>
      <c r="Q2630"/>
      <c r="R2630" s="21" t="s">
        <v>10976</v>
      </c>
      <c r="S2630" t="s">
        <v>7367</v>
      </c>
      <c r="T2630" s="396" t="str">
        <f>IF(INDEX('Page 2 - Team Information'!$K$14:$AP$184,Y2630,X2630)="","",INDEX('Page 2 - Team Information'!$K$14:$AP$184,Y2630,X2630)&amp;"-06-30")</f>
        <v/>
      </c>
      <c r="U2630"/>
      <c r="V2630"/>
      <c r="W2630"/>
      <c r="X2630" s="397">
        <v>9</v>
      </c>
      <c r="Y2630" s="397">
        <v>143</v>
      </c>
    </row>
    <row r="2631" spans="1:25" x14ac:dyDescent="0.45">
      <c r="A2631">
        <f>'Page 1 - General Information'!$G$12</f>
        <v>113367003</v>
      </c>
      <c r="B2631" t="str">
        <f>'Page 1 - General Information'!$G$16</f>
        <v>2658</v>
      </c>
      <c r="C2631" s="395" t="s">
        <v>19824</v>
      </c>
      <c r="D2631"/>
      <c r="E2631"/>
      <c r="F2631"/>
      <c r="G2631"/>
      <c r="H2631"/>
      <c r="I2631"/>
      <c r="J2631"/>
      <c r="K2631"/>
      <c r="L2631"/>
      <c r="M2631"/>
      <c r="N2631" t="s">
        <v>5293</v>
      </c>
      <c r="O2631" s="399"/>
      <c r="P2631"/>
      <c r="Q2631"/>
      <c r="R2631" s="21" t="s">
        <v>10976</v>
      </c>
      <c r="S2631" t="s">
        <v>7368</v>
      </c>
      <c r="T2631" s="396" t="str">
        <f>IF(INDEX('Page 2 - Team Information'!$K$14:$AP$184,Y2631,X2631)="","",INDEX('Page 2 - Team Information'!$K$14:$AP$184,Y2631,X2631)&amp;"-06-30")</f>
        <v/>
      </c>
      <c r="U2631"/>
      <c r="V2631"/>
      <c r="W2631"/>
      <c r="X2631" s="397">
        <v>10</v>
      </c>
      <c r="Y2631" s="397">
        <v>143</v>
      </c>
    </row>
    <row r="2632" spans="1:25" x14ac:dyDescent="0.45">
      <c r="A2632">
        <f>'Page 1 - General Information'!$G$12</f>
        <v>113367003</v>
      </c>
      <c r="B2632" t="str">
        <f>'Page 1 - General Information'!$G$16</f>
        <v>2658</v>
      </c>
      <c r="C2632" s="395" t="s">
        <v>19824</v>
      </c>
      <c r="D2632"/>
      <c r="E2632"/>
      <c r="F2632"/>
      <c r="G2632"/>
      <c r="H2632"/>
      <c r="I2632"/>
      <c r="J2632"/>
      <c r="K2632"/>
      <c r="L2632"/>
      <c r="M2632"/>
      <c r="N2632" t="s">
        <v>5293</v>
      </c>
      <c r="O2632" s="399"/>
      <c r="P2632"/>
      <c r="Q2632"/>
      <c r="R2632" s="21" t="s">
        <v>10976</v>
      </c>
      <c r="S2632" t="s">
        <v>7369</v>
      </c>
      <c r="T2632" s="396" t="str">
        <f>IF(INDEX('Page 2 - Team Information'!$K$14:$AP$184,Y2632,X2632)="","",INDEX('Page 2 - Team Information'!$K$14:$AP$184,Y2632,X2632)&amp;"-06-30")</f>
        <v/>
      </c>
      <c r="U2632"/>
      <c r="V2632"/>
      <c r="W2632"/>
      <c r="X2632" s="397">
        <v>11</v>
      </c>
      <c r="Y2632" s="397">
        <v>143</v>
      </c>
    </row>
    <row r="2633" spans="1:25" x14ac:dyDescent="0.45">
      <c r="A2633">
        <f>'Page 1 - General Information'!$G$12</f>
        <v>113367003</v>
      </c>
      <c r="B2633" t="str">
        <f>'Page 1 - General Information'!$G$16</f>
        <v>2658</v>
      </c>
      <c r="C2633" s="395" t="s">
        <v>19824</v>
      </c>
      <c r="D2633"/>
      <c r="E2633"/>
      <c r="F2633"/>
      <c r="G2633"/>
      <c r="H2633"/>
      <c r="I2633"/>
      <c r="J2633"/>
      <c r="K2633"/>
      <c r="L2633"/>
      <c r="M2633"/>
      <c r="N2633" t="s">
        <v>5293</v>
      </c>
      <c r="O2633" s="399"/>
      <c r="P2633"/>
      <c r="Q2633"/>
      <c r="R2633" s="21" t="s">
        <v>10976</v>
      </c>
      <c r="S2633" t="s">
        <v>7370</v>
      </c>
      <c r="T2633" s="396" t="str">
        <f>IF(INDEX('Page 2 - Team Information'!$K$14:$AP$184,Y2633,X2633)="","",INDEX('Page 2 - Team Information'!$K$14:$AP$184,Y2633,X2633)&amp;"-06-30")</f>
        <v/>
      </c>
      <c r="U2633"/>
      <c r="V2633"/>
      <c r="W2633"/>
      <c r="X2633" s="397">
        <v>12</v>
      </c>
      <c r="Y2633" s="397">
        <v>143</v>
      </c>
    </row>
    <row r="2634" spans="1:25" x14ac:dyDescent="0.45">
      <c r="A2634">
        <f>'Page 1 - General Information'!$G$12</f>
        <v>113367003</v>
      </c>
      <c r="B2634" t="str">
        <f>'Page 1 - General Information'!$G$16</f>
        <v>2658</v>
      </c>
      <c r="C2634" s="395" t="s">
        <v>19824</v>
      </c>
      <c r="D2634"/>
      <c r="E2634"/>
      <c r="F2634"/>
      <c r="G2634"/>
      <c r="H2634"/>
      <c r="I2634"/>
      <c r="J2634"/>
      <c r="K2634"/>
      <c r="L2634"/>
      <c r="M2634"/>
      <c r="N2634" t="s">
        <v>4812</v>
      </c>
      <c r="O2634" s="396">
        <f>INDEX('Page 2 - Team Information'!$K$14:$AP$184,Y2634,X2634)</f>
        <v>0</v>
      </c>
      <c r="P2634"/>
      <c r="Q2634"/>
      <c r="R2634"/>
      <c r="S2634" t="s">
        <v>7371</v>
      </c>
      <c r="T2634"/>
      <c r="U2634"/>
      <c r="V2634"/>
      <c r="W2634"/>
      <c r="X2634" s="397">
        <v>14</v>
      </c>
      <c r="Y2634" s="397">
        <v>143</v>
      </c>
    </row>
    <row r="2635" spans="1:25" x14ac:dyDescent="0.45">
      <c r="A2635">
        <f>'Page 1 - General Information'!$G$12</f>
        <v>113367003</v>
      </c>
      <c r="B2635" t="str">
        <f>'Page 1 - General Information'!$G$16</f>
        <v>2658</v>
      </c>
      <c r="C2635" s="395" t="s">
        <v>19824</v>
      </c>
      <c r="D2635"/>
      <c r="E2635"/>
      <c r="F2635"/>
      <c r="G2635"/>
      <c r="H2635"/>
      <c r="I2635"/>
      <c r="J2635"/>
      <c r="K2635"/>
      <c r="L2635"/>
      <c r="M2635"/>
      <c r="N2635" t="s">
        <v>4812</v>
      </c>
      <c r="O2635" s="396">
        <f>INDEX('Page 2 - Team Information'!$K$14:$AP$184,Y2635,X2635)</f>
        <v>0</v>
      </c>
      <c r="P2635"/>
      <c r="Q2635"/>
      <c r="R2635"/>
      <c r="S2635" t="s">
        <v>7372</v>
      </c>
      <c r="T2635"/>
      <c r="U2635"/>
      <c r="V2635"/>
      <c r="W2635"/>
      <c r="X2635" s="397">
        <v>15</v>
      </c>
      <c r="Y2635" s="397">
        <v>143</v>
      </c>
    </row>
    <row r="2636" spans="1:25" x14ac:dyDescent="0.45">
      <c r="A2636">
        <f>'Page 1 - General Information'!$G$12</f>
        <v>113367003</v>
      </c>
      <c r="B2636" t="str">
        <f>'Page 1 - General Information'!$G$16</f>
        <v>2658</v>
      </c>
      <c r="C2636" s="395" t="s">
        <v>19824</v>
      </c>
      <c r="D2636"/>
      <c r="E2636"/>
      <c r="F2636"/>
      <c r="G2636"/>
      <c r="H2636"/>
      <c r="I2636"/>
      <c r="J2636"/>
      <c r="K2636"/>
      <c r="L2636"/>
      <c r="M2636"/>
      <c r="N2636" t="s">
        <v>4812</v>
      </c>
      <c r="O2636" s="396">
        <f>INDEX('Page 2 - Team Information'!$K$14:$AP$184,Y2636,X2636)</f>
        <v>0</v>
      </c>
      <c r="P2636"/>
      <c r="Q2636"/>
      <c r="R2636"/>
      <c r="S2636" t="s">
        <v>7373</v>
      </c>
      <c r="T2636"/>
      <c r="U2636"/>
      <c r="V2636"/>
      <c r="W2636"/>
      <c r="X2636" s="397">
        <v>16</v>
      </c>
      <c r="Y2636" s="397">
        <v>143</v>
      </c>
    </row>
    <row r="2637" spans="1:25" x14ac:dyDescent="0.45">
      <c r="A2637">
        <f>'Page 1 - General Information'!$G$12</f>
        <v>113367003</v>
      </c>
      <c r="B2637" t="str">
        <f>'Page 1 - General Information'!$G$16</f>
        <v>2658</v>
      </c>
      <c r="C2637" s="395" t="s">
        <v>19824</v>
      </c>
      <c r="D2637"/>
      <c r="E2637"/>
      <c r="F2637"/>
      <c r="G2637"/>
      <c r="H2637"/>
      <c r="I2637"/>
      <c r="J2637"/>
      <c r="K2637"/>
      <c r="L2637"/>
      <c r="M2637"/>
      <c r="N2637" t="s">
        <v>4812</v>
      </c>
      <c r="O2637" s="396">
        <f>INDEX('Page 2 - Team Information'!$K$14:$AP$184,Y2637,X2637)</f>
        <v>0</v>
      </c>
      <c r="P2637"/>
      <c r="Q2637"/>
      <c r="R2637"/>
      <c r="S2637" t="s">
        <v>7374</v>
      </c>
      <c r="T2637"/>
      <c r="U2637"/>
      <c r="V2637"/>
      <c r="W2637"/>
      <c r="X2637" s="397">
        <v>17</v>
      </c>
      <c r="Y2637" s="397">
        <v>143</v>
      </c>
    </row>
    <row r="2638" spans="1:25" x14ac:dyDescent="0.45">
      <c r="A2638">
        <f>'Page 1 - General Information'!$G$12</f>
        <v>113367003</v>
      </c>
      <c r="B2638" t="str">
        <f>'Page 1 - General Information'!$G$16</f>
        <v>2658</v>
      </c>
      <c r="C2638" s="395" t="s">
        <v>19824</v>
      </c>
      <c r="D2638"/>
      <c r="E2638"/>
      <c r="F2638"/>
      <c r="G2638"/>
      <c r="H2638"/>
      <c r="I2638"/>
      <c r="J2638"/>
      <c r="K2638"/>
      <c r="L2638"/>
      <c r="M2638"/>
      <c r="N2638" t="s">
        <v>4812</v>
      </c>
      <c r="O2638" s="396">
        <f>INDEX('Page 2 - Team Information'!$K$14:$AP$184,Y2638,X2638)</f>
        <v>0</v>
      </c>
      <c r="P2638"/>
      <c r="Q2638"/>
      <c r="R2638"/>
      <c r="S2638" t="s">
        <v>7375</v>
      </c>
      <c r="T2638"/>
      <c r="U2638"/>
      <c r="V2638"/>
      <c r="W2638"/>
      <c r="X2638" s="397">
        <v>19</v>
      </c>
      <c r="Y2638" s="397">
        <v>143</v>
      </c>
    </row>
    <row r="2639" spans="1:25" x14ac:dyDescent="0.45">
      <c r="A2639">
        <f>'Page 1 - General Information'!$G$12</f>
        <v>113367003</v>
      </c>
      <c r="B2639" t="str">
        <f>'Page 1 - General Information'!$G$16</f>
        <v>2658</v>
      </c>
      <c r="C2639" s="395" t="s">
        <v>19824</v>
      </c>
      <c r="D2639"/>
      <c r="E2639"/>
      <c r="F2639"/>
      <c r="G2639"/>
      <c r="H2639"/>
      <c r="I2639"/>
      <c r="J2639"/>
      <c r="K2639"/>
      <c r="L2639"/>
      <c r="M2639"/>
      <c r="N2639" t="s">
        <v>4812</v>
      </c>
      <c r="O2639" s="396">
        <f>INDEX('Page 2 - Team Information'!$K$14:$AP$184,Y2639,X2639)</f>
        <v>0</v>
      </c>
      <c r="P2639"/>
      <c r="Q2639"/>
      <c r="R2639"/>
      <c r="S2639" t="s">
        <v>7376</v>
      </c>
      <c r="T2639"/>
      <c r="U2639"/>
      <c r="V2639"/>
      <c r="W2639"/>
      <c r="X2639" s="397">
        <v>20</v>
      </c>
      <c r="Y2639" s="397">
        <v>143</v>
      </c>
    </row>
    <row r="2640" spans="1:25" x14ac:dyDescent="0.45">
      <c r="A2640">
        <f>'Page 1 - General Information'!$G$12</f>
        <v>113367003</v>
      </c>
      <c r="B2640" t="str">
        <f>'Page 1 - General Information'!$G$16</f>
        <v>2658</v>
      </c>
      <c r="C2640" s="395" t="s">
        <v>19824</v>
      </c>
      <c r="D2640"/>
      <c r="E2640"/>
      <c r="F2640"/>
      <c r="G2640"/>
      <c r="H2640"/>
      <c r="I2640"/>
      <c r="J2640"/>
      <c r="K2640"/>
      <c r="L2640"/>
      <c r="M2640"/>
      <c r="N2640" t="s">
        <v>4812</v>
      </c>
      <c r="O2640" s="396">
        <f>INDEX('Page 2 - Team Information'!$K$14:$AP$184,Y2640,X2640)</f>
        <v>0</v>
      </c>
      <c r="P2640"/>
      <c r="Q2640"/>
      <c r="R2640"/>
      <c r="S2640" t="s">
        <v>7377</v>
      </c>
      <c r="T2640"/>
      <c r="U2640"/>
      <c r="V2640"/>
      <c r="W2640"/>
      <c r="X2640" s="397">
        <v>21</v>
      </c>
      <c r="Y2640" s="397">
        <v>143</v>
      </c>
    </row>
    <row r="2641" spans="1:25" x14ac:dyDescent="0.45">
      <c r="A2641">
        <f>'Page 1 - General Information'!$G$12</f>
        <v>113367003</v>
      </c>
      <c r="B2641" t="str">
        <f>'Page 1 - General Information'!$G$16</f>
        <v>2658</v>
      </c>
      <c r="C2641" s="395" t="s">
        <v>19824</v>
      </c>
      <c r="D2641"/>
      <c r="E2641"/>
      <c r="F2641"/>
      <c r="G2641"/>
      <c r="H2641"/>
      <c r="I2641"/>
      <c r="J2641"/>
      <c r="K2641"/>
      <c r="L2641"/>
      <c r="M2641"/>
      <c r="N2641" t="s">
        <v>4812</v>
      </c>
      <c r="O2641" s="396">
        <f>INDEX('Page 2 - Team Information'!$K$14:$AP$184,Y2641,X2641)</f>
        <v>0</v>
      </c>
      <c r="P2641"/>
      <c r="Q2641"/>
      <c r="R2641"/>
      <c r="S2641" t="s">
        <v>7378</v>
      </c>
      <c r="T2641"/>
      <c r="U2641"/>
      <c r="V2641"/>
      <c r="W2641"/>
      <c r="X2641" s="397">
        <v>22</v>
      </c>
      <c r="Y2641" s="397">
        <v>143</v>
      </c>
    </row>
    <row r="2642" spans="1:25" x14ac:dyDescent="0.45">
      <c r="A2642">
        <f>'Page 1 - General Information'!$G$12</f>
        <v>113367003</v>
      </c>
      <c r="B2642" t="str">
        <f>'Page 1 - General Information'!$G$16</f>
        <v>2658</v>
      </c>
      <c r="C2642" s="395" t="s">
        <v>19824</v>
      </c>
      <c r="D2642"/>
      <c r="E2642"/>
      <c r="F2642"/>
      <c r="G2642"/>
      <c r="H2642"/>
      <c r="I2642"/>
      <c r="J2642"/>
      <c r="K2642"/>
      <c r="L2642"/>
      <c r="M2642"/>
      <c r="N2642" t="s">
        <v>5293</v>
      </c>
      <c r="O2642" s="399"/>
      <c r="P2642"/>
      <c r="Q2642"/>
      <c r="R2642" s="399" t="s">
        <v>10976</v>
      </c>
      <c r="S2642" t="s">
        <v>7379</v>
      </c>
      <c r="T2642"/>
      <c r="U2642"/>
      <c r="V2642" s="396">
        <f>INDEX('Page 2 - Team Information'!$K$14:$AP$184,Y2642,X2642)</f>
        <v>0</v>
      </c>
      <c r="W2642"/>
      <c r="X2642" s="397">
        <v>5</v>
      </c>
      <c r="Y2642" s="397">
        <v>144</v>
      </c>
    </row>
    <row r="2643" spans="1:25" x14ac:dyDescent="0.45">
      <c r="A2643">
        <f>'Page 1 - General Information'!$G$12</f>
        <v>113367003</v>
      </c>
      <c r="B2643" t="str">
        <f>'Page 1 - General Information'!$G$16</f>
        <v>2658</v>
      </c>
      <c r="C2643" s="395" t="s">
        <v>19824</v>
      </c>
      <c r="D2643"/>
      <c r="E2643"/>
      <c r="F2643"/>
      <c r="G2643"/>
      <c r="H2643"/>
      <c r="I2643"/>
      <c r="J2643"/>
      <c r="K2643"/>
      <c r="L2643"/>
      <c r="M2643"/>
      <c r="N2643" t="s">
        <v>5293</v>
      </c>
      <c r="O2643" s="399"/>
      <c r="P2643"/>
      <c r="Q2643"/>
      <c r="R2643" s="399" t="s">
        <v>10976</v>
      </c>
      <c r="S2643" t="s">
        <v>7380</v>
      </c>
      <c r="T2643"/>
      <c r="U2643"/>
      <c r="V2643" s="396">
        <f>INDEX('Page 2 - Team Information'!$K$14:$AP$184,Y2643,X2643)</f>
        <v>0</v>
      </c>
      <c r="W2643"/>
      <c r="X2643" s="397">
        <v>6</v>
      </c>
      <c r="Y2643" s="397">
        <v>144</v>
      </c>
    </row>
    <row r="2644" spans="1:25" x14ac:dyDescent="0.45">
      <c r="A2644">
        <f>'Page 1 - General Information'!$G$12</f>
        <v>113367003</v>
      </c>
      <c r="B2644" t="str">
        <f>'Page 1 - General Information'!$G$16</f>
        <v>2658</v>
      </c>
      <c r="C2644" s="395" t="s">
        <v>19824</v>
      </c>
      <c r="D2644"/>
      <c r="E2644"/>
      <c r="F2644"/>
      <c r="G2644"/>
      <c r="H2644"/>
      <c r="I2644"/>
      <c r="J2644"/>
      <c r="K2644"/>
      <c r="L2644"/>
      <c r="M2644"/>
      <c r="N2644" t="s">
        <v>5293</v>
      </c>
      <c r="O2644" s="399"/>
      <c r="P2644"/>
      <c r="Q2644"/>
      <c r="R2644" s="399" t="s">
        <v>10976</v>
      </c>
      <c r="S2644" t="s">
        <v>7381</v>
      </c>
      <c r="T2644"/>
      <c r="U2644"/>
      <c r="V2644" s="396">
        <f>INDEX('Page 2 - Team Information'!$K$14:$AP$184,Y2644,X2644)</f>
        <v>0</v>
      </c>
      <c r="W2644"/>
      <c r="X2644" s="397">
        <v>7</v>
      </c>
      <c r="Y2644" s="397">
        <v>144</v>
      </c>
    </row>
    <row r="2645" spans="1:25" x14ac:dyDescent="0.45">
      <c r="A2645">
        <f>'Page 1 - General Information'!$G$12</f>
        <v>113367003</v>
      </c>
      <c r="B2645" t="str">
        <f>'Page 1 - General Information'!$G$16</f>
        <v>2658</v>
      </c>
      <c r="C2645" s="395" t="s">
        <v>19824</v>
      </c>
      <c r="D2645"/>
      <c r="E2645"/>
      <c r="F2645"/>
      <c r="G2645"/>
      <c r="H2645"/>
      <c r="I2645"/>
      <c r="J2645"/>
      <c r="K2645"/>
      <c r="L2645"/>
      <c r="M2645"/>
      <c r="N2645" t="s">
        <v>5293</v>
      </c>
      <c r="O2645" s="399"/>
      <c r="P2645"/>
      <c r="Q2645"/>
      <c r="R2645" s="21" t="s">
        <v>10976</v>
      </c>
      <c r="S2645" t="s">
        <v>7382</v>
      </c>
      <c r="T2645" s="396" t="str">
        <f>IF(INDEX('Page 2 - Team Information'!$K$14:$AP$184,Y2645,X2645)="","",INDEX('Page 2 - Team Information'!$K$14:$AP$184,Y2645,X2645)&amp;"-06-30")</f>
        <v/>
      </c>
      <c r="U2645"/>
      <c r="V2645"/>
      <c r="W2645"/>
      <c r="X2645" s="397">
        <v>9</v>
      </c>
      <c r="Y2645" s="397">
        <v>144</v>
      </c>
    </row>
    <row r="2646" spans="1:25" x14ac:dyDescent="0.45">
      <c r="A2646">
        <f>'Page 1 - General Information'!$G$12</f>
        <v>113367003</v>
      </c>
      <c r="B2646" t="str">
        <f>'Page 1 - General Information'!$G$16</f>
        <v>2658</v>
      </c>
      <c r="C2646" s="395" t="s">
        <v>19824</v>
      </c>
      <c r="D2646"/>
      <c r="E2646"/>
      <c r="F2646"/>
      <c r="G2646"/>
      <c r="H2646"/>
      <c r="I2646"/>
      <c r="J2646"/>
      <c r="K2646"/>
      <c r="L2646"/>
      <c r="M2646"/>
      <c r="N2646" t="s">
        <v>5293</v>
      </c>
      <c r="O2646" s="399"/>
      <c r="P2646"/>
      <c r="Q2646"/>
      <c r="R2646" s="21" t="s">
        <v>10976</v>
      </c>
      <c r="S2646" t="s">
        <v>7383</v>
      </c>
      <c r="T2646" s="396" t="str">
        <f>IF(INDEX('Page 2 - Team Information'!$K$14:$AP$184,Y2646,X2646)="","",INDEX('Page 2 - Team Information'!$K$14:$AP$184,Y2646,X2646)&amp;"-06-30")</f>
        <v/>
      </c>
      <c r="U2646"/>
      <c r="V2646"/>
      <c r="W2646"/>
      <c r="X2646" s="397">
        <v>10</v>
      </c>
      <c r="Y2646" s="397">
        <v>144</v>
      </c>
    </row>
    <row r="2647" spans="1:25" x14ac:dyDescent="0.45">
      <c r="A2647">
        <f>'Page 1 - General Information'!$G$12</f>
        <v>113367003</v>
      </c>
      <c r="B2647" t="str">
        <f>'Page 1 - General Information'!$G$16</f>
        <v>2658</v>
      </c>
      <c r="C2647" s="395" t="s">
        <v>19824</v>
      </c>
      <c r="D2647"/>
      <c r="E2647"/>
      <c r="F2647"/>
      <c r="G2647"/>
      <c r="H2647"/>
      <c r="I2647"/>
      <c r="J2647"/>
      <c r="K2647"/>
      <c r="L2647"/>
      <c r="M2647"/>
      <c r="N2647" t="s">
        <v>5293</v>
      </c>
      <c r="O2647" s="399"/>
      <c r="P2647"/>
      <c r="Q2647"/>
      <c r="R2647" s="21" t="s">
        <v>10976</v>
      </c>
      <c r="S2647" t="s">
        <v>7384</v>
      </c>
      <c r="T2647" s="396" t="str">
        <f>IF(INDEX('Page 2 - Team Information'!$K$14:$AP$184,Y2647,X2647)="","",INDEX('Page 2 - Team Information'!$K$14:$AP$184,Y2647,X2647)&amp;"-06-30")</f>
        <v/>
      </c>
      <c r="U2647"/>
      <c r="V2647"/>
      <c r="W2647"/>
      <c r="X2647" s="397">
        <v>11</v>
      </c>
      <c r="Y2647" s="397">
        <v>144</v>
      </c>
    </row>
    <row r="2648" spans="1:25" x14ac:dyDescent="0.45">
      <c r="A2648">
        <f>'Page 1 - General Information'!$G$12</f>
        <v>113367003</v>
      </c>
      <c r="B2648" t="str">
        <f>'Page 1 - General Information'!$G$16</f>
        <v>2658</v>
      </c>
      <c r="C2648" s="395" t="s">
        <v>19824</v>
      </c>
      <c r="D2648"/>
      <c r="E2648"/>
      <c r="F2648"/>
      <c r="G2648"/>
      <c r="H2648"/>
      <c r="I2648"/>
      <c r="J2648"/>
      <c r="K2648"/>
      <c r="L2648"/>
      <c r="M2648"/>
      <c r="N2648" t="s">
        <v>5293</v>
      </c>
      <c r="O2648" s="399"/>
      <c r="P2648"/>
      <c r="Q2648"/>
      <c r="R2648" s="21" t="s">
        <v>10976</v>
      </c>
      <c r="S2648" t="s">
        <v>7385</v>
      </c>
      <c r="T2648" s="396" t="str">
        <f>IF(INDEX('Page 2 - Team Information'!$K$14:$AP$184,Y2648,X2648)="","",INDEX('Page 2 - Team Information'!$K$14:$AP$184,Y2648,X2648)&amp;"-06-30")</f>
        <v/>
      </c>
      <c r="U2648"/>
      <c r="V2648"/>
      <c r="W2648"/>
      <c r="X2648" s="397">
        <v>12</v>
      </c>
      <c r="Y2648" s="397">
        <v>144</v>
      </c>
    </row>
    <row r="2649" spans="1:25" x14ac:dyDescent="0.45">
      <c r="A2649">
        <f>'Page 1 - General Information'!$G$12</f>
        <v>113367003</v>
      </c>
      <c r="B2649" t="str">
        <f>'Page 1 - General Information'!$G$16</f>
        <v>2658</v>
      </c>
      <c r="C2649" s="395" t="s">
        <v>19824</v>
      </c>
      <c r="D2649"/>
      <c r="E2649"/>
      <c r="F2649"/>
      <c r="G2649"/>
      <c r="H2649"/>
      <c r="I2649"/>
      <c r="J2649"/>
      <c r="K2649"/>
      <c r="L2649"/>
      <c r="M2649"/>
      <c r="N2649" t="s">
        <v>4812</v>
      </c>
      <c r="O2649" s="396">
        <f>INDEX('Page 2 - Team Information'!$K$14:$AP$184,Y2649,X2649)</f>
        <v>0</v>
      </c>
      <c r="P2649"/>
      <c r="Q2649"/>
      <c r="R2649"/>
      <c r="S2649" t="s">
        <v>7386</v>
      </c>
      <c r="T2649"/>
      <c r="U2649"/>
      <c r="V2649"/>
      <c r="W2649"/>
      <c r="X2649" s="397">
        <v>14</v>
      </c>
      <c r="Y2649" s="397">
        <v>144</v>
      </c>
    </row>
    <row r="2650" spans="1:25" x14ac:dyDescent="0.45">
      <c r="A2650">
        <f>'Page 1 - General Information'!$G$12</f>
        <v>113367003</v>
      </c>
      <c r="B2650" t="str">
        <f>'Page 1 - General Information'!$G$16</f>
        <v>2658</v>
      </c>
      <c r="C2650" s="395" t="s">
        <v>19824</v>
      </c>
      <c r="D2650"/>
      <c r="E2650"/>
      <c r="F2650"/>
      <c r="G2650"/>
      <c r="H2650"/>
      <c r="I2650"/>
      <c r="J2650"/>
      <c r="K2650"/>
      <c r="L2650"/>
      <c r="M2650"/>
      <c r="N2650" t="s">
        <v>4812</v>
      </c>
      <c r="O2650" s="396">
        <f>INDEX('Page 2 - Team Information'!$K$14:$AP$184,Y2650,X2650)</f>
        <v>0</v>
      </c>
      <c r="P2650"/>
      <c r="Q2650"/>
      <c r="R2650"/>
      <c r="S2650" t="s">
        <v>7387</v>
      </c>
      <c r="T2650"/>
      <c r="U2650"/>
      <c r="V2650"/>
      <c r="W2650"/>
      <c r="X2650" s="397">
        <v>15</v>
      </c>
      <c r="Y2650" s="397">
        <v>144</v>
      </c>
    </row>
    <row r="2651" spans="1:25" x14ac:dyDescent="0.45">
      <c r="A2651">
        <f>'Page 1 - General Information'!$G$12</f>
        <v>113367003</v>
      </c>
      <c r="B2651" t="str">
        <f>'Page 1 - General Information'!$G$16</f>
        <v>2658</v>
      </c>
      <c r="C2651" s="395" t="s">
        <v>19824</v>
      </c>
      <c r="D2651"/>
      <c r="E2651"/>
      <c r="F2651"/>
      <c r="G2651"/>
      <c r="H2651"/>
      <c r="I2651"/>
      <c r="J2651"/>
      <c r="K2651"/>
      <c r="L2651"/>
      <c r="M2651"/>
      <c r="N2651" t="s">
        <v>4812</v>
      </c>
      <c r="O2651" s="396">
        <f>INDEX('Page 2 - Team Information'!$K$14:$AP$184,Y2651,X2651)</f>
        <v>0</v>
      </c>
      <c r="P2651"/>
      <c r="Q2651"/>
      <c r="R2651"/>
      <c r="S2651" t="s">
        <v>7388</v>
      </c>
      <c r="T2651"/>
      <c r="U2651"/>
      <c r="V2651"/>
      <c r="W2651"/>
      <c r="X2651" s="397">
        <v>16</v>
      </c>
      <c r="Y2651" s="397">
        <v>144</v>
      </c>
    </row>
    <row r="2652" spans="1:25" x14ac:dyDescent="0.45">
      <c r="A2652">
        <f>'Page 1 - General Information'!$G$12</f>
        <v>113367003</v>
      </c>
      <c r="B2652" t="str">
        <f>'Page 1 - General Information'!$G$16</f>
        <v>2658</v>
      </c>
      <c r="C2652" s="395" t="s">
        <v>19824</v>
      </c>
      <c r="D2652"/>
      <c r="E2652"/>
      <c r="F2652"/>
      <c r="G2652"/>
      <c r="H2652"/>
      <c r="I2652"/>
      <c r="J2652"/>
      <c r="K2652"/>
      <c r="L2652"/>
      <c r="M2652"/>
      <c r="N2652" t="s">
        <v>4812</v>
      </c>
      <c r="O2652" s="396">
        <f>INDEX('Page 2 - Team Information'!$K$14:$AP$184,Y2652,X2652)</f>
        <v>0</v>
      </c>
      <c r="P2652"/>
      <c r="Q2652"/>
      <c r="R2652"/>
      <c r="S2652" t="s">
        <v>7389</v>
      </c>
      <c r="T2652"/>
      <c r="U2652"/>
      <c r="V2652"/>
      <c r="W2652"/>
      <c r="X2652" s="397">
        <v>17</v>
      </c>
      <c r="Y2652" s="397">
        <v>144</v>
      </c>
    </row>
    <row r="2653" spans="1:25" x14ac:dyDescent="0.45">
      <c r="A2653">
        <f>'Page 1 - General Information'!$G$12</f>
        <v>113367003</v>
      </c>
      <c r="B2653" t="str">
        <f>'Page 1 - General Information'!$G$16</f>
        <v>2658</v>
      </c>
      <c r="C2653" s="395" t="s">
        <v>19824</v>
      </c>
      <c r="D2653"/>
      <c r="E2653"/>
      <c r="F2653"/>
      <c r="G2653"/>
      <c r="H2653"/>
      <c r="I2653"/>
      <c r="J2653"/>
      <c r="K2653"/>
      <c r="L2653"/>
      <c r="M2653"/>
      <c r="N2653" t="s">
        <v>4812</v>
      </c>
      <c r="O2653" s="396">
        <f>INDEX('Page 2 - Team Information'!$K$14:$AP$184,Y2653,X2653)</f>
        <v>0</v>
      </c>
      <c r="P2653"/>
      <c r="Q2653"/>
      <c r="R2653"/>
      <c r="S2653" t="s">
        <v>7390</v>
      </c>
      <c r="T2653"/>
      <c r="U2653"/>
      <c r="V2653"/>
      <c r="W2653"/>
      <c r="X2653" s="397">
        <v>19</v>
      </c>
      <c r="Y2653" s="397">
        <v>144</v>
      </c>
    </row>
    <row r="2654" spans="1:25" x14ac:dyDescent="0.45">
      <c r="A2654">
        <f>'Page 1 - General Information'!$G$12</f>
        <v>113367003</v>
      </c>
      <c r="B2654" t="str">
        <f>'Page 1 - General Information'!$G$16</f>
        <v>2658</v>
      </c>
      <c r="C2654" s="395" t="s">
        <v>19824</v>
      </c>
      <c r="D2654"/>
      <c r="E2654"/>
      <c r="F2654"/>
      <c r="G2654"/>
      <c r="H2654"/>
      <c r="I2654"/>
      <c r="J2654"/>
      <c r="K2654"/>
      <c r="L2654"/>
      <c r="M2654"/>
      <c r="N2654" t="s">
        <v>4812</v>
      </c>
      <c r="O2654" s="396">
        <f>INDEX('Page 2 - Team Information'!$K$14:$AP$184,Y2654,X2654)</f>
        <v>0</v>
      </c>
      <c r="P2654"/>
      <c r="Q2654"/>
      <c r="R2654"/>
      <c r="S2654" t="s">
        <v>7391</v>
      </c>
      <c r="T2654"/>
      <c r="U2654"/>
      <c r="V2654"/>
      <c r="W2654"/>
      <c r="X2654" s="397">
        <v>20</v>
      </c>
      <c r="Y2654" s="397">
        <v>144</v>
      </c>
    </row>
    <row r="2655" spans="1:25" x14ac:dyDescent="0.45">
      <c r="A2655">
        <f>'Page 1 - General Information'!$G$12</f>
        <v>113367003</v>
      </c>
      <c r="B2655" t="str">
        <f>'Page 1 - General Information'!$G$16</f>
        <v>2658</v>
      </c>
      <c r="C2655" s="395" t="s">
        <v>19824</v>
      </c>
      <c r="D2655"/>
      <c r="E2655"/>
      <c r="F2655"/>
      <c r="G2655"/>
      <c r="H2655"/>
      <c r="I2655"/>
      <c r="J2655"/>
      <c r="K2655"/>
      <c r="L2655"/>
      <c r="M2655"/>
      <c r="N2655" t="s">
        <v>4812</v>
      </c>
      <c r="O2655" s="396">
        <f>INDEX('Page 2 - Team Information'!$K$14:$AP$184,Y2655,X2655)</f>
        <v>0</v>
      </c>
      <c r="P2655"/>
      <c r="Q2655"/>
      <c r="R2655"/>
      <c r="S2655" t="s">
        <v>7392</v>
      </c>
      <c r="T2655"/>
      <c r="U2655"/>
      <c r="V2655"/>
      <c r="W2655"/>
      <c r="X2655" s="397">
        <v>21</v>
      </c>
      <c r="Y2655" s="397">
        <v>144</v>
      </c>
    </row>
    <row r="2656" spans="1:25" x14ac:dyDescent="0.45">
      <c r="A2656">
        <f>'Page 1 - General Information'!$G$12</f>
        <v>113367003</v>
      </c>
      <c r="B2656" t="str">
        <f>'Page 1 - General Information'!$G$16</f>
        <v>2658</v>
      </c>
      <c r="C2656" s="395" t="s">
        <v>19824</v>
      </c>
      <c r="D2656"/>
      <c r="E2656"/>
      <c r="F2656"/>
      <c r="G2656"/>
      <c r="H2656"/>
      <c r="I2656"/>
      <c r="J2656"/>
      <c r="K2656"/>
      <c r="L2656"/>
      <c r="M2656"/>
      <c r="N2656" t="s">
        <v>4812</v>
      </c>
      <c r="O2656" s="396">
        <f>INDEX('Page 2 - Team Information'!$K$14:$AP$184,Y2656,X2656)</f>
        <v>0</v>
      </c>
      <c r="P2656"/>
      <c r="Q2656"/>
      <c r="R2656"/>
      <c r="S2656" t="s">
        <v>7393</v>
      </c>
      <c r="T2656"/>
      <c r="U2656"/>
      <c r="V2656"/>
      <c r="W2656"/>
      <c r="X2656" s="397">
        <v>22</v>
      </c>
      <c r="Y2656" s="397">
        <v>144</v>
      </c>
    </row>
    <row r="2657" spans="1:25" x14ac:dyDescent="0.45">
      <c r="A2657">
        <f>'Page 1 - General Information'!$G$12</f>
        <v>113367003</v>
      </c>
      <c r="B2657" t="str">
        <f>'Page 1 - General Information'!$G$16</f>
        <v>2658</v>
      </c>
      <c r="C2657" s="395" t="s">
        <v>19824</v>
      </c>
      <c r="D2657"/>
      <c r="E2657"/>
      <c r="F2657"/>
      <c r="G2657"/>
      <c r="H2657"/>
      <c r="I2657"/>
      <c r="J2657"/>
      <c r="K2657"/>
      <c r="L2657"/>
      <c r="M2657"/>
      <c r="N2657" t="s">
        <v>5293</v>
      </c>
      <c r="O2657" s="399"/>
      <c r="P2657"/>
      <c r="Q2657"/>
      <c r="R2657" s="399" t="s">
        <v>10976</v>
      </c>
      <c r="S2657" t="s">
        <v>7394</v>
      </c>
      <c r="T2657"/>
      <c r="U2657"/>
      <c r="V2657" s="396">
        <f>INDEX('Page 2 - Team Information'!$K$14:$AP$184,Y2657,X2657)</f>
        <v>0</v>
      </c>
      <c r="W2657"/>
      <c r="X2657" s="397">
        <v>5</v>
      </c>
      <c r="Y2657" s="397">
        <v>145</v>
      </c>
    </row>
    <row r="2658" spans="1:25" x14ac:dyDescent="0.45">
      <c r="A2658">
        <f>'Page 1 - General Information'!$G$12</f>
        <v>113367003</v>
      </c>
      <c r="B2658" t="str">
        <f>'Page 1 - General Information'!$G$16</f>
        <v>2658</v>
      </c>
      <c r="C2658" s="395" t="s">
        <v>19824</v>
      </c>
      <c r="D2658"/>
      <c r="E2658"/>
      <c r="F2658"/>
      <c r="G2658"/>
      <c r="H2658"/>
      <c r="I2658"/>
      <c r="J2658"/>
      <c r="K2658"/>
      <c r="L2658"/>
      <c r="M2658"/>
      <c r="N2658" t="s">
        <v>5293</v>
      </c>
      <c r="O2658" s="399"/>
      <c r="P2658"/>
      <c r="Q2658"/>
      <c r="R2658" s="399" t="s">
        <v>10976</v>
      </c>
      <c r="S2658" t="s">
        <v>7395</v>
      </c>
      <c r="T2658"/>
      <c r="U2658"/>
      <c r="V2658" s="396">
        <f>INDEX('Page 2 - Team Information'!$K$14:$AP$184,Y2658,X2658)</f>
        <v>0</v>
      </c>
      <c r="W2658"/>
      <c r="X2658" s="397">
        <v>6</v>
      </c>
      <c r="Y2658" s="397">
        <v>145</v>
      </c>
    </row>
    <row r="2659" spans="1:25" x14ac:dyDescent="0.45">
      <c r="A2659">
        <f>'Page 1 - General Information'!$G$12</f>
        <v>113367003</v>
      </c>
      <c r="B2659" t="str">
        <f>'Page 1 - General Information'!$G$16</f>
        <v>2658</v>
      </c>
      <c r="C2659" s="395" t="s">
        <v>19824</v>
      </c>
      <c r="D2659"/>
      <c r="E2659"/>
      <c r="F2659"/>
      <c r="G2659"/>
      <c r="H2659"/>
      <c r="I2659"/>
      <c r="J2659"/>
      <c r="K2659"/>
      <c r="L2659"/>
      <c r="M2659"/>
      <c r="N2659" t="s">
        <v>5293</v>
      </c>
      <c r="O2659" s="399"/>
      <c r="P2659"/>
      <c r="Q2659"/>
      <c r="R2659" s="399" t="s">
        <v>10976</v>
      </c>
      <c r="S2659" t="s">
        <v>7396</v>
      </c>
      <c r="T2659"/>
      <c r="U2659"/>
      <c r="V2659" s="396">
        <f>INDEX('Page 2 - Team Information'!$K$14:$AP$184,Y2659,X2659)</f>
        <v>0</v>
      </c>
      <c r="W2659"/>
      <c r="X2659" s="397">
        <v>7</v>
      </c>
      <c r="Y2659" s="397">
        <v>145</v>
      </c>
    </row>
    <row r="2660" spans="1:25" x14ac:dyDescent="0.45">
      <c r="A2660">
        <f>'Page 1 - General Information'!$G$12</f>
        <v>113367003</v>
      </c>
      <c r="B2660" t="str">
        <f>'Page 1 - General Information'!$G$16</f>
        <v>2658</v>
      </c>
      <c r="C2660" s="395" t="s">
        <v>19824</v>
      </c>
      <c r="D2660"/>
      <c r="E2660"/>
      <c r="F2660"/>
      <c r="G2660"/>
      <c r="H2660"/>
      <c r="I2660"/>
      <c r="J2660"/>
      <c r="K2660"/>
      <c r="L2660"/>
      <c r="M2660"/>
      <c r="N2660" t="s">
        <v>5293</v>
      </c>
      <c r="O2660" s="399"/>
      <c r="P2660"/>
      <c r="Q2660"/>
      <c r="R2660" s="21" t="s">
        <v>10976</v>
      </c>
      <c r="S2660" t="s">
        <v>7397</v>
      </c>
      <c r="T2660" s="396" t="str">
        <f>IF(INDEX('Page 2 - Team Information'!$K$14:$AP$184,Y2660,X2660)="","",INDEX('Page 2 - Team Information'!$K$14:$AP$184,Y2660,X2660)&amp;"-06-30")</f>
        <v/>
      </c>
      <c r="U2660"/>
      <c r="V2660"/>
      <c r="W2660"/>
      <c r="X2660" s="397">
        <v>9</v>
      </c>
      <c r="Y2660" s="397">
        <v>145</v>
      </c>
    </row>
    <row r="2661" spans="1:25" x14ac:dyDescent="0.45">
      <c r="A2661">
        <f>'Page 1 - General Information'!$G$12</f>
        <v>113367003</v>
      </c>
      <c r="B2661" t="str">
        <f>'Page 1 - General Information'!$G$16</f>
        <v>2658</v>
      </c>
      <c r="C2661" s="395" t="s">
        <v>19824</v>
      </c>
      <c r="D2661"/>
      <c r="E2661"/>
      <c r="F2661"/>
      <c r="G2661"/>
      <c r="H2661"/>
      <c r="I2661"/>
      <c r="J2661"/>
      <c r="K2661"/>
      <c r="L2661"/>
      <c r="M2661"/>
      <c r="N2661" t="s">
        <v>5293</v>
      </c>
      <c r="O2661" s="399"/>
      <c r="P2661"/>
      <c r="Q2661"/>
      <c r="R2661" s="21" t="s">
        <v>10976</v>
      </c>
      <c r="S2661" t="s">
        <v>7398</v>
      </c>
      <c r="T2661" s="396" t="str">
        <f>IF(INDEX('Page 2 - Team Information'!$K$14:$AP$184,Y2661,X2661)="","",INDEX('Page 2 - Team Information'!$K$14:$AP$184,Y2661,X2661)&amp;"-06-30")</f>
        <v/>
      </c>
      <c r="U2661"/>
      <c r="V2661"/>
      <c r="W2661"/>
      <c r="X2661" s="397">
        <v>10</v>
      </c>
      <c r="Y2661" s="397">
        <v>145</v>
      </c>
    </row>
    <row r="2662" spans="1:25" x14ac:dyDescent="0.45">
      <c r="A2662">
        <f>'Page 1 - General Information'!$G$12</f>
        <v>113367003</v>
      </c>
      <c r="B2662" t="str">
        <f>'Page 1 - General Information'!$G$16</f>
        <v>2658</v>
      </c>
      <c r="C2662" s="395" t="s">
        <v>19824</v>
      </c>
      <c r="D2662"/>
      <c r="E2662"/>
      <c r="F2662"/>
      <c r="G2662"/>
      <c r="H2662"/>
      <c r="I2662"/>
      <c r="J2662"/>
      <c r="K2662"/>
      <c r="L2662"/>
      <c r="M2662"/>
      <c r="N2662" t="s">
        <v>5293</v>
      </c>
      <c r="O2662" s="399"/>
      <c r="P2662"/>
      <c r="Q2662"/>
      <c r="R2662" s="21" t="s">
        <v>10976</v>
      </c>
      <c r="S2662" t="s">
        <v>7399</v>
      </c>
      <c r="T2662" s="396" t="str">
        <f>IF(INDEX('Page 2 - Team Information'!$K$14:$AP$184,Y2662,X2662)="","",INDEX('Page 2 - Team Information'!$K$14:$AP$184,Y2662,X2662)&amp;"-06-30")</f>
        <v/>
      </c>
      <c r="U2662"/>
      <c r="V2662"/>
      <c r="W2662"/>
      <c r="X2662" s="397">
        <v>11</v>
      </c>
      <c r="Y2662" s="397">
        <v>145</v>
      </c>
    </row>
    <row r="2663" spans="1:25" x14ac:dyDescent="0.45">
      <c r="A2663">
        <f>'Page 1 - General Information'!$G$12</f>
        <v>113367003</v>
      </c>
      <c r="B2663" t="str">
        <f>'Page 1 - General Information'!$G$16</f>
        <v>2658</v>
      </c>
      <c r="C2663" s="395" t="s">
        <v>19824</v>
      </c>
      <c r="D2663"/>
      <c r="E2663"/>
      <c r="F2663"/>
      <c r="G2663"/>
      <c r="H2663"/>
      <c r="I2663"/>
      <c r="J2663"/>
      <c r="K2663"/>
      <c r="L2663"/>
      <c r="M2663"/>
      <c r="N2663" t="s">
        <v>5293</v>
      </c>
      <c r="O2663" s="399"/>
      <c r="P2663"/>
      <c r="Q2663"/>
      <c r="R2663" s="21" t="s">
        <v>10976</v>
      </c>
      <c r="S2663" t="s">
        <v>7400</v>
      </c>
      <c r="T2663" s="396" t="str">
        <f>IF(INDEX('Page 2 - Team Information'!$K$14:$AP$184,Y2663,X2663)="","",INDEX('Page 2 - Team Information'!$K$14:$AP$184,Y2663,X2663)&amp;"-06-30")</f>
        <v/>
      </c>
      <c r="U2663"/>
      <c r="V2663"/>
      <c r="W2663"/>
      <c r="X2663" s="397">
        <v>12</v>
      </c>
      <c r="Y2663" s="397">
        <v>145</v>
      </c>
    </row>
    <row r="2664" spans="1:25" x14ac:dyDescent="0.45">
      <c r="A2664">
        <f>'Page 1 - General Information'!$G$12</f>
        <v>113367003</v>
      </c>
      <c r="B2664" t="str">
        <f>'Page 1 - General Information'!$G$16</f>
        <v>2658</v>
      </c>
      <c r="C2664" s="395" t="s">
        <v>19824</v>
      </c>
      <c r="D2664"/>
      <c r="E2664"/>
      <c r="F2664"/>
      <c r="G2664"/>
      <c r="H2664"/>
      <c r="I2664"/>
      <c r="J2664"/>
      <c r="K2664"/>
      <c r="L2664"/>
      <c r="M2664"/>
      <c r="N2664" t="s">
        <v>4812</v>
      </c>
      <c r="O2664" s="396">
        <f>INDEX('Page 2 - Team Information'!$K$14:$AP$184,Y2664,X2664)</f>
        <v>0</v>
      </c>
      <c r="P2664"/>
      <c r="Q2664"/>
      <c r="R2664"/>
      <c r="S2664" t="s">
        <v>7401</v>
      </c>
      <c r="T2664"/>
      <c r="U2664"/>
      <c r="V2664"/>
      <c r="W2664"/>
      <c r="X2664" s="397">
        <v>14</v>
      </c>
      <c r="Y2664" s="397">
        <v>145</v>
      </c>
    </row>
    <row r="2665" spans="1:25" x14ac:dyDescent="0.45">
      <c r="A2665">
        <f>'Page 1 - General Information'!$G$12</f>
        <v>113367003</v>
      </c>
      <c r="B2665" t="str">
        <f>'Page 1 - General Information'!$G$16</f>
        <v>2658</v>
      </c>
      <c r="C2665" s="395" t="s">
        <v>19824</v>
      </c>
      <c r="D2665"/>
      <c r="E2665"/>
      <c r="F2665"/>
      <c r="G2665"/>
      <c r="H2665"/>
      <c r="I2665"/>
      <c r="J2665"/>
      <c r="K2665"/>
      <c r="L2665"/>
      <c r="M2665"/>
      <c r="N2665" t="s">
        <v>4812</v>
      </c>
      <c r="O2665" s="396">
        <f>INDEX('Page 2 - Team Information'!$K$14:$AP$184,Y2665,X2665)</f>
        <v>0</v>
      </c>
      <c r="P2665"/>
      <c r="Q2665"/>
      <c r="R2665"/>
      <c r="S2665" t="s">
        <v>7402</v>
      </c>
      <c r="T2665"/>
      <c r="U2665"/>
      <c r="V2665"/>
      <c r="W2665"/>
      <c r="X2665" s="397">
        <v>15</v>
      </c>
      <c r="Y2665" s="397">
        <v>145</v>
      </c>
    </row>
    <row r="2666" spans="1:25" x14ac:dyDescent="0.45">
      <c r="A2666">
        <f>'Page 1 - General Information'!$G$12</f>
        <v>113367003</v>
      </c>
      <c r="B2666" t="str">
        <f>'Page 1 - General Information'!$G$16</f>
        <v>2658</v>
      </c>
      <c r="C2666" s="395" t="s">
        <v>19824</v>
      </c>
      <c r="D2666"/>
      <c r="E2666"/>
      <c r="F2666"/>
      <c r="G2666"/>
      <c r="H2666"/>
      <c r="I2666"/>
      <c r="J2666"/>
      <c r="K2666"/>
      <c r="L2666"/>
      <c r="M2666"/>
      <c r="N2666" t="s">
        <v>4812</v>
      </c>
      <c r="O2666" s="396">
        <f>INDEX('Page 2 - Team Information'!$K$14:$AP$184,Y2666,X2666)</f>
        <v>0</v>
      </c>
      <c r="P2666"/>
      <c r="Q2666"/>
      <c r="R2666"/>
      <c r="S2666" t="s">
        <v>7403</v>
      </c>
      <c r="T2666"/>
      <c r="U2666"/>
      <c r="V2666"/>
      <c r="W2666"/>
      <c r="X2666" s="397">
        <v>16</v>
      </c>
      <c r="Y2666" s="397">
        <v>145</v>
      </c>
    </row>
    <row r="2667" spans="1:25" x14ac:dyDescent="0.45">
      <c r="A2667">
        <f>'Page 1 - General Information'!$G$12</f>
        <v>113367003</v>
      </c>
      <c r="B2667" t="str">
        <f>'Page 1 - General Information'!$G$16</f>
        <v>2658</v>
      </c>
      <c r="C2667" s="395" t="s">
        <v>19824</v>
      </c>
      <c r="D2667"/>
      <c r="E2667"/>
      <c r="F2667"/>
      <c r="G2667"/>
      <c r="H2667"/>
      <c r="I2667"/>
      <c r="J2667"/>
      <c r="K2667"/>
      <c r="L2667"/>
      <c r="M2667"/>
      <c r="N2667" t="s">
        <v>4812</v>
      </c>
      <c r="O2667" s="396">
        <f>INDEX('Page 2 - Team Information'!$K$14:$AP$184,Y2667,X2667)</f>
        <v>0</v>
      </c>
      <c r="P2667"/>
      <c r="Q2667"/>
      <c r="R2667"/>
      <c r="S2667" t="s">
        <v>7404</v>
      </c>
      <c r="T2667"/>
      <c r="U2667"/>
      <c r="V2667"/>
      <c r="W2667"/>
      <c r="X2667" s="397">
        <v>17</v>
      </c>
      <c r="Y2667" s="397">
        <v>145</v>
      </c>
    </row>
    <row r="2668" spans="1:25" x14ac:dyDescent="0.45">
      <c r="A2668">
        <f>'Page 1 - General Information'!$G$12</f>
        <v>113367003</v>
      </c>
      <c r="B2668" t="str">
        <f>'Page 1 - General Information'!$G$16</f>
        <v>2658</v>
      </c>
      <c r="C2668" s="395" t="s">
        <v>19824</v>
      </c>
      <c r="D2668"/>
      <c r="E2668"/>
      <c r="F2668"/>
      <c r="G2668"/>
      <c r="H2668"/>
      <c r="I2668"/>
      <c r="J2668"/>
      <c r="K2668"/>
      <c r="L2668"/>
      <c r="M2668"/>
      <c r="N2668" t="s">
        <v>4812</v>
      </c>
      <c r="O2668" s="396">
        <f>INDEX('Page 2 - Team Information'!$K$14:$AP$184,Y2668,X2668)</f>
        <v>0</v>
      </c>
      <c r="P2668"/>
      <c r="Q2668"/>
      <c r="R2668"/>
      <c r="S2668" t="s">
        <v>7405</v>
      </c>
      <c r="T2668"/>
      <c r="U2668"/>
      <c r="V2668"/>
      <c r="W2668"/>
      <c r="X2668" s="397">
        <v>19</v>
      </c>
      <c r="Y2668" s="397">
        <v>145</v>
      </c>
    </row>
    <row r="2669" spans="1:25" x14ac:dyDescent="0.45">
      <c r="A2669">
        <f>'Page 1 - General Information'!$G$12</f>
        <v>113367003</v>
      </c>
      <c r="B2669" t="str">
        <f>'Page 1 - General Information'!$G$16</f>
        <v>2658</v>
      </c>
      <c r="C2669" s="395" t="s">
        <v>19824</v>
      </c>
      <c r="D2669"/>
      <c r="E2669"/>
      <c r="F2669"/>
      <c r="G2669"/>
      <c r="H2669"/>
      <c r="I2669"/>
      <c r="J2669"/>
      <c r="K2669"/>
      <c r="L2669"/>
      <c r="M2669"/>
      <c r="N2669" t="s">
        <v>4812</v>
      </c>
      <c r="O2669" s="396">
        <f>INDEX('Page 2 - Team Information'!$K$14:$AP$184,Y2669,X2669)</f>
        <v>0</v>
      </c>
      <c r="P2669"/>
      <c r="Q2669"/>
      <c r="R2669"/>
      <c r="S2669" t="s">
        <v>7406</v>
      </c>
      <c r="T2669"/>
      <c r="U2669"/>
      <c r="V2669"/>
      <c r="W2669"/>
      <c r="X2669" s="397">
        <v>20</v>
      </c>
      <c r="Y2669" s="397">
        <v>145</v>
      </c>
    </row>
    <row r="2670" spans="1:25" x14ac:dyDescent="0.45">
      <c r="A2670">
        <f>'Page 1 - General Information'!$G$12</f>
        <v>113367003</v>
      </c>
      <c r="B2670" t="str">
        <f>'Page 1 - General Information'!$G$16</f>
        <v>2658</v>
      </c>
      <c r="C2670" s="395" t="s">
        <v>19824</v>
      </c>
      <c r="D2670"/>
      <c r="E2670"/>
      <c r="F2670"/>
      <c r="G2670"/>
      <c r="H2670"/>
      <c r="I2670"/>
      <c r="J2670"/>
      <c r="K2670"/>
      <c r="L2670"/>
      <c r="M2670"/>
      <c r="N2670" t="s">
        <v>4812</v>
      </c>
      <c r="O2670" s="396">
        <f>INDEX('Page 2 - Team Information'!$K$14:$AP$184,Y2670,X2670)</f>
        <v>0</v>
      </c>
      <c r="P2670"/>
      <c r="Q2670"/>
      <c r="R2670"/>
      <c r="S2670" t="s">
        <v>7407</v>
      </c>
      <c r="T2670"/>
      <c r="U2670"/>
      <c r="V2670"/>
      <c r="W2670"/>
      <c r="X2670" s="397">
        <v>21</v>
      </c>
      <c r="Y2670" s="397">
        <v>145</v>
      </c>
    </row>
    <row r="2671" spans="1:25" x14ac:dyDescent="0.45">
      <c r="A2671">
        <f>'Page 1 - General Information'!$G$12</f>
        <v>113367003</v>
      </c>
      <c r="B2671" t="str">
        <f>'Page 1 - General Information'!$G$16</f>
        <v>2658</v>
      </c>
      <c r="C2671" s="395" t="s">
        <v>19824</v>
      </c>
      <c r="D2671"/>
      <c r="E2671"/>
      <c r="F2671"/>
      <c r="G2671"/>
      <c r="H2671"/>
      <c r="I2671"/>
      <c r="J2671"/>
      <c r="K2671"/>
      <c r="L2671"/>
      <c r="M2671"/>
      <c r="N2671" t="s">
        <v>4812</v>
      </c>
      <c r="O2671" s="396">
        <f>INDEX('Page 2 - Team Information'!$K$14:$AP$184,Y2671,X2671)</f>
        <v>0</v>
      </c>
      <c r="P2671"/>
      <c r="Q2671"/>
      <c r="R2671"/>
      <c r="S2671" t="s">
        <v>7408</v>
      </c>
      <c r="T2671"/>
      <c r="U2671"/>
      <c r="V2671"/>
      <c r="W2671"/>
      <c r="X2671" s="397">
        <v>22</v>
      </c>
      <c r="Y2671" s="397">
        <v>145</v>
      </c>
    </row>
    <row r="2672" spans="1:25" x14ac:dyDescent="0.45">
      <c r="A2672">
        <f>'Page 1 - General Information'!$G$12</f>
        <v>113367003</v>
      </c>
      <c r="B2672" t="str">
        <f>'Page 1 - General Information'!$G$16</f>
        <v>2658</v>
      </c>
      <c r="C2672" s="395" t="s">
        <v>19824</v>
      </c>
      <c r="D2672"/>
      <c r="E2672"/>
      <c r="F2672"/>
      <c r="G2672"/>
      <c r="H2672"/>
      <c r="I2672"/>
      <c r="J2672"/>
      <c r="K2672"/>
      <c r="L2672"/>
      <c r="M2672"/>
      <c r="N2672" t="s">
        <v>5293</v>
      </c>
      <c r="O2672" s="399"/>
      <c r="P2672"/>
      <c r="Q2672"/>
      <c r="R2672" s="399" t="s">
        <v>10976</v>
      </c>
      <c r="S2672" t="s">
        <v>7409</v>
      </c>
      <c r="T2672"/>
      <c r="U2672"/>
      <c r="V2672" s="396">
        <f>INDEX('Page 2 - Team Information'!$K$14:$AP$184,Y2672,X2672)</f>
        <v>0</v>
      </c>
      <c r="W2672"/>
      <c r="X2672" s="397">
        <v>5</v>
      </c>
      <c r="Y2672" s="397">
        <v>146</v>
      </c>
    </row>
    <row r="2673" spans="1:25" x14ac:dyDescent="0.45">
      <c r="A2673">
        <f>'Page 1 - General Information'!$G$12</f>
        <v>113367003</v>
      </c>
      <c r="B2673" t="str">
        <f>'Page 1 - General Information'!$G$16</f>
        <v>2658</v>
      </c>
      <c r="C2673" s="395" t="s">
        <v>19824</v>
      </c>
      <c r="D2673"/>
      <c r="E2673"/>
      <c r="F2673"/>
      <c r="G2673"/>
      <c r="H2673"/>
      <c r="I2673"/>
      <c r="J2673"/>
      <c r="K2673"/>
      <c r="L2673"/>
      <c r="M2673"/>
      <c r="N2673" t="s">
        <v>5293</v>
      </c>
      <c r="O2673" s="399"/>
      <c r="P2673"/>
      <c r="Q2673"/>
      <c r="R2673" s="399" t="s">
        <v>10976</v>
      </c>
      <c r="S2673" t="s">
        <v>7410</v>
      </c>
      <c r="T2673"/>
      <c r="U2673"/>
      <c r="V2673" s="396">
        <f>INDEX('Page 2 - Team Information'!$K$14:$AP$184,Y2673,X2673)</f>
        <v>0</v>
      </c>
      <c r="W2673"/>
      <c r="X2673" s="397">
        <v>6</v>
      </c>
      <c r="Y2673" s="397">
        <v>146</v>
      </c>
    </row>
    <row r="2674" spans="1:25" x14ac:dyDescent="0.45">
      <c r="A2674">
        <f>'Page 1 - General Information'!$G$12</f>
        <v>113367003</v>
      </c>
      <c r="B2674" t="str">
        <f>'Page 1 - General Information'!$G$16</f>
        <v>2658</v>
      </c>
      <c r="C2674" s="395" t="s">
        <v>19824</v>
      </c>
      <c r="D2674"/>
      <c r="E2674"/>
      <c r="F2674"/>
      <c r="G2674"/>
      <c r="H2674"/>
      <c r="I2674"/>
      <c r="J2674"/>
      <c r="K2674"/>
      <c r="L2674"/>
      <c r="M2674"/>
      <c r="N2674" t="s">
        <v>5293</v>
      </c>
      <c r="O2674" s="399"/>
      <c r="P2674"/>
      <c r="Q2674"/>
      <c r="R2674" s="399" t="s">
        <v>10976</v>
      </c>
      <c r="S2674" t="s">
        <v>7411</v>
      </c>
      <c r="T2674"/>
      <c r="U2674"/>
      <c r="V2674" s="396">
        <f>INDEX('Page 2 - Team Information'!$K$14:$AP$184,Y2674,X2674)</f>
        <v>0</v>
      </c>
      <c r="W2674"/>
      <c r="X2674" s="397">
        <v>7</v>
      </c>
      <c r="Y2674" s="397">
        <v>146</v>
      </c>
    </row>
    <row r="2675" spans="1:25" x14ac:dyDescent="0.45">
      <c r="A2675">
        <f>'Page 1 - General Information'!$G$12</f>
        <v>113367003</v>
      </c>
      <c r="B2675" t="str">
        <f>'Page 1 - General Information'!$G$16</f>
        <v>2658</v>
      </c>
      <c r="C2675" s="395" t="s">
        <v>19824</v>
      </c>
      <c r="D2675"/>
      <c r="E2675"/>
      <c r="F2675"/>
      <c r="G2675"/>
      <c r="H2675"/>
      <c r="I2675"/>
      <c r="J2675"/>
      <c r="K2675"/>
      <c r="L2675"/>
      <c r="M2675"/>
      <c r="N2675" t="s">
        <v>5293</v>
      </c>
      <c r="O2675" s="399"/>
      <c r="P2675"/>
      <c r="Q2675"/>
      <c r="R2675" s="21" t="s">
        <v>10976</v>
      </c>
      <c r="S2675" t="s">
        <v>7412</v>
      </c>
      <c r="T2675" s="396" t="str">
        <f>IF(INDEX('Page 2 - Team Information'!$K$14:$AP$184,Y2675,X2675)="","",INDEX('Page 2 - Team Information'!$K$14:$AP$184,Y2675,X2675)&amp;"-06-30")</f>
        <v/>
      </c>
      <c r="U2675"/>
      <c r="V2675"/>
      <c r="W2675"/>
      <c r="X2675" s="397">
        <v>9</v>
      </c>
      <c r="Y2675" s="397">
        <v>146</v>
      </c>
    </row>
    <row r="2676" spans="1:25" x14ac:dyDescent="0.45">
      <c r="A2676">
        <f>'Page 1 - General Information'!$G$12</f>
        <v>113367003</v>
      </c>
      <c r="B2676" t="str">
        <f>'Page 1 - General Information'!$G$16</f>
        <v>2658</v>
      </c>
      <c r="C2676" s="395" t="s">
        <v>19824</v>
      </c>
      <c r="D2676"/>
      <c r="E2676"/>
      <c r="F2676"/>
      <c r="G2676"/>
      <c r="H2676"/>
      <c r="I2676"/>
      <c r="J2676"/>
      <c r="K2676"/>
      <c r="L2676"/>
      <c r="M2676"/>
      <c r="N2676" t="s">
        <v>5293</v>
      </c>
      <c r="O2676" s="399"/>
      <c r="P2676"/>
      <c r="Q2676"/>
      <c r="R2676" s="21" t="s">
        <v>10976</v>
      </c>
      <c r="S2676" t="s">
        <v>7413</v>
      </c>
      <c r="T2676" s="396" t="str">
        <f>IF(INDEX('Page 2 - Team Information'!$K$14:$AP$184,Y2676,X2676)="","",INDEX('Page 2 - Team Information'!$K$14:$AP$184,Y2676,X2676)&amp;"-06-30")</f>
        <v/>
      </c>
      <c r="U2676"/>
      <c r="V2676"/>
      <c r="W2676"/>
      <c r="X2676" s="397">
        <v>10</v>
      </c>
      <c r="Y2676" s="397">
        <v>146</v>
      </c>
    </row>
    <row r="2677" spans="1:25" x14ac:dyDescent="0.45">
      <c r="A2677">
        <f>'Page 1 - General Information'!$G$12</f>
        <v>113367003</v>
      </c>
      <c r="B2677" t="str">
        <f>'Page 1 - General Information'!$G$16</f>
        <v>2658</v>
      </c>
      <c r="C2677" s="395" t="s">
        <v>19824</v>
      </c>
      <c r="D2677"/>
      <c r="E2677"/>
      <c r="F2677"/>
      <c r="G2677"/>
      <c r="H2677"/>
      <c r="I2677"/>
      <c r="J2677"/>
      <c r="K2677"/>
      <c r="L2677"/>
      <c r="M2677"/>
      <c r="N2677" t="s">
        <v>5293</v>
      </c>
      <c r="O2677" s="399"/>
      <c r="P2677"/>
      <c r="Q2677"/>
      <c r="R2677" s="21" t="s">
        <v>10976</v>
      </c>
      <c r="S2677" t="s">
        <v>7414</v>
      </c>
      <c r="T2677" s="396" t="str">
        <f>IF(INDEX('Page 2 - Team Information'!$K$14:$AP$184,Y2677,X2677)="","",INDEX('Page 2 - Team Information'!$K$14:$AP$184,Y2677,X2677)&amp;"-06-30")</f>
        <v/>
      </c>
      <c r="U2677"/>
      <c r="V2677"/>
      <c r="W2677"/>
      <c r="X2677" s="397">
        <v>11</v>
      </c>
      <c r="Y2677" s="397">
        <v>146</v>
      </c>
    </row>
    <row r="2678" spans="1:25" x14ac:dyDescent="0.45">
      <c r="A2678">
        <f>'Page 1 - General Information'!$G$12</f>
        <v>113367003</v>
      </c>
      <c r="B2678" t="str">
        <f>'Page 1 - General Information'!$G$16</f>
        <v>2658</v>
      </c>
      <c r="C2678" s="395" t="s">
        <v>19824</v>
      </c>
      <c r="D2678"/>
      <c r="E2678"/>
      <c r="F2678"/>
      <c r="G2678"/>
      <c r="H2678"/>
      <c r="I2678"/>
      <c r="J2678"/>
      <c r="K2678"/>
      <c r="L2678"/>
      <c r="M2678"/>
      <c r="N2678" t="s">
        <v>5293</v>
      </c>
      <c r="O2678" s="399"/>
      <c r="P2678"/>
      <c r="Q2678"/>
      <c r="R2678" s="21" t="s">
        <v>10976</v>
      </c>
      <c r="S2678" t="s">
        <v>7415</v>
      </c>
      <c r="T2678" s="396" t="str">
        <f>IF(INDEX('Page 2 - Team Information'!$K$14:$AP$184,Y2678,X2678)="","",INDEX('Page 2 - Team Information'!$K$14:$AP$184,Y2678,X2678)&amp;"-06-30")</f>
        <v/>
      </c>
      <c r="U2678"/>
      <c r="V2678"/>
      <c r="W2678"/>
      <c r="X2678" s="397">
        <v>12</v>
      </c>
      <c r="Y2678" s="397">
        <v>146</v>
      </c>
    </row>
    <row r="2679" spans="1:25" x14ac:dyDescent="0.45">
      <c r="A2679">
        <f>'Page 1 - General Information'!$G$12</f>
        <v>113367003</v>
      </c>
      <c r="B2679" t="str">
        <f>'Page 1 - General Information'!$G$16</f>
        <v>2658</v>
      </c>
      <c r="C2679" s="395" t="s">
        <v>19824</v>
      </c>
      <c r="D2679"/>
      <c r="E2679"/>
      <c r="F2679"/>
      <c r="G2679"/>
      <c r="H2679"/>
      <c r="I2679"/>
      <c r="J2679"/>
      <c r="K2679"/>
      <c r="L2679"/>
      <c r="M2679"/>
      <c r="N2679" t="s">
        <v>4812</v>
      </c>
      <c r="O2679" s="396">
        <f>INDEX('Page 2 - Team Information'!$K$14:$AP$184,Y2679,X2679)</f>
        <v>0</v>
      </c>
      <c r="P2679"/>
      <c r="Q2679"/>
      <c r="R2679"/>
      <c r="S2679" t="s">
        <v>7416</v>
      </c>
      <c r="T2679"/>
      <c r="U2679"/>
      <c r="V2679"/>
      <c r="W2679"/>
      <c r="X2679" s="397">
        <v>14</v>
      </c>
      <c r="Y2679" s="397">
        <v>146</v>
      </c>
    </row>
    <row r="2680" spans="1:25" x14ac:dyDescent="0.45">
      <c r="A2680">
        <f>'Page 1 - General Information'!$G$12</f>
        <v>113367003</v>
      </c>
      <c r="B2680" t="str">
        <f>'Page 1 - General Information'!$G$16</f>
        <v>2658</v>
      </c>
      <c r="C2680" s="395" t="s">
        <v>19824</v>
      </c>
      <c r="D2680"/>
      <c r="E2680"/>
      <c r="F2680"/>
      <c r="G2680"/>
      <c r="H2680"/>
      <c r="I2680"/>
      <c r="J2680"/>
      <c r="K2680"/>
      <c r="L2680"/>
      <c r="M2680"/>
      <c r="N2680" t="s">
        <v>4812</v>
      </c>
      <c r="O2680" s="396">
        <f>INDEX('Page 2 - Team Information'!$K$14:$AP$184,Y2680,X2680)</f>
        <v>0</v>
      </c>
      <c r="P2680"/>
      <c r="Q2680"/>
      <c r="R2680"/>
      <c r="S2680" t="s">
        <v>7417</v>
      </c>
      <c r="T2680"/>
      <c r="U2680"/>
      <c r="V2680"/>
      <c r="W2680"/>
      <c r="X2680" s="397">
        <v>15</v>
      </c>
      <c r="Y2680" s="397">
        <v>146</v>
      </c>
    </row>
    <row r="2681" spans="1:25" x14ac:dyDescent="0.45">
      <c r="A2681">
        <f>'Page 1 - General Information'!$G$12</f>
        <v>113367003</v>
      </c>
      <c r="B2681" t="str">
        <f>'Page 1 - General Information'!$G$16</f>
        <v>2658</v>
      </c>
      <c r="C2681" s="395" t="s">
        <v>19824</v>
      </c>
      <c r="D2681"/>
      <c r="E2681"/>
      <c r="F2681"/>
      <c r="G2681"/>
      <c r="H2681"/>
      <c r="I2681"/>
      <c r="J2681"/>
      <c r="K2681"/>
      <c r="L2681"/>
      <c r="M2681"/>
      <c r="N2681" t="s">
        <v>4812</v>
      </c>
      <c r="O2681" s="396">
        <f>INDEX('Page 2 - Team Information'!$K$14:$AP$184,Y2681,X2681)</f>
        <v>0</v>
      </c>
      <c r="P2681"/>
      <c r="Q2681"/>
      <c r="R2681"/>
      <c r="S2681" t="s">
        <v>7418</v>
      </c>
      <c r="T2681"/>
      <c r="U2681"/>
      <c r="V2681"/>
      <c r="W2681"/>
      <c r="X2681" s="397">
        <v>16</v>
      </c>
      <c r="Y2681" s="397">
        <v>146</v>
      </c>
    </row>
    <row r="2682" spans="1:25" x14ac:dyDescent="0.45">
      <c r="A2682">
        <f>'Page 1 - General Information'!$G$12</f>
        <v>113367003</v>
      </c>
      <c r="B2682" t="str">
        <f>'Page 1 - General Information'!$G$16</f>
        <v>2658</v>
      </c>
      <c r="C2682" s="395" t="s">
        <v>19824</v>
      </c>
      <c r="D2682"/>
      <c r="E2682"/>
      <c r="F2682"/>
      <c r="G2682"/>
      <c r="H2682"/>
      <c r="I2682"/>
      <c r="J2682"/>
      <c r="K2682"/>
      <c r="L2682"/>
      <c r="M2682"/>
      <c r="N2682" t="s">
        <v>4812</v>
      </c>
      <c r="O2682" s="396">
        <f>INDEX('Page 2 - Team Information'!$K$14:$AP$184,Y2682,X2682)</f>
        <v>0</v>
      </c>
      <c r="P2682"/>
      <c r="Q2682"/>
      <c r="R2682"/>
      <c r="S2682" t="s">
        <v>7419</v>
      </c>
      <c r="T2682"/>
      <c r="U2682"/>
      <c r="V2682"/>
      <c r="W2682"/>
      <c r="X2682" s="397">
        <v>17</v>
      </c>
      <c r="Y2682" s="397">
        <v>146</v>
      </c>
    </row>
    <row r="2683" spans="1:25" x14ac:dyDescent="0.45">
      <c r="A2683">
        <f>'Page 1 - General Information'!$G$12</f>
        <v>113367003</v>
      </c>
      <c r="B2683" t="str">
        <f>'Page 1 - General Information'!$G$16</f>
        <v>2658</v>
      </c>
      <c r="C2683" s="395" t="s">
        <v>19824</v>
      </c>
      <c r="D2683"/>
      <c r="E2683"/>
      <c r="F2683"/>
      <c r="G2683"/>
      <c r="H2683"/>
      <c r="I2683"/>
      <c r="J2683"/>
      <c r="K2683"/>
      <c r="L2683"/>
      <c r="M2683"/>
      <c r="N2683" t="s">
        <v>4812</v>
      </c>
      <c r="O2683" s="396">
        <f>INDEX('Page 2 - Team Information'!$K$14:$AP$184,Y2683,X2683)</f>
        <v>0</v>
      </c>
      <c r="P2683"/>
      <c r="Q2683"/>
      <c r="R2683"/>
      <c r="S2683" t="s">
        <v>7420</v>
      </c>
      <c r="T2683"/>
      <c r="U2683"/>
      <c r="V2683"/>
      <c r="W2683"/>
      <c r="X2683" s="397">
        <v>19</v>
      </c>
      <c r="Y2683" s="397">
        <v>146</v>
      </c>
    </row>
    <row r="2684" spans="1:25" x14ac:dyDescent="0.45">
      <c r="A2684">
        <f>'Page 1 - General Information'!$G$12</f>
        <v>113367003</v>
      </c>
      <c r="B2684" t="str">
        <f>'Page 1 - General Information'!$G$16</f>
        <v>2658</v>
      </c>
      <c r="C2684" s="395" t="s">
        <v>19824</v>
      </c>
      <c r="D2684"/>
      <c r="E2684"/>
      <c r="F2684"/>
      <c r="G2684"/>
      <c r="H2684"/>
      <c r="I2684"/>
      <c r="J2684"/>
      <c r="K2684"/>
      <c r="L2684"/>
      <c r="M2684"/>
      <c r="N2684" t="s">
        <v>4812</v>
      </c>
      <c r="O2684" s="396">
        <f>INDEX('Page 2 - Team Information'!$K$14:$AP$184,Y2684,X2684)</f>
        <v>0</v>
      </c>
      <c r="P2684"/>
      <c r="Q2684"/>
      <c r="R2684"/>
      <c r="S2684" t="s">
        <v>7421</v>
      </c>
      <c r="T2684"/>
      <c r="U2684"/>
      <c r="V2684"/>
      <c r="W2684"/>
      <c r="X2684" s="397">
        <v>20</v>
      </c>
      <c r="Y2684" s="397">
        <v>146</v>
      </c>
    </row>
    <row r="2685" spans="1:25" x14ac:dyDescent="0.45">
      <c r="A2685">
        <f>'Page 1 - General Information'!$G$12</f>
        <v>113367003</v>
      </c>
      <c r="B2685" t="str">
        <f>'Page 1 - General Information'!$G$16</f>
        <v>2658</v>
      </c>
      <c r="C2685" s="395" t="s">
        <v>19824</v>
      </c>
      <c r="D2685"/>
      <c r="E2685"/>
      <c r="F2685"/>
      <c r="G2685"/>
      <c r="H2685"/>
      <c r="I2685"/>
      <c r="J2685"/>
      <c r="K2685"/>
      <c r="L2685"/>
      <c r="M2685"/>
      <c r="N2685" t="s">
        <v>4812</v>
      </c>
      <c r="O2685" s="396">
        <f>INDEX('Page 2 - Team Information'!$K$14:$AP$184,Y2685,X2685)</f>
        <v>0</v>
      </c>
      <c r="P2685"/>
      <c r="Q2685"/>
      <c r="R2685"/>
      <c r="S2685" t="s">
        <v>7422</v>
      </c>
      <c r="T2685"/>
      <c r="U2685"/>
      <c r="V2685"/>
      <c r="W2685"/>
      <c r="X2685" s="397">
        <v>21</v>
      </c>
      <c r="Y2685" s="397">
        <v>146</v>
      </c>
    </row>
    <row r="2686" spans="1:25" x14ac:dyDescent="0.45">
      <c r="A2686">
        <f>'Page 1 - General Information'!$G$12</f>
        <v>113367003</v>
      </c>
      <c r="B2686" t="str">
        <f>'Page 1 - General Information'!$G$16</f>
        <v>2658</v>
      </c>
      <c r="C2686" s="395" t="s">
        <v>19824</v>
      </c>
      <c r="D2686"/>
      <c r="E2686"/>
      <c r="F2686"/>
      <c r="G2686"/>
      <c r="H2686"/>
      <c r="I2686"/>
      <c r="J2686"/>
      <c r="K2686"/>
      <c r="L2686"/>
      <c r="M2686"/>
      <c r="N2686" t="s">
        <v>4812</v>
      </c>
      <c r="O2686" s="396">
        <f>INDEX('Page 2 - Team Information'!$K$14:$AP$184,Y2686,X2686)</f>
        <v>0</v>
      </c>
      <c r="P2686"/>
      <c r="Q2686"/>
      <c r="R2686"/>
      <c r="S2686" t="s">
        <v>7423</v>
      </c>
      <c r="T2686"/>
      <c r="U2686"/>
      <c r="V2686"/>
      <c r="W2686"/>
      <c r="X2686" s="397">
        <v>22</v>
      </c>
      <c r="Y2686" s="397">
        <v>146</v>
      </c>
    </row>
    <row r="2687" spans="1:25" x14ac:dyDescent="0.45">
      <c r="A2687">
        <f>'Page 1 - General Information'!$G$12</f>
        <v>113367003</v>
      </c>
      <c r="B2687" t="str">
        <f>'Page 1 - General Information'!$G$16</f>
        <v>2658</v>
      </c>
      <c r="C2687" s="395" t="s">
        <v>19824</v>
      </c>
      <c r="D2687"/>
      <c r="E2687"/>
      <c r="F2687"/>
      <c r="G2687"/>
      <c r="H2687"/>
      <c r="I2687"/>
      <c r="J2687"/>
      <c r="K2687"/>
      <c r="L2687"/>
      <c r="M2687"/>
      <c r="N2687" t="s">
        <v>5293</v>
      </c>
      <c r="O2687" s="399"/>
      <c r="P2687"/>
      <c r="Q2687"/>
      <c r="R2687" s="399" t="s">
        <v>10976</v>
      </c>
      <c r="S2687" t="s">
        <v>7424</v>
      </c>
      <c r="T2687"/>
      <c r="U2687"/>
      <c r="V2687" s="396">
        <f>INDEX('Page 2 - Team Information'!$K$14:$AP$184,Y2687,X2687)</f>
        <v>0</v>
      </c>
      <c r="W2687"/>
      <c r="X2687" s="397">
        <v>5</v>
      </c>
      <c r="Y2687" s="397">
        <v>147</v>
      </c>
    </row>
    <row r="2688" spans="1:25" x14ac:dyDescent="0.45">
      <c r="A2688">
        <f>'Page 1 - General Information'!$G$12</f>
        <v>113367003</v>
      </c>
      <c r="B2688" t="str">
        <f>'Page 1 - General Information'!$G$16</f>
        <v>2658</v>
      </c>
      <c r="C2688" s="395" t="s">
        <v>19824</v>
      </c>
      <c r="D2688"/>
      <c r="E2688"/>
      <c r="F2688"/>
      <c r="G2688"/>
      <c r="H2688"/>
      <c r="I2688"/>
      <c r="J2688"/>
      <c r="K2688"/>
      <c r="L2688"/>
      <c r="M2688"/>
      <c r="N2688" t="s">
        <v>5293</v>
      </c>
      <c r="O2688" s="399"/>
      <c r="P2688"/>
      <c r="Q2688"/>
      <c r="R2688" s="399" t="s">
        <v>10976</v>
      </c>
      <c r="S2688" t="s">
        <v>7425</v>
      </c>
      <c r="T2688"/>
      <c r="U2688"/>
      <c r="V2688" s="396">
        <f>INDEX('Page 2 - Team Information'!$K$14:$AP$184,Y2688,X2688)</f>
        <v>0</v>
      </c>
      <c r="W2688"/>
      <c r="X2688" s="397">
        <v>6</v>
      </c>
      <c r="Y2688" s="397">
        <v>147</v>
      </c>
    </row>
    <row r="2689" spans="1:25" x14ac:dyDescent="0.45">
      <c r="A2689">
        <f>'Page 1 - General Information'!$G$12</f>
        <v>113367003</v>
      </c>
      <c r="B2689" t="str">
        <f>'Page 1 - General Information'!$G$16</f>
        <v>2658</v>
      </c>
      <c r="C2689" s="395" t="s">
        <v>19824</v>
      </c>
      <c r="D2689"/>
      <c r="E2689"/>
      <c r="F2689"/>
      <c r="G2689"/>
      <c r="H2689"/>
      <c r="I2689"/>
      <c r="J2689"/>
      <c r="K2689"/>
      <c r="L2689"/>
      <c r="M2689"/>
      <c r="N2689" t="s">
        <v>5293</v>
      </c>
      <c r="O2689" s="399"/>
      <c r="P2689"/>
      <c r="Q2689"/>
      <c r="R2689" s="399" t="s">
        <v>10976</v>
      </c>
      <c r="S2689" t="s">
        <v>7426</v>
      </c>
      <c r="T2689"/>
      <c r="U2689"/>
      <c r="V2689" s="396">
        <f>INDEX('Page 2 - Team Information'!$K$14:$AP$184,Y2689,X2689)</f>
        <v>0</v>
      </c>
      <c r="W2689"/>
      <c r="X2689" s="397">
        <v>7</v>
      </c>
      <c r="Y2689" s="397">
        <v>147</v>
      </c>
    </row>
    <row r="2690" spans="1:25" x14ac:dyDescent="0.45">
      <c r="A2690">
        <f>'Page 1 - General Information'!$G$12</f>
        <v>113367003</v>
      </c>
      <c r="B2690" t="str">
        <f>'Page 1 - General Information'!$G$16</f>
        <v>2658</v>
      </c>
      <c r="C2690" s="395" t="s">
        <v>19824</v>
      </c>
      <c r="D2690"/>
      <c r="E2690"/>
      <c r="F2690"/>
      <c r="G2690"/>
      <c r="H2690"/>
      <c r="I2690"/>
      <c r="J2690"/>
      <c r="K2690"/>
      <c r="L2690"/>
      <c r="M2690"/>
      <c r="N2690" t="s">
        <v>5293</v>
      </c>
      <c r="O2690" s="399"/>
      <c r="P2690"/>
      <c r="Q2690"/>
      <c r="R2690" s="21" t="s">
        <v>10976</v>
      </c>
      <c r="S2690" t="s">
        <v>7427</v>
      </c>
      <c r="T2690" s="396" t="str">
        <f>IF(INDEX('Page 2 - Team Information'!$K$14:$AP$184,Y2690,X2690)="","",INDEX('Page 2 - Team Information'!$K$14:$AP$184,Y2690,X2690)&amp;"-06-30")</f>
        <v/>
      </c>
      <c r="U2690"/>
      <c r="V2690"/>
      <c r="W2690"/>
      <c r="X2690" s="397">
        <v>9</v>
      </c>
      <c r="Y2690" s="397">
        <v>147</v>
      </c>
    </row>
    <row r="2691" spans="1:25" x14ac:dyDescent="0.45">
      <c r="A2691">
        <f>'Page 1 - General Information'!$G$12</f>
        <v>113367003</v>
      </c>
      <c r="B2691" t="str">
        <f>'Page 1 - General Information'!$G$16</f>
        <v>2658</v>
      </c>
      <c r="C2691" s="395" t="s">
        <v>19824</v>
      </c>
      <c r="D2691"/>
      <c r="E2691"/>
      <c r="F2691"/>
      <c r="G2691"/>
      <c r="H2691"/>
      <c r="I2691"/>
      <c r="J2691"/>
      <c r="K2691"/>
      <c r="L2691"/>
      <c r="M2691"/>
      <c r="N2691" t="s">
        <v>5293</v>
      </c>
      <c r="O2691" s="399"/>
      <c r="P2691"/>
      <c r="Q2691"/>
      <c r="R2691" s="21" t="s">
        <v>10976</v>
      </c>
      <c r="S2691" t="s">
        <v>7428</v>
      </c>
      <c r="T2691" s="396" t="str">
        <f>IF(INDEX('Page 2 - Team Information'!$K$14:$AP$184,Y2691,X2691)="","",INDEX('Page 2 - Team Information'!$K$14:$AP$184,Y2691,X2691)&amp;"-06-30")</f>
        <v/>
      </c>
      <c r="U2691"/>
      <c r="V2691"/>
      <c r="W2691"/>
      <c r="X2691" s="397">
        <v>10</v>
      </c>
      <c r="Y2691" s="397">
        <v>147</v>
      </c>
    </row>
    <row r="2692" spans="1:25" x14ac:dyDescent="0.45">
      <c r="A2692">
        <f>'Page 1 - General Information'!$G$12</f>
        <v>113367003</v>
      </c>
      <c r="B2692" t="str">
        <f>'Page 1 - General Information'!$G$16</f>
        <v>2658</v>
      </c>
      <c r="C2692" s="395" t="s">
        <v>19824</v>
      </c>
      <c r="D2692"/>
      <c r="E2692"/>
      <c r="F2692"/>
      <c r="G2692"/>
      <c r="H2692"/>
      <c r="I2692"/>
      <c r="J2692"/>
      <c r="K2692"/>
      <c r="L2692"/>
      <c r="M2692"/>
      <c r="N2692" t="s">
        <v>5293</v>
      </c>
      <c r="O2692" s="399"/>
      <c r="P2692"/>
      <c r="Q2692"/>
      <c r="R2692" s="21" t="s">
        <v>10976</v>
      </c>
      <c r="S2692" t="s">
        <v>7429</v>
      </c>
      <c r="T2692" s="396" t="str">
        <f>IF(INDEX('Page 2 - Team Information'!$K$14:$AP$184,Y2692,X2692)="","",INDEX('Page 2 - Team Information'!$K$14:$AP$184,Y2692,X2692)&amp;"-06-30")</f>
        <v/>
      </c>
      <c r="U2692"/>
      <c r="V2692"/>
      <c r="W2692"/>
      <c r="X2692" s="397">
        <v>11</v>
      </c>
      <c r="Y2692" s="397">
        <v>147</v>
      </c>
    </row>
    <row r="2693" spans="1:25" x14ac:dyDescent="0.45">
      <c r="A2693">
        <f>'Page 1 - General Information'!$G$12</f>
        <v>113367003</v>
      </c>
      <c r="B2693" t="str">
        <f>'Page 1 - General Information'!$G$16</f>
        <v>2658</v>
      </c>
      <c r="C2693" s="395" t="s">
        <v>19824</v>
      </c>
      <c r="D2693"/>
      <c r="E2693"/>
      <c r="F2693"/>
      <c r="G2693"/>
      <c r="H2693"/>
      <c r="I2693"/>
      <c r="J2693"/>
      <c r="K2693"/>
      <c r="L2693"/>
      <c r="M2693"/>
      <c r="N2693" t="s">
        <v>5293</v>
      </c>
      <c r="O2693" s="399"/>
      <c r="P2693"/>
      <c r="Q2693"/>
      <c r="R2693" s="21" t="s">
        <v>10976</v>
      </c>
      <c r="S2693" t="s">
        <v>7430</v>
      </c>
      <c r="T2693" s="396" t="str">
        <f>IF(INDEX('Page 2 - Team Information'!$K$14:$AP$184,Y2693,X2693)="","",INDEX('Page 2 - Team Information'!$K$14:$AP$184,Y2693,X2693)&amp;"-06-30")</f>
        <v/>
      </c>
      <c r="U2693"/>
      <c r="V2693"/>
      <c r="W2693"/>
      <c r="X2693" s="397">
        <v>12</v>
      </c>
      <c r="Y2693" s="397">
        <v>147</v>
      </c>
    </row>
    <row r="2694" spans="1:25" x14ac:dyDescent="0.45">
      <c r="A2694">
        <f>'Page 1 - General Information'!$G$12</f>
        <v>113367003</v>
      </c>
      <c r="B2694" t="str">
        <f>'Page 1 - General Information'!$G$16</f>
        <v>2658</v>
      </c>
      <c r="C2694" s="395" t="s">
        <v>19824</v>
      </c>
      <c r="D2694"/>
      <c r="E2694"/>
      <c r="F2694"/>
      <c r="G2694"/>
      <c r="H2694"/>
      <c r="I2694"/>
      <c r="J2694"/>
      <c r="K2694"/>
      <c r="L2694"/>
      <c r="M2694"/>
      <c r="N2694" t="s">
        <v>4812</v>
      </c>
      <c r="O2694" s="396">
        <f>INDEX('Page 2 - Team Information'!$K$14:$AP$184,Y2694,X2694)</f>
        <v>0</v>
      </c>
      <c r="P2694"/>
      <c r="Q2694"/>
      <c r="R2694"/>
      <c r="S2694" t="s">
        <v>7431</v>
      </c>
      <c r="T2694"/>
      <c r="U2694"/>
      <c r="V2694"/>
      <c r="W2694"/>
      <c r="X2694" s="397">
        <v>14</v>
      </c>
      <c r="Y2694" s="397">
        <v>147</v>
      </c>
    </row>
    <row r="2695" spans="1:25" x14ac:dyDescent="0.45">
      <c r="A2695">
        <f>'Page 1 - General Information'!$G$12</f>
        <v>113367003</v>
      </c>
      <c r="B2695" t="str">
        <f>'Page 1 - General Information'!$G$16</f>
        <v>2658</v>
      </c>
      <c r="C2695" s="395" t="s">
        <v>19824</v>
      </c>
      <c r="D2695"/>
      <c r="E2695"/>
      <c r="F2695"/>
      <c r="G2695"/>
      <c r="H2695"/>
      <c r="I2695"/>
      <c r="J2695"/>
      <c r="K2695"/>
      <c r="L2695"/>
      <c r="M2695"/>
      <c r="N2695" t="s">
        <v>4812</v>
      </c>
      <c r="O2695" s="396">
        <f>INDEX('Page 2 - Team Information'!$K$14:$AP$184,Y2695,X2695)</f>
        <v>0</v>
      </c>
      <c r="P2695"/>
      <c r="Q2695"/>
      <c r="R2695"/>
      <c r="S2695" t="s">
        <v>7432</v>
      </c>
      <c r="T2695"/>
      <c r="U2695"/>
      <c r="V2695"/>
      <c r="W2695"/>
      <c r="X2695" s="397">
        <v>15</v>
      </c>
      <c r="Y2695" s="397">
        <v>147</v>
      </c>
    </row>
    <row r="2696" spans="1:25" x14ac:dyDescent="0.45">
      <c r="A2696">
        <f>'Page 1 - General Information'!$G$12</f>
        <v>113367003</v>
      </c>
      <c r="B2696" t="str">
        <f>'Page 1 - General Information'!$G$16</f>
        <v>2658</v>
      </c>
      <c r="C2696" s="395" t="s">
        <v>19824</v>
      </c>
      <c r="D2696"/>
      <c r="E2696"/>
      <c r="F2696"/>
      <c r="G2696"/>
      <c r="H2696"/>
      <c r="I2696"/>
      <c r="J2696"/>
      <c r="K2696"/>
      <c r="L2696"/>
      <c r="M2696"/>
      <c r="N2696" t="s">
        <v>4812</v>
      </c>
      <c r="O2696" s="396">
        <f>INDEX('Page 2 - Team Information'!$K$14:$AP$184,Y2696,X2696)</f>
        <v>0</v>
      </c>
      <c r="P2696"/>
      <c r="Q2696"/>
      <c r="R2696"/>
      <c r="S2696" t="s">
        <v>7433</v>
      </c>
      <c r="T2696"/>
      <c r="U2696"/>
      <c r="V2696"/>
      <c r="W2696"/>
      <c r="X2696" s="397">
        <v>16</v>
      </c>
      <c r="Y2696" s="397">
        <v>147</v>
      </c>
    </row>
    <row r="2697" spans="1:25" x14ac:dyDescent="0.45">
      <c r="A2697">
        <f>'Page 1 - General Information'!$G$12</f>
        <v>113367003</v>
      </c>
      <c r="B2697" t="str">
        <f>'Page 1 - General Information'!$G$16</f>
        <v>2658</v>
      </c>
      <c r="C2697" s="395" t="s">
        <v>19824</v>
      </c>
      <c r="D2697"/>
      <c r="E2697"/>
      <c r="F2697"/>
      <c r="G2697"/>
      <c r="H2697"/>
      <c r="I2697"/>
      <c r="J2697"/>
      <c r="K2697"/>
      <c r="L2697"/>
      <c r="M2697"/>
      <c r="N2697" t="s">
        <v>4812</v>
      </c>
      <c r="O2697" s="396">
        <f>INDEX('Page 2 - Team Information'!$K$14:$AP$184,Y2697,X2697)</f>
        <v>0</v>
      </c>
      <c r="P2697"/>
      <c r="Q2697"/>
      <c r="R2697"/>
      <c r="S2697" t="s">
        <v>7434</v>
      </c>
      <c r="T2697"/>
      <c r="U2697"/>
      <c r="V2697"/>
      <c r="W2697"/>
      <c r="X2697" s="397">
        <v>17</v>
      </c>
      <c r="Y2697" s="397">
        <v>147</v>
      </c>
    </row>
    <row r="2698" spans="1:25" x14ac:dyDescent="0.45">
      <c r="A2698">
        <f>'Page 1 - General Information'!$G$12</f>
        <v>113367003</v>
      </c>
      <c r="B2698" t="str">
        <f>'Page 1 - General Information'!$G$16</f>
        <v>2658</v>
      </c>
      <c r="C2698" s="395" t="s">
        <v>19824</v>
      </c>
      <c r="D2698"/>
      <c r="E2698"/>
      <c r="F2698"/>
      <c r="G2698"/>
      <c r="H2698"/>
      <c r="I2698"/>
      <c r="J2698"/>
      <c r="K2698"/>
      <c r="L2698"/>
      <c r="M2698"/>
      <c r="N2698" t="s">
        <v>4812</v>
      </c>
      <c r="O2698" s="396">
        <f>INDEX('Page 2 - Team Information'!$K$14:$AP$184,Y2698,X2698)</f>
        <v>0</v>
      </c>
      <c r="P2698"/>
      <c r="Q2698"/>
      <c r="R2698"/>
      <c r="S2698" t="s">
        <v>7435</v>
      </c>
      <c r="T2698"/>
      <c r="U2698"/>
      <c r="V2698"/>
      <c r="W2698"/>
      <c r="X2698" s="397">
        <v>19</v>
      </c>
      <c r="Y2698" s="397">
        <v>147</v>
      </c>
    </row>
    <row r="2699" spans="1:25" x14ac:dyDescent="0.45">
      <c r="A2699">
        <f>'Page 1 - General Information'!$G$12</f>
        <v>113367003</v>
      </c>
      <c r="B2699" t="str">
        <f>'Page 1 - General Information'!$G$16</f>
        <v>2658</v>
      </c>
      <c r="C2699" s="395" t="s">
        <v>19824</v>
      </c>
      <c r="D2699"/>
      <c r="E2699"/>
      <c r="F2699"/>
      <c r="G2699"/>
      <c r="H2699"/>
      <c r="I2699"/>
      <c r="J2699"/>
      <c r="K2699"/>
      <c r="L2699"/>
      <c r="M2699"/>
      <c r="N2699" t="s">
        <v>4812</v>
      </c>
      <c r="O2699" s="396">
        <f>INDEX('Page 2 - Team Information'!$K$14:$AP$184,Y2699,X2699)</f>
        <v>0</v>
      </c>
      <c r="P2699"/>
      <c r="Q2699"/>
      <c r="R2699"/>
      <c r="S2699" t="s">
        <v>7436</v>
      </c>
      <c r="T2699"/>
      <c r="U2699"/>
      <c r="V2699"/>
      <c r="W2699"/>
      <c r="X2699" s="397">
        <v>20</v>
      </c>
      <c r="Y2699" s="397">
        <v>147</v>
      </c>
    </row>
    <row r="2700" spans="1:25" x14ac:dyDescent="0.45">
      <c r="A2700">
        <f>'Page 1 - General Information'!$G$12</f>
        <v>113367003</v>
      </c>
      <c r="B2700" t="str">
        <f>'Page 1 - General Information'!$G$16</f>
        <v>2658</v>
      </c>
      <c r="C2700" s="395" t="s">
        <v>19824</v>
      </c>
      <c r="D2700"/>
      <c r="E2700"/>
      <c r="F2700"/>
      <c r="G2700"/>
      <c r="H2700"/>
      <c r="I2700"/>
      <c r="J2700"/>
      <c r="K2700"/>
      <c r="L2700"/>
      <c r="M2700"/>
      <c r="N2700" t="s">
        <v>4812</v>
      </c>
      <c r="O2700" s="396">
        <f>INDEX('Page 2 - Team Information'!$K$14:$AP$184,Y2700,X2700)</f>
        <v>0</v>
      </c>
      <c r="P2700"/>
      <c r="Q2700"/>
      <c r="R2700"/>
      <c r="S2700" t="s">
        <v>7437</v>
      </c>
      <c r="T2700"/>
      <c r="U2700"/>
      <c r="V2700"/>
      <c r="W2700"/>
      <c r="X2700" s="397">
        <v>21</v>
      </c>
      <c r="Y2700" s="397">
        <v>147</v>
      </c>
    </row>
    <row r="2701" spans="1:25" x14ac:dyDescent="0.45">
      <c r="A2701">
        <f>'Page 1 - General Information'!$G$12</f>
        <v>113367003</v>
      </c>
      <c r="B2701" t="str">
        <f>'Page 1 - General Information'!$G$16</f>
        <v>2658</v>
      </c>
      <c r="C2701" s="395" t="s">
        <v>19824</v>
      </c>
      <c r="D2701"/>
      <c r="E2701"/>
      <c r="F2701"/>
      <c r="G2701"/>
      <c r="H2701"/>
      <c r="I2701"/>
      <c r="J2701"/>
      <c r="K2701"/>
      <c r="L2701"/>
      <c r="M2701"/>
      <c r="N2701" t="s">
        <v>4812</v>
      </c>
      <c r="O2701" s="396">
        <f>INDEX('Page 2 - Team Information'!$K$14:$AP$184,Y2701,X2701)</f>
        <v>0</v>
      </c>
      <c r="P2701"/>
      <c r="Q2701"/>
      <c r="R2701"/>
      <c r="S2701" t="s">
        <v>7438</v>
      </c>
      <c r="T2701"/>
      <c r="U2701"/>
      <c r="V2701"/>
      <c r="W2701"/>
      <c r="X2701" s="397">
        <v>22</v>
      </c>
      <c r="Y2701" s="397">
        <v>147</v>
      </c>
    </row>
    <row r="2702" spans="1:25" x14ac:dyDescent="0.45">
      <c r="A2702">
        <f>'Page 1 - General Information'!$G$12</f>
        <v>113367003</v>
      </c>
      <c r="B2702" t="str">
        <f>'Page 1 - General Information'!$G$16</f>
        <v>2658</v>
      </c>
      <c r="C2702" s="395" t="s">
        <v>19824</v>
      </c>
      <c r="D2702"/>
      <c r="E2702"/>
      <c r="F2702"/>
      <c r="G2702"/>
      <c r="H2702"/>
      <c r="I2702"/>
      <c r="J2702"/>
      <c r="K2702"/>
      <c r="L2702"/>
      <c r="M2702"/>
      <c r="N2702" t="s">
        <v>5293</v>
      </c>
      <c r="O2702" s="399"/>
      <c r="P2702"/>
      <c r="Q2702"/>
      <c r="R2702" s="399" t="s">
        <v>10976</v>
      </c>
      <c r="S2702" t="s">
        <v>7439</v>
      </c>
      <c r="T2702"/>
      <c r="U2702"/>
      <c r="V2702" s="396">
        <f>INDEX('Page 2 - Team Information'!$K$14:$AP$184,Y2702,X2702)</f>
        <v>0</v>
      </c>
      <c r="W2702"/>
      <c r="X2702" s="397">
        <v>5</v>
      </c>
      <c r="Y2702" s="397">
        <v>148</v>
      </c>
    </row>
    <row r="2703" spans="1:25" x14ac:dyDescent="0.45">
      <c r="A2703">
        <f>'Page 1 - General Information'!$G$12</f>
        <v>113367003</v>
      </c>
      <c r="B2703" t="str">
        <f>'Page 1 - General Information'!$G$16</f>
        <v>2658</v>
      </c>
      <c r="C2703" s="395" t="s">
        <v>19824</v>
      </c>
      <c r="D2703"/>
      <c r="E2703"/>
      <c r="F2703"/>
      <c r="G2703"/>
      <c r="H2703"/>
      <c r="I2703"/>
      <c r="J2703"/>
      <c r="K2703"/>
      <c r="L2703"/>
      <c r="M2703"/>
      <c r="N2703" t="s">
        <v>5293</v>
      </c>
      <c r="O2703" s="399"/>
      <c r="P2703"/>
      <c r="Q2703"/>
      <c r="R2703" s="399" t="s">
        <v>10976</v>
      </c>
      <c r="S2703" t="s">
        <v>7440</v>
      </c>
      <c r="T2703"/>
      <c r="U2703"/>
      <c r="V2703" s="396">
        <f>INDEX('Page 2 - Team Information'!$K$14:$AP$184,Y2703,X2703)</f>
        <v>0</v>
      </c>
      <c r="W2703"/>
      <c r="X2703" s="397">
        <v>6</v>
      </c>
      <c r="Y2703" s="397">
        <v>148</v>
      </c>
    </row>
    <row r="2704" spans="1:25" x14ac:dyDescent="0.45">
      <c r="A2704">
        <f>'Page 1 - General Information'!$G$12</f>
        <v>113367003</v>
      </c>
      <c r="B2704" t="str">
        <f>'Page 1 - General Information'!$G$16</f>
        <v>2658</v>
      </c>
      <c r="C2704" s="395" t="s">
        <v>19824</v>
      </c>
      <c r="D2704"/>
      <c r="E2704"/>
      <c r="F2704"/>
      <c r="G2704"/>
      <c r="H2704"/>
      <c r="I2704"/>
      <c r="J2704"/>
      <c r="K2704"/>
      <c r="L2704"/>
      <c r="M2704"/>
      <c r="N2704" t="s">
        <v>5293</v>
      </c>
      <c r="O2704" s="399"/>
      <c r="P2704"/>
      <c r="Q2704"/>
      <c r="R2704" s="399" t="s">
        <v>10976</v>
      </c>
      <c r="S2704" t="s">
        <v>7441</v>
      </c>
      <c r="T2704"/>
      <c r="U2704"/>
      <c r="V2704" s="396">
        <f>INDEX('Page 2 - Team Information'!$K$14:$AP$184,Y2704,X2704)</f>
        <v>0</v>
      </c>
      <c r="W2704"/>
      <c r="X2704" s="397">
        <v>7</v>
      </c>
      <c r="Y2704" s="397">
        <v>148</v>
      </c>
    </row>
    <row r="2705" spans="1:25" x14ac:dyDescent="0.45">
      <c r="A2705">
        <f>'Page 1 - General Information'!$G$12</f>
        <v>113367003</v>
      </c>
      <c r="B2705" t="str">
        <f>'Page 1 - General Information'!$G$16</f>
        <v>2658</v>
      </c>
      <c r="C2705" s="395" t="s">
        <v>19824</v>
      </c>
      <c r="D2705"/>
      <c r="E2705"/>
      <c r="F2705"/>
      <c r="G2705"/>
      <c r="H2705"/>
      <c r="I2705"/>
      <c r="J2705"/>
      <c r="K2705"/>
      <c r="L2705"/>
      <c r="M2705"/>
      <c r="N2705" t="s">
        <v>5293</v>
      </c>
      <c r="O2705" s="399"/>
      <c r="P2705"/>
      <c r="Q2705"/>
      <c r="R2705" s="21" t="s">
        <v>10976</v>
      </c>
      <c r="S2705" t="s">
        <v>7442</v>
      </c>
      <c r="T2705" s="396" t="str">
        <f>IF(INDEX('Page 2 - Team Information'!$K$14:$AP$184,Y2705,X2705)="","",INDEX('Page 2 - Team Information'!$K$14:$AP$184,Y2705,X2705)&amp;"-06-30")</f>
        <v/>
      </c>
      <c r="U2705"/>
      <c r="V2705"/>
      <c r="W2705"/>
      <c r="X2705" s="397">
        <v>9</v>
      </c>
      <c r="Y2705" s="397">
        <v>148</v>
      </c>
    </row>
    <row r="2706" spans="1:25" x14ac:dyDescent="0.45">
      <c r="A2706">
        <f>'Page 1 - General Information'!$G$12</f>
        <v>113367003</v>
      </c>
      <c r="B2706" t="str">
        <f>'Page 1 - General Information'!$G$16</f>
        <v>2658</v>
      </c>
      <c r="C2706" s="395" t="s">
        <v>19824</v>
      </c>
      <c r="D2706"/>
      <c r="E2706"/>
      <c r="F2706"/>
      <c r="G2706"/>
      <c r="H2706"/>
      <c r="I2706"/>
      <c r="J2706"/>
      <c r="K2706"/>
      <c r="L2706"/>
      <c r="M2706"/>
      <c r="N2706" t="s">
        <v>5293</v>
      </c>
      <c r="O2706" s="399"/>
      <c r="P2706"/>
      <c r="Q2706"/>
      <c r="R2706" s="21" t="s">
        <v>10976</v>
      </c>
      <c r="S2706" t="s">
        <v>7443</v>
      </c>
      <c r="T2706" s="396" t="str">
        <f>IF(INDEX('Page 2 - Team Information'!$K$14:$AP$184,Y2706,X2706)="","",INDEX('Page 2 - Team Information'!$K$14:$AP$184,Y2706,X2706)&amp;"-06-30")</f>
        <v/>
      </c>
      <c r="U2706"/>
      <c r="V2706"/>
      <c r="W2706"/>
      <c r="X2706" s="397">
        <v>10</v>
      </c>
      <c r="Y2706" s="397">
        <v>148</v>
      </c>
    </row>
    <row r="2707" spans="1:25" x14ac:dyDescent="0.45">
      <c r="A2707">
        <f>'Page 1 - General Information'!$G$12</f>
        <v>113367003</v>
      </c>
      <c r="B2707" t="str">
        <f>'Page 1 - General Information'!$G$16</f>
        <v>2658</v>
      </c>
      <c r="C2707" s="395" t="s">
        <v>19824</v>
      </c>
      <c r="D2707"/>
      <c r="E2707"/>
      <c r="F2707"/>
      <c r="G2707"/>
      <c r="H2707"/>
      <c r="I2707"/>
      <c r="J2707"/>
      <c r="K2707"/>
      <c r="L2707"/>
      <c r="M2707"/>
      <c r="N2707" t="s">
        <v>5293</v>
      </c>
      <c r="O2707" s="399"/>
      <c r="P2707"/>
      <c r="Q2707"/>
      <c r="R2707" s="21" t="s">
        <v>10976</v>
      </c>
      <c r="S2707" t="s">
        <v>7444</v>
      </c>
      <c r="T2707" s="396" t="str">
        <f>IF(INDEX('Page 2 - Team Information'!$K$14:$AP$184,Y2707,X2707)="","",INDEX('Page 2 - Team Information'!$K$14:$AP$184,Y2707,X2707)&amp;"-06-30")</f>
        <v/>
      </c>
      <c r="U2707"/>
      <c r="V2707"/>
      <c r="W2707"/>
      <c r="X2707" s="397">
        <v>11</v>
      </c>
      <c r="Y2707" s="397">
        <v>148</v>
      </c>
    </row>
    <row r="2708" spans="1:25" x14ac:dyDescent="0.45">
      <c r="A2708">
        <f>'Page 1 - General Information'!$G$12</f>
        <v>113367003</v>
      </c>
      <c r="B2708" t="str">
        <f>'Page 1 - General Information'!$G$16</f>
        <v>2658</v>
      </c>
      <c r="C2708" s="395" t="s">
        <v>19824</v>
      </c>
      <c r="D2708"/>
      <c r="E2708"/>
      <c r="F2708"/>
      <c r="G2708"/>
      <c r="H2708"/>
      <c r="I2708"/>
      <c r="J2708"/>
      <c r="K2708"/>
      <c r="L2708"/>
      <c r="M2708"/>
      <c r="N2708" t="s">
        <v>5293</v>
      </c>
      <c r="O2708" s="399"/>
      <c r="P2708"/>
      <c r="Q2708"/>
      <c r="R2708" s="21" t="s">
        <v>10976</v>
      </c>
      <c r="S2708" t="s">
        <v>7445</v>
      </c>
      <c r="T2708" s="396" t="str">
        <f>IF(INDEX('Page 2 - Team Information'!$K$14:$AP$184,Y2708,X2708)="","",INDEX('Page 2 - Team Information'!$K$14:$AP$184,Y2708,X2708)&amp;"-06-30")</f>
        <v/>
      </c>
      <c r="U2708"/>
      <c r="V2708"/>
      <c r="W2708"/>
      <c r="X2708" s="397">
        <v>12</v>
      </c>
      <c r="Y2708" s="397">
        <v>148</v>
      </c>
    </row>
    <row r="2709" spans="1:25" x14ac:dyDescent="0.45">
      <c r="A2709">
        <f>'Page 1 - General Information'!$G$12</f>
        <v>113367003</v>
      </c>
      <c r="B2709" t="str">
        <f>'Page 1 - General Information'!$G$16</f>
        <v>2658</v>
      </c>
      <c r="C2709" s="395" t="s">
        <v>19824</v>
      </c>
      <c r="D2709"/>
      <c r="E2709"/>
      <c r="F2709"/>
      <c r="G2709"/>
      <c r="H2709"/>
      <c r="I2709"/>
      <c r="J2709"/>
      <c r="K2709"/>
      <c r="L2709"/>
      <c r="M2709"/>
      <c r="N2709" t="s">
        <v>4812</v>
      </c>
      <c r="O2709" s="396">
        <f>INDEX('Page 2 - Team Information'!$K$14:$AP$184,Y2709,X2709)</f>
        <v>0</v>
      </c>
      <c r="P2709"/>
      <c r="Q2709"/>
      <c r="R2709"/>
      <c r="S2709" t="s">
        <v>7446</v>
      </c>
      <c r="T2709"/>
      <c r="U2709"/>
      <c r="V2709"/>
      <c r="W2709"/>
      <c r="X2709" s="397">
        <v>14</v>
      </c>
      <c r="Y2709" s="397">
        <v>148</v>
      </c>
    </row>
    <row r="2710" spans="1:25" x14ac:dyDescent="0.45">
      <c r="A2710">
        <f>'Page 1 - General Information'!$G$12</f>
        <v>113367003</v>
      </c>
      <c r="B2710" t="str">
        <f>'Page 1 - General Information'!$G$16</f>
        <v>2658</v>
      </c>
      <c r="C2710" s="395" t="s">
        <v>19824</v>
      </c>
      <c r="D2710"/>
      <c r="E2710"/>
      <c r="F2710"/>
      <c r="G2710"/>
      <c r="H2710"/>
      <c r="I2710"/>
      <c r="J2710"/>
      <c r="K2710"/>
      <c r="L2710"/>
      <c r="M2710"/>
      <c r="N2710" t="s">
        <v>4812</v>
      </c>
      <c r="O2710" s="396">
        <f>INDEX('Page 2 - Team Information'!$K$14:$AP$184,Y2710,X2710)</f>
        <v>0</v>
      </c>
      <c r="P2710"/>
      <c r="Q2710"/>
      <c r="R2710"/>
      <c r="S2710" t="s">
        <v>7447</v>
      </c>
      <c r="T2710"/>
      <c r="U2710"/>
      <c r="V2710"/>
      <c r="W2710"/>
      <c r="X2710" s="397">
        <v>15</v>
      </c>
      <c r="Y2710" s="397">
        <v>148</v>
      </c>
    </row>
    <row r="2711" spans="1:25" x14ac:dyDescent="0.45">
      <c r="A2711">
        <f>'Page 1 - General Information'!$G$12</f>
        <v>113367003</v>
      </c>
      <c r="B2711" t="str">
        <f>'Page 1 - General Information'!$G$16</f>
        <v>2658</v>
      </c>
      <c r="C2711" s="395" t="s">
        <v>19824</v>
      </c>
      <c r="D2711"/>
      <c r="E2711"/>
      <c r="F2711"/>
      <c r="G2711"/>
      <c r="H2711"/>
      <c r="I2711"/>
      <c r="J2711"/>
      <c r="K2711"/>
      <c r="L2711"/>
      <c r="M2711"/>
      <c r="N2711" t="s">
        <v>4812</v>
      </c>
      <c r="O2711" s="396">
        <f>INDEX('Page 2 - Team Information'!$K$14:$AP$184,Y2711,X2711)</f>
        <v>0</v>
      </c>
      <c r="P2711"/>
      <c r="Q2711"/>
      <c r="R2711"/>
      <c r="S2711" t="s">
        <v>7448</v>
      </c>
      <c r="T2711"/>
      <c r="U2711"/>
      <c r="V2711"/>
      <c r="W2711"/>
      <c r="X2711" s="397">
        <v>16</v>
      </c>
      <c r="Y2711" s="397">
        <v>148</v>
      </c>
    </row>
    <row r="2712" spans="1:25" x14ac:dyDescent="0.45">
      <c r="A2712">
        <f>'Page 1 - General Information'!$G$12</f>
        <v>113367003</v>
      </c>
      <c r="B2712" t="str">
        <f>'Page 1 - General Information'!$G$16</f>
        <v>2658</v>
      </c>
      <c r="C2712" s="395" t="s">
        <v>19824</v>
      </c>
      <c r="D2712"/>
      <c r="E2712"/>
      <c r="F2712"/>
      <c r="G2712"/>
      <c r="H2712"/>
      <c r="I2712"/>
      <c r="J2712"/>
      <c r="K2712"/>
      <c r="L2712"/>
      <c r="M2712"/>
      <c r="N2712" t="s">
        <v>4812</v>
      </c>
      <c r="O2712" s="396">
        <f>INDEX('Page 2 - Team Information'!$K$14:$AP$184,Y2712,X2712)</f>
        <v>0</v>
      </c>
      <c r="P2712"/>
      <c r="Q2712"/>
      <c r="R2712"/>
      <c r="S2712" t="s">
        <v>7449</v>
      </c>
      <c r="T2712"/>
      <c r="U2712"/>
      <c r="V2712"/>
      <c r="W2712"/>
      <c r="X2712" s="397">
        <v>17</v>
      </c>
      <c r="Y2712" s="397">
        <v>148</v>
      </c>
    </row>
    <row r="2713" spans="1:25" x14ac:dyDescent="0.45">
      <c r="A2713">
        <f>'Page 1 - General Information'!$G$12</f>
        <v>113367003</v>
      </c>
      <c r="B2713" t="str">
        <f>'Page 1 - General Information'!$G$16</f>
        <v>2658</v>
      </c>
      <c r="C2713" s="395" t="s">
        <v>19824</v>
      </c>
      <c r="D2713"/>
      <c r="E2713"/>
      <c r="F2713"/>
      <c r="G2713"/>
      <c r="H2713"/>
      <c r="I2713"/>
      <c r="J2713"/>
      <c r="K2713"/>
      <c r="L2713"/>
      <c r="M2713"/>
      <c r="N2713" t="s">
        <v>4812</v>
      </c>
      <c r="O2713" s="396">
        <f>INDEX('Page 2 - Team Information'!$K$14:$AP$184,Y2713,X2713)</f>
        <v>0</v>
      </c>
      <c r="P2713"/>
      <c r="Q2713"/>
      <c r="R2713"/>
      <c r="S2713" t="s">
        <v>7450</v>
      </c>
      <c r="T2713"/>
      <c r="U2713"/>
      <c r="V2713"/>
      <c r="W2713"/>
      <c r="X2713" s="397">
        <v>19</v>
      </c>
      <c r="Y2713" s="397">
        <v>148</v>
      </c>
    </row>
    <row r="2714" spans="1:25" x14ac:dyDescent="0.45">
      <c r="A2714">
        <f>'Page 1 - General Information'!$G$12</f>
        <v>113367003</v>
      </c>
      <c r="B2714" t="str">
        <f>'Page 1 - General Information'!$G$16</f>
        <v>2658</v>
      </c>
      <c r="C2714" s="395" t="s">
        <v>19824</v>
      </c>
      <c r="D2714"/>
      <c r="E2714"/>
      <c r="F2714"/>
      <c r="G2714"/>
      <c r="H2714"/>
      <c r="I2714"/>
      <c r="J2714"/>
      <c r="K2714"/>
      <c r="L2714"/>
      <c r="M2714"/>
      <c r="N2714" t="s">
        <v>4812</v>
      </c>
      <c r="O2714" s="396">
        <f>INDEX('Page 2 - Team Information'!$K$14:$AP$184,Y2714,X2714)</f>
        <v>0</v>
      </c>
      <c r="P2714"/>
      <c r="Q2714"/>
      <c r="R2714"/>
      <c r="S2714" t="s">
        <v>7451</v>
      </c>
      <c r="T2714"/>
      <c r="U2714"/>
      <c r="V2714"/>
      <c r="W2714"/>
      <c r="X2714" s="397">
        <v>20</v>
      </c>
      <c r="Y2714" s="397">
        <v>148</v>
      </c>
    </row>
    <row r="2715" spans="1:25" x14ac:dyDescent="0.45">
      <c r="A2715">
        <f>'Page 1 - General Information'!$G$12</f>
        <v>113367003</v>
      </c>
      <c r="B2715" t="str">
        <f>'Page 1 - General Information'!$G$16</f>
        <v>2658</v>
      </c>
      <c r="C2715" s="395" t="s">
        <v>19824</v>
      </c>
      <c r="D2715"/>
      <c r="E2715"/>
      <c r="F2715"/>
      <c r="G2715"/>
      <c r="H2715"/>
      <c r="I2715"/>
      <c r="J2715"/>
      <c r="K2715"/>
      <c r="L2715"/>
      <c r="M2715"/>
      <c r="N2715" t="s">
        <v>4812</v>
      </c>
      <c r="O2715" s="396">
        <f>INDEX('Page 2 - Team Information'!$K$14:$AP$184,Y2715,X2715)</f>
        <v>0</v>
      </c>
      <c r="P2715"/>
      <c r="Q2715"/>
      <c r="R2715"/>
      <c r="S2715" t="s">
        <v>7452</v>
      </c>
      <c r="T2715"/>
      <c r="U2715"/>
      <c r="V2715"/>
      <c r="W2715"/>
      <c r="X2715" s="397">
        <v>21</v>
      </c>
      <c r="Y2715" s="397">
        <v>148</v>
      </c>
    </row>
    <row r="2716" spans="1:25" x14ac:dyDescent="0.45">
      <c r="A2716">
        <f>'Page 1 - General Information'!$G$12</f>
        <v>113367003</v>
      </c>
      <c r="B2716" t="str">
        <f>'Page 1 - General Information'!$G$16</f>
        <v>2658</v>
      </c>
      <c r="C2716" s="395" t="s">
        <v>19824</v>
      </c>
      <c r="D2716"/>
      <c r="E2716"/>
      <c r="F2716"/>
      <c r="G2716"/>
      <c r="H2716"/>
      <c r="I2716"/>
      <c r="J2716"/>
      <c r="K2716"/>
      <c r="L2716"/>
      <c r="M2716"/>
      <c r="N2716" t="s">
        <v>4812</v>
      </c>
      <c r="O2716" s="396">
        <f>INDEX('Page 2 - Team Information'!$K$14:$AP$184,Y2716,X2716)</f>
        <v>0</v>
      </c>
      <c r="P2716"/>
      <c r="Q2716"/>
      <c r="R2716"/>
      <c r="S2716" t="s">
        <v>7453</v>
      </c>
      <c r="T2716"/>
      <c r="U2716"/>
      <c r="V2716"/>
      <c r="W2716"/>
      <c r="X2716" s="397">
        <v>22</v>
      </c>
      <c r="Y2716" s="397">
        <v>148</v>
      </c>
    </row>
    <row r="2717" spans="1:25" x14ac:dyDescent="0.45">
      <c r="A2717">
        <f>'Page 1 - General Information'!$G$12</f>
        <v>113367003</v>
      </c>
      <c r="B2717" t="str">
        <f>'Page 1 - General Information'!$G$16</f>
        <v>2658</v>
      </c>
      <c r="C2717" s="395" t="s">
        <v>19824</v>
      </c>
      <c r="D2717"/>
      <c r="E2717"/>
      <c r="F2717"/>
      <c r="G2717"/>
      <c r="H2717"/>
      <c r="I2717"/>
      <c r="J2717"/>
      <c r="K2717"/>
      <c r="L2717"/>
      <c r="M2717"/>
      <c r="N2717" t="s">
        <v>5293</v>
      </c>
      <c r="O2717" s="399"/>
      <c r="P2717"/>
      <c r="Q2717"/>
      <c r="R2717" s="399" t="s">
        <v>10976</v>
      </c>
      <c r="S2717" t="s">
        <v>7454</v>
      </c>
      <c r="T2717"/>
      <c r="U2717"/>
      <c r="V2717" s="396">
        <f>INDEX('Page 2 - Team Information'!$K$14:$AP$184,Y2717,X2717)</f>
        <v>0</v>
      </c>
      <c r="W2717"/>
      <c r="X2717" s="397">
        <v>5</v>
      </c>
      <c r="Y2717" s="397">
        <v>149</v>
      </c>
    </row>
    <row r="2718" spans="1:25" x14ac:dyDescent="0.45">
      <c r="A2718">
        <f>'Page 1 - General Information'!$G$12</f>
        <v>113367003</v>
      </c>
      <c r="B2718" t="str">
        <f>'Page 1 - General Information'!$G$16</f>
        <v>2658</v>
      </c>
      <c r="C2718" s="395" t="s">
        <v>19824</v>
      </c>
      <c r="D2718"/>
      <c r="E2718"/>
      <c r="F2718"/>
      <c r="G2718"/>
      <c r="H2718"/>
      <c r="I2718"/>
      <c r="J2718"/>
      <c r="K2718"/>
      <c r="L2718"/>
      <c r="M2718"/>
      <c r="N2718" t="s">
        <v>5293</v>
      </c>
      <c r="O2718" s="399"/>
      <c r="P2718"/>
      <c r="Q2718"/>
      <c r="R2718" s="399" t="s">
        <v>10976</v>
      </c>
      <c r="S2718" t="s">
        <v>7455</v>
      </c>
      <c r="T2718"/>
      <c r="U2718"/>
      <c r="V2718" s="396">
        <f>INDEX('Page 2 - Team Information'!$K$14:$AP$184,Y2718,X2718)</f>
        <v>0</v>
      </c>
      <c r="W2718"/>
      <c r="X2718" s="397">
        <v>6</v>
      </c>
      <c r="Y2718" s="397">
        <v>149</v>
      </c>
    </row>
    <row r="2719" spans="1:25" x14ac:dyDescent="0.45">
      <c r="A2719">
        <f>'Page 1 - General Information'!$G$12</f>
        <v>113367003</v>
      </c>
      <c r="B2719" t="str">
        <f>'Page 1 - General Information'!$G$16</f>
        <v>2658</v>
      </c>
      <c r="C2719" s="395" t="s">
        <v>19824</v>
      </c>
      <c r="D2719"/>
      <c r="E2719"/>
      <c r="F2719"/>
      <c r="G2719"/>
      <c r="H2719"/>
      <c r="I2719"/>
      <c r="J2719"/>
      <c r="K2719"/>
      <c r="L2719"/>
      <c r="M2719"/>
      <c r="N2719" t="s">
        <v>5293</v>
      </c>
      <c r="O2719" s="399"/>
      <c r="P2719"/>
      <c r="Q2719"/>
      <c r="R2719" s="399" t="s">
        <v>10976</v>
      </c>
      <c r="S2719" t="s">
        <v>7456</v>
      </c>
      <c r="T2719"/>
      <c r="U2719"/>
      <c r="V2719" s="396">
        <f>INDEX('Page 2 - Team Information'!$K$14:$AP$184,Y2719,X2719)</f>
        <v>0</v>
      </c>
      <c r="W2719"/>
      <c r="X2719" s="397">
        <v>7</v>
      </c>
      <c r="Y2719" s="397">
        <v>149</v>
      </c>
    </row>
    <row r="2720" spans="1:25" x14ac:dyDescent="0.45">
      <c r="A2720">
        <f>'Page 1 - General Information'!$G$12</f>
        <v>113367003</v>
      </c>
      <c r="B2720" t="str">
        <f>'Page 1 - General Information'!$G$16</f>
        <v>2658</v>
      </c>
      <c r="C2720" s="395" t="s">
        <v>19824</v>
      </c>
      <c r="D2720"/>
      <c r="E2720"/>
      <c r="F2720"/>
      <c r="G2720"/>
      <c r="H2720"/>
      <c r="I2720"/>
      <c r="J2720"/>
      <c r="K2720"/>
      <c r="L2720"/>
      <c r="M2720"/>
      <c r="N2720" t="s">
        <v>5293</v>
      </c>
      <c r="O2720" s="399"/>
      <c r="P2720"/>
      <c r="Q2720"/>
      <c r="R2720" s="21" t="s">
        <v>10976</v>
      </c>
      <c r="S2720" t="s">
        <v>7457</v>
      </c>
      <c r="T2720" s="396" t="str">
        <f>IF(INDEX('Page 2 - Team Information'!$K$14:$AP$184,Y2720,X2720)="","",INDEX('Page 2 - Team Information'!$K$14:$AP$184,Y2720,X2720)&amp;"-06-30")</f>
        <v/>
      </c>
      <c r="U2720"/>
      <c r="V2720"/>
      <c r="W2720"/>
      <c r="X2720" s="397">
        <v>9</v>
      </c>
      <c r="Y2720" s="397">
        <v>149</v>
      </c>
    </row>
    <row r="2721" spans="1:25" x14ac:dyDescent="0.45">
      <c r="A2721">
        <f>'Page 1 - General Information'!$G$12</f>
        <v>113367003</v>
      </c>
      <c r="B2721" t="str">
        <f>'Page 1 - General Information'!$G$16</f>
        <v>2658</v>
      </c>
      <c r="C2721" s="395" t="s">
        <v>19824</v>
      </c>
      <c r="D2721"/>
      <c r="E2721"/>
      <c r="F2721"/>
      <c r="G2721"/>
      <c r="H2721"/>
      <c r="I2721"/>
      <c r="J2721"/>
      <c r="K2721"/>
      <c r="L2721"/>
      <c r="M2721"/>
      <c r="N2721" t="s">
        <v>5293</v>
      </c>
      <c r="O2721" s="399"/>
      <c r="P2721"/>
      <c r="Q2721"/>
      <c r="R2721" s="21" t="s">
        <v>10976</v>
      </c>
      <c r="S2721" t="s">
        <v>7458</v>
      </c>
      <c r="T2721" s="396" t="str">
        <f>IF(INDEX('Page 2 - Team Information'!$K$14:$AP$184,Y2721,X2721)="","",INDEX('Page 2 - Team Information'!$K$14:$AP$184,Y2721,X2721)&amp;"-06-30")</f>
        <v/>
      </c>
      <c r="U2721"/>
      <c r="V2721"/>
      <c r="W2721"/>
      <c r="X2721" s="397">
        <v>10</v>
      </c>
      <c r="Y2721" s="397">
        <v>149</v>
      </c>
    </row>
    <row r="2722" spans="1:25" x14ac:dyDescent="0.45">
      <c r="A2722">
        <f>'Page 1 - General Information'!$G$12</f>
        <v>113367003</v>
      </c>
      <c r="B2722" t="str">
        <f>'Page 1 - General Information'!$G$16</f>
        <v>2658</v>
      </c>
      <c r="C2722" s="395" t="s">
        <v>19824</v>
      </c>
      <c r="D2722"/>
      <c r="E2722"/>
      <c r="F2722"/>
      <c r="G2722"/>
      <c r="H2722"/>
      <c r="I2722"/>
      <c r="J2722"/>
      <c r="K2722"/>
      <c r="L2722"/>
      <c r="M2722"/>
      <c r="N2722" t="s">
        <v>5293</v>
      </c>
      <c r="O2722" s="399"/>
      <c r="P2722"/>
      <c r="Q2722"/>
      <c r="R2722" s="21" t="s">
        <v>10976</v>
      </c>
      <c r="S2722" t="s">
        <v>7459</v>
      </c>
      <c r="T2722" s="396" t="str">
        <f>IF(INDEX('Page 2 - Team Information'!$K$14:$AP$184,Y2722,X2722)="","",INDEX('Page 2 - Team Information'!$K$14:$AP$184,Y2722,X2722)&amp;"-06-30")</f>
        <v/>
      </c>
      <c r="U2722"/>
      <c r="V2722"/>
      <c r="W2722"/>
      <c r="X2722" s="397">
        <v>11</v>
      </c>
      <c r="Y2722" s="397">
        <v>149</v>
      </c>
    </row>
    <row r="2723" spans="1:25" x14ac:dyDescent="0.45">
      <c r="A2723">
        <f>'Page 1 - General Information'!$G$12</f>
        <v>113367003</v>
      </c>
      <c r="B2723" t="str">
        <f>'Page 1 - General Information'!$G$16</f>
        <v>2658</v>
      </c>
      <c r="C2723" s="395" t="s">
        <v>19824</v>
      </c>
      <c r="D2723"/>
      <c r="E2723"/>
      <c r="F2723"/>
      <c r="G2723"/>
      <c r="H2723"/>
      <c r="I2723"/>
      <c r="J2723"/>
      <c r="K2723"/>
      <c r="L2723"/>
      <c r="M2723"/>
      <c r="N2723" t="s">
        <v>5293</v>
      </c>
      <c r="O2723" s="399"/>
      <c r="P2723"/>
      <c r="Q2723"/>
      <c r="R2723" s="21" t="s">
        <v>10976</v>
      </c>
      <c r="S2723" t="s">
        <v>7460</v>
      </c>
      <c r="T2723" s="396" t="str">
        <f>IF(INDEX('Page 2 - Team Information'!$K$14:$AP$184,Y2723,X2723)="","",INDEX('Page 2 - Team Information'!$K$14:$AP$184,Y2723,X2723)&amp;"-06-30")</f>
        <v/>
      </c>
      <c r="U2723"/>
      <c r="V2723"/>
      <c r="W2723"/>
      <c r="X2723" s="397">
        <v>12</v>
      </c>
      <c r="Y2723" s="397">
        <v>149</v>
      </c>
    </row>
    <row r="2724" spans="1:25" x14ac:dyDescent="0.45">
      <c r="A2724">
        <f>'Page 1 - General Information'!$G$12</f>
        <v>113367003</v>
      </c>
      <c r="B2724" t="str">
        <f>'Page 1 - General Information'!$G$16</f>
        <v>2658</v>
      </c>
      <c r="C2724" s="395" t="s">
        <v>19824</v>
      </c>
      <c r="D2724"/>
      <c r="E2724"/>
      <c r="F2724"/>
      <c r="G2724"/>
      <c r="H2724"/>
      <c r="I2724"/>
      <c r="J2724"/>
      <c r="K2724"/>
      <c r="L2724"/>
      <c r="M2724"/>
      <c r="N2724" t="s">
        <v>4812</v>
      </c>
      <c r="O2724" s="396">
        <f>INDEX('Page 2 - Team Information'!$K$14:$AP$184,Y2724,X2724)</f>
        <v>0</v>
      </c>
      <c r="P2724"/>
      <c r="Q2724"/>
      <c r="R2724"/>
      <c r="S2724" t="s">
        <v>7461</v>
      </c>
      <c r="T2724"/>
      <c r="U2724"/>
      <c r="V2724"/>
      <c r="W2724"/>
      <c r="X2724" s="397">
        <v>14</v>
      </c>
      <c r="Y2724" s="397">
        <v>149</v>
      </c>
    </row>
    <row r="2725" spans="1:25" x14ac:dyDescent="0.45">
      <c r="A2725">
        <f>'Page 1 - General Information'!$G$12</f>
        <v>113367003</v>
      </c>
      <c r="B2725" t="str">
        <f>'Page 1 - General Information'!$G$16</f>
        <v>2658</v>
      </c>
      <c r="C2725" s="395" t="s">
        <v>19824</v>
      </c>
      <c r="D2725"/>
      <c r="E2725"/>
      <c r="F2725"/>
      <c r="G2725"/>
      <c r="H2725"/>
      <c r="I2725"/>
      <c r="J2725"/>
      <c r="K2725"/>
      <c r="L2725"/>
      <c r="M2725"/>
      <c r="N2725" t="s">
        <v>4812</v>
      </c>
      <c r="O2725" s="396">
        <f>INDEX('Page 2 - Team Information'!$K$14:$AP$184,Y2725,X2725)</f>
        <v>0</v>
      </c>
      <c r="P2725"/>
      <c r="Q2725"/>
      <c r="R2725"/>
      <c r="S2725" t="s">
        <v>7462</v>
      </c>
      <c r="T2725"/>
      <c r="U2725"/>
      <c r="V2725"/>
      <c r="W2725"/>
      <c r="X2725" s="397">
        <v>15</v>
      </c>
      <c r="Y2725" s="397">
        <v>149</v>
      </c>
    </row>
    <row r="2726" spans="1:25" x14ac:dyDescent="0.45">
      <c r="A2726">
        <f>'Page 1 - General Information'!$G$12</f>
        <v>113367003</v>
      </c>
      <c r="B2726" t="str">
        <f>'Page 1 - General Information'!$G$16</f>
        <v>2658</v>
      </c>
      <c r="C2726" s="395" t="s">
        <v>19824</v>
      </c>
      <c r="D2726"/>
      <c r="E2726"/>
      <c r="F2726"/>
      <c r="G2726"/>
      <c r="H2726"/>
      <c r="I2726"/>
      <c r="J2726"/>
      <c r="K2726"/>
      <c r="L2726"/>
      <c r="M2726"/>
      <c r="N2726" t="s">
        <v>4812</v>
      </c>
      <c r="O2726" s="396">
        <f>INDEX('Page 2 - Team Information'!$K$14:$AP$184,Y2726,X2726)</f>
        <v>0</v>
      </c>
      <c r="P2726"/>
      <c r="Q2726"/>
      <c r="R2726"/>
      <c r="S2726" t="s">
        <v>7463</v>
      </c>
      <c r="T2726"/>
      <c r="U2726"/>
      <c r="V2726"/>
      <c r="W2726"/>
      <c r="X2726" s="397">
        <v>16</v>
      </c>
      <c r="Y2726" s="397">
        <v>149</v>
      </c>
    </row>
    <row r="2727" spans="1:25" x14ac:dyDescent="0.45">
      <c r="A2727">
        <f>'Page 1 - General Information'!$G$12</f>
        <v>113367003</v>
      </c>
      <c r="B2727" t="str">
        <f>'Page 1 - General Information'!$G$16</f>
        <v>2658</v>
      </c>
      <c r="C2727" s="395" t="s">
        <v>19824</v>
      </c>
      <c r="D2727"/>
      <c r="E2727"/>
      <c r="F2727"/>
      <c r="G2727"/>
      <c r="H2727"/>
      <c r="I2727"/>
      <c r="J2727"/>
      <c r="K2727"/>
      <c r="L2727"/>
      <c r="M2727"/>
      <c r="N2727" t="s">
        <v>4812</v>
      </c>
      <c r="O2727" s="396">
        <f>INDEX('Page 2 - Team Information'!$K$14:$AP$184,Y2727,X2727)</f>
        <v>0</v>
      </c>
      <c r="P2727"/>
      <c r="Q2727"/>
      <c r="R2727"/>
      <c r="S2727" t="s">
        <v>7464</v>
      </c>
      <c r="T2727"/>
      <c r="U2727"/>
      <c r="V2727"/>
      <c r="W2727"/>
      <c r="X2727" s="397">
        <v>17</v>
      </c>
      <c r="Y2727" s="397">
        <v>149</v>
      </c>
    </row>
    <row r="2728" spans="1:25" x14ac:dyDescent="0.45">
      <c r="A2728">
        <f>'Page 1 - General Information'!$G$12</f>
        <v>113367003</v>
      </c>
      <c r="B2728" t="str">
        <f>'Page 1 - General Information'!$G$16</f>
        <v>2658</v>
      </c>
      <c r="C2728" s="395" t="s">
        <v>19824</v>
      </c>
      <c r="D2728"/>
      <c r="E2728"/>
      <c r="F2728"/>
      <c r="G2728"/>
      <c r="H2728"/>
      <c r="I2728"/>
      <c r="J2728"/>
      <c r="K2728"/>
      <c r="L2728"/>
      <c r="M2728"/>
      <c r="N2728" t="s">
        <v>4812</v>
      </c>
      <c r="O2728" s="396">
        <f>INDEX('Page 2 - Team Information'!$K$14:$AP$184,Y2728,X2728)</f>
        <v>0</v>
      </c>
      <c r="P2728"/>
      <c r="Q2728"/>
      <c r="R2728"/>
      <c r="S2728" t="s">
        <v>7465</v>
      </c>
      <c r="T2728"/>
      <c r="U2728"/>
      <c r="V2728"/>
      <c r="W2728"/>
      <c r="X2728" s="397">
        <v>19</v>
      </c>
      <c r="Y2728" s="397">
        <v>149</v>
      </c>
    </row>
    <row r="2729" spans="1:25" x14ac:dyDescent="0.45">
      <c r="A2729">
        <f>'Page 1 - General Information'!$G$12</f>
        <v>113367003</v>
      </c>
      <c r="B2729" t="str">
        <f>'Page 1 - General Information'!$G$16</f>
        <v>2658</v>
      </c>
      <c r="C2729" s="395" t="s">
        <v>19824</v>
      </c>
      <c r="D2729"/>
      <c r="E2729"/>
      <c r="F2729"/>
      <c r="G2729"/>
      <c r="H2729"/>
      <c r="I2729"/>
      <c r="J2729"/>
      <c r="K2729"/>
      <c r="L2729"/>
      <c r="M2729"/>
      <c r="N2729" t="s">
        <v>4812</v>
      </c>
      <c r="O2729" s="396">
        <f>INDEX('Page 2 - Team Information'!$K$14:$AP$184,Y2729,X2729)</f>
        <v>0</v>
      </c>
      <c r="P2729"/>
      <c r="Q2729"/>
      <c r="R2729"/>
      <c r="S2729" t="s">
        <v>7466</v>
      </c>
      <c r="T2729"/>
      <c r="U2729"/>
      <c r="V2729"/>
      <c r="W2729"/>
      <c r="X2729" s="397">
        <v>20</v>
      </c>
      <c r="Y2729" s="397">
        <v>149</v>
      </c>
    </row>
    <row r="2730" spans="1:25" x14ac:dyDescent="0.45">
      <c r="A2730">
        <f>'Page 1 - General Information'!$G$12</f>
        <v>113367003</v>
      </c>
      <c r="B2730" t="str">
        <f>'Page 1 - General Information'!$G$16</f>
        <v>2658</v>
      </c>
      <c r="C2730" s="395" t="s">
        <v>19824</v>
      </c>
      <c r="D2730"/>
      <c r="E2730"/>
      <c r="F2730"/>
      <c r="G2730"/>
      <c r="H2730"/>
      <c r="I2730"/>
      <c r="J2730"/>
      <c r="K2730"/>
      <c r="L2730"/>
      <c r="M2730"/>
      <c r="N2730" t="s">
        <v>4812</v>
      </c>
      <c r="O2730" s="396">
        <f>INDEX('Page 2 - Team Information'!$K$14:$AP$184,Y2730,X2730)</f>
        <v>0</v>
      </c>
      <c r="P2730"/>
      <c r="Q2730"/>
      <c r="R2730"/>
      <c r="S2730" t="s">
        <v>7467</v>
      </c>
      <c r="T2730"/>
      <c r="U2730"/>
      <c r="V2730"/>
      <c r="W2730"/>
      <c r="X2730" s="397">
        <v>21</v>
      </c>
      <c r="Y2730" s="397">
        <v>149</v>
      </c>
    </row>
    <row r="2731" spans="1:25" x14ac:dyDescent="0.45">
      <c r="A2731">
        <f>'Page 1 - General Information'!$G$12</f>
        <v>113367003</v>
      </c>
      <c r="B2731" t="str">
        <f>'Page 1 - General Information'!$G$16</f>
        <v>2658</v>
      </c>
      <c r="C2731" s="395" t="s">
        <v>19824</v>
      </c>
      <c r="D2731"/>
      <c r="E2731"/>
      <c r="F2731"/>
      <c r="G2731"/>
      <c r="H2731"/>
      <c r="I2731"/>
      <c r="J2731"/>
      <c r="K2731"/>
      <c r="L2731"/>
      <c r="M2731"/>
      <c r="N2731" t="s">
        <v>4812</v>
      </c>
      <c r="O2731" s="396">
        <f>INDEX('Page 2 - Team Information'!$K$14:$AP$184,Y2731,X2731)</f>
        <v>0</v>
      </c>
      <c r="P2731"/>
      <c r="Q2731"/>
      <c r="R2731"/>
      <c r="S2731" t="s">
        <v>7468</v>
      </c>
      <c r="T2731"/>
      <c r="U2731"/>
      <c r="V2731"/>
      <c r="W2731"/>
      <c r="X2731" s="397">
        <v>22</v>
      </c>
      <c r="Y2731" s="397">
        <v>149</v>
      </c>
    </row>
    <row r="2732" spans="1:25" x14ac:dyDescent="0.45">
      <c r="A2732">
        <f>'Page 1 - General Information'!$G$12</f>
        <v>113367003</v>
      </c>
      <c r="B2732" t="str">
        <f>'Page 1 - General Information'!$G$16</f>
        <v>2658</v>
      </c>
      <c r="C2732" s="395" t="s">
        <v>19824</v>
      </c>
      <c r="D2732"/>
      <c r="E2732"/>
      <c r="F2732"/>
      <c r="G2732"/>
      <c r="H2732"/>
      <c r="I2732"/>
      <c r="J2732"/>
      <c r="K2732"/>
      <c r="L2732"/>
      <c r="M2732"/>
      <c r="N2732" t="s">
        <v>5293</v>
      </c>
      <c r="O2732" s="399"/>
      <c r="P2732"/>
      <c r="Q2732"/>
      <c r="R2732" s="399" t="s">
        <v>10976</v>
      </c>
      <c r="S2732" t="s">
        <v>7469</v>
      </c>
      <c r="T2732"/>
      <c r="U2732"/>
      <c r="V2732" s="396">
        <f>INDEX('Page 2 - Team Information'!$K$14:$AP$184,Y2732,X2732)</f>
        <v>0</v>
      </c>
      <c r="W2732"/>
      <c r="X2732" s="397">
        <v>5</v>
      </c>
      <c r="Y2732" s="397">
        <v>150</v>
      </c>
    </row>
    <row r="2733" spans="1:25" x14ac:dyDescent="0.45">
      <c r="A2733">
        <f>'Page 1 - General Information'!$G$12</f>
        <v>113367003</v>
      </c>
      <c r="B2733" t="str">
        <f>'Page 1 - General Information'!$G$16</f>
        <v>2658</v>
      </c>
      <c r="C2733" s="395" t="s">
        <v>19824</v>
      </c>
      <c r="D2733"/>
      <c r="E2733"/>
      <c r="F2733"/>
      <c r="G2733"/>
      <c r="H2733"/>
      <c r="I2733"/>
      <c r="J2733"/>
      <c r="K2733"/>
      <c r="L2733"/>
      <c r="M2733"/>
      <c r="N2733" t="s">
        <v>5293</v>
      </c>
      <c r="O2733" s="399"/>
      <c r="P2733"/>
      <c r="Q2733"/>
      <c r="R2733" s="399" t="s">
        <v>10976</v>
      </c>
      <c r="S2733" t="s">
        <v>7470</v>
      </c>
      <c r="T2733"/>
      <c r="U2733"/>
      <c r="V2733" s="396">
        <f>INDEX('Page 2 - Team Information'!$K$14:$AP$184,Y2733,X2733)</f>
        <v>0</v>
      </c>
      <c r="W2733"/>
      <c r="X2733" s="397">
        <v>6</v>
      </c>
      <c r="Y2733" s="397">
        <v>150</v>
      </c>
    </row>
    <row r="2734" spans="1:25" x14ac:dyDescent="0.45">
      <c r="A2734">
        <f>'Page 1 - General Information'!$G$12</f>
        <v>113367003</v>
      </c>
      <c r="B2734" t="str">
        <f>'Page 1 - General Information'!$G$16</f>
        <v>2658</v>
      </c>
      <c r="C2734" s="395" t="s">
        <v>19824</v>
      </c>
      <c r="D2734"/>
      <c r="E2734"/>
      <c r="F2734"/>
      <c r="G2734"/>
      <c r="H2734"/>
      <c r="I2734"/>
      <c r="J2734"/>
      <c r="K2734"/>
      <c r="L2734"/>
      <c r="M2734"/>
      <c r="N2734" t="s">
        <v>5293</v>
      </c>
      <c r="O2734" s="399"/>
      <c r="P2734"/>
      <c r="Q2734"/>
      <c r="R2734" s="399" t="s">
        <v>10976</v>
      </c>
      <c r="S2734" t="s">
        <v>7471</v>
      </c>
      <c r="T2734"/>
      <c r="U2734"/>
      <c r="V2734" s="396">
        <f>INDEX('Page 2 - Team Information'!$K$14:$AP$184,Y2734,X2734)</f>
        <v>0</v>
      </c>
      <c r="W2734"/>
      <c r="X2734" s="397">
        <v>7</v>
      </c>
      <c r="Y2734" s="397">
        <v>150</v>
      </c>
    </row>
    <row r="2735" spans="1:25" x14ac:dyDescent="0.45">
      <c r="A2735">
        <f>'Page 1 - General Information'!$G$12</f>
        <v>113367003</v>
      </c>
      <c r="B2735" t="str">
        <f>'Page 1 - General Information'!$G$16</f>
        <v>2658</v>
      </c>
      <c r="C2735" s="395" t="s">
        <v>19824</v>
      </c>
      <c r="D2735"/>
      <c r="E2735"/>
      <c r="F2735"/>
      <c r="G2735"/>
      <c r="H2735"/>
      <c r="I2735"/>
      <c r="J2735"/>
      <c r="K2735"/>
      <c r="L2735"/>
      <c r="M2735"/>
      <c r="N2735" t="s">
        <v>5293</v>
      </c>
      <c r="O2735" s="399"/>
      <c r="P2735"/>
      <c r="Q2735"/>
      <c r="R2735" s="21" t="s">
        <v>10976</v>
      </c>
      <c r="S2735" t="s">
        <v>7472</v>
      </c>
      <c r="T2735" s="396" t="str">
        <f>IF(INDEX('Page 2 - Team Information'!$K$14:$AP$184,Y2735,X2735)="","",INDEX('Page 2 - Team Information'!$K$14:$AP$184,Y2735,X2735)&amp;"-06-30")</f>
        <v/>
      </c>
      <c r="U2735"/>
      <c r="V2735"/>
      <c r="W2735"/>
      <c r="X2735" s="397">
        <v>9</v>
      </c>
      <c r="Y2735" s="397">
        <v>150</v>
      </c>
    </row>
    <row r="2736" spans="1:25" x14ac:dyDescent="0.45">
      <c r="A2736">
        <f>'Page 1 - General Information'!$G$12</f>
        <v>113367003</v>
      </c>
      <c r="B2736" t="str">
        <f>'Page 1 - General Information'!$G$16</f>
        <v>2658</v>
      </c>
      <c r="C2736" s="395" t="s">
        <v>19824</v>
      </c>
      <c r="D2736"/>
      <c r="E2736"/>
      <c r="F2736"/>
      <c r="G2736"/>
      <c r="H2736"/>
      <c r="I2736"/>
      <c r="J2736"/>
      <c r="K2736"/>
      <c r="L2736"/>
      <c r="M2736"/>
      <c r="N2736" t="s">
        <v>5293</v>
      </c>
      <c r="O2736" s="399"/>
      <c r="P2736"/>
      <c r="Q2736"/>
      <c r="R2736" s="21" t="s">
        <v>10976</v>
      </c>
      <c r="S2736" t="s">
        <v>7473</v>
      </c>
      <c r="T2736" s="396" t="str">
        <f>IF(INDEX('Page 2 - Team Information'!$K$14:$AP$184,Y2736,X2736)="","",INDEX('Page 2 - Team Information'!$K$14:$AP$184,Y2736,X2736)&amp;"-06-30")</f>
        <v/>
      </c>
      <c r="U2736"/>
      <c r="V2736"/>
      <c r="W2736"/>
      <c r="X2736" s="397">
        <v>10</v>
      </c>
      <c r="Y2736" s="397">
        <v>150</v>
      </c>
    </row>
    <row r="2737" spans="1:25" x14ac:dyDescent="0.45">
      <c r="A2737">
        <f>'Page 1 - General Information'!$G$12</f>
        <v>113367003</v>
      </c>
      <c r="B2737" t="str">
        <f>'Page 1 - General Information'!$G$16</f>
        <v>2658</v>
      </c>
      <c r="C2737" s="395" t="s">
        <v>19824</v>
      </c>
      <c r="D2737"/>
      <c r="E2737"/>
      <c r="F2737"/>
      <c r="G2737"/>
      <c r="H2737"/>
      <c r="I2737"/>
      <c r="J2737"/>
      <c r="K2737"/>
      <c r="L2737"/>
      <c r="M2737"/>
      <c r="N2737" t="s">
        <v>5293</v>
      </c>
      <c r="O2737" s="399"/>
      <c r="P2737"/>
      <c r="Q2737"/>
      <c r="R2737" s="21" t="s">
        <v>10976</v>
      </c>
      <c r="S2737" t="s">
        <v>7474</v>
      </c>
      <c r="T2737" s="396" t="str">
        <f>IF(INDEX('Page 2 - Team Information'!$K$14:$AP$184,Y2737,X2737)="","",INDEX('Page 2 - Team Information'!$K$14:$AP$184,Y2737,X2737)&amp;"-06-30")</f>
        <v/>
      </c>
      <c r="U2737"/>
      <c r="V2737"/>
      <c r="W2737"/>
      <c r="X2737" s="397">
        <v>11</v>
      </c>
      <c r="Y2737" s="397">
        <v>150</v>
      </c>
    </row>
    <row r="2738" spans="1:25" x14ac:dyDescent="0.45">
      <c r="A2738">
        <f>'Page 1 - General Information'!$G$12</f>
        <v>113367003</v>
      </c>
      <c r="B2738" t="str">
        <f>'Page 1 - General Information'!$G$16</f>
        <v>2658</v>
      </c>
      <c r="C2738" s="395" t="s">
        <v>19824</v>
      </c>
      <c r="D2738"/>
      <c r="E2738"/>
      <c r="F2738"/>
      <c r="G2738"/>
      <c r="H2738"/>
      <c r="I2738"/>
      <c r="J2738"/>
      <c r="K2738"/>
      <c r="L2738"/>
      <c r="M2738"/>
      <c r="N2738" t="s">
        <v>5293</v>
      </c>
      <c r="O2738" s="399"/>
      <c r="P2738"/>
      <c r="Q2738"/>
      <c r="R2738" s="21" t="s">
        <v>10976</v>
      </c>
      <c r="S2738" t="s">
        <v>7475</v>
      </c>
      <c r="T2738" s="396" t="str">
        <f>IF(INDEX('Page 2 - Team Information'!$K$14:$AP$184,Y2738,X2738)="","",INDEX('Page 2 - Team Information'!$K$14:$AP$184,Y2738,X2738)&amp;"-06-30")</f>
        <v/>
      </c>
      <c r="U2738"/>
      <c r="V2738"/>
      <c r="W2738"/>
      <c r="X2738" s="397">
        <v>12</v>
      </c>
      <c r="Y2738" s="397">
        <v>150</v>
      </c>
    </row>
    <row r="2739" spans="1:25" x14ac:dyDescent="0.45">
      <c r="A2739">
        <f>'Page 1 - General Information'!$G$12</f>
        <v>113367003</v>
      </c>
      <c r="B2739" t="str">
        <f>'Page 1 - General Information'!$G$16</f>
        <v>2658</v>
      </c>
      <c r="C2739" s="395" t="s">
        <v>19824</v>
      </c>
      <c r="D2739"/>
      <c r="E2739"/>
      <c r="F2739"/>
      <c r="G2739"/>
      <c r="H2739"/>
      <c r="I2739"/>
      <c r="J2739"/>
      <c r="K2739"/>
      <c r="L2739"/>
      <c r="M2739"/>
      <c r="N2739" t="s">
        <v>4812</v>
      </c>
      <c r="O2739" s="396">
        <f>INDEX('Page 2 - Team Information'!$K$14:$AP$184,Y2739,X2739)</f>
        <v>0</v>
      </c>
      <c r="P2739"/>
      <c r="Q2739"/>
      <c r="R2739"/>
      <c r="S2739" t="s">
        <v>7476</v>
      </c>
      <c r="T2739"/>
      <c r="U2739"/>
      <c r="V2739"/>
      <c r="W2739"/>
      <c r="X2739" s="397">
        <v>14</v>
      </c>
      <c r="Y2739" s="397">
        <v>150</v>
      </c>
    </row>
    <row r="2740" spans="1:25" x14ac:dyDescent="0.45">
      <c r="A2740">
        <f>'Page 1 - General Information'!$G$12</f>
        <v>113367003</v>
      </c>
      <c r="B2740" t="str">
        <f>'Page 1 - General Information'!$G$16</f>
        <v>2658</v>
      </c>
      <c r="C2740" s="395" t="s">
        <v>19824</v>
      </c>
      <c r="D2740"/>
      <c r="E2740"/>
      <c r="F2740"/>
      <c r="G2740"/>
      <c r="H2740"/>
      <c r="I2740"/>
      <c r="J2740"/>
      <c r="K2740"/>
      <c r="L2740"/>
      <c r="M2740"/>
      <c r="N2740" t="s">
        <v>4812</v>
      </c>
      <c r="O2740" s="396">
        <f>INDEX('Page 2 - Team Information'!$K$14:$AP$184,Y2740,X2740)</f>
        <v>0</v>
      </c>
      <c r="P2740"/>
      <c r="Q2740"/>
      <c r="R2740"/>
      <c r="S2740" t="s">
        <v>7477</v>
      </c>
      <c r="T2740"/>
      <c r="U2740"/>
      <c r="V2740"/>
      <c r="W2740"/>
      <c r="X2740" s="397">
        <v>15</v>
      </c>
      <c r="Y2740" s="397">
        <v>150</v>
      </c>
    </row>
    <row r="2741" spans="1:25" x14ac:dyDescent="0.45">
      <c r="A2741">
        <f>'Page 1 - General Information'!$G$12</f>
        <v>113367003</v>
      </c>
      <c r="B2741" t="str">
        <f>'Page 1 - General Information'!$G$16</f>
        <v>2658</v>
      </c>
      <c r="C2741" s="395" t="s">
        <v>19824</v>
      </c>
      <c r="D2741"/>
      <c r="E2741"/>
      <c r="F2741"/>
      <c r="G2741"/>
      <c r="H2741"/>
      <c r="I2741"/>
      <c r="J2741"/>
      <c r="K2741"/>
      <c r="L2741"/>
      <c r="M2741"/>
      <c r="N2741" t="s">
        <v>4812</v>
      </c>
      <c r="O2741" s="396">
        <f>INDEX('Page 2 - Team Information'!$K$14:$AP$184,Y2741,X2741)</f>
        <v>0</v>
      </c>
      <c r="P2741"/>
      <c r="Q2741"/>
      <c r="R2741"/>
      <c r="S2741" t="s">
        <v>7478</v>
      </c>
      <c r="T2741"/>
      <c r="U2741"/>
      <c r="V2741"/>
      <c r="W2741"/>
      <c r="X2741" s="397">
        <v>16</v>
      </c>
      <c r="Y2741" s="397">
        <v>150</v>
      </c>
    </row>
    <row r="2742" spans="1:25" x14ac:dyDescent="0.45">
      <c r="A2742">
        <f>'Page 1 - General Information'!$G$12</f>
        <v>113367003</v>
      </c>
      <c r="B2742" t="str">
        <f>'Page 1 - General Information'!$G$16</f>
        <v>2658</v>
      </c>
      <c r="C2742" s="395" t="s">
        <v>19824</v>
      </c>
      <c r="D2742"/>
      <c r="E2742"/>
      <c r="F2742"/>
      <c r="G2742"/>
      <c r="H2742"/>
      <c r="I2742"/>
      <c r="J2742"/>
      <c r="K2742"/>
      <c r="L2742"/>
      <c r="M2742"/>
      <c r="N2742" t="s">
        <v>4812</v>
      </c>
      <c r="O2742" s="396">
        <f>INDEX('Page 2 - Team Information'!$K$14:$AP$184,Y2742,X2742)</f>
        <v>0</v>
      </c>
      <c r="P2742"/>
      <c r="Q2742"/>
      <c r="R2742"/>
      <c r="S2742" t="s">
        <v>7479</v>
      </c>
      <c r="T2742"/>
      <c r="U2742"/>
      <c r="V2742"/>
      <c r="W2742"/>
      <c r="X2742" s="397">
        <v>17</v>
      </c>
      <c r="Y2742" s="397">
        <v>150</v>
      </c>
    </row>
    <row r="2743" spans="1:25" x14ac:dyDescent="0.45">
      <c r="A2743">
        <f>'Page 1 - General Information'!$G$12</f>
        <v>113367003</v>
      </c>
      <c r="B2743" t="str">
        <f>'Page 1 - General Information'!$G$16</f>
        <v>2658</v>
      </c>
      <c r="C2743" s="395" t="s">
        <v>19824</v>
      </c>
      <c r="D2743"/>
      <c r="E2743"/>
      <c r="F2743"/>
      <c r="G2743"/>
      <c r="H2743"/>
      <c r="I2743"/>
      <c r="J2743"/>
      <c r="K2743"/>
      <c r="L2743"/>
      <c r="M2743"/>
      <c r="N2743" t="s">
        <v>4812</v>
      </c>
      <c r="O2743" s="396">
        <f>INDEX('Page 2 - Team Information'!$K$14:$AP$184,Y2743,X2743)</f>
        <v>0</v>
      </c>
      <c r="P2743"/>
      <c r="Q2743"/>
      <c r="R2743"/>
      <c r="S2743" t="s">
        <v>7480</v>
      </c>
      <c r="T2743"/>
      <c r="U2743"/>
      <c r="V2743"/>
      <c r="W2743"/>
      <c r="X2743" s="397">
        <v>19</v>
      </c>
      <c r="Y2743" s="397">
        <v>150</v>
      </c>
    </row>
    <row r="2744" spans="1:25" x14ac:dyDescent="0.45">
      <c r="A2744">
        <f>'Page 1 - General Information'!$G$12</f>
        <v>113367003</v>
      </c>
      <c r="B2744" t="str">
        <f>'Page 1 - General Information'!$G$16</f>
        <v>2658</v>
      </c>
      <c r="C2744" s="395" t="s">
        <v>19824</v>
      </c>
      <c r="D2744"/>
      <c r="E2744"/>
      <c r="F2744"/>
      <c r="G2744"/>
      <c r="H2744"/>
      <c r="I2744"/>
      <c r="J2744"/>
      <c r="K2744"/>
      <c r="L2744"/>
      <c r="M2744"/>
      <c r="N2744" t="s">
        <v>4812</v>
      </c>
      <c r="O2744" s="396">
        <f>INDEX('Page 2 - Team Information'!$K$14:$AP$184,Y2744,X2744)</f>
        <v>0</v>
      </c>
      <c r="P2744"/>
      <c r="Q2744"/>
      <c r="R2744"/>
      <c r="S2744" t="s">
        <v>7481</v>
      </c>
      <c r="T2744"/>
      <c r="U2744"/>
      <c r="V2744"/>
      <c r="W2744"/>
      <c r="X2744" s="397">
        <v>20</v>
      </c>
      <c r="Y2744" s="397">
        <v>150</v>
      </c>
    </row>
    <row r="2745" spans="1:25" x14ac:dyDescent="0.45">
      <c r="A2745">
        <f>'Page 1 - General Information'!$G$12</f>
        <v>113367003</v>
      </c>
      <c r="B2745" t="str">
        <f>'Page 1 - General Information'!$G$16</f>
        <v>2658</v>
      </c>
      <c r="C2745" s="395" t="s">
        <v>19824</v>
      </c>
      <c r="D2745"/>
      <c r="E2745"/>
      <c r="F2745"/>
      <c r="G2745"/>
      <c r="H2745"/>
      <c r="I2745"/>
      <c r="J2745"/>
      <c r="K2745"/>
      <c r="L2745"/>
      <c r="M2745"/>
      <c r="N2745" t="s">
        <v>4812</v>
      </c>
      <c r="O2745" s="396">
        <f>INDEX('Page 2 - Team Information'!$K$14:$AP$184,Y2745,X2745)</f>
        <v>0</v>
      </c>
      <c r="P2745"/>
      <c r="Q2745"/>
      <c r="R2745"/>
      <c r="S2745" t="s">
        <v>7482</v>
      </c>
      <c r="T2745"/>
      <c r="U2745"/>
      <c r="V2745"/>
      <c r="W2745"/>
      <c r="X2745" s="397">
        <v>21</v>
      </c>
      <c r="Y2745" s="397">
        <v>150</v>
      </c>
    </row>
    <row r="2746" spans="1:25" x14ac:dyDescent="0.45">
      <c r="A2746">
        <f>'Page 1 - General Information'!$G$12</f>
        <v>113367003</v>
      </c>
      <c r="B2746" t="str">
        <f>'Page 1 - General Information'!$G$16</f>
        <v>2658</v>
      </c>
      <c r="C2746" s="395" t="s">
        <v>19824</v>
      </c>
      <c r="D2746"/>
      <c r="E2746"/>
      <c r="F2746"/>
      <c r="G2746"/>
      <c r="H2746"/>
      <c r="I2746"/>
      <c r="J2746"/>
      <c r="K2746"/>
      <c r="L2746"/>
      <c r="M2746"/>
      <c r="N2746" t="s">
        <v>4812</v>
      </c>
      <c r="O2746" s="396">
        <f>INDEX('Page 2 - Team Information'!$K$14:$AP$184,Y2746,X2746)</f>
        <v>0</v>
      </c>
      <c r="P2746"/>
      <c r="Q2746"/>
      <c r="R2746"/>
      <c r="S2746" t="s">
        <v>7483</v>
      </c>
      <c r="T2746"/>
      <c r="U2746"/>
      <c r="V2746"/>
      <c r="W2746"/>
      <c r="X2746" s="397">
        <v>22</v>
      </c>
      <c r="Y2746" s="397">
        <v>150</v>
      </c>
    </row>
    <row r="2747" spans="1:25" x14ac:dyDescent="0.45">
      <c r="A2747">
        <f>'Page 1 - General Information'!$G$12</f>
        <v>113367003</v>
      </c>
      <c r="B2747" t="str">
        <f>'Page 1 - General Information'!$G$16</f>
        <v>2658</v>
      </c>
      <c r="C2747" s="395" t="s">
        <v>19824</v>
      </c>
      <c r="D2747"/>
      <c r="E2747"/>
      <c r="F2747"/>
      <c r="G2747"/>
      <c r="H2747"/>
      <c r="I2747"/>
      <c r="J2747"/>
      <c r="K2747"/>
      <c r="L2747"/>
      <c r="M2747"/>
      <c r="N2747" t="s">
        <v>5293</v>
      </c>
      <c r="O2747" s="399"/>
      <c r="P2747"/>
      <c r="Q2747"/>
      <c r="R2747" s="399" t="s">
        <v>10976</v>
      </c>
      <c r="S2747" t="s">
        <v>7484</v>
      </c>
      <c r="T2747"/>
      <c r="U2747"/>
      <c r="V2747" s="396">
        <f>INDEX('Page 2 - Team Information'!$K$14:$AP$184,Y2747,X2747)</f>
        <v>0</v>
      </c>
      <c r="W2747"/>
      <c r="X2747" s="397">
        <v>5</v>
      </c>
      <c r="Y2747" s="397">
        <v>151</v>
      </c>
    </row>
    <row r="2748" spans="1:25" x14ac:dyDescent="0.45">
      <c r="A2748">
        <f>'Page 1 - General Information'!$G$12</f>
        <v>113367003</v>
      </c>
      <c r="B2748" t="str">
        <f>'Page 1 - General Information'!$G$16</f>
        <v>2658</v>
      </c>
      <c r="C2748" s="395" t="s">
        <v>19824</v>
      </c>
      <c r="D2748"/>
      <c r="E2748"/>
      <c r="F2748"/>
      <c r="G2748"/>
      <c r="H2748"/>
      <c r="I2748"/>
      <c r="J2748"/>
      <c r="K2748"/>
      <c r="L2748"/>
      <c r="M2748"/>
      <c r="N2748" t="s">
        <v>5293</v>
      </c>
      <c r="O2748" s="399"/>
      <c r="P2748"/>
      <c r="Q2748"/>
      <c r="R2748" s="399" t="s">
        <v>10976</v>
      </c>
      <c r="S2748" t="s">
        <v>7485</v>
      </c>
      <c r="T2748"/>
      <c r="U2748"/>
      <c r="V2748" s="396">
        <f>INDEX('Page 2 - Team Information'!$K$14:$AP$184,Y2748,X2748)</f>
        <v>0</v>
      </c>
      <c r="W2748"/>
      <c r="X2748" s="397">
        <v>6</v>
      </c>
      <c r="Y2748" s="397">
        <v>151</v>
      </c>
    </row>
    <row r="2749" spans="1:25" x14ac:dyDescent="0.45">
      <c r="A2749">
        <f>'Page 1 - General Information'!$G$12</f>
        <v>113367003</v>
      </c>
      <c r="B2749" t="str">
        <f>'Page 1 - General Information'!$G$16</f>
        <v>2658</v>
      </c>
      <c r="C2749" s="395" t="s">
        <v>19824</v>
      </c>
      <c r="D2749"/>
      <c r="E2749"/>
      <c r="F2749"/>
      <c r="G2749"/>
      <c r="H2749"/>
      <c r="I2749"/>
      <c r="J2749"/>
      <c r="K2749"/>
      <c r="L2749"/>
      <c r="M2749"/>
      <c r="N2749" t="s">
        <v>5293</v>
      </c>
      <c r="O2749" s="399"/>
      <c r="P2749"/>
      <c r="Q2749"/>
      <c r="R2749" s="399" t="s">
        <v>10976</v>
      </c>
      <c r="S2749" t="s">
        <v>7486</v>
      </c>
      <c r="T2749"/>
      <c r="U2749"/>
      <c r="V2749" s="396">
        <f>INDEX('Page 2 - Team Information'!$K$14:$AP$184,Y2749,X2749)</f>
        <v>0</v>
      </c>
      <c r="W2749"/>
      <c r="X2749" s="397">
        <v>7</v>
      </c>
      <c r="Y2749" s="397">
        <v>151</v>
      </c>
    </row>
    <row r="2750" spans="1:25" x14ac:dyDescent="0.45">
      <c r="A2750">
        <f>'Page 1 - General Information'!$G$12</f>
        <v>113367003</v>
      </c>
      <c r="B2750" t="str">
        <f>'Page 1 - General Information'!$G$16</f>
        <v>2658</v>
      </c>
      <c r="C2750" s="395" t="s">
        <v>19824</v>
      </c>
      <c r="D2750"/>
      <c r="E2750"/>
      <c r="F2750"/>
      <c r="G2750"/>
      <c r="H2750"/>
      <c r="I2750"/>
      <c r="J2750"/>
      <c r="K2750"/>
      <c r="L2750"/>
      <c r="M2750"/>
      <c r="N2750" t="s">
        <v>5293</v>
      </c>
      <c r="O2750" s="399"/>
      <c r="P2750"/>
      <c r="Q2750"/>
      <c r="R2750" s="21" t="s">
        <v>10976</v>
      </c>
      <c r="S2750" t="s">
        <v>7487</v>
      </c>
      <c r="T2750" s="396" t="str">
        <f>IF(INDEX('Page 2 - Team Information'!$K$14:$AP$184,Y2750,X2750)="","",INDEX('Page 2 - Team Information'!$K$14:$AP$184,Y2750,X2750)&amp;"-06-30")</f>
        <v/>
      </c>
      <c r="U2750"/>
      <c r="V2750"/>
      <c r="W2750"/>
      <c r="X2750" s="397">
        <v>9</v>
      </c>
      <c r="Y2750" s="397">
        <v>151</v>
      </c>
    </row>
    <row r="2751" spans="1:25" x14ac:dyDescent="0.45">
      <c r="A2751">
        <f>'Page 1 - General Information'!$G$12</f>
        <v>113367003</v>
      </c>
      <c r="B2751" t="str">
        <f>'Page 1 - General Information'!$G$16</f>
        <v>2658</v>
      </c>
      <c r="C2751" s="395" t="s">
        <v>19824</v>
      </c>
      <c r="D2751"/>
      <c r="E2751"/>
      <c r="F2751"/>
      <c r="G2751"/>
      <c r="H2751"/>
      <c r="I2751"/>
      <c r="J2751"/>
      <c r="K2751"/>
      <c r="L2751"/>
      <c r="M2751"/>
      <c r="N2751" t="s">
        <v>5293</v>
      </c>
      <c r="O2751" s="399"/>
      <c r="P2751"/>
      <c r="Q2751"/>
      <c r="R2751" s="21" t="s">
        <v>10976</v>
      </c>
      <c r="S2751" t="s">
        <v>7488</v>
      </c>
      <c r="T2751" s="396" t="str">
        <f>IF(INDEX('Page 2 - Team Information'!$K$14:$AP$184,Y2751,X2751)="","",INDEX('Page 2 - Team Information'!$K$14:$AP$184,Y2751,X2751)&amp;"-06-30")</f>
        <v/>
      </c>
      <c r="U2751"/>
      <c r="V2751"/>
      <c r="W2751"/>
      <c r="X2751" s="397">
        <v>10</v>
      </c>
      <c r="Y2751" s="397">
        <v>151</v>
      </c>
    </row>
    <row r="2752" spans="1:25" x14ac:dyDescent="0.45">
      <c r="A2752">
        <f>'Page 1 - General Information'!$G$12</f>
        <v>113367003</v>
      </c>
      <c r="B2752" t="str">
        <f>'Page 1 - General Information'!$G$16</f>
        <v>2658</v>
      </c>
      <c r="C2752" s="395" t="s">
        <v>19824</v>
      </c>
      <c r="D2752"/>
      <c r="E2752"/>
      <c r="F2752"/>
      <c r="G2752"/>
      <c r="H2752"/>
      <c r="I2752"/>
      <c r="J2752"/>
      <c r="K2752"/>
      <c r="L2752"/>
      <c r="M2752"/>
      <c r="N2752" t="s">
        <v>5293</v>
      </c>
      <c r="O2752" s="399"/>
      <c r="P2752"/>
      <c r="Q2752"/>
      <c r="R2752" s="21" t="s">
        <v>10976</v>
      </c>
      <c r="S2752" t="s">
        <v>7489</v>
      </c>
      <c r="T2752" s="396" t="str">
        <f>IF(INDEX('Page 2 - Team Information'!$K$14:$AP$184,Y2752,X2752)="","",INDEX('Page 2 - Team Information'!$K$14:$AP$184,Y2752,X2752)&amp;"-06-30")</f>
        <v/>
      </c>
      <c r="U2752"/>
      <c r="V2752"/>
      <c r="W2752"/>
      <c r="X2752" s="397">
        <v>11</v>
      </c>
      <c r="Y2752" s="397">
        <v>151</v>
      </c>
    </row>
    <row r="2753" spans="1:25" x14ac:dyDescent="0.45">
      <c r="A2753">
        <f>'Page 1 - General Information'!$G$12</f>
        <v>113367003</v>
      </c>
      <c r="B2753" t="str">
        <f>'Page 1 - General Information'!$G$16</f>
        <v>2658</v>
      </c>
      <c r="C2753" s="395" t="s">
        <v>19824</v>
      </c>
      <c r="D2753"/>
      <c r="E2753"/>
      <c r="F2753"/>
      <c r="G2753"/>
      <c r="H2753"/>
      <c r="I2753"/>
      <c r="J2753"/>
      <c r="K2753"/>
      <c r="L2753"/>
      <c r="M2753"/>
      <c r="N2753" t="s">
        <v>5293</v>
      </c>
      <c r="O2753" s="399"/>
      <c r="P2753"/>
      <c r="Q2753"/>
      <c r="R2753" s="21" t="s">
        <v>10976</v>
      </c>
      <c r="S2753" t="s">
        <v>7490</v>
      </c>
      <c r="T2753" s="396" t="str">
        <f>IF(INDEX('Page 2 - Team Information'!$K$14:$AP$184,Y2753,X2753)="","",INDEX('Page 2 - Team Information'!$K$14:$AP$184,Y2753,X2753)&amp;"-06-30")</f>
        <v/>
      </c>
      <c r="U2753"/>
      <c r="V2753"/>
      <c r="W2753"/>
      <c r="X2753" s="397">
        <v>12</v>
      </c>
      <c r="Y2753" s="397">
        <v>151</v>
      </c>
    </row>
    <row r="2754" spans="1:25" x14ac:dyDescent="0.45">
      <c r="A2754">
        <f>'Page 1 - General Information'!$G$12</f>
        <v>113367003</v>
      </c>
      <c r="B2754" t="str">
        <f>'Page 1 - General Information'!$G$16</f>
        <v>2658</v>
      </c>
      <c r="C2754" s="395" t="s">
        <v>19824</v>
      </c>
      <c r="D2754"/>
      <c r="E2754"/>
      <c r="F2754"/>
      <c r="G2754"/>
      <c r="H2754"/>
      <c r="I2754"/>
      <c r="J2754"/>
      <c r="K2754"/>
      <c r="L2754"/>
      <c r="M2754"/>
      <c r="N2754" t="s">
        <v>4812</v>
      </c>
      <c r="O2754" s="396">
        <f>INDEX('Page 2 - Team Information'!$K$14:$AP$184,Y2754,X2754)</f>
        <v>0</v>
      </c>
      <c r="P2754"/>
      <c r="Q2754"/>
      <c r="R2754"/>
      <c r="S2754" t="s">
        <v>7491</v>
      </c>
      <c r="T2754"/>
      <c r="U2754"/>
      <c r="V2754"/>
      <c r="W2754"/>
      <c r="X2754" s="397">
        <v>14</v>
      </c>
      <c r="Y2754" s="397">
        <v>151</v>
      </c>
    </row>
    <row r="2755" spans="1:25" x14ac:dyDescent="0.45">
      <c r="A2755">
        <f>'Page 1 - General Information'!$G$12</f>
        <v>113367003</v>
      </c>
      <c r="B2755" t="str">
        <f>'Page 1 - General Information'!$G$16</f>
        <v>2658</v>
      </c>
      <c r="C2755" s="395" t="s">
        <v>19824</v>
      </c>
      <c r="D2755"/>
      <c r="E2755"/>
      <c r="F2755"/>
      <c r="G2755"/>
      <c r="H2755"/>
      <c r="I2755"/>
      <c r="J2755"/>
      <c r="K2755"/>
      <c r="L2755"/>
      <c r="M2755"/>
      <c r="N2755" t="s">
        <v>4812</v>
      </c>
      <c r="O2755" s="396">
        <f>INDEX('Page 2 - Team Information'!$K$14:$AP$184,Y2755,X2755)</f>
        <v>0</v>
      </c>
      <c r="P2755"/>
      <c r="Q2755"/>
      <c r="R2755"/>
      <c r="S2755" t="s">
        <v>7492</v>
      </c>
      <c r="T2755"/>
      <c r="U2755"/>
      <c r="V2755"/>
      <c r="W2755"/>
      <c r="X2755" s="397">
        <v>15</v>
      </c>
      <c r="Y2755" s="397">
        <v>151</v>
      </c>
    </row>
    <row r="2756" spans="1:25" x14ac:dyDescent="0.45">
      <c r="A2756">
        <f>'Page 1 - General Information'!$G$12</f>
        <v>113367003</v>
      </c>
      <c r="B2756" t="str">
        <f>'Page 1 - General Information'!$G$16</f>
        <v>2658</v>
      </c>
      <c r="C2756" s="395" t="s">
        <v>19824</v>
      </c>
      <c r="D2756"/>
      <c r="E2756"/>
      <c r="F2756"/>
      <c r="G2756"/>
      <c r="H2756"/>
      <c r="I2756"/>
      <c r="J2756"/>
      <c r="K2756"/>
      <c r="L2756"/>
      <c r="M2756"/>
      <c r="N2756" t="s">
        <v>4812</v>
      </c>
      <c r="O2756" s="396">
        <f>INDEX('Page 2 - Team Information'!$K$14:$AP$184,Y2756,X2756)</f>
        <v>0</v>
      </c>
      <c r="P2756"/>
      <c r="Q2756"/>
      <c r="R2756"/>
      <c r="S2756" t="s">
        <v>7493</v>
      </c>
      <c r="T2756"/>
      <c r="U2756"/>
      <c r="V2756"/>
      <c r="W2756"/>
      <c r="X2756" s="397">
        <v>16</v>
      </c>
      <c r="Y2756" s="397">
        <v>151</v>
      </c>
    </row>
    <row r="2757" spans="1:25" x14ac:dyDescent="0.45">
      <c r="A2757">
        <f>'Page 1 - General Information'!$G$12</f>
        <v>113367003</v>
      </c>
      <c r="B2757" t="str">
        <f>'Page 1 - General Information'!$G$16</f>
        <v>2658</v>
      </c>
      <c r="C2757" s="395" t="s">
        <v>19824</v>
      </c>
      <c r="D2757"/>
      <c r="E2757"/>
      <c r="F2757"/>
      <c r="G2757"/>
      <c r="H2757"/>
      <c r="I2757"/>
      <c r="J2757"/>
      <c r="K2757"/>
      <c r="L2757"/>
      <c r="M2757"/>
      <c r="N2757" t="s">
        <v>4812</v>
      </c>
      <c r="O2757" s="396">
        <f>INDEX('Page 2 - Team Information'!$K$14:$AP$184,Y2757,X2757)</f>
        <v>0</v>
      </c>
      <c r="P2757"/>
      <c r="Q2757"/>
      <c r="R2757"/>
      <c r="S2757" t="s">
        <v>7494</v>
      </c>
      <c r="T2757"/>
      <c r="U2757"/>
      <c r="V2757"/>
      <c r="W2757"/>
      <c r="X2757" s="397">
        <v>17</v>
      </c>
      <c r="Y2757" s="397">
        <v>151</v>
      </c>
    </row>
    <row r="2758" spans="1:25" x14ac:dyDescent="0.45">
      <c r="A2758">
        <f>'Page 1 - General Information'!$G$12</f>
        <v>113367003</v>
      </c>
      <c r="B2758" t="str">
        <f>'Page 1 - General Information'!$G$16</f>
        <v>2658</v>
      </c>
      <c r="C2758" s="395" t="s">
        <v>19824</v>
      </c>
      <c r="D2758"/>
      <c r="E2758"/>
      <c r="F2758"/>
      <c r="G2758"/>
      <c r="H2758"/>
      <c r="I2758"/>
      <c r="J2758"/>
      <c r="K2758"/>
      <c r="L2758"/>
      <c r="M2758"/>
      <c r="N2758" t="s">
        <v>4812</v>
      </c>
      <c r="O2758" s="396">
        <f>INDEX('Page 2 - Team Information'!$K$14:$AP$184,Y2758,X2758)</f>
        <v>0</v>
      </c>
      <c r="P2758"/>
      <c r="Q2758"/>
      <c r="R2758"/>
      <c r="S2758" t="s">
        <v>7495</v>
      </c>
      <c r="T2758"/>
      <c r="U2758"/>
      <c r="V2758"/>
      <c r="W2758"/>
      <c r="X2758" s="397">
        <v>19</v>
      </c>
      <c r="Y2758" s="397">
        <v>151</v>
      </c>
    </row>
    <row r="2759" spans="1:25" x14ac:dyDescent="0.45">
      <c r="A2759">
        <f>'Page 1 - General Information'!$G$12</f>
        <v>113367003</v>
      </c>
      <c r="B2759" t="str">
        <f>'Page 1 - General Information'!$G$16</f>
        <v>2658</v>
      </c>
      <c r="C2759" s="395" t="s">
        <v>19824</v>
      </c>
      <c r="D2759"/>
      <c r="E2759"/>
      <c r="F2759"/>
      <c r="G2759"/>
      <c r="H2759"/>
      <c r="I2759"/>
      <c r="J2759"/>
      <c r="K2759"/>
      <c r="L2759"/>
      <c r="M2759"/>
      <c r="N2759" t="s">
        <v>4812</v>
      </c>
      <c r="O2759" s="396">
        <f>INDEX('Page 2 - Team Information'!$K$14:$AP$184,Y2759,X2759)</f>
        <v>0</v>
      </c>
      <c r="P2759"/>
      <c r="Q2759"/>
      <c r="R2759"/>
      <c r="S2759" t="s">
        <v>7496</v>
      </c>
      <c r="T2759"/>
      <c r="U2759"/>
      <c r="V2759"/>
      <c r="W2759"/>
      <c r="X2759" s="397">
        <v>20</v>
      </c>
      <c r="Y2759" s="397">
        <v>151</v>
      </c>
    </row>
    <row r="2760" spans="1:25" x14ac:dyDescent="0.45">
      <c r="A2760">
        <f>'Page 1 - General Information'!$G$12</f>
        <v>113367003</v>
      </c>
      <c r="B2760" t="str">
        <f>'Page 1 - General Information'!$G$16</f>
        <v>2658</v>
      </c>
      <c r="C2760" s="395" t="s">
        <v>19824</v>
      </c>
      <c r="D2760"/>
      <c r="E2760"/>
      <c r="F2760"/>
      <c r="G2760"/>
      <c r="H2760"/>
      <c r="I2760"/>
      <c r="J2760"/>
      <c r="K2760"/>
      <c r="L2760"/>
      <c r="M2760"/>
      <c r="N2760" t="s">
        <v>4812</v>
      </c>
      <c r="O2760" s="396">
        <f>INDEX('Page 2 - Team Information'!$K$14:$AP$184,Y2760,X2760)</f>
        <v>0</v>
      </c>
      <c r="P2760"/>
      <c r="Q2760"/>
      <c r="R2760"/>
      <c r="S2760" t="s">
        <v>7497</v>
      </c>
      <c r="T2760"/>
      <c r="U2760"/>
      <c r="V2760"/>
      <c r="W2760"/>
      <c r="X2760" s="397">
        <v>21</v>
      </c>
      <c r="Y2760" s="397">
        <v>151</v>
      </c>
    </row>
    <row r="2761" spans="1:25" x14ac:dyDescent="0.45">
      <c r="A2761">
        <f>'Page 1 - General Information'!$G$12</f>
        <v>113367003</v>
      </c>
      <c r="B2761" t="str">
        <f>'Page 1 - General Information'!$G$16</f>
        <v>2658</v>
      </c>
      <c r="C2761" s="395" t="s">
        <v>19824</v>
      </c>
      <c r="D2761"/>
      <c r="E2761"/>
      <c r="F2761"/>
      <c r="G2761"/>
      <c r="H2761"/>
      <c r="I2761"/>
      <c r="J2761"/>
      <c r="K2761"/>
      <c r="L2761"/>
      <c r="M2761"/>
      <c r="N2761" t="s">
        <v>4812</v>
      </c>
      <c r="O2761" s="396">
        <f>INDEX('Page 2 - Team Information'!$K$14:$AP$184,Y2761,X2761)</f>
        <v>0</v>
      </c>
      <c r="P2761"/>
      <c r="Q2761"/>
      <c r="R2761"/>
      <c r="S2761" t="s">
        <v>7498</v>
      </c>
      <c r="T2761"/>
      <c r="U2761"/>
      <c r="V2761"/>
      <c r="W2761"/>
      <c r="X2761" s="397">
        <v>22</v>
      </c>
      <c r="Y2761" s="397">
        <v>151</v>
      </c>
    </row>
    <row r="2762" spans="1:25" x14ac:dyDescent="0.45">
      <c r="A2762">
        <f>'Page 1 - General Information'!$G$12</f>
        <v>113367003</v>
      </c>
      <c r="B2762" t="str">
        <f>'Page 1 - General Information'!$G$16</f>
        <v>2658</v>
      </c>
      <c r="C2762" s="395" t="s">
        <v>19824</v>
      </c>
      <c r="D2762"/>
      <c r="E2762"/>
      <c r="F2762"/>
      <c r="G2762"/>
      <c r="H2762"/>
      <c r="I2762"/>
      <c r="J2762"/>
      <c r="K2762"/>
      <c r="L2762"/>
      <c r="M2762"/>
      <c r="N2762" t="s">
        <v>5293</v>
      </c>
      <c r="O2762" s="399"/>
      <c r="P2762"/>
      <c r="Q2762"/>
      <c r="R2762" s="399" t="s">
        <v>10976</v>
      </c>
      <c r="S2762" t="s">
        <v>7499</v>
      </c>
      <c r="T2762"/>
      <c r="U2762"/>
      <c r="V2762" s="396" t="str">
        <f>INDEX('Page 2 - Team Information'!$K$14:$AP$184,Y2762,X2762)</f>
        <v xml:space="preserve">Yes </v>
      </c>
      <c r="W2762"/>
      <c r="X2762" s="397">
        <v>5</v>
      </c>
      <c r="Y2762" s="397">
        <v>152</v>
      </c>
    </row>
    <row r="2763" spans="1:25" x14ac:dyDescent="0.45">
      <c r="A2763">
        <f>'Page 1 - General Information'!$G$12</f>
        <v>113367003</v>
      </c>
      <c r="B2763" t="str">
        <f>'Page 1 - General Information'!$G$16</f>
        <v>2658</v>
      </c>
      <c r="C2763" s="395" t="s">
        <v>19824</v>
      </c>
      <c r="D2763"/>
      <c r="E2763"/>
      <c r="F2763"/>
      <c r="G2763"/>
      <c r="H2763"/>
      <c r="I2763"/>
      <c r="J2763"/>
      <c r="K2763"/>
      <c r="L2763"/>
      <c r="M2763"/>
      <c r="N2763" t="s">
        <v>5293</v>
      </c>
      <c r="O2763" s="399"/>
      <c r="P2763"/>
      <c r="Q2763"/>
      <c r="R2763" s="399" t="s">
        <v>10976</v>
      </c>
      <c r="S2763" t="s">
        <v>7500</v>
      </c>
      <c r="T2763"/>
      <c r="U2763"/>
      <c r="V2763" s="396">
        <f>INDEX('Page 2 - Team Information'!$K$14:$AP$184,Y2763,X2763)</f>
        <v>0</v>
      </c>
      <c r="W2763"/>
      <c r="X2763" s="397">
        <v>6</v>
      </c>
      <c r="Y2763" s="397">
        <v>152</v>
      </c>
    </row>
    <row r="2764" spans="1:25" x14ac:dyDescent="0.45">
      <c r="A2764">
        <f>'Page 1 - General Information'!$G$12</f>
        <v>113367003</v>
      </c>
      <c r="B2764" t="str">
        <f>'Page 1 - General Information'!$G$16</f>
        <v>2658</v>
      </c>
      <c r="C2764" s="395" t="s">
        <v>19824</v>
      </c>
      <c r="D2764"/>
      <c r="E2764"/>
      <c r="F2764"/>
      <c r="G2764"/>
      <c r="H2764"/>
      <c r="I2764"/>
      <c r="J2764"/>
      <c r="K2764"/>
      <c r="L2764"/>
      <c r="M2764"/>
      <c r="N2764" t="s">
        <v>5293</v>
      </c>
      <c r="O2764" s="399"/>
      <c r="P2764"/>
      <c r="Q2764"/>
      <c r="R2764" s="399" t="s">
        <v>10976</v>
      </c>
      <c r="S2764" t="s">
        <v>7501</v>
      </c>
      <c r="T2764"/>
      <c r="U2764"/>
      <c r="V2764" s="396">
        <f>INDEX('Page 2 - Team Information'!$K$14:$AP$184,Y2764,X2764)</f>
        <v>0</v>
      </c>
      <c r="W2764"/>
      <c r="X2764" s="397">
        <v>7</v>
      </c>
      <c r="Y2764" s="397">
        <v>152</v>
      </c>
    </row>
    <row r="2765" spans="1:25" x14ac:dyDescent="0.45">
      <c r="A2765">
        <f>'Page 1 - General Information'!$G$12</f>
        <v>113367003</v>
      </c>
      <c r="B2765" t="str">
        <f>'Page 1 - General Information'!$G$16</f>
        <v>2658</v>
      </c>
      <c r="C2765" s="395" t="s">
        <v>19824</v>
      </c>
      <c r="D2765"/>
      <c r="E2765"/>
      <c r="F2765"/>
      <c r="G2765"/>
      <c r="H2765"/>
      <c r="I2765"/>
      <c r="J2765"/>
      <c r="K2765"/>
      <c r="L2765"/>
      <c r="M2765"/>
      <c r="N2765" t="s">
        <v>5293</v>
      </c>
      <c r="O2765" s="399"/>
      <c r="P2765"/>
      <c r="Q2765"/>
      <c r="R2765" s="21" t="s">
        <v>10976</v>
      </c>
      <c r="S2765" t="s">
        <v>7502</v>
      </c>
      <c r="T2765" s="396" t="str">
        <f>IF(INDEX('Page 2 - Team Information'!$K$14:$AP$184,Y2765,X2765)="","",INDEX('Page 2 - Team Information'!$K$14:$AP$184,Y2765,X2765)&amp;"-06-30")</f>
        <v/>
      </c>
      <c r="U2765"/>
      <c r="V2765"/>
      <c r="W2765"/>
      <c r="X2765" s="397">
        <v>9</v>
      </c>
      <c r="Y2765" s="397">
        <v>152</v>
      </c>
    </row>
    <row r="2766" spans="1:25" x14ac:dyDescent="0.45">
      <c r="A2766">
        <f>'Page 1 - General Information'!$G$12</f>
        <v>113367003</v>
      </c>
      <c r="B2766" t="str">
        <f>'Page 1 - General Information'!$G$16</f>
        <v>2658</v>
      </c>
      <c r="C2766" s="395" t="s">
        <v>19824</v>
      </c>
      <c r="D2766"/>
      <c r="E2766"/>
      <c r="F2766"/>
      <c r="G2766"/>
      <c r="H2766"/>
      <c r="I2766"/>
      <c r="J2766"/>
      <c r="K2766"/>
      <c r="L2766"/>
      <c r="M2766"/>
      <c r="N2766" t="s">
        <v>5293</v>
      </c>
      <c r="O2766" s="399"/>
      <c r="P2766"/>
      <c r="Q2766"/>
      <c r="R2766" s="21" t="s">
        <v>10976</v>
      </c>
      <c r="S2766" t="s">
        <v>7503</v>
      </c>
      <c r="T2766" s="396" t="str">
        <f>IF(INDEX('Page 2 - Team Information'!$K$14:$AP$184,Y2766,X2766)="","",INDEX('Page 2 - Team Information'!$K$14:$AP$184,Y2766,X2766)&amp;"-06-30")</f>
        <v/>
      </c>
      <c r="U2766"/>
      <c r="V2766"/>
      <c r="W2766"/>
      <c r="X2766" s="397">
        <v>10</v>
      </c>
      <c r="Y2766" s="397">
        <v>152</v>
      </c>
    </row>
    <row r="2767" spans="1:25" x14ac:dyDescent="0.45">
      <c r="A2767">
        <f>'Page 1 - General Information'!$G$12</f>
        <v>113367003</v>
      </c>
      <c r="B2767" t="str">
        <f>'Page 1 - General Information'!$G$16</f>
        <v>2658</v>
      </c>
      <c r="C2767" s="395" t="s">
        <v>19824</v>
      </c>
      <c r="D2767"/>
      <c r="E2767"/>
      <c r="F2767"/>
      <c r="G2767"/>
      <c r="H2767"/>
      <c r="I2767"/>
      <c r="J2767"/>
      <c r="K2767"/>
      <c r="L2767"/>
      <c r="M2767"/>
      <c r="N2767" t="s">
        <v>5293</v>
      </c>
      <c r="O2767" s="399"/>
      <c r="P2767"/>
      <c r="Q2767"/>
      <c r="R2767" s="21" t="s">
        <v>10976</v>
      </c>
      <c r="S2767" t="s">
        <v>7504</v>
      </c>
      <c r="T2767" s="396" t="str">
        <f>IF(INDEX('Page 2 - Team Information'!$K$14:$AP$184,Y2767,X2767)="","",INDEX('Page 2 - Team Information'!$K$14:$AP$184,Y2767,X2767)&amp;"-06-30")</f>
        <v/>
      </c>
      <c r="U2767"/>
      <c r="V2767"/>
      <c r="W2767"/>
      <c r="X2767" s="397">
        <v>11</v>
      </c>
      <c r="Y2767" s="397">
        <v>152</v>
      </c>
    </row>
    <row r="2768" spans="1:25" x14ac:dyDescent="0.45">
      <c r="A2768">
        <f>'Page 1 - General Information'!$G$12</f>
        <v>113367003</v>
      </c>
      <c r="B2768" t="str">
        <f>'Page 1 - General Information'!$G$16</f>
        <v>2658</v>
      </c>
      <c r="C2768" s="395" t="s">
        <v>19824</v>
      </c>
      <c r="D2768"/>
      <c r="E2768"/>
      <c r="F2768"/>
      <c r="G2768"/>
      <c r="H2768"/>
      <c r="I2768"/>
      <c r="J2768"/>
      <c r="K2768"/>
      <c r="L2768"/>
      <c r="M2768"/>
      <c r="N2768" t="s">
        <v>5293</v>
      </c>
      <c r="O2768" s="399"/>
      <c r="P2768"/>
      <c r="Q2768"/>
      <c r="R2768" s="21" t="s">
        <v>10976</v>
      </c>
      <c r="S2768" t="s">
        <v>7505</v>
      </c>
      <c r="T2768" s="396" t="str">
        <f>IF(INDEX('Page 2 - Team Information'!$K$14:$AP$184,Y2768,X2768)="","",INDEX('Page 2 - Team Information'!$K$14:$AP$184,Y2768,X2768)&amp;"-06-30")</f>
        <v/>
      </c>
      <c r="U2768"/>
      <c r="V2768"/>
      <c r="W2768"/>
      <c r="X2768" s="397">
        <v>12</v>
      </c>
      <c r="Y2768" s="397">
        <v>152</v>
      </c>
    </row>
    <row r="2769" spans="1:25" x14ac:dyDescent="0.45">
      <c r="A2769">
        <f>'Page 1 - General Information'!$G$12</f>
        <v>113367003</v>
      </c>
      <c r="B2769" t="str">
        <f>'Page 1 - General Information'!$G$16</f>
        <v>2658</v>
      </c>
      <c r="C2769" s="395" t="s">
        <v>19824</v>
      </c>
      <c r="D2769"/>
      <c r="E2769"/>
      <c r="F2769"/>
      <c r="G2769"/>
      <c r="H2769"/>
      <c r="I2769"/>
      <c r="J2769"/>
      <c r="K2769"/>
      <c r="L2769"/>
      <c r="M2769"/>
      <c r="N2769" t="s">
        <v>4812</v>
      </c>
      <c r="O2769" s="396">
        <f>INDEX('Page 2 - Team Information'!$K$14:$AP$184,Y2769,X2769)</f>
        <v>0</v>
      </c>
      <c r="P2769"/>
      <c r="Q2769"/>
      <c r="R2769"/>
      <c r="S2769" t="s">
        <v>7506</v>
      </c>
      <c r="T2769"/>
      <c r="U2769"/>
      <c r="V2769"/>
      <c r="W2769"/>
      <c r="X2769" s="397">
        <v>14</v>
      </c>
      <c r="Y2769" s="397">
        <v>152</v>
      </c>
    </row>
    <row r="2770" spans="1:25" x14ac:dyDescent="0.45">
      <c r="A2770">
        <f>'Page 1 - General Information'!$G$12</f>
        <v>113367003</v>
      </c>
      <c r="B2770" t="str">
        <f>'Page 1 - General Information'!$G$16</f>
        <v>2658</v>
      </c>
      <c r="C2770" s="395" t="s">
        <v>19824</v>
      </c>
      <c r="D2770"/>
      <c r="E2770"/>
      <c r="F2770"/>
      <c r="G2770"/>
      <c r="H2770"/>
      <c r="I2770"/>
      <c r="J2770"/>
      <c r="K2770"/>
      <c r="L2770"/>
      <c r="M2770"/>
      <c r="N2770" t="s">
        <v>4812</v>
      </c>
      <c r="O2770" s="396">
        <f>INDEX('Page 2 - Team Information'!$K$14:$AP$184,Y2770,X2770)</f>
        <v>0</v>
      </c>
      <c r="P2770"/>
      <c r="Q2770"/>
      <c r="R2770"/>
      <c r="S2770" t="s">
        <v>7507</v>
      </c>
      <c r="T2770"/>
      <c r="U2770"/>
      <c r="V2770"/>
      <c r="W2770"/>
      <c r="X2770" s="397">
        <v>15</v>
      </c>
      <c r="Y2770" s="397">
        <v>152</v>
      </c>
    </row>
    <row r="2771" spans="1:25" x14ac:dyDescent="0.45">
      <c r="A2771">
        <f>'Page 1 - General Information'!$G$12</f>
        <v>113367003</v>
      </c>
      <c r="B2771" t="str">
        <f>'Page 1 - General Information'!$G$16</f>
        <v>2658</v>
      </c>
      <c r="C2771" s="395" t="s">
        <v>19824</v>
      </c>
      <c r="D2771"/>
      <c r="E2771"/>
      <c r="F2771"/>
      <c r="G2771"/>
      <c r="H2771"/>
      <c r="I2771"/>
      <c r="J2771"/>
      <c r="K2771"/>
      <c r="L2771"/>
      <c r="M2771"/>
      <c r="N2771" t="s">
        <v>4812</v>
      </c>
      <c r="O2771" s="396">
        <f>INDEX('Page 2 - Team Information'!$K$14:$AP$184,Y2771,X2771)</f>
        <v>0</v>
      </c>
      <c r="P2771"/>
      <c r="Q2771"/>
      <c r="R2771"/>
      <c r="S2771" t="s">
        <v>7508</v>
      </c>
      <c r="T2771"/>
      <c r="U2771"/>
      <c r="V2771"/>
      <c r="W2771"/>
      <c r="X2771" s="397">
        <v>16</v>
      </c>
      <c r="Y2771" s="397">
        <v>152</v>
      </c>
    </row>
    <row r="2772" spans="1:25" x14ac:dyDescent="0.45">
      <c r="A2772">
        <f>'Page 1 - General Information'!$G$12</f>
        <v>113367003</v>
      </c>
      <c r="B2772" t="str">
        <f>'Page 1 - General Information'!$G$16</f>
        <v>2658</v>
      </c>
      <c r="C2772" s="395" t="s">
        <v>19824</v>
      </c>
      <c r="D2772"/>
      <c r="E2772"/>
      <c r="F2772"/>
      <c r="G2772"/>
      <c r="H2772"/>
      <c r="I2772"/>
      <c r="J2772"/>
      <c r="K2772"/>
      <c r="L2772"/>
      <c r="M2772"/>
      <c r="N2772" t="s">
        <v>4812</v>
      </c>
      <c r="O2772" s="396">
        <f>INDEX('Page 2 - Team Information'!$K$14:$AP$184,Y2772,X2772)</f>
        <v>0</v>
      </c>
      <c r="P2772"/>
      <c r="Q2772"/>
      <c r="R2772"/>
      <c r="S2772" t="s">
        <v>7509</v>
      </c>
      <c r="T2772"/>
      <c r="U2772"/>
      <c r="V2772"/>
      <c r="W2772"/>
      <c r="X2772" s="397">
        <v>17</v>
      </c>
      <c r="Y2772" s="397">
        <v>152</v>
      </c>
    </row>
    <row r="2773" spans="1:25" x14ac:dyDescent="0.45">
      <c r="A2773">
        <f>'Page 1 - General Information'!$G$12</f>
        <v>113367003</v>
      </c>
      <c r="B2773" t="str">
        <f>'Page 1 - General Information'!$G$16</f>
        <v>2658</v>
      </c>
      <c r="C2773" s="395" t="s">
        <v>19824</v>
      </c>
      <c r="D2773"/>
      <c r="E2773"/>
      <c r="F2773"/>
      <c r="G2773"/>
      <c r="H2773"/>
      <c r="I2773"/>
      <c r="J2773"/>
      <c r="K2773"/>
      <c r="L2773"/>
      <c r="M2773"/>
      <c r="N2773" t="s">
        <v>4812</v>
      </c>
      <c r="O2773" s="396">
        <f>INDEX('Page 2 - Team Information'!$K$14:$AP$184,Y2773,X2773)</f>
        <v>0</v>
      </c>
      <c r="P2773"/>
      <c r="Q2773"/>
      <c r="R2773"/>
      <c r="S2773" t="s">
        <v>7510</v>
      </c>
      <c r="T2773"/>
      <c r="U2773"/>
      <c r="V2773"/>
      <c r="W2773"/>
      <c r="X2773" s="397">
        <v>19</v>
      </c>
      <c r="Y2773" s="397">
        <v>152</v>
      </c>
    </row>
    <row r="2774" spans="1:25" x14ac:dyDescent="0.45">
      <c r="A2774">
        <f>'Page 1 - General Information'!$G$12</f>
        <v>113367003</v>
      </c>
      <c r="B2774" t="str">
        <f>'Page 1 - General Information'!$G$16</f>
        <v>2658</v>
      </c>
      <c r="C2774" s="395" t="s">
        <v>19824</v>
      </c>
      <c r="D2774"/>
      <c r="E2774"/>
      <c r="F2774"/>
      <c r="G2774"/>
      <c r="H2774"/>
      <c r="I2774"/>
      <c r="J2774"/>
      <c r="K2774"/>
      <c r="L2774"/>
      <c r="M2774"/>
      <c r="N2774" t="s">
        <v>4812</v>
      </c>
      <c r="O2774" s="396">
        <f>INDEX('Page 2 - Team Information'!$K$14:$AP$184,Y2774,X2774)</f>
        <v>0</v>
      </c>
      <c r="P2774"/>
      <c r="Q2774"/>
      <c r="R2774"/>
      <c r="S2774" t="s">
        <v>7511</v>
      </c>
      <c r="T2774"/>
      <c r="U2774"/>
      <c r="V2774"/>
      <c r="W2774"/>
      <c r="X2774" s="397">
        <v>20</v>
      </c>
      <c r="Y2774" s="397">
        <v>152</v>
      </c>
    </row>
    <row r="2775" spans="1:25" x14ac:dyDescent="0.45">
      <c r="A2775">
        <f>'Page 1 - General Information'!$G$12</f>
        <v>113367003</v>
      </c>
      <c r="B2775" t="str">
        <f>'Page 1 - General Information'!$G$16</f>
        <v>2658</v>
      </c>
      <c r="C2775" s="395" t="s">
        <v>19824</v>
      </c>
      <c r="D2775"/>
      <c r="E2775"/>
      <c r="F2775"/>
      <c r="G2775"/>
      <c r="H2775"/>
      <c r="I2775"/>
      <c r="J2775"/>
      <c r="K2775"/>
      <c r="L2775"/>
      <c r="M2775"/>
      <c r="N2775" t="s">
        <v>4812</v>
      </c>
      <c r="O2775" s="396">
        <f>INDEX('Page 2 - Team Information'!$K$14:$AP$184,Y2775,X2775)</f>
        <v>0</v>
      </c>
      <c r="P2775"/>
      <c r="Q2775"/>
      <c r="R2775"/>
      <c r="S2775" t="s">
        <v>7512</v>
      </c>
      <c r="T2775"/>
      <c r="U2775"/>
      <c r="V2775"/>
      <c r="W2775"/>
      <c r="X2775" s="397">
        <v>21</v>
      </c>
      <c r="Y2775" s="397">
        <v>152</v>
      </c>
    </row>
    <row r="2776" spans="1:25" x14ac:dyDescent="0.45">
      <c r="A2776">
        <f>'Page 1 - General Information'!$G$12</f>
        <v>113367003</v>
      </c>
      <c r="B2776" t="str">
        <f>'Page 1 - General Information'!$G$16</f>
        <v>2658</v>
      </c>
      <c r="C2776" s="395" t="s">
        <v>19824</v>
      </c>
      <c r="D2776"/>
      <c r="E2776"/>
      <c r="F2776"/>
      <c r="G2776"/>
      <c r="H2776"/>
      <c r="I2776"/>
      <c r="J2776"/>
      <c r="K2776"/>
      <c r="L2776"/>
      <c r="M2776"/>
      <c r="N2776" t="s">
        <v>4812</v>
      </c>
      <c r="O2776" s="396">
        <f>INDEX('Page 2 - Team Information'!$K$14:$AP$184,Y2776,X2776)</f>
        <v>0</v>
      </c>
      <c r="P2776"/>
      <c r="Q2776"/>
      <c r="R2776"/>
      <c r="S2776" t="s">
        <v>7513</v>
      </c>
      <c r="T2776"/>
      <c r="U2776"/>
      <c r="V2776"/>
      <c r="W2776"/>
      <c r="X2776" s="397">
        <v>22</v>
      </c>
      <c r="Y2776" s="397">
        <v>152</v>
      </c>
    </row>
    <row r="2777" spans="1:25" x14ac:dyDescent="0.45">
      <c r="A2777">
        <f>'Page 1 - General Information'!$G$12</f>
        <v>113367003</v>
      </c>
      <c r="B2777" t="str">
        <f>'Page 1 - General Information'!$G$16</f>
        <v>2658</v>
      </c>
      <c r="C2777" s="395" t="s">
        <v>19824</v>
      </c>
      <c r="D2777"/>
      <c r="E2777"/>
      <c r="F2777"/>
      <c r="G2777"/>
      <c r="H2777"/>
      <c r="I2777"/>
      <c r="J2777"/>
      <c r="K2777"/>
      <c r="L2777"/>
      <c r="M2777"/>
      <c r="N2777" t="s">
        <v>5293</v>
      </c>
      <c r="O2777" s="399"/>
      <c r="P2777"/>
      <c r="Q2777"/>
      <c r="R2777" s="399" t="s">
        <v>10976</v>
      </c>
      <c r="S2777" t="s">
        <v>7514</v>
      </c>
      <c r="T2777"/>
      <c r="U2777"/>
      <c r="V2777" s="396" t="str">
        <f>INDEX('Page 2 - Team Information'!$K$14:$AP$184,Y2777,X2777)</f>
        <v xml:space="preserve">Yes </v>
      </c>
      <c r="W2777"/>
      <c r="X2777" s="397">
        <v>5</v>
      </c>
      <c r="Y2777" s="397">
        <v>153</v>
      </c>
    </row>
    <row r="2778" spans="1:25" x14ac:dyDescent="0.45">
      <c r="A2778">
        <f>'Page 1 - General Information'!$G$12</f>
        <v>113367003</v>
      </c>
      <c r="B2778" t="str">
        <f>'Page 1 - General Information'!$G$16</f>
        <v>2658</v>
      </c>
      <c r="C2778" s="395" t="s">
        <v>19824</v>
      </c>
      <c r="D2778"/>
      <c r="E2778"/>
      <c r="F2778"/>
      <c r="G2778"/>
      <c r="H2778"/>
      <c r="I2778"/>
      <c r="J2778"/>
      <c r="K2778"/>
      <c r="L2778"/>
      <c r="M2778"/>
      <c r="N2778" t="s">
        <v>5293</v>
      </c>
      <c r="O2778" s="399"/>
      <c r="P2778"/>
      <c r="Q2778"/>
      <c r="R2778" s="399" t="s">
        <v>10976</v>
      </c>
      <c r="S2778" t="s">
        <v>7515</v>
      </c>
      <c r="T2778"/>
      <c r="U2778"/>
      <c r="V2778" s="396">
        <f>INDEX('Page 2 - Team Information'!$K$14:$AP$184,Y2778,X2778)</f>
        <v>0</v>
      </c>
      <c r="W2778"/>
      <c r="X2778" s="397">
        <v>6</v>
      </c>
      <c r="Y2778" s="397">
        <v>153</v>
      </c>
    </row>
    <row r="2779" spans="1:25" x14ac:dyDescent="0.45">
      <c r="A2779">
        <f>'Page 1 - General Information'!$G$12</f>
        <v>113367003</v>
      </c>
      <c r="B2779" t="str">
        <f>'Page 1 - General Information'!$G$16</f>
        <v>2658</v>
      </c>
      <c r="C2779" s="395" t="s">
        <v>19824</v>
      </c>
      <c r="D2779"/>
      <c r="E2779"/>
      <c r="F2779"/>
      <c r="G2779"/>
      <c r="H2779"/>
      <c r="I2779"/>
      <c r="J2779"/>
      <c r="K2779"/>
      <c r="L2779"/>
      <c r="M2779"/>
      <c r="N2779" t="s">
        <v>5293</v>
      </c>
      <c r="O2779" s="399"/>
      <c r="P2779"/>
      <c r="Q2779"/>
      <c r="R2779" s="399" t="s">
        <v>10976</v>
      </c>
      <c r="S2779" t="s">
        <v>7516</v>
      </c>
      <c r="T2779"/>
      <c r="U2779"/>
      <c r="V2779" s="396">
        <f>INDEX('Page 2 - Team Information'!$K$14:$AP$184,Y2779,X2779)</f>
        <v>0</v>
      </c>
      <c r="W2779"/>
      <c r="X2779" s="397">
        <v>7</v>
      </c>
      <c r="Y2779" s="397">
        <v>153</v>
      </c>
    </row>
    <row r="2780" spans="1:25" x14ac:dyDescent="0.45">
      <c r="A2780">
        <f>'Page 1 - General Information'!$G$12</f>
        <v>113367003</v>
      </c>
      <c r="B2780" t="str">
        <f>'Page 1 - General Information'!$G$16</f>
        <v>2658</v>
      </c>
      <c r="C2780" s="395" t="s">
        <v>19824</v>
      </c>
      <c r="D2780"/>
      <c r="E2780"/>
      <c r="F2780"/>
      <c r="G2780"/>
      <c r="H2780"/>
      <c r="I2780"/>
      <c r="J2780"/>
      <c r="K2780"/>
      <c r="L2780"/>
      <c r="M2780"/>
      <c r="N2780" t="s">
        <v>5293</v>
      </c>
      <c r="O2780" s="399"/>
      <c r="P2780"/>
      <c r="Q2780"/>
      <c r="R2780" s="21" t="s">
        <v>10976</v>
      </c>
      <c r="S2780" t="s">
        <v>7517</v>
      </c>
      <c r="T2780" s="396" t="str">
        <f>IF(INDEX('Page 2 - Team Information'!$K$14:$AP$184,Y2780,X2780)="","",INDEX('Page 2 - Team Information'!$K$14:$AP$184,Y2780,X2780)&amp;"-06-30")</f>
        <v/>
      </c>
      <c r="U2780"/>
      <c r="V2780"/>
      <c r="W2780"/>
      <c r="X2780" s="397">
        <v>9</v>
      </c>
      <c r="Y2780" s="397">
        <v>153</v>
      </c>
    </row>
    <row r="2781" spans="1:25" x14ac:dyDescent="0.45">
      <c r="A2781">
        <f>'Page 1 - General Information'!$G$12</f>
        <v>113367003</v>
      </c>
      <c r="B2781" t="str">
        <f>'Page 1 - General Information'!$G$16</f>
        <v>2658</v>
      </c>
      <c r="C2781" s="395" t="s">
        <v>19824</v>
      </c>
      <c r="D2781"/>
      <c r="E2781"/>
      <c r="F2781"/>
      <c r="G2781"/>
      <c r="H2781"/>
      <c r="I2781"/>
      <c r="J2781"/>
      <c r="K2781"/>
      <c r="L2781"/>
      <c r="M2781"/>
      <c r="N2781" t="s">
        <v>5293</v>
      </c>
      <c r="O2781" s="399"/>
      <c r="P2781"/>
      <c r="Q2781"/>
      <c r="R2781" s="21" t="s">
        <v>10976</v>
      </c>
      <c r="S2781" t="s">
        <v>7518</v>
      </c>
      <c r="T2781" s="396" t="str">
        <f>IF(INDEX('Page 2 - Team Information'!$K$14:$AP$184,Y2781,X2781)="","",INDEX('Page 2 - Team Information'!$K$14:$AP$184,Y2781,X2781)&amp;"-06-30")</f>
        <v/>
      </c>
      <c r="U2781"/>
      <c r="V2781"/>
      <c r="W2781"/>
      <c r="X2781" s="397">
        <v>10</v>
      </c>
      <c r="Y2781" s="397">
        <v>153</v>
      </c>
    </row>
    <row r="2782" spans="1:25" x14ac:dyDescent="0.45">
      <c r="A2782">
        <f>'Page 1 - General Information'!$G$12</f>
        <v>113367003</v>
      </c>
      <c r="B2782" t="str">
        <f>'Page 1 - General Information'!$G$16</f>
        <v>2658</v>
      </c>
      <c r="C2782" s="395" t="s">
        <v>19824</v>
      </c>
      <c r="D2782"/>
      <c r="E2782"/>
      <c r="F2782"/>
      <c r="G2782"/>
      <c r="H2782"/>
      <c r="I2782"/>
      <c r="J2782"/>
      <c r="K2782"/>
      <c r="L2782"/>
      <c r="M2782"/>
      <c r="N2782" t="s">
        <v>5293</v>
      </c>
      <c r="O2782" s="399"/>
      <c r="P2782"/>
      <c r="Q2782"/>
      <c r="R2782" s="21" t="s">
        <v>10976</v>
      </c>
      <c r="S2782" t="s">
        <v>7519</v>
      </c>
      <c r="T2782" s="396" t="str">
        <f>IF(INDEX('Page 2 - Team Information'!$K$14:$AP$184,Y2782,X2782)="","",INDEX('Page 2 - Team Information'!$K$14:$AP$184,Y2782,X2782)&amp;"-06-30")</f>
        <v/>
      </c>
      <c r="U2782"/>
      <c r="V2782"/>
      <c r="W2782"/>
      <c r="X2782" s="397">
        <v>11</v>
      </c>
      <c r="Y2782" s="397">
        <v>153</v>
      </c>
    </row>
    <row r="2783" spans="1:25" x14ac:dyDescent="0.45">
      <c r="A2783">
        <f>'Page 1 - General Information'!$G$12</f>
        <v>113367003</v>
      </c>
      <c r="B2783" t="str">
        <f>'Page 1 - General Information'!$G$16</f>
        <v>2658</v>
      </c>
      <c r="C2783" s="395" t="s">
        <v>19824</v>
      </c>
      <c r="D2783"/>
      <c r="E2783"/>
      <c r="F2783"/>
      <c r="G2783"/>
      <c r="H2783"/>
      <c r="I2783"/>
      <c r="J2783"/>
      <c r="K2783"/>
      <c r="L2783"/>
      <c r="M2783"/>
      <c r="N2783" t="s">
        <v>5293</v>
      </c>
      <c r="O2783" s="399"/>
      <c r="P2783"/>
      <c r="Q2783"/>
      <c r="R2783" s="21" t="s">
        <v>10976</v>
      </c>
      <c r="S2783" t="s">
        <v>7520</v>
      </c>
      <c r="T2783" s="396" t="str">
        <f>IF(INDEX('Page 2 - Team Information'!$K$14:$AP$184,Y2783,X2783)="","",INDEX('Page 2 - Team Information'!$K$14:$AP$184,Y2783,X2783)&amp;"-06-30")</f>
        <v/>
      </c>
      <c r="U2783"/>
      <c r="V2783"/>
      <c r="W2783"/>
      <c r="X2783" s="397">
        <v>12</v>
      </c>
      <c r="Y2783" s="397">
        <v>153</v>
      </c>
    </row>
    <row r="2784" spans="1:25" x14ac:dyDescent="0.45">
      <c r="A2784">
        <f>'Page 1 - General Information'!$G$12</f>
        <v>113367003</v>
      </c>
      <c r="B2784" t="str">
        <f>'Page 1 - General Information'!$G$16</f>
        <v>2658</v>
      </c>
      <c r="C2784" s="395" t="s">
        <v>19824</v>
      </c>
      <c r="D2784"/>
      <c r="E2784"/>
      <c r="F2784"/>
      <c r="G2784"/>
      <c r="H2784"/>
      <c r="I2784"/>
      <c r="J2784"/>
      <c r="K2784"/>
      <c r="L2784"/>
      <c r="M2784"/>
      <c r="N2784" t="s">
        <v>4812</v>
      </c>
      <c r="O2784" s="396">
        <f>INDEX('Page 2 - Team Information'!$K$14:$AP$184,Y2784,X2784)</f>
        <v>0</v>
      </c>
      <c r="P2784"/>
      <c r="Q2784"/>
      <c r="R2784"/>
      <c r="S2784" t="s">
        <v>7521</v>
      </c>
      <c r="T2784"/>
      <c r="U2784"/>
      <c r="V2784"/>
      <c r="W2784"/>
      <c r="X2784" s="397">
        <v>14</v>
      </c>
      <c r="Y2784" s="397">
        <v>153</v>
      </c>
    </row>
    <row r="2785" spans="1:25" x14ac:dyDescent="0.45">
      <c r="A2785">
        <f>'Page 1 - General Information'!$G$12</f>
        <v>113367003</v>
      </c>
      <c r="B2785" t="str">
        <f>'Page 1 - General Information'!$G$16</f>
        <v>2658</v>
      </c>
      <c r="C2785" s="395" t="s">
        <v>19824</v>
      </c>
      <c r="D2785"/>
      <c r="E2785"/>
      <c r="F2785"/>
      <c r="G2785"/>
      <c r="H2785"/>
      <c r="I2785"/>
      <c r="J2785"/>
      <c r="K2785"/>
      <c r="L2785"/>
      <c r="M2785"/>
      <c r="N2785" t="s">
        <v>4812</v>
      </c>
      <c r="O2785" s="396">
        <f>INDEX('Page 2 - Team Information'!$K$14:$AP$184,Y2785,X2785)</f>
        <v>0</v>
      </c>
      <c r="P2785"/>
      <c r="Q2785"/>
      <c r="R2785"/>
      <c r="S2785" t="s">
        <v>7522</v>
      </c>
      <c r="T2785"/>
      <c r="U2785"/>
      <c r="V2785"/>
      <c r="W2785"/>
      <c r="X2785" s="397">
        <v>15</v>
      </c>
      <c r="Y2785" s="397">
        <v>153</v>
      </c>
    </row>
    <row r="2786" spans="1:25" x14ac:dyDescent="0.45">
      <c r="A2786">
        <f>'Page 1 - General Information'!$G$12</f>
        <v>113367003</v>
      </c>
      <c r="B2786" t="str">
        <f>'Page 1 - General Information'!$G$16</f>
        <v>2658</v>
      </c>
      <c r="C2786" s="395" t="s">
        <v>19824</v>
      </c>
      <c r="D2786"/>
      <c r="E2786"/>
      <c r="F2786"/>
      <c r="G2786"/>
      <c r="H2786"/>
      <c r="I2786"/>
      <c r="J2786"/>
      <c r="K2786"/>
      <c r="L2786"/>
      <c r="M2786"/>
      <c r="N2786" t="s">
        <v>4812</v>
      </c>
      <c r="O2786" s="396">
        <f>INDEX('Page 2 - Team Information'!$K$14:$AP$184,Y2786,X2786)</f>
        <v>0</v>
      </c>
      <c r="P2786"/>
      <c r="Q2786"/>
      <c r="R2786"/>
      <c r="S2786" t="s">
        <v>7523</v>
      </c>
      <c r="T2786"/>
      <c r="U2786"/>
      <c r="V2786"/>
      <c r="W2786"/>
      <c r="X2786" s="397">
        <v>16</v>
      </c>
      <c r="Y2786" s="397">
        <v>153</v>
      </c>
    </row>
    <row r="2787" spans="1:25" x14ac:dyDescent="0.45">
      <c r="A2787">
        <f>'Page 1 - General Information'!$G$12</f>
        <v>113367003</v>
      </c>
      <c r="B2787" t="str">
        <f>'Page 1 - General Information'!$G$16</f>
        <v>2658</v>
      </c>
      <c r="C2787" s="395" t="s">
        <v>19824</v>
      </c>
      <c r="D2787"/>
      <c r="E2787"/>
      <c r="F2787"/>
      <c r="G2787"/>
      <c r="H2787"/>
      <c r="I2787"/>
      <c r="J2787"/>
      <c r="K2787"/>
      <c r="L2787"/>
      <c r="M2787"/>
      <c r="N2787" t="s">
        <v>4812</v>
      </c>
      <c r="O2787" s="396">
        <f>INDEX('Page 2 - Team Information'!$K$14:$AP$184,Y2787,X2787)</f>
        <v>0</v>
      </c>
      <c r="P2787"/>
      <c r="Q2787"/>
      <c r="R2787"/>
      <c r="S2787" t="s">
        <v>7524</v>
      </c>
      <c r="T2787"/>
      <c r="U2787"/>
      <c r="V2787"/>
      <c r="W2787"/>
      <c r="X2787" s="397">
        <v>17</v>
      </c>
      <c r="Y2787" s="397">
        <v>153</v>
      </c>
    </row>
    <row r="2788" spans="1:25" x14ac:dyDescent="0.45">
      <c r="A2788">
        <f>'Page 1 - General Information'!$G$12</f>
        <v>113367003</v>
      </c>
      <c r="B2788" t="str">
        <f>'Page 1 - General Information'!$G$16</f>
        <v>2658</v>
      </c>
      <c r="C2788" s="395" t="s">
        <v>19824</v>
      </c>
      <c r="D2788"/>
      <c r="E2788"/>
      <c r="F2788"/>
      <c r="G2788"/>
      <c r="H2788"/>
      <c r="I2788"/>
      <c r="J2788"/>
      <c r="K2788"/>
      <c r="L2788"/>
      <c r="M2788"/>
      <c r="N2788" t="s">
        <v>4812</v>
      </c>
      <c r="O2788" s="396">
        <f>INDEX('Page 2 - Team Information'!$K$14:$AP$184,Y2788,X2788)</f>
        <v>0</v>
      </c>
      <c r="P2788"/>
      <c r="Q2788"/>
      <c r="R2788"/>
      <c r="S2788" t="s">
        <v>7525</v>
      </c>
      <c r="T2788"/>
      <c r="U2788"/>
      <c r="V2788"/>
      <c r="W2788"/>
      <c r="X2788" s="397">
        <v>19</v>
      </c>
      <c r="Y2788" s="397">
        <v>153</v>
      </c>
    </row>
    <row r="2789" spans="1:25" x14ac:dyDescent="0.45">
      <c r="A2789">
        <f>'Page 1 - General Information'!$G$12</f>
        <v>113367003</v>
      </c>
      <c r="B2789" t="str">
        <f>'Page 1 - General Information'!$G$16</f>
        <v>2658</v>
      </c>
      <c r="C2789" s="395" t="s">
        <v>19824</v>
      </c>
      <c r="D2789"/>
      <c r="E2789"/>
      <c r="F2789"/>
      <c r="G2789"/>
      <c r="H2789"/>
      <c r="I2789"/>
      <c r="J2789"/>
      <c r="K2789"/>
      <c r="L2789"/>
      <c r="M2789"/>
      <c r="N2789" t="s">
        <v>4812</v>
      </c>
      <c r="O2789" s="396">
        <f>INDEX('Page 2 - Team Information'!$K$14:$AP$184,Y2789,X2789)</f>
        <v>0</v>
      </c>
      <c r="P2789"/>
      <c r="Q2789"/>
      <c r="R2789"/>
      <c r="S2789" t="s">
        <v>7526</v>
      </c>
      <c r="T2789"/>
      <c r="U2789"/>
      <c r="V2789"/>
      <c r="W2789"/>
      <c r="X2789" s="397">
        <v>20</v>
      </c>
      <c r="Y2789" s="397">
        <v>153</v>
      </c>
    </row>
    <row r="2790" spans="1:25" x14ac:dyDescent="0.45">
      <c r="A2790">
        <f>'Page 1 - General Information'!$G$12</f>
        <v>113367003</v>
      </c>
      <c r="B2790" t="str">
        <f>'Page 1 - General Information'!$G$16</f>
        <v>2658</v>
      </c>
      <c r="C2790" s="395" t="s">
        <v>19824</v>
      </c>
      <c r="D2790"/>
      <c r="E2790"/>
      <c r="F2790"/>
      <c r="G2790"/>
      <c r="H2790"/>
      <c r="I2790"/>
      <c r="J2790"/>
      <c r="K2790"/>
      <c r="L2790"/>
      <c r="M2790"/>
      <c r="N2790" t="s">
        <v>4812</v>
      </c>
      <c r="O2790" s="396">
        <f>INDEX('Page 2 - Team Information'!$K$14:$AP$184,Y2790,X2790)</f>
        <v>0</v>
      </c>
      <c r="P2790"/>
      <c r="Q2790"/>
      <c r="R2790"/>
      <c r="S2790" t="s">
        <v>7527</v>
      </c>
      <c r="T2790"/>
      <c r="U2790"/>
      <c r="V2790"/>
      <c r="W2790"/>
      <c r="X2790" s="397">
        <v>21</v>
      </c>
      <c r="Y2790" s="397">
        <v>153</v>
      </c>
    </row>
    <row r="2791" spans="1:25" x14ac:dyDescent="0.45">
      <c r="A2791">
        <f>'Page 1 - General Information'!$G$12</f>
        <v>113367003</v>
      </c>
      <c r="B2791" t="str">
        <f>'Page 1 - General Information'!$G$16</f>
        <v>2658</v>
      </c>
      <c r="C2791" s="395" t="s">
        <v>19824</v>
      </c>
      <c r="D2791"/>
      <c r="E2791"/>
      <c r="F2791"/>
      <c r="G2791"/>
      <c r="H2791"/>
      <c r="I2791"/>
      <c r="J2791"/>
      <c r="K2791"/>
      <c r="L2791"/>
      <c r="M2791"/>
      <c r="N2791" t="s">
        <v>4812</v>
      </c>
      <c r="O2791" s="396">
        <f>INDEX('Page 2 - Team Information'!$K$14:$AP$184,Y2791,X2791)</f>
        <v>0</v>
      </c>
      <c r="P2791"/>
      <c r="Q2791"/>
      <c r="R2791"/>
      <c r="S2791" t="s">
        <v>7528</v>
      </c>
      <c r="T2791"/>
      <c r="U2791"/>
      <c r="V2791"/>
      <c r="W2791"/>
      <c r="X2791" s="397">
        <v>22</v>
      </c>
      <c r="Y2791" s="397">
        <v>153</v>
      </c>
    </row>
    <row r="2792" spans="1:25" x14ac:dyDescent="0.45">
      <c r="A2792">
        <f>'Page 1 - General Information'!$G$12</f>
        <v>113367003</v>
      </c>
      <c r="B2792" t="str">
        <f>'Page 1 - General Information'!$G$16</f>
        <v>2658</v>
      </c>
      <c r="C2792" s="395" t="s">
        <v>19824</v>
      </c>
      <c r="D2792"/>
      <c r="E2792"/>
      <c r="F2792"/>
      <c r="G2792"/>
      <c r="H2792"/>
      <c r="I2792"/>
      <c r="J2792"/>
      <c r="K2792"/>
      <c r="L2792"/>
      <c r="M2792"/>
      <c r="N2792" t="s">
        <v>5293</v>
      </c>
      <c r="O2792" s="399"/>
      <c r="P2792"/>
      <c r="Q2792"/>
      <c r="R2792" s="399" t="s">
        <v>10976</v>
      </c>
      <c r="S2792" t="s">
        <v>7529</v>
      </c>
      <c r="T2792"/>
      <c r="U2792"/>
      <c r="V2792" s="396">
        <f>INDEX('Page 2 - Team Information'!$K$14:$AP$184,Y2792,X2792)</f>
        <v>0</v>
      </c>
      <c r="W2792"/>
      <c r="X2792" s="397">
        <v>5</v>
      </c>
      <c r="Y2792" s="397">
        <v>154</v>
      </c>
    </row>
    <row r="2793" spans="1:25" x14ac:dyDescent="0.45">
      <c r="A2793">
        <f>'Page 1 - General Information'!$G$12</f>
        <v>113367003</v>
      </c>
      <c r="B2793" t="str">
        <f>'Page 1 - General Information'!$G$16</f>
        <v>2658</v>
      </c>
      <c r="C2793" s="395" t="s">
        <v>19824</v>
      </c>
      <c r="D2793"/>
      <c r="E2793"/>
      <c r="F2793"/>
      <c r="G2793"/>
      <c r="H2793"/>
      <c r="I2793"/>
      <c r="J2793"/>
      <c r="K2793"/>
      <c r="L2793"/>
      <c r="M2793"/>
      <c r="N2793" t="s">
        <v>5293</v>
      </c>
      <c r="O2793" s="399"/>
      <c r="P2793"/>
      <c r="Q2793"/>
      <c r="R2793" s="399" t="s">
        <v>10976</v>
      </c>
      <c r="S2793" t="s">
        <v>7530</v>
      </c>
      <c r="T2793"/>
      <c r="U2793"/>
      <c r="V2793" s="396">
        <f>INDEX('Page 2 - Team Information'!$K$14:$AP$184,Y2793,X2793)</f>
        <v>0</v>
      </c>
      <c r="W2793"/>
      <c r="X2793" s="397">
        <v>6</v>
      </c>
      <c r="Y2793" s="397">
        <v>154</v>
      </c>
    </row>
    <row r="2794" spans="1:25" x14ac:dyDescent="0.45">
      <c r="A2794">
        <f>'Page 1 - General Information'!$G$12</f>
        <v>113367003</v>
      </c>
      <c r="B2794" t="str">
        <f>'Page 1 - General Information'!$G$16</f>
        <v>2658</v>
      </c>
      <c r="C2794" s="395" t="s">
        <v>19824</v>
      </c>
      <c r="D2794"/>
      <c r="E2794"/>
      <c r="F2794"/>
      <c r="G2794"/>
      <c r="H2794"/>
      <c r="I2794"/>
      <c r="J2794"/>
      <c r="K2794"/>
      <c r="L2794"/>
      <c r="M2794"/>
      <c r="N2794" t="s">
        <v>5293</v>
      </c>
      <c r="O2794" s="399"/>
      <c r="P2794"/>
      <c r="Q2794"/>
      <c r="R2794" s="399" t="s">
        <v>10976</v>
      </c>
      <c r="S2794" t="s">
        <v>7531</v>
      </c>
      <c r="T2794"/>
      <c r="U2794"/>
      <c r="V2794" s="396">
        <f>INDEX('Page 2 - Team Information'!$K$14:$AP$184,Y2794,X2794)</f>
        <v>0</v>
      </c>
      <c r="W2794"/>
      <c r="X2794" s="397">
        <v>7</v>
      </c>
      <c r="Y2794" s="397">
        <v>154</v>
      </c>
    </row>
    <row r="2795" spans="1:25" x14ac:dyDescent="0.45">
      <c r="A2795">
        <f>'Page 1 - General Information'!$G$12</f>
        <v>113367003</v>
      </c>
      <c r="B2795" t="str">
        <f>'Page 1 - General Information'!$G$16</f>
        <v>2658</v>
      </c>
      <c r="C2795" s="395" t="s">
        <v>19824</v>
      </c>
      <c r="D2795"/>
      <c r="E2795"/>
      <c r="F2795"/>
      <c r="G2795"/>
      <c r="H2795"/>
      <c r="I2795"/>
      <c r="J2795"/>
      <c r="K2795"/>
      <c r="L2795"/>
      <c r="M2795"/>
      <c r="N2795" t="s">
        <v>5293</v>
      </c>
      <c r="O2795" s="399"/>
      <c r="P2795"/>
      <c r="Q2795"/>
      <c r="R2795" s="21" t="s">
        <v>10976</v>
      </c>
      <c r="S2795" t="s">
        <v>7532</v>
      </c>
      <c r="T2795" s="396" t="str">
        <f>IF(INDEX('Page 2 - Team Information'!$K$14:$AP$184,Y2795,X2795)="","",INDEX('Page 2 - Team Information'!$K$14:$AP$184,Y2795,X2795)&amp;"-06-30")</f>
        <v/>
      </c>
      <c r="U2795"/>
      <c r="V2795"/>
      <c r="W2795"/>
      <c r="X2795" s="397">
        <v>9</v>
      </c>
      <c r="Y2795" s="397">
        <v>154</v>
      </c>
    </row>
    <row r="2796" spans="1:25" x14ac:dyDescent="0.45">
      <c r="A2796">
        <f>'Page 1 - General Information'!$G$12</f>
        <v>113367003</v>
      </c>
      <c r="B2796" t="str">
        <f>'Page 1 - General Information'!$G$16</f>
        <v>2658</v>
      </c>
      <c r="C2796" s="395" t="s">
        <v>19824</v>
      </c>
      <c r="D2796"/>
      <c r="E2796"/>
      <c r="F2796"/>
      <c r="G2796"/>
      <c r="H2796"/>
      <c r="I2796"/>
      <c r="J2796"/>
      <c r="K2796"/>
      <c r="L2796"/>
      <c r="M2796"/>
      <c r="N2796" t="s">
        <v>5293</v>
      </c>
      <c r="O2796" s="399"/>
      <c r="P2796"/>
      <c r="Q2796"/>
      <c r="R2796" s="21" t="s">
        <v>10976</v>
      </c>
      <c r="S2796" t="s">
        <v>7533</v>
      </c>
      <c r="T2796" s="396" t="str">
        <f>IF(INDEX('Page 2 - Team Information'!$K$14:$AP$184,Y2796,X2796)="","",INDEX('Page 2 - Team Information'!$K$14:$AP$184,Y2796,X2796)&amp;"-06-30")</f>
        <v/>
      </c>
      <c r="U2796"/>
      <c r="V2796"/>
      <c r="W2796"/>
      <c r="X2796" s="397">
        <v>10</v>
      </c>
      <c r="Y2796" s="397">
        <v>154</v>
      </c>
    </row>
    <row r="2797" spans="1:25" x14ac:dyDescent="0.45">
      <c r="A2797">
        <f>'Page 1 - General Information'!$G$12</f>
        <v>113367003</v>
      </c>
      <c r="B2797" t="str">
        <f>'Page 1 - General Information'!$G$16</f>
        <v>2658</v>
      </c>
      <c r="C2797" s="395" t="s">
        <v>19824</v>
      </c>
      <c r="D2797"/>
      <c r="E2797"/>
      <c r="F2797"/>
      <c r="G2797"/>
      <c r="H2797"/>
      <c r="I2797"/>
      <c r="J2797"/>
      <c r="K2797"/>
      <c r="L2797"/>
      <c r="M2797"/>
      <c r="N2797" t="s">
        <v>5293</v>
      </c>
      <c r="O2797" s="399"/>
      <c r="P2797"/>
      <c r="Q2797"/>
      <c r="R2797" s="21" t="s">
        <v>10976</v>
      </c>
      <c r="S2797" t="s">
        <v>7534</v>
      </c>
      <c r="T2797" s="396" t="str">
        <f>IF(INDEX('Page 2 - Team Information'!$K$14:$AP$184,Y2797,X2797)="","",INDEX('Page 2 - Team Information'!$K$14:$AP$184,Y2797,X2797)&amp;"-06-30")</f>
        <v/>
      </c>
      <c r="U2797"/>
      <c r="V2797"/>
      <c r="W2797"/>
      <c r="X2797" s="397">
        <v>11</v>
      </c>
      <c r="Y2797" s="397">
        <v>154</v>
      </c>
    </row>
    <row r="2798" spans="1:25" x14ac:dyDescent="0.45">
      <c r="A2798">
        <f>'Page 1 - General Information'!$G$12</f>
        <v>113367003</v>
      </c>
      <c r="B2798" t="str">
        <f>'Page 1 - General Information'!$G$16</f>
        <v>2658</v>
      </c>
      <c r="C2798" s="395" t="s">
        <v>19824</v>
      </c>
      <c r="D2798"/>
      <c r="E2798"/>
      <c r="F2798"/>
      <c r="G2798"/>
      <c r="H2798"/>
      <c r="I2798"/>
      <c r="J2798"/>
      <c r="K2798"/>
      <c r="L2798"/>
      <c r="M2798"/>
      <c r="N2798" t="s">
        <v>5293</v>
      </c>
      <c r="O2798" s="399"/>
      <c r="P2798"/>
      <c r="Q2798"/>
      <c r="R2798" s="21" t="s">
        <v>10976</v>
      </c>
      <c r="S2798" t="s">
        <v>7535</v>
      </c>
      <c r="T2798" s="396" t="str">
        <f>IF(INDEX('Page 2 - Team Information'!$K$14:$AP$184,Y2798,X2798)="","",INDEX('Page 2 - Team Information'!$K$14:$AP$184,Y2798,X2798)&amp;"-06-30")</f>
        <v/>
      </c>
      <c r="U2798"/>
      <c r="V2798"/>
      <c r="W2798"/>
      <c r="X2798" s="397">
        <v>12</v>
      </c>
      <c r="Y2798" s="397">
        <v>154</v>
      </c>
    </row>
    <row r="2799" spans="1:25" x14ac:dyDescent="0.45">
      <c r="A2799">
        <f>'Page 1 - General Information'!$G$12</f>
        <v>113367003</v>
      </c>
      <c r="B2799" t="str">
        <f>'Page 1 - General Information'!$G$16</f>
        <v>2658</v>
      </c>
      <c r="C2799" s="395" t="s">
        <v>19824</v>
      </c>
      <c r="D2799"/>
      <c r="E2799"/>
      <c r="F2799"/>
      <c r="G2799"/>
      <c r="H2799"/>
      <c r="I2799"/>
      <c r="J2799"/>
      <c r="K2799"/>
      <c r="L2799"/>
      <c r="M2799"/>
      <c r="N2799" t="s">
        <v>4812</v>
      </c>
      <c r="O2799" s="396">
        <f>INDEX('Page 2 - Team Information'!$K$14:$AP$184,Y2799,X2799)</f>
        <v>0</v>
      </c>
      <c r="P2799"/>
      <c r="Q2799"/>
      <c r="R2799"/>
      <c r="S2799" t="s">
        <v>7536</v>
      </c>
      <c r="T2799"/>
      <c r="U2799"/>
      <c r="V2799"/>
      <c r="W2799"/>
      <c r="X2799" s="397">
        <v>14</v>
      </c>
      <c r="Y2799" s="397">
        <v>154</v>
      </c>
    </row>
    <row r="2800" spans="1:25" x14ac:dyDescent="0.45">
      <c r="A2800">
        <f>'Page 1 - General Information'!$G$12</f>
        <v>113367003</v>
      </c>
      <c r="B2800" t="str">
        <f>'Page 1 - General Information'!$G$16</f>
        <v>2658</v>
      </c>
      <c r="C2800" s="395" t="s">
        <v>19824</v>
      </c>
      <c r="D2800"/>
      <c r="E2800"/>
      <c r="F2800"/>
      <c r="G2800"/>
      <c r="H2800"/>
      <c r="I2800"/>
      <c r="J2800"/>
      <c r="K2800"/>
      <c r="L2800"/>
      <c r="M2800"/>
      <c r="N2800" t="s">
        <v>4812</v>
      </c>
      <c r="O2800" s="396">
        <f>INDEX('Page 2 - Team Information'!$K$14:$AP$184,Y2800,X2800)</f>
        <v>0</v>
      </c>
      <c r="P2800"/>
      <c r="Q2800"/>
      <c r="R2800"/>
      <c r="S2800" t="s">
        <v>7537</v>
      </c>
      <c r="T2800"/>
      <c r="U2800"/>
      <c r="V2800"/>
      <c r="W2800"/>
      <c r="X2800" s="397">
        <v>15</v>
      </c>
      <c r="Y2800" s="397">
        <v>154</v>
      </c>
    </row>
    <row r="2801" spans="1:25" x14ac:dyDescent="0.45">
      <c r="A2801">
        <f>'Page 1 - General Information'!$G$12</f>
        <v>113367003</v>
      </c>
      <c r="B2801" t="str">
        <f>'Page 1 - General Information'!$G$16</f>
        <v>2658</v>
      </c>
      <c r="C2801" s="395" t="s">
        <v>19824</v>
      </c>
      <c r="D2801"/>
      <c r="E2801"/>
      <c r="F2801"/>
      <c r="G2801"/>
      <c r="H2801"/>
      <c r="I2801"/>
      <c r="J2801"/>
      <c r="K2801"/>
      <c r="L2801"/>
      <c r="M2801"/>
      <c r="N2801" t="s">
        <v>4812</v>
      </c>
      <c r="O2801" s="396">
        <f>INDEX('Page 2 - Team Information'!$K$14:$AP$184,Y2801,X2801)</f>
        <v>0</v>
      </c>
      <c r="P2801"/>
      <c r="Q2801"/>
      <c r="R2801"/>
      <c r="S2801" t="s">
        <v>7538</v>
      </c>
      <c r="T2801"/>
      <c r="U2801"/>
      <c r="V2801"/>
      <c r="W2801"/>
      <c r="X2801" s="397">
        <v>16</v>
      </c>
      <c r="Y2801" s="397">
        <v>154</v>
      </c>
    </row>
    <row r="2802" spans="1:25" x14ac:dyDescent="0.45">
      <c r="A2802">
        <f>'Page 1 - General Information'!$G$12</f>
        <v>113367003</v>
      </c>
      <c r="B2802" t="str">
        <f>'Page 1 - General Information'!$G$16</f>
        <v>2658</v>
      </c>
      <c r="C2802" s="395" t="s">
        <v>19824</v>
      </c>
      <c r="D2802"/>
      <c r="E2802"/>
      <c r="F2802"/>
      <c r="G2802"/>
      <c r="H2802"/>
      <c r="I2802"/>
      <c r="J2802"/>
      <c r="K2802"/>
      <c r="L2802"/>
      <c r="M2802"/>
      <c r="N2802" t="s">
        <v>4812</v>
      </c>
      <c r="O2802" s="396">
        <f>INDEX('Page 2 - Team Information'!$K$14:$AP$184,Y2802,X2802)</f>
        <v>0</v>
      </c>
      <c r="P2802"/>
      <c r="Q2802"/>
      <c r="R2802"/>
      <c r="S2802" t="s">
        <v>7539</v>
      </c>
      <c r="T2802"/>
      <c r="U2802"/>
      <c r="V2802"/>
      <c r="W2802"/>
      <c r="X2802" s="397">
        <v>17</v>
      </c>
      <c r="Y2802" s="397">
        <v>154</v>
      </c>
    </row>
    <row r="2803" spans="1:25" x14ac:dyDescent="0.45">
      <c r="A2803">
        <f>'Page 1 - General Information'!$G$12</f>
        <v>113367003</v>
      </c>
      <c r="B2803" t="str">
        <f>'Page 1 - General Information'!$G$16</f>
        <v>2658</v>
      </c>
      <c r="C2803" s="395" t="s">
        <v>19824</v>
      </c>
      <c r="D2803"/>
      <c r="E2803"/>
      <c r="F2803"/>
      <c r="G2803"/>
      <c r="H2803"/>
      <c r="I2803"/>
      <c r="J2803"/>
      <c r="K2803"/>
      <c r="L2803"/>
      <c r="M2803"/>
      <c r="N2803" t="s">
        <v>4812</v>
      </c>
      <c r="O2803" s="396">
        <f>INDEX('Page 2 - Team Information'!$K$14:$AP$184,Y2803,X2803)</f>
        <v>0</v>
      </c>
      <c r="P2803"/>
      <c r="Q2803"/>
      <c r="R2803"/>
      <c r="S2803" t="s">
        <v>7540</v>
      </c>
      <c r="T2803"/>
      <c r="U2803"/>
      <c r="V2803"/>
      <c r="W2803"/>
      <c r="X2803" s="397">
        <v>19</v>
      </c>
      <c r="Y2803" s="397">
        <v>154</v>
      </c>
    </row>
    <row r="2804" spans="1:25" x14ac:dyDescent="0.45">
      <c r="A2804">
        <f>'Page 1 - General Information'!$G$12</f>
        <v>113367003</v>
      </c>
      <c r="B2804" t="str">
        <f>'Page 1 - General Information'!$G$16</f>
        <v>2658</v>
      </c>
      <c r="C2804" s="395" t="s">
        <v>19824</v>
      </c>
      <c r="D2804"/>
      <c r="E2804"/>
      <c r="F2804"/>
      <c r="G2804"/>
      <c r="H2804"/>
      <c r="I2804"/>
      <c r="J2804"/>
      <c r="K2804"/>
      <c r="L2804"/>
      <c r="M2804"/>
      <c r="N2804" t="s">
        <v>4812</v>
      </c>
      <c r="O2804" s="396">
        <f>INDEX('Page 2 - Team Information'!$K$14:$AP$184,Y2804,X2804)</f>
        <v>0</v>
      </c>
      <c r="P2804"/>
      <c r="Q2804"/>
      <c r="R2804"/>
      <c r="S2804" t="s">
        <v>7541</v>
      </c>
      <c r="T2804"/>
      <c r="U2804"/>
      <c r="V2804"/>
      <c r="W2804"/>
      <c r="X2804" s="397">
        <v>20</v>
      </c>
      <c r="Y2804" s="397">
        <v>154</v>
      </c>
    </row>
    <row r="2805" spans="1:25" x14ac:dyDescent="0.45">
      <c r="A2805">
        <f>'Page 1 - General Information'!$G$12</f>
        <v>113367003</v>
      </c>
      <c r="B2805" t="str">
        <f>'Page 1 - General Information'!$G$16</f>
        <v>2658</v>
      </c>
      <c r="C2805" s="395" t="s">
        <v>19824</v>
      </c>
      <c r="D2805"/>
      <c r="E2805"/>
      <c r="F2805"/>
      <c r="G2805"/>
      <c r="H2805"/>
      <c r="I2805"/>
      <c r="J2805"/>
      <c r="K2805"/>
      <c r="L2805"/>
      <c r="M2805"/>
      <c r="N2805" t="s">
        <v>4812</v>
      </c>
      <c r="O2805" s="396">
        <f>INDEX('Page 2 - Team Information'!$K$14:$AP$184,Y2805,X2805)</f>
        <v>0</v>
      </c>
      <c r="P2805"/>
      <c r="Q2805"/>
      <c r="R2805"/>
      <c r="S2805" t="s">
        <v>7542</v>
      </c>
      <c r="T2805"/>
      <c r="U2805"/>
      <c r="V2805"/>
      <c r="W2805"/>
      <c r="X2805" s="397">
        <v>21</v>
      </c>
      <c r="Y2805" s="397">
        <v>154</v>
      </c>
    </row>
    <row r="2806" spans="1:25" x14ac:dyDescent="0.45">
      <c r="A2806">
        <f>'Page 1 - General Information'!$G$12</f>
        <v>113367003</v>
      </c>
      <c r="B2806" t="str">
        <f>'Page 1 - General Information'!$G$16</f>
        <v>2658</v>
      </c>
      <c r="C2806" s="395" t="s">
        <v>19824</v>
      </c>
      <c r="D2806"/>
      <c r="E2806"/>
      <c r="F2806"/>
      <c r="G2806"/>
      <c r="H2806"/>
      <c r="I2806"/>
      <c r="J2806"/>
      <c r="K2806"/>
      <c r="L2806"/>
      <c r="M2806"/>
      <c r="N2806" t="s">
        <v>4812</v>
      </c>
      <c r="O2806" s="396">
        <f>INDEX('Page 2 - Team Information'!$K$14:$AP$184,Y2806,X2806)</f>
        <v>0</v>
      </c>
      <c r="P2806"/>
      <c r="Q2806"/>
      <c r="R2806"/>
      <c r="S2806" t="s">
        <v>7543</v>
      </c>
      <c r="T2806"/>
      <c r="U2806"/>
      <c r="V2806"/>
      <c r="W2806"/>
      <c r="X2806" s="397">
        <v>22</v>
      </c>
      <c r="Y2806" s="397">
        <v>154</v>
      </c>
    </row>
    <row r="2807" spans="1:25" x14ac:dyDescent="0.45">
      <c r="A2807">
        <f>'Page 1 - General Information'!$G$12</f>
        <v>113367003</v>
      </c>
      <c r="B2807" t="str">
        <f>'Page 1 - General Information'!$G$16</f>
        <v>2658</v>
      </c>
      <c r="C2807" s="395" t="s">
        <v>19824</v>
      </c>
      <c r="D2807"/>
      <c r="E2807"/>
      <c r="F2807"/>
      <c r="G2807"/>
      <c r="H2807"/>
      <c r="I2807"/>
      <c r="J2807"/>
      <c r="K2807"/>
      <c r="L2807"/>
      <c r="M2807"/>
      <c r="N2807" t="s">
        <v>5293</v>
      </c>
      <c r="O2807" s="399"/>
      <c r="P2807"/>
      <c r="Q2807"/>
      <c r="R2807" s="399" t="s">
        <v>10976</v>
      </c>
      <c r="S2807" t="s">
        <v>7544</v>
      </c>
      <c r="T2807"/>
      <c r="U2807"/>
      <c r="V2807" s="396">
        <f>INDEX('Page 2 - Team Information'!$K$14:$AP$184,Y2807,X2807)</f>
        <v>0</v>
      </c>
      <c r="W2807"/>
      <c r="X2807" s="397">
        <v>5</v>
      </c>
      <c r="Y2807" s="397">
        <v>155</v>
      </c>
    </row>
    <row r="2808" spans="1:25" x14ac:dyDescent="0.45">
      <c r="A2808">
        <f>'Page 1 - General Information'!$G$12</f>
        <v>113367003</v>
      </c>
      <c r="B2808" t="str">
        <f>'Page 1 - General Information'!$G$16</f>
        <v>2658</v>
      </c>
      <c r="C2808" s="395" t="s">
        <v>19824</v>
      </c>
      <c r="D2808"/>
      <c r="E2808"/>
      <c r="F2808"/>
      <c r="G2808"/>
      <c r="H2808"/>
      <c r="I2808"/>
      <c r="J2808"/>
      <c r="K2808"/>
      <c r="L2808"/>
      <c r="M2808"/>
      <c r="N2808" t="s">
        <v>5293</v>
      </c>
      <c r="O2808" s="399"/>
      <c r="P2808"/>
      <c r="Q2808"/>
      <c r="R2808" s="399" t="s">
        <v>10976</v>
      </c>
      <c r="S2808" t="s">
        <v>7545</v>
      </c>
      <c r="T2808"/>
      <c r="U2808"/>
      <c r="V2808" s="396">
        <f>INDEX('Page 2 - Team Information'!$K$14:$AP$184,Y2808,X2808)</f>
        <v>0</v>
      </c>
      <c r="W2808"/>
      <c r="X2808" s="397">
        <v>6</v>
      </c>
      <c r="Y2808" s="397">
        <v>155</v>
      </c>
    </row>
    <row r="2809" spans="1:25" x14ac:dyDescent="0.45">
      <c r="A2809">
        <f>'Page 1 - General Information'!$G$12</f>
        <v>113367003</v>
      </c>
      <c r="B2809" t="str">
        <f>'Page 1 - General Information'!$G$16</f>
        <v>2658</v>
      </c>
      <c r="C2809" s="395" t="s">
        <v>19824</v>
      </c>
      <c r="D2809"/>
      <c r="E2809"/>
      <c r="F2809"/>
      <c r="G2809"/>
      <c r="H2809"/>
      <c r="I2809"/>
      <c r="J2809"/>
      <c r="K2809"/>
      <c r="L2809"/>
      <c r="M2809"/>
      <c r="N2809" t="s">
        <v>5293</v>
      </c>
      <c r="O2809" s="399"/>
      <c r="P2809"/>
      <c r="Q2809"/>
      <c r="R2809" s="399" t="s">
        <v>10976</v>
      </c>
      <c r="S2809" t="s">
        <v>7546</v>
      </c>
      <c r="T2809"/>
      <c r="U2809"/>
      <c r="V2809" s="396">
        <f>INDEX('Page 2 - Team Information'!$K$14:$AP$184,Y2809,X2809)</f>
        <v>0</v>
      </c>
      <c r="W2809"/>
      <c r="X2809" s="397">
        <v>7</v>
      </c>
      <c r="Y2809" s="397">
        <v>155</v>
      </c>
    </row>
    <row r="2810" spans="1:25" x14ac:dyDescent="0.45">
      <c r="A2810">
        <f>'Page 1 - General Information'!$G$12</f>
        <v>113367003</v>
      </c>
      <c r="B2810" t="str">
        <f>'Page 1 - General Information'!$G$16</f>
        <v>2658</v>
      </c>
      <c r="C2810" s="395" t="s">
        <v>19824</v>
      </c>
      <c r="D2810"/>
      <c r="E2810"/>
      <c r="F2810"/>
      <c r="G2810"/>
      <c r="H2810"/>
      <c r="I2810"/>
      <c r="J2810"/>
      <c r="K2810"/>
      <c r="L2810"/>
      <c r="M2810"/>
      <c r="N2810" t="s">
        <v>5293</v>
      </c>
      <c r="O2810" s="399"/>
      <c r="P2810"/>
      <c r="Q2810"/>
      <c r="R2810" s="21" t="s">
        <v>10976</v>
      </c>
      <c r="S2810" t="s">
        <v>7547</v>
      </c>
      <c r="T2810" s="396" t="str">
        <f>IF(INDEX('Page 2 - Team Information'!$K$14:$AP$184,Y2810,X2810)="","",INDEX('Page 2 - Team Information'!$K$14:$AP$184,Y2810,X2810)&amp;"-06-30")</f>
        <v/>
      </c>
      <c r="U2810"/>
      <c r="V2810"/>
      <c r="W2810"/>
      <c r="X2810" s="397">
        <v>9</v>
      </c>
      <c r="Y2810" s="397">
        <v>155</v>
      </c>
    </row>
    <row r="2811" spans="1:25" x14ac:dyDescent="0.45">
      <c r="A2811">
        <f>'Page 1 - General Information'!$G$12</f>
        <v>113367003</v>
      </c>
      <c r="B2811" t="str">
        <f>'Page 1 - General Information'!$G$16</f>
        <v>2658</v>
      </c>
      <c r="C2811" s="395" t="s">
        <v>19824</v>
      </c>
      <c r="D2811"/>
      <c r="E2811"/>
      <c r="F2811"/>
      <c r="G2811"/>
      <c r="H2811"/>
      <c r="I2811"/>
      <c r="J2811"/>
      <c r="K2811"/>
      <c r="L2811"/>
      <c r="M2811"/>
      <c r="N2811" t="s">
        <v>5293</v>
      </c>
      <c r="O2811" s="399"/>
      <c r="P2811"/>
      <c r="Q2811"/>
      <c r="R2811" s="21" t="s">
        <v>10976</v>
      </c>
      <c r="S2811" t="s">
        <v>7548</v>
      </c>
      <c r="T2811" s="396" t="str">
        <f>IF(INDEX('Page 2 - Team Information'!$K$14:$AP$184,Y2811,X2811)="","",INDEX('Page 2 - Team Information'!$K$14:$AP$184,Y2811,X2811)&amp;"-06-30")</f>
        <v/>
      </c>
      <c r="U2811"/>
      <c r="V2811"/>
      <c r="W2811"/>
      <c r="X2811" s="397">
        <v>10</v>
      </c>
      <c r="Y2811" s="397">
        <v>155</v>
      </c>
    </row>
    <row r="2812" spans="1:25" x14ac:dyDescent="0.45">
      <c r="A2812">
        <f>'Page 1 - General Information'!$G$12</f>
        <v>113367003</v>
      </c>
      <c r="B2812" t="str">
        <f>'Page 1 - General Information'!$G$16</f>
        <v>2658</v>
      </c>
      <c r="C2812" s="395" t="s">
        <v>19824</v>
      </c>
      <c r="D2812"/>
      <c r="E2812"/>
      <c r="F2812"/>
      <c r="G2812"/>
      <c r="H2812"/>
      <c r="I2812"/>
      <c r="J2812"/>
      <c r="K2812"/>
      <c r="L2812"/>
      <c r="M2812"/>
      <c r="N2812" t="s">
        <v>5293</v>
      </c>
      <c r="O2812" s="399"/>
      <c r="P2812"/>
      <c r="Q2812"/>
      <c r="R2812" s="21" t="s">
        <v>10976</v>
      </c>
      <c r="S2812" t="s">
        <v>7549</v>
      </c>
      <c r="T2812" s="396" t="str">
        <f>IF(INDEX('Page 2 - Team Information'!$K$14:$AP$184,Y2812,X2812)="","",INDEX('Page 2 - Team Information'!$K$14:$AP$184,Y2812,X2812)&amp;"-06-30")</f>
        <v/>
      </c>
      <c r="U2812"/>
      <c r="V2812"/>
      <c r="W2812"/>
      <c r="X2812" s="397">
        <v>11</v>
      </c>
      <c r="Y2812" s="397">
        <v>155</v>
      </c>
    </row>
    <row r="2813" spans="1:25" x14ac:dyDescent="0.45">
      <c r="A2813">
        <f>'Page 1 - General Information'!$G$12</f>
        <v>113367003</v>
      </c>
      <c r="B2813" t="str">
        <f>'Page 1 - General Information'!$G$16</f>
        <v>2658</v>
      </c>
      <c r="C2813" s="395" t="s">
        <v>19824</v>
      </c>
      <c r="D2813"/>
      <c r="E2813"/>
      <c r="F2813"/>
      <c r="G2813"/>
      <c r="H2813"/>
      <c r="I2813"/>
      <c r="J2813"/>
      <c r="K2813"/>
      <c r="L2813"/>
      <c r="M2813"/>
      <c r="N2813" t="s">
        <v>5293</v>
      </c>
      <c r="O2813" s="399"/>
      <c r="P2813"/>
      <c r="Q2813"/>
      <c r="R2813" s="21" t="s">
        <v>10976</v>
      </c>
      <c r="S2813" t="s">
        <v>7550</v>
      </c>
      <c r="T2813" s="396" t="str">
        <f>IF(INDEX('Page 2 - Team Information'!$K$14:$AP$184,Y2813,X2813)="","",INDEX('Page 2 - Team Information'!$K$14:$AP$184,Y2813,X2813)&amp;"-06-30")</f>
        <v/>
      </c>
      <c r="U2813"/>
      <c r="V2813"/>
      <c r="W2813"/>
      <c r="X2813" s="397">
        <v>12</v>
      </c>
      <c r="Y2813" s="397">
        <v>155</v>
      </c>
    </row>
    <row r="2814" spans="1:25" x14ac:dyDescent="0.45">
      <c r="A2814">
        <f>'Page 1 - General Information'!$G$12</f>
        <v>113367003</v>
      </c>
      <c r="B2814" t="str">
        <f>'Page 1 - General Information'!$G$16</f>
        <v>2658</v>
      </c>
      <c r="C2814" s="395" t="s">
        <v>19824</v>
      </c>
      <c r="D2814"/>
      <c r="E2814"/>
      <c r="F2814"/>
      <c r="G2814"/>
      <c r="H2814"/>
      <c r="I2814"/>
      <c r="J2814"/>
      <c r="K2814"/>
      <c r="L2814"/>
      <c r="M2814"/>
      <c r="N2814" t="s">
        <v>4812</v>
      </c>
      <c r="O2814" s="396">
        <f>INDEX('Page 2 - Team Information'!$K$14:$AP$184,Y2814,X2814)</f>
        <v>0</v>
      </c>
      <c r="P2814"/>
      <c r="Q2814"/>
      <c r="R2814"/>
      <c r="S2814" t="s">
        <v>7551</v>
      </c>
      <c r="T2814"/>
      <c r="U2814"/>
      <c r="V2814"/>
      <c r="W2814"/>
      <c r="X2814" s="397">
        <v>14</v>
      </c>
      <c r="Y2814" s="397">
        <v>155</v>
      </c>
    </row>
    <row r="2815" spans="1:25" x14ac:dyDescent="0.45">
      <c r="A2815">
        <f>'Page 1 - General Information'!$G$12</f>
        <v>113367003</v>
      </c>
      <c r="B2815" t="str">
        <f>'Page 1 - General Information'!$G$16</f>
        <v>2658</v>
      </c>
      <c r="C2815" s="395" t="s">
        <v>19824</v>
      </c>
      <c r="D2815"/>
      <c r="E2815"/>
      <c r="F2815"/>
      <c r="G2815"/>
      <c r="H2815"/>
      <c r="I2815"/>
      <c r="J2815"/>
      <c r="K2815"/>
      <c r="L2815"/>
      <c r="M2815"/>
      <c r="N2815" t="s">
        <v>4812</v>
      </c>
      <c r="O2815" s="396">
        <f>INDEX('Page 2 - Team Information'!$K$14:$AP$184,Y2815,X2815)</f>
        <v>0</v>
      </c>
      <c r="P2815"/>
      <c r="Q2815"/>
      <c r="R2815"/>
      <c r="S2815" t="s">
        <v>7552</v>
      </c>
      <c r="T2815"/>
      <c r="U2815"/>
      <c r="V2815"/>
      <c r="W2815"/>
      <c r="X2815" s="397">
        <v>15</v>
      </c>
      <c r="Y2815" s="397">
        <v>155</v>
      </c>
    </row>
    <row r="2816" spans="1:25" x14ac:dyDescent="0.45">
      <c r="A2816">
        <f>'Page 1 - General Information'!$G$12</f>
        <v>113367003</v>
      </c>
      <c r="B2816" t="str">
        <f>'Page 1 - General Information'!$G$16</f>
        <v>2658</v>
      </c>
      <c r="C2816" s="395" t="s">
        <v>19824</v>
      </c>
      <c r="D2816"/>
      <c r="E2816"/>
      <c r="F2816"/>
      <c r="G2816"/>
      <c r="H2816"/>
      <c r="I2816"/>
      <c r="J2816"/>
      <c r="K2816"/>
      <c r="L2816"/>
      <c r="M2816"/>
      <c r="N2816" t="s">
        <v>4812</v>
      </c>
      <c r="O2816" s="396">
        <f>INDEX('Page 2 - Team Information'!$K$14:$AP$184,Y2816,X2816)</f>
        <v>0</v>
      </c>
      <c r="P2816"/>
      <c r="Q2816"/>
      <c r="R2816"/>
      <c r="S2816" t="s">
        <v>7553</v>
      </c>
      <c r="T2816"/>
      <c r="U2816"/>
      <c r="V2816"/>
      <c r="W2816"/>
      <c r="X2816" s="397">
        <v>16</v>
      </c>
      <c r="Y2816" s="397">
        <v>155</v>
      </c>
    </row>
    <row r="2817" spans="1:25" x14ac:dyDescent="0.45">
      <c r="A2817">
        <f>'Page 1 - General Information'!$G$12</f>
        <v>113367003</v>
      </c>
      <c r="B2817" t="str">
        <f>'Page 1 - General Information'!$G$16</f>
        <v>2658</v>
      </c>
      <c r="C2817" s="395" t="s">
        <v>19824</v>
      </c>
      <c r="D2817"/>
      <c r="E2817"/>
      <c r="F2817"/>
      <c r="G2817"/>
      <c r="H2817"/>
      <c r="I2817"/>
      <c r="J2817"/>
      <c r="K2817"/>
      <c r="L2817"/>
      <c r="M2817"/>
      <c r="N2817" t="s">
        <v>4812</v>
      </c>
      <c r="O2817" s="396">
        <f>INDEX('Page 2 - Team Information'!$K$14:$AP$184,Y2817,X2817)</f>
        <v>0</v>
      </c>
      <c r="P2817"/>
      <c r="Q2817"/>
      <c r="R2817"/>
      <c r="S2817" t="s">
        <v>7554</v>
      </c>
      <c r="T2817"/>
      <c r="U2817"/>
      <c r="V2817"/>
      <c r="W2817"/>
      <c r="X2817" s="397">
        <v>17</v>
      </c>
      <c r="Y2817" s="397">
        <v>155</v>
      </c>
    </row>
    <row r="2818" spans="1:25" x14ac:dyDescent="0.45">
      <c r="A2818">
        <f>'Page 1 - General Information'!$G$12</f>
        <v>113367003</v>
      </c>
      <c r="B2818" t="str">
        <f>'Page 1 - General Information'!$G$16</f>
        <v>2658</v>
      </c>
      <c r="C2818" s="395" t="s">
        <v>19824</v>
      </c>
      <c r="D2818"/>
      <c r="E2818"/>
      <c r="F2818"/>
      <c r="G2818"/>
      <c r="H2818"/>
      <c r="I2818"/>
      <c r="J2818"/>
      <c r="K2818"/>
      <c r="L2818"/>
      <c r="M2818"/>
      <c r="N2818" t="s">
        <v>4812</v>
      </c>
      <c r="O2818" s="396">
        <f>INDEX('Page 2 - Team Information'!$K$14:$AP$184,Y2818,X2818)</f>
        <v>0</v>
      </c>
      <c r="P2818"/>
      <c r="Q2818"/>
      <c r="R2818"/>
      <c r="S2818" t="s">
        <v>7555</v>
      </c>
      <c r="T2818"/>
      <c r="U2818"/>
      <c r="V2818"/>
      <c r="W2818"/>
      <c r="X2818" s="397">
        <v>19</v>
      </c>
      <c r="Y2818" s="397">
        <v>155</v>
      </c>
    </row>
    <row r="2819" spans="1:25" x14ac:dyDescent="0.45">
      <c r="A2819">
        <f>'Page 1 - General Information'!$G$12</f>
        <v>113367003</v>
      </c>
      <c r="B2819" t="str">
        <f>'Page 1 - General Information'!$G$16</f>
        <v>2658</v>
      </c>
      <c r="C2819" s="395" t="s">
        <v>19824</v>
      </c>
      <c r="D2819"/>
      <c r="E2819"/>
      <c r="F2819"/>
      <c r="G2819"/>
      <c r="H2819"/>
      <c r="I2819"/>
      <c r="J2819"/>
      <c r="K2819"/>
      <c r="L2819"/>
      <c r="M2819"/>
      <c r="N2819" t="s">
        <v>4812</v>
      </c>
      <c r="O2819" s="396">
        <f>INDEX('Page 2 - Team Information'!$K$14:$AP$184,Y2819,X2819)</f>
        <v>0</v>
      </c>
      <c r="P2819"/>
      <c r="Q2819"/>
      <c r="R2819"/>
      <c r="S2819" t="s">
        <v>7556</v>
      </c>
      <c r="T2819"/>
      <c r="U2819"/>
      <c r="V2819"/>
      <c r="W2819"/>
      <c r="X2819" s="397">
        <v>20</v>
      </c>
      <c r="Y2819" s="397">
        <v>155</v>
      </c>
    </row>
    <row r="2820" spans="1:25" x14ac:dyDescent="0.45">
      <c r="A2820">
        <f>'Page 1 - General Information'!$G$12</f>
        <v>113367003</v>
      </c>
      <c r="B2820" t="str">
        <f>'Page 1 - General Information'!$G$16</f>
        <v>2658</v>
      </c>
      <c r="C2820" s="395" t="s">
        <v>19824</v>
      </c>
      <c r="D2820"/>
      <c r="E2820"/>
      <c r="F2820"/>
      <c r="G2820"/>
      <c r="H2820"/>
      <c r="I2820"/>
      <c r="J2820"/>
      <c r="K2820"/>
      <c r="L2820"/>
      <c r="M2820"/>
      <c r="N2820" t="s">
        <v>4812</v>
      </c>
      <c r="O2820" s="396">
        <f>INDEX('Page 2 - Team Information'!$K$14:$AP$184,Y2820,X2820)</f>
        <v>0</v>
      </c>
      <c r="P2820"/>
      <c r="Q2820"/>
      <c r="R2820"/>
      <c r="S2820" t="s">
        <v>7557</v>
      </c>
      <c r="T2820"/>
      <c r="U2820"/>
      <c r="V2820"/>
      <c r="W2820"/>
      <c r="X2820" s="397">
        <v>21</v>
      </c>
      <c r="Y2820" s="397">
        <v>155</v>
      </c>
    </row>
    <row r="2821" spans="1:25" x14ac:dyDescent="0.45">
      <c r="A2821">
        <f>'Page 1 - General Information'!$G$12</f>
        <v>113367003</v>
      </c>
      <c r="B2821" t="str">
        <f>'Page 1 - General Information'!$G$16</f>
        <v>2658</v>
      </c>
      <c r="C2821" s="395" t="s">
        <v>19824</v>
      </c>
      <c r="D2821"/>
      <c r="E2821"/>
      <c r="F2821"/>
      <c r="G2821"/>
      <c r="H2821"/>
      <c r="I2821"/>
      <c r="J2821"/>
      <c r="K2821"/>
      <c r="L2821"/>
      <c r="M2821"/>
      <c r="N2821" t="s">
        <v>4812</v>
      </c>
      <c r="O2821" s="396">
        <f>INDEX('Page 2 - Team Information'!$K$14:$AP$184,Y2821,X2821)</f>
        <v>0</v>
      </c>
      <c r="P2821"/>
      <c r="Q2821"/>
      <c r="R2821"/>
      <c r="S2821" t="s">
        <v>7558</v>
      </c>
      <c r="T2821"/>
      <c r="U2821"/>
      <c r="V2821"/>
      <c r="W2821"/>
      <c r="X2821" s="397">
        <v>22</v>
      </c>
      <c r="Y2821" s="397">
        <v>155</v>
      </c>
    </row>
    <row r="2822" spans="1:25" x14ac:dyDescent="0.45">
      <c r="A2822">
        <f>'Page 1 - General Information'!$G$12</f>
        <v>113367003</v>
      </c>
      <c r="B2822" t="str">
        <f>'Page 1 - General Information'!$G$16</f>
        <v>2658</v>
      </c>
      <c r="C2822" s="395" t="s">
        <v>19824</v>
      </c>
      <c r="D2822"/>
      <c r="E2822"/>
      <c r="F2822"/>
      <c r="G2822"/>
      <c r="H2822"/>
      <c r="I2822"/>
      <c r="J2822"/>
      <c r="K2822"/>
      <c r="L2822"/>
      <c r="M2822"/>
      <c r="N2822" t="s">
        <v>5293</v>
      </c>
      <c r="O2822" s="399"/>
      <c r="P2822"/>
      <c r="Q2822"/>
      <c r="R2822" s="399" t="s">
        <v>10976</v>
      </c>
      <c r="S2822" t="s">
        <v>7559</v>
      </c>
      <c r="T2822"/>
      <c r="U2822"/>
      <c r="V2822" s="396">
        <f>INDEX('Page 2 - Team Information'!$K$14:$AP$184,Y2822,X2822)</f>
        <v>0</v>
      </c>
      <c r="W2822"/>
      <c r="X2822" s="397">
        <v>5</v>
      </c>
      <c r="Y2822" s="397">
        <v>156</v>
      </c>
    </row>
    <row r="2823" spans="1:25" x14ac:dyDescent="0.45">
      <c r="A2823">
        <f>'Page 1 - General Information'!$G$12</f>
        <v>113367003</v>
      </c>
      <c r="B2823" t="str">
        <f>'Page 1 - General Information'!$G$16</f>
        <v>2658</v>
      </c>
      <c r="C2823" s="395" t="s">
        <v>19824</v>
      </c>
      <c r="D2823"/>
      <c r="E2823"/>
      <c r="F2823"/>
      <c r="G2823"/>
      <c r="H2823"/>
      <c r="I2823"/>
      <c r="J2823"/>
      <c r="K2823"/>
      <c r="L2823"/>
      <c r="M2823"/>
      <c r="N2823" t="s">
        <v>5293</v>
      </c>
      <c r="O2823" s="399"/>
      <c r="P2823"/>
      <c r="Q2823"/>
      <c r="R2823" s="399" t="s">
        <v>10976</v>
      </c>
      <c r="S2823" t="s">
        <v>7560</v>
      </c>
      <c r="T2823"/>
      <c r="U2823"/>
      <c r="V2823" s="396">
        <f>INDEX('Page 2 - Team Information'!$K$14:$AP$184,Y2823,X2823)</f>
        <v>0</v>
      </c>
      <c r="W2823"/>
      <c r="X2823" s="397">
        <v>6</v>
      </c>
      <c r="Y2823" s="397">
        <v>156</v>
      </c>
    </row>
    <row r="2824" spans="1:25" x14ac:dyDescent="0.45">
      <c r="A2824">
        <f>'Page 1 - General Information'!$G$12</f>
        <v>113367003</v>
      </c>
      <c r="B2824" t="str">
        <f>'Page 1 - General Information'!$G$16</f>
        <v>2658</v>
      </c>
      <c r="C2824" s="395" t="s">
        <v>19824</v>
      </c>
      <c r="D2824"/>
      <c r="E2824"/>
      <c r="F2824"/>
      <c r="G2824"/>
      <c r="H2824"/>
      <c r="I2824"/>
      <c r="J2824"/>
      <c r="K2824"/>
      <c r="L2824"/>
      <c r="M2824"/>
      <c r="N2824" t="s">
        <v>5293</v>
      </c>
      <c r="O2824" s="399"/>
      <c r="P2824"/>
      <c r="Q2824"/>
      <c r="R2824" s="399" t="s">
        <v>10976</v>
      </c>
      <c r="S2824" t="s">
        <v>7561</v>
      </c>
      <c r="T2824"/>
      <c r="U2824"/>
      <c r="V2824" s="396">
        <f>INDEX('Page 2 - Team Information'!$K$14:$AP$184,Y2824,X2824)</f>
        <v>0</v>
      </c>
      <c r="W2824"/>
      <c r="X2824" s="397">
        <v>7</v>
      </c>
      <c r="Y2824" s="397">
        <v>156</v>
      </c>
    </row>
    <row r="2825" spans="1:25" x14ac:dyDescent="0.45">
      <c r="A2825">
        <f>'Page 1 - General Information'!$G$12</f>
        <v>113367003</v>
      </c>
      <c r="B2825" t="str">
        <f>'Page 1 - General Information'!$G$16</f>
        <v>2658</v>
      </c>
      <c r="C2825" s="395" t="s">
        <v>19824</v>
      </c>
      <c r="D2825"/>
      <c r="E2825"/>
      <c r="F2825"/>
      <c r="G2825"/>
      <c r="H2825"/>
      <c r="I2825"/>
      <c r="J2825"/>
      <c r="K2825"/>
      <c r="L2825"/>
      <c r="M2825"/>
      <c r="N2825" t="s">
        <v>5293</v>
      </c>
      <c r="O2825" s="399"/>
      <c r="P2825"/>
      <c r="Q2825"/>
      <c r="R2825" s="21" t="s">
        <v>10976</v>
      </c>
      <c r="S2825" t="s">
        <v>7562</v>
      </c>
      <c r="T2825" s="396" t="str">
        <f>IF(INDEX('Page 2 - Team Information'!$K$14:$AP$184,Y2825,X2825)="","",INDEX('Page 2 - Team Information'!$K$14:$AP$184,Y2825,X2825)&amp;"-06-30")</f>
        <v/>
      </c>
      <c r="U2825"/>
      <c r="V2825"/>
      <c r="W2825"/>
      <c r="X2825" s="397">
        <v>9</v>
      </c>
      <c r="Y2825" s="397">
        <v>156</v>
      </c>
    </row>
    <row r="2826" spans="1:25" x14ac:dyDescent="0.45">
      <c r="A2826">
        <f>'Page 1 - General Information'!$G$12</f>
        <v>113367003</v>
      </c>
      <c r="B2826" t="str">
        <f>'Page 1 - General Information'!$G$16</f>
        <v>2658</v>
      </c>
      <c r="C2826" s="395" t="s">
        <v>19824</v>
      </c>
      <c r="D2826"/>
      <c r="E2826"/>
      <c r="F2826"/>
      <c r="G2826"/>
      <c r="H2826"/>
      <c r="I2826"/>
      <c r="J2826"/>
      <c r="K2826"/>
      <c r="L2826"/>
      <c r="M2826"/>
      <c r="N2826" t="s">
        <v>5293</v>
      </c>
      <c r="O2826" s="399"/>
      <c r="P2826"/>
      <c r="Q2826"/>
      <c r="R2826" s="21" t="s">
        <v>10976</v>
      </c>
      <c r="S2826" t="s">
        <v>7563</v>
      </c>
      <c r="T2826" s="396" t="str">
        <f>IF(INDEX('Page 2 - Team Information'!$K$14:$AP$184,Y2826,X2826)="","",INDEX('Page 2 - Team Information'!$K$14:$AP$184,Y2826,X2826)&amp;"-06-30")</f>
        <v/>
      </c>
      <c r="U2826"/>
      <c r="V2826"/>
      <c r="W2826"/>
      <c r="X2826" s="397">
        <v>10</v>
      </c>
      <c r="Y2826" s="397">
        <v>156</v>
      </c>
    </row>
    <row r="2827" spans="1:25" x14ac:dyDescent="0.45">
      <c r="A2827">
        <f>'Page 1 - General Information'!$G$12</f>
        <v>113367003</v>
      </c>
      <c r="B2827" t="str">
        <f>'Page 1 - General Information'!$G$16</f>
        <v>2658</v>
      </c>
      <c r="C2827" s="395" t="s">
        <v>19824</v>
      </c>
      <c r="D2827"/>
      <c r="E2827"/>
      <c r="F2827"/>
      <c r="G2827"/>
      <c r="H2827"/>
      <c r="I2827"/>
      <c r="J2827"/>
      <c r="K2827"/>
      <c r="L2827"/>
      <c r="M2827"/>
      <c r="N2827" t="s">
        <v>5293</v>
      </c>
      <c r="O2827" s="399"/>
      <c r="P2827"/>
      <c r="Q2827"/>
      <c r="R2827" s="21" t="s">
        <v>10976</v>
      </c>
      <c r="S2827" t="s">
        <v>7564</v>
      </c>
      <c r="T2827" s="396" t="str">
        <f>IF(INDEX('Page 2 - Team Information'!$K$14:$AP$184,Y2827,X2827)="","",INDEX('Page 2 - Team Information'!$K$14:$AP$184,Y2827,X2827)&amp;"-06-30")</f>
        <v/>
      </c>
      <c r="U2827"/>
      <c r="V2827"/>
      <c r="W2827"/>
      <c r="X2827" s="397">
        <v>11</v>
      </c>
      <c r="Y2827" s="397">
        <v>156</v>
      </c>
    </row>
    <row r="2828" spans="1:25" x14ac:dyDescent="0.45">
      <c r="A2828">
        <f>'Page 1 - General Information'!$G$12</f>
        <v>113367003</v>
      </c>
      <c r="B2828" t="str">
        <f>'Page 1 - General Information'!$G$16</f>
        <v>2658</v>
      </c>
      <c r="C2828" s="395" t="s">
        <v>19824</v>
      </c>
      <c r="D2828"/>
      <c r="E2828"/>
      <c r="F2828"/>
      <c r="G2828"/>
      <c r="H2828"/>
      <c r="I2828"/>
      <c r="J2828"/>
      <c r="K2828"/>
      <c r="L2828"/>
      <c r="M2828"/>
      <c r="N2828" t="s">
        <v>5293</v>
      </c>
      <c r="O2828" s="399"/>
      <c r="P2828"/>
      <c r="Q2828"/>
      <c r="R2828" s="21" t="s">
        <v>10976</v>
      </c>
      <c r="S2828" t="s">
        <v>7565</v>
      </c>
      <c r="T2828" s="396" t="str">
        <f>IF(INDEX('Page 2 - Team Information'!$K$14:$AP$184,Y2828,X2828)="","",INDEX('Page 2 - Team Information'!$K$14:$AP$184,Y2828,X2828)&amp;"-06-30")</f>
        <v/>
      </c>
      <c r="U2828"/>
      <c r="V2828"/>
      <c r="W2828"/>
      <c r="X2828" s="397">
        <v>12</v>
      </c>
      <c r="Y2828" s="397">
        <v>156</v>
      </c>
    </row>
    <row r="2829" spans="1:25" x14ac:dyDescent="0.45">
      <c r="A2829">
        <f>'Page 1 - General Information'!$G$12</f>
        <v>113367003</v>
      </c>
      <c r="B2829" t="str">
        <f>'Page 1 - General Information'!$G$16</f>
        <v>2658</v>
      </c>
      <c r="C2829" s="395" t="s">
        <v>19824</v>
      </c>
      <c r="D2829"/>
      <c r="E2829"/>
      <c r="F2829"/>
      <c r="G2829"/>
      <c r="H2829"/>
      <c r="I2829"/>
      <c r="J2829"/>
      <c r="K2829"/>
      <c r="L2829"/>
      <c r="M2829"/>
      <c r="N2829" t="s">
        <v>4812</v>
      </c>
      <c r="O2829" s="396">
        <f>INDEX('Page 2 - Team Information'!$K$14:$AP$184,Y2829,X2829)</f>
        <v>0</v>
      </c>
      <c r="P2829"/>
      <c r="Q2829"/>
      <c r="R2829"/>
      <c r="S2829" t="s">
        <v>7566</v>
      </c>
      <c r="T2829"/>
      <c r="U2829"/>
      <c r="V2829"/>
      <c r="W2829"/>
      <c r="X2829" s="397">
        <v>14</v>
      </c>
      <c r="Y2829" s="397">
        <v>156</v>
      </c>
    </row>
    <row r="2830" spans="1:25" x14ac:dyDescent="0.45">
      <c r="A2830">
        <f>'Page 1 - General Information'!$G$12</f>
        <v>113367003</v>
      </c>
      <c r="B2830" t="str">
        <f>'Page 1 - General Information'!$G$16</f>
        <v>2658</v>
      </c>
      <c r="C2830" s="395" t="s">
        <v>19824</v>
      </c>
      <c r="D2830"/>
      <c r="E2830"/>
      <c r="F2830"/>
      <c r="G2830"/>
      <c r="H2830"/>
      <c r="I2830"/>
      <c r="J2830"/>
      <c r="K2830"/>
      <c r="L2830"/>
      <c r="M2830"/>
      <c r="N2830" t="s">
        <v>4812</v>
      </c>
      <c r="O2830" s="396">
        <f>INDEX('Page 2 - Team Information'!$K$14:$AP$184,Y2830,X2830)</f>
        <v>0</v>
      </c>
      <c r="P2830"/>
      <c r="Q2830"/>
      <c r="R2830"/>
      <c r="S2830" t="s">
        <v>7567</v>
      </c>
      <c r="T2830"/>
      <c r="U2830"/>
      <c r="V2830"/>
      <c r="W2830"/>
      <c r="X2830" s="397">
        <v>15</v>
      </c>
      <c r="Y2830" s="397">
        <v>156</v>
      </c>
    </row>
    <row r="2831" spans="1:25" x14ac:dyDescent="0.45">
      <c r="A2831">
        <f>'Page 1 - General Information'!$G$12</f>
        <v>113367003</v>
      </c>
      <c r="B2831" t="str">
        <f>'Page 1 - General Information'!$G$16</f>
        <v>2658</v>
      </c>
      <c r="C2831" s="395" t="s">
        <v>19824</v>
      </c>
      <c r="D2831"/>
      <c r="E2831"/>
      <c r="F2831"/>
      <c r="G2831"/>
      <c r="H2831"/>
      <c r="I2831"/>
      <c r="J2831"/>
      <c r="K2831"/>
      <c r="L2831"/>
      <c r="M2831"/>
      <c r="N2831" t="s">
        <v>4812</v>
      </c>
      <c r="O2831" s="396">
        <f>INDEX('Page 2 - Team Information'!$K$14:$AP$184,Y2831,X2831)</f>
        <v>0</v>
      </c>
      <c r="P2831"/>
      <c r="Q2831"/>
      <c r="R2831"/>
      <c r="S2831" t="s">
        <v>7568</v>
      </c>
      <c r="T2831"/>
      <c r="U2831"/>
      <c r="V2831"/>
      <c r="W2831"/>
      <c r="X2831" s="397">
        <v>16</v>
      </c>
      <c r="Y2831" s="397">
        <v>156</v>
      </c>
    </row>
    <row r="2832" spans="1:25" x14ac:dyDescent="0.45">
      <c r="A2832">
        <f>'Page 1 - General Information'!$G$12</f>
        <v>113367003</v>
      </c>
      <c r="B2832" t="str">
        <f>'Page 1 - General Information'!$G$16</f>
        <v>2658</v>
      </c>
      <c r="C2832" s="395" t="s">
        <v>19824</v>
      </c>
      <c r="D2832"/>
      <c r="E2832"/>
      <c r="F2832"/>
      <c r="G2832"/>
      <c r="H2832"/>
      <c r="I2832"/>
      <c r="J2832"/>
      <c r="K2832"/>
      <c r="L2832"/>
      <c r="M2832"/>
      <c r="N2832" t="s">
        <v>4812</v>
      </c>
      <c r="O2832" s="396">
        <f>INDEX('Page 2 - Team Information'!$K$14:$AP$184,Y2832,X2832)</f>
        <v>0</v>
      </c>
      <c r="P2832"/>
      <c r="Q2832"/>
      <c r="R2832"/>
      <c r="S2832" t="s">
        <v>7569</v>
      </c>
      <c r="T2832"/>
      <c r="U2832"/>
      <c r="V2832"/>
      <c r="W2832"/>
      <c r="X2832" s="397">
        <v>17</v>
      </c>
      <c r="Y2832" s="397">
        <v>156</v>
      </c>
    </row>
    <row r="2833" spans="1:25" x14ac:dyDescent="0.45">
      <c r="A2833">
        <f>'Page 1 - General Information'!$G$12</f>
        <v>113367003</v>
      </c>
      <c r="B2833" t="str">
        <f>'Page 1 - General Information'!$G$16</f>
        <v>2658</v>
      </c>
      <c r="C2833" s="395" t="s">
        <v>19824</v>
      </c>
      <c r="D2833"/>
      <c r="E2833"/>
      <c r="F2833"/>
      <c r="G2833"/>
      <c r="H2833"/>
      <c r="I2833"/>
      <c r="J2833"/>
      <c r="K2833"/>
      <c r="L2833"/>
      <c r="M2833"/>
      <c r="N2833" t="s">
        <v>4812</v>
      </c>
      <c r="O2833" s="396">
        <f>INDEX('Page 2 - Team Information'!$K$14:$AP$184,Y2833,X2833)</f>
        <v>0</v>
      </c>
      <c r="P2833"/>
      <c r="Q2833"/>
      <c r="R2833"/>
      <c r="S2833" t="s">
        <v>7570</v>
      </c>
      <c r="T2833"/>
      <c r="U2833"/>
      <c r="V2833"/>
      <c r="W2833"/>
      <c r="X2833" s="397">
        <v>19</v>
      </c>
      <c r="Y2833" s="397">
        <v>156</v>
      </c>
    </row>
    <row r="2834" spans="1:25" x14ac:dyDescent="0.45">
      <c r="A2834">
        <f>'Page 1 - General Information'!$G$12</f>
        <v>113367003</v>
      </c>
      <c r="B2834" t="str">
        <f>'Page 1 - General Information'!$G$16</f>
        <v>2658</v>
      </c>
      <c r="C2834" s="395" t="s">
        <v>19824</v>
      </c>
      <c r="D2834"/>
      <c r="E2834"/>
      <c r="F2834"/>
      <c r="G2834"/>
      <c r="H2834"/>
      <c r="I2834"/>
      <c r="J2834"/>
      <c r="K2834"/>
      <c r="L2834"/>
      <c r="M2834"/>
      <c r="N2834" t="s">
        <v>4812</v>
      </c>
      <c r="O2834" s="396">
        <f>INDEX('Page 2 - Team Information'!$K$14:$AP$184,Y2834,X2834)</f>
        <v>0</v>
      </c>
      <c r="P2834"/>
      <c r="Q2834"/>
      <c r="R2834"/>
      <c r="S2834" t="s">
        <v>7571</v>
      </c>
      <c r="T2834"/>
      <c r="U2834"/>
      <c r="V2834"/>
      <c r="W2834"/>
      <c r="X2834" s="397">
        <v>20</v>
      </c>
      <c r="Y2834" s="397">
        <v>156</v>
      </c>
    </row>
    <row r="2835" spans="1:25" x14ac:dyDescent="0.45">
      <c r="A2835">
        <f>'Page 1 - General Information'!$G$12</f>
        <v>113367003</v>
      </c>
      <c r="B2835" t="str">
        <f>'Page 1 - General Information'!$G$16</f>
        <v>2658</v>
      </c>
      <c r="C2835" s="395" t="s">
        <v>19824</v>
      </c>
      <c r="D2835"/>
      <c r="E2835"/>
      <c r="F2835"/>
      <c r="G2835"/>
      <c r="H2835"/>
      <c r="I2835"/>
      <c r="J2835"/>
      <c r="K2835"/>
      <c r="L2835"/>
      <c r="M2835"/>
      <c r="N2835" t="s">
        <v>4812</v>
      </c>
      <c r="O2835" s="396">
        <f>INDEX('Page 2 - Team Information'!$K$14:$AP$184,Y2835,X2835)</f>
        <v>0</v>
      </c>
      <c r="P2835"/>
      <c r="Q2835"/>
      <c r="R2835"/>
      <c r="S2835" t="s">
        <v>7572</v>
      </c>
      <c r="T2835"/>
      <c r="U2835"/>
      <c r="V2835"/>
      <c r="W2835"/>
      <c r="X2835" s="397">
        <v>21</v>
      </c>
      <c r="Y2835" s="397">
        <v>156</v>
      </c>
    </row>
    <row r="2836" spans="1:25" x14ac:dyDescent="0.45">
      <c r="A2836">
        <f>'Page 1 - General Information'!$G$12</f>
        <v>113367003</v>
      </c>
      <c r="B2836" t="str">
        <f>'Page 1 - General Information'!$G$16</f>
        <v>2658</v>
      </c>
      <c r="C2836" s="395" t="s">
        <v>19824</v>
      </c>
      <c r="D2836"/>
      <c r="E2836"/>
      <c r="F2836"/>
      <c r="G2836"/>
      <c r="H2836"/>
      <c r="I2836"/>
      <c r="J2836"/>
      <c r="K2836"/>
      <c r="L2836"/>
      <c r="M2836"/>
      <c r="N2836" t="s">
        <v>4812</v>
      </c>
      <c r="O2836" s="396">
        <f>INDEX('Page 2 - Team Information'!$K$14:$AP$184,Y2836,X2836)</f>
        <v>0</v>
      </c>
      <c r="P2836"/>
      <c r="Q2836"/>
      <c r="R2836"/>
      <c r="S2836" t="s">
        <v>7573</v>
      </c>
      <c r="T2836"/>
      <c r="U2836"/>
      <c r="V2836"/>
      <c r="W2836"/>
      <c r="X2836" s="397">
        <v>22</v>
      </c>
      <c r="Y2836" s="397">
        <v>156</v>
      </c>
    </row>
    <row r="2837" spans="1:25" x14ac:dyDescent="0.45">
      <c r="A2837">
        <f>'Page 1 - General Information'!$G$12</f>
        <v>113367003</v>
      </c>
      <c r="B2837" t="str">
        <f>'Page 1 - General Information'!$G$16</f>
        <v>2658</v>
      </c>
      <c r="C2837" s="395" t="s">
        <v>19824</v>
      </c>
      <c r="D2837"/>
      <c r="E2837"/>
      <c r="F2837"/>
      <c r="G2837"/>
      <c r="H2837"/>
      <c r="I2837"/>
      <c r="J2837"/>
      <c r="K2837"/>
      <c r="L2837"/>
      <c r="M2837"/>
      <c r="N2837" t="s">
        <v>5293</v>
      </c>
      <c r="O2837" s="399"/>
      <c r="P2837"/>
      <c r="Q2837"/>
      <c r="R2837" s="399" t="s">
        <v>10976</v>
      </c>
      <c r="S2837" t="s">
        <v>7574</v>
      </c>
      <c r="T2837"/>
      <c r="U2837"/>
      <c r="V2837" s="396">
        <f>INDEX('Page 2 - Team Information'!$K$14:$AP$184,Y2837,X2837)</f>
        <v>0</v>
      </c>
      <c r="W2837"/>
      <c r="X2837" s="397">
        <v>5</v>
      </c>
      <c r="Y2837" s="397">
        <v>157</v>
      </c>
    </row>
    <row r="2838" spans="1:25" x14ac:dyDescent="0.45">
      <c r="A2838">
        <f>'Page 1 - General Information'!$G$12</f>
        <v>113367003</v>
      </c>
      <c r="B2838" t="str">
        <f>'Page 1 - General Information'!$G$16</f>
        <v>2658</v>
      </c>
      <c r="C2838" s="395" t="s">
        <v>19824</v>
      </c>
      <c r="D2838"/>
      <c r="E2838"/>
      <c r="F2838"/>
      <c r="G2838"/>
      <c r="H2838"/>
      <c r="I2838"/>
      <c r="J2838"/>
      <c r="K2838"/>
      <c r="L2838"/>
      <c r="M2838"/>
      <c r="N2838" t="s">
        <v>5293</v>
      </c>
      <c r="O2838" s="399"/>
      <c r="P2838"/>
      <c r="Q2838"/>
      <c r="R2838" s="399" t="s">
        <v>10976</v>
      </c>
      <c r="S2838" t="s">
        <v>7575</v>
      </c>
      <c r="T2838"/>
      <c r="U2838"/>
      <c r="V2838" s="396">
        <f>INDEX('Page 2 - Team Information'!$K$14:$AP$184,Y2838,X2838)</f>
        <v>0</v>
      </c>
      <c r="W2838"/>
      <c r="X2838" s="397">
        <v>6</v>
      </c>
      <c r="Y2838" s="397">
        <v>157</v>
      </c>
    </row>
    <row r="2839" spans="1:25" x14ac:dyDescent="0.45">
      <c r="A2839">
        <f>'Page 1 - General Information'!$G$12</f>
        <v>113367003</v>
      </c>
      <c r="B2839" t="str">
        <f>'Page 1 - General Information'!$G$16</f>
        <v>2658</v>
      </c>
      <c r="C2839" s="395" t="s">
        <v>19824</v>
      </c>
      <c r="D2839"/>
      <c r="E2839"/>
      <c r="F2839"/>
      <c r="G2839"/>
      <c r="H2839"/>
      <c r="I2839"/>
      <c r="J2839"/>
      <c r="K2839"/>
      <c r="L2839"/>
      <c r="M2839"/>
      <c r="N2839" t="s">
        <v>5293</v>
      </c>
      <c r="O2839" s="399"/>
      <c r="P2839"/>
      <c r="Q2839"/>
      <c r="R2839" s="399" t="s">
        <v>10976</v>
      </c>
      <c r="S2839" t="s">
        <v>7576</v>
      </c>
      <c r="T2839"/>
      <c r="U2839"/>
      <c r="V2839" s="396">
        <f>INDEX('Page 2 - Team Information'!$K$14:$AP$184,Y2839,X2839)</f>
        <v>0</v>
      </c>
      <c r="W2839"/>
      <c r="X2839" s="397">
        <v>7</v>
      </c>
      <c r="Y2839" s="397">
        <v>157</v>
      </c>
    </row>
    <row r="2840" spans="1:25" x14ac:dyDescent="0.45">
      <c r="A2840">
        <f>'Page 1 - General Information'!$G$12</f>
        <v>113367003</v>
      </c>
      <c r="B2840" t="str">
        <f>'Page 1 - General Information'!$G$16</f>
        <v>2658</v>
      </c>
      <c r="C2840" s="395" t="s">
        <v>19824</v>
      </c>
      <c r="D2840"/>
      <c r="E2840"/>
      <c r="F2840"/>
      <c r="G2840"/>
      <c r="H2840"/>
      <c r="I2840"/>
      <c r="J2840"/>
      <c r="K2840"/>
      <c r="L2840"/>
      <c r="M2840"/>
      <c r="N2840" t="s">
        <v>5293</v>
      </c>
      <c r="O2840" s="399"/>
      <c r="P2840"/>
      <c r="Q2840"/>
      <c r="R2840" s="21" t="s">
        <v>10976</v>
      </c>
      <c r="S2840" t="s">
        <v>7577</v>
      </c>
      <c r="T2840" s="396" t="str">
        <f>IF(INDEX('Page 2 - Team Information'!$K$14:$AP$184,Y2840,X2840)="","",INDEX('Page 2 - Team Information'!$K$14:$AP$184,Y2840,X2840)&amp;"-06-30")</f>
        <v/>
      </c>
      <c r="U2840"/>
      <c r="V2840"/>
      <c r="W2840"/>
      <c r="X2840" s="397">
        <v>9</v>
      </c>
      <c r="Y2840" s="397">
        <v>157</v>
      </c>
    </row>
    <row r="2841" spans="1:25" x14ac:dyDescent="0.45">
      <c r="A2841">
        <f>'Page 1 - General Information'!$G$12</f>
        <v>113367003</v>
      </c>
      <c r="B2841" t="str">
        <f>'Page 1 - General Information'!$G$16</f>
        <v>2658</v>
      </c>
      <c r="C2841" s="395" t="s">
        <v>19824</v>
      </c>
      <c r="D2841"/>
      <c r="E2841"/>
      <c r="F2841"/>
      <c r="G2841"/>
      <c r="H2841"/>
      <c r="I2841"/>
      <c r="J2841"/>
      <c r="K2841"/>
      <c r="L2841"/>
      <c r="M2841"/>
      <c r="N2841" t="s">
        <v>5293</v>
      </c>
      <c r="O2841" s="399"/>
      <c r="P2841"/>
      <c r="Q2841"/>
      <c r="R2841" s="21" t="s">
        <v>10976</v>
      </c>
      <c r="S2841" t="s">
        <v>7578</v>
      </c>
      <c r="T2841" s="396" t="str">
        <f>IF(INDEX('Page 2 - Team Information'!$K$14:$AP$184,Y2841,X2841)="","",INDEX('Page 2 - Team Information'!$K$14:$AP$184,Y2841,X2841)&amp;"-06-30")</f>
        <v/>
      </c>
      <c r="U2841"/>
      <c r="V2841"/>
      <c r="W2841"/>
      <c r="X2841" s="397">
        <v>10</v>
      </c>
      <c r="Y2841" s="397">
        <v>157</v>
      </c>
    </row>
    <row r="2842" spans="1:25" x14ac:dyDescent="0.45">
      <c r="A2842">
        <f>'Page 1 - General Information'!$G$12</f>
        <v>113367003</v>
      </c>
      <c r="B2842" t="str">
        <f>'Page 1 - General Information'!$G$16</f>
        <v>2658</v>
      </c>
      <c r="C2842" s="395" t="s">
        <v>19824</v>
      </c>
      <c r="D2842"/>
      <c r="E2842"/>
      <c r="F2842"/>
      <c r="G2842"/>
      <c r="H2842"/>
      <c r="I2842"/>
      <c r="J2842"/>
      <c r="K2842"/>
      <c r="L2842"/>
      <c r="M2842"/>
      <c r="N2842" t="s">
        <v>5293</v>
      </c>
      <c r="O2842" s="399"/>
      <c r="P2842"/>
      <c r="Q2842"/>
      <c r="R2842" s="21" t="s">
        <v>10976</v>
      </c>
      <c r="S2842" t="s">
        <v>7579</v>
      </c>
      <c r="T2842" s="396" t="str">
        <f>IF(INDEX('Page 2 - Team Information'!$K$14:$AP$184,Y2842,X2842)="","",INDEX('Page 2 - Team Information'!$K$14:$AP$184,Y2842,X2842)&amp;"-06-30")</f>
        <v/>
      </c>
      <c r="U2842"/>
      <c r="V2842"/>
      <c r="W2842"/>
      <c r="X2842" s="397">
        <v>11</v>
      </c>
      <c r="Y2842" s="397">
        <v>157</v>
      </c>
    </row>
    <row r="2843" spans="1:25" x14ac:dyDescent="0.45">
      <c r="A2843">
        <f>'Page 1 - General Information'!$G$12</f>
        <v>113367003</v>
      </c>
      <c r="B2843" t="str">
        <f>'Page 1 - General Information'!$G$16</f>
        <v>2658</v>
      </c>
      <c r="C2843" s="395" t="s">
        <v>19824</v>
      </c>
      <c r="D2843"/>
      <c r="E2843"/>
      <c r="F2843"/>
      <c r="G2843"/>
      <c r="H2843"/>
      <c r="I2843"/>
      <c r="J2843"/>
      <c r="K2843"/>
      <c r="L2843"/>
      <c r="M2843"/>
      <c r="N2843" t="s">
        <v>5293</v>
      </c>
      <c r="O2843" s="399"/>
      <c r="P2843"/>
      <c r="Q2843"/>
      <c r="R2843" s="21" t="s">
        <v>10976</v>
      </c>
      <c r="S2843" t="s">
        <v>7580</v>
      </c>
      <c r="T2843" s="396" t="str">
        <f>IF(INDEX('Page 2 - Team Information'!$K$14:$AP$184,Y2843,X2843)="","",INDEX('Page 2 - Team Information'!$K$14:$AP$184,Y2843,X2843)&amp;"-06-30")</f>
        <v/>
      </c>
      <c r="U2843"/>
      <c r="V2843"/>
      <c r="W2843"/>
      <c r="X2843" s="397">
        <v>12</v>
      </c>
      <c r="Y2843" s="397">
        <v>157</v>
      </c>
    </row>
    <row r="2844" spans="1:25" x14ac:dyDescent="0.45">
      <c r="A2844">
        <f>'Page 1 - General Information'!$G$12</f>
        <v>113367003</v>
      </c>
      <c r="B2844" t="str">
        <f>'Page 1 - General Information'!$G$16</f>
        <v>2658</v>
      </c>
      <c r="C2844" s="395" t="s">
        <v>19824</v>
      </c>
      <c r="D2844"/>
      <c r="E2844"/>
      <c r="F2844"/>
      <c r="G2844"/>
      <c r="H2844"/>
      <c r="I2844"/>
      <c r="J2844"/>
      <c r="K2844"/>
      <c r="L2844"/>
      <c r="M2844"/>
      <c r="N2844" t="s">
        <v>4812</v>
      </c>
      <c r="O2844" s="396">
        <f>INDEX('Page 2 - Team Information'!$K$14:$AP$184,Y2844,X2844)</f>
        <v>0</v>
      </c>
      <c r="P2844"/>
      <c r="Q2844"/>
      <c r="R2844"/>
      <c r="S2844" t="s">
        <v>7581</v>
      </c>
      <c r="T2844"/>
      <c r="U2844"/>
      <c r="V2844"/>
      <c r="W2844"/>
      <c r="X2844" s="397">
        <v>14</v>
      </c>
      <c r="Y2844" s="397">
        <v>157</v>
      </c>
    </row>
    <row r="2845" spans="1:25" x14ac:dyDescent="0.45">
      <c r="A2845">
        <f>'Page 1 - General Information'!$G$12</f>
        <v>113367003</v>
      </c>
      <c r="B2845" t="str">
        <f>'Page 1 - General Information'!$G$16</f>
        <v>2658</v>
      </c>
      <c r="C2845" s="395" t="s">
        <v>19824</v>
      </c>
      <c r="D2845"/>
      <c r="E2845"/>
      <c r="F2845"/>
      <c r="G2845"/>
      <c r="H2845"/>
      <c r="I2845"/>
      <c r="J2845"/>
      <c r="K2845"/>
      <c r="L2845"/>
      <c r="M2845"/>
      <c r="N2845" t="s">
        <v>4812</v>
      </c>
      <c r="O2845" s="396">
        <f>INDEX('Page 2 - Team Information'!$K$14:$AP$184,Y2845,X2845)</f>
        <v>0</v>
      </c>
      <c r="P2845"/>
      <c r="Q2845"/>
      <c r="R2845"/>
      <c r="S2845" t="s">
        <v>7582</v>
      </c>
      <c r="T2845"/>
      <c r="U2845"/>
      <c r="V2845"/>
      <c r="W2845"/>
      <c r="X2845" s="397">
        <v>15</v>
      </c>
      <c r="Y2845" s="397">
        <v>157</v>
      </c>
    </row>
    <row r="2846" spans="1:25" x14ac:dyDescent="0.45">
      <c r="A2846">
        <f>'Page 1 - General Information'!$G$12</f>
        <v>113367003</v>
      </c>
      <c r="B2846" t="str">
        <f>'Page 1 - General Information'!$G$16</f>
        <v>2658</v>
      </c>
      <c r="C2846" s="395" t="s">
        <v>19824</v>
      </c>
      <c r="D2846"/>
      <c r="E2846"/>
      <c r="F2846"/>
      <c r="G2846"/>
      <c r="H2846"/>
      <c r="I2846"/>
      <c r="J2846"/>
      <c r="K2846"/>
      <c r="L2846"/>
      <c r="M2846"/>
      <c r="N2846" t="s">
        <v>4812</v>
      </c>
      <c r="O2846" s="396">
        <f>INDEX('Page 2 - Team Information'!$K$14:$AP$184,Y2846,X2846)</f>
        <v>0</v>
      </c>
      <c r="P2846"/>
      <c r="Q2846"/>
      <c r="R2846"/>
      <c r="S2846" t="s">
        <v>7583</v>
      </c>
      <c r="T2846"/>
      <c r="U2846"/>
      <c r="V2846"/>
      <c r="W2846"/>
      <c r="X2846" s="397">
        <v>16</v>
      </c>
      <c r="Y2846" s="397">
        <v>157</v>
      </c>
    </row>
    <row r="2847" spans="1:25" x14ac:dyDescent="0.45">
      <c r="A2847">
        <f>'Page 1 - General Information'!$G$12</f>
        <v>113367003</v>
      </c>
      <c r="B2847" t="str">
        <f>'Page 1 - General Information'!$G$16</f>
        <v>2658</v>
      </c>
      <c r="C2847" s="395" t="s">
        <v>19824</v>
      </c>
      <c r="D2847"/>
      <c r="E2847"/>
      <c r="F2847"/>
      <c r="G2847"/>
      <c r="H2847"/>
      <c r="I2847"/>
      <c r="J2847"/>
      <c r="K2847"/>
      <c r="L2847"/>
      <c r="M2847"/>
      <c r="N2847" t="s">
        <v>4812</v>
      </c>
      <c r="O2847" s="396">
        <f>INDEX('Page 2 - Team Information'!$K$14:$AP$184,Y2847,X2847)</f>
        <v>0</v>
      </c>
      <c r="P2847"/>
      <c r="Q2847"/>
      <c r="R2847"/>
      <c r="S2847" t="s">
        <v>7584</v>
      </c>
      <c r="T2847"/>
      <c r="U2847"/>
      <c r="V2847"/>
      <c r="W2847"/>
      <c r="X2847" s="397">
        <v>17</v>
      </c>
      <c r="Y2847" s="397">
        <v>157</v>
      </c>
    </row>
    <row r="2848" spans="1:25" x14ac:dyDescent="0.45">
      <c r="A2848">
        <f>'Page 1 - General Information'!$G$12</f>
        <v>113367003</v>
      </c>
      <c r="B2848" t="str">
        <f>'Page 1 - General Information'!$G$16</f>
        <v>2658</v>
      </c>
      <c r="C2848" s="395" t="s">
        <v>19824</v>
      </c>
      <c r="D2848"/>
      <c r="E2848"/>
      <c r="F2848"/>
      <c r="G2848"/>
      <c r="H2848"/>
      <c r="I2848"/>
      <c r="J2848"/>
      <c r="K2848"/>
      <c r="L2848"/>
      <c r="M2848"/>
      <c r="N2848" t="s">
        <v>4812</v>
      </c>
      <c r="O2848" s="396">
        <f>INDEX('Page 2 - Team Information'!$K$14:$AP$184,Y2848,X2848)</f>
        <v>0</v>
      </c>
      <c r="P2848"/>
      <c r="Q2848"/>
      <c r="R2848"/>
      <c r="S2848" t="s">
        <v>7585</v>
      </c>
      <c r="T2848"/>
      <c r="U2848"/>
      <c r="V2848"/>
      <c r="W2848"/>
      <c r="X2848" s="397">
        <v>19</v>
      </c>
      <c r="Y2848" s="397">
        <v>157</v>
      </c>
    </row>
    <row r="2849" spans="1:25" x14ac:dyDescent="0.45">
      <c r="A2849">
        <f>'Page 1 - General Information'!$G$12</f>
        <v>113367003</v>
      </c>
      <c r="B2849" t="str">
        <f>'Page 1 - General Information'!$G$16</f>
        <v>2658</v>
      </c>
      <c r="C2849" s="395" t="s">
        <v>19824</v>
      </c>
      <c r="D2849"/>
      <c r="E2849"/>
      <c r="F2849"/>
      <c r="G2849"/>
      <c r="H2849"/>
      <c r="I2849"/>
      <c r="J2849"/>
      <c r="K2849"/>
      <c r="L2849"/>
      <c r="M2849"/>
      <c r="N2849" t="s">
        <v>4812</v>
      </c>
      <c r="O2849" s="396">
        <f>INDEX('Page 2 - Team Information'!$K$14:$AP$184,Y2849,X2849)</f>
        <v>0</v>
      </c>
      <c r="P2849"/>
      <c r="Q2849"/>
      <c r="R2849"/>
      <c r="S2849" t="s">
        <v>7586</v>
      </c>
      <c r="T2849"/>
      <c r="U2849"/>
      <c r="V2849"/>
      <c r="W2849"/>
      <c r="X2849" s="397">
        <v>20</v>
      </c>
      <c r="Y2849" s="397">
        <v>157</v>
      </c>
    </row>
    <row r="2850" spans="1:25" x14ac:dyDescent="0.45">
      <c r="A2850">
        <f>'Page 1 - General Information'!$G$12</f>
        <v>113367003</v>
      </c>
      <c r="B2850" t="str">
        <f>'Page 1 - General Information'!$G$16</f>
        <v>2658</v>
      </c>
      <c r="C2850" s="395" t="s">
        <v>19824</v>
      </c>
      <c r="D2850"/>
      <c r="E2850"/>
      <c r="F2850"/>
      <c r="G2850"/>
      <c r="H2850"/>
      <c r="I2850"/>
      <c r="J2850"/>
      <c r="K2850"/>
      <c r="L2850"/>
      <c r="M2850"/>
      <c r="N2850" t="s">
        <v>4812</v>
      </c>
      <c r="O2850" s="396">
        <f>INDEX('Page 2 - Team Information'!$K$14:$AP$184,Y2850,X2850)</f>
        <v>0</v>
      </c>
      <c r="P2850"/>
      <c r="Q2850"/>
      <c r="R2850"/>
      <c r="S2850" t="s">
        <v>7587</v>
      </c>
      <c r="T2850"/>
      <c r="U2850"/>
      <c r="V2850"/>
      <c r="W2850"/>
      <c r="X2850" s="397">
        <v>21</v>
      </c>
      <c r="Y2850" s="397">
        <v>157</v>
      </c>
    </row>
    <row r="2851" spans="1:25" x14ac:dyDescent="0.45">
      <c r="A2851">
        <f>'Page 1 - General Information'!$G$12</f>
        <v>113367003</v>
      </c>
      <c r="B2851" t="str">
        <f>'Page 1 - General Information'!$G$16</f>
        <v>2658</v>
      </c>
      <c r="C2851" s="395" t="s">
        <v>19824</v>
      </c>
      <c r="D2851"/>
      <c r="E2851"/>
      <c r="F2851"/>
      <c r="G2851"/>
      <c r="H2851"/>
      <c r="I2851"/>
      <c r="J2851"/>
      <c r="K2851"/>
      <c r="L2851"/>
      <c r="M2851"/>
      <c r="N2851" t="s">
        <v>4812</v>
      </c>
      <c r="O2851" s="396">
        <f>INDEX('Page 2 - Team Information'!$K$14:$AP$184,Y2851,X2851)</f>
        <v>0</v>
      </c>
      <c r="P2851"/>
      <c r="Q2851"/>
      <c r="R2851"/>
      <c r="S2851" t="s">
        <v>7588</v>
      </c>
      <c r="T2851"/>
      <c r="U2851"/>
      <c r="V2851"/>
      <c r="W2851"/>
      <c r="X2851" s="397">
        <v>22</v>
      </c>
      <c r="Y2851" s="397">
        <v>157</v>
      </c>
    </row>
    <row r="2852" spans="1:25" x14ac:dyDescent="0.45">
      <c r="A2852">
        <f>'Page 1 - General Information'!$G$12</f>
        <v>113367003</v>
      </c>
      <c r="B2852" t="str">
        <f>'Page 1 - General Information'!$G$16</f>
        <v>2658</v>
      </c>
      <c r="C2852" s="395" t="s">
        <v>19824</v>
      </c>
      <c r="D2852"/>
      <c r="E2852"/>
      <c r="F2852"/>
      <c r="G2852"/>
      <c r="H2852"/>
      <c r="I2852"/>
      <c r="J2852"/>
      <c r="K2852"/>
      <c r="L2852"/>
      <c r="M2852"/>
      <c r="N2852" t="s">
        <v>5293</v>
      </c>
      <c r="O2852" s="399"/>
      <c r="P2852"/>
      <c r="Q2852"/>
      <c r="R2852" s="399" t="s">
        <v>10976</v>
      </c>
      <c r="S2852" t="s">
        <v>7589</v>
      </c>
      <c r="T2852"/>
      <c r="U2852"/>
      <c r="V2852" s="396">
        <f>INDEX('Page 2 - Team Information'!$K$14:$AP$184,Y2852,X2852)</f>
        <v>0</v>
      </c>
      <c r="W2852"/>
      <c r="X2852" s="397">
        <v>5</v>
      </c>
      <c r="Y2852" s="397">
        <v>158</v>
      </c>
    </row>
    <row r="2853" spans="1:25" x14ac:dyDescent="0.45">
      <c r="A2853">
        <f>'Page 1 - General Information'!$G$12</f>
        <v>113367003</v>
      </c>
      <c r="B2853" t="str">
        <f>'Page 1 - General Information'!$G$16</f>
        <v>2658</v>
      </c>
      <c r="C2853" s="395" t="s">
        <v>19824</v>
      </c>
      <c r="D2853"/>
      <c r="E2853"/>
      <c r="F2853"/>
      <c r="G2853"/>
      <c r="H2853"/>
      <c r="I2853"/>
      <c r="J2853"/>
      <c r="K2853"/>
      <c r="L2853"/>
      <c r="M2853"/>
      <c r="N2853" t="s">
        <v>5293</v>
      </c>
      <c r="O2853" s="399"/>
      <c r="P2853"/>
      <c r="Q2853"/>
      <c r="R2853" s="399" t="s">
        <v>10976</v>
      </c>
      <c r="S2853" t="s">
        <v>7590</v>
      </c>
      <c r="T2853"/>
      <c r="U2853"/>
      <c r="V2853" s="396">
        <f>INDEX('Page 2 - Team Information'!$K$14:$AP$184,Y2853,X2853)</f>
        <v>0</v>
      </c>
      <c r="W2853"/>
      <c r="X2853" s="397">
        <v>6</v>
      </c>
      <c r="Y2853" s="397">
        <v>158</v>
      </c>
    </row>
    <row r="2854" spans="1:25" x14ac:dyDescent="0.45">
      <c r="A2854">
        <f>'Page 1 - General Information'!$G$12</f>
        <v>113367003</v>
      </c>
      <c r="B2854" t="str">
        <f>'Page 1 - General Information'!$G$16</f>
        <v>2658</v>
      </c>
      <c r="C2854" s="395" t="s">
        <v>19824</v>
      </c>
      <c r="D2854"/>
      <c r="E2854"/>
      <c r="F2854"/>
      <c r="G2854"/>
      <c r="H2854"/>
      <c r="I2854"/>
      <c r="J2854"/>
      <c r="K2854"/>
      <c r="L2854"/>
      <c r="M2854"/>
      <c r="N2854" t="s">
        <v>5293</v>
      </c>
      <c r="O2854" s="399"/>
      <c r="P2854"/>
      <c r="Q2854"/>
      <c r="R2854" s="399" t="s">
        <v>10976</v>
      </c>
      <c r="S2854" t="s">
        <v>7591</v>
      </c>
      <c r="T2854"/>
      <c r="U2854"/>
      <c r="V2854" s="396">
        <f>INDEX('Page 2 - Team Information'!$K$14:$AP$184,Y2854,X2854)</f>
        <v>0</v>
      </c>
      <c r="W2854"/>
      <c r="X2854" s="397">
        <v>7</v>
      </c>
      <c r="Y2854" s="397">
        <v>158</v>
      </c>
    </row>
    <row r="2855" spans="1:25" x14ac:dyDescent="0.45">
      <c r="A2855">
        <f>'Page 1 - General Information'!$G$12</f>
        <v>113367003</v>
      </c>
      <c r="B2855" t="str">
        <f>'Page 1 - General Information'!$G$16</f>
        <v>2658</v>
      </c>
      <c r="C2855" s="395" t="s">
        <v>19824</v>
      </c>
      <c r="D2855"/>
      <c r="E2855"/>
      <c r="F2855"/>
      <c r="G2855"/>
      <c r="H2855"/>
      <c r="I2855"/>
      <c r="J2855"/>
      <c r="K2855"/>
      <c r="L2855"/>
      <c r="M2855"/>
      <c r="N2855" t="s">
        <v>5293</v>
      </c>
      <c r="O2855" s="399"/>
      <c r="P2855"/>
      <c r="Q2855"/>
      <c r="R2855" s="21" t="s">
        <v>10976</v>
      </c>
      <c r="S2855" t="s">
        <v>7592</v>
      </c>
      <c r="T2855" s="396" t="str">
        <f>IF(INDEX('Page 2 - Team Information'!$K$14:$AP$184,Y2855,X2855)="","",INDEX('Page 2 - Team Information'!$K$14:$AP$184,Y2855,X2855)&amp;"-06-30")</f>
        <v/>
      </c>
      <c r="U2855"/>
      <c r="V2855"/>
      <c r="W2855"/>
      <c r="X2855" s="397">
        <v>9</v>
      </c>
      <c r="Y2855" s="397">
        <v>158</v>
      </c>
    </row>
    <row r="2856" spans="1:25" x14ac:dyDescent="0.45">
      <c r="A2856">
        <f>'Page 1 - General Information'!$G$12</f>
        <v>113367003</v>
      </c>
      <c r="B2856" t="str">
        <f>'Page 1 - General Information'!$G$16</f>
        <v>2658</v>
      </c>
      <c r="C2856" s="395" t="s">
        <v>19824</v>
      </c>
      <c r="D2856"/>
      <c r="E2856"/>
      <c r="F2856"/>
      <c r="G2856"/>
      <c r="H2856"/>
      <c r="I2856"/>
      <c r="J2856"/>
      <c r="K2856"/>
      <c r="L2856"/>
      <c r="M2856"/>
      <c r="N2856" t="s">
        <v>5293</v>
      </c>
      <c r="O2856" s="399"/>
      <c r="P2856"/>
      <c r="Q2856"/>
      <c r="R2856" s="21" t="s">
        <v>10976</v>
      </c>
      <c r="S2856" t="s">
        <v>7593</v>
      </c>
      <c r="T2856" s="396" t="str">
        <f>IF(INDEX('Page 2 - Team Information'!$K$14:$AP$184,Y2856,X2856)="","",INDEX('Page 2 - Team Information'!$K$14:$AP$184,Y2856,X2856)&amp;"-06-30")</f>
        <v/>
      </c>
      <c r="U2856"/>
      <c r="V2856"/>
      <c r="W2856"/>
      <c r="X2856" s="397">
        <v>10</v>
      </c>
      <c r="Y2856" s="397">
        <v>158</v>
      </c>
    </row>
    <row r="2857" spans="1:25" x14ac:dyDescent="0.45">
      <c r="A2857">
        <f>'Page 1 - General Information'!$G$12</f>
        <v>113367003</v>
      </c>
      <c r="B2857" t="str">
        <f>'Page 1 - General Information'!$G$16</f>
        <v>2658</v>
      </c>
      <c r="C2857" s="395" t="s">
        <v>19824</v>
      </c>
      <c r="D2857"/>
      <c r="E2857"/>
      <c r="F2857"/>
      <c r="G2857"/>
      <c r="H2857"/>
      <c r="I2857"/>
      <c r="J2857"/>
      <c r="K2857"/>
      <c r="L2857"/>
      <c r="M2857"/>
      <c r="N2857" t="s">
        <v>5293</v>
      </c>
      <c r="O2857" s="399"/>
      <c r="P2857"/>
      <c r="Q2857"/>
      <c r="R2857" s="21" t="s">
        <v>10976</v>
      </c>
      <c r="S2857" t="s">
        <v>7594</v>
      </c>
      <c r="T2857" s="396" t="str">
        <f>IF(INDEX('Page 2 - Team Information'!$K$14:$AP$184,Y2857,X2857)="","",INDEX('Page 2 - Team Information'!$K$14:$AP$184,Y2857,X2857)&amp;"-06-30")</f>
        <v/>
      </c>
      <c r="U2857"/>
      <c r="V2857"/>
      <c r="W2857"/>
      <c r="X2857" s="397">
        <v>11</v>
      </c>
      <c r="Y2857" s="397">
        <v>158</v>
      </c>
    </row>
    <row r="2858" spans="1:25" x14ac:dyDescent="0.45">
      <c r="A2858">
        <f>'Page 1 - General Information'!$G$12</f>
        <v>113367003</v>
      </c>
      <c r="B2858" t="str">
        <f>'Page 1 - General Information'!$G$16</f>
        <v>2658</v>
      </c>
      <c r="C2858" s="395" t="s">
        <v>19824</v>
      </c>
      <c r="D2858"/>
      <c r="E2858"/>
      <c r="F2858"/>
      <c r="G2858"/>
      <c r="H2858"/>
      <c r="I2858"/>
      <c r="J2858"/>
      <c r="K2858"/>
      <c r="L2858"/>
      <c r="M2858"/>
      <c r="N2858" t="s">
        <v>5293</v>
      </c>
      <c r="O2858" s="399"/>
      <c r="P2858"/>
      <c r="Q2858"/>
      <c r="R2858" s="21" t="s">
        <v>10976</v>
      </c>
      <c r="S2858" t="s">
        <v>7595</v>
      </c>
      <c r="T2858" s="396" t="str">
        <f>IF(INDEX('Page 2 - Team Information'!$K$14:$AP$184,Y2858,X2858)="","",INDEX('Page 2 - Team Information'!$K$14:$AP$184,Y2858,X2858)&amp;"-06-30")</f>
        <v/>
      </c>
      <c r="U2858"/>
      <c r="V2858"/>
      <c r="W2858"/>
      <c r="X2858" s="397">
        <v>12</v>
      </c>
      <c r="Y2858" s="397">
        <v>158</v>
      </c>
    </row>
    <row r="2859" spans="1:25" x14ac:dyDescent="0.45">
      <c r="A2859">
        <f>'Page 1 - General Information'!$G$12</f>
        <v>113367003</v>
      </c>
      <c r="B2859" t="str">
        <f>'Page 1 - General Information'!$G$16</f>
        <v>2658</v>
      </c>
      <c r="C2859" s="395" t="s">
        <v>19824</v>
      </c>
      <c r="D2859"/>
      <c r="E2859"/>
      <c r="F2859"/>
      <c r="G2859"/>
      <c r="H2859"/>
      <c r="I2859"/>
      <c r="J2859"/>
      <c r="K2859"/>
      <c r="L2859"/>
      <c r="M2859"/>
      <c r="N2859" t="s">
        <v>4812</v>
      </c>
      <c r="O2859" s="396">
        <f>INDEX('Page 2 - Team Information'!$K$14:$AP$184,Y2859,X2859)</f>
        <v>0</v>
      </c>
      <c r="P2859"/>
      <c r="Q2859"/>
      <c r="R2859"/>
      <c r="S2859" t="s">
        <v>7596</v>
      </c>
      <c r="T2859"/>
      <c r="U2859"/>
      <c r="V2859"/>
      <c r="W2859"/>
      <c r="X2859" s="397">
        <v>14</v>
      </c>
      <c r="Y2859" s="397">
        <v>158</v>
      </c>
    </row>
    <row r="2860" spans="1:25" x14ac:dyDescent="0.45">
      <c r="A2860">
        <f>'Page 1 - General Information'!$G$12</f>
        <v>113367003</v>
      </c>
      <c r="B2860" t="str">
        <f>'Page 1 - General Information'!$G$16</f>
        <v>2658</v>
      </c>
      <c r="C2860" s="395" t="s">
        <v>19824</v>
      </c>
      <c r="D2860"/>
      <c r="E2860"/>
      <c r="F2860"/>
      <c r="G2860"/>
      <c r="H2860"/>
      <c r="I2860"/>
      <c r="J2860"/>
      <c r="K2860"/>
      <c r="L2860"/>
      <c r="M2860"/>
      <c r="N2860" t="s">
        <v>4812</v>
      </c>
      <c r="O2860" s="396">
        <f>INDEX('Page 2 - Team Information'!$K$14:$AP$184,Y2860,X2860)</f>
        <v>0</v>
      </c>
      <c r="P2860"/>
      <c r="Q2860"/>
      <c r="R2860"/>
      <c r="S2860" t="s">
        <v>7597</v>
      </c>
      <c r="T2860"/>
      <c r="U2860"/>
      <c r="V2860"/>
      <c r="W2860"/>
      <c r="X2860" s="397">
        <v>15</v>
      </c>
      <c r="Y2860" s="397">
        <v>158</v>
      </c>
    </row>
    <row r="2861" spans="1:25" x14ac:dyDescent="0.45">
      <c r="A2861">
        <f>'Page 1 - General Information'!$G$12</f>
        <v>113367003</v>
      </c>
      <c r="B2861" t="str">
        <f>'Page 1 - General Information'!$G$16</f>
        <v>2658</v>
      </c>
      <c r="C2861" s="395" t="s">
        <v>19824</v>
      </c>
      <c r="D2861"/>
      <c r="E2861"/>
      <c r="F2861"/>
      <c r="G2861"/>
      <c r="H2861"/>
      <c r="I2861"/>
      <c r="J2861"/>
      <c r="K2861"/>
      <c r="L2861"/>
      <c r="M2861"/>
      <c r="N2861" t="s">
        <v>4812</v>
      </c>
      <c r="O2861" s="396">
        <f>INDEX('Page 2 - Team Information'!$K$14:$AP$184,Y2861,X2861)</f>
        <v>0</v>
      </c>
      <c r="P2861"/>
      <c r="Q2861"/>
      <c r="R2861"/>
      <c r="S2861" t="s">
        <v>7598</v>
      </c>
      <c r="T2861"/>
      <c r="U2861"/>
      <c r="V2861"/>
      <c r="W2861"/>
      <c r="X2861" s="397">
        <v>16</v>
      </c>
      <c r="Y2861" s="397">
        <v>158</v>
      </c>
    </row>
    <row r="2862" spans="1:25" x14ac:dyDescent="0.45">
      <c r="A2862">
        <f>'Page 1 - General Information'!$G$12</f>
        <v>113367003</v>
      </c>
      <c r="B2862" t="str">
        <f>'Page 1 - General Information'!$G$16</f>
        <v>2658</v>
      </c>
      <c r="C2862" s="395" t="s">
        <v>19824</v>
      </c>
      <c r="D2862"/>
      <c r="E2862"/>
      <c r="F2862"/>
      <c r="G2862"/>
      <c r="H2862"/>
      <c r="I2862"/>
      <c r="J2862"/>
      <c r="K2862"/>
      <c r="L2862"/>
      <c r="M2862"/>
      <c r="N2862" t="s">
        <v>4812</v>
      </c>
      <c r="O2862" s="396">
        <f>INDEX('Page 2 - Team Information'!$K$14:$AP$184,Y2862,X2862)</f>
        <v>0</v>
      </c>
      <c r="P2862"/>
      <c r="Q2862"/>
      <c r="R2862"/>
      <c r="S2862" t="s">
        <v>7599</v>
      </c>
      <c r="T2862"/>
      <c r="U2862"/>
      <c r="V2862"/>
      <c r="W2862"/>
      <c r="X2862" s="397">
        <v>17</v>
      </c>
      <c r="Y2862" s="397">
        <v>158</v>
      </c>
    </row>
    <row r="2863" spans="1:25" x14ac:dyDescent="0.45">
      <c r="A2863">
        <f>'Page 1 - General Information'!$G$12</f>
        <v>113367003</v>
      </c>
      <c r="B2863" t="str">
        <f>'Page 1 - General Information'!$G$16</f>
        <v>2658</v>
      </c>
      <c r="C2863" s="395" t="s">
        <v>19824</v>
      </c>
      <c r="D2863"/>
      <c r="E2863"/>
      <c r="F2863"/>
      <c r="G2863"/>
      <c r="H2863"/>
      <c r="I2863"/>
      <c r="J2863"/>
      <c r="K2863"/>
      <c r="L2863"/>
      <c r="M2863"/>
      <c r="N2863" t="s">
        <v>4812</v>
      </c>
      <c r="O2863" s="396">
        <f>INDEX('Page 2 - Team Information'!$K$14:$AP$184,Y2863,X2863)</f>
        <v>0</v>
      </c>
      <c r="P2863"/>
      <c r="Q2863"/>
      <c r="R2863"/>
      <c r="S2863" t="s">
        <v>7600</v>
      </c>
      <c r="T2863"/>
      <c r="U2863"/>
      <c r="V2863"/>
      <c r="W2863"/>
      <c r="X2863" s="397">
        <v>19</v>
      </c>
      <c r="Y2863" s="397">
        <v>158</v>
      </c>
    </row>
    <row r="2864" spans="1:25" x14ac:dyDescent="0.45">
      <c r="A2864">
        <f>'Page 1 - General Information'!$G$12</f>
        <v>113367003</v>
      </c>
      <c r="B2864" t="str">
        <f>'Page 1 - General Information'!$G$16</f>
        <v>2658</v>
      </c>
      <c r="C2864" s="395" t="s">
        <v>19824</v>
      </c>
      <c r="D2864"/>
      <c r="E2864"/>
      <c r="F2864"/>
      <c r="G2864"/>
      <c r="H2864"/>
      <c r="I2864"/>
      <c r="J2864"/>
      <c r="K2864"/>
      <c r="L2864"/>
      <c r="M2864"/>
      <c r="N2864" t="s">
        <v>4812</v>
      </c>
      <c r="O2864" s="396">
        <f>INDEX('Page 2 - Team Information'!$K$14:$AP$184,Y2864,X2864)</f>
        <v>0</v>
      </c>
      <c r="P2864"/>
      <c r="Q2864"/>
      <c r="R2864"/>
      <c r="S2864" t="s">
        <v>7601</v>
      </c>
      <c r="T2864"/>
      <c r="U2864"/>
      <c r="V2864"/>
      <c r="W2864"/>
      <c r="X2864" s="397">
        <v>20</v>
      </c>
      <c r="Y2864" s="397">
        <v>158</v>
      </c>
    </row>
    <row r="2865" spans="1:25" x14ac:dyDescent="0.45">
      <c r="A2865">
        <f>'Page 1 - General Information'!$G$12</f>
        <v>113367003</v>
      </c>
      <c r="B2865" t="str">
        <f>'Page 1 - General Information'!$G$16</f>
        <v>2658</v>
      </c>
      <c r="C2865" s="395" t="s">
        <v>19824</v>
      </c>
      <c r="D2865"/>
      <c r="E2865"/>
      <c r="F2865"/>
      <c r="G2865"/>
      <c r="H2865"/>
      <c r="I2865"/>
      <c r="J2865"/>
      <c r="K2865"/>
      <c r="L2865"/>
      <c r="M2865"/>
      <c r="N2865" t="s">
        <v>4812</v>
      </c>
      <c r="O2865" s="396">
        <f>INDEX('Page 2 - Team Information'!$K$14:$AP$184,Y2865,X2865)</f>
        <v>0</v>
      </c>
      <c r="P2865"/>
      <c r="Q2865"/>
      <c r="R2865"/>
      <c r="S2865" t="s">
        <v>7602</v>
      </c>
      <c r="T2865"/>
      <c r="U2865"/>
      <c r="V2865"/>
      <c r="W2865"/>
      <c r="X2865" s="397">
        <v>21</v>
      </c>
      <c r="Y2865" s="397">
        <v>158</v>
      </c>
    </row>
    <row r="2866" spans="1:25" x14ac:dyDescent="0.45">
      <c r="A2866">
        <f>'Page 1 - General Information'!$G$12</f>
        <v>113367003</v>
      </c>
      <c r="B2866" t="str">
        <f>'Page 1 - General Information'!$G$16</f>
        <v>2658</v>
      </c>
      <c r="C2866" s="395" t="s">
        <v>19824</v>
      </c>
      <c r="D2866"/>
      <c r="E2866"/>
      <c r="F2866"/>
      <c r="G2866"/>
      <c r="H2866"/>
      <c r="I2866"/>
      <c r="J2866"/>
      <c r="K2866"/>
      <c r="L2866"/>
      <c r="M2866"/>
      <c r="N2866" t="s">
        <v>4812</v>
      </c>
      <c r="O2866" s="396">
        <f>INDEX('Page 2 - Team Information'!$K$14:$AP$184,Y2866,X2866)</f>
        <v>0</v>
      </c>
      <c r="P2866"/>
      <c r="Q2866"/>
      <c r="R2866"/>
      <c r="S2866" t="s">
        <v>7603</v>
      </c>
      <c r="T2866"/>
      <c r="U2866"/>
      <c r="V2866"/>
      <c r="W2866"/>
      <c r="X2866" s="397">
        <v>22</v>
      </c>
      <c r="Y2866" s="397">
        <v>158</v>
      </c>
    </row>
    <row r="2867" spans="1:25" x14ac:dyDescent="0.45">
      <c r="A2867">
        <f>'Page 1 - General Information'!$G$12</f>
        <v>113367003</v>
      </c>
      <c r="B2867" t="str">
        <f>'Page 1 - General Information'!$G$16</f>
        <v>2658</v>
      </c>
      <c r="C2867" s="395" t="s">
        <v>19824</v>
      </c>
      <c r="D2867"/>
      <c r="E2867"/>
      <c r="F2867"/>
      <c r="G2867"/>
      <c r="H2867"/>
      <c r="I2867"/>
      <c r="J2867"/>
      <c r="K2867"/>
      <c r="L2867"/>
      <c r="M2867"/>
      <c r="N2867" t="s">
        <v>5293</v>
      </c>
      <c r="O2867" s="399"/>
      <c r="P2867"/>
      <c r="Q2867"/>
      <c r="R2867" s="399" t="s">
        <v>10976</v>
      </c>
      <c r="S2867" t="s">
        <v>10866</v>
      </c>
      <c r="T2867"/>
      <c r="U2867"/>
      <c r="V2867" s="396">
        <f>INDEX('Page 2 - Team Information'!$K$14:$AP$184,Y2867,X2867)</f>
        <v>0</v>
      </c>
      <c r="W2867"/>
      <c r="X2867" s="397">
        <v>5</v>
      </c>
      <c r="Y2867" s="397">
        <v>159</v>
      </c>
    </row>
    <row r="2868" spans="1:25" x14ac:dyDescent="0.45">
      <c r="A2868">
        <f>'Page 1 - General Information'!$G$12</f>
        <v>113367003</v>
      </c>
      <c r="B2868" t="str">
        <f>'Page 1 - General Information'!$G$16</f>
        <v>2658</v>
      </c>
      <c r="C2868" s="395" t="s">
        <v>19824</v>
      </c>
      <c r="D2868"/>
      <c r="E2868"/>
      <c r="F2868"/>
      <c r="G2868"/>
      <c r="H2868"/>
      <c r="I2868"/>
      <c r="J2868"/>
      <c r="K2868"/>
      <c r="L2868"/>
      <c r="M2868"/>
      <c r="N2868" t="s">
        <v>5293</v>
      </c>
      <c r="O2868" s="399"/>
      <c r="P2868"/>
      <c r="Q2868"/>
      <c r="R2868" s="399" t="s">
        <v>10976</v>
      </c>
      <c r="S2868" t="s">
        <v>10867</v>
      </c>
      <c r="T2868"/>
      <c r="U2868"/>
      <c r="V2868" s="396">
        <f>INDEX('Page 2 - Team Information'!$K$14:$AP$184,Y2868,X2868)</f>
        <v>0</v>
      </c>
      <c r="W2868"/>
      <c r="X2868" s="397">
        <v>6</v>
      </c>
      <c r="Y2868" s="397">
        <v>159</v>
      </c>
    </row>
    <row r="2869" spans="1:25" x14ac:dyDescent="0.45">
      <c r="A2869">
        <f>'Page 1 - General Information'!$G$12</f>
        <v>113367003</v>
      </c>
      <c r="B2869" t="str">
        <f>'Page 1 - General Information'!$G$16</f>
        <v>2658</v>
      </c>
      <c r="C2869" s="395" t="s">
        <v>19824</v>
      </c>
      <c r="D2869"/>
      <c r="E2869"/>
      <c r="F2869"/>
      <c r="G2869"/>
      <c r="H2869"/>
      <c r="I2869"/>
      <c r="J2869"/>
      <c r="K2869"/>
      <c r="L2869"/>
      <c r="M2869"/>
      <c r="N2869" t="s">
        <v>5293</v>
      </c>
      <c r="O2869" s="399"/>
      <c r="P2869"/>
      <c r="Q2869"/>
      <c r="R2869" s="399" t="s">
        <v>10976</v>
      </c>
      <c r="S2869" t="s">
        <v>10868</v>
      </c>
      <c r="T2869"/>
      <c r="U2869"/>
      <c r="V2869" s="396">
        <f>INDEX('Page 2 - Team Information'!$K$14:$AP$184,Y2869,X2869)</f>
        <v>0</v>
      </c>
      <c r="W2869"/>
      <c r="X2869" s="397">
        <v>7</v>
      </c>
      <c r="Y2869" s="397">
        <v>159</v>
      </c>
    </row>
    <row r="2870" spans="1:25" x14ac:dyDescent="0.45">
      <c r="A2870">
        <f>'Page 1 - General Information'!$G$12</f>
        <v>113367003</v>
      </c>
      <c r="B2870" t="str">
        <f>'Page 1 - General Information'!$G$16</f>
        <v>2658</v>
      </c>
      <c r="C2870" s="395" t="s">
        <v>19824</v>
      </c>
      <c r="D2870"/>
      <c r="E2870"/>
      <c r="F2870"/>
      <c r="G2870"/>
      <c r="H2870"/>
      <c r="I2870"/>
      <c r="J2870"/>
      <c r="K2870"/>
      <c r="L2870"/>
      <c r="M2870"/>
      <c r="N2870" t="s">
        <v>5293</v>
      </c>
      <c r="O2870" s="399"/>
      <c r="P2870"/>
      <c r="Q2870"/>
      <c r="R2870" s="21" t="s">
        <v>10976</v>
      </c>
      <c r="S2870" t="s">
        <v>10869</v>
      </c>
      <c r="T2870" s="396" t="str">
        <f>IF(INDEX('Page 2 - Team Information'!$K$14:$AP$184,Y2870,X2870)="","",INDEX('Page 2 - Team Information'!$K$14:$AP$184,Y2870,X2870)&amp;"-06-30")</f>
        <v/>
      </c>
      <c r="U2870"/>
      <c r="V2870"/>
      <c r="W2870"/>
      <c r="X2870" s="397">
        <v>9</v>
      </c>
      <c r="Y2870" s="397">
        <v>159</v>
      </c>
    </row>
    <row r="2871" spans="1:25" x14ac:dyDescent="0.45">
      <c r="A2871">
        <f>'Page 1 - General Information'!$G$12</f>
        <v>113367003</v>
      </c>
      <c r="B2871" t="str">
        <f>'Page 1 - General Information'!$G$16</f>
        <v>2658</v>
      </c>
      <c r="C2871" s="395" t="s">
        <v>19824</v>
      </c>
      <c r="D2871"/>
      <c r="E2871"/>
      <c r="F2871"/>
      <c r="G2871"/>
      <c r="H2871"/>
      <c r="I2871"/>
      <c r="J2871"/>
      <c r="K2871"/>
      <c r="L2871"/>
      <c r="M2871"/>
      <c r="N2871" t="s">
        <v>5293</v>
      </c>
      <c r="O2871" s="399"/>
      <c r="P2871"/>
      <c r="Q2871"/>
      <c r="R2871" s="21" t="s">
        <v>10976</v>
      </c>
      <c r="S2871" t="s">
        <v>10870</v>
      </c>
      <c r="T2871" s="396" t="str">
        <f>IF(INDEX('Page 2 - Team Information'!$K$14:$AP$184,Y2871,X2871)="","",INDEX('Page 2 - Team Information'!$K$14:$AP$184,Y2871,X2871)&amp;"-06-30")</f>
        <v/>
      </c>
      <c r="U2871"/>
      <c r="V2871"/>
      <c r="W2871"/>
      <c r="X2871" s="397">
        <v>10</v>
      </c>
      <c r="Y2871" s="397">
        <v>159</v>
      </c>
    </row>
    <row r="2872" spans="1:25" x14ac:dyDescent="0.45">
      <c r="A2872">
        <f>'Page 1 - General Information'!$G$12</f>
        <v>113367003</v>
      </c>
      <c r="B2872" t="str">
        <f>'Page 1 - General Information'!$G$16</f>
        <v>2658</v>
      </c>
      <c r="C2872" s="395" t="s">
        <v>19824</v>
      </c>
      <c r="D2872"/>
      <c r="E2872"/>
      <c r="F2872"/>
      <c r="G2872"/>
      <c r="H2872"/>
      <c r="I2872"/>
      <c r="J2872"/>
      <c r="K2872"/>
      <c r="L2872"/>
      <c r="M2872"/>
      <c r="N2872" t="s">
        <v>5293</v>
      </c>
      <c r="O2872" s="399"/>
      <c r="P2872"/>
      <c r="Q2872"/>
      <c r="R2872" s="21" t="s">
        <v>10976</v>
      </c>
      <c r="S2872" t="s">
        <v>10871</v>
      </c>
      <c r="T2872" s="396" t="str">
        <f>IF(INDEX('Page 2 - Team Information'!$K$14:$AP$184,Y2872,X2872)="","",INDEX('Page 2 - Team Information'!$K$14:$AP$184,Y2872,X2872)&amp;"-06-30")</f>
        <v/>
      </c>
      <c r="U2872"/>
      <c r="V2872"/>
      <c r="W2872"/>
      <c r="X2872" s="397">
        <v>11</v>
      </c>
      <c r="Y2872" s="397">
        <v>159</v>
      </c>
    </row>
    <row r="2873" spans="1:25" x14ac:dyDescent="0.45">
      <c r="A2873">
        <f>'Page 1 - General Information'!$G$12</f>
        <v>113367003</v>
      </c>
      <c r="B2873" t="str">
        <f>'Page 1 - General Information'!$G$16</f>
        <v>2658</v>
      </c>
      <c r="C2873" s="395" t="s">
        <v>19824</v>
      </c>
      <c r="D2873"/>
      <c r="E2873"/>
      <c r="F2873"/>
      <c r="G2873"/>
      <c r="H2873"/>
      <c r="I2873"/>
      <c r="J2873"/>
      <c r="K2873"/>
      <c r="L2873"/>
      <c r="M2873"/>
      <c r="N2873" t="s">
        <v>5293</v>
      </c>
      <c r="O2873" s="399"/>
      <c r="P2873"/>
      <c r="Q2873"/>
      <c r="R2873" s="21" t="s">
        <v>10976</v>
      </c>
      <c r="S2873" t="s">
        <v>10872</v>
      </c>
      <c r="T2873" s="396" t="str">
        <f>IF(INDEX('Page 2 - Team Information'!$K$14:$AP$184,Y2873,X2873)="","",INDEX('Page 2 - Team Information'!$K$14:$AP$184,Y2873,X2873)&amp;"-06-30")</f>
        <v/>
      </c>
      <c r="U2873"/>
      <c r="V2873"/>
      <c r="W2873"/>
      <c r="X2873" s="397">
        <v>12</v>
      </c>
      <c r="Y2873" s="397">
        <v>159</v>
      </c>
    </row>
    <row r="2874" spans="1:25" x14ac:dyDescent="0.45">
      <c r="A2874">
        <f>'Page 1 - General Information'!$G$12</f>
        <v>113367003</v>
      </c>
      <c r="B2874" t="str">
        <f>'Page 1 - General Information'!$G$16</f>
        <v>2658</v>
      </c>
      <c r="C2874" s="395" t="s">
        <v>19824</v>
      </c>
      <c r="D2874"/>
      <c r="E2874"/>
      <c r="F2874"/>
      <c r="G2874"/>
      <c r="H2874"/>
      <c r="I2874"/>
      <c r="J2874"/>
      <c r="K2874"/>
      <c r="L2874"/>
      <c r="M2874"/>
      <c r="N2874" t="s">
        <v>4812</v>
      </c>
      <c r="O2874" s="396">
        <f>INDEX('Page 2 - Team Information'!$K$14:$AP$184,Y2874,X2874)</f>
        <v>0</v>
      </c>
      <c r="P2874"/>
      <c r="Q2874"/>
      <c r="R2874"/>
      <c r="S2874" t="s">
        <v>10873</v>
      </c>
      <c r="T2874"/>
      <c r="U2874"/>
      <c r="V2874"/>
      <c r="W2874"/>
      <c r="X2874" s="397">
        <v>14</v>
      </c>
      <c r="Y2874" s="397">
        <v>159</v>
      </c>
    </row>
    <row r="2875" spans="1:25" x14ac:dyDescent="0.45">
      <c r="A2875">
        <f>'Page 1 - General Information'!$G$12</f>
        <v>113367003</v>
      </c>
      <c r="B2875" t="str">
        <f>'Page 1 - General Information'!$G$16</f>
        <v>2658</v>
      </c>
      <c r="C2875" s="395" t="s">
        <v>19824</v>
      </c>
      <c r="D2875"/>
      <c r="E2875"/>
      <c r="F2875"/>
      <c r="G2875"/>
      <c r="H2875"/>
      <c r="I2875"/>
      <c r="J2875"/>
      <c r="K2875"/>
      <c r="L2875"/>
      <c r="M2875"/>
      <c r="N2875" t="s">
        <v>4812</v>
      </c>
      <c r="O2875" s="396">
        <f>INDEX('Page 2 - Team Information'!$K$14:$AP$184,Y2875,X2875)</f>
        <v>0</v>
      </c>
      <c r="P2875"/>
      <c r="Q2875"/>
      <c r="R2875"/>
      <c r="S2875" t="s">
        <v>10874</v>
      </c>
      <c r="T2875"/>
      <c r="U2875"/>
      <c r="V2875"/>
      <c r="W2875"/>
      <c r="X2875" s="397">
        <v>15</v>
      </c>
      <c r="Y2875" s="397">
        <v>159</v>
      </c>
    </row>
    <row r="2876" spans="1:25" x14ac:dyDescent="0.45">
      <c r="A2876">
        <f>'Page 1 - General Information'!$G$12</f>
        <v>113367003</v>
      </c>
      <c r="B2876" t="str">
        <f>'Page 1 - General Information'!$G$16</f>
        <v>2658</v>
      </c>
      <c r="C2876" s="395" t="s">
        <v>19824</v>
      </c>
      <c r="D2876"/>
      <c r="E2876"/>
      <c r="F2876"/>
      <c r="G2876"/>
      <c r="H2876"/>
      <c r="I2876"/>
      <c r="J2876"/>
      <c r="K2876"/>
      <c r="L2876"/>
      <c r="M2876"/>
      <c r="N2876" t="s">
        <v>4812</v>
      </c>
      <c r="O2876" s="396">
        <f>INDEX('Page 2 - Team Information'!$K$14:$AP$184,Y2876,X2876)</f>
        <v>0</v>
      </c>
      <c r="P2876"/>
      <c r="Q2876"/>
      <c r="R2876"/>
      <c r="S2876" t="s">
        <v>10875</v>
      </c>
      <c r="T2876"/>
      <c r="U2876"/>
      <c r="V2876"/>
      <c r="W2876"/>
      <c r="X2876" s="397">
        <v>16</v>
      </c>
      <c r="Y2876" s="397">
        <v>159</v>
      </c>
    </row>
    <row r="2877" spans="1:25" x14ac:dyDescent="0.45">
      <c r="A2877">
        <f>'Page 1 - General Information'!$G$12</f>
        <v>113367003</v>
      </c>
      <c r="B2877" t="str">
        <f>'Page 1 - General Information'!$G$16</f>
        <v>2658</v>
      </c>
      <c r="C2877" s="395" t="s">
        <v>19824</v>
      </c>
      <c r="D2877"/>
      <c r="E2877"/>
      <c r="F2877"/>
      <c r="G2877"/>
      <c r="H2877"/>
      <c r="I2877"/>
      <c r="J2877"/>
      <c r="K2877"/>
      <c r="L2877"/>
      <c r="M2877"/>
      <c r="N2877" t="s">
        <v>4812</v>
      </c>
      <c r="O2877" s="396">
        <f>INDEX('Page 2 - Team Information'!$K$14:$AP$184,Y2877,X2877)</f>
        <v>0</v>
      </c>
      <c r="P2877"/>
      <c r="Q2877"/>
      <c r="R2877"/>
      <c r="S2877" t="s">
        <v>10876</v>
      </c>
      <c r="T2877"/>
      <c r="U2877"/>
      <c r="V2877"/>
      <c r="W2877"/>
      <c r="X2877" s="397">
        <v>17</v>
      </c>
      <c r="Y2877" s="397">
        <v>159</v>
      </c>
    </row>
    <row r="2878" spans="1:25" x14ac:dyDescent="0.45">
      <c r="A2878">
        <f>'Page 1 - General Information'!$G$12</f>
        <v>113367003</v>
      </c>
      <c r="B2878" t="str">
        <f>'Page 1 - General Information'!$G$16</f>
        <v>2658</v>
      </c>
      <c r="C2878" s="395" t="s">
        <v>19824</v>
      </c>
      <c r="D2878"/>
      <c r="E2878"/>
      <c r="F2878"/>
      <c r="G2878"/>
      <c r="H2878"/>
      <c r="I2878"/>
      <c r="J2878"/>
      <c r="K2878"/>
      <c r="L2878"/>
      <c r="M2878"/>
      <c r="N2878" t="s">
        <v>4812</v>
      </c>
      <c r="O2878" s="396">
        <f>INDEX('Page 2 - Team Information'!$K$14:$AP$184,Y2878,X2878)</f>
        <v>0</v>
      </c>
      <c r="P2878"/>
      <c r="Q2878"/>
      <c r="R2878"/>
      <c r="S2878" t="s">
        <v>10877</v>
      </c>
      <c r="T2878"/>
      <c r="U2878"/>
      <c r="V2878"/>
      <c r="W2878"/>
      <c r="X2878" s="397">
        <v>19</v>
      </c>
      <c r="Y2878" s="397">
        <v>159</v>
      </c>
    </row>
    <row r="2879" spans="1:25" x14ac:dyDescent="0.45">
      <c r="A2879">
        <f>'Page 1 - General Information'!$G$12</f>
        <v>113367003</v>
      </c>
      <c r="B2879" t="str">
        <f>'Page 1 - General Information'!$G$16</f>
        <v>2658</v>
      </c>
      <c r="C2879" s="395" t="s">
        <v>19824</v>
      </c>
      <c r="D2879"/>
      <c r="E2879"/>
      <c r="F2879"/>
      <c r="G2879"/>
      <c r="H2879"/>
      <c r="I2879"/>
      <c r="J2879"/>
      <c r="K2879"/>
      <c r="L2879"/>
      <c r="M2879"/>
      <c r="N2879" t="s">
        <v>4812</v>
      </c>
      <c r="O2879" s="396">
        <f>INDEX('Page 2 - Team Information'!$K$14:$AP$184,Y2879,X2879)</f>
        <v>0</v>
      </c>
      <c r="P2879"/>
      <c r="Q2879"/>
      <c r="R2879"/>
      <c r="S2879" t="s">
        <v>10878</v>
      </c>
      <c r="T2879"/>
      <c r="U2879"/>
      <c r="V2879"/>
      <c r="W2879"/>
      <c r="X2879" s="397">
        <v>20</v>
      </c>
      <c r="Y2879" s="397">
        <v>159</v>
      </c>
    </row>
    <row r="2880" spans="1:25" x14ac:dyDescent="0.45">
      <c r="A2880">
        <f>'Page 1 - General Information'!$G$12</f>
        <v>113367003</v>
      </c>
      <c r="B2880" t="str">
        <f>'Page 1 - General Information'!$G$16</f>
        <v>2658</v>
      </c>
      <c r="C2880" s="395" t="s">
        <v>19824</v>
      </c>
      <c r="D2880"/>
      <c r="E2880"/>
      <c r="F2880"/>
      <c r="G2880"/>
      <c r="H2880"/>
      <c r="I2880"/>
      <c r="J2880"/>
      <c r="K2880"/>
      <c r="L2880"/>
      <c r="M2880"/>
      <c r="N2880" t="s">
        <v>4812</v>
      </c>
      <c r="O2880" s="396">
        <f>INDEX('Page 2 - Team Information'!$K$14:$AP$184,Y2880,X2880)</f>
        <v>0</v>
      </c>
      <c r="P2880"/>
      <c r="Q2880"/>
      <c r="R2880"/>
      <c r="S2880" t="s">
        <v>10879</v>
      </c>
      <c r="T2880"/>
      <c r="U2880"/>
      <c r="V2880"/>
      <c r="W2880"/>
      <c r="X2880" s="397">
        <v>21</v>
      </c>
      <c r="Y2880" s="397">
        <v>159</v>
      </c>
    </row>
    <row r="2881" spans="1:25" x14ac:dyDescent="0.45">
      <c r="A2881">
        <f>'Page 1 - General Information'!$G$12</f>
        <v>113367003</v>
      </c>
      <c r="B2881" t="str">
        <f>'Page 1 - General Information'!$G$16</f>
        <v>2658</v>
      </c>
      <c r="C2881" s="395" t="s">
        <v>19824</v>
      </c>
      <c r="D2881"/>
      <c r="E2881"/>
      <c r="F2881"/>
      <c r="G2881"/>
      <c r="H2881"/>
      <c r="I2881"/>
      <c r="J2881"/>
      <c r="K2881"/>
      <c r="L2881"/>
      <c r="M2881"/>
      <c r="N2881" t="s">
        <v>4812</v>
      </c>
      <c r="O2881" s="396">
        <f>INDEX('Page 2 - Team Information'!$K$14:$AP$184,Y2881,X2881)</f>
        <v>0</v>
      </c>
      <c r="P2881"/>
      <c r="Q2881"/>
      <c r="R2881"/>
      <c r="S2881" t="s">
        <v>10880</v>
      </c>
      <c r="T2881"/>
      <c r="U2881"/>
      <c r="V2881"/>
      <c r="W2881"/>
      <c r="X2881" s="397">
        <v>22</v>
      </c>
      <c r="Y2881" s="397">
        <v>159</v>
      </c>
    </row>
    <row r="2882" spans="1:25" x14ac:dyDescent="0.45">
      <c r="A2882">
        <f>'Page 1 - General Information'!$G$12</f>
        <v>113367003</v>
      </c>
      <c r="B2882" t="str">
        <f>'Page 1 - General Information'!$G$16</f>
        <v>2658</v>
      </c>
      <c r="C2882" s="395" t="s">
        <v>19824</v>
      </c>
      <c r="D2882"/>
      <c r="E2882"/>
      <c r="F2882"/>
      <c r="G2882"/>
      <c r="H2882"/>
      <c r="I2882"/>
      <c r="J2882"/>
      <c r="K2882"/>
      <c r="L2882"/>
      <c r="M2882"/>
      <c r="N2882" t="s">
        <v>5293</v>
      </c>
      <c r="O2882" s="399"/>
      <c r="P2882"/>
      <c r="Q2882"/>
      <c r="R2882" s="399" t="s">
        <v>10976</v>
      </c>
      <c r="S2882" t="s">
        <v>7604</v>
      </c>
      <c r="T2882"/>
      <c r="U2882"/>
      <c r="V2882" s="396">
        <f>INDEX('Page 2 - Team Information'!$K$14:$AP$184,Y2882,X2882)</f>
        <v>0</v>
      </c>
      <c r="W2882"/>
      <c r="X2882" s="397">
        <v>5</v>
      </c>
      <c r="Y2882" s="397">
        <v>160</v>
      </c>
    </row>
    <row r="2883" spans="1:25" x14ac:dyDescent="0.45">
      <c r="A2883">
        <f>'Page 1 - General Information'!$G$12</f>
        <v>113367003</v>
      </c>
      <c r="B2883" t="str">
        <f>'Page 1 - General Information'!$G$16</f>
        <v>2658</v>
      </c>
      <c r="C2883" s="395" t="s">
        <v>19824</v>
      </c>
      <c r="D2883"/>
      <c r="E2883"/>
      <c r="F2883"/>
      <c r="G2883"/>
      <c r="H2883"/>
      <c r="I2883"/>
      <c r="J2883"/>
      <c r="K2883"/>
      <c r="L2883"/>
      <c r="M2883"/>
      <c r="N2883" t="s">
        <v>5293</v>
      </c>
      <c r="O2883" s="399"/>
      <c r="P2883"/>
      <c r="Q2883"/>
      <c r="R2883" s="399" t="s">
        <v>10976</v>
      </c>
      <c r="S2883" t="s">
        <v>7605</v>
      </c>
      <c r="T2883"/>
      <c r="U2883"/>
      <c r="V2883" s="396">
        <f>INDEX('Page 2 - Team Information'!$K$14:$AP$184,Y2883,X2883)</f>
        <v>0</v>
      </c>
      <c r="W2883"/>
      <c r="X2883" s="397">
        <v>6</v>
      </c>
      <c r="Y2883" s="397">
        <v>160</v>
      </c>
    </row>
    <row r="2884" spans="1:25" x14ac:dyDescent="0.45">
      <c r="A2884">
        <f>'Page 1 - General Information'!$G$12</f>
        <v>113367003</v>
      </c>
      <c r="B2884" t="str">
        <f>'Page 1 - General Information'!$G$16</f>
        <v>2658</v>
      </c>
      <c r="C2884" s="395" t="s">
        <v>19824</v>
      </c>
      <c r="D2884"/>
      <c r="E2884"/>
      <c r="F2884"/>
      <c r="G2884"/>
      <c r="H2884"/>
      <c r="I2884"/>
      <c r="J2884"/>
      <c r="K2884"/>
      <c r="L2884"/>
      <c r="M2884"/>
      <c r="N2884" t="s">
        <v>5293</v>
      </c>
      <c r="O2884" s="399"/>
      <c r="P2884"/>
      <c r="Q2884"/>
      <c r="R2884" s="399" t="s">
        <v>10976</v>
      </c>
      <c r="S2884" t="s">
        <v>7606</v>
      </c>
      <c r="T2884"/>
      <c r="U2884"/>
      <c r="V2884" s="396">
        <f>INDEX('Page 2 - Team Information'!$K$14:$AP$184,Y2884,X2884)</f>
        <v>0</v>
      </c>
      <c r="W2884"/>
      <c r="X2884" s="397">
        <v>7</v>
      </c>
      <c r="Y2884" s="397">
        <v>160</v>
      </c>
    </row>
    <row r="2885" spans="1:25" x14ac:dyDescent="0.45">
      <c r="A2885">
        <f>'Page 1 - General Information'!$G$12</f>
        <v>113367003</v>
      </c>
      <c r="B2885" t="str">
        <f>'Page 1 - General Information'!$G$16</f>
        <v>2658</v>
      </c>
      <c r="C2885" s="395" t="s">
        <v>19824</v>
      </c>
      <c r="D2885"/>
      <c r="E2885"/>
      <c r="F2885"/>
      <c r="G2885"/>
      <c r="H2885"/>
      <c r="I2885"/>
      <c r="J2885"/>
      <c r="K2885"/>
      <c r="L2885"/>
      <c r="M2885"/>
      <c r="N2885" t="s">
        <v>5293</v>
      </c>
      <c r="O2885" s="399"/>
      <c r="P2885"/>
      <c r="Q2885"/>
      <c r="R2885" s="21" t="s">
        <v>10976</v>
      </c>
      <c r="S2885" t="s">
        <v>7607</v>
      </c>
      <c r="T2885" s="396" t="str">
        <f>IF(INDEX('Page 2 - Team Information'!$K$14:$AP$184,Y2885,X2885)="","",INDEX('Page 2 - Team Information'!$K$14:$AP$184,Y2885,X2885)&amp;"-06-30")</f>
        <v/>
      </c>
      <c r="U2885"/>
      <c r="V2885"/>
      <c r="W2885"/>
      <c r="X2885" s="397">
        <v>9</v>
      </c>
      <c r="Y2885" s="397">
        <v>160</v>
      </c>
    </row>
    <row r="2886" spans="1:25" x14ac:dyDescent="0.45">
      <c r="A2886">
        <f>'Page 1 - General Information'!$G$12</f>
        <v>113367003</v>
      </c>
      <c r="B2886" t="str">
        <f>'Page 1 - General Information'!$G$16</f>
        <v>2658</v>
      </c>
      <c r="C2886" s="395" t="s">
        <v>19824</v>
      </c>
      <c r="D2886"/>
      <c r="E2886"/>
      <c r="F2886"/>
      <c r="G2886"/>
      <c r="H2886"/>
      <c r="I2886"/>
      <c r="J2886"/>
      <c r="K2886"/>
      <c r="L2886"/>
      <c r="M2886"/>
      <c r="N2886" t="s">
        <v>5293</v>
      </c>
      <c r="O2886" s="399"/>
      <c r="P2886"/>
      <c r="Q2886"/>
      <c r="R2886" s="21" t="s">
        <v>10976</v>
      </c>
      <c r="S2886" t="s">
        <v>7608</v>
      </c>
      <c r="T2886" s="396" t="str">
        <f>IF(INDEX('Page 2 - Team Information'!$K$14:$AP$184,Y2886,X2886)="","",INDEX('Page 2 - Team Information'!$K$14:$AP$184,Y2886,X2886)&amp;"-06-30")</f>
        <v/>
      </c>
      <c r="U2886"/>
      <c r="V2886"/>
      <c r="W2886"/>
      <c r="X2886" s="397">
        <v>10</v>
      </c>
      <c r="Y2886" s="397">
        <v>160</v>
      </c>
    </row>
    <row r="2887" spans="1:25" x14ac:dyDescent="0.45">
      <c r="A2887">
        <f>'Page 1 - General Information'!$G$12</f>
        <v>113367003</v>
      </c>
      <c r="B2887" t="str">
        <f>'Page 1 - General Information'!$G$16</f>
        <v>2658</v>
      </c>
      <c r="C2887" s="395" t="s">
        <v>19824</v>
      </c>
      <c r="D2887"/>
      <c r="E2887"/>
      <c r="F2887"/>
      <c r="G2887"/>
      <c r="H2887"/>
      <c r="I2887"/>
      <c r="J2887"/>
      <c r="K2887"/>
      <c r="L2887"/>
      <c r="M2887"/>
      <c r="N2887" t="s">
        <v>5293</v>
      </c>
      <c r="O2887" s="399"/>
      <c r="P2887"/>
      <c r="Q2887"/>
      <c r="R2887" s="21" t="s">
        <v>10976</v>
      </c>
      <c r="S2887" t="s">
        <v>7609</v>
      </c>
      <c r="T2887" s="396" t="str">
        <f>IF(INDEX('Page 2 - Team Information'!$K$14:$AP$184,Y2887,X2887)="","",INDEX('Page 2 - Team Information'!$K$14:$AP$184,Y2887,X2887)&amp;"-06-30")</f>
        <v/>
      </c>
      <c r="U2887"/>
      <c r="V2887"/>
      <c r="W2887"/>
      <c r="X2887" s="397">
        <v>11</v>
      </c>
      <c r="Y2887" s="397">
        <v>160</v>
      </c>
    </row>
    <row r="2888" spans="1:25" x14ac:dyDescent="0.45">
      <c r="A2888">
        <f>'Page 1 - General Information'!$G$12</f>
        <v>113367003</v>
      </c>
      <c r="B2888" t="str">
        <f>'Page 1 - General Information'!$G$16</f>
        <v>2658</v>
      </c>
      <c r="C2888" s="395" t="s">
        <v>19824</v>
      </c>
      <c r="D2888"/>
      <c r="E2888"/>
      <c r="F2888"/>
      <c r="G2888"/>
      <c r="H2888"/>
      <c r="I2888"/>
      <c r="J2888"/>
      <c r="K2888"/>
      <c r="L2888"/>
      <c r="M2888"/>
      <c r="N2888" t="s">
        <v>5293</v>
      </c>
      <c r="O2888" s="399"/>
      <c r="P2888"/>
      <c r="Q2888"/>
      <c r="R2888" s="21" t="s">
        <v>10976</v>
      </c>
      <c r="S2888" t="s">
        <v>7610</v>
      </c>
      <c r="T2888" s="396" t="str">
        <f>IF(INDEX('Page 2 - Team Information'!$K$14:$AP$184,Y2888,X2888)="","",INDEX('Page 2 - Team Information'!$K$14:$AP$184,Y2888,X2888)&amp;"-06-30")</f>
        <v/>
      </c>
      <c r="U2888"/>
      <c r="V2888"/>
      <c r="W2888"/>
      <c r="X2888" s="397">
        <v>12</v>
      </c>
      <c r="Y2888" s="397">
        <v>160</v>
      </c>
    </row>
    <row r="2889" spans="1:25" x14ac:dyDescent="0.45">
      <c r="A2889">
        <f>'Page 1 - General Information'!$G$12</f>
        <v>113367003</v>
      </c>
      <c r="B2889" t="str">
        <f>'Page 1 - General Information'!$G$16</f>
        <v>2658</v>
      </c>
      <c r="C2889" s="395" t="s">
        <v>19824</v>
      </c>
      <c r="D2889"/>
      <c r="E2889"/>
      <c r="F2889"/>
      <c r="G2889"/>
      <c r="H2889"/>
      <c r="I2889"/>
      <c r="J2889"/>
      <c r="K2889"/>
      <c r="L2889"/>
      <c r="M2889"/>
      <c r="N2889" t="s">
        <v>4812</v>
      </c>
      <c r="O2889" s="396">
        <f>INDEX('Page 2 - Team Information'!$K$14:$AP$184,Y2889,X2889)</f>
        <v>0</v>
      </c>
      <c r="P2889"/>
      <c r="Q2889"/>
      <c r="R2889"/>
      <c r="S2889" t="s">
        <v>7611</v>
      </c>
      <c r="T2889"/>
      <c r="U2889"/>
      <c r="V2889"/>
      <c r="W2889"/>
      <c r="X2889" s="397">
        <v>14</v>
      </c>
      <c r="Y2889" s="397">
        <v>160</v>
      </c>
    </row>
    <row r="2890" spans="1:25" x14ac:dyDescent="0.45">
      <c r="A2890">
        <f>'Page 1 - General Information'!$G$12</f>
        <v>113367003</v>
      </c>
      <c r="B2890" t="str">
        <f>'Page 1 - General Information'!$G$16</f>
        <v>2658</v>
      </c>
      <c r="C2890" s="395" t="s">
        <v>19824</v>
      </c>
      <c r="D2890"/>
      <c r="E2890"/>
      <c r="F2890"/>
      <c r="G2890"/>
      <c r="H2890"/>
      <c r="I2890"/>
      <c r="J2890"/>
      <c r="K2890"/>
      <c r="L2890"/>
      <c r="M2890"/>
      <c r="N2890" t="s">
        <v>4812</v>
      </c>
      <c r="O2890" s="396">
        <f>INDEX('Page 2 - Team Information'!$K$14:$AP$184,Y2890,X2890)</f>
        <v>0</v>
      </c>
      <c r="P2890"/>
      <c r="Q2890"/>
      <c r="R2890"/>
      <c r="S2890" t="s">
        <v>7612</v>
      </c>
      <c r="T2890"/>
      <c r="U2890"/>
      <c r="V2890"/>
      <c r="W2890"/>
      <c r="X2890" s="397">
        <v>15</v>
      </c>
      <c r="Y2890" s="397">
        <v>160</v>
      </c>
    </row>
    <row r="2891" spans="1:25" x14ac:dyDescent="0.45">
      <c r="A2891">
        <f>'Page 1 - General Information'!$G$12</f>
        <v>113367003</v>
      </c>
      <c r="B2891" t="str">
        <f>'Page 1 - General Information'!$G$16</f>
        <v>2658</v>
      </c>
      <c r="C2891" s="395" t="s">
        <v>19824</v>
      </c>
      <c r="D2891"/>
      <c r="E2891"/>
      <c r="F2891"/>
      <c r="G2891"/>
      <c r="H2891"/>
      <c r="I2891"/>
      <c r="J2891"/>
      <c r="K2891"/>
      <c r="L2891"/>
      <c r="M2891"/>
      <c r="N2891" t="s">
        <v>4812</v>
      </c>
      <c r="O2891" s="396">
        <f>INDEX('Page 2 - Team Information'!$K$14:$AP$184,Y2891,X2891)</f>
        <v>0</v>
      </c>
      <c r="P2891"/>
      <c r="Q2891"/>
      <c r="R2891"/>
      <c r="S2891" t="s">
        <v>7613</v>
      </c>
      <c r="T2891"/>
      <c r="U2891"/>
      <c r="V2891"/>
      <c r="W2891"/>
      <c r="X2891" s="397">
        <v>16</v>
      </c>
      <c r="Y2891" s="397">
        <v>160</v>
      </c>
    </row>
    <row r="2892" spans="1:25" x14ac:dyDescent="0.45">
      <c r="A2892">
        <f>'Page 1 - General Information'!$G$12</f>
        <v>113367003</v>
      </c>
      <c r="B2892" t="str">
        <f>'Page 1 - General Information'!$G$16</f>
        <v>2658</v>
      </c>
      <c r="C2892" s="395" t="s">
        <v>19824</v>
      </c>
      <c r="D2892"/>
      <c r="E2892"/>
      <c r="F2892"/>
      <c r="G2892"/>
      <c r="H2892"/>
      <c r="I2892"/>
      <c r="J2892"/>
      <c r="K2892"/>
      <c r="L2892"/>
      <c r="M2892"/>
      <c r="N2892" t="s">
        <v>4812</v>
      </c>
      <c r="O2892" s="396">
        <f>INDEX('Page 2 - Team Information'!$K$14:$AP$184,Y2892,X2892)</f>
        <v>0</v>
      </c>
      <c r="P2892"/>
      <c r="Q2892"/>
      <c r="R2892"/>
      <c r="S2892" t="s">
        <v>7614</v>
      </c>
      <c r="T2892"/>
      <c r="U2892"/>
      <c r="V2892"/>
      <c r="W2892"/>
      <c r="X2892" s="397">
        <v>17</v>
      </c>
      <c r="Y2892" s="397">
        <v>160</v>
      </c>
    </row>
    <row r="2893" spans="1:25" x14ac:dyDescent="0.45">
      <c r="A2893">
        <f>'Page 1 - General Information'!$G$12</f>
        <v>113367003</v>
      </c>
      <c r="B2893" t="str">
        <f>'Page 1 - General Information'!$G$16</f>
        <v>2658</v>
      </c>
      <c r="C2893" s="395" t="s">
        <v>19824</v>
      </c>
      <c r="D2893"/>
      <c r="E2893"/>
      <c r="F2893"/>
      <c r="G2893"/>
      <c r="H2893"/>
      <c r="I2893"/>
      <c r="J2893"/>
      <c r="K2893"/>
      <c r="L2893"/>
      <c r="M2893"/>
      <c r="N2893" t="s">
        <v>4812</v>
      </c>
      <c r="O2893" s="396">
        <f>INDEX('Page 2 - Team Information'!$K$14:$AP$184,Y2893,X2893)</f>
        <v>0</v>
      </c>
      <c r="P2893"/>
      <c r="Q2893"/>
      <c r="R2893"/>
      <c r="S2893" t="s">
        <v>7615</v>
      </c>
      <c r="T2893"/>
      <c r="U2893"/>
      <c r="V2893"/>
      <c r="W2893"/>
      <c r="X2893" s="397">
        <v>19</v>
      </c>
      <c r="Y2893" s="397">
        <v>160</v>
      </c>
    </row>
    <row r="2894" spans="1:25" x14ac:dyDescent="0.45">
      <c r="A2894">
        <f>'Page 1 - General Information'!$G$12</f>
        <v>113367003</v>
      </c>
      <c r="B2894" t="str">
        <f>'Page 1 - General Information'!$G$16</f>
        <v>2658</v>
      </c>
      <c r="C2894" s="395" t="s">
        <v>19824</v>
      </c>
      <c r="D2894"/>
      <c r="E2894"/>
      <c r="F2894"/>
      <c r="G2894"/>
      <c r="H2894"/>
      <c r="I2894"/>
      <c r="J2894"/>
      <c r="K2894"/>
      <c r="L2894"/>
      <c r="M2894"/>
      <c r="N2894" t="s">
        <v>4812</v>
      </c>
      <c r="O2894" s="396">
        <f>INDEX('Page 2 - Team Information'!$K$14:$AP$184,Y2894,X2894)</f>
        <v>0</v>
      </c>
      <c r="P2894"/>
      <c r="Q2894"/>
      <c r="R2894"/>
      <c r="S2894" t="s">
        <v>7616</v>
      </c>
      <c r="T2894"/>
      <c r="U2894"/>
      <c r="V2894"/>
      <c r="W2894"/>
      <c r="X2894" s="397">
        <v>20</v>
      </c>
      <c r="Y2894" s="397">
        <v>160</v>
      </c>
    </row>
    <row r="2895" spans="1:25" x14ac:dyDescent="0.45">
      <c r="A2895">
        <f>'Page 1 - General Information'!$G$12</f>
        <v>113367003</v>
      </c>
      <c r="B2895" t="str">
        <f>'Page 1 - General Information'!$G$16</f>
        <v>2658</v>
      </c>
      <c r="C2895" s="395" t="s">
        <v>19824</v>
      </c>
      <c r="D2895"/>
      <c r="E2895"/>
      <c r="F2895"/>
      <c r="G2895"/>
      <c r="H2895"/>
      <c r="I2895"/>
      <c r="J2895"/>
      <c r="K2895"/>
      <c r="L2895"/>
      <c r="M2895"/>
      <c r="N2895" t="s">
        <v>4812</v>
      </c>
      <c r="O2895" s="396">
        <f>INDEX('Page 2 - Team Information'!$K$14:$AP$184,Y2895,X2895)</f>
        <v>0</v>
      </c>
      <c r="P2895"/>
      <c r="Q2895"/>
      <c r="R2895"/>
      <c r="S2895" t="s">
        <v>7617</v>
      </c>
      <c r="T2895"/>
      <c r="U2895"/>
      <c r="V2895"/>
      <c r="W2895"/>
      <c r="X2895" s="397">
        <v>21</v>
      </c>
      <c r="Y2895" s="397">
        <v>160</v>
      </c>
    </row>
    <row r="2896" spans="1:25" x14ac:dyDescent="0.45">
      <c r="A2896">
        <f>'Page 1 - General Information'!$G$12</f>
        <v>113367003</v>
      </c>
      <c r="B2896" t="str">
        <f>'Page 1 - General Information'!$G$16</f>
        <v>2658</v>
      </c>
      <c r="C2896" s="395" t="s">
        <v>19824</v>
      </c>
      <c r="D2896"/>
      <c r="E2896"/>
      <c r="F2896"/>
      <c r="G2896"/>
      <c r="H2896"/>
      <c r="I2896"/>
      <c r="J2896"/>
      <c r="K2896"/>
      <c r="L2896"/>
      <c r="M2896"/>
      <c r="N2896" t="s">
        <v>4812</v>
      </c>
      <c r="O2896" s="396">
        <f>INDEX('Page 2 - Team Information'!$K$14:$AP$184,Y2896,X2896)</f>
        <v>0</v>
      </c>
      <c r="P2896"/>
      <c r="Q2896"/>
      <c r="R2896"/>
      <c r="S2896" t="s">
        <v>7618</v>
      </c>
      <c r="T2896"/>
      <c r="U2896"/>
      <c r="V2896"/>
      <c r="W2896"/>
      <c r="X2896" s="397">
        <v>22</v>
      </c>
      <c r="Y2896" s="397">
        <v>160</v>
      </c>
    </row>
    <row r="2897" spans="1:25" x14ac:dyDescent="0.45">
      <c r="A2897">
        <f>'Page 1 - General Information'!$G$12</f>
        <v>113367003</v>
      </c>
      <c r="B2897" t="str">
        <f>'Page 1 - General Information'!$G$16</f>
        <v>2658</v>
      </c>
      <c r="C2897" s="395" t="s">
        <v>19824</v>
      </c>
      <c r="D2897"/>
      <c r="E2897"/>
      <c r="F2897"/>
      <c r="G2897"/>
      <c r="H2897"/>
      <c r="I2897"/>
      <c r="J2897"/>
      <c r="K2897"/>
      <c r="L2897"/>
      <c r="M2897"/>
      <c r="N2897" t="s">
        <v>5293</v>
      </c>
      <c r="O2897" s="399"/>
      <c r="P2897"/>
      <c r="Q2897"/>
      <c r="R2897" s="399" t="s">
        <v>10976</v>
      </c>
      <c r="S2897" t="s">
        <v>7619</v>
      </c>
      <c r="T2897"/>
      <c r="U2897"/>
      <c r="V2897" s="396">
        <f>INDEX('Page 2 - Team Information'!$K$14:$AP$184,Y2897,X2897)</f>
        <v>0</v>
      </c>
      <c r="W2897"/>
      <c r="X2897" s="397">
        <v>5</v>
      </c>
      <c r="Y2897" s="397">
        <v>161</v>
      </c>
    </row>
    <row r="2898" spans="1:25" x14ac:dyDescent="0.45">
      <c r="A2898">
        <f>'Page 1 - General Information'!$G$12</f>
        <v>113367003</v>
      </c>
      <c r="B2898" t="str">
        <f>'Page 1 - General Information'!$G$16</f>
        <v>2658</v>
      </c>
      <c r="C2898" s="395" t="s">
        <v>19824</v>
      </c>
      <c r="D2898"/>
      <c r="E2898"/>
      <c r="F2898"/>
      <c r="G2898"/>
      <c r="H2898"/>
      <c r="I2898"/>
      <c r="J2898"/>
      <c r="K2898"/>
      <c r="L2898"/>
      <c r="M2898"/>
      <c r="N2898" t="s">
        <v>5293</v>
      </c>
      <c r="O2898" s="399"/>
      <c r="P2898"/>
      <c r="Q2898"/>
      <c r="R2898" s="399" t="s">
        <v>10976</v>
      </c>
      <c r="S2898" t="s">
        <v>7620</v>
      </c>
      <c r="T2898"/>
      <c r="U2898"/>
      <c r="V2898" s="396">
        <f>INDEX('Page 2 - Team Information'!$K$14:$AP$184,Y2898,X2898)</f>
        <v>0</v>
      </c>
      <c r="W2898"/>
      <c r="X2898" s="397">
        <v>6</v>
      </c>
      <c r="Y2898" s="397">
        <v>161</v>
      </c>
    </row>
    <row r="2899" spans="1:25" x14ac:dyDescent="0.45">
      <c r="A2899">
        <f>'Page 1 - General Information'!$G$12</f>
        <v>113367003</v>
      </c>
      <c r="B2899" t="str">
        <f>'Page 1 - General Information'!$G$16</f>
        <v>2658</v>
      </c>
      <c r="C2899" s="395" t="s">
        <v>19824</v>
      </c>
      <c r="D2899"/>
      <c r="E2899"/>
      <c r="F2899"/>
      <c r="G2899"/>
      <c r="H2899"/>
      <c r="I2899"/>
      <c r="J2899"/>
      <c r="K2899"/>
      <c r="L2899"/>
      <c r="M2899"/>
      <c r="N2899" t="s">
        <v>5293</v>
      </c>
      <c r="O2899" s="399"/>
      <c r="P2899"/>
      <c r="Q2899"/>
      <c r="R2899" s="399" t="s">
        <v>10976</v>
      </c>
      <c r="S2899" t="s">
        <v>7621</v>
      </c>
      <c r="T2899"/>
      <c r="U2899"/>
      <c r="V2899" s="396">
        <f>INDEX('Page 2 - Team Information'!$K$14:$AP$184,Y2899,X2899)</f>
        <v>0</v>
      </c>
      <c r="W2899"/>
      <c r="X2899" s="397">
        <v>7</v>
      </c>
      <c r="Y2899" s="397">
        <v>161</v>
      </c>
    </row>
    <row r="2900" spans="1:25" x14ac:dyDescent="0.45">
      <c r="A2900">
        <f>'Page 1 - General Information'!$G$12</f>
        <v>113367003</v>
      </c>
      <c r="B2900" t="str">
        <f>'Page 1 - General Information'!$G$16</f>
        <v>2658</v>
      </c>
      <c r="C2900" s="395" t="s">
        <v>19824</v>
      </c>
      <c r="D2900"/>
      <c r="E2900"/>
      <c r="F2900"/>
      <c r="G2900"/>
      <c r="H2900"/>
      <c r="I2900"/>
      <c r="J2900"/>
      <c r="K2900"/>
      <c r="L2900"/>
      <c r="M2900"/>
      <c r="N2900" t="s">
        <v>5293</v>
      </c>
      <c r="O2900" s="399"/>
      <c r="P2900"/>
      <c r="Q2900"/>
      <c r="R2900" s="21" t="s">
        <v>10976</v>
      </c>
      <c r="S2900" t="s">
        <v>7622</v>
      </c>
      <c r="T2900" s="396" t="str">
        <f>IF(INDEX('Page 2 - Team Information'!$K$14:$AP$184,Y2900,X2900)="","",INDEX('Page 2 - Team Information'!$K$14:$AP$184,Y2900,X2900)&amp;"-06-30")</f>
        <v/>
      </c>
      <c r="U2900"/>
      <c r="V2900"/>
      <c r="W2900"/>
      <c r="X2900" s="397">
        <v>9</v>
      </c>
      <c r="Y2900" s="397">
        <v>161</v>
      </c>
    </row>
    <row r="2901" spans="1:25" x14ac:dyDescent="0.45">
      <c r="A2901">
        <f>'Page 1 - General Information'!$G$12</f>
        <v>113367003</v>
      </c>
      <c r="B2901" t="str">
        <f>'Page 1 - General Information'!$G$16</f>
        <v>2658</v>
      </c>
      <c r="C2901" s="395" t="s">
        <v>19824</v>
      </c>
      <c r="D2901"/>
      <c r="E2901"/>
      <c r="F2901"/>
      <c r="G2901"/>
      <c r="H2901"/>
      <c r="I2901"/>
      <c r="J2901"/>
      <c r="K2901"/>
      <c r="L2901"/>
      <c r="M2901"/>
      <c r="N2901" t="s">
        <v>5293</v>
      </c>
      <c r="O2901" s="399"/>
      <c r="P2901"/>
      <c r="Q2901"/>
      <c r="R2901" s="21" t="s">
        <v>10976</v>
      </c>
      <c r="S2901" t="s">
        <v>7623</v>
      </c>
      <c r="T2901" s="396" t="str">
        <f>IF(INDEX('Page 2 - Team Information'!$K$14:$AP$184,Y2901,X2901)="","",INDEX('Page 2 - Team Information'!$K$14:$AP$184,Y2901,X2901)&amp;"-06-30")</f>
        <v/>
      </c>
      <c r="U2901"/>
      <c r="V2901"/>
      <c r="W2901"/>
      <c r="X2901" s="397">
        <v>10</v>
      </c>
      <c r="Y2901" s="397">
        <v>161</v>
      </c>
    </row>
    <row r="2902" spans="1:25" x14ac:dyDescent="0.45">
      <c r="A2902">
        <f>'Page 1 - General Information'!$G$12</f>
        <v>113367003</v>
      </c>
      <c r="B2902" t="str">
        <f>'Page 1 - General Information'!$G$16</f>
        <v>2658</v>
      </c>
      <c r="C2902" s="395" t="s">
        <v>19824</v>
      </c>
      <c r="D2902"/>
      <c r="E2902"/>
      <c r="F2902"/>
      <c r="G2902"/>
      <c r="H2902"/>
      <c r="I2902"/>
      <c r="J2902"/>
      <c r="K2902"/>
      <c r="L2902"/>
      <c r="M2902"/>
      <c r="N2902" t="s">
        <v>5293</v>
      </c>
      <c r="O2902" s="399"/>
      <c r="P2902"/>
      <c r="Q2902"/>
      <c r="R2902" s="21" t="s">
        <v>10976</v>
      </c>
      <c r="S2902" t="s">
        <v>7624</v>
      </c>
      <c r="T2902" s="396" t="str">
        <f>IF(INDEX('Page 2 - Team Information'!$K$14:$AP$184,Y2902,X2902)="","",INDEX('Page 2 - Team Information'!$K$14:$AP$184,Y2902,X2902)&amp;"-06-30")</f>
        <v/>
      </c>
      <c r="U2902"/>
      <c r="V2902"/>
      <c r="W2902"/>
      <c r="X2902" s="397">
        <v>11</v>
      </c>
      <c r="Y2902" s="397">
        <v>161</v>
      </c>
    </row>
    <row r="2903" spans="1:25" x14ac:dyDescent="0.45">
      <c r="A2903">
        <f>'Page 1 - General Information'!$G$12</f>
        <v>113367003</v>
      </c>
      <c r="B2903" t="str">
        <f>'Page 1 - General Information'!$G$16</f>
        <v>2658</v>
      </c>
      <c r="C2903" s="395" t="s">
        <v>19824</v>
      </c>
      <c r="D2903"/>
      <c r="E2903"/>
      <c r="F2903"/>
      <c r="G2903"/>
      <c r="H2903"/>
      <c r="I2903"/>
      <c r="J2903"/>
      <c r="K2903"/>
      <c r="L2903"/>
      <c r="M2903"/>
      <c r="N2903" t="s">
        <v>5293</v>
      </c>
      <c r="O2903" s="399"/>
      <c r="P2903"/>
      <c r="Q2903"/>
      <c r="R2903" s="21" t="s">
        <v>10976</v>
      </c>
      <c r="S2903" t="s">
        <v>7625</v>
      </c>
      <c r="T2903" s="396" t="str">
        <f>IF(INDEX('Page 2 - Team Information'!$K$14:$AP$184,Y2903,X2903)="","",INDEX('Page 2 - Team Information'!$K$14:$AP$184,Y2903,X2903)&amp;"-06-30")</f>
        <v/>
      </c>
      <c r="U2903"/>
      <c r="V2903"/>
      <c r="W2903"/>
      <c r="X2903" s="397">
        <v>12</v>
      </c>
      <c r="Y2903" s="397">
        <v>161</v>
      </c>
    </row>
    <row r="2904" spans="1:25" x14ac:dyDescent="0.45">
      <c r="A2904">
        <f>'Page 1 - General Information'!$G$12</f>
        <v>113367003</v>
      </c>
      <c r="B2904" t="str">
        <f>'Page 1 - General Information'!$G$16</f>
        <v>2658</v>
      </c>
      <c r="C2904" s="395" t="s">
        <v>19824</v>
      </c>
      <c r="D2904"/>
      <c r="E2904"/>
      <c r="F2904"/>
      <c r="G2904"/>
      <c r="H2904"/>
      <c r="I2904"/>
      <c r="J2904"/>
      <c r="K2904"/>
      <c r="L2904"/>
      <c r="M2904"/>
      <c r="N2904" t="s">
        <v>4812</v>
      </c>
      <c r="O2904" s="396">
        <f>INDEX('Page 2 - Team Information'!$K$14:$AP$184,Y2904,X2904)</f>
        <v>0</v>
      </c>
      <c r="P2904"/>
      <c r="Q2904"/>
      <c r="R2904"/>
      <c r="S2904" t="s">
        <v>7626</v>
      </c>
      <c r="T2904"/>
      <c r="U2904"/>
      <c r="V2904"/>
      <c r="W2904"/>
      <c r="X2904" s="397">
        <v>14</v>
      </c>
      <c r="Y2904" s="397">
        <v>161</v>
      </c>
    </row>
    <row r="2905" spans="1:25" x14ac:dyDescent="0.45">
      <c r="A2905">
        <f>'Page 1 - General Information'!$G$12</f>
        <v>113367003</v>
      </c>
      <c r="B2905" t="str">
        <f>'Page 1 - General Information'!$G$16</f>
        <v>2658</v>
      </c>
      <c r="C2905" s="395" t="s">
        <v>19824</v>
      </c>
      <c r="D2905"/>
      <c r="E2905"/>
      <c r="F2905"/>
      <c r="G2905"/>
      <c r="H2905"/>
      <c r="I2905"/>
      <c r="J2905"/>
      <c r="K2905"/>
      <c r="L2905"/>
      <c r="M2905"/>
      <c r="N2905" t="s">
        <v>4812</v>
      </c>
      <c r="O2905" s="396">
        <f>INDEX('Page 2 - Team Information'!$K$14:$AP$184,Y2905,X2905)</f>
        <v>0</v>
      </c>
      <c r="P2905"/>
      <c r="Q2905"/>
      <c r="R2905"/>
      <c r="S2905" t="s">
        <v>7627</v>
      </c>
      <c r="T2905"/>
      <c r="U2905"/>
      <c r="V2905"/>
      <c r="W2905"/>
      <c r="X2905" s="397">
        <v>15</v>
      </c>
      <c r="Y2905" s="397">
        <v>161</v>
      </c>
    </row>
    <row r="2906" spans="1:25" x14ac:dyDescent="0.45">
      <c r="A2906">
        <f>'Page 1 - General Information'!$G$12</f>
        <v>113367003</v>
      </c>
      <c r="B2906" t="str">
        <f>'Page 1 - General Information'!$G$16</f>
        <v>2658</v>
      </c>
      <c r="C2906" s="395" t="s">
        <v>19824</v>
      </c>
      <c r="D2906"/>
      <c r="E2906"/>
      <c r="F2906"/>
      <c r="G2906"/>
      <c r="H2906"/>
      <c r="I2906"/>
      <c r="J2906"/>
      <c r="K2906"/>
      <c r="L2906"/>
      <c r="M2906"/>
      <c r="N2906" t="s">
        <v>4812</v>
      </c>
      <c r="O2906" s="396">
        <f>INDEX('Page 2 - Team Information'!$K$14:$AP$184,Y2906,X2906)</f>
        <v>0</v>
      </c>
      <c r="P2906"/>
      <c r="Q2906"/>
      <c r="R2906"/>
      <c r="S2906" t="s">
        <v>7628</v>
      </c>
      <c r="T2906"/>
      <c r="U2906"/>
      <c r="V2906"/>
      <c r="W2906"/>
      <c r="X2906" s="397">
        <v>16</v>
      </c>
      <c r="Y2906" s="397">
        <v>161</v>
      </c>
    </row>
    <row r="2907" spans="1:25" x14ac:dyDescent="0.45">
      <c r="A2907">
        <f>'Page 1 - General Information'!$G$12</f>
        <v>113367003</v>
      </c>
      <c r="B2907" t="str">
        <f>'Page 1 - General Information'!$G$16</f>
        <v>2658</v>
      </c>
      <c r="C2907" s="395" t="s">
        <v>19824</v>
      </c>
      <c r="D2907"/>
      <c r="E2907"/>
      <c r="F2907"/>
      <c r="G2907"/>
      <c r="H2907"/>
      <c r="I2907"/>
      <c r="J2907"/>
      <c r="K2907"/>
      <c r="L2907"/>
      <c r="M2907"/>
      <c r="N2907" t="s">
        <v>4812</v>
      </c>
      <c r="O2907" s="396">
        <f>INDEX('Page 2 - Team Information'!$K$14:$AP$184,Y2907,X2907)</f>
        <v>0</v>
      </c>
      <c r="P2907"/>
      <c r="Q2907"/>
      <c r="R2907"/>
      <c r="S2907" t="s">
        <v>7629</v>
      </c>
      <c r="T2907"/>
      <c r="U2907"/>
      <c r="V2907"/>
      <c r="W2907"/>
      <c r="X2907" s="397">
        <v>17</v>
      </c>
      <c r="Y2907" s="397">
        <v>161</v>
      </c>
    </row>
    <row r="2908" spans="1:25" x14ac:dyDescent="0.45">
      <c r="A2908">
        <f>'Page 1 - General Information'!$G$12</f>
        <v>113367003</v>
      </c>
      <c r="B2908" t="str">
        <f>'Page 1 - General Information'!$G$16</f>
        <v>2658</v>
      </c>
      <c r="C2908" s="395" t="s">
        <v>19824</v>
      </c>
      <c r="D2908"/>
      <c r="E2908"/>
      <c r="F2908"/>
      <c r="G2908"/>
      <c r="H2908"/>
      <c r="I2908"/>
      <c r="J2908"/>
      <c r="K2908"/>
      <c r="L2908"/>
      <c r="M2908"/>
      <c r="N2908" t="s">
        <v>4812</v>
      </c>
      <c r="O2908" s="396">
        <f>INDEX('Page 2 - Team Information'!$K$14:$AP$184,Y2908,X2908)</f>
        <v>0</v>
      </c>
      <c r="P2908"/>
      <c r="Q2908"/>
      <c r="R2908"/>
      <c r="S2908" t="s">
        <v>7630</v>
      </c>
      <c r="T2908"/>
      <c r="U2908"/>
      <c r="V2908"/>
      <c r="W2908"/>
      <c r="X2908" s="397">
        <v>19</v>
      </c>
      <c r="Y2908" s="397">
        <v>161</v>
      </c>
    </row>
    <row r="2909" spans="1:25" x14ac:dyDescent="0.45">
      <c r="A2909">
        <f>'Page 1 - General Information'!$G$12</f>
        <v>113367003</v>
      </c>
      <c r="B2909" t="str">
        <f>'Page 1 - General Information'!$G$16</f>
        <v>2658</v>
      </c>
      <c r="C2909" s="395" t="s">
        <v>19824</v>
      </c>
      <c r="D2909"/>
      <c r="E2909"/>
      <c r="F2909"/>
      <c r="G2909"/>
      <c r="H2909"/>
      <c r="I2909"/>
      <c r="J2909"/>
      <c r="K2909"/>
      <c r="L2909"/>
      <c r="M2909"/>
      <c r="N2909" t="s">
        <v>4812</v>
      </c>
      <c r="O2909" s="396">
        <f>INDEX('Page 2 - Team Information'!$K$14:$AP$184,Y2909,X2909)</f>
        <v>0</v>
      </c>
      <c r="P2909"/>
      <c r="Q2909"/>
      <c r="R2909"/>
      <c r="S2909" t="s">
        <v>7631</v>
      </c>
      <c r="T2909"/>
      <c r="U2909"/>
      <c r="V2909"/>
      <c r="W2909"/>
      <c r="X2909" s="397">
        <v>20</v>
      </c>
      <c r="Y2909" s="397">
        <v>161</v>
      </c>
    </row>
    <row r="2910" spans="1:25" x14ac:dyDescent="0.45">
      <c r="A2910">
        <f>'Page 1 - General Information'!$G$12</f>
        <v>113367003</v>
      </c>
      <c r="B2910" t="str">
        <f>'Page 1 - General Information'!$G$16</f>
        <v>2658</v>
      </c>
      <c r="C2910" s="395" t="s">
        <v>19824</v>
      </c>
      <c r="D2910"/>
      <c r="E2910"/>
      <c r="F2910"/>
      <c r="G2910"/>
      <c r="H2910"/>
      <c r="I2910"/>
      <c r="J2910"/>
      <c r="K2910"/>
      <c r="L2910"/>
      <c r="M2910"/>
      <c r="N2910" t="s">
        <v>4812</v>
      </c>
      <c r="O2910" s="396">
        <f>INDEX('Page 2 - Team Information'!$K$14:$AP$184,Y2910,X2910)</f>
        <v>0</v>
      </c>
      <c r="P2910"/>
      <c r="Q2910"/>
      <c r="R2910"/>
      <c r="S2910" t="s">
        <v>7632</v>
      </c>
      <c r="T2910"/>
      <c r="U2910"/>
      <c r="V2910"/>
      <c r="W2910"/>
      <c r="X2910" s="397">
        <v>21</v>
      </c>
      <c r="Y2910" s="397">
        <v>161</v>
      </c>
    </row>
    <row r="2911" spans="1:25" x14ac:dyDescent="0.45">
      <c r="A2911">
        <f>'Page 1 - General Information'!$G$12</f>
        <v>113367003</v>
      </c>
      <c r="B2911" t="str">
        <f>'Page 1 - General Information'!$G$16</f>
        <v>2658</v>
      </c>
      <c r="C2911" s="395" t="s">
        <v>19824</v>
      </c>
      <c r="D2911"/>
      <c r="E2911"/>
      <c r="F2911"/>
      <c r="G2911"/>
      <c r="H2911"/>
      <c r="I2911"/>
      <c r="J2911"/>
      <c r="K2911"/>
      <c r="L2911"/>
      <c r="M2911"/>
      <c r="N2911" t="s">
        <v>4812</v>
      </c>
      <c r="O2911" s="396">
        <f>INDEX('Page 2 - Team Information'!$K$14:$AP$184,Y2911,X2911)</f>
        <v>0</v>
      </c>
      <c r="P2911"/>
      <c r="Q2911"/>
      <c r="R2911"/>
      <c r="S2911" t="s">
        <v>7633</v>
      </c>
      <c r="T2911"/>
      <c r="U2911"/>
      <c r="V2911"/>
      <c r="W2911"/>
      <c r="X2911" s="397">
        <v>22</v>
      </c>
      <c r="Y2911" s="397">
        <v>161</v>
      </c>
    </row>
    <row r="2912" spans="1:25" x14ac:dyDescent="0.45">
      <c r="A2912">
        <f>'Page 1 - General Information'!$G$12</f>
        <v>113367003</v>
      </c>
      <c r="B2912" t="str">
        <f>'Page 1 - General Information'!$G$16</f>
        <v>2658</v>
      </c>
      <c r="C2912" s="395" t="s">
        <v>19824</v>
      </c>
      <c r="D2912"/>
      <c r="E2912"/>
      <c r="F2912"/>
      <c r="G2912"/>
      <c r="H2912"/>
      <c r="I2912"/>
      <c r="J2912"/>
      <c r="K2912"/>
      <c r="L2912"/>
      <c r="M2912"/>
      <c r="N2912" t="s">
        <v>5293</v>
      </c>
      <c r="O2912" s="399"/>
      <c r="P2912"/>
      <c r="Q2912"/>
      <c r="R2912" s="399" t="s">
        <v>10976</v>
      </c>
      <c r="S2912" t="s">
        <v>7634</v>
      </c>
      <c r="T2912"/>
      <c r="U2912"/>
      <c r="V2912" s="396">
        <f>INDEX('Page 2 - Team Information'!$K$14:$AP$184,Y2912,X2912)</f>
        <v>0</v>
      </c>
      <c r="W2912"/>
      <c r="X2912" s="397">
        <v>5</v>
      </c>
      <c r="Y2912" s="397">
        <v>162</v>
      </c>
    </row>
    <row r="2913" spans="1:25" x14ac:dyDescent="0.45">
      <c r="A2913">
        <f>'Page 1 - General Information'!$G$12</f>
        <v>113367003</v>
      </c>
      <c r="B2913" t="str">
        <f>'Page 1 - General Information'!$G$16</f>
        <v>2658</v>
      </c>
      <c r="C2913" s="395" t="s">
        <v>19824</v>
      </c>
      <c r="D2913"/>
      <c r="E2913"/>
      <c r="F2913"/>
      <c r="G2913"/>
      <c r="H2913"/>
      <c r="I2913"/>
      <c r="J2913"/>
      <c r="K2913"/>
      <c r="L2913"/>
      <c r="M2913"/>
      <c r="N2913" t="s">
        <v>5293</v>
      </c>
      <c r="O2913" s="399"/>
      <c r="P2913"/>
      <c r="Q2913"/>
      <c r="R2913" s="399" t="s">
        <v>10976</v>
      </c>
      <c r="S2913" t="s">
        <v>7635</v>
      </c>
      <c r="T2913"/>
      <c r="U2913"/>
      <c r="V2913" s="396">
        <f>INDEX('Page 2 - Team Information'!$K$14:$AP$184,Y2913,X2913)</f>
        <v>0</v>
      </c>
      <c r="W2913"/>
      <c r="X2913" s="397">
        <v>6</v>
      </c>
      <c r="Y2913" s="397">
        <v>162</v>
      </c>
    </row>
    <row r="2914" spans="1:25" x14ac:dyDescent="0.45">
      <c r="A2914">
        <f>'Page 1 - General Information'!$G$12</f>
        <v>113367003</v>
      </c>
      <c r="B2914" t="str">
        <f>'Page 1 - General Information'!$G$16</f>
        <v>2658</v>
      </c>
      <c r="C2914" s="395" t="s">
        <v>19824</v>
      </c>
      <c r="D2914"/>
      <c r="E2914"/>
      <c r="F2914"/>
      <c r="G2914"/>
      <c r="H2914"/>
      <c r="I2914"/>
      <c r="J2914"/>
      <c r="K2914"/>
      <c r="L2914"/>
      <c r="M2914"/>
      <c r="N2914" t="s">
        <v>5293</v>
      </c>
      <c r="O2914" s="399"/>
      <c r="P2914"/>
      <c r="Q2914"/>
      <c r="R2914" s="399" t="s">
        <v>10976</v>
      </c>
      <c r="S2914" t="s">
        <v>7636</v>
      </c>
      <c r="T2914"/>
      <c r="U2914"/>
      <c r="V2914" s="396">
        <f>INDEX('Page 2 - Team Information'!$K$14:$AP$184,Y2914,X2914)</f>
        <v>0</v>
      </c>
      <c r="W2914"/>
      <c r="X2914" s="397">
        <v>7</v>
      </c>
      <c r="Y2914" s="397">
        <v>162</v>
      </c>
    </row>
    <row r="2915" spans="1:25" x14ac:dyDescent="0.45">
      <c r="A2915">
        <f>'Page 1 - General Information'!$G$12</f>
        <v>113367003</v>
      </c>
      <c r="B2915" t="str">
        <f>'Page 1 - General Information'!$G$16</f>
        <v>2658</v>
      </c>
      <c r="C2915" s="395" t="s">
        <v>19824</v>
      </c>
      <c r="D2915"/>
      <c r="E2915"/>
      <c r="F2915"/>
      <c r="G2915"/>
      <c r="H2915"/>
      <c r="I2915"/>
      <c r="J2915"/>
      <c r="K2915"/>
      <c r="L2915"/>
      <c r="M2915"/>
      <c r="N2915" t="s">
        <v>5293</v>
      </c>
      <c r="O2915" s="399"/>
      <c r="P2915"/>
      <c r="Q2915"/>
      <c r="R2915" s="21" t="s">
        <v>10976</v>
      </c>
      <c r="S2915" t="s">
        <v>7637</v>
      </c>
      <c r="T2915" s="396" t="str">
        <f>IF(INDEX('Page 2 - Team Information'!$K$14:$AP$184,Y2915,X2915)="","",INDEX('Page 2 - Team Information'!$K$14:$AP$184,Y2915,X2915)&amp;"-06-30")</f>
        <v/>
      </c>
      <c r="U2915"/>
      <c r="V2915"/>
      <c r="W2915"/>
      <c r="X2915" s="397">
        <v>9</v>
      </c>
      <c r="Y2915" s="397">
        <v>162</v>
      </c>
    </row>
    <row r="2916" spans="1:25" x14ac:dyDescent="0.45">
      <c r="A2916">
        <f>'Page 1 - General Information'!$G$12</f>
        <v>113367003</v>
      </c>
      <c r="B2916" t="str">
        <f>'Page 1 - General Information'!$G$16</f>
        <v>2658</v>
      </c>
      <c r="C2916" s="395" t="s">
        <v>19824</v>
      </c>
      <c r="D2916"/>
      <c r="E2916"/>
      <c r="F2916"/>
      <c r="G2916"/>
      <c r="H2916"/>
      <c r="I2916"/>
      <c r="J2916"/>
      <c r="K2916"/>
      <c r="L2916"/>
      <c r="M2916"/>
      <c r="N2916" t="s">
        <v>5293</v>
      </c>
      <c r="O2916" s="399"/>
      <c r="P2916"/>
      <c r="Q2916"/>
      <c r="R2916" s="21" t="s">
        <v>10976</v>
      </c>
      <c r="S2916" t="s">
        <v>7638</v>
      </c>
      <c r="T2916" s="396" t="str">
        <f>IF(INDEX('Page 2 - Team Information'!$K$14:$AP$184,Y2916,X2916)="","",INDEX('Page 2 - Team Information'!$K$14:$AP$184,Y2916,X2916)&amp;"-06-30")</f>
        <v/>
      </c>
      <c r="U2916"/>
      <c r="V2916"/>
      <c r="W2916"/>
      <c r="X2916" s="397">
        <v>10</v>
      </c>
      <c r="Y2916" s="397">
        <v>162</v>
      </c>
    </row>
    <row r="2917" spans="1:25" x14ac:dyDescent="0.45">
      <c r="A2917">
        <f>'Page 1 - General Information'!$G$12</f>
        <v>113367003</v>
      </c>
      <c r="B2917" t="str">
        <f>'Page 1 - General Information'!$G$16</f>
        <v>2658</v>
      </c>
      <c r="C2917" s="395" t="s">
        <v>19824</v>
      </c>
      <c r="D2917"/>
      <c r="E2917"/>
      <c r="F2917"/>
      <c r="G2917"/>
      <c r="H2917"/>
      <c r="I2917"/>
      <c r="J2917"/>
      <c r="K2917"/>
      <c r="L2917"/>
      <c r="M2917"/>
      <c r="N2917" t="s">
        <v>5293</v>
      </c>
      <c r="O2917" s="399"/>
      <c r="P2917"/>
      <c r="Q2917"/>
      <c r="R2917" s="21" t="s">
        <v>10976</v>
      </c>
      <c r="S2917" t="s">
        <v>7639</v>
      </c>
      <c r="T2917" s="396" t="str">
        <f>IF(INDEX('Page 2 - Team Information'!$K$14:$AP$184,Y2917,X2917)="","",INDEX('Page 2 - Team Information'!$K$14:$AP$184,Y2917,X2917)&amp;"-06-30")</f>
        <v/>
      </c>
      <c r="U2917"/>
      <c r="V2917"/>
      <c r="W2917"/>
      <c r="X2917" s="397">
        <v>11</v>
      </c>
      <c r="Y2917" s="397">
        <v>162</v>
      </c>
    </row>
    <row r="2918" spans="1:25" x14ac:dyDescent="0.45">
      <c r="A2918">
        <f>'Page 1 - General Information'!$G$12</f>
        <v>113367003</v>
      </c>
      <c r="B2918" t="str">
        <f>'Page 1 - General Information'!$G$16</f>
        <v>2658</v>
      </c>
      <c r="C2918" s="395" t="s">
        <v>19824</v>
      </c>
      <c r="D2918"/>
      <c r="E2918"/>
      <c r="F2918"/>
      <c r="G2918"/>
      <c r="H2918"/>
      <c r="I2918"/>
      <c r="J2918"/>
      <c r="K2918"/>
      <c r="L2918"/>
      <c r="M2918"/>
      <c r="N2918" t="s">
        <v>5293</v>
      </c>
      <c r="O2918" s="399"/>
      <c r="P2918"/>
      <c r="Q2918"/>
      <c r="R2918" s="21" t="s">
        <v>10976</v>
      </c>
      <c r="S2918" t="s">
        <v>7640</v>
      </c>
      <c r="T2918" s="396" t="str">
        <f>IF(INDEX('Page 2 - Team Information'!$K$14:$AP$184,Y2918,X2918)="","",INDEX('Page 2 - Team Information'!$K$14:$AP$184,Y2918,X2918)&amp;"-06-30")</f>
        <v/>
      </c>
      <c r="U2918"/>
      <c r="V2918"/>
      <c r="W2918"/>
      <c r="X2918" s="397">
        <v>12</v>
      </c>
      <c r="Y2918" s="397">
        <v>162</v>
      </c>
    </row>
    <row r="2919" spans="1:25" x14ac:dyDescent="0.45">
      <c r="A2919">
        <f>'Page 1 - General Information'!$G$12</f>
        <v>113367003</v>
      </c>
      <c r="B2919" t="str">
        <f>'Page 1 - General Information'!$G$16</f>
        <v>2658</v>
      </c>
      <c r="C2919" s="395" t="s">
        <v>19824</v>
      </c>
      <c r="D2919"/>
      <c r="E2919"/>
      <c r="F2919"/>
      <c r="G2919"/>
      <c r="H2919"/>
      <c r="I2919"/>
      <c r="J2919"/>
      <c r="K2919"/>
      <c r="L2919"/>
      <c r="M2919"/>
      <c r="N2919" t="s">
        <v>4812</v>
      </c>
      <c r="O2919" s="396">
        <f>INDEX('Page 2 - Team Information'!$K$14:$AP$184,Y2919,X2919)</f>
        <v>0</v>
      </c>
      <c r="P2919"/>
      <c r="Q2919"/>
      <c r="R2919"/>
      <c r="S2919" t="s">
        <v>7641</v>
      </c>
      <c r="T2919"/>
      <c r="U2919"/>
      <c r="V2919"/>
      <c r="W2919"/>
      <c r="X2919" s="397">
        <v>14</v>
      </c>
      <c r="Y2919" s="397">
        <v>162</v>
      </c>
    </row>
    <row r="2920" spans="1:25" x14ac:dyDescent="0.45">
      <c r="A2920">
        <f>'Page 1 - General Information'!$G$12</f>
        <v>113367003</v>
      </c>
      <c r="B2920" t="str">
        <f>'Page 1 - General Information'!$G$16</f>
        <v>2658</v>
      </c>
      <c r="C2920" s="395" t="s">
        <v>19824</v>
      </c>
      <c r="D2920"/>
      <c r="E2920"/>
      <c r="F2920"/>
      <c r="G2920"/>
      <c r="H2920"/>
      <c r="I2920"/>
      <c r="J2920"/>
      <c r="K2920"/>
      <c r="L2920"/>
      <c r="M2920"/>
      <c r="N2920" t="s">
        <v>4812</v>
      </c>
      <c r="O2920" s="396">
        <f>INDEX('Page 2 - Team Information'!$K$14:$AP$184,Y2920,X2920)</f>
        <v>0</v>
      </c>
      <c r="P2920"/>
      <c r="Q2920"/>
      <c r="R2920"/>
      <c r="S2920" t="s">
        <v>7642</v>
      </c>
      <c r="T2920"/>
      <c r="U2920"/>
      <c r="V2920"/>
      <c r="W2920"/>
      <c r="X2920" s="397">
        <v>15</v>
      </c>
      <c r="Y2920" s="397">
        <v>162</v>
      </c>
    </row>
    <row r="2921" spans="1:25" x14ac:dyDescent="0.45">
      <c r="A2921">
        <f>'Page 1 - General Information'!$G$12</f>
        <v>113367003</v>
      </c>
      <c r="B2921" t="str">
        <f>'Page 1 - General Information'!$G$16</f>
        <v>2658</v>
      </c>
      <c r="C2921" s="395" t="s">
        <v>19824</v>
      </c>
      <c r="D2921"/>
      <c r="E2921"/>
      <c r="F2921"/>
      <c r="G2921"/>
      <c r="H2921"/>
      <c r="I2921"/>
      <c r="J2921"/>
      <c r="K2921"/>
      <c r="L2921"/>
      <c r="M2921"/>
      <c r="N2921" t="s">
        <v>4812</v>
      </c>
      <c r="O2921" s="396">
        <f>INDEX('Page 2 - Team Information'!$K$14:$AP$184,Y2921,X2921)</f>
        <v>0</v>
      </c>
      <c r="P2921"/>
      <c r="Q2921"/>
      <c r="R2921"/>
      <c r="S2921" t="s">
        <v>7643</v>
      </c>
      <c r="T2921"/>
      <c r="U2921"/>
      <c r="V2921"/>
      <c r="W2921"/>
      <c r="X2921" s="397">
        <v>16</v>
      </c>
      <c r="Y2921" s="397">
        <v>162</v>
      </c>
    </row>
    <row r="2922" spans="1:25" x14ac:dyDescent="0.45">
      <c r="A2922">
        <f>'Page 1 - General Information'!$G$12</f>
        <v>113367003</v>
      </c>
      <c r="B2922" t="str">
        <f>'Page 1 - General Information'!$G$16</f>
        <v>2658</v>
      </c>
      <c r="C2922" s="395" t="s">
        <v>19824</v>
      </c>
      <c r="D2922"/>
      <c r="E2922"/>
      <c r="F2922"/>
      <c r="G2922"/>
      <c r="H2922"/>
      <c r="I2922"/>
      <c r="J2922"/>
      <c r="K2922"/>
      <c r="L2922"/>
      <c r="M2922"/>
      <c r="N2922" t="s">
        <v>4812</v>
      </c>
      <c r="O2922" s="396">
        <f>INDEX('Page 2 - Team Information'!$K$14:$AP$184,Y2922,X2922)</f>
        <v>0</v>
      </c>
      <c r="P2922"/>
      <c r="Q2922"/>
      <c r="R2922"/>
      <c r="S2922" t="s">
        <v>7644</v>
      </c>
      <c r="T2922"/>
      <c r="U2922"/>
      <c r="V2922"/>
      <c r="W2922"/>
      <c r="X2922" s="397">
        <v>17</v>
      </c>
      <c r="Y2922" s="397">
        <v>162</v>
      </c>
    </row>
    <row r="2923" spans="1:25" x14ac:dyDescent="0.45">
      <c r="A2923">
        <f>'Page 1 - General Information'!$G$12</f>
        <v>113367003</v>
      </c>
      <c r="B2923" t="str">
        <f>'Page 1 - General Information'!$G$16</f>
        <v>2658</v>
      </c>
      <c r="C2923" s="395" t="s">
        <v>19824</v>
      </c>
      <c r="D2923"/>
      <c r="E2923"/>
      <c r="F2923"/>
      <c r="G2923"/>
      <c r="H2923"/>
      <c r="I2923"/>
      <c r="J2923"/>
      <c r="K2923"/>
      <c r="L2923"/>
      <c r="M2923"/>
      <c r="N2923" t="s">
        <v>4812</v>
      </c>
      <c r="O2923" s="396">
        <f>INDEX('Page 2 - Team Information'!$K$14:$AP$184,Y2923,X2923)</f>
        <v>0</v>
      </c>
      <c r="P2923"/>
      <c r="Q2923"/>
      <c r="R2923"/>
      <c r="S2923" t="s">
        <v>7645</v>
      </c>
      <c r="T2923"/>
      <c r="U2923"/>
      <c r="V2923"/>
      <c r="W2923"/>
      <c r="X2923" s="397">
        <v>19</v>
      </c>
      <c r="Y2923" s="397">
        <v>162</v>
      </c>
    </row>
    <row r="2924" spans="1:25" x14ac:dyDescent="0.45">
      <c r="A2924">
        <f>'Page 1 - General Information'!$G$12</f>
        <v>113367003</v>
      </c>
      <c r="B2924" t="str">
        <f>'Page 1 - General Information'!$G$16</f>
        <v>2658</v>
      </c>
      <c r="C2924" s="395" t="s">
        <v>19824</v>
      </c>
      <c r="D2924"/>
      <c r="E2924"/>
      <c r="F2924"/>
      <c r="G2924"/>
      <c r="H2924"/>
      <c r="I2924"/>
      <c r="J2924"/>
      <c r="K2924"/>
      <c r="L2924"/>
      <c r="M2924"/>
      <c r="N2924" t="s">
        <v>4812</v>
      </c>
      <c r="O2924" s="396">
        <f>INDEX('Page 2 - Team Information'!$K$14:$AP$184,Y2924,X2924)</f>
        <v>0</v>
      </c>
      <c r="P2924"/>
      <c r="Q2924"/>
      <c r="R2924"/>
      <c r="S2924" t="s">
        <v>7646</v>
      </c>
      <c r="T2924"/>
      <c r="U2924"/>
      <c r="V2924"/>
      <c r="W2924"/>
      <c r="X2924" s="397">
        <v>20</v>
      </c>
      <c r="Y2924" s="397">
        <v>162</v>
      </c>
    </row>
    <row r="2925" spans="1:25" x14ac:dyDescent="0.45">
      <c r="A2925">
        <f>'Page 1 - General Information'!$G$12</f>
        <v>113367003</v>
      </c>
      <c r="B2925" t="str">
        <f>'Page 1 - General Information'!$G$16</f>
        <v>2658</v>
      </c>
      <c r="C2925" s="395" t="s">
        <v>19824</v>
      </c>
      <c r="D2925"/>
      <c r="E2925"/>
      <c r="F2925"/>
      <c r="G2925"/>
      <c r="H2925"/>
      <c r="I2925"/>
      <c r="J2925"/>
      <c r="K2925"/>
      <c r="L2925"/>
      <c r="M2925"/>
      <c r="N2925" t="s">
        <v>4812</v>
      </c>
      <c r="O2925" s="396">
        <f>INDEX('Page 2 - Team Information'!$K$14:$AP$184,Y2925,X2925)</f>
        <v>0</v>
      </c>
      <c r="P2925"/>
      <c r="Q2925"/>
      <c r="R2925"/>
      <c r="S2925" t="s">
        <v>7647</v>
      </c>
      <c r="T2925"/>
      <c r="U2925"/>
      <c r="V2925"/>
      <c r="W2925"/>
      <c r="X2925" s="397">
        <v>21</v>
      </c>
      <c r="Y2925" s="397">
        <v>162</v>
      </c>
    </row>
    <row r="2926" spans="1:25" x14ac:dyDescent="0.45">
      <c r="A2926">
        <f>'Page 1 - General Information'!$G$12</f>
        <v>113367003</v>
      </c>
      <c r="B2926" t="str">
        <f>'Page 1 - General Information'!$G$16</f>
        <v>2658</v>
      </c>
      <c r="C2926" s="395" t="s">
        <v>19824</v>
      </c>
      <c r="D2926"/>
      <c r="E2926"/>
      <c r="F2926"/>
      <c r="G2926"/>
      <c r="H2926"/>
      <c r="I2926"/>
      <c r="J2926"/>
      <c r="K2926"/>
      <c r="L2926"/>
      <c r="M2926"/>
      <c r="N2926" t="s">
        <v>4812</v>
      </c>
      <c r="O2926" s="396">
        <f>INDEX('Page 2 - Team Information'!$K$14:$AP$184,Y2926,X2926)</f>
        <v>0</v>
      </c>
      <c r="P2926"/>
      <c r="Q2926"/>
      <c r="R2926"/>
      <c r="S2926" t="s">
        <v>7648</v>
      </c>
      <c r="T2926"/>
      <c r="U2926"/>
      <c r="V2926"/>
      <c r="W2926"/>
      <c r="X2926" s="397">
        <v>22</v>
      </c>
      <c r="Y2926" s="397">
        <v>162</v>
      </c>
    </row>
    <row r="2927" spans="1:25" x14ac:dyDescent="0.45">
      <c r="A2927">
        <f>'Page 1 - General Information'!$G$12</f>
        <v>113367003</v>
      </c>
      <c r="B2927" t="str">
        <f>'Page 1 - General Information'!$G$16</f>
        <v>2658</v>
      </c>
      <c r="C2927" s="395" t="s">
        <v>19824</v>
      </c>
      <c r="D2927"/>
      <c r="E2927"/>
      <c r="F2927"/>
      <c r="G2927"/>
      <c r="H2927"/>
      <c r="I2927"/>
      <c r="J2927"/>
      <c r="K2927"/>
      <c r="L2927"/>
      <c r="M2927"/>
      <c r="N2927" t="s">
        <v>5293</v>
      </c>
      <c r="O2927" s="399"/>
      <c r="P2927"/>
      <c r="Q2927"/>
      <c r="R2927" s="399" t="s">
        <v>10976</v>
      </c>
      <c r="S2927" t="s">
        <v>7649</v>
      </c>
      <c r="T2927"/>
      <c r="U2927"/>
      <c r="V2927" s="396">
        <f>INDEX('Page 2 - Team Information'!$K$14:$AP$184,Y2927,X2927)</f>
        <v>0</v>
      </c>
      <c r="W2927"/>
      <c r="X2927" s="397">
        <v>5</v>
      </c>
      <c r="Y2927" s="397">
        <v>163</v>
      </c>
    </row>
    <row r="2928" spans="1:25" x14ac:dyDescent="0.45">
      <c r="A2928">
        <f>'Page 1 - General Information'!$G$12</f>
        <v>113367003</v>
      </c>
      <c r="B2928" t="str">
        <f>'Page 1 - General Information'!$G$16</f>
        <v>2658</v>
      </c>
      <c r="C2928" s="395" t="s">
        <v>19824</v>
      </c>
      <c r="D2928"/>
      <c r="E2928"/>
      <c r="F2928"/>
      <c r="G2928"/>
      <c r="H2928"/>
      <c r="I2928"/>
      <c r="J2928"/>
      <c r="K2928"/>
      <c r="L2928"/>
      <c r="M2928"/>
      <c r="N2928" t="s">
        <v>5293</v>
      </c>
      <c r="O2928" s="399"/>
      <c r="P2928"/>
      <c r="Q2928"/>
      <c r="R2928" s="399" t="s">
        <v>10976</v>
      </c>
      <c r="S2928" t="s">
        <v>7650</v>
      </c>
      <c r="T2928"/>
      <c r="U2928"/>
      <c r="V2928" s="396">
        <f>INDEX('Page 2 - Team Information'!$K$14:$AP$184,Y2928,X2928)</f>
        <v>0</v>
      </c>
      <c r="W2928"/>
      <c r="X2928" s="397">
        <v>6</v>
      </c>
      <c r="Y2928" s="397">
        <v>163</v>
      </c>
    </row>
    <row r="2929" spans="1:25" x14ac:dyDescent="0.45">
      <c r="A2929">
        <f>'Page 1 - General Information'!$G$12</f>
        <v>113367003</v>
      </c>
      <c r="B2929" t="str">
        <f>'Page 1 - General Information'!$G$16</f>
        <v>2658</v>
      </c>
      <c r="C2929" s="395" t="s">
        <v>19824</v>
      </c>
      <c r="D2929"/>
      <c r="E2929"/>
      <c r="F2929"/>
      <c r="G2929"/>
      <c r="H2929"/>
      <c r="I2929"/>
      <c r="J2929"/>
      <c r="K2929"/>
      <c r="L2929"/>
      <c r="M2929"/>
      <c r="N2929" t="s">
        <v>5293</v>
      </c>
      <c r="O2929" s="399"/>
      <c r="P2929"/>
      <c r="Q2929"/>
      <c r="R2929" s="399" t="s">
        <v>10976</v>
      </c>
      <c r="S2929" t="s">
        <v>7651</v>
      </c>
      <c r="T2929"/>
      <c r="U2929"/>
      <c r="V2929" s="396">
        <f>INDEX('Page 2 - Team Information'!$K$14:$AP$184,Y2929,X2929)</f>
        <v>0</v>
      </c>
      <c r="W2929"/>
      <c r="X2929" s="397">
        <v>7</v>
      </c>
      <c r="Y2929" s="397">
        <v>163</v>
      </c>
    </row>
    <row r="2930" spans="1:25" x14ac:dyDescent="0.45">
      <c r="A2930">
        <f>'Page 1 - General Information'!$G$12</f>
        <v>113367003</v>
      </c>
      <c r="B2930" t="str">
        <f>'Page 1 - General Information'!$G$16</f>
        <v>2658</v>
      </c>
      <c r="C2930" s="395" t="s">
        <v>19824</v>
      </c>
      <c r="D2930"/>
      <c r="E2930"/>
      <c r="F2930"/>
      <c r="G2930"/>
      <c r="H2930"/>
      <c r="I2930"/>
      <c r="J2930"/>
      <c r="K2930"/>
      <c r="L2930"/>
      <c r="M2930"/>
      <c r="N2930" t="s">
        <v>5293</v>
      </c>
      <c r="O2930" s="399"/>
      <c r="P2930"/>
      <c r="Q2930"/>
      <c r="R2930" s="21" t="s">
        <v>10976</v>
      </c>
      <c r="S2930" t="s">
        <v>7652</v>
      </c>
      <c r="T2930" s="396" t="str">
        <f>IF(INDEX('Page 2 - Team Information'!$K$14:$AP$184,Y2930,X2930)="","",INDEX('Page 2 - Team Information'!$K$14:$AP$184,Y2930,X2930)&amp;"-06-30")</f>
        <v/>
      </c>
      <c r="U2930"/>
      <c r="V2930"/>
      <c r="W2930"/>
      <c r="X2930" s="397">
        <v>9</v>
      </c>
      <c r="Y2930" s="397">
        <v>163</v>
      </c>
    </row>
    <row r="2931" spans="1:25" x14ac:dyDescent="0.45">
      <c r="A2931">
        <f>'Page 1 - General Information'!$G$12</f>
        <v>113367003</v>
      </c>
      <c r="B2931" t="str">
        <f>'Page 1 - General Information'!$G$16</f>
        <v>2658</v>
      </c>
      <c r="C2931" s="395" t="s">
        <v>19824</v>
      </c>
      <c r="D2931"/>
      <c r="E2931"/>
      <c r="F2931"/>
      <c r="G2931"/>
      <c r="H2931"/>
      <c r="I2931"/>
      <c r="J2931"/>
      <c r="K2931"/>
      <c r="L2931"/>
      <c r="M2931"/>
      <c r="N2931" t="s">
        <v>5293</v>
      </c>
      <c r="O2931" s="399"/>
      <c r="P2931"/>
      <c r="Q2931"/>
      <c r="R2931" s="21" t="s">
        <v>10976</v>
      </c>
      <c r="S2931" t="s">
        <v>7653</v>
      </c>
      <c r="T2931" s="396" t="str">
        <f>IF(INDEX('Page 2 - Team Information'!$K$14:$AP$184,Y2931,X2931)="","",INDEX('Page 2 - Team Information'!$K$14:$AP$184,Y2931,X2931)&amp;"-06-30")</f>
        <v/>
      </c>
      <c r="U2931"/>
      <c r="V2931"/>
      <c r="W2931"/>
      <c r="X2931" s="397">
        <v>10</v>
      </c>
      <c r="Y2931" s="397">
        <v>163</v>
      </c>
    </row>
    <row r="2932" spans="1:25" x14ac:dyDescent="0.45">
      <c r="A2932">
        <f>'Page 1 - General Information'!$G$12</f>
        <v>113367003</v>
      </c>
      <c r="B2932" t="str">
        <f>'Page 1 - General Information'!$G$16</f>
        <v>2658</v>
      </c>
      <c r="C2932" s="395" t="s">
        <v>19824</v>
      </c>
      <c r="D2932"/>
      <c r="E2932"/>
      <c r="F2932"/>
      <c r="G2932"/>
      <c r="H2932"/>
      <c r="I2932"/>
      <c r="J2932"/>
      <c r="K2932"/>
      <c r="L2932"/>
      <c r="M2932"/>
      <c r="N2932" t="s">
        <v>5293</v>
      </c>
      <c r="O2932" s="399"/>
      <c r="P2932"/>
      <c r="Q2932"/>
      <c r="R2932" s="21" t="s">
        <v>10976</v>
      </c>
      <c r="S2932" t="s">
        <v>7654</v>
      </c>
      <c r="T2932" s="396" t="str">
        <f>IF(INDEX('Page 2 - Team Information'!$K$14:$AP$184,Y2932,X2932)="","",INDEX('Page 2 - Team Information'!$K$14:$AP$184,Y2932,X2932)&amp;"-06-30")</f>
        <v/>
      </c>
      <c r="U2932"/>
      <c r="V2932"/>
      <c r="W2932"/>
      <c r="X2932" s="397">
        <v>11</v>
      </c>
      <c r="Y2932" s="397">
        <v>163</v>
      </c>
    </row>
    <row r="2933" spans="1:25" x14ac:dyDescent="0.45">
      <c r="A2933">
        <f>'Page 1 - General Information'!$G$12</f>
        <v>113367003</v>
      </c>
      <c r="B2933" t="str">
        <f>'Page 1 - General Information'!$G$16</f>
        <v>2658</v>
      </c>
      <c r="C2933" s="395" t="s">
        <v>19824</v>
      </c>
      <c r="D2933"/>
      <c r="E2933"/>
      <c r="F2933"/>
      <c r="G2933"/>
      <c r="H2933"/>
      <c r="I2933"/>
      <c r="J2933"/>
      <c r="K2933"/>
      <c r="L2933"/>
      <c r="M2933"/>
      <c r="N2933" t="s">
        <v>5293</v>
      </c>
      <c r="O2933" s="399"/>
      <c r="P2933"/>
      <c r="Q2933"/>
      <c r="R2933" s="21" t="s">
        <v>10976</v>
      </c>
      <c r="S2933" t="s">
        <v>7655</v>
      </c>
      <c r="T2933" s="396" t="str">
        <f>IF(INDEX('Page 2 - Team Information'!$K$14:$AP$184,Y2933,X2933)="","",INDEX('Page 2 - Team Information'!$K$14:$AP$184,Y2933,X2933)&amp;"-06-30")</f>
        <v/>
      </c>
      <c r="U2933"/>
      <c r="V2933"/>
      <c r="W2933"/>
      <c r="X2933" s="397">
        <v>12</v>
      </c>
      <c r="Y2933" s="397">
        <v>163</v>
      </c>
    </row>
    <row r="2934" spans="1:25" x14ac:dyDescent="0.45">
      <c r="A2934">
        <f>'Page 1 - General Information'!$G$12</f>
        <v>113367003</v>
      </c>
      <c r="B2934" t="str">
        <f>'Page 1 - General Information'!$G$16</f>
        <v>2658</v>
      </c>
      <c r="C2934" s="395" t="s">
        <v>19824</v>
      </c>
      <c r="D2934"/>
      <c r="E2934"/>
      <c r="F2934"/>
      <c r="G2934"/>
      <c r="H2934"/>
      <c r="I2934"/>
      <c r="J2934"/>
      <c r="K2934"/>
      <c r="L2934"/>
      <c r="M2934"/>
      <c r="N2934" t="s">
        <v>4812</v>
      </c>
      <c r="O2934" s="396">
        <f>INDEX('Page 2 - Team Information'!$K$14:$AP$184,Y2934,X2934)</f>
        <v>0</v>
      </c>
      <c r="P2934"/>
      <c r="Q2934"/>
      <c r="R2934"/>
      <c r="S2934" t="s">
        <v>7656</v>
      </c>
      <c r="T2934"/>
      <c r="U2934"/>
      <c r="V2934"/>
      <c r="W2934"/>
      <c r="X2934" s="397">
        <v>14</v>
      </c>
      <c r="Y2934" s="397">
        <v>163</v>
      </c>
    </row>
    <row r="2935" spans="1:25" x14ac:dyDescent="0.45">
      <c r="A2935">
        <f>'Page 1 - General Information'!$G$12</f>
        <v>113367003</v>
      </c>
      <c r="B2935" t="str">
        <f>'Page 1 - General Information'!$G$16</f>
        <v>2658</v>
      </c>
      <c r="C2935" s="395" t="s">
        <v>19824</v>
      </c>
      <c r="D2935"/>
      <c r="E2935"/>
      <c r="F2935"/>
      <c r="G2935"/>
      <c r="H2935"/>
      <c r="I2935"/>
      <c r="J2935"/>
      <c r="K2935"/>
      <c r="L2935"/>
      <c r="M2935"/>
      <c r="N2935" t="s">
        <v>4812</v>
      </c>
      <c r="O2935" s="396">
        <f>INDEX('Page 2 - Team Information'!$K$14:$AP$184,Y2935,X2935)</f>
        <v>0</v>
      </c>
      <c r="P2935"/>
      <c r="Q2935"/>
      <c r="R2935"/>
      <c r="S2935" t="s">
        <v>7657</v>
      </c>
      <c r="T2935"/>
      <c r="U2935"/>
      <c r="V2935"/>
      <c r="W2935"/>
      <c r="X2935" s="397">
        <v>15</v>
      </c>
      <c r="Y2935" s="397">
        <v>163</v>
      </c>
    </row>
    <row r="2936" spans="1:25" x14ac:dyDescent="0.45">
      <c r="A2936">
        <f>'Page 1 - General Information'!$G$12</f>
        <v>113367003</v>
      </c>
      <c r="B2936" t="str">
        <f>'Page 1 - General Information'!$G$16</f>
        <v>2658</v>
      </c>
      <c r="C2936" s="395" t="s">
        <v>19824</v>
      </c>
      <c r="D2936"/>
      <c r="E2936"/>
      <c r="F2936"/>
      <c r="G2936"/>
      <c r="H2936"/>
      <c r="I2936"/>
      <c r="J2936"/>
      <c r="K2936"/>
      <c r="L2936"/>
      <c r="M2936"/>
      <c r="N2936" t="s">
        <v>4812</v>
      </c>
      <c r="O2936" s="396">
        <f>INDEX('Page 2 - Team Information'!$K$14:$AP$184,Y2936,X2936)</f>
        <v>0</v>
      </c>
      <c r="P2936"/>
      <c r="Q2936"/>
      <c r="R2936"/>
      <c r="S2936" t="s">
        <v>7658</v>
      </c>
      <c r="T2936"/>
      <c r="U2936"/>
      <c r="V2936"/>
      <c r="W2936"/>
      <c r="X2936" s="397">
        <v>16</v>
      </c>
      <c r="Y2936" s="397">
        <v>163</v>
      </c>
    </row>
    <row r="2937" spans="1:25" x14ac:dyDescent="0.45">
      <c r="A2937">
        <f>'Page 1 - General Information'!$G$12</f>
        <v>113367003</v>
      </c>
      <c r="B2937" t="str">
        <f>'Page 1 - General Information'!$G$16</f>
        <v>2658</v>
      </c>
      <c r="C2937" s="395" t="s">
        <v>19824</v>
      </c>
      <c r="D2937"/>
      <c r="E2937"/>
      <c r="F2937"/>
      <c r="G2937"/>
      <c r="H2937"/>
      <c r="I2937"/>
      <c r="J2937"/>
      <c r="K2937"/>
      <c r="L2937"/>
      <c r="M2937"/>
      <c r="N2937" t="s">
        <v>4812</v>
      </c>
      <c r="O2937" s="396">
        <f>INDEX('Page 2 - Team Information'!$K$14:$AP$184,Y2937,X2937)</f>
        <v>0</v>
      </c>
      <c r="P2937"/>
      <c r="Q2937"/>
      <c r="R2937"/>
      <c r="S2937" t="s">
        <v>7659</v>
      </c>
      <c r="T2937"/>
      <c r="U2937"/>
      <c r="V2937"/>
      <c r="W2937"/>
      <c r="X2937" s="397">
        <v>17</v>
      </c>
      <c r="Y2937" s="397">
        <v>163</v>
      </c>
    </row>
    <row r="2938" spans="1:25" x14ac:dyDescent="0.45">
      <c r="A2938">
        <f>'Page 1 - General Information'!$G$12</f>
        <v>113367003</v>
      </c>
      <c r="B2938" t="str">
        <f>'Page 1 - General Information'!$G$16</f>
        <v>2658</v>
      </c>
      <c r="C2938" s="395" t="s">
        <v>19824</v>
      </c>
      <c r="D2938"/>
      <c r="E2938"/>
      <c r="F2938"/>
      <c r="G2938"/>
      <c r="H2938"/>
      <c r="I2938"/>
      <c r="J2938"/>
      <c r="K2938"/>
      <c r="L2938"/>
      <c r="M2938"/>
      <c r="N2938" t="s">
        <v>4812</v>
      </c>
      <c r="O2938" s="396">
        <f>INDEX('Page 2 - Team Information'!$K$14:$AP$184,Y2938,X2938)</f>
        <v>0</v>
      </c>
      <c r="P2938"/>
      <c r="Q2938"/>
      <c r="R2938"/>
      <c r="S2938" t="s">
        <v>7660</v>
      </c>
      <c r="T2938"/>
      <c r="U2938"/>
      <c r="V2938"/>
      <c r="W2938"/>
      <c r="X2938" s="397">
        <v>19</v>
      </c>
      <c r="Y2938" s="397">
        <v>163</v>
      </c>
    </row>
    <row r="2939" spans="1:25" x14ac:dyDescent="0.45">
      <c r="A2939">
        <f>'Page 1 - General Information'!$G$12</f>
        <v>113367003</v>
      </c>
      <c r="B2939" t="str">
        <f>'Page 1 - General Information'!$G$16</f>
        <v>2658</v>
      </c>
      <c r="C2939" s="395" t="s">
        <v>19824</v>
      </c>
      <c r="D2939"/>
      <c r="E2939"/>
      <c r="F2939"/>
      <c r="G2939"/>
      <c r="H2939"/>
      <c r="I2939"/>
      <c r="J2939"/>
      <c r="K2939"/>
      <c r="L2939"/>
      <c r="M2939"/>
      <c r="N2939" t="s">
        <v>4812</v>
      </c>
      <c r="O2939" s="396">
        <f>INDEX('Page 2 - Team Information'!$K$14:$AP$184,Y2939,X2939)</f>
        <v>0</v>
      </c>
      <c r="P2939"/>
      <c r="Q2939"/>
      <c r="R2939"/>
      <c r="S2939" t="s">
        <v>7661</v>
      </c>
      <c r="T2939"/>
      <c r="U2939"/>
      <c r="V2939"/>
      <c r="W2939"/>
      <c r="X2939" s="397">
        <v>20</v>
      </c>
      <c r="Y2939" s="397">
        <v>163</v>
      </c>
    </row>
    <row r="2940" spans="1:25" x14ac:dyDescent="0.45">
      <c r="A2940">
        <f>'Page 1 - General Information'!$G$12</f>
        <v>113367003</v>
      </c>
      <c r="B2940" t="str">
        <f>'Page 1 - General Information'!$G$16</f>
        <v>2658</v>
      </c>
      <c r="C2940" s="395" t="s">
        <v>19824</v>
      </c>
      <c r="D2940"/>
      <c r="E2940"/>
      <c r="F2940"/>
      <c r="G2940"/>
      <c r="H2940"/>
      <c r="I2940"/>
      <c r="J2940"/>
      <c r="K2940"/>
      <c r="L2940"/>
      <c r="M2940"/>
      <c r="N2940" t="s">
        <v>4812</v>
      </c>
      <c r="O2940" s="396">
        <f>INDEX('Page 2 - Team Information'!$K$14:$AP$184,Y2940,X2940)</f>
        <v>0</v>
      </c>
      <c r="P2940"/>
      <c r="Q2940"/>
      <c r="R2940"/>
      <c r="S2940" t="s">
        <v>7662</v>
      </c>
      <c r="T2940"/>
      <c r="U2940"/>
      <c r="V2940"/>
      <c r="W2940"/>
      <c r="X2940" s="397">
        <v>21</v>
      </c>
      <c r="Y2940" s="397">
        <v>163</v>
      </c>
    </row>
    <row r="2941" spans="1:25" x14ac:dyDescent="0.45">
      <c r="A2941">
        <f>'Page 1 - General Information'!$G$12</f>
        <v>113367003</v>
      </c>
      <c r="B2941" t="str">
        <f>'Page 1 - General Information'!$G$16</f>
        <v>2658</v>
      </c>
      <c r="C2941" s="395" t="s">
        <v>19824</v>
      </c>
      <c r="D2941"/>
      <c r="E2941"/>
      <c r="F2941"/>
      <c r="G2941"/>
      <c r="H2941"/>
      <c r="I2941"/>
      <c r="J2941"/>
      <c r="K2941"/>
      <c r="L2941"/>
      <c r="M2941"/>
      <c r="N2941" t="s">
        <v>4812</v>
      </c>
      <c r="O2941" s="396">
        <f>INDEX('Page 2 - Team Information'!$K$14:$AP$184,Y2941,X2941)</f>
        <v>0</v>
      </c>
      <c r="P2941"/>
      <c r="Q2941"/>
      <c r="R2941"/>
      <c r="S2941" t="s">
        <v>7663</v>
      </c>
      <c r="T2941"/>
      <c r="U2941"/>
      <c r="V2941"/>
      <c r="W2941"/>
      <c r="X2941" s="397">
        <v>22</v>
      </c>
      <c r="Y2941" s="397">
        <v>163</v>
      </c>
    </row>
    <row r="2942" spans="1:25" x14ac:dyDescent="0.45">
      <c r="A2942">
        <f>'Page 1 - General Information'!$G$12</f>
        <v>113367003</v>
      </c>
      <c r="B2942" t="str">
        <f>'Page 1 - General Information'!$G$16</f>
        <v>2658</v>
      </c>
      <c r="C2942" s="395" t="s">
        <v>19824</v>
      </c>
      <c r="D2942"/>
      <c r="E2942"/>
      <c r="F2942"/>
      <c r="G2942"/>
      <c r="H2942"/>
      <c r="I2942"/>
      <c r="J2942"/>
      <c r="K2942"/>
      <c r="L2942"/>
      <c r="M2942"/>
      <c r="N2942" t="s">
        <v>5293</v>
      </c>
      <c r="O2942" s="399"/>
      <c r="P2942"/>
      <c r="Q2942"/>
      <c r="R2942" s="399" t="s">
        <v>10976</v>
      </c>
      <c r="S2942" t="s">
        <v>7664</v>
      </c>
      <c r="T2942"/>
      <c r="U2942"/>
      <c r="V2942" s="396">
        <f>INDEX('Page 2 - Team Information'!$K$14:$AP$184,Y2942,X2942)</f>
        <v>0</v>
      </c>
      <c r="W2942"/>
      <c r="X2942" s="397">
        <v>5</v>
      </c>
      <c r="Y2942" s="397">
        <v>164</v>
      </c>
    </row>
    <row r="2943" spans="1:25" x14ac:dyDescent="0.45">
      <c r="A2943">
        <f>'Page 1 - General Information'!$G$12</f>
        <v>113367003</v>
      </c>
      <c r="B2943" t="str">
        <f>'Page 1 - General Information'!$G$16</f>
        <v>2658</v>
      </c>
      <c r="C2943" s="395" t="s">
        <v>19824</v>
      </c>
      <c r="D2943"/>
      <c r="E2943"/>
      <c r="F2943"/>
      <c r="G2943"/>
      <c r="H2943"/>
      <c r="I2943"/>
      <c r="J2943"/>
      <c r="K2943"/>
      <c r="L2943"/>
      <c r="M2943"/>
      <c r="N2943" t="s">
        <v>5293</v>
      </c>
      <c r="O2943" s="399"/>
      <c r="P2943"/>
      <c r="Q2943"/>
      <c r="R2943" s="399" t="s">
        <v>10976</v>
      </c>
      <c r="S2943" t="s">
        <v>7665</v>
      </c>
      <c r="T2943"/>
      <c r="U2943"/>
      <c r="V2943" s="396">
        <f>INDEX('Page 2 - Team Information'!$K$14:$AP$184,Y2943,X2943)</f>
        <v>0</v>
      </c>
      <c r="W2943"/>
      <c r="X2943" s="397">
        <v>6</v>
      </c>
      <c r="Y2943" s="397">
        <v>164</v>
      </c>
    </row>
    <row r="2944" spans="1:25" x14ac:dyDescent="0.45">
      <c r="A2944">
        <f>'Page 1 - General Information'!$G$12</f>
        <v>113367003</v>
      </c>
      <c r="B2944" t="str">
        <f>'Page 1 - General Information'!$G$16</f>
        <v>2658</v>
      </c>
      <c r="C2944" s="395" t="s">
        <v>19824</v>
      </c>
      <c r="D2944"/>
      <c r="E2944"/>
      <c r="F2944"/>
      <c r="G2944"/>
      <c r="H2944"/>
      <c r="I2944"/>
      <c r="J2944"/>
      <c r="K2944"/>
      <c r="L2944"/>
      <c r="M2944"/>
      <c r="N2944" t="s">
        <v>5293</v>
      </c>
      <c r="O2944" s="399"/>
      <c r="P2944"/>
      <c r="Q2944"/>
      <c r="R2944" s="399" t="s">
        <v>10976</v>
      </c>
      <c r="S2944" t="s">
        <v>7666</v>
      </c>
      <c r="T2944"/>
      <c r="U2944"/>
      <c r="V2944" s="396">
        <f>INDEX('Page 2 - Team Information'!$K$14:$AP$184,Y2944,X2944)</f>
        <v>0</v>
      </c>
      <c r="W2944"/>
      <c r="X2944" s="397">
        <v>7</v>
      </c>
      <c r="Y2944" s="397">
        <v>164</v>
      </c>
    </row>
    <row r="2945" spans="1:25" x14ac:dyDescent="0.45">
      <c r="A2945">
        <f>'Page 1 - General Information'!$G$12</f>
        <v>113367003</v>
      </c>
      <c r="B2945" t="str">
        <f>'Page 1 - General Information'!$G$16</f>
        <v>2658</v>
      </c>
      <c r="C2945" s="395" t="s">
        <v>19824</v>
      </c>
      <c r="D2945"/>
      <c r="E2945"/>
      <c r="F2945"/>
      <c r="G2945"/>
      <c r="H2945"/>
      <c r="I2945"/>
      <c r="J2945"/>
      <c r="K2945"/>
      <c r="L2945"/>
      <c r="M2945"/>
      <c r="N2945" t="s">
        <v>5293</v>
      </c>
      <c r="O2945" s="399"/>
      <c r="P2945"/>
      <c r="Q2945"/>
      <c r="R2945" s="21" t="s">
        <v>10976</v>
      </c>
      <c r="S2945" t="s">
        <v>7667</v>
      </c>
      <c r="T2945" s="396" t="str">
        <f>IF(INDEX('Page 2 - Team Information'!$K$14:$AP$184,Y2945,X2945)="","",INDEX('Page 2 - Team Information'!$K$14:$AP$184,Y2945,X2945)&amp;"-06-30")</f>
        <v/>
      </c>
      <c r="U2945"/>
      <c r="V2945"/>
      <c r="W2945"/>
      <c r="X2945" s="397">
        <v>9</v>
      </c>
      <c r="Y2945" s="397">
        <v>164</v>
      </c>
    </row>
    <row r="2946" spans="1:25" x14ac:dyDescent="0.45">
      <c r="A2946">
        <f>'Page 1 - General Information'!$G$12</f>
        <v>113367003</v>
      </c>
      <c r="B2946" t="str">
        <f>'Page 1 - General Information'!$G$16</f>
        <v>2658</v>
      </c>
      <c r="C2946" s="395" t="s">
        <v>19824</v>
      </c>
      <c r="D2946"/>
      <c r="E2946"/>
      <c r="F2946"/>
      <c r="G2946"/>
      <c r="H2946"/>
      <c r="I2946"/>
      <c r="J2946"/>
      <c r="K2946"/>
      <c r="L2946"/>
      <c r="M2946"/>
      <c r="N2946" t="s">
        <v>5293</v>
      </c>
      <c r="O2946" s="399"/>
      <c r="P2946"/>
      <c r="Q2946"/>
      <c r="R2946" s="21" t="s">
        <v>10976</v>
      </c>
      <c r="S2946" t="s">
        <v>7668</v>
      </c>
      <c r="T2946" s="396" t="str">
        <f>IF(INDEX('Page 2 - Team Information'!$K$14:$AP$184,Y2946,X2946)="","",INDEX('Page 2 - Team Information'!$K$14:$AP$184,Y2946,X2946)&amp;"-06-30")</f>
        <v/>
      </c>
      <c r="U2946"/>
      <c r="V2946"/>
      <c r="W2946"/>
      <c r="X2946" s="397">
        <v>10</v>
      </c>
      <c r="Y2946" s="397">
        <v>164</v>
      </c>
    </row>
    <row r="2947" spans="1:25" x14ac:dyDescent="0.45">
      <c r="A2947">
        <f>'Page 1 - General Information'!$G$12</f>
        <v>113367003</v>
      </c>
      <c r="B2947" t="str">
        <f>'Page 1 - General Information'!$G$16</f>
        <v>2658</v>
      </c>
      <c r="C2947" s="395" t="s">
        <v>19824</v>
      </c>
      <c r="D2947"/>
      <c r="E2947"/>
      <c r="F2947"/>
      <c r="G2947"/>
      <c r="H2947"/>
      <c r="I2947"/>
      <c r="J2947"/>
      <c r="K2947"/>
      <c r="L2947"/>
      <c r="M2947"/>
      <c r="N2947" t="s">
        <v>5293</v>
      </c>
      <c r="O2947" s="399"/>
      <c r="P2947"/>
      <c r="Q2947"/>
      <c r="R2947" s="21" t="s">
        <v>10976</v>
      </c>
      <c r="S2947" t="s">
        <v>7669</v>
      </c>
      <c r="T2947" s="396" t="str">
        <f>IF(INDEX('Page 2 - Team Information'!$K$14:$AP$184,Y2947,X2947)="","",INDEX('Page 2 - Team Information'!$K$14:$AP$184,Y2947,X2947)&amp;"-06-30")</f>
        <v/>
      </c>
      <c r="U2947"/>
      <c r="V2947"/>
      <c r="W2947"/>
      <c r="X2947" s="397">
        <v>11</v>
      </c>
      <c r="Y2947" s="397">
        <v>164</v>
      </c>
    </row>
    <row r="2948" spans="1:25" x14ac:dyDescent="0.45">
      <c r="A2948">
        <f>'Page 1 - General Information'!$G$12</f>
        <v>113367003</v>
      </c>
      <c r="B2948" t="str">
        <f>'Page 1 - General Information'!$G$16</f>
        <v>2658</v>
      </c>
      <c r="C2948" s="395" t="s">
        <v>19824</v>
      </c>
      <c r="D2948"/>
      <c r="E2948"/>
      <c r="F2948"/>
      <c r="G2948"/>
      <c r="H2948"/>
      <c r="I2948"/>
      <c r="J2948"/>
      <c r="K2948"/>
      <c r="L2948"/>
      <c r="M2948"/>
      <c r="N2948" t="s">
        <v>5293</v>
      </c>
      <c r="O2948" s="399"/>
      <c r="P2948"/>
      <c r="Q2948"/>
      <c r="R2948" s="21" t="s">
        <v>10976</v>
      </c>
      <c r="S2948" t="s">
        <v>7670</v>
      </c>
      <c r="T2948" s="396" t="str">
        <f>IF(INDEX('Page 2 - Team Information'!$K$14:$AP$184,Y2948,X2948)="","",INDEX('Page 2 - Team Information'!$K$14:$AP$184,Y2948,X2948)&amp;"-06-30")</f>
        <v/>
      </c>
      <c r="U2948"/>
      <c r="V2948"/>
      <c r="W2948"/>
      <c r="X2948" s="397">
        <v>12</v>
      </c>
      <c r="Y2948" s="397">
        <v>164</v>
      </c>
    </row>
    <row r="2949" spans="1:25" x14ac:dyDescent="0.45">
      <c r="A2949">
        <f>'Page 1 - General Information'!$G$12</f>
        <v>113367003</v>
      </c>
      <c r="B2949" t="str">
        <f>'Page 1 - General Information'!$G$16</f>
        <v>2658</v>
      </c>
      <c r="C2949" s="395" t="s">
        <v>19824</v>
      </c>
      <c r="D2949"/>
      <c r="E2949"/>
      <c r="F2949"/>
      <c r="G2949"/>
      <c r="H2949"/>
      <c r="I2949"/>
      <c r="J2949"/>
      <c r="K2949"/>
      <c r="L2949"/>
      <c r="M2949"/>
      <c r="N2949" t="s">
        <v>4812</v>
      </c>
      <c r="O2949" s="396">
        <f>INDEX('Page 2 - Team Information'!$K$14:$AP$184,Y2949,X2949)</f>
        <v>0</v>
      </c>
      <c r="P2949"/>
      <c r="Q2949"/>
      <c r="R2949"/>
      <c r="S2949" t="s">
        <v>7671</v>
      </c>
      <c r="T2949"/>
      <c r="U2949"/>
      <c r="V2949"/>
      <c r="W2949"/>
      <c r="X2949" s="397">
        <v>14</v>
      </c>
      <c r="Y2949" s="397">
        <v>164</v>
      </c>
    </row>
    <row r="2950" spans="1:25" x14ac:dyDescent="0.45">
      <c r="A2950">
        <f>'Page 1 - General Information'!$G$12</f>
        <v>113367003</v>
      </c>
      <c r="B2950" t="str">
        <f>'Page 1 - General Information'!$G$16</f>
        <v>2658</v>
      </c>
      <c r="C2950" s="395" t="s">
        <v>19824</v>
      </c>
      <c r="D2950"/>
      <c r="E2950"/>
      <c r="F2950"/>
      <c r="G2950"/>
      <c r="H2950"/>
      <c r="I2950"/>
      <c r="J2950"/>
      <c r="K2950"/>
      <c r="L2950"/>
      <c r="M2950"/>
      <c r="N2950" t="s">
        <v>4812</v>
      </c>
      <c r="O2950" s="396">
        <f>INDEX('Page 2 - Team Information'!$K$14:$AP$184,Y2950,X2950)</f>
        <v>0</v>
      </c>
      <c r="P2950"/>
      <c r="Q2950"/>
      <c r="R2950"/>
      <c r="S2950" t="s">
        <v>7672</v>
      </c>
      <c r="T2950"/>
      <c r="U2950"/>
      <c r="V2950"/>
      <c r="W2950"/>
      <c r="X2950" s="397">
        <v>15</v>
      </c>
      <c r="Y2950" s="397">
        <v>164</v>
      </c>
    </row>
    <row r="2951" spans="1:25" x14ac:dyDescent="0.45">
      <c r="A2951">
        <f>'Page 1 - General Information'!$G$12</f>
        <v>113367003</v>
      </c>
      <c r="B2951" t="str">
        <f>'Page 1 - General Information'!$G$16</f>
        <v>2658</v>
      </c>
      <c r="C2951" s="395" t="s">
        <v>19824</v>
      </c>
      <c r="D2951"/>
      <c r="E2951"/>
      <c r="F2951"/>
      <c r="G2951"/>
      <c r="H2951"/>
      <c r="I2951"/>
      <c r="J2951"/>
      <c r="K2951"/>
      <c r="L2951"/>
      <c r="M2951"/>
      <c r="N2951" t="s">
        <v>4812</v>
      </c>
      <c r="O2951" s="396">
        <f>INDEX('Page 2 - Team Information'!$K$14:$AP$184,Y2951,X2951)</f>
        <v>0</v>
      </c>
      <c r="P2951"/>
      <c r="Q2951"/>
      <c r="R2951"/>
      <c r="S2951" t="s">
        <v>7673</v>
      </c>
      <c r="T2951"/>
      <c r="U2951"/>
      <c r="V2951"/>
      <c r="W2951"/>
      <c r="X2951" s="397">
        <v>16</v>
      </c>
      <c r="Y2951" s="397">
        <v>164</v>
      </c>
    </row>
    <row r="2952" spans="1:25" x14ac:dyDescent="0.45">
      <c r="A2952">
        <f>'Page 1 - General Information'!$G$12</f>
        <v>113367003</v>
      </c>
      <c r="B2952" t="str">
        <f>'Page 1 - General Information'!$G$16</f>
        <v>2658</v>
      </c>
      <c r="C2952" s="395" t="s">
        <v>19824</v>
      </c>
      <c r="D2952"/>
      <c r="E2952"/>
      <c r="F2952"/>
      <c r="G2952"/>
      <c r="H2952"/>
      <c r="I2952"/>
      <c r="J2952"/>
      <c r="K2952"/>
      <c r="L2952"/>
      <c r="M2952"/>
      <c r="N2952" t="s">
        <v>4812</v>
      </c>
      <c r="O2952" s="396">
        <f>INDEX('Page 2 - Team Information'!$K$14:$AP$184,Y2952,X2952)</f>
        <v>0</v>
      </c>
      <c r="P2952"/>
      <c r="Q2952"/>
      <c r="R2952"/>
      <c r="S2952" t="s">
        <v>7674</v>
      </c>
      <c r="T2952"/>
      <c r="U2952"/>
      <c r="V2952"/>
      <c r="W2952"/>
      <c r="X2952" s="397">
        <v>17</v>
      </c>
      <c r="Y2952" s="397">
        <v>164</v>
      </c>
    </row>
    <row r="2953" spans="1:25" x14ac:dyDescent="0.45">
      <c r="A2953">
        <f>'Page 1 - General Information'!$G$12</f>
        <v>113367003</v>
      </c>
      <c r="B2953" t="str">
        <f>'Page 1 - General Information'!$G$16</f>
        <v>2658</v>
      </c>
      <c r="C2953" s="395" t="s">
        <v>19824</v>
      </c>
      <c r="D2953"/>
      <c r="E2953"/>
      <c r="F2953"/>
      <c r="G2953"/>
      <c r="H2953"/>
      <c r="I2953"/>
      <c r="J2953"/>
      <c r="K2953"/>
      <c r="L2953"/>
      <c r="M2953"/>
      <c r="N2953" t="s">
        <v>4812</v>
      </c>
      <c r="O2953" s="396">
        <f>INDEX('Page 2 - Team Information'!$K$14:$AP$184,Y2953,X2953)</f>
        <v>0</v>
      </c>
      <c r="P2953"/>
      <c r="Q2953"/>
      <c r="R2953"/>
      <c r="S2953" t="s">
        <v>7675</v>
      </c>
      <c r="T2953"/>
      <c r="U2953"/>
      <c r="V2953"/>
      <c r="W2953"/>
      <c r="X2953" s="397">
        <v>19</v>
      </c>
      <c r="Y2953" s="397">
        <v>164</v>
      </c>
    </row>
    <row r="2954" spans="1:25" x14ac:dyDescent="0.45">
      <c r="A2954">
        <f>'Page 1 - General Information'!$G$12</f>
        <v>113367003</v>
      </c>
      <c r="B2954" t="str">
        <f>'Page 1 - General Information'!$G$16</f>
        <v>2658</v>
      </c>
      <c r="C2954" s="395" t="s">
        <v>19824</v>
      </c>
      <c r="D2954"/>
      <c r="E2954"/>
      <c r="F2954"/>
      <c r="G2954"/>
      <c r="H2954"/>
      <c r="I2954"/>
      <c r="J2954"/>
      <c r="K2954"/>
      <c r="L2954"/>
      <c r="M2954"/>
      <c r="N2954" t="s">
        <v>4812</v>
      </c>
      <c r="O2954" s="396">
        <f>INDEX('Page 2 - Team Information'!$K$14:$AP$184,Y2954,X2954)</f>
        <v>0</v>
      </c>
      <c r="P2954"/>
      <c r="Q2954"/>
      <c r="R2954"/>
      <c r="S2954" t="s">
        <v>7676</v>
      </c>
      <c r="T2954"/>
      <c r="U2954"/>
      <c r="V2954"/>
      <c r="W2954"/>
      <c r="X2954" s="397">
        <v>20</v>
      </c>
      <c r="Y2954" s="397">
        <v>164</v>
      </c>
    </row>
    <row r="2955" spans="1:25" x14ac:dyDescent="0.45">
      <c r="A2955">
        <f>'Page 1 - General Information'!$G$12</f>
        <v>113367003</v>
      </c>
      <c r="B2955" t="str">
        <f>'Page 1 - General Information'!$G$16</f>
        <v>2658</v>
      </c>
      <c r="C2955" s="395" t="s">
        <v>19824</v>
      </c>
      <c r="D2955"/>
      <c r="E2955"/>
      <c r="F2955"/>
      <c r="G2955"/>
      <c r="H2955"/>
      <c r="I2955"/>
      <c r="J2955"/>
      <c r="K2955"/>
      <c r="L2955"/>
      <c r="M2955"/>
      <c r="N2955" t="s">
        <v>4812</v>
      </c>
      <c r="O2955" s="396">
        <f>INDEX('Page 2 - Team Information'!$K$14:$AP$184,Y2955,X2955)</f>
        <v>0</v>
      </c>
      <c r="P2955"/>
      <c r="Q2955"/>
      <c r="R2955"/>
      <c r="S2955" t="s">
        <v>7677</v>
      </c>
      <c r="T2955"/>
      <c r="U2955"/>
      <c r="V2955"/>
      <c r="W2955"/>
      <c r="X2955" s="397">
        <v>21</v>
      </c>
      <c r="Y2955" s="397">
        <v>164</v>
      </c>
    </row>
    <row r="2956" spans="1:25" x14ac:dyDescent="0.45">
      <c r="A2956">
        <f>'Page 1 - General Information'!$G$12</f>
        <v>113367003</v>
      </c>
      <c r="B2956" t="str">
        <f>'Page 1 - General Information'!$G$16</f>
        <v>2658</v>
      </c>
      <c r="C2956" s="395" t="s">
        <v>19824</v>
      </c>
      <c r="D2956"/>
      <c r="E2956"/>
      <c r="F2956"/>
      <c r="G2956"/>
      <c r="H2956"/>
      <c r="I2956"/>
      <c r="J2956"/>
      <c r="K2956"/>
      <c r="L2956"/>
      <c r="M2956"/>
      <c r="N2956" t="s">
        <v>4812</v>
      </c>
      <c r="O2956" s="396">
        <f>INDEX('Page 2 - Team Information'!$K$14:$AP$184,Y2956,X2956)</f>
        <v>0</v>
      </c>
      <c r="P2956"/>
      <c r="Q2956"/>
      <c r="R2956"/>
      <c r="S2956" t="s">
        <v>7678</v>
      </c>
      <c r="T2956"/>
      <c r="U2956"/>
      <c r="V2956"/>
      <c r="W2956"/>
      <c r="X2956" s="397">
        <v>22</v>
      </c>
      <c r="Y2956" s="397">
        <v>164</v>
      </c>
    </row>
    <row r="2957" spans="1:25" x14ac:dyDescent="0.45">
      <c r="A2957">
        <f>'Page 1 - General Information'!$G$12</f>
        <v>113367003</v>
      </c>
      <c r="B2957" t="str">
        <f>'Page 1 - General Information'!$G$16</f>
        <v>2658</v>
      </c>
      <c r="C2957" s="395" t="s">
        <v>19824</v>
      </c>
      <c r="D2957"/>
      <c r="E2957"/>
      <c r="F2957"/>
      <c r="G2957"/>
      <c r="H2957"/>
      <c r="I2957"/>
      <c r="J2957"/>
      <c r="K2957"/>
      <c r="L2957"/>
      <c r="M2957"/>
      <c r="N2957" t="s">
        <v>5293</v>
      </c>
      <c r="O2957" s="399"/>
      <c r="P2957"/>
      <c r="Q2957"/>
      <c r="R2957" s="399" t="s">
        <v>10976</v>
      </c>
      <c r="S2957" t="s">
        <v>7679</v>
      </c>
      <c r="T2957"/>
      <c r="U2957"/>
      <c r="V2957" s="396">
        <f>INDEX('Page 2 - Team Information'!$K$14:$AP$184,Y2957,X2957)</f>
        <v>0</v>
      </c>
      <c r="W2957"/>
      <c r="X2957" s="397">
        <v>5</v>
      </c>
      <c r="Y2957" s="397">
        <v>165</v>
      </c>
    </row>
    <row r="2958" spans="1:25" x14ac:dyDescent="0.45">
      <c r="A2958">
        <f>'Page 1 - General Information'!$G$12</f>
        <v>113367003</v>
      </c>
      <c r="B2958" t="str">
        <f>'Page 1 - General Information'!$G$16</f>
        <v>2658</v>
      </c>
      <c r="C2958" s="395" t="s">
        <v>19824</v>
      </c>
      <c r="D2958"/>
      <c r="E2958"/>
      <c r="F2958"/>
      <c r="G2958"/>
      <c r="H2958"/>
      <c r="I2958"/>
      <c r="J2958"/>
      <c r="K2958"/>
      <c r="L2958"/>
      <c r="M2958"/>
      <c r="N2958" t="s">
        <v>5293</v>
      </c>
      <c r="O2958" s="399"/>
      <c r="P2958"/>
      <c r="Q2958"/>
      <c r="R2958" s="399" t="s">
        <v>10976</v>
      </c>
      <c r="S2958" t="s">
        <v>7680</v>
      </c>
      <c r="T2958"/>
      <c r="U2958"/>
      <c r="V2958" s="396">
        <f>INDEX('Page 2 - Team Information'!$K$14:$AP$184,Y2958,X2958)</f>
        <v>0</v>
      </c>
      <c r="W2958"/>
      <c r="X2958" s="397">
        <v>6</v>
      </c>
      <c r="Y2958" s="397">
        <v>165</v>
      </c>
    </row>
    <row r="2959" spans="1:25" x14ac:dyDescent="0.45">
      <c r="A2959">
        <f>'Page 1 - General Information'!$G$12</f>
        <v>113367003</v>
      </c>
      <c r="B2959" t="str">
        <f>'Page 1 - General Information'!$G$16</f>
        <v>2658</v>
      </c>
      <c r="C2959" s="395" t="s">
        <v>19824</v>
      </c>
      <c r="D2959"/>
      <c r="E2959"/>
      <c r="F2959"/>
      <c r="G2959"/>
      <c r="H2959"/>
      <c r="I2959"/>
      <c r="J2959"/>
      <c r="K2959"/>
      <c r="L2959"/>
      <c r="M2959"/>
      <c r="N2959" t="s">
        <v>5293</v>
      </c>
      <c r="O2959" s="399"/>
      <c r="P2959"/>
      <c r="Q2959"/>
      <c r="R2959" s="399" t="s">
        <v>10976</v>
      </c>
      <c r="S2959" t="s">
        <v>7681</v>
      </c>
      <c r="T2959"/>
      <c r="U2959"/>
      <c r="V2959" s="396">
        <f>INDEX('Page 2 - Team Information'!$K$14:$AP$184,Y2959,X2959)</f>
        <v>0</v>
      </c>
      <c r="W2959"/>
      <c r="X2959" s="397">
        <v>7</v>
      </c>
      <c r="Y2959" s="397">
        <v>165</v>
      </c>
    </row>
    <row r="2960" spans="1:25" x14ac:dyDescent="0.45">
      <c r="A2960">
        <f>'Page 1 - General Information'!$G$12</f>
        <v>113367003</v>
      </c>
      <c r="B2960" t="str">
        <f>'Page 1 - General Information'!$G$16</f>
        <v>2658</v>
      </c>
      <c r="C2960" s="395" t="s">
        <v>19824</v>
      </c>
      <c r="D2960"/>
      <c r="E2960"/>
      <c r="F2960"/>
      <c r="G2960"/>
      <c r="H2960"/>
      <c r="I2960"/>
      <c r="J2960"/>
      <c r="K2960"/>
      <c r="L2960"/>
      <c r="M2960"/>
      <c r="N2960" t="s">
        <v>5293</v>
      </c>
      <c r="O2960" s="399"/>
      <c r="P2960"/>
      <c r="Q2960"/>
      <c r="R2960" s="21" t="s">
        <v>10976</v>
      </c>
      <c r="S2960" t="s">
        <v>7682</v>
      </c>
      <c r="T2960" s="396" t="str">
        <f>IF(INDEX('Page 2 - Team Information'!$K$14:$AP$184,Y2960,X2960)="","",INDEX('Page 2 - Team Information'!$K$14:$AP$184,Y2960,X2960)&amp;"-06-30")</f>
        <v/>
      </c>
      <c r="U2960"/>
      <c r="V2960"/>
      <c r="W2960"/>
      <c r="X2960" s="397">
        <v>9</v>
      </c>
      <c r="Y2960" s="397">
        <v>165</v>
      </c>
    </row>
    <row r="2961" spans="1:25" x14ac:dyDescent="0.45">
      <c r="A2961">
        <f>'Page 1 - General Information'!$G$12</f>
        <v>113367003</v>
      </c>
      <c r="B2961" t="str">
        <f>'Page 1 - General Information'!$G$16</f>
        <v>2658</v>
      </c>
      <c r="C2961" s="395" t="s">
        <v>19824</v>
      </c>
      <c r="D2961"/>
      <c r="E2961"/>
      <c r="F2961"/>
      <c r="G2961"/>
      <c r="H2961"/>
      <c r="I2961"/>
      <c r="J2961"/>
      <c r="K2961"/>
      <c r="L2961"/>
      <c r="M2961"/>
      <c r="N2961" t="s">
        <v>5293</v>
      </c>
      <c r="O2961" s="399"/>
      <c r="P2961"/>
      <c r="Q2961"/>
      <c r="R2961" s="21" t="s">
        <v>10976</v>
      </c>
      <c r="S2961" t="s">
        <v>7683</v>
      </c>
      <c r="T2961" s="396" t="str">
        <f>IF(INDEX('Page 2 - Team Information'!$K$14:$AP$184,Y2961,X2961)="","",INDEX('Page 2 - Team Information'!$K$14:$AP$184,Y2961,X2961)&amp;"-06-30")</f>
        <v/>
      </c>
      <c r="U2961"/>
      <c r="V2961"/>
      <c r="W2961"/>
      <c r="X2961" s="397">
        <v>10</v>
      </c>
      <c r="Y2961" s="397">
        <v>165</v>
      </c>
    </row>
    <row r="2962" spans="1:25" x14ac:dyDescent="0.45">
      <c r="A2962">
        <f>'Page 1 - General Information'!$G$12</f>
        <v>113367003</v>
      </c>
      <c r="B2962" t="str">
        <f>'Page 1 - General Information'!$G$16</f>
        <v>2658</v>
      </c>
      <c r="C2962" s="395" t="s">
        <v>19824</v>
      </c>
      <c r="D2962"/>
      <c r="E2962"/>
      <c r="F2962"/>
      <c r="G2962"/>
      <c r="H2962"/>
      <c r="I2962"/>
      <c r="J2962"/>
      <c r="K2962"/>
      <c r="L2962"/>
      <c r="M2962"/>
      <c r="N2962" t="s">
        <v>5293</v>
      </c>
      <c r="O2962" s="399"/>
      <c r="P2962"/>
      <c r="Q2962"/>
      <c r="R2962" s="21" t="s">
        <v>10976</v>
      </c>
      <c r="S2962" t="s">
        <v>7684</v>
      </c>
      <c r="T2962" s="396" t="str">
        <f>IF(INDEX('Page 2 - Team Information'!$K$14:$AP$184,Y2962,X2962)="","",INDEX('Page 2 - Team Information'!$K$14:$AP$184,Y2962,X2962)&amp;"-06-30")</f>
        <v/>
      </c>
      <c r="U2962"/>
      <c r="V2962"/>
      <c r="W2962"/>
      <c r="X2962" s="397">
        <v>11</v>
      </c>
      <c r="Y2962" s="397">
        <v>165</v>
      </c>
    </row>
    <row r="2963" spans="1:25" x14ac:dyDescent="0.45">
      <c r="A2963">
        <f>'Page 1 - General Information'!$G$12</f>
        <v>113367003</v>
      </c>
      <c r="B2963" t="str">
        <f>'Page 1 - General Information'!$G$16</f>
        <v>2658</v>
      </c>
      <c r="C2963" s="395" t="s">
        <v>19824</v>
      </c>
      <c r="D2963"/>
      <c r="E2963"/>
      <c r="F2963"/>
      <c r="G2963"/>
      <c r="H2963"/>
      <c r="I2963"/>
      <c r="J2963"/>
      <c r="K2963"/>
      <c r="L2963"/>
      <c r="M2963"/>
      <c r="N2963" t="s">
        <v>5293</v>
      </c>
      <c r="O2963" s="399"/>
      <c r="P2963"/>
      <c r="Q2963"/>
      <c r="R2963" s="21" t="s">
        <v>10976</v>
      </c>
      <c r="S2963" t="s">
        <v>7685</v>
      </c>
      <c r="T2963" s="396" t="str">
        <f>IF(INDEX('Page 2 - Team Information'!$K$14:$AP$184,Y2963,X2963)="","",INDEX('Page 2 - Team Information'!$K$14:$AP$184,Y2963,X2963)&amp;"-06-30")</f>
        <v/>
      </c>
      <c r="U2963"/>
      <c r="V2963"/>
      <c r="W2963"/>
      <c r="X2963" s="397">
        <v>12</v>
      </c>
      <c r="Y2963" s="397">
        <v>165</v>
      </c>
    </row>
    <row r="2964" spans="1:25" x14ac:dyDescent="0.45">
      <c r="A2964">
        <f>'Page 1 - General Information'!$G$12</f>
        <v>113367003</v>
      </c>
      <c r="B2964" t="str">
        <f>'Page 1 - General Information'!$G$16</f>
        <v>2658</v>
      </c>
      <c r="C2964" s="395" t="s">
        <v>19824</v>
      </c>
      <c r="D2964"/>
      <c r="E2964"/>
      <c r="F2964"/>
      <c r="G2964"/>
      <c r="H2964"/>
      <c r="I2964"/>
      <c r="J2964"/>
      <c r="K2964"/>
      <c r="L2964"/>
      <c r="M2964"/>
      <c r="N2964" t="s">
        <v>4812</v>
      </c>
      <c r="O2964" s="396">
        <f>INDEX('Page 2 - Team Information'!$K$14:$AP$184,Y2964,X2964)</f>
        <v>0</v>
      </c>
      <c r="P2964"/>
      <c r="Q2964"/>
      <c r="R2964"/>
      <c r="S2964" t="s">
        <v>7686</v>
      </c>
      <c r="T2964"/>
      <c r="U2964"/>
      <c r="V2964"/>
      <c r="W2964"/>
      <c r="X2964" s="397">
        <v>14</v>
      </c>
      <c r="Y2964" s="397">
        <v>165</v>
      </c>
    </row>
    <row r="2965" spans="1:25" x14ac:dyDescent="0.45">
      <c r="A2965">
        <f>'Page 1 - General Information'!$G$12</f>
        <v>113367003</v>
      </c>
      <c r="B2965" t="str">
        <f>'Page 1 - General Information'!$G$16</f>
        <v>2658</v>
      </c>
      <c r="C2965" s="395" t="s">
        <v>19824</v>
      </c>
      <c r="D2965"/>
      <c r="E2965"/>
      <c r="F2965"/>
      <c r="G2965"/>
      <c r="H2965"/>
      <c r="I2965"/>
      <c r="J2965"/>
      <c r="K2965"/>
      <c r="L2965"/>
      <c r="M2965"/>
      <c r="N2965" t="s">
        <v>4812</v>
      </c>
      <c r="O2965" s="396">
        <f>INDEX('Page 2 - Team Information'!$K$14:$AP$184,Y2965,X2965)</f>
        <v>0</v>
      </c>
      <c r="P2965"/>
      <c r="Q2965"/>
      <c r="R2965"/>
      <c r="S2965" t="s">
        <v>7687</v>
      </c>
      <c r="T2965"/>
      <c r="U2965"/>
      <c r="V2965"/>
      <c r="W2965"/>
      <c r="X2965" s="397">
        <v>15</v>
      </c>
      <c r="Y2965" s="397">
        <v>165</v>
      </c>
    </row>
    <row r="2966" spans="1:25" x14ac:dyDescent="0.45">
      <c r="A2966">
        <f>'Page 1 - General Information'!$G$12</f>
        <v>113367003</v>
      </c>
      <c r="B2966" t="str">
        <f>'Page 1 - General Information'!$G$16</f>
        <v>2658</v>
      </c>
      <c r="C2966" s="395" t="s">
        <v>19824</v>
      </c>
      <c r="D2966"/>
      <c r="E2966"/>
      <c r="F2966"/>
      <c r="G2966"/>
      <c r="H2966"/>
      <c r="I2966"/>
      <c r="J2966"/>
      <c r="K2966"/>
      <c r="L2966"/>
      <c r="M2966"/>
      <c r="N2966" t="s">
        <v>4812</v>
      </c>
      <c r="O2966" s="396">
        <f>INDEX('Page 2 - Team Information'!$K$14:$AP$184,Y2966,X2966)</f>
        <v>0</v>
      </c>
      <c r="P2966"/>
      <c r="Q2966"/>
      <c r="R2966"/>
      <c r="S2966" t="s">
        <v>7688</v>
      </c>
      <c r="T2966"/>
      <c r="U2966"/>
      <c r="V2966"/>
      <c r="W2966"/>
      <c r="X2966" s="397">
        <v>16</v>
      </c>
      <c r="Y2966" s="397">
        <v>165</v>
      </c>
    </row>
    <row r="2967" spans="1:25" x14ac:dyDescent="0.45">
      <c r="A2967">
        <f>'Page 1 - General Information'!$G$12</f>
        <v>113367003</v>
      </c>
      <c r="B2967" t="str">
        <f>'Page 1 - General Information'!$G$16</f>
        <v>2658</v>
      </c>
      <c r="C2967" s="395" t="s">
        <v>19824</v>
      </c>
      <c r="D2967"/>
      <c r="E2967"/>
      <c r="F2967"/>
      <c r="G2967"/>
      <c r="H2967"/>
      <c r="I2967"/>
      <c r="J2967"/>
      <c r="K2967"/>
      <c r="L2967"/>
      <c r="M2967"/>
      <c r="N2967" t="s">
        <v>4812</v>
      </c>
      <c r="O2967" s="396">
        <f>INDEX('Page 2 - Team Information'!$K$14:$AP$184,Y2967,X2967)</f>
        <v>0</v>
      </c>
      <c r="P2967"/>
      <c r="Q2967"/>
      <c r="R2967"/>
      <c r="S2967" t="s">
        <v>7689</v>
      </c>
      <c r="T2967"/>
      <c r="U2967"/>
      <c r="V2967"/>
      <c r="W2967"/>
      <c r="X2967" s="397">
        <v>17</v>
      </c>
      <c r="Y2967" s="397">
        <v>165</v>
      </c>
    </row>
    <row r="2968" spans="1:25" x14ac:dyDescent="0.45">
      <c r="A2968">
        <f>'Page 1 - General Information'!$G$12</f>
        <v>113367003</v>
      </c>
      <c r="B2968" t="str">
        <f>'Page 1 - General Information'!$G$16</f>
        <v>2658</v>
      </c>
      <c r="C2968" s="395" t="s">
        <v>19824</v>
      </c>
      <c r="D2968"/>
      <c r="E2968"/>
      <c r="F2968"/>
      <c r="G2968"/>
      <c r="H2968"/>
      <c r="I2968"/>
      <c r="J2968"/>
      <c r="K2968"/>
      <c r="L2968"/>
      <c r="M2968"/>
      <c r="N2968" t="s">
        <v>4812</v>
      </c>
      <c r="O2968" s="396">
        <f>INDEX('Page 2 - Team Information'!$K$14:$AP$184,Y2968,X2968)</f>
        <v>0</v>
      </c>
      <c r="P2968"/>
      <c r="Q2968"/>
      <c r="R2968"/>
      <c r="S2968" t="s">
        <v>7690</v>
      </c>
      <c r="T2968"/>
      <c r="U2968"/>
      <c r="V2968"/>
      <c r="W2968"/>
      <c r="X2968" s="397">
        <v>19</v>
      </c>
      <c r="Y2968" s="397">
        <v>165</v>
      </c>
    </row>
    <row r="2969" spans="1:25" x14ac:dyDescent="0.45">
      <c r="A2969">
        <f>'Page 1 - General Information'!$G$12</f>
        <v>113367003</v>
      </c>
      <c r="B2969" t="str">
        <f>'Page 1 - General Information'!$G$16</f>
        <v>2658</v>
      </c>
      <c r="C2969" s="395" t="s">
        <v>19824</v>
      </c>
      <c r="D2969"/>
      <c r="E2969"/>
      <c r="F2969"/>
      <c r="G2969"/>
      <c r="H2969"/>
      <c r="I2969"/>
      <c r="J2969"/>
      <c r="K2969"/>
      <c r="L2969"/>
      <c r="M2969"/>
      <c r="N2969" t="s">
        <v>4812</v>
      </c>
      <c r="O2969" s="396">
        <f>INDEX('Page 2 - Team Information'!$K$14:$AP$184,Y2969,X2969)</f>
        <v>0</v>
      </c>
      <c r="P2969"/>
      <c r="Q2969"/>
      <c r="R2969"/>
      <c r="S2969" t="s">
        <v>7691</v>
      </c>
      <c r="T2969"/>
      <c r="U2969"/>
      <c r="V2969"/>
      <c r="W2969"/>
      <c r="X2969" s="397">
        <v>20</v>
      </c>
      <c r="Y2969" s="397">
        <v>165</v>
      </c>
    </row>
    <row r="2970" spans="1:25" x14ac:dyDescent="0.45">
      <c r="A2970">
        <f>'Page 1 - General Information'!$G$12</f>
        <v>113367003</v>
      </c>
      <c r="B2970" t="str">
        <f>'Page 1 - General Information'!$G$16</f>
        <v>2658</v>
      </c>
      <c r="C2970" s="395" t="s">
        <v>19824</v>
      </c>
      <c r="D2970"/>
      <c r="E2970"/>
      <c r="F2970"/>
      <c r="G2970"/>
      <c r="H2970"/>
      <c r="I2970"/>
      <c r="J2970"/>
      <c r="K2970"/>
      <c r="L2970"/>
      <c r="M2970"/>
      <c r="N2970" t="s">
        <v>4812</v>
      </c>
      <c r="O2970" s="396">
        <f>INDEX('Page 2 - Team Information'!$K$14:$AP$184,Y2970,X2970)</f>
        <v>0</v>
      </c>
      <c r="P2970"/>
      <c r="Q2970"/>
      <c r="R2970"/>
      <c r="S2970" t="s">
        <v>7692</v>
      </c>
      <c r="T2970"/>
      <c r="U2970"/>
      <c r="V2970"/>
      <c r="W2970"/>
      <c r="X2970" s="397">
        <v>21</v>
      </c>
      <c r="Y2970" s="397">
        <v>165</v>
      </c>
    </row>
    <row r="2971" spans="1:25" x14ac:dyDescent="0.45">
      <c r="A2971">
        <f>'Page 1 - General Information'!$G$12</f>
        <v>113367003</v>
      </c>
      <c r="B2971" t="str">
        <f>'Page 1 - General Information'!$G$16</f>
        <v>2658</v>
      </c>
      <c r="C2971" s="395" t="s">
        <v>19824</v>
      </c>
      <c r="D2971"/>
      <c r="E2971"/>
      <c r="F2971"/>
      <c r="G2971"/>
      <c r="H2971"/>
      <c r="I2971"/>
      <c r="J2971"/>
      <c r="K2971"/>
      <c r="L2971"/>
      <c r="M2971"/>
      <c r="N2971" t="s">
        <v>4812</v>
      </c>
      <c r="O2971" s="396">
        <f>INDEX('Page 2 - Team Information'!$K$14:$AP$184,Y2971,X2971)</f>
        <v>0</v>
      </c>
      <c r="P2971"/>
      <c r="Q2971"/>
      <c r="R2971"/>
      <c r="S2971" t="s">
        <v>7693</v>
      </c>
      <c r="T2971"/>
      <c r="U2971"/>
      <c r="V2971"/>
      <c r="W2971"/>
      <c r="X2971" s="397">
        <v>22</v>
      </c>
      <c r="Y2971" s="397">
        <v>165</v>
      </c>
    </row>
    <row r="2972" spans="1:25" x14ac:dyDescent="0.45">
      <c r="A2972">
        <f>'Page 1 - General Information'!$G$12</f>
        <v>113367003</v>
      </c>
      <c r="B2972" t="str">
        <f>'Page 1 - General Information'!$G$16</f>
        <v>2658</v>
      </c>
      <c r="C2972" s="395" t="s">
        <v>19824</v>
      </c>
      <c r="D2972"/>
      <c r="E2972"/>
      <c r="F2972"/>
      <c r="G2972"/>
      <c r="H2972"/>
      <c r="I2972"/>
      <c r="J2972"/>
      <c r="K2972"/>
      <c r="L2972"/>
      <c r="M2972"/>
      <c r="N2972" t="s">
        <v>4812</v>
      </c>
      <c r="O2972" s="396">
        <f>INDEX('Page 2 - Team Information'!$K$14:$AP$184,Y2972,X2972)</f>
        <v>0</v>
      </c>
      <c r="P2972"/>
      <c r="Q2972"/>
      <c r="R2972"/>
      <c r="S2972" t="s">
        <v>7694</v>
      </c>
      <c r="T2972"/>
      <c r="U2972"/>
      <c r="V2972"/>
      <c r="W2972"/>
      <c r="X2972" s="397">
        <v>24</v>
      </c>
      <c r="Y2972" s="397">
        <v>1</v>
      </c>
    </row>
    <row r="2973" spans="1:25" x14ac:dyDescent="0.45">
      <c r="A2973">
        <f>'Page 1 - General Information'!$G$12</f>
        <v>113367003</v>
      </c>
      <c r="B2973" t="str">
        <f>'Page 1 - General Information'!$G$16</f>
        <v>2658</v>
      </c>
      <c r="C2973" s="395" t="s">
        <v>19824</v>
      </c>
      <c r="D2973"/>
      <c r="E2973"/>
      <c r="F2973"/>
      <c r="G2973"/>
      <c r="H2973"/>
      <c r="I2973"/>
      <c r="J2973"/>
      <c r="K2973"/>
      <c r="L2973"/>
      <c r="M2973"/>
      <c r="N2973" t="s">
        <v>4812</v>
      </c>
      <c r="O2973" s="396">
        <f>INDEX('Page 2 - Team Information'!$K$14:$AP$184,Y2973,X2973)</f>
        <v>1</v>
      </c>
      <c r="P2973"/>
      <c r="Q2973"/>
      <c r="R2973"/>
      <c r="S2973" t="s">
        <v>7695</v>
      </c>
      <c r="T2973"/>
      <c r="U2973"/>
      <c r="V2973"/>
      <c r="W2973"/>
      <c r="X2973" s="397">
        <v>25</v>
      </c>
      <c r="Y2973" s="397">
        <v>1</v>
      </c>
    </row>
    <row r="2974" spans="1:25" x14ac:dyDescent="0.45">
      <c r="A2974">
        <f>'Page 1 - General Information'!$G$12</f>
        <v>113367003</v>
      </c>
      <c r="B2974" t="str">
        <f>'Page 1 - General Information'!$G$16</f>
        <v>2658</v>
      </c>
      <c r="C2974" s="395" t="s">
        <v>19824</v>
      </c>
      <c r="D2974"/>
      <c r="E2974"/>
      <c r="F2974"/>
      <c r="G2974"/>
      <c r="H2974"/>
      <c r="I2974"/>
      <c r="J2974"/>
      <c r="K2974"/>
      <c r="L2974"/>
      <c r="M2974"/>
      <c r="N2974" t="s">
        <v>4812</v>
      </c>
      <c r="O2974" s="396">
        <f>INDEX('Page 2 - Team Information'!$K$14:$AP$184,Y2974,X2974)</f>
        <v>0</v>
      </c>
      <c r="P2974"/>
      <c r="Q2974"/>
      <c r="R2974"/>
      <c r="S2974" t="s">
        <v>7696</v>
      </c>
      <c r="T2974"/>
      <c r="U2974"/>
      <c r="V2974"/>
      <c r="W2974"/>
      <c r="X2974" s="397">
        <v>26</v>
      </c>
      <c r="Y2974" s="397">
        <v>1</v>
      </c>
    </row>
    <row r="2975" spans="1:25" x14ac:dyDescent="0.45">
      <c r="A2975">
        <f>'Page 1 - General Information'!$G$12</f>
        <v>113367003</v>
      </c>
      <c r="B2975" t="str">
        <f>'Page 1 - General Information'!$G$16</f>
        <v>2658</v>
      </c>
      <c r="C2975" s="395" t="s">
        <v>19824</v>
      </c>
      <c r="D2975"/>
      <c r="E2975"/>
      <c r="F2975"/>
      <c r="G2975"/>
      <c r="H2975"/>
      <c r="I2975"/>
      <c r="J2975"/>
      <c r="K2975"/>
      <c r="L2975"/>
      <c r="M2975"/>
      <c r="N2975" t="s">
        <v>4812</v>
      </c>
      <c r="O2975" s="396">
        <f>INDEX('Page 2 - Team Information'!$K$14:$AP$184,Y2975,X2975)</f>
        <v>1</v>
      </c>
      <c r="P2975"/>
      <c r="Q2975"/>
      <c r="R2975"/>
      <c r="S2975" t="s">
        <v>7697</v>
      </c>
      <c r="T2975"/>
      <c r="U2975"/>
      <c r="V2975"/>
      <c r="W2975"/>
      <c r="X2975" s="397">
        <v>27</v>
      </c>
      <c r="Y2975" s="397">
        <v>1</v>
      </c>
    </row>
    <row r="2976" spans="1:25" x14ac:dyDescent="0.45">
      <c r="A2976">
        <f>'Page 1 - General Information'!$G$12</f>
        <v>113367003</v>
      </c>
      <c r="B2976" t="str">
        <f>'Page 1 - General Information'!$G$16</f>
        <v>2658</v>
      </c>
      <c r="C2976" s="395" t="s">
        <v>19824</v>
      </c>
      <c r="D2976"/>
      <c r="E2976"/>
      <c r="F2976"/>
      <c r="G2976"/>
      <c r="H2976"/>
      <c r="I2976"/>
      <c r="J2976"/>
      <c r="K2976"/>
      <c r="L2976"/>
      <c r="M2976"/>
      <c r="N2976" s="274" t="s">
        <v>4801</v>
      </c>
      <c r="O2976" s="399"/>
      <c r="P2976"/>
      <c r="Q2976" s="400">
        <f>(INDEX('Page 2 - Team Information'!$K$14:$AP$184,Y2976,X2976)*100)</f>
        <v>0</v>
      </c>
      <c r="R2976"/>
      <c r="S2976" t="s">
        <v>7698</v>
      </c>
      <c r="T2976"/>
      <c r="U2976"/>
      <c r="V2976"/>
      <c r="W2976"/>
      <c r="X2976" s="397">
        <v>29</v>
      </c>
      <c r="Y2976" s="397">
        <v>1</v>
      </c>
    </row>
    <row r="2977" spans="1:25" x14ac:dyDescent="0.45">
      <c r="A2977">
        <f>'Page 1 - General Information'!$G$12</f>
        <v>113367003</v>
      </c>
      <c r="B2977" t="str">
        <f>'Page 1 - General Information'!$G$16</f>
        <v>2658</v>
      </c>
      <c r="C2977" s="395" t="s">
        <v>19824</v>
      </c>
      <c r="D2977"/>
      <c r="E2977"/>
      <c r="F2977"/>
      <c r="G2977"/>
      <c r="H2977"/>
      <c r="I2977"/>
      <c r="J2977"/>
      <c r="K2977"/>
      <c r="L2977"/>
      <c r="M2977"/>
      <c r="N2977" s="274" t="s">
        <v>4801</v>
      </c>
      <c r="O2977" s="399"/>
      <c r="P2977"/>
      <c r="Q2977" s="400">
        <f>(INDEX('Page 2 - Team Information'!$K$14:$AP$184,Y2977,X2977)*100)</f>
        <v>0</v>
      </c>
      <c r="R2977"/>
      <c r="S2977" t="s">
        <v>7699</v>
      </c>
      <c r="T2977"/>
      <c r="U2977"/>
      <c r="V2977"/>
      <c r="W2977"/>
      <c r="X2977" s="397">
        <v>30</v>
      </c>
      <c r="Y2977" s="397">
        <v>1</v>
      </c>
    </row>
    <row r="2978" spans="1:25" x14ac:dyDescent="0.45">
      <c r="A2978">
        <f>'Page 1 - General Information'!$G$12</f>
        <v>113367003</v>
      </c>
      <c r="B2978" t="str">
        <f>'Page 1 - General Information'!$G$16</f>
        <v>2658</v>
      </c>
      <c r="C2978" s="395" t="s">
        <v>19824</v>
      </c>
      <c r="D2978"/>
      <c r="E2978"/>
      <c r="F2978"/>
      <c r="G2978"/>
      <c r="H2978"/>
      <c r="I2978"/>
      <c r="J2978"/>
      <c r="K2978"/>
      <c r="L2978"/>
      <c r="M2978"/>
      <c r="N2978" s="274" t="s">
        <v>4801</v>
      </c>
      <c r="O2978" s="399"/>
      <c r="P2978"/>
      <c r="Q2978" s="400">
        <f>(INDEX('Page 2 - Team Information'!$K$14:$AP$184,Y2978,X2978)*100)</f>
        <v>0</v>
      </c>
      <c r="R2978"/>
      <c r="S2978" t="s">
        <v>7700</v>
      </c>
      <c r="T2978"/>
      <c r="U2978"/>
      <c r="V2978"/>
      <c r="W2978"/>
      <c r="X2978" s="397">
        <v>31</v>
      </c>
      <c r="Y2978" s="397">
        <v>1</v>
      </c>
    </row>
    <row r="2979" spans="1:25" x14ac:dyDescent="0.45">
      <c r="A2979">
        <f>'Page 1 - General Information'!$G$12</f>
        <v>113367003</v>
      </c>
      <c r="B2979" t="str">
        <f>'Page 1 - General Information'!$G$16</f>
        <v>2658</v>
      </c>
      <c r="C2979" s="395" t="s">
        <v>19824</v>
      </c>
      <c r="D2979"/>
      <c r="E2979"/>
      <c r="F2979"/>
      <c r="G2979"/>
      <c r="H2979"/>
      <c r="I2979"/>
      <c r="J2979"/>
      <c r="K2979"/>
      <c r="L2979"/>
      <c r="M2979"/>
      <c r="N2979" s="274" t="s">
        <v>4801</v>
      </c>
      <c r="O2979" s="399"/>
      <c r="P2979"/>
      <c r="Q2979" s="400">
        <f>(INDEX('Page 2 - Team Information'!$K$14:$AP$184,Y2979,X2979)*100)</f>
        <v>0</v>
      </c>
      <c r="R2979"/>
      <c r="S2979" t="s">
        <v>7701</v>
      </c>
      <c r="T2979"/>
      <c r="U2979"/>
      <c r="V2979"/>
      <c r="W2979"/>
      <c r="X2979" s="397">
        <v>32</v>
      </c>
      <c r="Y2979" s="397">
        <v>1</v>
      </c>
    </row>
    <row r="2980" spans="1:25" x14ac:dyDescent="0.45">
      <c r="A2980">
        <f>'Page 1 - General Information'!$G$12</f>
        <v>113367003</v>
      </c>
      <c r="B2980" t="str">
        <f>'Page 1 - General Information'!$G$16</f>
        <v>2658</v>
      </c>
      <c r="C2980" s="395" t="s">
        <v>19824</v>
      </c>
      <c r="D2980"/>
      <c r="E2980"/>
      <c r="F2980"/>
      <c r="G2980"/>
      <c r="H2980"/>
      <c r="I2980"/>
      <c r="J2980"/>
      <c r="K2980"/>
      <c r="L2980"/>
      <c r="M2980"/>
      <c r="N2980" t="s">
        <v>4812</v>
      </c>
      <c r="O2980" s="396">
        <f>INDEX('Page 2 - Team Information'!$K$14:$AP$184,Y2980,X2980)</f>
        <v>0</v>
      </c>
      <c r="P2980"/>
      <c r="Q2980"/>
      <c r="R2980"/>
      <c r="S2980" t="s">
        <v>7702</v>
      </c>
      <c r="T2980"/>
      <c r="U2980"/>
      <c r="V2980"/>
      <c r="W2980"/>
      <c r="X2980" s="397">
        <v>24</v>
      </c>
      <c r="Y2980" s="397">
        <v>2</v>
      </c>
    </row>
    <row r="2981" spans="1:25" x14ac:dyDescent="0.45">
      <c r="A2981">
        <f>'Page 1 - General Information'!$G$12</f>
        <v>113367003</v>
      </c>
      <c r="B2981" t="str">
        <f>'Page 1 - General Information'!$G$16</f>
        <v>2658</v>
      </c>
      <c r="C2981" s="395" t="s">
        <v>19824</v>
      </c>
      <c r="D2981"/>
      <c r="E2981"/>
      <c r="F2981"/>
      <c r="G2981"/>
      <c r="H2981"/>
      <c r="I2981"/>
      <c r="J2981"/>
      <c r="K2981"/>
      <c r="L2981"/>
      <c r="M2981"/>
      <c r="N2981" t="s">
        <v>4812</v>
      </c>
      <c r="O2981" s="396">
        <f>INDEX('Page 2 - Team Information'!$K$14:$AP$184,Y2981,X2981)</f>
        <v>1</v>
      </c>
      <c r="P2981"/>
      <c r="Q2981"/>
      <c r="R2981"/>
      <c r="S2981" t="s">
        <v>7703</v>
      </c>
      <c r="T2981"/>
      <c r="U2981"/>
      <c r="V2981"/>
      <c r="W2981"/>
      <c r="X2981" s="397">
        <v>25</v>
      </c>
      <c r="Y2981" s="397">
        <v>2</v>
      </c>
    </row>
    <row r="2982" spans="1:25" x14ac:dyDescent="0.45">
      <c r="A2982">
        <f>'Page 1 - General Information'!$G$12</f>
        <v>113367003</v>
      </c>
      <c r="B2982" t="str">
        <f>'Page 1 - General Information'!$G$16</f>
        <v>2658</v>
      </c>
      <c r="C2982" s="395" t="s">
        <v>19824</v>
      </c>
      <c r="D2982"/>
      <c r="E2982"/>
      <c r="F2982"/>
      <c r="G2982"/>
      <c r="H2982"/>
      <c r="I2982"/>
      <c r="J2982"/>
      <c r="K2982"/>
      <c r="L2982"/>
      <c r="M2982"/>
      <c r="N2982" t="s">
        <v>4812</v>
      </c>
      <c r="O2982" s="396">
        <f>INDEX('Page 2 - Team Information'!$K$14:$AP$184,Y2982,X2982)</f>
        <v>0</v>
      </c>
      <c r="P2982"/>
      <c r="Q2982"/>
      <c r="R2982"/>
      <c r="S2982" t="s">
        <v>7704</v>
      </c>
      <c r="T2982"/>
      <c r="U2982"/>
      <c r="V2982"/>
      <c r="W2982"/>
      <c r="X2982" s="397">
        <v>26</v>
      </c>
      <c r="Y2982" s="397">
        <v>2</v>
      </c>
    </row>
    <row r="2983" spans="1:25" x14ac:dyDescent="0.45">
      <c r="A2983">
        <f>'Page 1 - General Information'!$G$12</f>
        <v>113367003</v>
      </c>
      <c r="B2983" t="str">
        <f>'Page 1 - General Information'!$G$16</f>
        <v>2658</v>
      </c>
      <c r="C2983" s="395" t="s">
        <v>19824</v>
      </c>
      <c r="D2983"/>
      <c r="E2983"/>
      <c r="F2983"/>
      <c r="G2983"/>
      <c r="H2983"/>
      <c r="I2983"/>
      <c r="J2983"/>
      <c r="K2983"/>
      <c r="L2983"/>
      <c r="M2983"/>
      <c r="N2983" t="s">
        <v>4812</v>
      </c>
      <c r="O2983" s="396">
        <f>INDEX('Page 2 - Team Information'!$K$14:$AP$184,Y2983,X2983)</f>
        <v>1</v>
      </c>
      <c r="P2983"/>
      <c r="Q2983"/>
      <c r="R2983"/>
      <c r="S2983" t="s">
        <v>7705</v>
      </c>
      <c r="T2983"/>
      <c r="U2983"/>
      <c r="V2983"/>
      <c r="W2983"/>
      <c r="X2983" s="397">
        <v>27</v>
      </c>
      <c r="Y2983" s="397">
        <v>2</v>
      </c>
    </row>
    <row r="2984" spans="1:25" x14ac:dyDescent="0.45">
      <c r="A2984">
        <f>'Page 1 - General Information'!$G$12</f>
        <v>113367003</v>
      </c>
      <c r="B2984" t="str">
        <f>'Page 1 - General Information'!$G$16</f>
        <v>2658</v>
      </c>
      <c r="C2984" s="395" t="s">
        <v>19824</v>
      </c>
      <c r="D2984"/>
      <c r="E2984"/>
      <c r="F2984"/>
      <c r="G2984"/>
      <c r="H2984"/>
      <c r="I2984"/>
      <c r="J2984"/>
      <c r="K2984"/>
      <c r="L2984"/>
      <c r="M2984"/>
      <c r="N2984" s="274" t="s">
        <v>4801</v>
      </c>
      <c r="O2984" s="399"/>
      <c r="P2984"/>
      <c r="Q2984" s="400">
        <f>(INDEX('Page 2 - Team Information'!$K$14:$AP$184,Y2984,X2984)*100)</f>
        <v>0</v>
      </c>
      <c r="R2984"/>
      <c r="S2984" t="s">
        <v>7706</v>
      </c>
      <c r="T2984"/>
      <c r="U2984"/>
      <c r="V2984"/>
      <c r="W2984"/>
      <c r="X2984" s="397">
        <v>29</v>
      </c>
      <c r="Y2984" s="397">
        <v>2</v>
      </c>
    </row>
    <row r="2985" spans="1:25" x14ac:dyDescent="0.45">
      <c r="A2985">
        <f>'Page 1 - General Information'!$G$12</f>
        <v>113367003</v>
      </c>
      <c r="B2985" t="str">
        <f>'Page 1 - General Information'!$G$16</f>
        <v>2658</v>
      </c>
      <c r="C2985" s="395" t="s">
        <v>19824</v>
      </c>
      <c r="D2985"/>
      <c r="E2985"/>
      <c r="F2985"/>
      <c r="G2985"/>
      <c r="H2985"/>
      <c r="I2985"/>
      <c r="J2985"/>
      <c r="K2985"/>
      <c r="L2985"/>
      <c r="M2985"/>
      <c r="N2985" s="274" t="s">
        <v>4801</v>
      </c>
      <c r="O2985" s="399"/>
      <c r="P2985"/>
      <c r="Q2985" s="400">
        <f>(INDEX('Page 2 - Team Information'!$K$14:$AP$184,Y2985,X2985)*100)</f>
        <v>0</v>
      </c>
      <c r="R2985"/>
      <c r="S2985" t="s">
        <v>7707</v>
      </c>
      <c r="T2985"/>
      <c r="U2985"/>
      <c r="V2985"/>
      <c r="W2985"/>
      <c r="X2985" s="397">
        <v>30</v>
      </c>
      <c r="Y2985" s="397">
        <v>2</v>
      </c>
    </row>
    <row r="2986" spans="1:25" x14ac:dyDescent="0.45">
      <c r="A2986">
        <f>'Page 1 - General Information'!$G$12</f>
        <v>113367003</v>
      </c>
      <c r="B2986" t="str">
        <f>'Page 1 - General Information'!$G$16</f>
        <v>2658</v>
      </c>
      <c r="C2986" s="395" t="s">
        <v>19824</v>
      </c>
      <c r="D2986"/>
      <c r="E2986"/>
      <c r="F2986"/>
      <c r="G2986"/>
      <c r="H2986"/>
      <c r="I2986"/>
      <c r="J2986"/>
      <c r="K2986"/>
      <c r="L2986"/>
      <c r="M2986"/>
      <c r="N2986" s="274" t="s">
        <v>4801</v>
      </c>
      <c r="O2986" s="399"/>
      <c r="P2986"/>
      <c r="Q2986" s="400">
        <f>(INDEX('Page 2 - Team Information'!$K$14:$AP$184,Y2986,X2986)*100)</f>
        <v>0</v>
      </c>
      <c r="R2986"/>
      <c r="S2986" t="s">
        <v>7708</v>
      </c>
      <c r="T2986"/>
      <c r="U2986"/>
      <c r="V2986"/>
      <c r="W2986"/>
      <c r="X2986" s="397">
        <v>31</v>
      </c>
      <c r="Y2986" s="397">
        <v>2</v>
      </c>
    </row>
    <row r="2987" spans="1:25" x14ac:dyDescent="0.45">
      <c r="A2987">
        <f>'Page 1 - General Information'!$G$12</f>
        <v>113367003</v>
      </c>
      <c r="B2987" t="str">
        <f>'Page 1 - General Information'!$G$16</f>
        <v>2658</v>
      </c>
      <c r="C2987" s="395" t="s">
        <v>19824</v>
      </c>
      <c r="D2987"/>
      <c r="E2987"/>
      <c r="F2987"/>
      <c r="G2987"/>
      <c r="H2987"/>
      <c r="I2987"/>
      <c r="J2987"/>
      <c r="K2987"/>
      <c r="L2987"/>
      <c r="M2987"/>
      <c r="N2987" s="274" t="s">
        <v>4801</v>
      </c>
      <c r="O2987" s="399"/>
      <c r="P2987"/>
      <c r="Q2987" s="400">
        <f>(INDEX('Page 2 - Team Information'!$K$14:$AP$184,Y2987,X2987)*100)</f>
        <v>0</v>
      </c>
      <c r="R2987"/>
      <c r="S2987" t="s">
        <v>7709</v>
      </c>
      <c r="T2987"/>
      <c r="U2987"/>
      <c r="V2987"/>
      <c r="W2987"/>
      <c r="X2987" s="397">
        <v>32</v>
      </c>
      <c r="Y2987" s="397">
        <v>2</v>
      </c>
    </row>
    <row r="2988" spans="1:25" x14ac:dyDescent="0.45">
      <c r="A2988">
        <f>'Page 1 - General Information'!$G$12</f>
        <v>113367003</v>
      </c>
      <c r="B2988" t="str">
        <f>'Page 1 - General Information'!$G$16</f>
        <v>2658</v>
      </c>
      <c r="C2988" s="395" t="s">
        <v>19824</v>
      </c>
      <c r="D2988"/>
      <c r="E2988"/>
      <c r="F2988"/>
      <c r="G2988"/>
      <c r="H2988"/>
      <c r="I2988"/>
      <c r="J2988"/>
      <c r="K2988"/>
      <c r="L2988"/>
      <c r="M2988"/>
      <c r="N2988" t="s">
        <v>4812</v>
      </c>
      <c r="O2988" s="396">
        <f>INDEX('Page 2 - Team Information'!$K$14:$AP$184,Y2988,X2988)</f>
        <v>0</v>
      </c>
      <c r="P2988"/>
      <c r="Q2988"/>
      <c r="R2988"/>
      <c r="S2988" t="s">
        <v>7710</v>
      </c>
      <c r="T2988"/>
      <c r="U2988"/>
      <c r="V2988"/>
      <c r="W2988"/>
      <c r="X2988" s="397">
        <v>24</v>
      </c>
      <c r="Y2988" s="397">
        <v>3</v>
      </c>
    </row>
    <row r="2989" spans="1:25" x14ac:dyDescent="0.45">
      <c r="A2989">
        <f>'Page 1 - General Information'!$G$12</f>
        <v>113367003</v>
      </c>
      <c r="B2989" t="str">
        <f>'Page 1 - General Information'!$G$16</f>
        <v>2658</v>
      </c>
      <c r="C2989" s="395" t="s">
        <v>19824</v>
      </c>
      <c r="D2989"/>
      <c r="E2989"/>
      <c r="F2989"/>
      <c r="G2989"/>
      <c r="H2989"/>
      <c r="I2989"/>
      <c r="J2989"/>
      <c r="K2989"/>
      <c r="L2989"/>
      <c r="M2989"/>
      <c r="N2989" t="s">
        <v>4812</v>
      </c>
      <c r="O2989" s="396">
        <f>INDEX('Page 2 - Team Information'!$K$14:$AP$184,Y2989,X2989)</f>
        <v>0</v>
      </c>
      <c r="P2989"/>
      <c r="Q2989"/>
      <c r="R2989"/>
      <c r="S2989" t="s">
        <v>7711</v>
      </c>
      <c r="T2989"/>
      <c r="U2989"/>
      <c r="V2989"/>
      <c r="W2989"/>
      <c r="X2989" s="397">
        <v>25</v>
      </c>
      <c r="Y2989" s="397">
        <v>3</v>
      </c>
    </row>
    <row r="2990" spans="1:25" x14ac:dyDescent="0.45">
      <c r="A2990">
        <f>'Page 1 - General Information'!$G$12</f>
        <v>113367003</v>
      </c>
      <c r="B2990" t="str">
        <f>'Page 1 - General Information'!$G$16</f>
        <v>2658</v>
      </c>
      <c r="C2990" s="395" t="s">
        <v>19824</v>
      </c>
      <c r="D2990"/>
      <c r="E2990"/>
      <c r="F2990"/>
      <c r="G2990"/>
      <c r="H2990"/>
      <c r="I2990"/>
      <c r="J2990"/>
      <c r="K2990"/>
      <c r="L2990"/>
      <c r="M2990"/>
      <c r="N2990" t="s">
        <v>4812</v>
      </c>
      <c r="O2990" s="396">
        <f>INDEX('Page 2 - Team Information'!$K$14:$AP$184,Y2990,X2990)</f>
        <v>0</v>
      </c>
      <c r="P2990"/>
      <c r="Q2990"/>
      <c r="R2990"/>
      <c r="S2990" t="s">
        <v>7712</v>
      </c>
      <c r="T2990"/>
      <c r="U2990"/>
      <c r="V2990"/>
      <c r="W2990"/>
      <c r="X2990" s="397">
        <v>26</v>
      </c>
      <c r="Y2990" s="397">
        <v>3</v>
      </c>
    </row>
    <row r="2991" spans="1:25" x14ac:dyDescent="0.45">
      <c r="A2991">
        <f>'Page 1 - General Information'!$G$12</f>
        <v>113367003</v>
      </c>
      <c r="B2991" t="str">
        <f>'Page 1 - General Information'!$G$16</f>
        <v>2658</v>
      </c>
      <c r="C2991" s="395" t="s">
        <v>19824</v>
      </c>
      <c r="D2991"/>
      <c r="E2991"/>
      <c r="F2991"/>
      <c r="G2991"/>
      <c r="H2991"/>
      <c r="I2991"/>
      <c r="J2991"/>
      <c r="K2991"/>
      <c r="L2991"/>
      <c r="M2991"/>
      <c r="N2991" t="s">
        <v>4812</v>
      </c>
      <c r="O2991" s="396">
        <f>INDEX('Page 2 - Team Information'!$K$14:$AP$184,Y2991,X2991)</f>
        <v>0</v>
      </c>
      <c r="P2991"/>
      <c r="Q2991"/>
      <c r="R2991"/>
      <c r="S2991" t="s">
        <v>7713</v>
      </c>
      <c r="T2991"/>
      <c r="U2991"/>
      <c r="V2991"/>
      <c r="W2991"/>
      <c r="X2991" s="397">
        <v>27</v>
      </c>
      <c r="Y2991" s="397">
        <v>3</v>
      </c>
    </row>
    <row r="2992" spans="1:25" x14ac:dyDescent="0.45">
      <c r="A2992">
        <f>'Page 1 - General Information'!$G$12</f>
        <v>113367003</v>
      </c>
      <c r="B2992" t="str">
        <f>'Page 1 - General Information'!$G$16</f>
        <v>2658</v>
      </c>
      <c r="C2992" s="395" t="s">
        <v>19824</v>
      </c>
      <c r="D2992"/>
      <c r="E2992"/>
      <c r="F2992"/>
      <c r="G2992"/>
      <c r="H2992"/>
      <c r="I2992"/>
      <c r="J2992"/>
      <c r="K2992"/>
      <c r="L2992"/>
      <c r="M2992"/>
      <c r="N2992" s="274" t="s">
        <v>4801</v>
      </c>
      <c r="O2992" s="399"/>
      <c r="P2992"/>
      <c r="Q2992" s="400">
        <f>(INDEX('Page 2 - Team Information'!$K$14:$AP$184,Y2992,X2992)*100)</f>
        <v>0</v>
      </c>
      <c r="R2992"/>
      <c r="S2992" t="s">
        <v>7714</v>
      </c>
      <c r="T2992"/>
      <c r="U2992"/>
      <c r="V2992"/>
      <c r="W2992"/>
      <c r="X2992" s="397">
        <v>29</v>
      </c>
      <c r="Y2992" s="397">
        <v>3</v>
      </c>
    </row>
    <row r="2993" spans="1:25" x14ac:dyDescent="0.45">
      <c r="A2993">
        <f>'Page 1 - General Information'!$G$12</f>
        <v>113367003</v>
      </c>
      <c r="B2993" t="str">
        <f>'Page 1 - General Information'!$G$16</f>
        <v>2658</v>
      </c>
      <c r="C2993" s="395" t="s">
        <v>19824</v>
      </c>
      <c r="D2993"/>
      <c r="E2993"/>
      <c r="F2993"/>
      <c r="G2993"/>
      <c r="H2993"/>
      <c r="I2993"/>
      <c r="J2993"/>
      <c r="K2993"/>
      <c r="L2993"/>
      <c r="M2993"/>
      <c r="N2993" s="274" t="s">
        <v>4801</v>
      </c>
      <c r="O2993" s="399"/>
      <c r="P2993"/>
      <c r="Q2993" s="400">
        <f>(INDEX('Page 2 - Team Information'!$K$14:$AP$184,Y2993,X2993)*100)</f>
        <v>0</v>
      </c>
      <c r="R2993"/>
      <c r="S2993" t="s">
        <v>7715</v>
      </c>
      <c r="T2993"/>
      <c r="U2993"/>
      <c r="V2993"/>
      <c r="W2993"/>
      <c r="X2993" s="397">
        <v>30</v>
      </c>
      <c r="Y2993" s="397">
        <v>3</v>
      </c>
    </row>
    <row r="2994" spans="1:25" x14ac:dyDescent="0.45">
      <c r="A2994">
        <f>'Page 1 - General Information'!$G$12</f>
        <v>113367003</v>
      </c>
      <c r="B2994" t="str">
        <f>'Page 1 - General Information'!$G$16</f>
        <v>2658</v>
      </c>
      <c r="C2994" s="395" t="s">
        <v>19824</v>
      </c>
      <c r="D2994"/>
      <c r="E2994"/>
      <c r="F2994"/>
      <c r="G2994"/>
      <c r="H2994"/>
      <c r="I2994"/>
      <c r="J2994"/>
      <c r="K2994"/>
      <c r="L2994"/>
      <c r="M2994"/>
      <c r="N2994" s="274" t="s">
        <v>4801</v>
      </c>
      <c r="O2994" s="399"/>
      <c r="P2994"/>
      <c r="Q2994" s="400">
        <f>(INDEX('Page 2 - Team Information'!$K$14:$AP$184,Y2994,X2994)*100)</f>
        <v>0</v>
      </c>
      <c r="R2994"/>
      <c r="S2994" t="s">
        <v>7716</v>
      </c>
      <c r="T2994"/>
      <c r="U2994"/>
      <c r="V2994"/>
      <c r="W2994"/>
      <c r="X2994" s="397">
        <v>31</v>
      </c>
      <c r="Y2994" s="397">
        <v>3</v>
      </c>
    </row>
    <row r="2995" spans="1:25" x14ac:dyDescent="0.45">
      <c r="A2995">
        <f>'Page 1 - General Information'!$G$12</f>
        <v>113367003</v>
      </c>
      <c r="B2995" t="str">
        <f>'Page 1 - General Information'!$G$16</f>
        <v>2658</v>
      </c>
      <c r="C2995" s="395" t="s">
        <v>19824</v>
      </c>
      <c r="D2995"/>
      <c r="E2995"/>
      <c r="F2995"/>
      <c r="G2995"/>
      <c r="H2995"/>
      <c r="I2995"/>
      <c r="J2995"/>
      <c r="K2995"/>
      <c r="L2995"/>
      <c r="M2995"/>
      <c r="N2995" s="274" t="s">
        <v>4801</v>
      </c>
      <c r="O2995" s="399"/>
      <c r="P2995"/>
      <c r="Q2995" s="400">
        <f>(INDEX('Page 2 - Team Information'!$K$14:$AP$184,Y2995,X2995)*100)</f>
        <v>0</v>
      </c>
      <c r="R2995"/>
      <c r="S2995" t="s">
        <v>7717</v>
      </c>
      <c r="T2995"/>
      <c r="U2995"/>
      <c r="V2995"/>
      <c r="W2995"/>
      <c r="X2995" s="397">
        <v>32</v>
      </c>
      <c r="Y2995" s="397">
        <v>3</v>
      </c>
    </row>
    <row r="2996" spans="1:25" x14ac:dyDescent="0.45">
      <c r="A2996">
        <f>'Page 1 - General Information'!$G$12</f>
        <v>113367003</v>
      </c>
      <c r="B2996" t="str">
        <f>'Page 1 - General Information'!$G$16</f>
        <v>2658</v>
      </c>
      <c r="C2996" s="395" t="s">
        <v>19824</v>
      </c>
      <c r="D2996"/>
      <c r="E2996"/>
      <c r="F2996"/>
      <c r="G2996"/>
      <c r="H2996"/>
      <c r="I2996"/>
      <c r="J2996"/>
      <c r="K2996"/>
      <c r="L2996"/>
      <c r="M2996"/>
      <c r="N2996" t="s">
        <v>4812</v>
      </c>
      <c r="O2996" s="396">
        <f>INDEX('Page 2 - Team Information'!$K$14:$AP$184,Y2996,X2996)</f>
        <v>0</v>
      </c>
      <c r="P2996"/>
      <c r="Q2996"/>
      <c r="R2996"/>
      <c r="S2996" t="s">
        <v>7718</v>
      </c>
      <c r="T2996"/>
      <c r="U2996"/>
      <c r="V2996"/>
      <c r="W2996"/>
      <c r="X2996" s="397">
        <v>24</v>
      </c>
      <c r="Y2996" s="397">
        <v>4</v>
      </c>
    </row>
    <row r="2997" spans="1:25" x14ac:dyDescent="0.45">
      <c r="A2997">
        <f>'Page 1 - General Information'!$G$12</f>
        <v>113367003</v>
      </c>
      <c r="B2997" t="str">
        <f>'Page 1 - General Information'!$G$16</f>
        <v>2658</v>
      </c>
      <c r="C2997" s="395" t="s">
        <v>19824</v>
      </c>
      <c r="D2997"/>
      <c r="E2997"/>
      <c r="F2997"/>
      <c r="G2997"/>
      <c r="H2997"/>
      <c r="I2997"/>
      <c r="J2997"/>
      <c r="K2997"/>
      <c r="L2997"/>
      <c r="M2997"/>
      <c r="N2997" t="s">
        <v>4812</v>
      </c>
      <c r="O2997" s="396">
        <f>INDEX('Page 2 - Team Information'!$K$14:$AP$184,Y2997,X2997)</f>
        <v>1</v>
      </c>
      <c r="P2997"/>
      <c r="Q2997"/>
      <c r="R2997"/>
      <c r="S2997" t="s">
        <v>7719</v>
      </c>
      <c r="T2997"/>
      <c r="U2997"/>
      <c r="V2997"/>
      <c r="W2997"/>
      <c r="X2997" s="397">
        <v>25</v>
      </c>
      <c r="Y2997" s="397">
        <v>4</v>
      </c>
    </row>
    <row r="2998" spans="1:25" x14ac:dyDescent="0.45">
      <c r="A2998">
        <f>'Page 1 - General Information'!$G$12</f>
        <v>113367003</v>
      </c>
      <c r="B2998" t="str">
        <f>'Page 1 - General Information'!$G$16</f>
        <v>2658</v>
      </c>
      <c r="C2998" s="395" t="s">
        <v>19824</v>
      </c>
      <c r="D2998"/>
      <c r="E2998"/>
      <c r="F2998"/>
      <c r="G2998"/>
      <c r="H2998"/>
      <c r="I2998"/>
      <c r="J2998"/>
      <c r="K2998"/>
      <c r="L2998"/>
      <c r="M2998"/>
      <c r="N2998" t="s">
        <v>4812</v>
      </c>
      <c r="O2998" s="396">
        <f>INDEX('Page 2 - Team Information'!$K$14:$AP$184,Y2998,X2998)</f>
        <v>0</v>
      </c>
      <c r="P2998"/>
      <c r="Q2998"/>
      <c r="R2998"/>
      <c r="S2998" t="s">
        <v>7720</v>
      </c>
      <c r="T2998"/>
      <c r="U2998"/>
      <c r="V2998"/>
      <c r="W2998"/>
      <c r="X2998" s="397">
        <v>26</v>
      </c>
      <c r="Y2998" s="397">
        <v>4</v>
      </c>
    </row>
    <row r="2999" spans="1:25" x14ac:dyDescent="0.45">
      <c r="A2999">
        <f>'Page 1 - General Information'!$G$12</f>
        <v>113367003</v>
      </c>
      <c r="B2999" t="str">
        <f>'Page 1 - General Information'!$G$16</f>
        <v>2658</v>
      </c>
      <c r="C2999" s="395" t="s">
        <v>19824</v>
      </c>
      <c r="D2999"/>
      <c r="E2999"/>
      <c r="F2999"/>
      <c r="G2999"/>
      <c r="H2999"/>
      <c r="I2999"/>
      <c r="J2999"/>
      <c r="K2999"/>
      <c r="L2999"/>
      <c r="M2999"/>
      <c r="N2999" t="s">
        <v>4812</v>
      </c>
      <c r="O2999" s="396">
        <f>INDEX('Page 2 - Team Information'!$K$14:$AP$184,Y2999,X2999)</f>
        <v>1</v>
      </c>
      <c r="P2999"/>
      <c r="Q2999"/>
      <c r="R2999"/>
      <c r="S2999" t="s">
        <v>7721</v>
      </c>
      <c r="T2999"/>
      <c r="U2999"/>
      <c r="V2999"/>
      <c r="W2999"/>
      <c r="X2999" s="397">
        <v>27</v>
      </c>
      <c r="Y2999" s="397">
        <v>4</v>
      </c>
    </row>
    <row r="3000" spans="1:25" x14ac:dyDescent="0.45">
      <c r="A3000">
        <f>'Page 1 - General Information'!$G$12</f>
        <v>113367003</v>
      </c>
      <c r="B3000" t="str">
        <f>'Page 1 - General Information'!$G$16</f>
        <v>2658</v>
      </c>
      <c r="C3000" s="395" t="s">
        <v>19824</v>
      </c>
      <c r="D3000"/>
      <c r="E3000"/>
      <c r="F3000"/>
      <c r="G3000"/>
      <c r="H3000"/>
      <c r="I3000"/>
      <c r="J3000"/>
      <c r="K3000"/>
      <c r="L3000"/>
      <c r="M3000"/>
      <c r="N3000" s="274" t="s">
        <v>4801</v>
      </c>
      <c r="O3000" s="399"/>
      <c r="P3000"/>
      <c r="Q3000" s="400">
        <f>(INDEX('Page 2 - Team Information'!$K$14:$AP$184,Y3000,X3000)*100)</f>
        <v>0</v>
      </c>
      <c r="R3000"/>
      <c r="S3000" t="s">
        <v>7722</v>
      </c>
      <c r="T3000"/>
      <c r="U3000"/>
      <c r="V3000"/>
      <c r="W3000"/>
      <c r="X3000" s="397">
        <v>29</v>
      </c>
      <c r="Y3000" s="397">
        <v>4</v>
      </c>
    </row>
    <row r="3001" spans="1:25" x14ac:dyDescent="0.45">
      <c r="A3001">
        <f>'Page 1 - General Information'!$G$12</f>
        <v>113367003</v>
      </c>
      <c r="B3001" t="str">
        <f>'Page 1 - General Information'!$G$16</f>
        <v>2658</v>
      </c>
      <c r="C3001" s="395" t="s">
        <v>19824</v>
      </c>
      <c r="D3001"/>
      <c r="E3001"/>
      <c r="F3001"/>
      <c r="G3001"/>
      <c r="H3001"/>
      <c r="I3001"/>
      <c r="J3001"/>
      <c r="K3001"/>
      <c r="L3001"/>
      <c r="M3001"/>
      <c r="N3001" s="274" t="s">
        <v>4801</v>
      </c>
      <c r="O3001" s="399"/>
      <c r="P3001"/>
      <c r="Q3001" s="400">
        <f>(INDEX('Page 2 - Team Information'!$K$14:$AP$184,Y3001,X3001)*100)</f>
        <v>0</v>
      </c>
      <c r="R3001"/>
      <c r="S3001" t="s">
        <v>7723</v>
      </c>
      <c r="T3001"/>
      <c r="U3001"/>
      <c r="V3001"/>
      <c r="W3001"/>
      <c r="X3001" s="397">
        <v>30</v>
      </c>
      <c r="Y3001" s="397">
        <v>4</v>
      </c>
    </row>
    <row r="3002" spans="1:25" x14ac:dyDescent="0.45">
      <c r="A3002">
        <f>'Page 1 - General Information'!$G$12</f>
        <v>113367003</v>
      </c>
      <c r="B3002" t="str">
        <f>'Page 1 - General Information'!$G$16</f>
        <v>2658</v>
      </c>
      <c r="C3002" s="395" t="s">
        <v>19824</v>
      </c>
      <c r="D3002"/>
      <c r="E3002"/>
      <c r="F3002"/>
      <c r="G3002"/>
      <c r="H3002"/>
      <c r="I3002"/>
      <c r="J3002"/>
      <c r="K3002"/>
      <c r="L3002"/>
      <c r="M3002"/>
      <c r="N3002" s="274" t="s">
        <v>4801</v>
      </c>
      <c r="O3002" s="399"/>
      <c r="P3002"/>
      <c r="Q3002" s="400">
        <f>(INDEX('Page 2 - Team Information'!$K$14:$AP$184,Y3002,X3002)*100)</f>
        <v>0</v>
      </c>
      <c r="R3002"/>
      <c r="S3002" t="s">
        <v>7724</v>
      </c>
      <c r="T3002"/>
      <c r="U3002"/>
      <c r="V3002"/>
      <c r="W3002"/>
      <c r="X3002" s="397">
        <v>31</v>
      </c>
      <c r="Y3002" s="397">
        <v>4</v>
      </c>
    </row>
    <row r="3003" spans="1:25" x14ac:dyDescent="0.45">
      <c r="A3003">
        <f>'Page 1 - General Information'!$G$12</f>
        <v>113367003</v>
      </c>
      <c r="B3003" t="str">
        <f>'Page 1 - General Information'!$G$16</f>
        <v>2658</v>
      </c>
      <c r="C3003" s="395" t="s">
        <v>19824</v>
      </c>
      <c r="D3003"/>
      <c r="E3003"/>
      <c r="F3003"/>
      <c r="G3003"/>
      <c r="H3003"/>
      <c r="I3003"/>
      <c r="J3003"/>
      <c r="K3003"/>
      <c r="L3003"/>
      <c r="M3003"/>
      <c r="N3003" s="274" t="s">
        <v>4801</v>
      </c>
      <c r="O3003" s="399"/>
      <c r="P3003"/>
      <c r="Q3003" s="400">
        <f>(INDEX('Page 2 - Team Information'!$K$14:$AP$184,Y3003,X3003)*100)</f>
        <v>0</v>
      </c>
      <c r="R3003"/>
      <c r="S3003" t="s">
        <v>7725</v>
      </c>
      <c r="T3003"/>
      <c r="U3003"/>
      <c r="V3003"/>
      <c r="W3003"/>
      <c r="X3003" s="397">
        <v>32</v>
      </c>
      <c r="Y3003" s="397">
        <v>4</v>
      </c>
    </row>
    <row r="3004" spans="1:25" x14ac:dyDescent="0.45">
      <c r="A3004">
        <f>'Page 1 - General Information'!$G$12</f>
        <v>113367003</v>
      </c>
      <c r="B3004" t="str">
        <f>'Page 1 - General Information'!$G$16</f>
        <v>2658</v>
      </c>
      <c r="C3004" s="395" t="s">
        <v>19824</v>
      </c>
      <c r="D3004"/>
      <c r="E3004"/>
      <c r="F3004"/>
      <c r="G3004"/>
      <c r="H3004"/>
      <c r="I3004"/>
      <c r="J3004"/>
      <c r="K3004"/>
      <c r="L3004"/>
      <c r="M3004"/>
      <c r="N3004" t="s">
        <v>4812</v>
      </c>
      <c r="O3004" s="396">
        <f>INDEX('Page 2 - Team Information'!$K$14:$AP$184,Y3004,X3004)</f>
        <v>0</v>
      </c>
      <c r="P3004"/>
      <c r="Q3004"/>
      <c r="R3004"/>
      <c r="S3004" t="s">
        <v>7726</v>
      </c>
      <c r="T3004"/>
      <c r="U3004"/>
      <c r="V3004"/>
      <c r="W3004"/>
      <c r="X3004" s="397">
        <v>24</v>
      </c>
      <c r="Y3004" s="397">
        <v>5</v>
      </c>
    </row>
    <row r="3005" spans="1:25" x14ac:dyDescent="0.45">
      <c r="A3005">
        <f>'Page 1 - General Information'!$G$12</f>
        <v>113367003</v>
      </c>
      <c r="B3005" t="str">
        <f>'Page 1 - General Information'!$G$16</f>
        <v>2658</v>
      </c>
      <c r="C3005" s="395" t="s">
        <v>19824</v>
      </c>
      <c r="D3005"/>
      <c r="E3005"/>
      <c r="F3005"/>
      <c r="G3005"/>
      <c r="H3005"/>
      <c r="I3005"/>
      <c r="J3005"/>
      <c r="K3005"/>
      <c r="L3005"/>
      <c r="M3005"/>
      <c r="N3005" t="s">
        <v>4812</v>
      </c>
      <c r="O3005" s="396">
        <f>INDEX('Page 2 - Team Information'!$K$14:$AP$184,Y3005,X3005)</f>
        <v>1</v>
      </c>
      <c r="P3005"/>
      <c r="Q3005"/>
      <c r="R3005"/>
      <c r="S3005" t="s">
        <v>7727</v>
      </c>
      <c r="T3005"/>
      <c r="U3005"/>
      <c r="V3005"/>
      <c r="W3005"/>
      <c r="X3005" s="397">
        <v>25</v>
      </c>
      <c r="Y3005" s="397">
        <v>5</v>
      </c>
    </row>
    <row r="3006" spans="1:25" x14ac:dyDescent="0.45">
      <c r="A3006">
        <f>'Page 1 - General Information'!$G$12</f>
        <v>113367003</v>
      </c>
      <c r="B3006" t="str">
        <f>'Page 1 - General Information'!$G$16</f>
        <v>2658</v>
      </c>
      <c r="C3006" s="395" t="s">
        <v>19824</v>
      </c>
      <c r="D3006"/>
      <c r="E3006"/>
      <c r="F3006"/>
      <c r="G3006"/>
      <c r="H3006"/>
      <c r="I3006"/>
      <c r="J3006"/>
      <c r="K3006"/>
      <c r="L3006"/>
      <c r="M3006"/>
      <c r="N3006" t="s">
        <v>4812</v>
      </c>
      <c r="O3006" s="396">
        <f>INDEX('Page 2 - Team Information'!$K$14:$AP$184,Y3006,X3006)</f>
        <v>0</v>
      </c>
      <c r="P3006"/>
      <c r="Q3006"/>
      <c r="R3006"/>
      <c r="S3006" t="s">
        <v>7728</v>
      </c>
      <c r="T3006"/>
      <c r="U3006"/>
      <c r="V3006"/>
      <c r="W3006"/>
      <c r="X3006" s="397">
        <v>26</v>
      </c>
      <c r="Y3006" s="397">
        <v>5</v>
      </c>
    </row>
    <row r="3007" spans="1:25" x14ac:dyDescent="0.45">
      <c r="A3007">
        <f>'Page 1 - General Information'!$G$12</f>
        <v>113367003</v>
      </c>
      <c r="B3007" t="str">
        <f>'Page 1 - General Information'!$G$16</f>
        <v>2658</v>
      </c>
      <c r="C3007" s="395" t="s">
        <v>19824</v>
      </c>
      <c r="D3007"/>
      <c r="E3007"/>
      <c r="F3007"/>
      <c r="G3007"/>
      <c r="H3007"/>
      <c r="I3007"/>
      <c r="J3007"/>
      <c r="K3007"/>
      <c r="L3007"/>
      <c r="M3007"/>
      <c r="N3007" t="s">
        <v>4812</v>
      </c>
      <c r="O3007" s="396">
        <f>INDEX('Page 2 - Team Information'!$K$14:$AP$184,Y3007,X3007)</f>
        <v>4</v>
      </c>
      <c r="P3007"/>
      <c r="Q3007"/>
      <c r="R3007"/>
      <c r="S3007" t="s">
        <v>7729</v>
      </c>
      <c r="T3007"/>
      <c r="U3007"/>
      <c r="V3007"/>
      <c r="W3007"/>
      <c r="X3007" s="397">
        <v>27</v>
      </c>
      <c r="Y3007" s="397">
        <v>5</v>
      </c>
    </row>
    <row r="3008" spans="1:25" x14ac:dyDescent="0.45">
      <c r="A3008">
        <f>'Page 1 - General Information'!$G$12</f>
        <v>113367003</v>
      </c>
      <c r="B3008" t="str">
        <f>'Page 1 - General Information'!$G$16</f>
        <v>2658</v>
      </c>
      <c r="C3008" s="395" t="s">
        <v>19824</v>
      </c>
      <c r="D3008"/>
      <c r="E3008"/>
      <c r="F3008"/>
      <c r="G3008"/>
      <c r="H3008"/>
      <c r="I3008"/>
      <c r="J3008"/>
      <c r="K3008"/>
      <c r="L3008"/>
      <c r="M3008"/>
      <c r="N3008" s="274" t="s">
        <v>4801</v>
      </c>
      <c r="O3008" s="399"/>
      <c r="P3008"/>
      <c r="Q3008" s="400">
        <f>(INDEX('Page 2 - Team Information'!$K$14:$AP$184,Y3008,X3008)*100)</f>
        <v>0</v>
      </c>
      <c r="R3008"/>
      <c r="S3008" t="s">
        <v>7730</v>
      </c>
      <c r="T3008"/>
      <c r="U3008"/>
      <c r="V3008"/>
      <c r="W3008"/>
      <c r="X3008" s="397">
        <v>29</v>
      </c>
      <c r="Y3008" s="397">
        <v>5</v>
      </c>
    </row>
    <row r="3009" spans="1:25" x14ac:dyDescent="0.45">
      <c r="A3009">
        <f>'Page 1 - General Information'!$G$12</f>
        <v>113367003</v>
      </c>
      <c r="B3009" t="str">
        <f>'Page 1 - General Information'!$G$16</f>
        <v>2658</v>
      </c>
      <c r="C3009" s="395" t="s">
        <v>19824</v>
      </c>
      <c r="D3009"/>
      <c r="E3009"/>
      <c r="F3009"/>
      <c r="G3009"/>
      <c r="H3009"/>
      <c r="I3009"/>
      <c r="J3009"/>
      <c r="K3009"/>
      <c r="L3009"/>
      <c r="M3009"/>
      <c r="N3009" s="274" t="s">
        <v>4801</v>
      </c>
      <c r="O3009" s="399"/>
      <c r="P3009"/>
      <c r="Q3009" s="400">
        <f>(INDEX('Page 2 - Team Information'!$K$14:$AP$184,Y3009,X3009)*100)</f>
        <v>0</v>
      </c>
      <c r="R3009"/>
      <c r="S3009" t="s">
        <v>7731</v>
      </c>
      <c r="T3009"/>
      <c r="U3009"/>
      <c r="V3009"/>
      <c r="W3009"/>
      <c r="X3009" s="397">
        <v>30</v>
      </c>
      <c r="Y3009" s="397">
        <v>5</v>
      </c>
    </row>
    <row r="3010" spans="1:25" x14ac:dyDescent="0.45">
      <c r="A3010">
        <f>'Page 1 - General Information'!$G$12</f>
        <v>113367003</v>
      </c>
      <c r="B3010" t="str">
        <f>'Page 1 - General Information'!$G$16</f>
        <v>2658</v>
      </c>
      <c r="C3010" s="395" t="s">
        <v>19824</v>
      </c>
      <c r="D3010"/>
      <c r="E3010"/>
      <c r="F3010"/>
      <c r="G3010"/>
      <c r="H3010"/>
      <c r="I3010"/>
      <c r="J3010"/>
      <c r="K3010"/>
      <c r="L3010"/>
      <c r="M3010"/>
      <c r="N3010" s="274" t="s">
        <v>4801</v>
      </c>
      <c r="O3010" s="399"/>
      <c r="P3010"/>
      <c r="Q3010" s="400">
        <f>(INDEX('Page 2 - Team Information'!$K$14:$AP$184,Y3010,X3010)*100)</f>
        <v>0</v>
      </c>
      <c r="R3010"/>
      <c r="S3010" t="s">
        <v>7732</v>
      </c>
      <c r="T3010"/>
      <c r="U3010"/>
      <c r="V3010"/>
      <c r="W3010"/>
      <c r="X3010" s="397">
        <v>31</v>
      </c>
      <c r="Y3010" s="397">
        <v>5</v>
      </c>
    </row>
    <row r="3011" spans="1:25" x14ac:dyDescent="0.45">
      <c r="A3011">
        <f>'Page 1 - General Information'!$G$12</f>
        <v>113367003</v>
      </c>
      <c r="B3011" t="str">
        <f>'Page 1 - General Information'!$G$16</f>
        <v>2658</v>
      </c>
      <c r="C3011" s="395" t="s">
        <v>19824</v>
      </c>
      <c r="D3011"/>
      <c r="E3011"/>
      <c r="F3011"/>
      <c r="G3011"/>
      <c r="H3011"/>
      <c r="I3011"/>
      <c r="J3011"/>
      <c r="K3011"/>
      <c r="L3011"/>
      <c r="M3011"/>
      <c r="N3011" s="274" t="s">
        <v>4801</v>
      </c>
      <c r="O3011" s="399"/>
      <c r="P3011"/>
      <c r="Q3011" s="400">
        <f>(INDEX('Page 2 - Team Information'!$K$14:$AP$184,Y3011,X3011)*100)</f>
        <v>0</v>
      </c>
      <c r="R3011"/>
      <c r="S3011" t="s">
        <v>7733</v>
      </c>
      <c r="T3011"/>
      <c r="U3011"/>
      <c r="V3011"/>
      <c r="W3011"/>
      <c r="X3011" s="397">
        <v>32</v>
      </c>
      <c r="Y3011" s="397">
        <v>5</v>
      </c>
    </row>
    <row r="3012" spans="1:25" x14ac:dyDescent="0.45">
      <c r="A3012">
        <f>'Page 1 - General Information'!$G$12</f>
        <v>113367003</v>
      </c>
      <c r="B3012" t="str">
        <f>'Page 1 - General Information'!$G$16</f>
        <v>2658</v>
      </c>
      <c r="C3012" s="395" t="s">
        <v>19824</v>
      </c>
      <c r="D3012"/>
      <c r="E3012"/>
      <c r="F3012"/>
      <c r="G3012"/>
      <c r="H3012"/>
      <c r="I3012"/>
      <c r="J3012"/>
      <c r="K3012"/>
      <c r="L3012"/>
      <c r="M3012"/>
      <c r="N3012" t="s">
        <v>4812</v>
      </c>
      <c r="O3012" s="396">
        <f>INDEX('Page 2 - Team Information'!$K$14:$AP$184,Y3012,X3012)</f>
        <v>0</v>
      </c>
      <c r="P3012"/>
      <c r="Q3012"/>
      <c r="R3012"/>
      <c r="S3012" t="s">
        <v>7734</v>
      </c>
      <c r="T3012"/>
      <c r="U3012"/>
      <c r="V3012"/>
      <c r="W3012"/>
      <c r="X3012" s="397">
        <v>24</v>
      </c>
      <c r="Y3012" s="397">
        <v>6</v>
      </c>
    </row>
    <row r="3013" spans="1:25" x14ac:dyDescent="0.45">
      <c r="A3013">
        <f>'Page 1 - General Information'!$G$12</f>
        <v>113367003</v>
      </c>
      <c r="B3013" t="str">
        <f>'Page 1 - General Information'!$G$16</f>
        <v>2658</v>
      </c>
      <c r="C3013" s="395" t="s">
        <v>19824</v>
      </c>
      <c r="D3013"/>
      <c r="E3013"/>
      <c r="F3013"/>
      <c r="G3013"/>
      <c r="H3013"/>
      <c r="I3013"/>
      <c r="J3013"/>
      <c r="K3013"/>
      <c r="L3013"/>
      <c r="M3013"/>
      <c r="N3013" t="s">
        <v>4812</v>
      </c>
      <c r="O3013" s="396">
        <f>INDEX('Page 2 - Team Information'!$K$14:$AP$184,Y3013,X3013)</f>
        <v>1</v>
      </c>
      <c r="P3013"/>
      <c r="Q3013"/>
      <c r="R3013"/>
      <c r="S3013" t="s">
        <v>7735</v>
      </c>
      <c r="T3013"/>
      <c r="U3013"/>
      <c r="V3013"/>
      <c r="W3013"/>
      <c r="X3013" s="397">
        <v>25</v>
      </c>
      <c r="Y3013" s="397">
        <v>6</v>
      </c>
    </row>
    <row r="3014" spans="1:25" x14ac:dyDescent="0.45">
      <c r="A3014">
        <f>'Page 1 - General Information'!$G$12</f>
        <v>113367003</v>
      </c>
      <c r="B3014" t="str">
        <f>'Page 1 - General Information'!$G$16</f>
        <v>2658</v>
      </c>
      <c r="C3014" s="395" t="s">
        <v>19824</v>
      </c>
      <c r="D3014"/>
      <c r="E3014"/>
      <c r="F3014"/>
      <c r="G3014"/>
      <c r="H3014"/>
      <c r="I3014"/>
      <c r="J3014"/>
      <c r="K3014"/>
      <c r="L3014"/>
      <c r="M3014"/>
      <c r="N3014" t="s">
        <v>4812</v>
      </c>
      <c r="O3014" s="396">
        <f>INDEX('Page 2 - Team Information'!$K$14:$AP$184,Y3014,X3014)</f>
        <v>0</v>
      </c>
      <c r="P3014"/>
      <c r="Q3014"/>
      <c r="R3014"/>
      <c r="S3014" t="s">
        <v>7736</v>
      </c>
      <c r="T3014"/>
      <c r="U3014"/>
      <c r="V3014"/>
      <c r="W3014"/>
      <c r="X3014" s="397">
        <v>26</v>
      </c>
      <c r="Y3014" s="397">
        <v>6</v>
      </c>
    </row>
    <row r="3015" spans="1:25" x14ac:dyDescent="0.45">
      <c r="A3015">
        <f>'Page 1 - General Information'!$G$12</f>
        <v>113367003</v>
      </c>
      <c r="B3015" t="str">
        <f>'Page 1 - General Information'!$G$16</f>
        <v>2658</v>
      </c>
      <c r="C3015" s="395" t="s">
        <v>19824</v>
      </c>
      <c r="D3015"/>
      <c r="E3015"/>
      <c r="F3015"/>
      <c r="G3015"/>
      <c r="H3015"/>
      <c r="I3015"/>
      <c r="J3015"/>
      <c r="K3015"/>
      <c r="L3015"/>
      <c r="M3015"/>
      <c r="N3015" t="s">
        <v>4812</v>
      </c>
      <c r="O3015" s="396">
        <f>INDEX('Page 2 - Team Information'!$K$14:$AP$184,Y3015,X3015)</f>
        <v>0</v>
      </c>
      <c r="P3015"/>
      <c r="Q3015"/>
      <c r="R3015"/>
      <c r="S3015" t="s">
        <v>7737</v>
      </c>
      <c r="T3015"/>
      <c r="U3015"/>
      <c r="V3015"/>
      <c r="W3015"/>
      <c r="X3015" s="397">
        <v>27</v>
      </c>
      <c r="Y3015" s="397">
        <v>6</v>
      </c>
    </row>
    <row r="3016" spans="1:25" x14ac:dyDescent="0.45">
      <c r="A3016">
        <f>'Page 1 - General Information'!$G$12</f>
        <v>113367003</v>
      </c>
      <c r="B3016" t="str">
        <f>'Page 1 - General Information'!$G$16</f>
        <v>2658</v>
      </c>
      <c r="C3016" s="395" t="s">
        <v>19824</v>
      </c>
      <c r="D3016"/>
      <c r="E3016"/>
      <c r="F3016"/>
      <c r="G3016"/>
      <c r="H3016"/>
      <c r="I3016"/>
      <c r="J3016"/>
      <c r="K3016"/>
      <c r="L3016"/>
      <c r="M3016"/>
      <c r="N3016" s="274" t="s">
        <v>4801</v>
      </c>
      <c r="O3016" s="399"/>
      <c r="P3016"/>
      <c r="Q3016" s="400">
        <f>(INDEX('Page 2 - Team Information'!$K$14:$AP$184,Y3016,X3016)*100)</f>
        <v>0</v>
      </c>
      <c r="R3016"/>
      <c r="S3016" t="s">
        <v>7738</v>
      </c>
      <c r="T3016"/>
      <c r="U3016"/>
      <c r="V3016"/>
      <c r="W3016"/>
      <c r="X3016" s="397">
        <v>29</v>
      </c>
      <c r="Y3016" s="397">
        <v>6</v>
      </c>
    </row>
    <row r="3017" spans="1:25" x14ac:dyDescent="0.45">
      <c r="A3017">
        <f>'Page 1 - General Information'!$G$12</f>
        <v>113367003</v>
      </c>
      <c r="B3017" t="str">
        <f>'Page 1 - General Information'!$G$16</f>
        <v>2658</v>
      </c>
      <c r="C3017" s="395" t="s">
        <v>19824</v>
      </c>
      <c r="D3017"/>
      <c r="E3017"/>
      <c r="F3017"/>
      <c r="G3017"/>
      <c r="H3017"/>
      <c r="I3017"/>
      <c r="J3017"/>
      <c r="K3017"/>
      <c r="L3017"/>
      <c r="M3017"/>
      <c r="N3017" s="274" t="s">
        <v>4801</v>
      </c>
      <c r="O3017" s="399"/>
      <c r="P3017"/>
      <c r="Q3017" s="400">
        <f>(INDEX('Page 2 - Team Information'!$K$14:$AP$184,Y3017,X3017)*100)</f>
        <v>0</v>
      </c>
      <c r="R3017"/>
      <c r="S3017" t="s">
        <v>7739</v>
      </c>
      <c r="T3017"/>
      <c r="U3017"/>
      <c r="V3017"/>
      <c r="W3017"/>
      <c r="X3017" s="397">
        <v>30</v>
      </c>
      <c r="Y3017" s="397">
        <v>6</v>
      </c>
    </row>
    <row r="3018" spans="1:25" x14ac:dyDescent="0.45">
      <c r="A3018">
        <f>'Page 1 - General Information'!$G$12</f>
        <v>113367003</v>
      </c>
      <c r="B3018" t="str">
        <f>'Page 1 - General Information'!$G$16</f>
        <v>2658</v>
      </c>
      <c r="C3018" s="395" t="s">
        <v>19824</v>
      </c>
      <c r="D3018"/>
      <c r="E3018"/>
      <c r="F3018"/>
      <c r="G3018"/>
      <c r="H3018"/>
      <c r="I3018"/>
      <c r="J3018"/>
      <c r="K3018"/>
      <c r="L3018"/>
      <c r="M3018"/>
      <c r="N3018" s="274" t="s">
        <v>4801</v>
      </c>
      <c r="O3018" s="399"/>
      <c r="P3018"/>
      <c r="Q3018" s="400">
        <f>(INDEX('Page 2 - Team Information'!$K$14:$AP$184,Y3018,X3018)*100)</f>
        <v>0</v>
      </c>
      <c r="R3018"/>
      <c r="S3018" t="s">
        <v>7740</v>
      </c>
      <c r="T3018"/>
      <c r="U3018"/>
      <c r="V3018"/>
      <c r="W3018"/>
      <c r="X3018" s="397">
        <v>31</v>
      </c>
      <c r="Y3018" s="397">
        <v>6</v>
      </c>
    </row>
    <row r="3019" spans="1:25" x14ac:dyDescent="0.45">
      <c r="A3019">
        <f>'Page 1 - General Information'!$G$12</f>
        <v>113367003</v>
      </c>
      <c r="B3019" t="str">
        <f>'Page 1 - General Information'!$G$16</f>
        <v>2658</v>
      </c>
      <c r="C3019" s="395" t="s">
        <v>19824</v>
      </c>
      <c r="D3019"/>
      <c r="E3019"/>
      <c r="F3019"/>
      <c r="G3019"/>
      <c r="H3019"/>
      <c r="I3019"/>
      <c r="J3019"/>
      <c r="K3019"/>
      <c r="L3019"/>
      <c r="M3019"/>
      <c r="N3019" s="274" t="s">
        <v>4801</v>
      </c>
      <c r="O3019" s="399"/>
      <c r="P3019"/>
      <c r="Q3019" s="400">
        <f>(INDEX('Page 2 - Team Information'!$K$14:$AP$184,Y3019,X3019)*100)</f>
        <v>0</v>
      </c>
      <c r="R3019"/>
      <c r="S3019" t="s">
        <v>7741</v>
      </c>
      <c r="T3019"/>
      <c r="U3019"/>
      <c r="V3019"/>
      <c r="W3019"/>
      <c r="X3019" s="397">
        <v>32</v>
      </c>
      <c r="Y3019" s="397">
        <v>6</v>
      </c>
    </row>
    <row r="3020" spans="1:25" x14ac:dyDescent="0.45">
      <c r="A3020">
        <f>'Page 1 - General Information'!$G$12</f>
        <v>113367003</v>
      </c>
      <c r="B3020" t="str">
        <f>'Page 1 - General Information'!$G$16</f>
        <v>2658</v>
      </c>
      <c r="C3020" s="395" t="s">
        <v>19824</v>
      </c>
      <c r="D3020"/>
      <c r="E3020"/>
      <c r="F3020"/>
      <c r="G3020"/>
      <c r="H3020"/>
      <c r="I3020"/>
      <c r="J3020"/>
      <c r="K3020"/>
      <c r="L3020"/>
      <c r="M3020"/>
      <c r="N3020" t="s">
        <v>4812</v>
      </c>
      <c r="O3020" s="396">
        <f>INDEX('Page 2 - Team Information'!$K$14:$AP$184,Y3020,X3020)</f>
        <v>0</v>
      </c>
      <c r="P3020"/>
      <c r="Q3020"/>
      <c r="R3020"/>
      <c r="S3020" t="s">
        <v>7742</v>
      </c>
      <c r="T3020"/>
      <c r="U3020"/>
      <c r="V3020"/>
      <c r="W3020"/>
      <c r="X3020" s="397">
        <v>24</v>
      </c>
      <c r="Y3020" s="397">
        <v>7</v>
      </c>
    </row>
    <row r="3021" spans="1:25" x14ac:dyDescent="0.45">
      <c r="A3021">
        <f>'Page 1 - General Information'!$G$12</f>
        <v>113367003</v>
      </c>
      <c r="B3021" t="str">
        <f>'Page 1 - General Information'!$G$16</f>
        <v>2658</v>
      </c>
      <c r="C3021" s="395" t="s">
        <v>19824</v>
      </c>
      <c r="D3021"/>
      <c r="E3021"/>
      <c r="F3021"/>
      <c r="G3021"/>
      <c r="H3021"/>
      <c r="I3021"/>
      <c r="J3021"/>
      <c r="K3021"/>
      <c r="L3021"/>
      <c r="M3021"/>
      <c r="N3021" t="s">
        <v>4812</v>
      </c>
      <c r="O3021" s="396">
        <f>INDEX('Page 2 - Team Information'!$K$14:$AP$184,Y3021,X3021)</f>
        <v>0</v>
      </c>
      <c r="P3021"/>
      <c r="Q3021"/>
      <c r="R3021"/>
      <c r="S3021" t="s">
        <v>7743</v>
      </c>
      <c r="T3021"/>
      <c r="U3021"/>
      <c r="V3021"/>
      <c r="W3021"/>
      <c r="X3021" s="397">
        <v>25</v>
      </c>
      <c r="Y3021" s="397">
        <v>7</v>
      </c>
    </row>
    <row r="3022" spans="1:25" x14ac:dyDescent="0.45">
      <c r="A3022">
        <f>'Page 1 - General Information'!$G$12</f>
        <v>113367003</v>
      </c>
      <c r="B3022" t="str">
        <f>'Page 1 - General Information'!$G$16</f>
        <v>2658</v>
      </c>
      <c r="C3022" s="395" t="s">
        <v>19824</v>
      </c>
      <c r="D3022"/>
      <c r="E3022"/>
      <c r="F3022"/>
      <c r="G3022"/>
      <c r="H3022"/>
      <c r="I3022"/>
      <c r="J3022"/>
      <c r="K3022"/>
      <c r="L3022"/>
      <c r="M3022"/>
      <c r="N3022" t="s">
        <v>4812</v>
      </c>
      <c r="O3022" s="396">
        <f>INDEX('Page 2 - Team Information'!$K$14:$AP$184,Y3022,X3022)</f>
        <v>0</v>
      </c>
      <c r="P3022"/>
      <c r="Q3022"/>
      <c r="R3022"/>
      <c r="S3022" t="s">
        <v>7744</v>
      </c>
      <c r="T3022"/>
      <c r="U3022"/>
      <c r="V3022"/>
      <c r="W3022"/>
      <c r="X3022" s="397">
        <v>26</v>
      </c>
      <c r="Y3022" s="397">
        <v>7</v>
      </c>
    </row>
    <row r="3023" spans="1:25" x14ac:dyDescent="0.45">
      <c r="A3023">
        <f>'Page 1 - General Information'!$G$12</f>
        <v>113367003</v>
      </c>
      <c r="B3023" t="str">
        <f>'Page 1 - General Information'!$G$16</f>
        <v>2658</v>
      </c>
      <c r="C3023" s="395" t="s">
        <v>19824</v>
      </c>
      <c r="D3023"/>
      <c r="E3023"/>
      <c r="F3023"/>
      <c r="G3023"/>
      <c r="H3023"/>
      <c r="I3023"/>
      <c r="J3023"/>
      <c r="K3023"/>
      <c r="L3023"/>
      <c r="M3023"/>
      <c r="N3023" t="s">
        <v>4812</v>
      </c>
      <c r="O3023" s="396">
        <f>INDEX('Page 2 - Team Information'!$K$14:$AP$184,Y3023,X3023)</f>
        <v>0</v>
      </c>
      <c r="P3023"/>
      <c r="Q3023"/>
      <c r="R3023"/>
      <c r="S3023" t="s">
        <v>7745</v>
      </c>
      <c r="T3023"/>
      <c r="U3023"/>
      <c r="V3023"/>
      <c r="W3023"/>
      <c r="X3023" s="397">
        <v>27</v>
      </c>
      <c r="Y3023" s="397">
        <v>7</v>
      </c>
    </row>
    <row r="3024" spans="1:25" x14ac:dyDescent="0.45">
      <c r="A3024">
        <f>'Page 1 - General Information'!$G$12</f>
        <v>113367003</v>
      </c>
      <c r="B3024" t="str">
        <f>'Page 1 - General Information'!$G$16</f>
        <v>2658</v>
      </c>
      <c r="C3024" s="395" t="s">
        <v>19824</v>
      </c>
      <c r="D3024"/>
      <c r="E3024"/>
      <c r="F3024"/>
      <c r="G3024"/>
      <c r="H3024"/>
      <c r="I3024"/>
      <c r="J3024"/>
      <c r="K3024"/>
      <c r="L3024"/>
      <c r="M3024"/>
      <c r="N3024" s="274" t="s">
        <v>4801</v>
      </c>
      <c r="O3024" s="399"/>
      <c r="P3024"/>
      <c r="Q3024" s="400">
        <f>(INDEX('Page 2 - Team Information'!$K$14:$AP$184,Y3024,X3024)*100)</f>
        <v>0</v>
      </c>
      <c r="R3024"/>
      <c r="S3024" t="s">
        <v>7746</v>
      </c>
      <c r="T3024"/>
      <c r="U3024"/>
      <c r="V3024"/>
      <c r="W3024"/>
      <c r="X3024" s="397">
        <v>29</v>
      </c>
      <c r="Y3024" s="397">
        <v>7</v>
      </c>
    </row>
    <row r="3025" spans="1:25" x14ac:dyDescent="0.45">
      <c r="A3025">
        <f>'Page 1 - General Information'!$G$12</f>
        <v>113367003</v>
      </c>
      <c r="B3025" t="str">
        <f>'Page 1 - General Information'!$G$16</f>
        <v>2658</v>
      </c>
      <c r="C3025" s="395" t="s">
        <v>19824</v>
      </c>
      <c r="D3025"/>
      <c r="E3025"/>
      <c r="F3025"/>
      <c r="G3025"/>
      <c r="H3025"/>
      <c r="I3025"/>
      <c r="J3025"/>
      <c r="K3025"/>
      <c r="L3025"/>
      <c r="M3025"/>
      <c r="N3025" s="274" t="s">
        <v>4801</v>
      </c>
      <c r="O3025" s="399"/>
      <c r="P3025"/>
      <c r="Q3025" s="400">
        <f>(INDEX('Page 2 - Team Information'!$K$14:$AP$184,Y3025,X3025)*100)</f>
        <v>0</v>
      </c>
      <c r="R3025"/>
      <c r="S3025" t="s">
        <v>7747</v>
      </c>
      <c r="T3025"/>
      <c r="U3025"/>
      <c r="V3025"/>
      <c r="W3025"/>
      <c r="X3025" s="397">
        <v>30</v>
      </c>
      <c r="Y3025" s="397">
        <v>7</v>
      </c>
    </row>
    <row r="3026" spans="1:25" x14ac:dyDescent="0.45">
      <c r="A3026">
        <f>'Page 1 - General Information'!$G$12</f>
        <v>113367003</v>
      </c>
      <c r="B3026" t="str">
        <f>'Page 1 - General Information'!$G$16</f>
        <v>2658</v>
      </c>
      <c r="C3026" s="395" t="s">
        <v>19824</v>
      </c>
      <c r="D3026"/>
      <c r="E3026"/>
      <c r="F3026"/>
      <c r="G3026"/>
      <c r="H3026"/>
      <c r="I3026"/>
      <c r="J3026"/>
      <c r="K3026"/>
      <c r="L3026"/>
      <c r="M3026"/>
      <c r="N3026" s="274" t="s">
        <v>4801</v>
      </c>
      <c r="O3026" s="399"/>
      <c r="P3026"/>
      <c r="Q3026" s="400">
        <f>(INDEX('Page 2 - Team Information'!$K$14:$AP$184,Y3026,X3026)*100)</f>
        <v>0</v>
      </c>
      <c r="R3026"/>
      <c r="S3026" t="s">
        <v>7748</v>
      </c>
      <c r="T3026"/>
      <c r="U3026"/>
      <c r="V3026"/>
      <c r="W3026"/>
      <c r="X3026" s="397">
        <v>31</v>
      </c>
      <c r="Y3026" s="397">
        <v>7</v>
      </c>
    </row>
    <row r="3027" spans="1:25" x14ac:dyDescent="0.45">
      <c r="A3027">
        <f>'Page 1 - General Information'!$G$12</f>
        <v>113367003</v>
      </c>
      <c r="B3027" t="str">
        <f>'Page 1 - General Information'!$G$16</f>
        <v>2658</v>
      </c>
      <c r="C3027" s="395" t="s">
        <v>19824</v>
      </c>
      <c r="D3027"/>
      <c r="E3027"/>
      <c r="F3027"/>
      <c r="G3027"/>
      <c r="H3027"/>
      <c r="I3027"/>
      <c r="J3027"/>
      <c r="K3027"/>
      <c r="L3027"/>
      <c r="M3027"/>
      <c r="N3027" s="274" t="s">
        <v>4801</v>
      </c>
      <c r="O3027" s="399"/>
      <c r="P3027"/>
      <c r="Q3027" s="400">
        <f>(INDEX('Page 2 - Team Information'!$K$14:$AP$184,Y3027,X3027)*100)</f>
        <v>0</v>
      </c>
      <c r="R3027"/>
      <c r="S3027" t="s">
        <v>7749</v>
      </c>
      <c r="T3027"/>
      <c r="U3027"/>
      <c r="V3027"/>
      <c r="W3027"/>
      <c r="X3027" s="397">
        <v>32</v>
      </c>
      <c r="Y3027" s="397">
        <v>7</v>
      </c>
    </row>
    <row r="3028" spans="1:25" x14ac:dyDescent="0.45">
      <c r="A3028">
        <f>'Page 1 - General Information'!$G$12</f>
        <v>113367003</v>
      </c>
      <c r="B3028" t="str">
        <f>'Page 1 - General Information'!$G$16</f>
        <v>2658</v>
      </c>
      <c r="C3028" s="395" t="s">
        <v>19824</v>
      </c>
      <c r="D3028"/>
      <c r="E3028"/>
      <c r="F3028"/>
      <c r="G3028"/>
      <c r="H3028"/>
      <c r="I3028"/>
      <c r="J3028"/>
      <c r="K3028"/>
      <c r="L3028"/>
      <c r="M3028"/>
      <c r="N3028" t="s">
        <v>4812</v>
      </c>
      <c r="O3028" s="396">
        <f>INDEX('Page 2 - Team Information'!$K$14:$AP$184,Y3028,X3028)</f>
        <v>0</v>
      </c>
      <c r="P3028"/>
      <c r="Q3028"/>
      <c r="R3028"/>
      <c r="S3028" t="s">
        <v>7750</v>
      </c>
      <c r="T3028"/>
      <c r="U3028"/>
      <c r="V3028"/>
      <c r="W3028"/>
      <c r="X3028" s="397">
        <v>24</v>
      </c>
      <c r="Y3028" s="397">
        <v>8</v>
      </c>
    </row>
    <row r="3029" spans="1:25" x14ac:dyDescent="0.45">
      <c r="A3029">
        <f>'Page 1 - General Information'!$G$12</f>
        <v>113367003</v>
      </c>
      <c r="B3029" t="str">
        <f>'Page 1 - General Information'!$G$16</f>
        <v>2658</v>
      </c>
      <c r="C3029" s="395" t="s">
        <v>19824</v>
      </c>
      <c r="D3029"/>
      <c r="E3029"/>
      <c r="F3029"/>
      <c r="G3029"/>
      <c r="H3029"/>
      <c r="I3029"/>
      <c r="J3029"/>
      <c r="K3029"/>
      <c r="L3029"/>
      <c r="M3029"/>
      <c r="N3029" t="s">
        <v>4812</v>
      </c>
      <c r="O3029" s="396">
        <f>INDEX('Page 2 - Team Information'!$K$14:$AP$184,Y3029,X3029)</f>
        <v>0</v>
      </c>
      <c r="P3029"/>
      <c r="Q3029"/>
      <c r="R3029"/>
      <c r="S3029" t="s">
        <v>7751</v>
      </c>
      <c r="T3029"/>
      <c r="U3029"/>
      <c r="V3029"/>
      <c r="W3029"/>
      <c r="X3029" s="397">
        <v>25</v>
      </c>
      <c r="Y3029" s="397">
        <v>8</v>
      </c>
    </row>
    <row r="3030" spans="1:25" x14ac:dyDescent="0.45">
      <c r="A3030">
        <f>'Page 1 - General Information'!$G$12</f>
        <v>113367003</v>
      </c>
      <c r="B3030" t="str">
        <f>'Page 1 - General Information'!$G$16</f>
        <v>2658</v>
      </c>
      <c r="C3030" s="395" t="s">
        <v>19824</v>
      </c>
      <c r="D3030"/>
      <c r="E3030"/>
      <c r="F3030"/>
      <c r="G3030"/>
      <c r="H3030"/>
      <c r="I3030"/>
      <c r="J3030"/>
      <c r="K3030"/>
      <c r="L3030"/>
      <c r="M3030"/>
      <c r="N3030" t="s">
        <v>4812</v>
      </c>
      <c r="O3030" s="396">
        <f>INDEX('Page 2 - Team Information'!$K$14:$AP$184,Y3030,X3030)</f>
        <v>0</v>
      </c>
      <c r="P3030"/>
      <c r="Q3030"/>
      <c r="R3030"/>
      <c r="S3030" t="s">
        <v>7752</v>
      </c>
      <c r="T3030"/>
      <c r="U3030"/>
      <c r="V3030"/>
      <c r="W3030"/>
      <c r="X3030" s="397">
        <v>26</v>
      </c>
      <c r="Y3030" s="397">
        <v>8</v>
      </c>
    </row>
    <row r="3031" spans="1:25" x14ac:dyDescent="0.45">
      <c r="A3031">
        <f>'Page 1 - General Information'!$G$12</f>
        <v>113367003</v>
      </c>
      <c r="B3031" t="str">
        <f>'Page 1 - General Information'!$G$16</f>
        <v>2658</v>
      </c>
      <c r="C3031" s="395" t="s">
        <v>19824</v>
      </c>
      <c r="D3031"/>
      <c r="E3031"/>
      <c r="F3031"/>
      <c r="G3031"/>
      <c r="H3031"/>
      <c r="I3031"/>
      <c r="J3031"/>
      <c r="K3031"/>
      <c r="L3031"/>
      <c r="M3031"/>
      <c r="N3031" t="s">
        <v>4812</v>
      </c>
      <c r="O3031" s="396">
        <f>INDEX('Page 2 - Team Information'!$K$14:$AP$184,Y3031,X3031)</f>
        <v>0</v>
      </c>
      <c r="P3031"/>
      <c r="Q3031"/>
      <c r="R3031"/>
      <c r="S3031" t="s">
        <v>7753</v>
      </c>
      <c r="T3031"/>
      <c r="U3031"/>
      <c r="V3031"/>
      <c r="W3031"/>
      <c r="X3031" s="397">
        <v>27</v>
      </c>
      <c r="Y3031" s="397">
        <v>8</v>
      </c>
    </row>
    <row r="3032" spans="1:25" x14ac:dyDescent="0.45">
      <c r="A3032">
        <f>'Page 1 - General Information'!$G$12</f>
        <v>113367003</v>
      </c>
      <c r="B3032" t="str">
        <f>'Page 1 - General Information'!$G$16</f>
        <v>2658</v>
      </c>
      <c r="C3032" s="395" t="s">
        <v>19824</v>
      </c>
      <c r="D3032"/>
      <c r="E3032"/>
      <c r="F3032"/>
      <c r="G3032"/>
      <c r="H3032"/>
      <c r="I3032"/>
      <c r="J3032"/>
      <c r="K3032"/>
      <c r="L3032"/>
      <c r="M3032"/>
      <c r="N3032" s="274" t="s">
        <v>4801</v>
      </c>
      <c r="O3032" s="399"/>
      <c r="P3032"/>
      <c r="Q3032" s="400">
        <f>(INDEX('Page 2 - Team Information'!$K$14:$AP$184,Y3032,X3032)*100)</f>
        <v>0</v>
      </c>
      <c r="R3032"/>
      <c r="S3032" t="s">
        <v>7754</v>
      </c>
      <c r="T3032"/>
      <c r="U3032"/>
      <c r="V3032"/>
      <c r="W3032"/>
      <c r="X3032" s="397">
        <v>29</v>
      </c>
      <c r="Y3032" s="397">
        <v>8</v>
      </c>
    </row>
    <row r="3033" spans="1:25" x14ac:dyDescent="0.45">
      <c r="A3033">
        <f>'Page 1 - General Information'!$G$12</f>
        <v>113367003</v>
      </c>
      <c r="B3033" t="str">
        <f>'Page 1 - General Information'!$G$16</f>
        <v>2658</v>
      </c>
      <c r="C3033" s="395" t="s">
        <v>19824</v>
      </c>
      <c r="D3033"/>
      <c r="E3033"/>
      <c r="F3033"/>
      <c r="G3033"/>
      <c r="H3033"/>
      <c r="I3033"/>
      <c r="J3033"/>
      <c r="K3033"/>
      <c r="L3033"/>
      <c r="M3033"/>
      <c r="N3033" s="274" t="s">
        <v>4801</v>
      </c>
      <c r="O3033" s="399"/>
      <c r="P3033"/>
      <c r="Q3033" s="400">
        <f>(INDEX('Page 2 - Team Information'!$K$14:$AP$184,Y3033,X3033)*100)</f>
        <v>0</v>
      </c>
      <c r="R3033"/>
      <c r="S3033" t="s">
        <v>7755</v>
      </c>
      <c r="T3033"/>
      <c r="U3033"/>
      <c r="V3033"/>
      <c r="W3033"/>
      <c r="X3033" s="397">
        <v>30</v>
      </c>
      <c r="Y3033" s="397">
        <v>8</v>
      </c>
    </row>
    <row r="3034" spans="1:25" x14ac:dyDescent="0.45">
      <c r="A3034">
        <f>'Page 1 - General Information'!$G$12</f>
        <v>113367003</v>
      </c>
      <c r="B3034" t="str">
        <f>'Page 1 - General Information'!$G$16</f>
        <v>2658</v>
      </c>
      <c r="C3034" s="395" t="s">
        <v>19824</v>
      </c>
      <c r="D3034"/>
      <c r="E3034"/>
      <c r="F3034"/>
      <c r="G3034"/>
      <c r="H3034"/>
      <c r="I3034"/>
      <c r="J3034"/>
      <c r="K3034"/>
      <c r="L3034"/>
      <c r="M3034"/>
      <c r="N3034" s="274" t="s">
        <v>4801</v>
      </c>
      <c r="O3034" s="399"/>
      <c r="P3034"/>
      <c r="Q3034" s="400">
        <f>(INDEX('Page 2 - Team Information'!$K$14:$AP$184,Y3034,X3034)*100)</f>
        <v>0</v>
      </c>
      <c r="R3034"/>
      <c r="S3034" t="s">
        <v>7756</v>
      </c>
      <c r="T3034"/>
      <c r="U3034"/>
      <c r="V3034"/>
      <c r="W3034"/>
      <c r="X3034" s="397">
        <v>31</v>
      </c>
      <c r="Y3034" s="397">
        <v>8</v>
      </c>
    </row>
    <row r="3035" spans="1:25" x14ac:dyDescent="0.45">
      <c r="A3035">
        <f>'Page 1 - General Information'!$G$12</f>
        <v>113367003</v>
      </c>
      <c r="B3035" t="str">
        <f>'Page 1 - General Information'!$G$16</f>
        <v>2658</v>
      </c>
      <c r="C3035" s="395" t="s">
        <v>19824</v>
      </c>
      <c r="D3035"/>
      <c r="E3035"/>
      <c r="F3035"/>
      <c r="G3035"/>
      <c r="H3035"/>
      <c r="I3035"/>
      <c r="J3035"/>
      <c r="K3035"/>
      <c r="L3035"/>
      <c r="M3035"/>
      <c r="N3035" s="274" t="s">
        <v>4801</v>
      </c>
      <c r="O3035" s="399"/>
      <c r="P3035"/>
      <c r="Q3035" s="400">
        <f>(INDEX('Page 2 - Team Information'!$K$14:$AP$184,Y3035,X3035)*100)</f>
        <v>0</v>
      </c>
      <c r="R3035"/>
      <c r="S3035" t="s">
        <v>7757</v>
      </c>
      <c r="T3035"/>
      <c r="U3035"/>
      <c r="V3035"/>
      <c r="W3035"/>
      <c r="X3035" s="397">
        <v>32</v>
      </c>
      <c r="Y3035" s="397">
        <v>8</v>
      </c>
    </row>
    <row r="3036" spans="1:25" x14ac:dyDescent="0.45">
      <c r="A3036">
        <f>'Page 1 - General Information'!$G$12</f>
        <v>113367003</v>
      </c>
      <c r="B3036" t="str">
        <f>'Page 1 - General Information'!$G$16</f>
        <v>2658</v>
      </c>
      <c r="C3036" s="395" t="s">
        <v>19824</v>
      </c>
      <c r="D3036"/>
      <c r="E3036"/>
      <c r="F3036"/>
      <c r="G3036"/>
      <c r="H3036"/>
      <c r="I3036"/>
      <c r="J3036"/>
      <c r="K3036"/>
      <c r="L3036"/>
      <c r="M3036"/>
      <c r="N3036" t="s">
        <v>4812</v>
      </c>
      <c r="O3036" s="396">
        <f>INDEX('Page 2 - Team Information'!$K$14:$AP$184,Y3036,X3036)</f>
        <v>0</v>
      </c>
      <c r="P3036"/>
      <c r="Q3036"/>
      <c r="R3036"/>
      <c r="S3036" t="s">
        <v>7758</v>
      </c>
      <c r="T3036"/>
      <c r="U3036"/>
      <c r="V3036"/>
      <c r="W3036"/>
      <c r="X3036" s="397">
        <v>24</v>
      </c>
      <c r="Y3036" s="397">
        <v>9</v>
      </c>
    </row>
    <row r="3037" spans="1:25" x14ac:dyDescent="0.45">
      <c r="A3037">
        <f>'Page 1 - General Information'!$G$12</f>
        <v>113367003</v>
      </c>
      <c r="B3037" t="str">
        <f>'Page 1 - General Information'!$G$16</f>
        <v>2658</v>
      </c>
      <c r="C3037" s="395" t="s">
        <v>19824</v>
      </c>
      <c r="D3037"/>
      <c r="E3037"/>
      <c r="F3037"/>
      <c r="G3037"/>
      <c r="H3037"/>
      <c r="I3037"/>
      <c r="J3037"/>
      <c r="K3037"/>
      <c r="L3037"/>
      <c r="M3037"/>
      <c r="N3037" t="s">
        <v>4812</v>
      </c>
      <c r="O3037" s="396">
        <f>INDEX('Page 2 - Team Information'!$K$14:$AP$184,Y3037,X3037)</f>
        <v>1</v>
      </c>
      <c r="P3037"/>
      <c r="Q3037"/>
      <c r="R3037"/>
      <c r="S3037" t="s">
        <v>7759</v>
      </c>
      <c r="T3037"/>
      <c r="U3037"/>
      <c r="V3037"/>
      <c r="W3037"/>
      <c r="X3037" s="397">
        <v>25</v>
      </c>
      <c r="Y3037" s="397">
        <v>9</v>
      </c>
    </row>
    <row r="3038" spans="1:25" x14ac:dyDescent="0.45">
      <c r="A3038">
        <f>'Page 1 - General Information'!$G$12</f>
        <v>113367003</v>
      </c>
      <c r="B3038" t="str">
        <f>'Page 1 - General Information'!$G$16</f>
        <v>2658</v>
      </c>
      <c r="C3038" s="395" t="s">
        <v>19824</v>
      </c>
      <c r="D3038"/>
      <c r="E3038"/>
      <c r="F3038"/>
      <c r="G3038"/>
      <c r="H3038"/>
      <c r="I3038"/>
      <c r="J3038"/>
      <c r="K3038"/>
      <c r="L3038"/>
      <c r="M3038"/>
      <c r="N3038" t="s">
        <v>4812</v>
      </c>
      <c r="O3038" s="396">
        <f>INDEX('Page 2 - Team Information'!$K$14:$AP$184,Y3038,X3038)</f>
        <v>0</v>
      </c>
      <c r="P3038"/>
      <c r="Q3038"/>
      <c r="R3038"/>
      <c r="S3038" t="s">
        <v>7760</v>
      </c>
      <c r="T3038"/>
      <c r="U3038"/>
      <c r="V3038"/>
      <c r="W3038"/>
      <c r="X3038" s="397">
        <v>26</v>
      </c>
      <c r="Y3038" s="397">
        <v>9</v>
      </c>
    </row>
    <row r="3039" spans="1:25" x14ac:dyDescent="0.45">
      <c r="A3039">
        <f>'Page 1 - General Information'!$G$12</f>
        <v>113367003</v>
      </c>
      <c r="B3039" t="str">
        <f>'Page 1 - General Information'!$G$16</f>
        <v>2658</v>
      </c>
      <c r="C3039" s="395" t="s">
        <v>19824</v>
      </c>
      <c r="D3039"/>
      <c r="E3039"/>
      <c r="F3039"/>
      <c r="G3039"/>
      <c r="H3039"/>
      <c r="I3039"/>
      <c r="J3039"/>
      <c r="K3039"/>
      <c r="L3039"/>
      <c r="M3039"/>
      <c r="N3039" t="s">
        <v>4812</v>
      </c>
      <c r="O3039" s="396">
        <f>INDEX('Page 2 - Team Information'!$K$14:$AP$184,Y3039,X3039)</f>
        <v>0</v>
      </c>
      <c r="P3039"/>
      <c r="Q3039"/>
      <c r="R3039"/>
      <c r="S3039" t="s">
        <v>7761</v>
      </c>
      <c r="T3039"/>
      <c r="U3039"/>
      <c r="V3039"/>
      <c r="W3039"/>
      <c r="X3039" s="397">
        <v>27</v>
      </c>
      <c r="Y3039" s="397">
        <v>9</v>
      </c>
    </row>
    <row r="3040" spans="1:25" x14ac:dyDescent="0.45">
      <c r="A3040">
        <f>'Page 1 - General Information'!$G$12</f>
        <v>113367003</v>
      </c>
      <c r="B3040" t="str">
        <f>'Page 1 - General Information'!$G$16</f>
        <v>2658</v>
      </c>
      <c r="C3040" s="395" t="s">
        <v>19824</v>
      </c>
      <c r="D3040"/>
      <c r="E3040"/>
      <c r="F3040"/>
      <c r="G3040"/>
      <c r="H3040"/>
      <c r="I3040"/>
      <c r="J3040"/>
      <c r="K3040"/>
      <c r="L3040"/>
      <c r="M3040"/>
      <c r="N3040" s="274" t="s">
        <v>4801</v>
      </c>
      <c r="O3040" s="399"/>
      <c r="P3040"/>
      <c r="Q3040" s="400">
        <f>(INDEX('Page 2 - Team Information'!$K$14:$AP$184,Y3040,X3040)*100)</f>
        <v>0</v>
      </c>
      <c r="R3040"/>
      <c r="S3040" t="s">
        <v>7762</v>
      </c>
      <c r="T3040"/>
      <c r="U3040"/>
      <c r="V3040"/>
      <c r="W3040"/>
      <c r="X3040" s="397">
        <v>29</v>
      </c>
      <c r="Y3040" s="397">
        <v>9</v>
      </c>
    </row>
    <row r="3041" spans="1:25" x14ac:dyDescent="0.45">
      <c r="A3041">
        <f>'Page 1 - General Information'!$G$12</f>
        <v>113367003</v>
      </c>
      <c r="B3041" t="str">
        <f>'Page 1 - General Information'!$G$16</f>
        <v>2658</v>
      </c>
      <c r="C3041" s="395" t="s">
        <v>19824</v>
      </c>
      <c r="D3041"/>
      <c r="E3041"/>
      <c r="F3041"/>
      <c r="G3041"/>
      <c r="H3041"/>
      <c r="I3041"/>
      <c r="J3041"/>
      <c r="K3041"/>
      <c r="L3041"/>
      <c r="M3041"/>
      <c r="N3041" s="274" t="s">
        <v>4801</v>
      </c>
      <c r="O3041" s="399"/>
      <c r="P3041"/>
      <c r="Q3041" s="400">
        <f>(INDEX('Page 2 - Team Information'!$K$14:$AP$184,Y3041,X3041)*100)</f>
        <v>0</v>
      </c>
      <c r="R3041"/>
      <c r="S3041" t="s">
        <v>7763</v>
      </c>
      <c r="T3041"/>
      <c r="U3041"/>
      <c r="V3041"/>
      <c r="W3041"/>
      <c r="X3041" s="397">
        <v>30</v>
      </c>
      <c r="Y3041" s="397">
        <v>9</v>
      </c>
    </row>
    <row r="3042" spans="1:25" x14ac:dyDescent="0.45">
      <c r="A3042">
        <f>'Page 1 - General Information'!$G$12</f>
        <v>113367003</v>
      </c>
      <c r="B3042" t="str">
        <f>'Page 1 - General Information'!$G$16</f>
        <v>2658</v>
      </c>
      <c r="C3042" s="395" t="s">
        <v>19824</v>
      </c>
      <c r="D3042"/>
      <c r="E3042"/>
      <c r="F3042"/>
      <c r="G3042"/>
      <c r="H3042"/>
      <c r="I3042"/>
      <c r="J3042"/>
      <c r="K3042"/>
      <c r="L3042"/>
      <c r="M3042"/>
      <c r="N3042" s="274" t="s">
        <v>4801</v>
      </c>
      <c r="O3042" s="399"/>
      <c r="P3042"/>
      <c r="Q3042" s="400">
        <f>(INDEX('Page 2 - Team Information'!$K$14:$AP$184,Y3042,X3042)*100)</f>
        <v>0</v>
      </c>
      <c r="R3042"/>
      <c r="S3042" t="s">
        <v>7764</v>
      </c>
      <c r="T3042"/>
      <c r="U3042"/>
      <c r="V3042"/>
      <c r="W3042"/>
      <c r="X3042" s="397">
        <v>31</v>
      </c>
      <c r="Y3042" s="397">
        <v>9</v>
      </c>
    </row>
    <row r="3043" spans="1:25" x14ac:dyDescent="0.45">
      <c r="A3043">
        <f>'Page 1 - General Information'!$G$12</f>
        <v>113367003</v>
      </c>
      <c r="B3043" t="str">
        <f>'Page 1 - General Information'!$G$16</f>
        <v>2658</v>
      </c>
      <c r="C3043" s="395" t="s">
        <v>19824</v>
      </c>
      <c r="D3043"/>
      <c r="E3043"/>
      <c r="F3043"/>
      <c r="G3043"/>
      <c r="H3043"/>
      <c r="I3043"/>
      <c r="J3043"/>
      <c r="K3043"/>
      <c r="L3043"/>
      <c r="M3043"/>
      <c r="N3043" s="274" t="s">
        <v>4801</v>
      </c>
      <c r="O3043" s="399"/>
      <c r="P3043"/>
      <c r="Q3043" s="400">
        <f>(INDEX('Page 2 - Team Information'!$K$14:$AP$184,Y3043,X3043)*100)</f>
        <v>0</v>
      </c>
      <c r="R3043"/>
      <c r="S3043" t="s">
        <v>7765</v>
      </c>
      <c r="T3043"/>
      <c r="U3043"/>
      <c r="V3043"/>
      <c r="W3043"/>
      <c r="X3043" s="397">
        <v>32</v>
      </c>
      <c r="Y3043" s="397">
        <v>9</v>
      </c>
    </row>
    <row r="3044" spans="1:25" x14ac:dyDescent="0.45">
      <c r="A3044">
        <f>'Page 1 - General Information'!$G$12</f>
        <v>113367003</v>
      </c>
      <c r="B3044" t="str">
        <f>'Page 1 - General Information'!$G$16</f>
        <v>2658</v>
      </c>
      <c r="C3044" s="395" t="s">
        <v>19824</v>
      </c>
      <c r="D3044"/>
      <c r="E3044"/>
      <c r="F3044"/>
      <c r="G3044"/>
      <c r="H3044"/>
      <c r="I3044"/>
      <c r="J3044"/>
      <c r="K3044"/>
      <c r="L3044"/>
      <c r="M3044"/>
      <c r="N3044" t="s">
        <v>4812</v>
      </c>
      <c r="O3044" s="396">
        <f>INDEX('Page 2 - Team Information'!$K$14:$AP$184,Y3044,X3044)</f>
        <v>0</v>
      </c>
      <c r="P3044"/>
      <c r="Q3044"/>
      <c r="R3044"/>
      <c r="S3044" t="s">
        <v>7766</v>
      </c>
      <c r="T3044"/>
      <c r="U3044"/>
      <c r="V3044"/>
      <c r="W3044"/>
      <c r="X3044" s="397">
        <v>24</v>
      </c>
      <c r="Y3044" s="397">
        <v>10</v>
      </c>
    </row>
    <row r="3045" spans="1:25" x14ac:dyDescent="0.45">
      <c r="A3045">
        <f>'Page 1 - General Information'!$G$12</f>
        <v>113367003</v>
      </c>
      <c r="B3045" t="str">
        <f>'Page 1 - General Information'!$G$16</f>
        <v>2658</v>
      </c>
      <c r="C3045" s="395" t="s">
        <v>19824</v>
      </c>
      <c r="D3045"/>
      <c r="E3045"/>
      <c r="F3045"/>
      <c r="G3045"/>
      <c r="H3045"/>
      <c r="I3045"/>
      <c r="J3045"/>
      <c r="K3045"/>
      <c r="L3045"/>
      <c r="M3045"/>
      <c r="N3045" t="s">
        <v>4812</v>
      </c>
      <c r="O3045" s="396">
        <f>INDEX('Page 2 - Team Information'!$K$14:$AP$184,Y3045,X3045)</f>
        <v>0</v>
      </c>
      <c r="P3045"/>
      <c r="Q3045"/>
      <c r="R3045"/>
      <c r="S3045" t="s">
        <v>7767</v>
      </c>
      <c r="T3045"/>
      <c r="U3045"/>
      <c r="V3045"/>
      <c r="W3045"/>
      <c r="X3045" s="397">
        <v>25</v>
      </c>
      <c r="Y3045" s="397">
        <v>10</v>
      </c>
    </row>
    <row r="3046" spans="1:25" x14ac:dyDescent="0.45">
      <c r="A3046">
        <f>'Page 1 - General Information'!$G$12</f>
        <v>113367003</v>
      </c>
      <c r="B3046" t="str">
        <f>'Page 1 - General Information'!$G$16</f>
        <v>2658</v>
      </c>
      <c r="C3046" s="395" t="s">
        <v>19824</v>
      </c>
      <c r="D3046"/>
      <c r="E3046"/>
      <c r="F3046"/>
      <c r="G3046"/>
      <c r="H3046"/>
      <c r="I3046"/>
      <c r="J3046"/>
      <c r="K3046"/>
      <c r="L3046"/>
      <c r="M3046"/>
      <c r="N3046" t="s">
        <v>4812</v>
      </c>
      <c r="O3046" s="396">
        <f>INDEX('Page 2 - Team Information'!$K$14:$AP$184,Y3046,X3046)</f>
        <v>0</v>
      </c>
      <c r="P3046"/>
      <c r="Q3046"/>
      <c r="R3046"/>
      <c r="S3046" t="s">
        <v>7768</v>
      </c>
      <c r="T3046"/>
      <c r="U3046"/>
      <c r="V3046"/>
      <c r="W3046"/>
      <c r="X3046" s="397">
        <v>26</v>
      </c>
      <c r="Y3046" s="397">
        <v>10</v>
      </c>
    </row>
    <row r="3047" spans="1:25" x14ac:dyDescent="0.45">
      <c r="A3047">
        <f>'Page 1 - General Information'!$G$12</f>
        <v>113367003</v>
      </c>
      <c r="B3047" t="str">
        <f>'Page 1 - General Information'!$G$16</f>
        <v>2658</v>
      </c>
      <c r="C3047" s="395" t="s">
        <v>19824</v>
      </c>
      <c r="D3047"/>
      <c r="E3047"/>
      <c r="F3047"/>
      <c r="G3047"/>
      <c r="H3047"/>
      <c r="I3047"/>
      <c r="J3047"/>
      <c r="K3047"/>
      <c r="L3047"/>
      <c r="M3047"/>
      <c r="N3047" t="s">
        <v>4812</v>
      </c>
      <c r="O3047" s="396">
        <f>INDEX('Page 2 - Team Information'!$K$14:$AP$184,Y3047,X3047)</f>
        <v>0</v>
      </c>
      <c r="P3047"/>
      <c r="Q3047"/>
      <c r="R3047"/>
      <c r="S3047" t="s">
        <v>7769</v>
      </c>
      <c r="T3047"/>
      <c r="U3047"/>
      <c r="V3047"/>
      <c r="W3047"/>
      <c r="X3047" s="397">
        <v>27</v>
      </c>
      <c r="Y3047" s="397">
        <v>10</v>
      </c>
    </row>
    <row r="3048" spans="1:25" x14ac:dyDescent="0.45">
      <c r="A3048">
        <f>'Page 1 - General Information'!$G$12</f>
        <v>113367003</v>
      </c>
      <c r="B3048" t="str">
        <f>'Page 1 - General Information'!$G$16</f>
        <v>2658</v>
      </c>
      <c r="C3048" s="395" t="s">
        <v>19824</v>
      </c>
      <c r="D3048"/>
      <c r="E3048"/>
      <c r="F3048"/>
      <c r="G3048"/>
      <c r="H3048"/>
      <c r="I3048"/>
      <c r="J3048"/>
      <c r="K3048"/>
      <c r="L3048"/>
      <c r="M3048"/>
      <c r="N3048" s="274" t="s">
        <v>4801</v>
      </c>
      <c r="O3048" s="399"/>
      <c r="P3048"/>
      <c r="Q3048" s="400">
        <f>(INDEX('Page 2 - Team Information'!$K$14:$AP$184,Y3048,X3048)*100)</f>
        <v>0</v>
      </c>
      <c r="R3048"/>
      <c r="S3048" t="s">
        <v>7770</v>
      </c>
      <c r="T3048"/>
      <c r="U3048"/>
      <c r="V3048"/>
      <c r="W3048"/>
      <c r="X3048" s="397">
        <v>29</v>
      </c>
      <c r="Y3048" s="397">
        <v>10</v>
      </c>
    </row>
    <row r="3049" spans="1:25" x14ac:dyDescent="0.45">
      <c r="A3049">
        <f>'Page 1 - General Information'!$G$12</f>
        <v>113367003</v>
      </c>
      <c r="B3049" t="str">
        <f>'Page 1 - General Information'!$G$16</f>
        <v>2658</v>
      </c>
      <c r="C3049" s="395" t="s">
        <v>19824</v>
      </c>
      <c r="D3049"/>
      <c r="E3049"/>
      <c r="F3049"/>
      <c r="G3049"/>
      <c r="H3049"/>
      <c r="I3049"/>
      <c r="J3049"/>
      <c r="K3049"/>
      <c r="L3049"/>
      <c r="M3049"/>
      <c r="N3049" s="274" t="s">
        <v>4801</v>
      </c>
      <c r="O3049" s="399"/>
      <c r="P3049"/>
      <c r="Q3049" s="400">
        <f>(INDEX('Page 2 - Team Information'!$K$14:$AP$184,Y3049,X3049)*100)</f>
        <v>0</v>
      </c>
      <c r="R3049"/>
      <c r="S3049" t="s">
        <v>7771</v>
      </c>
      <c r="T3049"/>
      <c r="U3049"/>
      <c r="V3049"/>
      <c r="W3049"/>
      <c r="X3049" s="397">
        <v>30</v>
      </c>
      <c r="Y3049" s="397">
        <v>10</v>
      </c>
    </row>
    <row r="3050" spans="1:25" x14ac:dyDescent="0.45">
      <c r="A3050">
        <f>'Page 1 - General Information'!$G$12</f>
        <v>113367003</v>
      </c>
      <c r="B3050" t="str">
        <f>'Page 1 - General Information'!$G$16</f>
        <v>2658</v>
      </c>
      <c r="C3050" s="395" t="s">
        <v>19824</v>
      </c>
      <c r="D3050"/>
      <c r="E3050"/>
      <c r="F3050"/>
      <c r="G3050"/>
      <c r="H3050"/>
      <c r="I3050"/>
      <c r="J3050"/>
      <c r="K3050"/>
      <c r="L3050"/>
      <c r="M3050"/>
      <c r="N3050" s="274" t="s">
        <v>4801</v>
      </c>
      <c r="O3050" s="399"/>
      <c r="P3050"/>
      <c r="Q3050" s="400">
        <f>(INDEX('Page 2 - Team Information'!$K$14:$AP$184,Y3050,X3050)*100)</f>
        <v>0</v>
      </c>
      <c r="R3050"/>
      <c r="S3050" t="s">
        <v>7772</v>
      </c>
      <c r="T3050"/>
      <c r="U3050"/>
      <c r="V3050"/>
      <c r="W3050"/>
      <c r="X3050" s="397">
        <v>31</v>
      </c>
      <c r="Y3050" s="397">
        <v>10</v>
      </c>
    </row>
    <row r="3051" spans="1:25" x14ac:dyDescent="0.45">
      <c r="A3051">
        <f>'Page 1 - General Information'!$G$12</f>
        <v>113367003</v>
      </c>
      <c r="B3051" t="str">
        <f>'Page 1 - General Information'!$G$16</f>
        <v>2658</v>
      </c>
      <c r="C3051" s="395" t="s">
        <v>19824</v>
      </c>
      <c r="D3051"/>
      <c r="E3051"/>
      <c r="F3051"/>
      <c r="G3051"/>
      <c r="H3051"/>
      <c r="I3051"/>
      <c r="J3051"/>
      <c r="K3051"/>
      <c r="L3051"/>
      <c r="M3051"/>
      <c r="N3051" s="274" t="s">
        <v>4801</v>
      </c>
      <c r="O3051" s="399"/>
      <c r="P3051"/>
      <c r="Q3051" s="400">
        <f>(INDEX('Page 2 - Team Information'!$K$14:$AP$184,Y3051,X3051)*100)</f>
        <v>0</v>
      </c>
      <c r="R3051"/>
      <c r="S3051" t="s">
        <v>7773</v>
      </c>
      <c r="T3051"/>
      <c r="U3051"/>
      <c r="V3051"/>
      <c r="W3051"/>
      <c r="X3051" s="397">
        <v>32</v>
      </c>
      <c r="Y3051" s="397">
        <v>10</v>
      </c>
    </row>
    <row r="3052" spans="1:25" x14ac:dyDescent="0.45">
      <c r="A3052">
        <f>'Page 1 - General Information'!$G$12</f>
        <v>113367003</v>
      </c>
      <c r="B3052" t="str">
        <f>'Page 1 - General Information'!$G$16</f>
        <v>2658</v>
      </c>
      <c r="C3052" s="395" t="s">
        <v>19824</v>
      </c>
      <c r="D3052"/>
      <c r="E3052"/>
      <c r="F3052"/>
      <c r="G3052"/>
      <c r="H3052"/>
      <c r="I3052"/>
      <c r="J3052"/>
      <c r="K3052"/>
      <c r="L3052"/>
      <c r="M3052"/>
      <c r="N3052" t="s">
        <v>4812</v>
      </c>
      <c r="O3052" s="396">
        <f>INDEX('Page 2 - Team Information'!$K$14:$AP$184,Y3052,X3052)</f>
        <v>0</v>
      </c>
      <c r="P3052"/>
      <c r="Q3052"/>
      <c r="R3052"/>
      <c r="S3052" t="s">
        <v>7774</v>
      </c>
      <c r="T3052"/>
      <c r="U3052"/>
      <c r="V3052"/>
      <c r="W3052"/>
      <c r="X3052" s="397">
        <v>24</v>
      </c>
      <c r="Y3052" s="397">
        <v>11</v>
      </c>
    </row>
    <row r="3053" spans="1:25" x14ac:dyDescent="0.45">
      <c r="A3053">
        <f>'Page 1 - General Information'!$G$12</f>
        <v>113367003</v>
      </c>
      <c r="B3053" t="str">
        <f>'Page 1 - General Information'!$G$16</f>
        <v>2658</v>
      </c>
      <c r="C3053" s="395" t="s">
        <v>19824</v>
      </c>
      <c r="D3053"/>
      <c r="E3053"/>
      <c r="F3053"/>
      <c r="G3053"/>
      <c r="H3053"/>
      <c r="I3053"/>
      <c r="J3053"/>
      <c r="K3053"/>
      <c r="L3053"/>
      <c r="M3053"/>
      <c r="N3053" t="s">
        <v>4812</v>
      </c>
      <c r="O3053" s="396">
        <f>INDEX('Page 2 - Team Information'!$K$14:$AP$184,Y3053,X3053)</f>
        <v>0</v>
      </c>
      <c r="P3053"/>
      <c r="Q3053"/>
      <c r="R3053"/>
      <c r="S3053" t="s">
        <v>7775</v>
      </c>
      <c r="T3053"/>
      <c r="U3053"/>
      <c r="V3053"/>
      <c r="W3053"/>
      <c r="X3053" s="397">
        <v>25</v>
      </c>
      <c r="Y3053" s="397">
        <v>11</v>
      </c>
    </row>
    <row r="3054" spans="1:25" x14ac:dyDescent="0.45">
      <c r="A3054">
        <f>'Page 1 - General Information'!$G$12</f>
        <v>113367003</v>
      </c>
      <c r="B3054" t="str">
        <f>'Page 1 - General Information'!$G$16</f>
        <v>2658</v>
      </c>
      <c r="C3054" s="395" t="s">
        <v>19824</v>
      </c>
      <c r="D3054"/>
      <c r="E3054"/>
      <c r="F3054"/>
      <c r="G3054"/>
      <c r="H3054"/>
      <c r="I3054"/>
      <c r="J3054"/>
      <c r="K3054"/>
      <c r="L3054"/>
      <c r="M3054"/>
      <c r="N3054" t="s">
        <v>4812</v>
      </c>
      <c r="O3054" s="396">
        <f>INDEX('Page 2 - Team Information'!$K$14:$AP$184,Y3054,X3054)</f>
        <v>0</v>
      </c>
      <c r="P3054"/>
      <c r="Q3054"/>
      <c r="R3054"/>
      <c r="S3054" t="s">
        <v>7776</v>
      </c>
      <c r="T3054"/>
      <c r="U3054"/>
      <c r="V3054"/>
      <c r="W3054"/>
      <c r="X3054" s="397">
        <v>26</v>
      </c>
      <c r="Y3054" s="397">
        <v>11</v>
      </c>
    </row>
    <row r="3055" spans="1:25" x14ac:dyDescent="0.45">
      <c r="A3055">
        <f>'Page 1 - General Information'!$G$12</f>
        <v>113367003</v>
      </c>
      <c r="B3055" t="str">
        <f>'Page 1 - General Information'!$G$16</f>
        <v>2658</v>
      </c>
      <c r="C3055" s="395" t="s">
        <v>19824</v>
      </c>
      <c r="D3055"/>
      <c r="E3055"/>
      <c r="F3055"/>
      <c r="G3055"/>
      <c r="H3055"/>
      <c r="I3055"/>
      <c r="J3055"/>
      <c r="K3055"/>
      <c r="L3055"/>
      <c r="M3055"/>
      <c r="N3055" t="s">
        <v>4812</v>
      </c>
      <c r="O3055" s="396">
        <f>INDEX('Page 2 - Team Information'!$K$14:$AP$184,Y3055,X3055)</f>
        <v>0</v>
      </c>
      <c r="P3055"/>
      <c r="Q3055"/>
      <c r="R3055"/>
      <c r="S3055" t="s">
        <v>7777</v>
      </c>
      <c r="T3055"/>
      <c r="U3055"/>
      <c r="V3055"/>
      <c r="W3055"/>
      <c r="X3055" s="397">
        <v>27</v>
      </c>
      <c r="Y3055" s="397">
        <v>11</v>
      </c>
    </row>
    <row r="3056" spans="1:25" x14ac:dyDescent="0.45">
      <c r="A3056">
        <f>'Page 1 - General Information'!$G$12</f>
        <v>113367003</v>
      </c>
      <c r="B3056" t="str">
        <f>'Page 1 - General Information'!$G$16</f>
        <v>2658</v>
      </c>
      <c r="C3056" s="395" t="s">
        <v>19824</v>
      </c>
      <c r="D3056"/>
      <c r="E3056"/>
      <c r="F3056"/>
      <c r="G3056"/>
      <c r="H3056"/>
      <c r="I3056"/>
      <c r="J3056"/>
      <c r="K3056"/>
      <c r="L3056"/>
      <c r="M3056"/>
      <c r="N3056" s="274" t="s">
        <v>4801</v>
      </c>
      <c r="O3056" s="399"/>
      <c r="P3056"/>
      <c r="Q3056" s="400">
        <f>(INDEX('Page 2 - Team Information'!$K$14:$AP$184,Y3056,X3056)*100)</f>
        <v>0</v>
      </c>
      <c r="R3056"/>
      <c r="S3056" t="s">
        <v>7778</v>
      </c>
      <c r="T3056"/>
      <c r="U3056"/>
      <c r="V3056"/>
      <c r="W3056"/>
      <c r="X3056" s="397">
        <v>29</v>
      </c>
      <c r="Y3056" s="397">
        <v>11</v>
      </c>
    </row>
    <row r="3057" spans="1:25" x14ac:dyDescent="0.45">
      <c r="A3057">
        <f>'Page 1 - General Information'!$G$12</f>
        <v>113367003</v>
      </c>
      <c r="B3057" t="str">
        <f>'Page 1 - General Information'!$G$16</f>
        <v>2658</v>
      </c>
      <c r="C3057" s="395" t="s">
        <v>19824</v>
      </c>
      <c r="D3057"/>
      <c r="E3057"/>
      <c r="F3057"/>
      <c r="G3057"/>
      <c r="H3057"/>
      <c r="I3057"/>
      <c r="J3057"/>
      <c r="K3057"/>
      <c r="L3057"/>
      <c r="M3057"/>
      <c r="N3057" s="274" t="s">
        <v>4801</v>
      </c>
      <c r="O3057" s="399"/>
      <c r="P3057"/>
      <c r="Q3057" s="400">
        <f>(INDEX('Page 2 - Team Information'!$K$14:$AP$184,Y3057,X3057)*100)</f>
        <v>0</v>
      </c>
      <c r="R3057"/>
      <c r="S3057" t="s">
        <v>7779</v>
      </c>
      <c r="T3057"/>
      <c r="U3057"/>
      <c r="V3057"/>
      <c r="W3057"/>
      <c r="X3057" s="397">
        <v>30</v>
      </c>
      <c r="Y3057" s="397">
        <v>11</v>
      </c>
    </row>
    <row r="3058" spans="1:25" x14ac:dyDescent="0.45">
      <c r="A3058">
        <f>'Page 1 - General Information'!$G$12</f>
        <v>113367003</v>
      </c>
      <c r="B3058" t="str">
        <f>'Page 1 - General Information'!$G$16</f>
        <v>2658</v>
      </c>
      <c r="C3058" s="395" t="s">
        <v>19824</v>
      </c>
      <c r="D3058"/>
      <c r="E3058"/>
      <c r="F3058"/>
      <c r="G3058"/>
      <c r="H3058"/>
      <c r="I3058"/>
      <c r="J3058"/>
      <c r="K3058"/>
      <c r="L3058"/>
      <c r="M3058"/>
      <c r="N3058" s="274" t="s">
        <v>4801</v>
      </c>
      <c r="O3058" s="399"/>
      <c r="P3058"/>
      <c r="Q3058" s="400">
        <f>(INDEX('Page 2 - Team Information'!$K$14:$AP$184,Y3058,X3058)*100)</f>
        <v>0</v>
      </c>
      <c r="R3058"/>
      <c r="S3058" t="s">
        <v>7780</v>
      </c>
      <c r="T3058"/>
      <c r="U3058"/>
      <c r="V3058"/>
      <c r="W3058"/>
      <c r="X3058" s="397">
        <v>31</v>
      </c>
      <c r="Y3058" s="397">
        <v>11</v>
      </c>
    </row>
    <row r="3059" spans="1:25" x14ac:dyDescent="0.45">
      <c r="A3059">
        <f>'Page 1 - General Information'!$G$12</f>
        <v>113367003</v>
      </c>
      <c r="B3059" t="str">
        <f>'Page 1 - General Information'!$G$16</f>
        <v>2658</v>
      </c>
      <c r="C3059" s="395" t="s">
        <v>19824</v>
      </c>
      <c r="D3059"/>
      <c r="E3059"/>
      <c r="F3059"/>
      <c r="G3059"/>
      <c r="H3059"/>
      <c r="I3059"/>
      <c r="J3059"/>
      <c r="K3059"/>
      <c r="L3059"/>
      <c r="M3059"/>
      <c r="N3059" s="274" t="s">
        <v>4801</v>
      </c>
      <c r="O3059" s="399"/>
      <c r="P3059"/>
      <c r="Q3059" s="400">
        <f>(INDEX('Page 2 - Team Information'!$K$14:$AP$184,Y3059,X3059)*100)</f>
        <v>0</v>
      </c>
      <c r="R3059"/>
      <c r="S3059" t="s">
        <v>7781</v>
      </c>
      <c r="T3059"/>
      <c r="U3059"/>
      <c r="V3059"/>
      <c r="W3059"/>
      <c r="X3059" s="397">
        <v>32</v>
      </c>
      <c r="Y3059" s="397">
        <v>11</v>
      </c>
    </row>
    <row r="3060" spans="1:25" x14ac:dyDescent="0.45">
      <c r="A3060">
        <f>'Page 1 - General Information'!$G$12</f>
        <v>113367003</v>
      </c>
      <c r="B3060" t="str">
        <f>'Page 1 - General Information'!$G$16</f>
        <v>2658</v>
      </c>
      <c r="C3060" s="395" t="s">
        <v>19824</v>
      </c>
      <c r="D3060"/>
      <c r="E3060"/>
      <c r="F3060"/>
      <c r="G3060"/>
      <c r="H3060"/>
      <c r="I3060"/>
      <c r="J3060"/>
      <c r="K3060"/>
      <c r="L3060"/>
      <c r="M3060"/>
      <c r="N3060" t="s">
        <v>4812</v>
      </c>
      <c r="O3060" s="396">
        <f>INDEX('Page 2 - Team Information'!$K$14:$AP$184,Y3060,X3060)</f>
        <v>0</v>
      </c>
      <c r="P3060"/>
      <c r="Q3060"/>
      <c r="R3060"/>
      <c r="S3060" t="s">
        <v>7782</v>
      </c>
      <c r="T3060"/>
      <c r="U3060"/>
      <c r="V3060"/>
      <c r="W3060"/>
      <c r="X3060" s="397">
        <v>24</v>
      </c>
      <c r="Y3060" s="397">
        <v>12</v>
      </c>
    </row>
    <row r="3061" spans="1:25" x14ac:dyDescent="0.45">
      <c r="A3061">
        <f>'Page 1 - General Information'!$G$12</f>
        <v>113367003</v>
      </c>
      <c r="B3061" t="str">
        <f>'Page 1 - General Information'!$G$16</f>
        <v>2658</v>
      </c>
      <c r="C3061" s="395" t="s">
        <v>19824</v>
      </c>
      <c r="D3061"/>
      <c r="E3061"/>
      <c r="F3061"/>
      <c r="G3061"/>
      <c r="H3061"/>
      <c r="I3061"/>
      <c r="J3061"/>
      <c r="K3061"/>
      <c r="L3061"/>
      <c r="M3061"/>
      <c r="N3061" t="s">
        <v>4812</v>
      </c>
      <c r="O3061" s="396">
        <f>INDEX('Page 2 - Team Information'!$K$14:$AP$184,Y3061,X3061)</f>
        <v>0</v>
      </c>
      <c r="P3061"/>
      <c r="Q3061"/>
      <c r="R3061"/>
      <c r="S3061" t="s">
        <v>7783</v>
      </c>
      <c r="T3061"/>
      <c r="U3061"/>
      <c r="V3061"/>
      <c r="W3061"/>
      <c r="X3061" s="397">
        <v>25</v>
      </c>
      <c r="Y3061" s="397">
        <v>12</v>
      </c>
    </row>
    <row r="3062" spans="1:25" x14ac:dyDescent="0.45">
      <c r="A3062">
        <f>'Page 1 - General Information'!$G$12</f>
        <v>113367003</v>
      </c>
      <c r="B3062" t="str">
        <f>'Page 1 - General Information'!$G$16</f>
        <v>2658</v>
      </c>
      <c r="C3062" s="395" t="s">
        <v>19824</v>
      </c>
      <c r="D3062"/>
      <c r="E3062"/>
      <c r="F3062"/>
      <c r="G3062"/>
      <c r="H3062"/>
      <c r="I3062"/>
      <c r="J3062"/>
      <c r="K3062"/>
      <c r="L3062"/>
      <c r="M3062"/>
      <c r="N3062" t="s">
        <v>4812</v>
      </c>
      <c r="O3062" s="396">
        <f>INDEX('Page 2 - Team Information'!$K$14:$AP$184,Y3062,X3062)</f>
        <v>0</v>
      </c>
      <c r="P3062"/>
      <c r="Q3062"/>
      <c r="R3062"/>
      <c r="S3062" t="s">
        <v>7784</v>
      </c>
      <c r="T3062"/>
      <c r="U3062"/>
      <c r="V3062"/>
      <c r="W3062"/>
      <c r="X3062" s="397">
        <v>26</v>
      </c>
      <c r="Y3062" s="397">
        <v>12</v>
      </c>
    </row>
    <row r="3063" spans="1:25" x14ac:dyDescent="0.45">
      <c r="A3063">
        <f>'Page 1 - General Information'!$G$12</f>
        <v>113367003</v>
      </c>
      <c r="B3063" t="str">
        <f>'Page 1 - General Information'!$G$16</f>
        <v>2658</v>
      </c>
      <c r="C3063" s="395" t="s">
        <v>19824</v>
      </c>
      <c r="D3063"/>
      <c r="E3063"/>
      <c r="F3063"/>
      <c r="G3063"/>
      <c r="H3063"/>
      <c r="I3063"/>
      <c r="J3063"/>
      <c r="K3063"/>
      <c r="L3063"/>
      <c r="M3063"/>
      <c r="N3063" t="s">
        <v>4812</v>
      </c>
      <c r="O3063" s="396">
        <f>INDEX('Page 2 - Team Information'!$K$14:$AP$184,Y3063,X3063)</f>
        <v>0</v>
      </c>
      <c r="P3063"/>
      <c r="Q3063"/>
      <c r="R3063"/>
      <c r="S3063" t="s">
        <v>7785</v>
      </c>
      <c r="T3063"/>
      <c r="U3063"/>
      <c r="V3063"/>
      <c r="W3063"/>
      <c r="X3063" s="397">
        <v>27</v>
      </c>
      <c r="Y3063" s="397">
        <v>12</v>
      </c>
    </row>
    <row r="3064" spans="1:25" x14ac:dyDescent="0.45">
      <c r="A3064">
        <f>'Page 1 - General Information'!$G$12</f>
        <v>113367003</v>
      </c>
      <c r="B3064" t="str">
        <f>'Page 1 - General Information'!$G$16</f>
        <v>2658</v>
      </c>
      <c r="C3064" s="395" t="s">
        <v>19824</v>
      </c>
      <c r="D3064"/>
      <c r="E3064"/>
      <c r="F3064"/>
      <c r="G3064"/>
      <c r="H3064"/>
      <c r="I3064"/>
      <c r="J3064"/>
      <c r="K3064"/>
      <c r="L3064"/>
      <c r="M3064"/>
      <c r="N3064" s="274" t="s">
        <v>4801</v>
      </c>
      <c r="O3064" s="399"/>
      <c r="P3064"/>
      <c r="Q3064" s="400">
        <f>(INDEX('Page 2 - Team Information'!$K$14:$AP$184,Y3064,X3064)*100)</f>
        <v>0</v>
      </c>
      <c r="R3064"/>
      <c r="S3064" t="s">
        <v>7786</v>
      </c>
      <c r="T3064"/>
      <c r="U3064"/>
      <c r="V3064"/>
      <c r="W3064"/>
      <c r="X3064" s="397">
        <v>29</v>
      </c>
      <c r="Y3064" s="397">
        <v>12</v>
      </c>
    </row>
    <row r="3065" spans="1:25" x14ac:dyDescent="0.45">
      <c r="A3065">
        <f>'Page 1 - General Information'!$G$12</f>
        <v>113367003</v>
      </c>
      <c r="B3065" t="str">
        <f>'Page 1 - General Information'!$G$16</f>
        <v>2658</v>
      </c>
      <c r="C3065" s="395" t="s">
        <v>19824</v>
      </c>
      <c r="D3065"/>
      <c r="E3065"/>
      <c r="F3065"/>
      <c r="G3065"/>
      <c r="H3065"/>
      <c r="I3065"/>
      <c r="J3065"/>
      <c r="K3065"/>
      <c r="L3065"/>
      <c r="M3065"/>
      <c r="N3065" s="274" t="s">
        <v>4801</v>
      </c>
      <c r="O3065" s="399"/>
      <c r="P3065"/>
      <c r="Q3065" s="400">
        <f>(INDEX('Page 2 - Team Information'!$K$14:$AP$184,Y3065,X3065)*100)</f>
        <v>0</v>
      </c>
      <c r="R3065"/>
      <c r="S3065" t="s">
        <v>7787</v>
      </c>
      <c r="T3065"/>
      <c r="U3065"/>
      <c r="V3065"/>
      <c r="W3065"/>
      <c r="X3065" s="397">
        <v>30</v>
      </c>
      <c r="Y3065" s="397">
        <v>12</v>
      </c>
    </row>
    <row r="3066" spans="1:25" x14ac:dyDescent="0.45">
      <c r="A3066">
        <f>'Page 1 - General Information'!$G$12</f>
        <v>113367003</v>
      </c>
      <c r="B3066" t="str">
        <f>'Page 1 - General Information'!$G$16</f>
        <v>2658</v>
      </c>
      <c r="C3066" s="395" t="s">
        <v>19824</v>
      </c>
      <c r="D3066"/>
      <c r="E3066"/>
      <c r="F3066"/>
      <c r="G3066"/>
      <c r="H3066"/>
      <c r="I3066"/>
      <c r="J3066"/>
      <c r="K3066"/>
      <c r="L3066"/>
      <c r="M3066"/>
      <c r="N3066" s="274" t="s">
        <v>4801</v>
      </c>
      <c r="O3066" s="399"/>
      <c r="P3066"/>
      <c r="Q3066" s="400">
        <f>(INDEX('Page 2 - Team Information'!$K$14:$AP$184,Y3066,X3066)*100)</f>
        <v>0</v>
      </c>
      <c r="R3066"/>
      <c r="S3066" t="s">
        <v>7788</v>
      </c>
      <c r="T3066"/>
      <c r="U3066"/>
      <c r="V3066"/>
      <c r="W3066"/>
      <c r="X3066" s="397">
        <v>31</v>
      </c>
      <c r="Y3066" s="397">
        <v>12</v>
      </c>
    </row>
    <row r="3067" spans="1:25" x14ac:dyDescent="0.45">
      <c r="A3067">
        <f>'Page 1 - General Information'!$G$12</f>
        <v>113367003</v>
      </c>
      <c r="B3067" t="str">
        <f>'Page 1 - General Information'!$G$16</f>
        <v>2658</v>
      </c>
      <c r="C3067" s="395" t="s">
        <v>19824</v>
      </c>
      <c r="D3067"/>
      <c r="E3067"/>
      <c r="F3067"/>
      <c r="G3067"/>
      <c r="H3067"/>
      <c r="I3067"/>
      <c r="J3067"/>
      <c r="K3067"/>
      <c r="L3067"/>
      <c r="M3067"/>
      <c r="N3067" s="274" t="s">
        <v>4801</v>
      </c>
      <c r="O3067" s="399"/>
      <c r="P3067"/>
      <c r="Q3067" s="400">
        <f>(INDEX('Page 2 - Team Information'!$K$14:$AP$184,Y3067,X3067)*100)</f>
        <v>0</v>
      </c>
      <c r="R3067"/>
      <c r="S3067" t="s">
        <v>7789</v>
      </c>
      <c r="T3067"/>
      <c r="U3067"/>
      <c r="V3067"/>
      <c r="W3067"/>
      <c r="X3067" s="397">
        <v>32</v>
      </c>
      <c r="Y3067" s="397">
        <v>12</v>
      </c>
    </row>
    <row r="3068" spans="1:25" x14ac:dyDescent="0.45">
      <c r="A3068">
        <f>'Page 1 - General Information'!$G$12</f>
        <v>113367003</v>
      </c>
      <c r="B3068" t="str">
        <f>'Page 1 - General Information'!$G$16</f>
        <v>2658</v>
      </c>
      <c r="C3068" s="395" t="s">
        <v>19824</v>
      </c>
      <c r="D3068"/>
      <c r="E3068"/>
      <c r="F3068"/>
      <c r="G3068"/>
      <c r="H3068"/>
      <c r="I3068"/>
      <c r="J3068"/>
      <c r="K3068"/>
      <c r="L3068"/>
      <c r="M3068"/>
      <c r="N3068" t="s">
        <v>4812</v>
      </c>
      <c r="O3068" s="396">
        <f>INDEX('Page 2 - Team Information'!$K$14:$AP$184,Y3068,X3068)</f>
        <v>0</v>
      </c>
      <c r="P3068"/>
      <c r="Q3068"/>
      <c r="R3068"/>
      <c r="S3068" t="s">
        <v>7790</v>
      </c>
      <c r="T3068"/>
      <c r="U3068"/>
      <c r="V3068"/>
      <c r="W3068"/>
      <c r="X3068" s="397">
        <v>24</v>
      </c>
      <c r="Y3068" s="397">
        <v>13</v>
      </c>
    </row>
    <row r="3069" spans="1:25" x14ac:dyDescent="0.45">
      <c r="A3069">
        <f>'Page 1 - General Information'!$G$12</f>
        <v>113367003</v>
      </c>
      <c r="B3069" t="str">
        <f>'Page 1 - General Information'!$G$16</f>
        <v>2658</v>
      </c>
      <c r="C3069" s="395" t="s">
        <v>19824</v>
      </c>
      <c r="D3069"/>
      <c r="E3069"/>
      <c r="F3069"/>
      <c r="G3069"/>
      <c r="H3069"/>
      <c r="I3069"/>
      <c r="J3069"/>
      <c r="K3069"/>
      <c r="L3069"/>
      <c r="M3069"/>
      <c r="N3069" t="s">
        <v>4812</v>
      </c>
      <c r="O3069" s="396">
        <f>INDEX('Page 2 - Team Information'!$K$14:$AP$184,Y3069,X3069)</f>
        <v>1</v>
      </c>
      <c r="P3069"/>
      <c r="Q3069"/>
      <c r="R3069"/>
      <c r="S3069" t="s">
        <v>7791</v>
      </c>
      <c r="T3069"/>
      <c r="U3069"/>
      <c r="V3069"/>
      <c r="W3069"/>
      <c r="X3069" s="397">
        <v>25</v>
      </c>
      <c r="Y3069" s="397">
        <v>13</v>
      </c>
    </row>
    <row r="3070" spans="1:25" x14ac:dyDescent="0.45">
      <c r="A3070">
        <f>'Page 1 - General Information'!$G$12</f>
        <v>113367003</v>
      </c>
      <c r="B3070" t="str">
        <f>'Page 1 - General Information'!$G$16</f>
        <v>2658</v>
      </c>
      <c r="C3070" s="395" t="s">
        <v>19824</v>
      </c>
      <c r="D3070"/>
      <c r="E3070"/>
      <c r="F3070"/>
      <c r="G3070"/>
      <c r="H3070"/>
      <c r="I3070"/>
      <c r="J3070"/>
      <c r="K3070"/>
      <c r="L3070"/>
      <c r="M3070"/>
      <c r="N3070" t="s">
        <v>4812</v>
      </c>
      <c r="O3070" s="396">
        <f>INDEX('Page 2 - Team Information'!$K$14:$AP$184,Y3070,X3070)</f>
        <v>0</v>
      </c>
      <c r="P3070"/>
      <c r="Q3070"/>
      <c r="R3070"/>
      <c r="S3070" t="s">
        <v>7792</v>
      </c>
      <c r="T3070"/>
      <c r="U3070"/>
      <c r="V3070"/>
      <c r="W3070"/>
      <c r="X3070" s="397">
        <v>26</v>
      </c>
      <c r="Y3070" s="397">
        <v>13</v>
      </c>
    </row>
    <row r="3071" spans="1:25" x14ac:dyDescent="0.45">
      <c r="A3071">
        <f>'Page 1 - General Information'!$G$12</f>
        <v>113367003</v>
      </c>
      <c r="B3071" t="str">
        <f>'Page 1 - General Information'!$G$16</f>
        <v>2658</v>
      </c>
      <c r="C3071" s="395" t="s">
        <v>19824</v>
      </c>
      <c r="D3071"/>
      <c r="E3071"/>
      <c r="F3071"/>
      <c r="G3071"/>
      <c r="H3071"/>
      <c r="I3071"/>
      <c r="J3071"/>
      <c r="K3071"/>
      <c r="L3071"/>
      <c r="M3071"/>
      <c r="N3071" t="s">
        <v>4812</v>
      </c>
      <c r="O3071" s="396">
        <f>INDEX('Page 2 - Team Information'!$K$14:$AP$184,Y3071,X3071)</f>
        <v>4</v>
      </c>
      <c r="P3071"/>
      <c r="Q3071"/>
      <c r="R3071"/>
      <c r="S3071" t="s">
        <v>7793</v>
      </c>
      <c r="T3071"/>
      <c r="U3071"/>
      <c r="V3071"/>
      <c r="W3071"/>
      <c r="X3071" s="397">
        <v>27</v>
      </c>
      <c r="Y3071" s="397">
        <v>13</v>
      </c>
    </row>
    <row r="3072" spans="1:25" x14ac:dyDescent="0.45">
      <c r="A3072">
        <f>'Page 1 - General Information'!$G$12</f>
        <v>113367003</v>
      </c>
      <c r="B3072" t="str">
        <f>'Page 1 - General Information'!$G$16</f>
        <v>2658</v>
      </c>
      <c r="C3072" s="395" t="s">
        <v>19824</v>
      </c>
      <c r="D3072"/>
      <c r="E3072"/>
      <c r="F3072"/>
      <c r="G3072"/>
      <c r="H3072"/>
      <c r="I3072"/>
      <c r="J3072"/>
      <c r="K3072"/>
      <c r="L3072"/>
      <c r="M3072"/>
      <c r="N3072" s="274" t="s">
        <v>4801</v>
      </c>
      <c r="O3072" s="399"/>
      <c r="P3072"/>
      <c r="Q3072" s="400">
        <f>(INDEX('Page 2 - Team Information'!$K$14:$AP$184,Y3072,X3072)*100)</f>
        <v>0</v>
      </c>
      <c r="R3072"/>
      <c r="S3072" t="s">
        <v>7794</v>
      </c>
      <c r="T3072"/>
      <c r="U3072"/>
      <c r="V3072"/>
      <c r="W3072"/>
      <c r="X3072" s="397">
        <v>29</v>
      </c>
      <c r="Y3072" s="397">
        <v>13</v>
      </c>
    </row>
    <row r="3073" spans="1:25" x14ac:dyDescent="0.45">
      <c r="A3073">
        <f>'Page 1 - General Information'!$G$12</f>
        <v>113367003</v>
      </c>
      <c r="B3073" t="str">
        <f>'Page 1 - General Information'!$G$16</f>
        <v>2658</v>
      </c>
      <c r="C3073" s="395" t="s">
        <v>19824</v>
      </c>
      <c r="D3073"/>
      <c r="E3073"/>
      <c r="F3073"/>
      <c r="G3073"/>
      <c r="H3073"/>
      <c r="I3073"/>
      <c r="J3073"/>
      <c r="K3073"/>
      <c r="L3073"/>
      <c r="M3073"/>
      <c r="N3073" s="274" t="s">
        <v>4801</v>
      </c>
      <c r="O3073" s="399"/>
      <c r="P3073"/>
      <c r="Q3073" s="400">
        <f>(INDEX('Page 2 - Team Information'!$K$14:$AP$184,Y3073,X3073)*100)</f>
        <v>0</v>
      </c>
      <c r="R3073"/>
      <c r="S3073" t="s">
        <v>7795</v>
      </c>
      <c r="T3073"/>
      <c r="U3073"/>
      <c r="V3073"/>
      <c r="W3073"/>
      <c r="X3073" s="397">
        <v>30</v>
      </c>
      <c r="Y3073" s="397">
        <v>13</v>
      </c>
    </row>
    <row r="3074" spans="1:25" x14ac:dyDescent="0.45">
      <c r="A3074">
        <f>'Page 1 - General Information'!$G$12</f>
        <v>113367003</v>
      </c>
      <c r="B3074" t="str">
        <f>'Page 1 - General Information'!$G$16</f>
        <v>2658</v>
      </c>
      <c r="C3074" s="395" t="s">
        <v>19824</v>
      </c>
      <c r="D3074"/>
      <c r="E3074"/>
      <c r="F3074"/>
      <c r="G3074"/>
      <c r="H3074"/>
      <c r="I3074"/>
      <c r="J3074"/>
      <c r="K3074"/>
      <c r="L3074"/>
      <c r="M3074"/>
      <c r="N3074" s="274" t="s">
        <v>4801</v>
      </c>
      <c r="O3074" s="399"/>
      <c r="P3074"/>
      <c r="Q3074" s="400">
        <f>(INDEX('Page 2 - Team Information'!$K$14:$AP$184,Y3074,X3074)*100)</f>
        <v>0</v>
      </c>
      <c r="R3074"/>
      <c r="S3074" t="s">
        <v>7796</v>
      </c>
      <c r="T3074"/>
      <c r="U3074"/>
      <c r="V3074"/>
      <c r="W3074"/>
      <c r="X3074" s="397">
        <v>31</v>
      </c>
      <c r="Y3074" s="397">
        <v>13</v>
      </c>
    </row>
    <row r="3075" spans="1:25" x14ac:dyDescent="0.45">
      <c r="A3075">
        <f>'Page 1 - General Information'!$G$12</f>
        <v>113367003</v>
      </c>
      <c r="B3075" t="str">
        <f>'Page 1 - General Information'!$G$16</f>
        <v>2658</v>
      </c>
      <c r="C3075" s="395" t="s">
        <v>19824</v>
      </c>
      <c r="D3075"/>
      <c r="E3075"/>
      <c r="F3075"/>
      <c r="G3075"/>
      <c r="H3075"/>
      <c r="I3075"/>
      <c r="J3075"/>
      <c r="K3075"/>
      <c r="L3075"/>
      <c r="M3075"/>
      <c r="N3075" s="274" t="s">
        <v>4801</v>
      </c>
      <c r="O3075" s="399"/>
      <c r="P3075"/>
      <c r="Q3075" s="400">
        <f>(INDEX('Page 2 - Team Information'!$K$14:$AP$184,Y3075,X3075)*100)</f>
        <v>0</v>
      </c>
      <c r="R3075"/>
      <c r="S3075" t="s">
        <v>7797</v>
      </c>
      <c r="T3075"/>
      <c r="U3075"/>
      <c r="V3075"/>
      <c r="W3075"/>
      <c r="X3075" s="397">
        <v>32</v>
      </c>
      <c r="Y3075" s="397">
        <v>13</v>
      </c>
    </row>
    <row r="3076" spans="1:25" x14ac:dyDescent="0.45">
      <c r="A3076">
        <f>'Page 1 - General Information'!$G$12</f>
        <v>113367003</v>
      </c>
      <c r="B3076" t="str">
        <f>'Page 1 - General Information'!$G$16</f>
        <v>2658</v>
      </c>
      <c r="C3076" s="395" t="s">
        <v>19824</v>
      </c>
      <c r="D3076"/>
      <c r="E3076"/>
      <c r="F3076"/>
      <c r="G3076"/>
      <c r="H3076"/>
      <c r="I3076"/>
      <c r="J3076"/>
      <c r="K3076"/>
      <c r="L3076"/>
      <c r="M3076"/>
      <c r="N3076" t="s">
        <v>4812</v>
      </c>
      <c r="O3076" s="396">
        <f>INDEX('Page 2 - Team Information'!$K$14:$AP$184,Y3076,X3076)</f>
        <v>0</v>
      </c>
      <c r="P3076"/>
      <c r="Q3076"/>
      <c r="R3076"/>
      <c r="S3076" t="s">
        <v>7798</v>
      </c>
      <c r="T3076"/>
      <c r="U3076"/>
      <c r="V3076"/>
      <c r="W3076"/>
      <c r="X3076" s="397">
        <v>24</v>
      </c>
      <c r="Y3076" s="397">
        <v>14</v>
      </c>
    </row>
    <row r="3077" spans="1:25" x14ac:dyDescent="0.45">
      <c r="A3077">
        <f>'Page 1 - General Information'!$G$12</f>
        <v>113367003</v>
      </c>
      <c r="B3077" t="str">
        <f>'Page 1 - General Information'!$G$16</f>
        <v>2658</v>
      </c>
      <c r="C3077" s="395" t="s">
        <v>19824</v>
      </c>
      <c r="D3077"/>
      <c r="E3077"/>
      <c r="F3077"/>
      <c r="G3077"/>
      <c r="H3077"/>
      <c r="I3077"/>
      <c r="J3077"/>
      <c r="K3077"/>
      <c r="L3077"/>
      <c r="M3077"/>
      <c r="N3077" t="s">
        <v>4812</v>
      </c>
      <c r="O3077" s="396">
        <f>INDEX('Page 2 - Team Information'!$K$14:$AP$184,Y3077,X3077)</f>
        <v>0</v>
      </c>
      <c r="P3077"/>
      <c r="Q3077"/>
      <c r="R3077"/>
      <c r="S3077" t="s">
        <v>7799</v>
      </c>
      <c r="T3077"/>
      <c r="U3077"/>
      <c r="V3077"/>
      <c r="W3077"/>
      <c r="X3077" s="397">
        <v>25</v>
      </c>
      <c r="Y3077" s="397">
        <v>14</v>
      </c>
    </row>
    <row r="3078" spans="1:25" x14ac:dyDescent="0.45">
      <c r="A3078">
        <f>'Page 1 - General Information'!$G$12</f>
        <v>113367003</v>
      </c>
      <c r="B3078" t="str">
        <f>'Page 1 - General Information'!$G$16</f>
        <v>2658</v>
      </c>
      <c r="C3078" s="395" t="s">
        <v>19824</v>
      </c>
      <c r="D3078"/>
      <c r="E3078"/>
      <c r="F3078"/>
      <c r="G3078"/>
      <c r="H3078"/>
      <c r="I3078"/>
      <c r="J3078"/>
      <c r="K3078"/>
      <c r="L3078"/>
      <c r="M3078"/>
      <c r="N3078" t="s">
        <v>4812</v>
      </c>
      <c r="O3078" s="396">
        <f>INDEX('Page 2 - Team Information'!$K$14:$AP$184,Y3078,X3078)</f>
        <v>0</v>
      </c>
      <c r="P3078"/>
      <c r="Q3078"/>
      <c r="R3078"/>
      <c r="S3078" t="s">
        <v>7800</v>
      </c>
      <c r="T3078"/>
      <c r="U3078"/>
      <c r="V3078"/>
      <c r="W3078"/>
      <c r="X3078" s="397">
        <v>26</v>
      </c>
      <c r="Y3078" s="397">
        <v>14</v>
      </c>
    </row>
    <row r="3079" spans="1:25" x14ac:dyDescent="0.45">
      <c r="A3079">
        <f>'Page 1 - General Information'!$G$12</f>
        <v>113367003</v>
      </c>
      <c r="B3079" t="str">
        <f>'Page 1 - General Information'!$G$16</f>
        <v>2658</v>
      </c>
      <c r="C3079" s="395" t="s">
        <v>19824</v>
      </c>
      <c r="D3079"/>
      <c r="E3079"/>
      <c r="F3079"/>
      <c r="G3079"/>
      <c r="H3079"/>
      <c r="I3079"/>
      <c r="J3079"/>
      <c r="K3079"/>
      <c r="L3079"/>
      <c r="M3079"/>
      <c r="N3079" t="s">
        <v>4812</v>
      </c>
      <c r="O3079" s="396">
        <f>INDEX('Page 2 - Team Information'!$K$14:$AP$184,Y3079,X3079)</f>
        <v>0</v>
      </c>
      <c r="P3079"/>
      <c r="Q3079"/>
      <c r="R3079"/>
      <c r="S3079" t="s">
        <v>7801</v>
      </c>
      <c r="T3079"/>
      <c r="U3079"/>
      <c r="V3079"/>
      <c r="W3079"/>
      <c r="X3079" s="397">
        <v>27</v>
      </c>
      <c r="Y3079" s="397">
        <v>14</v>
      </c>
    </row>
    <row r="3080" spans="1:25" x14ac:dyDescent="0.45">
      <c r="A3080">
        <f>'Page 1 - General Information'!$G$12</f>
        <v>113367003</v>
      </c>
      <c r="B3080" t="str">
        <f>'Page 1 - General Information'!$G$16</f>
        <v>2658</v>
      </c>
      <c r="C3080" s="395" t="s">
        <v>19824</v>
      </c>
      <c r="D3080"/>
      <c r="E3080"/>
      <c r="F3080"/>
      <c r="G3080"/>
      <c r="H3080"/>
      <c r="I3080"/>
      <c r="J3080"/>
      <c r="K3080"/>
      <c r="L3080"/>
      <c r="M3080"/>
      <c r="N3080" s="274" t="s">
        <v>4801</v>
      </c>
      <c r="O3080" s="399"/>
      <c r="P3080"/>
      <c r="Q3080" s="400">
        <f>(INDEX('Page 2 - Team Information'!$K$14:$AP$184,Y3080,X3080)*100)</f>
        <v>0</v>
      </c>
      <c r="R3080"/>
      <c r="S3080" t="s">
        <v>7802</v>
      </c>
      <c r="T3080"/>
      <c r="U3080"/>
      <c r="V3080"/>
      <c r="W3080"/>
      <c r="X3080" s="397">
        <v>29</v>
      </c>
      <c r="Y3080" s="397">
        <v>14</v>
      </c>
    </row>
    <row r="3081" spans="1:25" x14ac:dyDescent="0.45">
      <c r="A3081">
        <f>'Page 1 - General Information'!$G$12</f>
        <v>113367003</v>
      </c>
      <c r="B3081" t="str">
        <f>'Page 1 - General Information'!$G$16</f>
        <v>2658</v>
      </c>
      <c r="C3081" s="395" t="s">
        <v>19824</v>
      </c>
      <c r="D3081"/>
      <c r="E3081"/>
      <c r="F3081"/>
      <c r="G3081"/>
      <c r="H3081"/>
      <c r="I3081"/>
      <c r="J3081"/>
      <c r="K3081"/>
      <c r="L3081"/>
      <c r="M3081"/>
      <c r="N3081" s="274" t="s">
        <v>4801</v>
      </c>
      <c r="O3081" s="399"/>
      <c r="P3081"/>
      <c r="Q3081" s="400">
        <f>(INDEX('Page 2 - Team Information'!$K$14:$AP$184,Y3081,X3081)*100)</f>
        <v>0</v>
      </c>
      <c r="R3081"/>
      <c r="S3081" t="s">
        <v>7803</v>
      </c>
      <c r="T3081"/>
      <c r="U3081"/>
      <c r="V3081"/>
      <c r="W3081"/>
      <c r="X3081" s="397">
        <v>30</v>
      </c>
      <c r="Y3081" s="397">
        <v>14</v>
      </c>
    </row>
    <row r="3082" spans="1:25" x14ac:dyDescent="0.45">
      <c r="A3082">
        <f>'Page 1 - General Information'!$G$12</f>
        <v>113367003</v>
      </c>
      <c r="B3082" t="str">
        <f>'Page 1 - General Information'!$G$16</f>
        <v>2658</v>
      </c>
      <c r="C3082" s="395" t="s">
        <v>19824</v>
      </c>
      <c r="D3082"/>
      <c r="E3082"/>
      <c r="F3082"/>
      <c r="G3082"/>
      <c r="H3082"/>
      <c r="I3082"/>
      <c r="J3082"/>
      <c r="K3082"/>
      <c r="L3082"/>
      <c r="M3082"/>
      <c r="N3082" s="274" t="s">
        <v>4801</v>
      </c>
      <c r="O3082" s="399"/>
      <c r="P3082"/>
      <c r="Q3082" s="400">
        <f>(INDEX('Page 2 - Team Information'!$K$14:$AP$184,Y3082,X3082)*100)</f>
        <v>0</v>
      </c>
      <c r="R3082"/>
      <c r="S3082" t="s">
        <v>7804</v>
      </c>
      <c r="T3082"/>
      <c r="U3082"/>
      <c r="V3082"/>
      <c r="W3082"/>
      <c r="X3082" s="397">
        <v>31</v>
      </c>
      <c r="Y3082" s="397">
        <v>14</v>
      </c>
    </row>
    <row r="3083" spans="1:25" x14ac:dyDescent="0.45">
      <c r="A3083">
        <f>'Page 1 - General Information'!$G$12</f>
        <v>113367003</v>
      </c>
      <c r="B3083" t="str">
        <f>'Page 1 - General Information'!$G$16</f>
        <v>2658</v>
      </c>
      <c r="C3083" s="395" t="s">
        <v>19824</v>
      </c>
      <c r="D3083"/>
      <c r="E3083"/>
      <c r="F3083"/>
      <c r="G3083"/>
      <c r="H3083"/>
      <c r="I3083"/>
      <c r="J3083"/>
      <c r="K3083"/>
      <c r="L3083"/>
      <c r="M3083"/>
      <c r="N3083" s="274" t="s">
        <v>4801</v>
      </c>
      <c r="O3083" s="399"/>
      <c r="P3083"/>
      <c r="Q3083" s="400">
        <f>(INDEX('Page 2 - Team Information'!$K$14:$AP$184,Y3083,X3083)*100)</f>
        <v>0</v>
      </c>
      <c r="R3083"/>
      <c r="S3083" t="s">
        <v>7805</v>
      </c>
      <c r="T3083"/>
      <c r="U3083"/>
      <c r="V3083"/>
      <c r="W3083"/>
      <c r="X3083" s="397">
        <v>32</v>
      </c>
      <c r="Y3083" s="397">
        <v>14</v>
      </c>
    </row>
    <row r="3084" spans="1:25" x14ac:dyDescent="0.45">
      <c r="A3084">
        <f>'Page 1 - General Information'!$G$12</f>
        <v>113367003</v>
      </c>
      <c r="B3084" t="str">
        <f>'Page 1 - General Information'!$G$16</f>
        <v>2658</v>
      </c>
      <c r="C3084" s="395" t="s">
        <v>19824</v>
      </c>
      <c r="D3084"/>
      <c r="E3084"/>
      <c r="F3084"/>
      <c r="G3084"/>
      <c r="H3084"/>
      <c r="I3084"/>
      <c r="J3084"/>
      <c r="K3084"/>
      <c r="L3084"/>
      <c r="M3084"/>
      <c r="N3084" t="s">
        <v>4812</v>
      </c>
      <c r="O3084" s="396">
        <f>INDEX('Page 2 - Team Information'!$K$14:$AP$184,Y3084,X3084)</f>
        <v>0</v>
      </c>
      <c r="P3084"/>
      <c r="Q3084"/>
      <c r="R3084"/>
      <c r="S3084" t="s">
        <v>7806</v>
      </c>
      <c r="T3084"/>
      <c r="U3084"/>
      <c r="V3084"/>
      <c r="W3084"/>
      <c r="X3084" s="397">
        <v>24</v>
      </c>
      <c r="Y3084" s="397">
        <v>15</v>
      </c>
    </row>
    <row r="3085" spans="1:25" x14ac:dyDescent="0.45">
      <c r="A3085">
        <f>'Page 1 - General Information'!$G$12</f>
        <v>113367003</v>
      </c>
      <c r="B3085" t="str">
        <f>'Page 1 - General Information'!$G$16</f>
        <v>2658</v>
      </c>
      <c r="C3085" s="395" t="s">
        <v>19824</v>
      </c>
      <c r="D3085"/>
      <c r="E3085"/>
      <c r="F3085"/>
      <c r="G3085"/>
      <c r="H3085"/>
      <c r="I3085"/>
      <c r="J3085"/>
      <c r="K3085"/>
      <c r="L3085"/>
      <c r="M3085"/>
      <c r="N3085" t="s">
        <v>4812</v>
      </c>
      <c r="O3085" s="396">
        <f>INDEX('Page 2 - Team Information'!$K$14:$AP$184,Y3085,X3085)</f>
        <v>0</v>
      </c>
      <c r="P3085"/>
      <c r="Q3085"/>
      <c r="R3085"/>
      <c r="S3085" t="s">
        <v>7807</v>
      </c>
      <c r="T3085"/>
      <c r="U3085"/>
      <c r="V3085"/>
      <c r="W3085"/>
      <c r="X3085" s="397">
        <v>25</v>
      </c>
      <c r="Y3085" s="397">
        <v>15</v>
      </c>
    </row>
    <row r="3086" spans="1:25" x14ac:dyDescent="0.45">
      <c r="A3086">
        <f>'Page 1 - General Information'!$G$12</f>
        <v>113367003</v>
      </c>
      <c r="B3086" t="str">
        <f>'Page 1 - General Information'!$G$16</f>
        <v>2658</v>
      </c>
      <c r="C3086" s="395" t="s">
        <v>19824</v>
      </c>
      <c r="D3086"/>
      <c r="E3086"/>
      <c r="F3086"/>
      <c r="G3086"/>
      <c r="H3086"/>
      <c r="I3086"/>
      <c r="J3086"/>
      <c r="K3086"/>
      <c r="L3086"/>
      <c r="M3086"/>
      <c r="N3086" t="s">
        <v>4812</v>
      </c>
      <c r="O3086" s="396">
        <f>INDEX('Page 2 - Team Information'!$K$14:$AP$184,Y3086,X3086)</f>
        <v>0</v>
      </c>
      <c r="P3086"/>
      <c r="Q3086"/>
      <c r="R3086"/>
      <c r="S3086" t="s">
        <v>7808</v>
      </c>
      <c r="T3086"/>
      <c r="U3086"/>
      <c r="V3086"/>
      <c r="W3086"/>
      <c r="X3086" s="397">
        <v>26</v>
      </c>
      <c r="Y3086" s="397">
        <v>15</v>
      </c>
    </row>
    <row r="3087" spans="1:25" x14ac:dyDescent="0.45">
      <c r="A3087">
        <f>'Page 1 - General Information'!$G$12</f>
        <v>113367003</v>
      </c>
      <c r="B3087" t="str">
        <f>'Page 1 - General Information'!$G$16</f>
        <v>2658</v>
      </c>
      <c r="C3087" s="395" t="s">
        <v>19824</v>
      </c>
      <c r="D3087"/>
      <c r="E3087"/>
      <c r="F3087"/>
      <c r="G3087"/>
      <c r="H3087"/>
      <c r="I3087"/>
      <c r="J3087"/>
      <c r="K3087"/>
      <c r="L3087"/>
      <c r="M3087"/>
      <c r="N3087" t="s">
        <v>4812</v>
      </c>
      <c r="O3087" s="396">
        <f>INDEX('Page 2 - Team Information'!$K$14:$AP$184,Y3087,X3087)</f>
        <v>0</v>
      </c>
      <c r="P3087"/>
      <c r="Q3087"/>
      <c r="R3087"/>
      <c r="S3087" t="s">
        <v>7809</v>
      </c>
      <c r="T3087"/>
      <c r="U3087"/>
      <c r="V3087"/>
      <c r="W3087"/>
      <c r="X3087" s="397">
        <v>27</v>
      </c>
      <c r="Y3087" s="397">
        <v>15</v>
      </c>
    </row>
    <row r="3088" spans="1:25" x14ac:dyDescent="0.45">
      <c r="A3088">
        <f>'Page 1 - General Information'!$G$12</f>
        <v>113367003</v>
      </c>
      <c r="B3088" t="str">
        <f>'Page 1 - General Information'!$G$16</f>
        <v>2658</v>
      </c>
      <c r="C3088" s="395" t="s">
        <v>19824</v>
      </c>
      <c r="D3088"/>
      <c r="E3088"/>
      <c r="F3088"/>
      <c r="G3088"/>
      <c r="H3088"/>
      <c r="I3088"/>
      <c r="J3088"/>
      <c r="K3088"/>
      <c r="L3088"/>
      <c r="M3088"/>
      <c r="N3088" s="274" t="s">
        <v>4801</v>
      </c>
      <c r="O3088" s="399"/>
      <c r="P3088"/>
      <c r="Q3088" s="400">
        <f>(INDEX('Page 2 - Team Information'!$K$14:$AP$184,Y3088,X3088)*100)</f>
        <v>0</v>
      </c>
      <c r="R3088"/>
      <c r="S3088" t="s">
        <v>7810</v>
      </c>
      <c r="T3088"/>
      <c r="U3088"/>
      <c r="V3088"/>
      <c r="W3088"/>
      <c r="X3088" s="397">
        <v>29</v>
      </c>
      <c r="Y3088" s="397">
        <v>15</v>
      </c>
    </row>
    <row r="3089" spans="1:25" x14ac:dyDescent="0.45">
      <c r="A3089">
        <f>'Page 1 - General Information'!$G$12</f>
        <v>113367003</v>
      </c>
      <c r="B3089" t="str">
        <f>'Page 1 - General Information'!$G$16</f>
        <v>2658</v>
      </c>
      <c r="C3089" s="395" t="s">
        <v>19824</v>
      </c>
      <c r="D3089"/>
      <c r="E3089"/>
      <c r="F3089"/>
      <c r="G3089"/>
      <c r="H3089"/>
      <c r="I3089"/>
      <c r="J3089"/>
      <c r="K3089"/>
      <c r="L3089"/>
      <c r="M3089"/>
      <c r="N3089" s="274" t="s">
        <v>4801</v>
      </c>
      <c r="O3089" s="399"/>
      <c r="P3089"/>
      <c r="Q3089" s="400">
        <f>(INDEX('Page 2 - Team Information'!$K$14:$AP$184,Y3089,X3089)*100)</f>
        <v>0</v>
      </c>
      <c r="R3089"/>
      <c r="S3089" t="s">
        <v>7811</v>
      </c>
      <c r="T3089"/>
      <c r="U3089"/>
      <c r="V3089"/>
      <c r="W3089"/>
      <c r="X3089" s="397">
        <v>30</v>
      </c>
      <c r="Y3089" s="397">
        <v>15</v>
      </c>
    </row>
    <row r="3090" spans="1:25" x14ac:dyDescent="0.45">
      <c r="A3090">
        <f>'Page 1 - General Information'!$G$12</f>
        <v>113367003</v>
      </c>
      <c r="B3090" t="str">
        <f>'Page 1 - General Information'!$G$16</f>
        <v>2658</v>
      </c>
      <c r="C3090" s="395" t="s">
        <v>19824</v>
      </c>
      <c r="D3090"/>
      <c r="E3090"/>
      <c r="F3090"/>
      <c r="G3090"/>
      <c r="H3090"/>
      <c r="I3090"/>
      <c r="J3090"/>
      <c r="K3090"/>
      <c r="L3090"/>
      <c r="M3090"/>
      <c r="N3090" s="274" t="s">
        <v>4801</v>
      </c>
      <c r="O3090" s="399"/>
      <c r="P3090"/>
      <c r="Q3090" s="400">
        <f>(INDEX('Page 2 - Team Information'!$K$14:$AP$184,Y3090,X3090)*100)</f>
        <v>0</v>
      </c>
      <c r="R3090"/>
      <c r="S3090" t="s">
        <v>7812</v>
      </c>
      <c r="T3090"/>
      <c r="U3090"/>
      <c r="V3090"/>
      <c r="W3090"/>
      <c r="X3090" s="397">
        <v>31</v>
      </c>
      <c r="Y3090" s="397">
        <v>15</v>
      </c>
    </row>
    <row r="3091" spans="1:25" x14ac:dyDescent="0.45">
      <c r="A3091">
        <f>'Page 1 - General Information'!$G$12</f>
        <v>113367003</v>
      </c>
      <c r="B3091" t="str">
        <f>'Page 1 - General Information'!$G$16</f>
        <v>2658</v>
      </c>
      <c r="C3091" s="395" t="s">
        <v>19824</v>
      </c>
      <c r="D3091"/>
      <c r="E3091"/>
      <c r="F3091"/>
      <c r="G3091"/>
      <c r="H3091"/>
      <c r="I3091"/>
      <c r="J3091"/>
      <c r="K3091"/>
      <c r="L3091"/>
      <c r="M3091"/>
      <c r="N3091" s="274" t="s">
        <v>4801</v>
      </c>
      <c r="O3091" s="399"/>
      <c r="P3091"/>
      <c r="Q3091" s="400">
        <f>(INDEX('Page 2 - Team Information'!$K$14:$AP$184,Y3091,X3091)*100)</f>
        <v>0</v>
      </c>
      <c r="R3091"/>
      <c r="S3091" t="s">
        <v>7813</v>
      </c>
      <c r="T3091"/>
      <c r="U3091"/>
      <c r="V3091"/>
      <c r="W3091"/>
      <c r="X3091" s="397">
        <v>32</v>
      </c>
      <c r="Y3091" s="397">
        <v>15</v>
      </c>
    </row>
    <row r="3092" spans="1:25" x14ac:dyDescent="0.45">
      <c r="A3092">
        <f>'Page 1 - General Information'!$G$12</f>
        <v>113367003</v>
      </c>
      <c r="B3092" t="str">
        <f>'Page 1 - General Information'!$G$16</f>
        <v>2658</v>
      </c>
      <c r="C3092" s="395" t="s">
        <v>19824</v>
      </c>
      <c r="D3092"/>
      <c r="E3092"/>
      <c r="F3092"/>
      <c r="G3092"/>
      <c r="H3092"/>
      <c r="I3092"/>
      <c r="J3092"/>
      <c r="K3092"/>
      <c r="L3092"/>
      <c r="M3092"/>
      <c r="N3092" t="s">
        <v>4812</v>
      </c>
      <c r="O3092" s="396">
        <f>INDEX('Page 2 - Team Information'!$K$14:$AP$184,Y3092,X3092)</f>
        <v>0</v>
      </c>
      <c r="P3092"/>
      <c r="Q3092"/>
      <c r="R3092"/>
      <c r="S3092" t="s">
        <v>7814</v>
      </c>
      <c r="T3092"/>
      <c r="U3092"/>
      <c r="V3092"/>
      <c r="W3092"/>
      <c r="X3092" s="397">
        <v>24</v>
      </c>
      <c r="Y3092" s="397">
        <v>16</v>
      </c>
    </row>
    <row r="3093" spans="1:25" x14ac:dyDescent="0.45">
      <c r="A3093">
        <f>'Page 1 - General Information'!$G$12</f>
        <v>113367003</v>
      </c>
      <c r="B3093" t="str">
        <f>'Page 1 - General Information'!$G$16</f>
        <v>2658</v>
      </c>
      <c r="C3093" s="395" t="s">
        <v>19824</v>
      </c>
      <c r="D3093"/>
      <c r="E3093"/>
      <c r="F3093"/>
      <c r="G3093"/>
      <c r="H3093"/>
      <c r="I3093"/>
      <c r="J3093"/>
      <c r="K3093"/>
      <c r="L3093"/>
      <c r="M3093"/>
      <c r="N3093" t="s">
        <v>4812</v>
      </c>
      <c r="O3093" s="396">
        <f>INDEX('Page 2 - Team Information'!$K$14:$AP$184,Y3093,X3093)</f>
        <v>1</v>
      </c>
      <c r="P3093"/>
      <c r="Q3093"/>
      <c r="R3093"/>
      <c r="S3093" t="s">
        <v>7815</v>
      </c>
      <c r="T3093"/>
      <c r="U3093"/>
      <c r="V3093"/>
      <c r="W3093"/>
      <c r="X3093" s="397">
        <v>25</v>
      </c>
      <c r="Y3093" s="397">
        <v>16</v>
      </c>
    </row>
    <row r="3094" spans="1:25" x14ac:dyDescent="0.45">
      <c r="A3094">
        <f>'Page 1 - General Information'!$G$12</f>
        <v>113367003</v>
      </c>
      <c r="B3094" t="str">
        <f>'Page 1 - General Information'!$G$16</f>
        <v>2658</v>
      </c>
      <c r="C3094" s="395" t="s">
        <v>19824</v>
      </c>
      <c r="D3094"/>
      <c r="E3094"/>
      <c r="F3094"/>
      <c r="G3094"/>
      <c r="H3094"/>
      <c r="I3094"/>
      <c r="J3094"/>
      <c r="K3094"/>
      <c r="L3094"/>
      <c r="M3094"/>
      <c r="N3094" t="s">
        <v>4812</v>
      </c>
      <c r="O3094" s="396">
        <f>INDEX('Page 2 - Team Information'!$K$14:$AP$184,Y3094,X3094)</f>
        <v>0</v>
      </c>
      <c r="P3094"/>
      <c r="Q3094"/>
      <c r="R3094"/>
      <c r="S3094" t="s">
        <v>7816</v>
      </c>
      <c r="T3094"/>
      <c r="U3094"/>
      <c r="V3094"/>
      <c r="W3094"/>
      <c r="X3094" s="397">
        <v>26</v>
      </c>
      <c r="Y3094" s="397">
        <v>16</v>
      </c>
    </row>
    <row r="3095" spans="1:25" x14ac:dyDescent="0.45">
      <c r="A3095">
        <f>'Page 1 - General Information'!$G$12</f>
        <v>113367003</v>
      </c>
      <c r="B3095" t="str">
        <f>'Page 1 - General Information'!$G$16</f>
        <v>2658</v>
      </c>
      <c r="C3095" s="395" t="s">
        <v>19824</v>
      </c>
      <c r="D3095"/>
      <c r="E3095"/>
      <c r="F3095"/>
      <c r="G3095"/>
      <c r="H3095"/>
      <c r="I3095"/>
      <c r="J3095"/>
      <c r="K3095"/>
      <c r="L3095"/>
      <c r="M3095"/>
      <c r="N3095" t="s">
        <v>4812</v>
      </c>
      <c r="O3095" s="396">
        <f>INDEX('Page 2 - Team Information'!$K$14:$AP$184,Y3095,X3095)</f>
        <v>0</v>
      </c>
      <c r="P3095"/>
      <c r="Q3095"/>
      <c r="R3095"/>
      <c r="S3095" t="s">
        <v>7817</v>
      </c>
      <c r="T3095"/>
      <c r="U3095"/>
      <c r="V3095"/>
      <c r="W3095"/>
      <c r="X3095" s="397">
        <v>27</v>
      </c>
      <c r="Y3095" s="397">
        <v>16</v>
      </c>
    </row>
    <row r="3096" spans="1:25" x14ac:dyDescent="0.45">
      <c r="A3096">
        <f>'Page 1 - General Information'!$G$12</f>
        <v>113367003</v>
      </c>
      <c r="B3096" t="str">
        <f>'Page 1 - General Information'!$G$16</f>
        <v>2658</v>
      </c>
      <c r="C3096" s="395" t="s">
        <v>19824</v>
      </c>
      <c r="D3096"/>
      <c r="E3096"/>
      <c r="F3096"/>
      <c r="G3096"/>
      <c r="H3096"/>
      <c r="I3096"/>
      <c r="J3096"/>
      <c r="K3096"/>
      <c r="L3096"/>
      <c r="M3096"/>
      <c r="N3096" s="274" t="s">
        <v>4801</v>
      </c>
      <c r="O3096" s="399"/>
      <c r="P3096"/>
      <c r="Q3096" s="400">
        <f>(INDEX('Page 2 - Team Information'!$K$14:$AP$184,Y3096,X3096)*100)</f>
        <v>0</v>
      </c>
      <c r="R3096"/>
      <c r="S3096" t="s">
        <v>7818</v>
      </c>
      <c r="T3096"/>
      <c r="U3096"/>
      <c r="V3096"/>
      <c r="W3096"/>
      <c r="X3096" s="397">
        <v>29</v>
      </c>
      <c r="Y3096" s="397">
        <v>16</v>
      </c>
    </row>
    <row r="3097" spans="1:25" x14ac:dyDescent="0.45">
      <c r="A3097">
        <f>'Page 1 - General Information'!$G$12</f>
        <v>113367003</v>
      </c>
      <c r="B3097" t="str">
        <f>'Page 1 - General Information'!$G$16</f>
        <v>2658</v>
      </c>
      <c r="C3097" s="395" t="s">
        <v>19824</v>
      </c>
      <c r="D3097"/>
      <c r="E3097"/>
      <c r="F3097"/>
      <c r="G3097"/>
      <c r="H3097"/>
      <c r="I3097"/>
      <c r="J3097"/>
      <c r="K3097"/>
      <c r="L3097"/>
      <c r="M3097"/>
      <c r="N3097" s="274" t="s">
        <v>4801</v>
      </c>
      <c r="O3097" s="399"/>
      <c r="P3097"/>
      <c r="Q3097" s="400">
        <f>(INDEX('Page 2 - Team Information'!$K$14:$AP$184,Y3097,X3097)*100)</f>
        <v>0</v>
      </c>
      <c r="R3097"/>
      <c r="S3097" t="s">
        <v>7819</v>
      </c>
      <c r="T3097"/>
      <c r="U3097"/>
      <c r="V3097"/>
      <c r="W3097"/>
      <c r="X3097" s="397">
        <v>30</v>
      </c>
      <c r="Y3097" s="397">
        <v>16</v>
      </c>
    </row>
    <row r="3098" spans="1:25" x14ac:dyDescent="0.45">
      <c r="A3098">
        <f>'Page 1 - General Information'!$G$12</f>
        <v>113367003</v>
      </c>
      <c r="B3098" t="str">
        <f>'Page 1 - General Information'!$G$16</f>
        <v>2658</v>
      </c>
      <c r="C3098" s="395" t="s">
        <v>19824</v>
      </c>
      <c r="D3098"/>
      <c r="E3098"/>
      <c r="F3098"/>
      <c r="G3098"/>
      <c r="H3098"/>
      <c r="I3098"/>
      <c r="J3098"/>
      <c r="K3098"/>
      <c r="L3098"/>
      <c r="M3098"/>
      <c r="N3098" s="274" t="s">
        <v>4801</v>
      </c>
      <c r="O3098" s="399"/>
      <c r="P3098"/>
      <c r="Q3098" s="400">
        <f>(INDEX('Page 2 - Team Information'!$K$14:$AP$184,Y3098,X3098)*100)</f>
        <v>0</v>
      </c>
      <c r="R3098"/>
      <c r="S3098" t="s">
        <v>7820</v>
      </c>
      <c r="T3098"/>
      <c r="U3098"/>
      <c r="V3098"/>
      <c r="W3098"/>
      <c r="X3098" s="397">
        <v>31</v>
      </c>
      <c r="Y3098" s="397">
        <v>16</v>
      </c>
    </row>
    <row r="3099" spans="1:25" x14ac:dyDescent="0.45">
      <c r="A3099">
        <f>'Page 1 - General Information'!$G$12</f>
        <v>113367003</v>
      </c>
      <c r="B3099" t="str">
        <f>'Page 1 - General Information'!$G$16</f>
        <v>2658</v>
      </c>
      <c r="C3099" s="395" t="s">
        <v>19824</v>
      </c>
      <c r="D3099"/>
      <c r="E3099"/>
      <c r="F3099"/>
      <c r="G3099"/>
      <c r="H3099"/>
      <c r="I3099"/>
      <c r="J3099"/>
      <c r="K3099"/>
      <c r="L3099"/>
      <c r="M3099"/>
      <c r="N3099" s="274" t="s">
        <v>4801</v>
      </c>
      <c r="O3099" s="399"/>
      <c r="P3099"/>
      <c r="Q3099" s="400">
        <f>(INDEX('Page 2 - Team Information'!$K$14:$AP$184,Y3099,X3099)*100)</f>
        <v>0</v>
      </c>
      <c r="R3099"/>
      <c r="S3099" t="s">
        <v>7821</v>
      </c>
      <c r="T3099"/>
      <c r="U3099"/>
      <c r="V3099"/>
      <c r="W3099"/>
      <c r="X3099" s="397">
        <v>32</v>
      </c>
      <c r="Y3099" s="397">
        <v>16</v>
      </c>
    </row>
    <row r="3100" spans="1:25" x14ac:dyDescent="0.45">
      <c r="A3100">
        <f>'Page 1 - General Information'!$G$12</f>
        <v>113367003</v>
      </c>
      <c r="B3100" t="str">
        <f>'Page 1 - General Information'!$G$16</f>
        <v>2658</v>
      </c>
      <c r="C3100" s="395" t="s">
        <v>19824</v>
      </c>
      <c r="D3100"/>
      <c r="E3100"/>
      <c r="F3100"/>
      <c r="G3100"/>
      <c r="H3100"/>
      <c r="I3100"/>
      <c r="J3100"/>
      <c r="K3100"/>
      <c r="L3100"/>
      <c r="M3100"/>
      <c r="N3100" t="s">
        <v>4812</v>
      </c>
      <c r="O3100" s="396">
        <f>INDEX('Page 2 - Team Information'!$K$14:$AP$184,Y3100,X3100)</f>
        <v>0</v>
      </c>
      <c r="P3100"/>
      <c r="Q3100"/>
      <c r="R3100"/>
      <c r="S3100" t="s">
        <v>7822</v>
      </c>
      <c r="T3100"/>
      <c r="U3100"/>
      <c r="V3100"/>
      <c r="W3100"/>
      <c r="X3100" s="397">
        <v>24</v>
      </c>
      <c r="Y3100" s="397">
        <v>17</v>
      </c>
    </row>
    <row r="3101" spans="1:25" x14ac:dyDescent="0.45">
      <c r="A3101">
        <f>'Page 1 - General Information'!$G$12</f>
        <v>113367003</v>
      </c>
      <c r="B3101" t="str">
        <f>'Page 1 - General Information'!$G$16</f>
        <v>2658</v>
      </c>
      <c r="C3101" s="395" t="s">
        <v>19824</v>
      </c>
      <c r="D3101"/>
      <c r="E3101"/>
      <c r="F3101"/>
      <c r="G3101"/>
      <c r="H3101"/>
      <c r="I3101"/>
      <c r="J3101"/>
      <c r="K3101"/>
      <c r="L3101"/>
      <c r="M3101"/>
      <c r="N3101" t="s">
        <v>4812</v>
      </c>
      <c r="O3101" s="396">
        <f>INDEX('Page 2 - Team Information'!$K$14:$AP$184,Y3101,X3101)</f>
        <v>1</v>
      </c>
      <c r="P3101"/>
      <c r="Q3101"/>
      <c r="R3101"/>
      <c r="S3101" t="s">
        <v>7823</v>
      </c>
      <c r="T3101"/>
      <c r="U3101"/>
      <c r="V3101"/>
      <c r="W3101"/>
      <c r="X3101" s="397">
        <v>25</v>
      </c>
      <c r="Y3101" s="397">
        <v>17</v>
      </c>
    </row>
    <row r="3102" spans="1:25" x14ac:dyDescent="0.45">
      <c r="A3102">
        <f>'Page 1 - General Information'!$G$12</f>
        <v>113367003</v>
      </c>
      <c r="B3102" t="str">
        <f>'Page 1 - General Information'!$G$16</f>
        <v>2658</v>
      </c>
      <c r="C3102" s="395" t="s">
        <v>19824</v>
      </c>
      <c r="D3102"/>
      <c r="E3102"/>
      <c r="F3102"/>
      <c r="G3102"/>
      <c r="H3102"/>
      <c r="I3102"/>
      <c r="J3102"/>
      <c r="K3102"/>
      <c r="L3102"/>
      <c r="M3102"/>
      <c r="N3102" t="s">
        <v>4812</v>
      </c>
      <c r="O3102" s="396">
        <f>INDEX('Page 2 - Team Information'!$K$14:$AP$184,Y3102,X3102)</f>
        <v>0</v>
      </c>
      <c r="P3102"/>
      <c r="Q3102"/>
      <c r="R3102"/>
      <c r="S3102" t="s">
        <v>7824</v>
      </c>
      <c r="T3102"/>
      <c r="U3102"/>
      <c r="V3102"/>
      <c r="W3102"/>
      <c r="X3102" s="397">
        <v>26</v>
      </c>
      <c r="Y3102" s="397">
        <v>17</v>
      </c>
    </row>
    <row r="3103" spans="1:25" x14ac:dyDescent="0.45">
      <c r="A3103">
        <f>'Page 1 - General Information'!$G$12</f>
        <v>113367003</v>
      </c>
      <c r="B3103" t="str">
        <f>'Page 1 - General Information'!$G$16</f>
        <v>2658</v>
      </c>
      <c r="C3103" s="395" t="s">
        <v>19824</v>
      </c>
      <c r="D3103"/>
      <c r="E3103"/>
      <c r="F3103"/>
      <c r="G3103"/>
      <c r="H3103"/>
      <c r="I3103"/>
      <c r="J3103"/>
      <c r="K3103"/>
      <c r="L3103"/>
      <c r="M3103"/>
      <c r="N3103" t="s">
        <v>4812</v>
      </c>
      <c r="O3103" s="396">
        <f>INDEX('Page 2 - Team Information'!$K$14:$AP$184,Y3103,X3103)</f>
        <v>1</v>
      </c>
      <c r="P3103"/>
      <c r="Q3103"/>
      <c r="R3103"/>
      <c r="S3103" t="s">
        <v>7825</v>
      </c>
      <c r="T3103"/>
      <c r="U3103"/>
      <c r="V3103"/>
      <c r="W3103"/>
      <c r="X3103" s="397">
        <v>27</v>
      </c>
      <c r="Y3103" s="397">
        <v>17</v>
      </c>
    </row>
    <row r="3104" spans="1:25" x14ac:dyDescent="0.45">
      <c r="A3104">
        <f>'Page 1 - General Information'!$G$12</f>
        <v>113367003</v>
      </c>
      <c r="B3104" t="str">
        <f>'Page 1 - General Information'!$G$16</f>
        <v>2658</v>
      </c>
      <c r="C3104" s="395" t="s">
        <v>19824</v>
      </c>
      <c r="D3104"/>
      <c r="E3104"/>
      <c r="F3104"/>
      <c r="G3104"/>
      <c r="H3104"/>
      <c r="I3104"/>
      <c r="J3104"/>
      <c r="K3104"/>
      <c r="L3104"/>
      <c r="M3104"/>
      <c r="N3104" s="274" t="s">
        <v>4801</v>
      </c>
      <c r="O3104" s="399"/>
      <c r="P3104"/>
      <c r="Q3104" s="400">
        <f>(INDEX('Page 2 - Team Information'!$K$14:$AP$184,Y3104,X3104)*100)</f>
        <v>0</v>
      </c>
      <c r="R3104"/>
      <c r="S3104" t="s">
        <v>7826</v>
      </c>
      <c r="T3104"/>
      <c r="U3104"/>
      <c r="V3104"/>
      <c r="W3104"/>
      <c r="X3104" s="397">
        <v>29</v>
      </c>
      <c r="Y3104" s="397">
        <v>17</v>
      </c>
    </row>
    <row r="3105" spans="1:25" x14ac:dyDescent="0.45">
      <c r="A3105">
        <f>'Page 1 - General Information'!$G$12</f>
        <v>113367003</v>
      </c>
      <c r="B3105" t="str">
        <f>'Page 1 - General Information'!$G$16</f>
        <v>2658</v>
      </c>
      <c r="C3105" s="395" t="s">
        <v>19824</v>
      </c>
      <c r="D3105"/>
      <c r="E3105"/>
      <c r="F3105"/>
      <c r="G3105"/>
      <c r="H3105"/>
      <c r="I3105"/>
      <c r="J3105"/>
      <c r="K3105"/>
      <c r="L3105"/>
      <c r="M3105"/>
      <c r="N3105" s="274" t="s">
        <v>4801</v>
      </c>
      <c r="O3105" s="399"/>
      <c r="P3105"/>
      <c r="Q3105" s="400">
        <f>(INDEX('Page 2 - Team Information'!$K$14:$AP$184,Y3105,X3105)*100)</f>
        <v>0</v>
      </c>
      <c r="R3105"/>
      <c r="S3105" t="s">
        <v>7827</v>
      </c>
      <c r="T3105"/>
      <c r="U3105"/>
      <c r="V3105"/>
      <c r="W3105"/>
      <c r="X3105" s="397">
        <v>30</v>
      </c>
      <c r="Y3105" s="397">
        <v>17</v>
      </c>
    </row>
    <row r="3106" spans="1:25" x14ac:dyDescent="0.45">
      <c r="A3106">
        <f>'Page 1 - General Information'!$G$12</f>
        <v>113367003</v>
      </c>
      <c r="B3106" t="str">
        <f>'Page 1 - General Information'!$G$16</f>
        <v>2658</v>
      </c>
      <c r="C3106" s="395" t="s">
        <v>19824</v>
      </c>
      <c r="D3106"/>
      <c r="E3106"/>
      <c r="F3106"/>
      <c r="G3106"/>
      <c r="H3106"/>
      <c r="I3106"/>
      <c r="J3106"/>
      <c r="K3106"/>
      <c r="L3106"/>
      <c r="M3106"/>
      <c r="N3106" s="274" t="s">
        <v>4801</v>
      </c>
      <c r="O3106" s="399"/>
      <c r="P3106"/>
      <c r="Q3106" s="400">
        <f>(INDEX('Page 2 - Team Information'!$K$14:$AP$184,Y3106,X3106)*100)</f>
        <v>0</v>
      </c>
      <c r="R3106"/>
      <c r="S3106" t="s">
        <v>7828</v>
      </c>
      <c r="T3106"/>
      <c r="U3106"/>
      <c r="V3106"/>
      <c r="W3106"/>
      <c r="X3106" s="397">
        <v>31</v>
      </c>
      <c r="Y3106" s="397">
        <v>17</v>
      </c>
    </row>
    <row r="3107" spans="1:25" x14ac:dyDescent="0.45">
      <c r="A3107">
        <f>'Page 1 - General Information'!$G$12</f>
        <v>113367003</v>
      </c>
      <c r="B3107" t="str">
        <f>'Page 1 - General Information'!$G$16</f>
        <v>2658</v>
      </c>
      <c r="C3107" s="395" t="s">
        <v>19824</v>
      </c>
      <c r="D3107"/>
      <c r="E3107"/>
      <c r="F3107"/>
      <c r="G3107"/>
      <c r="H3107"/>
      <c r="I3107"/>
      <c r="J3107"/>
      <c r="K3107"/>
      <c r="L3107"/>
      <c r="M3107"/>
      <c r="N3107" s="274" t="s">
        <v>4801</v>
      </c>
      <c r="O3107" s="399"/>
      <c r="P3107"/>
      <c r="Q3107" s="400">
        <f>(INDEX('Page 2 - Team Information'!$K$14:$AP$184,Y3107,X3107)*100)</f>
        <v>0</v>
      </c>
      <c r="R3107"/>
      <c r="S3107" t="s">
        <v>7829</v>
      </c>
      <c r="T3107"/>
      <c r="U3107"/>
      <c r="V3107"/>
      <c r="W3107"/>
      <c r="X3107" s="397">
        <v>32</v>
      </c>
      <c r="Y3107" s="397">
        <v>17</v>
      </c>
    </row>
    <row r="3108" spans="1:25" x14ac:dyDescent="0.45">
      <c r="A3108">
        <f>'Page 1 - General Information'!$G$12</f>
        <v>113367003</v>
      </c>
      <c r="B3108" t="str">
        <f>'Page 1 - General Information'!$G$16</f>
        <v>2658</v>
      </c>
      <c r="C3108" s="395" t="s">
        <v>19824</v>
      </c>
      <c r="D3108"/>
      <c r="E3108"/>
      <c r="F3108"/>
      <c r="G3108"/>
      <c r="H3108"/>
      <c r="I3108"/>
      <c r="J3108"/>
      <c r="K3108"/>
      <c r="L3108"/>
      <c r="M3108"/>
      <c r="N3108" t="s">
        <v>4812</v>
      </c>
      <c r="O3108" s="396">
        <f>INDEX('Page 2 - Team Information'!$K$14:$AP$184,Y3108,X3108)</f>
        <v>0</v>
      </c>
      <c r="P3108"/>
      <c r="Q3108"/>
      <c r="R3108"/>
      <c r="S3108" t="s">
        <v>7830</v>
      </c>
      <c r="T3108"/>
      <c r="U3108"/>
      <c r="V3108"/>
      <c r="W3108"/>
      <c r="X3108" s="397">
        <v>24</v>
      </c>
      <c r="Y3108" s="397">
        <v>18</v>
      </c>
    </row>
    <row r="3109" spans="1:25" x14ac:dyDescent="0.45">
      <c r="A3109">
        <f>'Page 1 - General Information'!$G$12</f>
        <v>113367003</v>
      </c>
      <c r="B3109" t="str">
        <f>'Page 1 - General Information'!$G$16</f>
        <v>2658</v>
      </c>
      <c r="C3109" s="395" t="s">
        <v>19824</v>
      </c>
      <c r="D3109"/>
      <c r="E3109"/>
      <c r="F3109"/>
      <c r="G3109"/>
      <c r="H3109"/>
      <c r="I3109"/>
      <c r="J3109"/>
      <c r="K3109"/>
      <c r="L3109"/>
      <c r="M3109"/>
      <c r="N3109" t="s">
        <v>4812</v>
      </c>
      <c r="O3109" s="396">
        <f>INDEX('Page 2 - Team Information'!$K$14:$AP$184,Y3109,X3109)</f>
        <v>1</v>
      </c>
      <c r="P3109"/>
      <c r="Q3109"/>
      <c r="R3109"/>
      <c r="S3109" t="s">
        <v>7831</v>
      </c>
      <c r="T3109"/>
      <c r="U3109"/>
      <c r="V3109"/>
      <c r="W3109"/>
      <c r="X3109" s="397">
        <v>25</v>
      </c>
      <c r="Y3109" s="397">
        <v>18</v>
      </c>
    </row>
    <row r="3110" spans="1:25" x14ac:dyDescent="0.45">
      <c r="A3110">
        <f>'Page 1 - General Information'!$G$12</f>
        <v>113367003</v>
      </c>
      <c r="B3110" t="str">
        <f>'Page 1 - General Information'!$G$16</f>
        <v>2658</v>
      </c>
      <c r="C3110" s="395" t="s">
        <v>19824</v>
      </c>
      <c r="D3110"/>
      <c r="E3110"/>
      <c r="F3110"/>
      <c r="G3110"/>
      <c r="H3110"/>
      <c r="I3110"/>
      <c r="J3110"/>
      <c r="K3110"/>
      <c r="L3110"/>
      <c r="M3110"/>
      <c r="N3110" t="s">
        <v>4812</v>
      </c>
      <c r="O3110" s="396">
        <f>INDEX('Page 2 - Team Information'!$K$14:$AP$184,Y3110,X3110)</f>
        <v>0</v>
      </c>
      <c r="P3110"/>
      <c r="Q3110"/>
      <c r="R3110"/>
      <c r="S3110" t="s">
        <v>7832</v>
      </c>
      <c r="T3110"/>
      <c r="U3110"/>
      <c r="V3110"/>
      <c r="W3110"/>
      <c r="X3110" s="397">
        <v>26</v>
      </c>
      <c r="Y3110" s="397">
        <v>18</v>
      </c>
    </row>
    <row r="3111" spans="1:25" x14ac:dyDescent="0.45">
      <c r="A3111">
        <f>'Page 1 - General Information'!$G$12</f>
        <v>113367003</v>
      </c>
      <c r="B3111" t="str">
        <f>'Page 1 - General Information'!$G$16</f>
        <v>2658</v>
      </c>
      <c r="C3111" s="395" t="s">
        <v>19824</v>
      </c>
      <c r="D3111"/>
      <c r="E3111"/>
      <c r="F3111"/>
      <c r="G3111"/>
      <c r="H3111"/>
      <c r="I3111"/>
      <c r="J3111"/>
      <c r="K3111"/>
      <c r="L3111"/>
      <c r="M3111"/>
      <c r="N3111" t="s">
        <v>4812</v>
      </c>
      <c r="O3111" s="396">
        <f>INDEX('Page 2 - Team Information'!$K$14:$AP$184,Y3111,X3111)</f>
        <v>0</v>
      </c>
      <c r="P3111"/>
      <c r="Q3111"/>
      <c r="R3111"/>
      <c r="S3111" t="s">
        <v>7833</v>
      </c>
      <c r="T3111"/>
      <c r="U3111"/>
      <c r="V3111"/>
      <c r="W3111"/>
      <c r="X3111" s="397">
        <v>27</v>
      </c>
      <c r="Y3111" s="397">
        <v>18</v>
      </c>
    </row>
    <row r="3112" spans="1:25" x14ac:dyDescent="0.45">
      <c r="A3112">
        <f>'Page 1 - General Information'!$G$12</f>
        <v>113367003</v>
      </c>
      <c r="B3112" t="str">
        <f>'Page 1 - General Information'!$G$16</f>
        <v>2658</v>
      </c>
      <c r="C3112" s="395" t="s">
        <v>19824</v>
      </c>
      <c r="D3112"/>
      <c r="E3112"/>
      <c r="F3112"/>
      <c r="G3112"/>
      <c r="H3112"/>
      <c r="I3112"/>
      <c r="J3112"/>
      <c r="K3112"/>
      <c r="L3112"/>
      <c r="M3112"/>
      <c r="N3112" s="274" t="s">
        <v>4801</v>
      </c>
      <c r="O3112" s="399"/>
      <c r="P3112"/>
      <c r="Q3112" s="400">
        <f>(INDEX('Page 2 - Team Information'!$K$14:$AP$184,Y3112,X3112)*100)</f>
        <v>0</v>
      </c>
      <c r="R3112"/>
      <c r="S3112" t="s">
        <v>7834</v>
      </c>
      <c r="T3112"/>
      <c r="U3112"/>
      <c r="V3112"/>
      <c r="W3112"/>
      <c r="X3112" s="397">
        <v>29</v>
      </c>
      <c r="Y3112" s="397">
        <v>18</v>
      </c>
    </row>
    <row r="3113" spans="1:25" x14ac:dyDescent="0.45">
      <c r="A3113">
        <f>'Page 1 - General Information'!$G$12</f>
        <v>113367003</v>
      </c>
      <c r="B3113" t="str">
        <f>'Page 1 - General Information'!$G$16</f>
        <v>2658</v>
      </c>
      <c r="C3113" s="395" t="s">
        <v>19824</v>
      </c>
      <c r="D3113"/>
      <c r="E3113"/>
      <c r="F3113"/>
      <c r="G3113"/>
      <c r="H3113"/>
      <c r="I3113"/>
      <c r="J3113"/>
      <c r="K3113"/>
      <c r="L3113"/>
      <c r="M3113"/>
      <c r="N3113" s="274" t="s">
        <v>4801</v>
      </c>
      <c r="O3113" s="399"/>
      <c r="P3113"/>
      <c r="Q3113" s="400">
        <f>(INDEX('Page 2 - Team Information'!$K$14:$AP$184,Y3113,X3113)*100)</f>
        <v>0</v>
      </c>
      <c r="R3113"/>
      <c r="S3113" t="s">
        <v>7835</v>
      </c>
      <c r="T3113"/>
      <c r="U3113"/>
      <c r="V3113"/>
      <c r="W3113"/>
      <c r="X3113" s="397">
        <v>30</v>
      </c>
      <c r="Y3113" s="397">
        <v>18</v>
      </c>
    </row>
    <row r="3114" spans="1:25" x14ac:dyDescent="0.45">
      <c r="A3114">
        <f>'Page 1 - General Information'!$G$12</f>
        <v>113367003</v>
      </c>
      <c r="B3114" t="str">
        <f>'Page 1 - General Information'!$G$16</f>
        <v>2658</v>
      </c>
      <c r="C3114" s="395" t="s">
        <v>19824</v>
      </c>
      <c r="D3114"/>
      <c r="E3114"/>
      <c r="F3114"/>
      <c r="G3114"/>
      <c r="H3114"/>
      <c r="I3114"/>
      <c r="J3114"/>
      <c r="K3114"/>
      <c r="L3114"/>
      <c r="M3114"/>
      <c r="N3114" s="274" t="s">
        <v>4801</v>
      </c>
      <c r="O3114" s="399"/>
      <c r="P3114"/>
      <c r="Q3114" s="400">
        <f>(INDEX('Page 2 - Team Information'!$K$14:$AP$184,Y3114,X3114)*100)</f>
        <v>0</v>
      </c>
      <c r="R3114"/>
      <c r="S3114" t="s">
        <v>7836</v>
      </c>
      <c r="T3114"/>
      <c r="U3114"/>
      <c r="V3114"/>
      <c r="W3114"/>
      <c r="X3114" s="397">
        <v>31</v>
      </c>
      <c r="Y3114" s="397">
        <v>18</v>
      </c>
    </row>
    <row r="3115" spans="1:25" x14ac:dyDescent="0.45">
      <c r="A3115">
        <f>'Page 1 - General Information'!$G$12</f>
        <v>113367003</v>
      </c>
      <c r="B3115" t="str">
        <f>'Page 1 - General Information'!$G$16</f>
        <v>2658</v>
      </c>
      <c r="C3115" s="395" t="s">
        <v>19824</v>
      </c>
      <c r="D3115"/>
      <c r="E3115"/>
      <c r="F3115"/>
      <c r="G3115"/>
      <c r="H3115"/>
      <c r="I3115"/>
      <c r="J3115"/>
      <c r="K3115"/>
      <c r="L3115"/>
      <c r="M3115"/>
      <c r="N3115" s="274" t="s">
        <v>4801</v>
      </c>
      <c r="O3115" s="399"/>
      <c r="P3115"/>
      <c r="Q3115" s="400">
        <f>(INDEX('Page 2 - Team Information'!$K$14:$AP$184,Y3115,X3115)*100)</f>
        <v>0</v>
      </c>
      <c r="R3115"/>
      <c r="S3115" t="s">
        <v>7837</v>
      </c>
      <c r="T3115"/>
      <c r="U3115"/>
      <c r="V3115"/>
      <c r="W3115"/>
      <c r="X3115" s="397">
        <v>32</v>
      </c>
      <c r="Y3115" s="397">
        <v>18</v>
      </c>
    </row>
    <row r="3116" spans="1:25" x14ac:dyDescent="0.45">
      <c r="A3116">
        <f>'Page 1 - General Information'!$G$12</f>
        <v>113367003</v>
      </c>
      <c r="B3116" t="str">
        <f>'Page 1 - General Information'!$G$16</f>
        <v>2658</v>
      </c>
      <c r="C3116" s="395" t="s">
        <v>19824</v>
      </c>
      <c r="D3116"/>
      <c r="E3116"/>
      <c r="F3116"/>
      <c r="G3116"/>
      <c r="H3116"/>
      <c r="I3116"/>
      <c r="J3116"/>
      <c r="K3116"/>
      <c r="L3116"/>
      <c r="M3116"/>
      <c r="N3116" t="s">
        <v>4812</v>
      </c>
      <c r="O3116" s="396">
        <f>INDEX('Page 2 - Team Information'!$K$14:$AP$184,Y3116,X3116)</f>
        <v>0</v>
      </c>
      <c r="P3116"/>
      <c r="Q3116"/>
      <c r="R3116"/>
      <c r="S3116" t="s">
        <v>7838</v>
      </c>
      <c r="T3116"/>
      <c r="U3116"/>
      <c r="V3116"/>
      <c r="W3116"/>
      <c r="X3116" s="397">
        <v>24</v>
      </c>
      <c r="Y3116" s="397">
        <v>19</v>
      </c>
    </row>
    <row r="3117" spans="1:25" x14ac:dyDescent="0.45">
      <c r="A3117">
        <f>'Page 1 - General Information'!$G$12</f>
        <v>113367003</v>
      </c>
      <c r="B3117" t="str">
        <f>'Page 1 - General Information'!$G$16</f>
        <v>2658</v>
      </c>
      <c r="C3117" s="395" t="s">
        <v>19824</v>
      </c>
      <c r="D3117"/>
      <c r="E3117"/>
      <c r="F3117"/>
      <c r="G3117"/>
      <c r="H3117"/>
      <c r="I3117"/>
      <c r="J3117"/>
      <c r="K3117"/>
      <c r="L3117"/>
      <c r="M3117"/>
      <c r="N3117" t="s">
        <v>4812</v>
      </c>
      <c r="O3117" s="396">
        <f>INDEX('Page 2 - Team Information'!$K$14:$AP$184,Y3117,X3117)</f>
        <v>0</v>
      </c>
      <c r="P3117"/>
      <c r="Q3117"/>
      <c r="R3117"/>
      <c r="S3117" t="s">
        <v>7839</v>
      </c>
      <c r="T3117"/>
      <c r="U3117"/>
      <c r="V3117"/>
      <c r="W3117"/>
      <c r="X3117" s="397">
        <v>25</v>
      </c>
      <c r="Y3117" s="397">
        <v>19</v>
      </c>
    </row>
    <row r="3118" spans="1:25" x14ac:dyDescent="0.45">
      <c r="A3118">
        <f>'Page 1 - General Information'!$G$12</f>
        <v>113367003</v>
      </c>
      <c r="B3118" t="str">
        <f>'Page 1 - General Information'!$G$16</f>
        <v>2658</v>
      </c>
      <c r="C3118" s="395" t="s">
        <v>19824</v>
      </c>
      <c r="D3118"/>
      <c r="E3118"/>
      <c r="F3118"/>
      <c r="G3118"/>
      <c r="H3118"/>
      <c r="I3118"/>
      <c r="J3118"/>
      <c r="K3118"/>
      <c r="L3118"/>
      <c r="M3118"/>
      <c r="N3118" t="s">
        <v>4812</v>
      </c>
      <c r="O3118" s="396">
        <f>INDEX('Page 2 - Team Information'!$K$14:$AP$184,Y3118,X3118)</f>
        <v>0</v>
      </c>
      <c r="P3118"/>
      <c r="Q3118"/>
      <c r="R3118"/>
      <c r="S3118" t="s">
        <v>7840</v>
      </c>
      <c r="T3118"/>
      <c r="U3118"/>
      <c r="V3118"/>
      <c r="W3118"/>
      <c r="X3118" s="397">
        <v>26</v>
      </c>
      <c r="Y3118" s="397">
        <v>19</v>
      </c>
    </row>
    <row r="3119" spans="1:25" x14ac:dyDescent="0.45">
      <c r="A3119">
        <f>'Page 1 - General Information'!$G$12</f>
        <v>113367003</v>
      </c>
      <c r="B3119" t="str">
        <f>'Page 1 - General Information'!$G$16</f>
        <v>2658</v>
      </c>
      <c r="C3119" s="395" t="s">
        <v>19824</v>
      </c>
      <c r="D3119"/>
      <c r="E3119"/>
      <c r="F3119"/>
      <c r="G3119"/>
      <c r="H3119"/>
      <c r="I3119"/>
      <c r="J3119"/>
      <c r="K3119"/>
      <c r="L3119"/>
      <c r="M3119"/>
      <c r="N3119" t="s">
        <v>4812</v>
      </c>
      <c r="O3119" s="396">
        <f>INDEX('Page 2 - Team Information'!$K$14:$AP$184,Y3119,X3119)</f>
        <v>0</v>
      </c>
      <c r="P3119"/>
      <c r="Q3119"/>
      <c r="R3119"/>
      <c r="S3119" t="s">
        <v>7841</v>
      </c>
      <c r="T3119"/>
      <c r="U3119"/>
      <c r="V3119"/>
      <c r="W3119"/>
      <c r="X3119" s="397">
        <v>27</v>
      </c>
      <c r="Y3119" s="397">
        <v>19</v>
      </c>
    </row>
    <row r="3120" spans="1:25" x14ac:dyDescent="0.45">
      <c r="A3120">
        <f>'Page 1 - General Information'!$G$12</f>
        <v>113367003</v>
      </c>
      <c r="B3120" t="str">
        <f>'Page 1 - General Information'!$G$16</f>
        <v>2658</v>
      </c>
      <c r="C3120" s="395" t="s">
        <v>19824</v>
      </c>
      <c r="D3120"/>
      <c r="E3120"/>
      <c r="F3120"/>
      <c r="G3120"/>
      <c r="H3120"/>
      <c r="I3120"/>
      <c r="J3120"/>
      <c r="K3120"/>
      <c r="L3120"/>
      <c r="M3120"/>
      <c r="N3120" s="274" t="s">
        <v>4801</v>
      </c>
      <c r="O3120" s="399"/>
      <c r="P3120"/>
      <c r="Q3120" s="400">
        <f>(INDEX('Page 2 - Team Information'!$K$14:$AP$184,Y3120,X3120)*100)</f>
        <v>0</v>
      </c>
      <c r="R3120"/>
      <c r="S3120" t="s">
        <v>7842</v>
      </c>
      <c r="T3120"/>
      <c r="U3120"/>
      <c r="V3120"/>
      <c r="W3120"/>
      <c r="X3120" s="397">
        <v>29</v>
      </c>
      <c r="Y3120" s="397">
        <v>19</v>
      </c>
    </row>
    <row r="3121" spans="1:25" x14ac:dyDescent="0.45">
      <c r="A3121">
        <f>'Page 1 - General Information'!$G$12</f>
        <v>113367003</v>
      </c>
      <c r="B3121" t="str">
        <f>'Page 1 - General Information'!$G$16</f>
        <v>2658</v>
      </c>
      <c r="C3121" s="395" t="s">
        <v>19824</v>
      </c>
      <c r="D3121"/>
      <c r="E3121"/>
      <c r="F3121"/>
      <c r="G3121"/>
      <c r="H3121"/>
      <c r="I3121"/>
      <c r="J3121"/>
      <c r="K3121"/>
      <c r="L3121"/>
      <c r="M3121"/>
      <c r="N3121" s="274" t="s">
        <v>4801</v>
      </c>
      <c r="O3121" s="399"/>
      <c r="P3121"/>
      <c r="Q3121" s="400">
        <f>(INDEX('Page 2 - Team Information'!$K$14:$AP$184,Y3121,X3121)*100)</f>
        <v>0</v>
      </c>
      <c r="R3121"/>
      <c r="S3121" t="s">
        <v>7843</v>
      </c>
      <c r="T3121"/>
      <c r="U3121"/>
      <c r="V3121"/>
      <c r="W3121"/>
      <c r="X3121" s="397">
        <v>30</v>
      </c>
      <c r="Y3121" s="397">
        <v>19</v>
      </c>
    </row>
    <row r="3122" spans="1:25" x14ac:dyDescent="0.45">
      <c r="A3122">
        <f>'Page 1 - General Information'!$G$12</f>
        <v>113367003</v>
      </c>
      <c r="B3122" t="str">
        <f>'Page 1 - General Information'!$G$16</f>
        <v>2658</v>
      </c>
      <c r="C3122" s="395" t="s">
        <v>19824</v>
      </c>
      <c r="D3122"/>
      <c r="E3122"/>
      <c r="F3122"/>
      <c r="G3122"/>
      <c r="H3122"/>
      <c r="I3122"/>
      <c r="J3122"/>
      <c r="K3122"/>
      <c r="L3122"/>
      <c r="M3122"/>
      <c r="N3122" s="274" t="s">
        <v>4801</v>
      </c>
      <c r="O3122" s="399"/>
      <c r="P3122"/>
      <c r="Q3122" s="400">
        <f>(INDEX('Page 2 - Team Information'!$K$14:$AP$184,Y3122,X3122)*100)</f>
        <v>0</v>
      </c>
      <c r="R3122"/>
      <c r="S3122" t="s">
        <v>7844</v>
      </c>
      <c r="T3122"/>
      <c r="U3122"/>
      <c r="V3122"/>
      <c r="W3122"/>
      <c r="X3122" s="397">
        <v>31</v>
      </c>
      <c r="Y3122" s="397">
        <v>19</v>
      </c>
    </row>
    <row r="3123" spans="1:25" x14ac:dyDescent="0.45">
      <c r="A3123">
        <f>'Page 1 - General Information'!$G$12</f>
        <v>113367003</v>
      </c>
      <c r="B3123" t="str">
        <f>'Page 1 - General Information'!$G$16</f>
        <v>2658</v>
      </c>
      <c r="C3123" s="395" t="s">
        <v>19824</v>
      </c>
      <c r="D3123"/>
      <c r="E3123"/>
      <c r="F3123"/>
      <c r="G3123"/>
      <c r="H3123"/>
      <c r="I3123"/>
      <c r="J3123"/>
      <c r="K3123"/>
      <c r="L3123"/>
      <c r="M3123"/>
      <c r="N3123" s="274" t="s">
        <v>4801</v>
      </c>
      <c r="O3123" s="399"/>
      <c r="P3123"/>
      <c r="Q3123" s="400">
        <f>(INDEX('Page 2 - Team Information'!$K$14:$AP$184,Y3123,X3123)*100)</f>
        <v>0</v>
      </c>
      <c r="R3123"/>
      <c r="S3123" t="s">
        <v>7845</v>
      </c>
      <c r="T3123"/>
      <c r="U3123"/>
      <c r="V3123"/>
      <c r="W3123"/>
      <c r="X3123" s="397">
        <v>32</v>
      </c>
      <c r="Y3123" s="397">
        <v>19</v>
      </c>
    </row>
    <row r="3124" spans="1:25" x14ac:dyDescent="0.45">
      <c r="A3124">
        <f>'Page 1 - General Information'!$G$12</f>
        <v>113367003</v>
      </c>
      <c r="B3124" t="str">
        <f>'Page 1 - General Information'!$G$16</f>
        <v>2658</v>
      </c>
      <c r="C3124" s="395" t="s">
        <v>19824</v>
      </c>
      <c r="D3124"/>
      <c r="E3124"/>
      <c r="F3124"/>
      <c r="G3124"/>
      <c r="H3124"/>
      <c r="I3124"/>
      <c r="J3124"/>
      <c r="K3124"/>
      <c r="L3124"/>
      <c r="M3124"/>
      <c r="N3124" t="s">
        <v>4812</v>
      </c>
      <c r="O3124" s="396">
        <f>INDEX('Page 2 - Team Information'!$K$14:$AP$184,Y3124,X3124)</f>
        <v>0</v>
      </c>
      <c r="P3124"/>
      <c r="Q3124"/>
      <c r="R3124"/>
      <c r="S3124" t="s">
        <v>7846</v>
      </c>
      <c r="T3124"/>
      <c r="U3124"/>
      <c r="V3124"/>
      <c r="W3124"/>
      <c r="X3124" s="397">
        <v>24</v>
      </c>
      <c r="Y3124" s="397">
        <v>20</v>
      </c>
    </row>
    <row r="3125" spans="1:25" x14ac:dyDescent="0.45">
      <c r="A3125">
        <f>'Page 1 - General Information'!$G$12</f>
        <v>113367003</v>
      </c>
      <c r="B3125" t="str">
        <f>'Page 1 - General Information'!$G$16</f>
        <v>2658</v>
      </c>
      <c r="C3125" s="395" t="s">
        <v>19824</v>
      </c>
      <c r="D3125"/>
      <c r="E3125"/>
      <c r="F3125"/>
      <c r="G3125"/>
      <c r="H3125"/>
      <c r="I3125"/>
      <c r="J3125"/>
      <c r="K3125"/>
      <c r="L3125"/>
      <c r="M3125"/>
      <c r="N3125" t="s">
        <v>4812</v>
      </c>
      <c r="O3125" s="396">
        <f>INDEX('Page 2 - Team Information'!$K$14:$AP$184,Y3125,X3125)</f>
        <v>1</v>
      </c>
      <c r="P3125"/>
      <c r="Q3125"/>
      <c r="R3125"/>
      <c r="S3125" t="s">
        <v>7847</v>
      </c>
      <c r="T3125"/>
      <c r="U3125"/>
      <c r="V3125"/>
      <c r="W3125"/>
      <c r="X3125" s="397">
        <v>25</v>
      </c>
      <c r="Y3125" s="397">
        <v>20</v>
      </c>
    </row>
    <row r="3126" spans="1:25" x14ac:dyDescent="0.45">
      <c r="A3126">
        <f>'Page 1 - General Information'!$G$12</f>
        <v>113367003</v>
      </c>
      <c r="B3126" t="str">
        <f>'Page 1 - General Information'!$G$16</f>
        <v>2658</v>
      </c>
      <c r="C3126" s="395" t="s">
        <v>19824</v>
      </c>
      <c r="D3126"/>
      <c r="E3126"/>
      <c r="F3126"/>
      <c r="G3126"/>
      <c r="H3126"/>
      <c r="I3126"/>
      <c r="J3126"/>
      <c r="K3126"/>
      <c r="L3126"/>
      <c r="M3126"/>
      <c r="N3126" t="s">
        <v>4812</v>
      </c>
      <c r="O3126" s="396">
        <f>INDEX('Page 2 - Team Information'!$K$14:$AP$184,Y3126,X3126)</f>
        <v>0</v>
      </c>
      <c r="P3126"/>
      <c r="Q3126"/>
      <c r="R3126"/>
      <c r="S3126" t="s">
        <v>7848</v>
      </c>
      <c r="T3126"/>
      <c r="U3126"/>
      <c r="V3126"/>
      <c r="W3126"/>
      <c r="X3126" s="397">
        <v>26</v>
      </c>
      <c r="Y3126" s="397">
        <v>20</v>
      </c>
    </row>
    <row r="3127" spans="1:25" x14ac:dyDescent="0.45">
      <c r="A3127">
        <f>'Page 1 - General Information'!$G$12</f>
        <v>113367003</v>
      </c>
      <c r="B3127" t="str">
        <f>'Page 1 - General Information'!$G$16</f>
        <v>2658</v>
      </c>
      <c r="C3127" s="395" t="s">
        <v>19824</v>
      </c>
      <c r="D3127"/>
      <c r="E3127"/>
      <c r="F3127"/>
      <c r="G3127"/>
      <c r="H3127"/>
      <c r="I3127"/>
      <c r="J3127"/>
      <c r="K3127"/>
      <c r="L3127"/>
      <c r="M3127"/>
      <c r="N3127" t="s">
        <v>4812</v>
      </c>
      <c r="O3127" s="396">
        <f>INDEX('Page 2 - Team Information'!$K$14:$AP$184,Y3127,X3127)</f>
        <v>1</v>
      </c>
      <c r="P3127"/>
      <c r="Q3127"/>
      <c r="R3127"/>
      <c r="S3127" t="s">
        <v>7849</v>
      </c>
      <c r="T3127"/>
      <c r="U3127"/>
      <c r="V3127"/>
      <c r="W3127"/>
      <c r="X3127" s="397">
        <v>27</v>
      </c>
      <c r="Y3127" s="397">
        <v>20</v>
      </c>
    </row>
    <row r="3128" spans="1:25" x14ac:dyDescent="0.45">
      <c r="A3128">
        <f>'Page 1 - General Information'!$G$12</f>
        <v>113367003</v>
      </c>
      <c r="B3128" t="str">
        <f>'Page 1 - General Information'!$G$16</f>
        <v>2658</v>
      </c>
      <c r="C3128" s="395" t="s">
        <v>19824</v>
      </c>
      <c r="D3128"/>
      <c r="E3128"/>
      <c r="F3128"/>
      <c r="G3128"/>
      <c r="H3128"/>
      <c r="I3128"/>
      <c r="J3128"/>
      <c r="K3128"/>
      <c r="L3128"/>
      <c r="M3128"/>
      <c r="N3128" s="274" t="s">
        <v>4801</v>
      </c>
      <c r="O3128" s="399"/>
      <c r="P3128"/>
      <c r="Q3128" s="400">
        <f>(INDEX('Page 2 - Team Information'!$K$14:$AP$184,Y3128,X3128)*100)</f>
        <v>0</v>
      </c>
      <c r="R3128"/>
      <c r="S3128" t="s">
        <v>7850</v>
      </c>
      <c r="T3128"/>
      <c r="U3128"/>
      <c r="V3128"/>
      <c r="W3128"/>
      <c r="X3128" s="397">
        <v>29</v>
      </c>
      <c r="Y3128" s="397">
        <v>20</v>
      </c>
    </row>
    <row r="3129" spans="1:25" x14ac:dyDescent="0.45">
      <c r="A3129">
        <f>'Page 1 - General Information'!$G$12</f>
        <v>113367003</v>
      </c>
      <c r="B3129" t="str">
        <f>'Page 1 - General Information'!$G$16</f>
        <v>2658</v>
      </c>
      <c r="C3129" s="395" t="s">
        <v>19824</v>
      </c>
      <c r="D3129"/>
      <c r="E3129"/>
      <c r="F3129"/>
      <c r="G3129"/>
      <c r="H3129"/>
      <c r="I3129"/>
      <c r="J3129"/>
      <c r="K3129"/>
      <c r="L3129"/>
      <c r="M3129"/>
      <c r="N3129" s="274" t="s">
        <v>4801</v>
      </c>
      <c r="O3129" s="399"/>
      <c r="P3129"/>
      <c r="Q3129" s="400">
        <f>(INDEX('Page 2 - Team Information'!$K$14:$AP$184,Y3129,X3129)*100)</f>
        <v>0</v>
      </c>
      <c r="R3129"/>
      <c r="S3129" t="s">
        <v>7851</v>
      </c>
      <c r="T3129"/>
      <c r="U3129"/>
      <c r="V3129"/>
      <c r="W3129"/>
      <c r="X3129" s="397">
        <v>30</v>
      </c>
      <c r="Y3129" s="397">
        <v>20</v>
      </c>
    </row>
    <row r="3130" spans="1:25" x14ac:dyDescent="0.45">
      <c r="A3130">
        <f>'Page 1 - General Information'!$G$12</f>
        <v>113367003</v>
      </c>
      <c r="B3130" t="str">
        <f>'Page 1 - General Information'!$G$16</f>
        <v>2658</v>
      </c>
      <c r="C3130" s="395" t="s">
        <v>19824</v>
      </c>
      <c r="D3130"/>
      <c r="E3130"/>
      <c r="F3130"/>
      <c r="G3130"/>
      <c r="H3130"/>
      <c r="I3130"/>
      <c r="J3130"/>
      <c r="K3130"/>
      <c r="L3130"/>
      <c r="M3130"/>
      <c r="N3130" s="274" t="s">
        <v>4801</v>
      </c>
      <c r="O3130" s="399"/>
      <c r="P3130"/>
      <c r="Q3130" s="400">
        <f>(INDEX('Page 2 - Team Information'!$K$14:$AP$184,Y3130,X3130)*100)</f>
        <v>0</v>
      </c>
      <c r="R3130"/>
      <c r="S3130" t="s">
        <v>7852</v>
      </c>
      <c r="T3130"/>
      <c r="U3130"/>
      <c r="V3130"/>
      <c r="W3130"/>
      <c r="X3130" s="397">
        <v>31</v>
      </c>
      <c r="Y3130" s="397">
        <v>20</v>
      </c>
    </row>
    <row r="3131" spans="1:25" x14ac:dyDescent="0.45">
      <c r="A3131">
        <f>'Page 1 - General Information'!$G$12</f>
        <v>113367003</v>
      </c>
      <c r="B3131" t="str">
        <f>'Page 1 - General Information'!$G$16</f>
        <v>2658</v>
      </c>
      <c r="C3131" s="395" t="s">
        <v>19824</v>
      </c>
      <c r="D3131"/>
      <c r="E3131"/>
      <c r="F3131"/>
      <c r="G3131"/>
      <c r="H3131"/>
      <c r="I3131"/>
      <c r="J3131"/>
      <c r="K3131"/>
      <c r="L3131"/>
      <c r="M3131"/>
      <c r="N3131" s="274" t="s">
        <v>4801</v>
      </c>
      <c r="O3131" s="399"/>
      <c r="P3131"/>
      <c r="Q3131" s="400">
        <f>(INDEX('Page 2 - Team Information'!$K$14:$AP$184,Y3131,X3131)*100)</f>
        <v>0</v>
      </c>
      <c r="R3131"/>
      <c r="S3131" t="s">
        <v>7853</v>
      </c>
      <c r="T3131"/>
      <c r="U3131"/>
      <c r="V3131"/>
      <c r="W3131"/>
      <c r="X3131" s="397">
        <v>32</v>
      </c>
      <c r="Y3131" s="397">
        <v>20</v>
      </c>
    </row>
    <row r="3132" spans="1:25" x14ac:dyDescent="0.45">
      <c r="A3132">
        <f>'Page 1 - General Information'!$G$12</f>
        <v>113367003</v>
      </c>
      <c r="B3132" t="str">
        <f>'Page 1 - General Information'!$G$16</f>
        <v>2658</v>
      </c>
      <c r="C3132" s="395" t="s">
        <v>19824</v>
      </c>
      <c r="D3132"/>
      <c r="E3132"/>
      <c r="F3132"/>
      <c r="G3132"/>
      <c r="H3132"/>
      <c r="I3132"/>
      <c r="J3132"/>
      <c r="K3132"/>
      <c r="L3132"/>
      <c r="M3132"/>
      <c r="N3132" t="s">
        <v>4812</v>
      </c>
      <c r="O3132" s="396">
        <f>INDEX('Page 2 - Team Information'!$K$14:$AP$184,Y3132,X3132)</f>
        <v>0</v>
      </c>
      <c r="P3132"/>
      <c r="Q3132"/>
      <c r="R3132"/>
      <c r="S3132" t="s">
        <v>7854</v>
      </c>
      <c r="T3132"/>
      <c r="U3132"/>
      <c r="V3132"/>
      <c r="W3132"/>
      <c r="X3132" s="397">
        <v>24</v>
      </c>
      <c r="Y3132" s="397">
        <v>21</v>
      </c>
    </row>
    <row r="3133" spans="1:25" x14ac:dyDescent="0.45">
      <c r="A3133">
        <f>'Page 1 - General Information'!$G$12</f>
        <v>113367003</v>
      </c>
      <c r="B3133" t="str">
        <f>'Page 1 - General Information'!$G$16</f>
        <v>2658</v>
      </c>
      <c r="C3133" s="395" t="s">
        <v>19824</v>
      </c>
      <c r="D3133"/>
      <c r="E3133"/>
      <c r="F3133"/>
      <c r="G3133"/>
      <c r="H3133"/>
      <c r="I3133"/>
      <c r="J3133"/>
      <c r="K3133"/>
      <c r="L3133"/>
      <c r="M3133"/>
      <c r="N3133" t="s">
        <v>4812</v>
      </c>
      <c r="O3133" s="396">
        <f>INDEX('Page 2 - Team Information'!$K$14:$AP$184,Y3133,X3133)</f>
        <v>1</v>
      </c>
      <c r="P3133"/>
      <c r="Q3133"/>
      <c r="R3133"/>
      <c r="S3133" t="s">
        <v>7855</v>
      </c>
      <c r="T3133"/>
      <c r="U3133"/>
      <c r="V3133"/>
      <c r="W3133"/>
      <c r="X3133" s="397">
        <v>25</v>
      </c>
      <c r="Y3133" s="397">
        <v>21</v>
      </c>
    </row>
    <row r="3134" spans="1:25" x14ac:dyDescent="0.45">
      <c r="A3134">
        <f>'Page 1 - General Information'!$G$12</f>
        <v>113367003</v>
      </c>
      <c r="B3134" t="str">
        <f>'Page 1 - General Information'!$G$16</f>
        <v>2658</v>
      </c>
      <c r="C3134" s="395" t="s">
        <v>19824</v>
      </c>
      <c r="D3134"/>
      <c r="E3134"/>
      <c r="F3134"/>
      <c r="G3134"/>
      <c r="H3134"/>
      <c r="I3134"/>
      <c r="J3134"/>
      <c r="K3134"/>
      <c r="L3134"/>
      <c r="M3134"/>
      <c r="N3134" t="s">
        <v>4812</v>
      </c>
      <c r="O3134" s="396">
        <f>INDEX('Page 2 - Team Information'!$K$14:$AP$184,Y3134,X3134)</f>
        <v>0</v>
      </c>
      <c r="P3134"/>
      <c r="Q3134"/>
      <c r="R3134"/>
      <c r="S3134" t="s">
        <v>7856</v>
      </c>
      <c r="T3134"/>
      <c r="U3134"/>
      <c r="V3134"/>
      <c r="W3134"/>
      <c r="X3134" s="397">
        <v>26</v>
      </c>
      <c r="Y3134" s="397">
        <v>21</v>
      </c>
    </row>
    <row r="3135" spans="1:25" x14ac:dyDescent="0.45">
      <c r="A3135">
        <f>'Page 1 - General Information'!$G$12</f>
        <v>113367003</v>
      </c>
      <c r="B3135" t="str">
        <f>'Page 1 - General Information'!$G$16</f>
        <v>2658</v>
      </c>
      <c r="C3135" s="395" t="s">
        <v>19824</v>
      </c>
      <c r="D3135"/>
      <c r="E3135"/>
      <c r="F3135"/>
      <c r="G3135"/>
      <c r="H3135"/>
      <c r="I3135"/>
      <c r="J3135"/>
      <c r="K3135"/>
      <c r="L3135"/>
      <c r="M3135"/>
      <c r="N3135" t="s">
        <v>4812</v>
      </c>
      <c r="O3135" s="396">
        <f>INDEX('Page 2 - Team Information'!$K$14:$AP$184,Y3135,X3135)</f>
        <v>4</v>
      </c>
      <c r="P3135"/>
      <c r="Q3135"/>
      <c r="R3135"/>
      <c r="S3135" t="s">
        <v>7857</v>
      </c>
      <c r="T3135"/>
      <c r="U3135"/>
      <c r="V3135"/>
      <c r="W3135"/>
      <c r="X3135" s="397">
        <v>27</v>
      </c>
      <c r="Y3135" s="397">
        <v>21</v>
      </c>
    </row>
    <row r="3136" spans="1:25" x14ac:dyDescent="0.45">
      <c r="A3136">
        <f>'Page 1 - General Information'!$G$12</f>
        <v>113367003</v>
      </c>
      <c r="B3136" t="str">
        <f>'Page 1 - General Information'!$G$16</f>
        <v>2658</v>
      </c>
      <c r="C3136" s="395" t="s">
        <v>19824</v>
      </c>
      <c r="D3136"/>
      <c r="E3136"/>
      <c r="F3136"/>
      <c r="G3136"/>
      <c r="H3136"/>
      <c r="I3136"/>
      <c r="J3136"/>
      <c r="K3136"/>
      <c r="L3136"/>
      <c r="M3136"/>
      <c r="N3136" s="274" t="s">
        <v>4801</v>
      </c>
      <c r="O3136" s="399"/>
      <c r="P3136"/>
      <c r="Q3136" s="400">
        <f>(INDEX('Page 2 - Team Information'!$K$14:$AP$184,Y3136,X3136)*100)</f>
        <v>0</v>
      </c>
      <c r="R3136"/>
      <c r="S3136" t="s">
        <v>7858</v>
      </c>
      <c r="T3136"/>
      <c r="U3136"/>
      <c r="V3136"/>
      <c r="W3136"/>
      <c r="X3136" s="397">
        <v>29</v>
      </c>
      <c r="Y3136" s="397">
        <v>21</v>
      </c>
    </row>
    <row r="3137" spans="1:25" x14ac:dyDescent="0.45">
      <c r="A3137">
        <f>'Page 1 - General Information'!$G$12</f>
        <v>113367003</v>
      </c>
      <c r="B3137" t="str">
        <f>'Page 1 - General Information'!$G$16</f>
        <v>2658</v>
      </c>
      <c r="C3137" s="395" t="s">
        <v>19824</v>
      </c>
      <c r="D3137"/>
      <c r="E3137"/>
      <c r="F3137"/>
      <c r="G3137"/>
      <c r="H3137"/>
      <c r="I3137"/>
      <c r="J3137"/>
      <c r="K3137"/>
      <c r="L3137"/>
      <c r="M3137"/>
      <c r="N3137" s="274" t="s">
        <v>4801</v>
      </c>
      <c r="O3137" s="399"/>
      <c r="P3137"/>
      <c r="Q3137" s="400">
        <f>(INDEX('Page 2 - Team Information'!$K$14:$AP$184,Y3137,X3137)*100)</f>
        <v>0</v>
      </c>
      <c r="R3137"/>
      <c r="S3137" t="s">
        <v>7859</v>
      </c>
      <c r="T3137"/>
      <c r="U3137"/>
      <c r="V3137"/>
      <c r="W3137"/>
      <c r="X3137" s="397">
        <v>30</v>
      </c>
      <c r="Y3137" s="397">
        <v>21</v>
      </c>
    </row>
    <row r="3138" spans="1:25" x14ac:dyDescent="0.45">
      <c r="A3138">
        <f>'Page 1 - General Information'!$G$12</f>
        <v>113367003</v>
      </c>
      <c r="B3138" t="str">
        <f>'Page 1 - General Information'!$G$16</f>
        <v>2658</v>
      </c>
      <c r="C3138" s="395" t="s">
        <v>19824</v>
      </c>
      <c r="D3138"/>
      <c r="E3138"/>
      <c r="F3138"/>
      <c r="G3138"/>
      <c r="H3138"/>
      <c r="I3138"/>
      <c r="J3138"/>
      <c r="K3138"/>
      <c r="L3138"/>
      <c r="M3138"/>
      <c r="N3138" s="274" t="s">
        <v>4801</v>
      </c>
      <c r="O3138" s="399"/>
      <c r="P3138"/>
      <c r="Q3138" s="400">
        <f>(INDEX('Page 2 - Team Information'!$K$14:$AP$184,Y3138,X3138)*100)</f>
        <v>0</v>
      </c>
      <c r="R3138"/>
      <c r="S3138" t="s">
        <v>7860</v>
      </c>
      <c r="T3138"/>
      <c r="U3138"/>
      <c r="V3138"/>
      <c r="W3138"/>
      <c r="X3138" s="397">
        <v>31</v>
      </c>
      <c r="Y3138" s="397">
        <v>21</v>
      </c>
    </row>
    <row r="3139" spans="1:25" x14ac:dyDescent="0.45">
      <c r="A3139">
        <f>'Page 1 - General Information'!$G$12</f>
        <v>113367003</v>
      </c>
      <c r="B3139" t="str">
        <f>'Page 1 - General Information'!$G$16</f>
        <v>2658</v>
      </c>
      <c r="C3139" s="395" t="s">
        <v>19824</v>
      </c>
      <c r="D3139"/>
      <c r="E3139"/>
      <c r="F3139"/>
      <c r="G3139"/>
      <c r="H3139"/>
      <c r="I3139"/>
      <c r="J3139"/>
      <c r="K3139"/>
      <c r="L3139"/>
      <c r="M3139"/>
      <c r="N3139" s="274" t="s">
        <v>4801</v>
      </c>
      <c r="O3139" s="399"/>
      <c r="P3139"/>
      <c r="Q3139" s="400">
        <f>(INDEX('Page 2 - Team Information'!$K$14:$AP$184,Y3139,X3139)*100)</f>
        <v>0</v>
      </c>
      <c r="R3139"/>
      <c r="S3139" t="s">
        <v>7861</v>
      </c>
      <c r="T3139"/>
      <c r="U3139"/>
      <c r="V3139"/>
      <c r="W3139"/>
      <c r="X3139" s="397">
        <v>32</v>
      </c>
      <c r="Y3139" s="397">
        <v>21</v>
      </c>
    </row>
    <row r="3140" spans="1:25" x14ac:dyDescent="0.45">
      <c r="A3140">
        <f>'Page 1 - General Information'!$G$12</f>
        <v>113367003</v>
      </c>
      <c r="B3140" t="str">
        <f>'Page 1 - General Information'!$G$16</f>
        <v>2658</v>
      </c>
      <c r="C3140" s="395" t="s">
        <v>19824</v>
      </c>
      <c r="D3140"/>
      <c r="E3140"/>
      <c r="F3140"/>
      <c r="G3140"/>
      <c r="H3140"/>
      <c r="I3140"/>
      <c r="J3140"/>
      <c r="K3140"/>
      <c r="L3140"/>
      <c r="M3140"/>
      <c r="N3140" t="s">
        <v>4812</v>
      </c>
      <c r="O3140" s="396">
        <f>INDEX('Page 2 - Team Information'!$K$14:$AP$184,Y3140,X3140)</f>
        <v>0</v>
      </c>
      <c r="P3140"/>
      <c r="Q3140"/>
      <c r="R3140"/>
      <c r="S3140" t="s">
        <v>7862</v>
      </c>
      <c r="T3140"/>
      <c r="U3140"/>
      <c r="V3140"/>
      <c r="W3140"/>
      <c r="X3140" s="397">
        <v>24</v>
      </c>
      <c r="Y3140" s="397">
        <v>22</v>
      </c>
    </row>
    <row r="3141" spans="1:25" x14ac:dyDescent="0.45">
      <c r="A3141">
        <f>'Page 1 - General Information'!$G$12</f>
        <v>113367003</v>
      </c>
      <c r="B3141" t="str">
        <f>'Page 1 - General Information'!$G$16</f>
        <v>2658</v>
      </c>
      <c r="C3141" s="395" t="s">
        <v>19824</v>
      </c>
      <c r="D3141"/>
      <c r="E3141"/>
      <c r="F3141"/>
      <c r="G3141"/>
      <c r="H3141"/>
      <c r="I3141"/>
      <c r="J3141"/>
      <c r="K3141"/>
      <c r="L3141"/>
      <c r="M3141"/>
      <c r="N3141" t="s">
        <v>4812</v>
      </c>
      <c r="O3141" s="396">
        <f>INDEX('Page 2 - Team Information'!$K$14:$AP$184,Y3141,X3141)</f>
        <v>0</v>
      </c>
      <c r="P3141"/>
      <c r="Q3141"/>
      <c r="R3141"/>
      <c r="S3141" t="s">
        <v>7863</v>
      </c>
      <c r="T3141"/>
      <c r="U3141"/>
      <c r="V3141"/>
      <c r="W3141"/>
      <c r="X3141" s="397">
        <v>25</v>
      </c>
      <c r="Y3141" s="397">
        <v>22</v>
      </c>
    </row>
    <row r="3142" spans="1:25" x14ac:dyDescent="0.45">
      <c r="A3142">
        <f>'Page 1 - General Information'!$G$12</f>
        <v>113367003</v>
      </c>
      <c r="B3142" t="str">
        <f>'Page 1 - General Information'!$G$16</f>
        <v>2658</v>
      </c>
      <c r="C3142" s="395" t="s">
        <v>19824</v>
      </c>
      <c r="D3142"/>
      <c r="E3142"/>
      <c r="F3142"/>
      <c r="G3142"/>
      <c r="H3142"/>
      <c r="I3142"/>
      <c r="J3142"/>
      <c r="K3142"/>
      <c r="L3142"/>
      <c r="M3142"/>
      <c r="N3142" t="s">
        <v>4812</v>
      </c>
      <c r="O3142" s="396">
        <f>INDEX('Page 2 - Team Information'!$K$14:$AP$184,Y3142,X3142)</f>
        <v>0</v>
      </c>
      <c r="P3142"/>
      <c r="Q3142"/>
      <c r="R3142"/>
      <c r="S3142" t="s">
        <v>7864</v>
      </c>
      <c r="T3142"/>
      <c r="U3142"/>
      <c r="V3142"/>
      <c r="W3142"/>
      <c r="X3142" s="397">
        <v>26</v>
      </c>
      <c r="Y3142" s="397">
        <v>22</v>
      </c>
    </row>
    <row r="3143" spans="1:25" x14ac:dyDescent="0.45">
      <c r="A3143">
        <f>'Page 1 - General Information'!$G$12</f>
        <v>113367003</v>
      </c>
      <c r="B3143" t="str">
        <f>'Page 1 - General Information'!$G$16</f>
        <v>2658</v>
      </c>
      <c r="C3143" s="395" t="s">
        <v>19824</v>
      </c>
      <c r="D3143"/>
      <c r="E3143"/>
      <c r="F3143"/>
      <c r="G3143"/>
      <c r="H3143"/>
      <c r="I3143"/>
      <c r="J3143"/>
      <c r="K3143"/>
      <c r="L3143"/>
      <c r="M3143"/>
      <c r="N3143" t="s">
        <v>4812</v>
      </c>
      <c r="O3143" s="396">
        <f>INDEX('Page 2 - Team Information'!$K$14:$AP$184,Y3143,X3143)</f>
        <v>0</v>
      </c>
      <c r="P3143"/>
      <c r="Q3143"/>
      <c r="R3143"/>
      <c r="S3143" t="s">
        <v>7865</v>
      </c>
      <c r="T3143"/>
      <c r="U3143"/>
      <c r="V3143"/>
      <c r="W3143"/>
      <c r="X3143" s="397">
        <v>27</v>
      </c>
      <c r="Y3143" s="397">
        <v>22</v>
      </c>
    </row>
    <row r="3144" spans="1:25" x14ac:dyDescent="0.45">
      <c r="A3144">
        <f>'Page 1 - General Information'!$G$12</f>
        <v>113367003</v>
      </c>
      <c r="B3144" t="str">
        <f>'Page 1 - General Information'!$G$16</f>
        <v>2658</v>
      </c>
      <c r="C3144" s="395" t="s">
        <v>19824</v>
      </c>
      <c r="D3144"/>
      <c r="E3144"/>
      <c r="F3144"/>
      <c r="G3144"/>
      <c r="H3144"/>
      <c r="I3144"/>
      <c r="J3144"/>
      <c r="K3144"/>
      <c r="L3144"/>
      <c r="M3144"/>
      <c r="N3144" s="274" t="s">
        <v>4801</v>
      </c>
      <c r="O3144" s="399"/>
      <c r="P3144"/>
      <c r="Q3144" s="400">
        <f>(INDEX('Page 2 - Team Information'!$K$14:$AP$184,Y3144,X3144)*100)</f>
        <v>0</v>
      </c>
      <c r="R3144"/>
      <c r="S3144" t="s">
        <v>7866</v>
      </c>
      <c r="T3144"/>
      <c r="U3144"/>
      <c r="V3144"/>
      <c r="W3144"/>
      <c r="X3144" s="397">
        <v>29</v>
      </c>
      <c r="Y3144" s="397">
        <v>22</v>
      </c>
    </row>
    <row r="3145" spans="1:25" x14ac:dyDescent="0.45">
      <c r="A3145">
        <f>'Page 1 - General Information'!$G$12</f>
        <v>113367003</v>
      </c>
      <c r="B3145" t="str">
        <f>'Page 1 - General Information'!$G$16</f>
        <v>2658</v>
      </c>
      <c r="C3145" s="395" t="s">
        <v>19824</v>
      </c>
      <c r="D3145"/>
      <c r="E3145"/>
      <c r="F3145"/>
      <c r="G3145"/>
      <c r="H3145"/>
      <c r="I3145"/>
      <c r="J3145"/>
      <c r="K3145"/>
      <c r="L3145"/>
      <c r="M3145"/>
      <c r="N3145" s="274" t="s">
        <v>4801</v>
      </c>
      <c r="O3145" s="399"/>
      <c r="P3145"/>
      <c r="Q3145" s="400">
        <f>(INDEX('Page 2 - Team Information'!$K$14:$AP$184,Y3145,X3145)*100)</f>
        <v>0</v>
      </c>
      <c r="R3145"/>
      <c r="S3145" t="s">
        <v>7867</v>
      </c>
      <c r="T3145"/>
      <c r="U3145"/>
      <c r="V3145"/>
      <c r="W3145"/>
      <c r="X3145" s="397">
        <v>30</v>
      </c>
      <c r="Y3145" s="397">
        <v>22</v>
      </c>
    </row>
    <row r="3146" spans="1:25" x14ac:dyDescent="0.45">
      <c r="A3146">
        <f>'Page 1 - General Information'!$G$12</f>
        <v>113367003</v>
      </c>
      <c r="B3146" t="str">
        <f>'Page 1 - General Information'!$G$16</f>
        <v>2658</v>
      </c>
      <c r="C3146" s="395" t="s">
        <v>19824</v>
      </c>
      <c r="D3146"/>
      <c r="E3146"/>
      <c r="F3146"/>
      <c r="G3146"/>
      <c r="H3146"/>
      <c r="I3146"/>
      <c r="J3146"/>
      <c r="K3146"/>
      <c r="L3146"/>
      <c r="M3146"/>
      <c r="N3146" s="274" t="s">
        <v>4801</v>
      </c>
      <c r="O3146" s="399"/>
      <c r="P3146"/>
      <c r="Q3146" s="400">
        <f>(INDEX('Page 2 - Team Information'!$K$14:$AP$184,Y3146,X3146)*100)</f>
        <v>0</v>
      </c>
      <c r="R3146"/>
      <c r="S3146" t="s">
        <v>7868</v>
      </c>
      <c r="T3146"/>
      <c r="U3146"/>
      <c r="V3146"/>
      <c r="W3146"/>
      <c r="X3146" s="397">
        <v>31</v>
      </c>
      <c r="Y3146" s="397">
        <v>22</v>
      </c>
    </row>
    <row r="3147" spans="1:25" x14ac:dyDescent="0.45">
      <c r="A3147">
        <f>'Page 1 - General Information'!$G$12</f>
        <v>113367003</v>
      </c>
      <c r="B3147" t="str">
        <f>'Page 1 - General Information'!$G$16</f>
        <v>2658</v>
      </c>
      <c r="C3147" s="395" t="s">
        <v>19824</v>
      </c>
      <c r="D3147"/>
      <c r="E3147"/>
      <c r="F3147"/>
      <c r="G3147"/>
      <c r="H3147"/>
      <c r="I3147"/>
      <c r="J3147"/>
      <c r="K3147"/>
      <c r="L3147"/>
      <c r="M3147"/>
      <c r="N3147" s="274" t="s">
        <v>4801</v>
      </c>
      <c r="O3147" s="399"/>
      <c r="P3147"/>
      <c r="Q3147" s="400">
        <f>(INDEX('Page 2 - Team Information'!$K$14:$AP$184,Y3147,X3147)*100)</f>
        <v>0</v>
      </c>
      <c r="R3147"/>
      <c r="S3147" t="s">
        <v>7869</v>
      </c>
      <c r="T3147"/>
      <c r="U3147"/>
      <c r="V3147"/>
      <c r="W3147"/>
      <c r="X3147" s="397">
        <v>32</v>
      </c>
      <c r="Y3147" s="397">
        <v>22</v>
      </c>
    </row>
    <row r="3148" spans="1:25" x14ac:dyDescent="0.45">
      <c r="A3148">
        <f>'Page 1 - General Information'!$G$12</f>
        <v>113367003</v>
      </c>
      <c r="B3148" t="str">
        <f>'Page 1 - General Information'!$G$16</f>
        <v>2658</v>
      </c>
      <c r="C3148" s="395" t="s">
        <v>19824</v>
      </c>
      <c r="D3148"/>
      <c r="E3148"/>
      <c r="F3148"/>
      <c r="G3148"/>
      <c r="H3148"/>
      <c r="I3148"/>
      <c r="J3148"/>
      <c r="K3148"/>
      <c r="L3148"/>
      <c r="M3148"/>
      <c r="N3148" t="s">
        <v>4812</v>
      </c>
      <c r="O3148" s="396">
        <f>INDEX('Page 2 - Team Information'!$K$14:$AP$184,Y3148,X3148)</f>
        <v>0</v>
      </c>
      <c r="P3148"/>
      <c r="Q3148"/>
      <c r="R3148"/>
      <c r="S3148" t="s">
        <v>7870</v>
      </c>
      <c r="T3148"/>
      <c r="U3148"/>
      <c r="V3148"/>
      <c r="W3148"/>
      <c r="X3148" s="397">
        <v>24</v>
      </c>
      <c r="Y3148" s="397">
        <v>23</v>
      </c>
    </row>
    <row r="3149" spans="1:25" x14ac:dyDescent="0.45">
      <c r="A3149">
        <f>'Page 1 - General Information'!$G$12</f>
        <v>113367003</v>
      </c>
      <c r="B3149" t="str">
        <f>'Page 1 - General Information'!$G$16</f>
        <v>2658</v>
      </c>
      <c r="C3149" s="395" t="s">
        <v>19824</v>
      </c>
      <c r="D3149"/>
      <c r="E3149"/>
      <c r="F3149"/>
      <c r="G3149"/>
      <c r="H3149"/>
      <c r="I3149"/>
      <c r="J3149"/>
      <c r="K3149"/>
      <c r="L3149"/>
      <c r="M3149"/>
      <c r="N3149" t="s">
        <v>4812</v>
      </c>
      <c r="O3149" s="396">
        <f>INDEX('Page 2 - Team Information'!$K$14:$AP$184,Y3149,X3149)</f>
        <v>0</v>
      </c>
      <c r="P3149"/>
      <c r="Q3149"/>
      <c r="R3149"/>
      <c r="S3149" t="s">
        <v>7871</v>
      </c>
      <c r="T3149"/>
      <c r="U3149"/>
      <c r="V3149"/>
      <c r="W3149"/>
      <c r="X3149" s="397">
        <v>25</v>
      </c>
      <c r="Y3149" s="397">
        <v>23</v>
      </c>
    </row>
    <row r="3150" spans="1:25" x14ac:dyDescent="0.45">
      <c r="A3150">
        <f>'Page 1 - General Information'!$G$12</f>
        <v>113367003</v>
      </c>
      <c r="B3150" t="str">
        <f>'Page 1 - General Information'!$G$16</f>
        <v>2658</v>
      </c>
      <c r="C3150" s="395" t="s">
        <v>19824</v>
      </c>
      <c r="D3150"/>
      <c r="E3150"/>
      <c r="F3150"/>
      <c r="G3150"/>
      <c r="H3150"/>
      <c r="I3150"/>
      <c r="J3150"/>
      <c r="K3150"/>
      <c r="L3150"/>
      <c r="M3150"/>
      <c r="N3150" t="s">
        <v>4812</v>
      </c>
      <c r="O3150" s="396">
        <f>INDEX('Page 2 - Team Information'!$K$14:$AP$184,Y3150,X3150)</f>
        <v>0</v>
      </c>
      <c r="P3150"/>
      <c r="Q3150"/>
      <c r="R3150"/>
      <c r="S3150" t="s">
        <v>7872</v>
      </c>
      <c r="T3150"/>
      <c r="U3150"/>
      <c r="V3150"/>
      <c r="W3150"/>
      <c r="X3150" s="397">
        <v>26</v>
      </c>
      <c r="Y3150" s="397">
        <v>23</v>
      </c>
    </row>
    <row r="3151" spans="1:25" x14ac:dyDescent="0.45">
      <c r="A3151">
        <f>'Page 1 - General Information'!$G$12</f>
        <v>113367003</v>
      </c>
      <c r="B3151" t="str">
        <f>'Page 1 - General Information'!$G$16</f>
        <v>2658</v>
      </c>
      <c r="C3151" s="395" t="s">
        <v>19824</v>
      </c>
      <c r="D3151"/>
      <c r="E3151"/>
      <c r="F3151"/>
      <c r="G3151"/>
      <c r="H3151"/>
      <c r="I3151"/>
      <c r="J3151"/>
      <c r="K3151"/>
      <c r="L3151"/>
      <c r="M3151"/>
      <c r="N3151" t="s">
        <v>4812</v>
      </c>
      <c r="O3151" s="396">
        <f>INDEX('Page 2 - Team Information'!$K$14:$AP$184,Y3151,X3151)</f>
        <v>0</v>
      </c>
      <c r="P3151"/>
      <c r="Q3151"/>
      <c r="R3151"/>
      <c r="S3151" t="s">
        <v>7873</v>
      </c>
      <c r="T3151"/>
      <c r="U3151"/>
      <c r="V3151"/>
      <c r="W3151"/>
      <c r="X3151" s="397">
        <v>27</v>
      </c>
      <c r="Y3151" s="397">
        <v>23</v>
      </c>
    </row>
    <row r="3152" spans="1:25" x14ac:dyDescent="0.45">
      <c r="A3152">
        <f>'Page 1 - General Information'!$G$12</f>
        <v>113367003</v>
      </c>
      <c r="B3152" t="str">
        <f>'Page 1 - General Information'!$G$16</f>
        <v>2658</v>
      </c>
      <c r="C3152" s="395" t="s">
        <v>19824</v>
      </c>
      <c r="D3152"/>
      <c r="E3152"/>
      <c r="F3152"/>
      <c r="G3152"/>
      <c r="H3152"/>
      <c r="I3152"/>
      <c r="J3152"/>
      <c r="K3152"/>
      <c r="L3152"/>
      <c r="M3152"/>
      <c r="N3152" s="274" t="s">
        <v>4801</v>
      </c>
      <c r="O3152" s="399"/>
      <c r="P3152"/>
      <c r="Q3152" s="400">
        <f>(INDEX('Page 2 - Team Information'!$K$14:$AP$184,Y3152,X3152)*100)</f>
        <v>0</v>
      </c>
      <c r="R3152"/>
      <c r="S3152" t="s">
        <v>7874</v>
      </c>
      <c r="T3152"/>
      <c r="U3152"/>
      <c r="V3152"/>
      <c r="W3152"/>
      <c r="X3152" s="397">
        <v>29</v>
      </c>
      <c r="Y3152" s="397">
        <v>23</v>
      </c>
    </row>
    <row r="3153" spans="1:25" x14ac:dyDescent="0.45">
      <c r="A3153">
        <f>'Page 1 - General Information'!$G$12</f>
        <v>113367003</v>
      </c>
      <c r="B3153" t="str">
        <f>'Page 1 - General Information'!$G$16</f>
        <v>2658</v>
      </c>
      <c r="C3153" s="395" t="s">
        <v>19824</v>
      </c>
      <c r="D3153"/>
      <c r="E3153"/>
      <c r="F3153"/>
      <c r="G3153"/>
      <c r="H3153"/>
      <c r="I3153"/>
      <c r="J3153"/>
      <c r="K3153"/>
      <c r="L3153"/>
      <c r="M3153"/>
      <c r="N3153" s="274" t="s">
        <v>4801</v>
      </c>
      <c r="O3153" s="399"/>
      <c r="P3153"/>
      <c r="Q3153" s="400">
        <f>(INDEX('Page 2 - Team Information'!$K$14:$AP$184,Y3153,X3153)*100)</f>
        <v>0</v>
      </c>
      <c r="R3153"/>
      <c r="S3153" t="s">
        <v>7875</v>
      </c>
      <c r="T3153"/>
      <c r="U3153"/>
      <c r="V3153"/>
      <c r="W3153"/>
      <c r="X3153" s="397">
        <v>30</v>
      </c>
      <c r="Y3153" s="397">
        <v>23</v>
      </c>
    </row>
    <row r="3154" spans="1:25" x14ac:dyDescent="0.45">
      <c r="A3154">
        <f>'Page 1 - General Information'!$G$12</f>
        <v>113367003</v>
      </c>
      <c r="B3154" t="str">
        <f>'Page 1 - General Information'!$G$16</f>
        <v>2658</v>
      </c>
      <c r="C3154" s="395" t="s">
        <v>19824</v>
      </c>
      <c r="D3154"/>
      <c r="E3154"/>
      <c r="F3154"/>
      <c r="G3154"/>
      <c r="H3154"/>
      <c r="I3154"/>
      <c r="J3154"/>
      <c r="K3154"/>
      <c r="L3154"/>
      <c r="M3154"/>
      <c r="N3154" s="274" t="s">
        <v>4801</v>
      </c>
      <c r="O3154" s="399"/>
      <c r="P3154"/>
      <c r="Q3154" s="400">
        <f>(INDEX('Page 2 - Team Information'!$K$14:$AP$184,Y3154,X3154)*100)</f>
        <v>0</v>
      </c>
      <c r="R3154"/>
      <c r="S3154" t="s">
        <v>7876</v>
      </c>
      <c r="T3154"/>
      <c r="U3154"/>
      <c r="V3154"/>
      <c r="W3154"/>
      <c r="X3154" s="397">
        <v>31</v>
      </c>
      <c r="Y3154" s="397">
        <v>23</v>
      </c>
    </row>
    <row r="3155" spans="1:25" x14ac:dyDescent="0.45">
      <c r="A3155">
        <f>'Page 1 - General Information'!$G$12</f>
        <v>113367003</v>
      </c>
      <c r="B3155" t="str">
        <f>'Page 1 - General Information'!$G$16</f>
        <v>2658</v>
      </c>
      <c r="C3155" s="395" t="s">
        <v>19824</v>
      </c>
      <c r="D3155"/>
      <c r="E3155"/>
      <c r="F3155"/>
      <c r="G3155"/>
      <c r="H3155"/>
      <c r="I3155"/>
      <c r="J3155"/>
      <c r="K3155"/>
      <c r="L3155"/>
      <c r="M3155"/>
      <c r="N3155" s="274" t="s">
        <v>4801</v>
      </c>
      <c r="O3155" s="399"/>
      <c r="P3155"/>
      <c r="Q3155" s="400">
        <f>(INDEX('Page 2 - Team Information'!$K$14:$AP$184,Y3155,X3155)*100)</f>
        <v>0</v>
      </c>
      <c r="R3155"/>
      <c r="S3155" t="s">
        <v>7877</v>
      </c>
      <c r="T3155"/>
      <c r="U3155"/>
      <c r="V3155"/>
      <c r="W3155"/>
      <c r="X3155" s="397">
        <v>32</v>
      </c>
      <c r="Y3155" s="397">
        <v>23</v>
      </c>
    </row>
    <row r="3156" spans="1:25" x14ac:dyDescent="0.45">
      <c r="A3156">
        <f>'Page 1 - General Information'!$G$12</f>
        <v>113367003</v>
      </c>
      <c r="B3156" t="str">
        <f>'Page 1 - General Information'!$G$16</f>
        <v>2658</v>
      </c>
      <c r="C3156" s="395" t="s">
        <v>19824</v>
      </c>
      <c r="D3156"/>
      <c r="E3156"/>
      <c r="F3156"/>
      <c r="G3156"/>
      <c r="H3156"/>
      <c r="I3156"/>
      <c r="J3156"/>
      <c r="K3156"/>
      <c r="L3156"/>
      <c r="M3156"/>
      <c r="N3156" t="s">
        <v>4812</v>
      </c>
      <c r="O3156" s="396">
        <f>INDEX('Page 2 - Team Information'!$K$14:$AP$184,Y3156,X3156)</f>
        <v>0</v>
      </c>
      <c r="P3156"/>
      <c r="Q3156"/>
      <c r="R3156"/>
      <c r="S3156" t="s">
        <v>7878</v>
      </c>
      <c r="T3156"/>
      <c r="U3156"/>
      <c r="V3156"/>
      <c r="W3156"/>
      <c r="X3156" s="397">
        <v>24</v>
      </c>
      <c r="Y3156" s="397">
        <v>24</v>
      </c>
    </row>
    <row r="3157" spans="1:25" x14ac:dyDescent="0.45">
      <c r="A3157">
        <f>'Page 1 - General Information'!$G$12</f>
        <v>113367003</v>
      </c>
      <c r="B3157" t="str">
        <f>'Page 1 - General Information'!$G$16</f>
        <v>2658</v>
      </c>
      <c r="C3157" s="395" t="s">
        <v>19824</v>
      </c>
      <c r="D3157"/>
      <c r="E3157"/>
      <c r="F3157"/>
      <c r="G3157"/>
      <c r="H3157"/>
      <c r="I3157"/>
      <c r="J3157"/>
      <c r="K3157"/>
      <c r="L3157"/>
      <c r="M3157"/>
      <c r="N3157" t="s">
        <v>4812</v>
      </c>
      <c r="O3157" s="396">
        <f>INDEX('Page 2 - Team Information'!$K$14:$AP$184,Y3157,X3157)</f>
        <v>0</v>
      </c>
      <c r="P3157"/>
      <c r="Q3157"/>
      <c r="R3157"/>
      <c r="S3157" t="s">
        <v>7879</v>
      </c>
      <c r="T3157"/>
      <c r="U3157"/>
      <c r="V3157"/>
      <c r="W3157"/>
      <c r="X3157" s="397">
        <v>25</v>
      </c>
      <c r="Y3157" s="397">
        <v>24</v>
      </c>
    </row>
    <row r="3158" spans="1:25" x14ac:dyDescent="0.45">
      <c r="A3158">
        <f>'Page 1 - General Information'!$G$12</f>
        <v>113367003</v>
      </c>
      <c r="B3158" t="str">
        <f>'Page 1 - General Information'!$G$16</f>
        <v>2658</v>
      </c>
      <c r="C3158" s="395" t="s">
        <v>19824</v>
      </c>
      <c r="D3158"/>
      <c r="E3158"/>
      <c r="F3158"/>
      <c r="G3158"/>
      <c r="H3158"/>
      <c r="I3158"/>
      <c r="J3158"/>
      <c r="K3158"/>
      <c r="L3158"/>
      <c r="M3158"/>
      <c r="N3158" t="s">
        <v>4812</v>
      </c>
      <c r="O3158" s="396">
        <f>INDEX('Page 2 - Team Information'!$K$14:$AP$184,Y3158,X3158)</f>
        <v>0</v>
      </c>
      <c r="P3158"/>
      <c r="Q3158"/>
      <c r="R3158"/>
      <c r="S3158" t="s">
        <v>7880</v>
      </c>
      <c r="T3158"/>
      <c r="U3158"/>
      <c r="V3158"/>
      <c r="W3158"/>
      <c r="X3158" s="397">
        <v>26</v>
      </c>
      <c r="Y3158" s="397">
        <v>24</v>
      </c>
    </row>
    <row r="3159" spans="1:25" x14ac:dyDescent="0.45">
      <c r="A3159">
        <f>'Page 1 - General Information'!$G$12</f>
        <v>113367003</v>
      </c>
      <c r="B3159" t="str">
        <f>'Page 1 - General Information'!$G$16</f>
        <v>2658</v>
      </c>
      <c r="C3159" s="395" t="s">
        <v>19824</v>
      </c>
      <c r="D3159"/>
      <c r="E3159"/>
      <c r="F3159"/>
      <c r="G3159"/>
      <c r="H3159"/>
      <c r="I3159"/>
      <c r="J3159"/>
      <c r="K3159"/>
      <c r="L3159"/>
      <c r="M3159"/>
      <c r="N3159" t="s">
        <v>4812</v>
      </c>
      <c r="O3159" s="396">
        <f>INDEX('Page 2 - Team Information'!$K$14:$AP$184,Y3159,X3159)</f>
        <v>0</v>
      </c>
      <c r="P3159"/>
      <c r="Q3159"/>
      <c r="R3159"/>
      <c r="S3159" t="s">
        <v>7881</v>
      </c>
      <c r="T3159"/>
      <c r="U3159"/>
      <c r="V3159"/>
      <c r="W3159"/>
      <c r="X3159" s="397">
        <v>27</v>
      </c>
      <c r="Y3159" s="397">
        <v>24</v>
      </c>
    </row>
    <row r="3160" spans="1:25" x14ac:dyDescent="0.45">
      <c r="A3160">
        <f>'Page 1 - General Information'!$G$12</f>
        <v>113367003</v>
      </c>
      <c r="B3160" t="str">
        <f>'Page 1 - General Information'!$G$16</f>
        <v>2658</v>
      </c>
      <c r="C3160" s="395" t="s">
        <v>19824</v>
      </c>
      <c r="D3160"/>
      <c r="E3160"/>
      <c r="F3160"/>
      <c r="G3160"/>
      <c r="H3160"/>
      <c r="I3160"/>
      <c r="J3160"/>
      <c r="K3160"/>
      <c r="L3160"/>
      <c r="M3160"/>
      <c r="N3160" s="274" t="s">
        <v>4801</v>
      </c>
      <c r="O3160" s="399"/>
      <c r="P3160"/>
      <c r="Q3160" s="400">
        <f>(INDEX('Page 2 - Team Information'!$K$14:$AP$184,Y3160,X3160)*100)</f>
        <v>0</v>
      </c>
      <c r="R3160"/>
      <c r="S3160" t="s">
        <v>7882</v>
      </c>
      <c r="T3160"/>
      <c r="U3160"/>
      <c r="V3160"/>
      <c r="W3160"/>
      <c r="X3160" s="397">
        <v>29</v>
      </c>
      <c r="Y3160" s="397">
        <v>24</v>
      </c>
    </row>
    <row r="3161" spans="1:25" x14ac:dyDescent="0.45">
      <c r="A3161">
        <f>'Page 1 - General Information'!$G$12</f>
        <v>113367003</v>
      </c>
      <c r="B3161" t="str">
        <f>'Page 1 - General Information'!$G$16</f>
        <v>2658</v>
      </c>
      <c r="C3161" s="395" t="s">
        <v>19824</v>
      </c>
      <c r="D3161"/>
      <c r="E3161"/>
      <c r="F3161"/>
      <c r="G3161"/>
      <c r="H3161"/>
      <c r="I3161"/>
      <c r="J3161"/>
      <c r="K3161"/>
      <c r="L3161"/>
      <c r="M3161"/>
      <c r="N3161" s="274" t="s">
        <v>4801</v>
      </c>
      <c r="O3161" s="399"/>
      <c r="P3161"/>
      <c r="Q3161" s="400">
        <f>(INDEX('Page 2 - Team Information'!$K$14:$AP$184,Y3161,X3161)*100)</f>
        <v>0</v>
      </c>
      <c r="R3161"/>
      <c r="S3161" t="s">
        <v>7883</v>
      </c>
      <c r="T3161"/>
      <c r="U3161"/>
      <c r="V3161"/>
      <c r="W3161"/>
      <c r="X3161" s="397">
        <v>30</v>
      </c>
      <c r="Y3161" s="397">
        <v>24</v>
      </c>
    </row>
    <row r="3162" spans="1:25" x14ac:dyDescent="0.45">
      <c r="A3162">
        <f>'Page 1 - General Information'!$G$12</f>
        <v>113367003</v>
      </c>
      <c r="B3162" t="str">
        <f>'Page 1 - General Information'!$G$16</f>
        <v>2658</v>
      </c>
      <c r="C3162" s="395" t="s">
        <v>19824</v>
      </c>
      <c r="D3162"/>
      <c r="E3162"/>
      <c r="F3162"/>
      <c r="G3162"/>
      <c r="H3162"/>
      <c r="I3162"/>
      <c r="J3162"/>
      <c r="K3162"/>
      <c r="L3162"/>
      <c r="M3162"/>
      <c r="N3162" s="274" t="s">
        <v>4801</v>
      </c>
      <c r="O3162" s="399"/>
      <c r="P3162"/>
      <c r="Q3162" s="400">
        <f>(INDEX('Page 2 - Team Information'!$K$14:$AP$184,Y3162,X3162)*100)</f>
        <v>0</v>
      </c>
      <c r="R3162"/>
      <c r="S3162" t="s">
        <v>7884</v>
      </c>
      <c r="T3162"/>
      <c r="U3162"/>
      <c r="V3162"/>
      <c r="W3162"/>
      <c r="X3162" s="397">
        <v>31</v>
      </c>
      <c r="Y3162" s="397">
        <v>24</v>
      </c>
    </row>
    <row r="3163" spans="1:25" x14ac:dyDescent="0.45">
      <c r="A3163">
        <f>'Page 1 - General Information'!$G$12</f>
        <v>113367003</v>
      </c>
      <c r="B3163" t="str">
        <f>'Page 1 - General Information'!$G$16</f>
        <v>2658</v>
      </c>
      <c r="C3163" s="395" t="s">
        <v>19824</v>
      </c>
      <c r="D3163"/>
      <c r="E3163"/>
      <c r="F3163"/>
      <c r="G3163"/>
      <c r="H3163"/>
      <c r="I3163"/>
      <c r="J3163"/>
      <c r="K3163"/>
      <c r="L3163"/>
      <c r="M3163"/>
      <c r="N3163" s="274" t="s">
        <v>4801</v>
      </c>
      <c r="O3163" s="399"/>
      <c r="P3163"/>
      <c r="Q3163" s="400">
        <f>(INDEX('Page 2 - Team Information'!$K$14:$AP$184,Y3163,X3163)*100)</f>
        <v>0</v>
      </c>
      <c r="R3163"/>
      <c r="S3163" t="s">
        <v>7885</v>
      </c>
      <c r="T3163"/>
      <c r="U3163"/>
      <c r="V3163"/>
      <c r="W3163"/>
      <c r="X3163" s="397">
        <v>32</v>
      </c>
      <c r="Y3163" s="397">
        <v>24</v>
      </c>
    </row>
    <row r="3164" spans="1:25" x14ac:dyDescent="0.45">
      <c r="A3164">
        <f>'Page 1 - General Information'!$G$12</f>
        <v>113367003</v>
      </c>
      <c r="B3164" t="str">
        <f>'Page 1 - General Information'!$G$16</f>
        <v>2658</v>
      </c>
      <c r="C3164" s="395" t="s">
        <v>19824</v>
      </c>
      <c r="D3164"/>
      <c r="E3164"/>
      <c r="F3164"/>
      <c r="G3164"/>
      <c r="H3164"/>
      <c r="I3164"/>
      <c r="J3164"/>
      <c r="K3164"/>
      <c r="L3164"/>
      <c r="M3164"/>
      <c r="N3164" t="s">
        <v>4812</v>
      </c>
      <c r="O3164" s="396">
        <f>INDEX('Page 2 - Team Information'!$K$14:$AP$184,Y3164,X3164)</f>
        <v>0</v>
      </c>
      <c r="P3164"/>
      <c r="Q3164"/>
      <c r="R3164"/>
      <c r="S3164" t="s">
        <v>7886</v>
      </c>
      <c r="T3164"/>
      <c r="U3164"/>
      <c r="V3164"/>
      <c r="W3164"/>
      <c r="X3164" s="397">
        <v>24</v>
      </c>
      <c r="Y3164" s="397">
        <v>25</v>
      </c>
    </row>
    <row r="3165" spans="1:25" x14ac:dyDescent="0.45">
      <c r="A3165">
        <f>'Page 1 - General Information'!$G$12</f>
        <v>113367003</v>
      </c>
      <c r="B3165" t="str">
        <f>'Page 1 - General Information'!$G$16</f>
        <v>2658</v>
      </c>
      <c r="C3165" s="395" t="s">
        <v>19824</v>
      </c>
      <c r="D3165"/>
      <c r="E3165"/>
      <c r="F3165"/>
      <c r="G3165"/>
      <c r="H3165"/>
      <c r="I3165"/>
      <c r="J3165"/>
      <c r="K3165"/>
      <c r="L3165"/>
      <c r="M3165"/>
      <c r="N3165" t="s">
        <v>4812</v>
      </c>
      <c r="O3165" s="396">
        <f>INDEX('Page 2 - Team Information'!$K$14:$AP$184,Y3165,X3165)</f>
        <v>1</v>
      </c>
      <c r="P3165"/>
      <c r="Q3165"/>
      <c r="R3165"/>
      <c r="S3165" t="s">
        <v>7887</v>
      </c>
      <c r="T3165"/>
      <c r="U3165"/>
      <c r="V3165"/>
      <c r="W3165"/>
      <c r="X3165" s="397">
        <v>25</v>
      </c>
      <c r="Y3165" s="397">
        <v>25</v>
      </c>
    </row>
    <row r="3166" spans="1:25" x14ac:dyDescent="0.45">
      <c r="A3166">
        <f>'Page 1 - General Information'!$G$12</f>
        <v>113367003</v>
      </c>
      <c r="B3166" t="str">
        <f>'Page 1 - General Information'!$G$16</f>
        <v>2658</v>
      </c>
      <c r="C3166" s="395" t="s">
        <v>19824</v>
      </c>
      <c r="D3166"/>
      <c r="E3166"/>
      <c r="F3166"/>
      <c r="G3166"/>
      <c r="H3166"/>
      <c r="I3166"/>
      <c r="J3166"/>
      <c r="K3166"/>
      <c r="L3166"/>
      <c r="M3166"/>
      <c r="N3166" t="s">
        <v>4812</v>
      </c>
      <c r="O3166" s="396">
        <f>INDEX('Page 2 - Team Information'!$K$14:$AP$184,Y3166,X3166)</f>
        <v>0</v>
      </c>
      <c r="P3166"/>
      <c r="Q3166"/>
      <c r="R3166"/>
      <c r="S3166" t="s">
        <v>7888</v>
      </c>
      <c r="T3166"/>
      <c r="U3166"/>
      <c r="V3166"/>
      <c r="W3166"/>
      <c r="X3166" s="397">
        <v>26</v>
      </c>
      <c r="Y3166" s="397">
        <v>25</v>
      </c>
    </row>
    <row r="3167" spans="1:25" x14ac:dyDescent="0.45">
      <c r="A3167">
        <f>'Page 1 - General Information'!$G$12</f>
        <v>113367003</v>
      </c>
      <c r="B3167" t="str">
        <f>'Page 1 - General Information'!$G$16</f>
        <v>2658</v>
      </c>
      <c r="C3167" s="395" t="s">
        <v>19824</v>
      </c>
      <c r="D3167"/>
      <c r="E3167"/>
      <c r="F3167"/>
      <c r="G3167"/>
      <c r="H3167"/>
      <c r="I3167"/>
      <c r="J3167"/>
      <c r="K3167"/>
      <c r="L3167"/>
      <c r="M3167"/>
      <c r="N3167" t="s">
        <v>4812</v>
      </c>
      <c r="O3167" s="396">
        <f>INDEX('Page 2 - Team Information'!$K$14:$AP$184,Y3167,X3167)</f>
        <v>0</v>
      </c>
      <c r="P3167"/>
      <c r="Q3167"/>
      <c r="R3167"/>
      <c r="S3167" t="s">
        <v>7889</v>
      </c>
      <c r="T3167"/>
      <c r="U3167"/>
      <c r="V3167"/>
      <c r="W3167"/>
      <c r="X3167" s="397">
        <v>27</v>
      </c>
      <c r="Y3167" s="397">
        <v>25</v>
      </c>
    </row>
    <row r="3168" spans="1:25" x14ac:dyDescent="0.45">
      <c r="A3168">
        <f>'Page 1 - General Information'!$G$12</f>
        <v>113367003</v>
      </c>
      <c r="B3168" t="str">
        <f>'Page 1 - General Information'!$G$16</f>
        <v>2658</v>
      </c>
      <c r="C3168" s="395" t="s">
        <v>19824</v>
      </c>
      <c r="D3168"/>
      <c r="E3168"/>
      <c r="F3168"/>
      <c r="G3168"/>
      <c r="H3168"/>
      <c r="I3168"/>
      <c r="J3168"/>
      <c r="K3168"/>
      <c r="L3168"/>
      <c r="M3168"/>
      <c r="N3168" s="274" t="s">
        <v>4801</v>
      </c>
      <c r="O3168" s="399"/>
      <c r="P3168"/>
      <c r="Q3168" s="400">
        <f>(INDEX('Page 2 - Team Information'!$K$14:$AP$184,Y3168,X3168)*100)</f>
        <v>0</v>
      </c>
      <c r="R3168"/>
      <c r="S3168" t="s">
        <v>7890</v>
      </c>
      <c r="T3168"/>
      <c r="U3168"/>
      <c r="V3168"/>
      <c r="W3168"/>
      <c r="X3168" s="397">
        <v>29</v>
      </c>
      <c r="Y3168" s="397">
        <v>25</v>
      </c>
    </row>
    <row r="3169" spans="1:25" x14ac:dyDescent="0.45">
      <c r="A3169">
        <f>'Page 1 - General Information'!$G$12</f>
        <v>113367003</v>
      </c>
      <c r="B3169" t="str">
        <f>'Page 1 - General Information'!$G$16</f>
        <v>2658</v>
      </c>
      <c r="C3169" s="395" t="s">
        <v>19824</v>
      </c>
      <c r="D3169"/>
      <c r="E3169"/>
      <c r="F3169"/>
      <c r="G3169"/>
      <c r="H3169"/>
      <c r="I3169"/>
      <c r="J3169"/>
      <c r="K3169"/>
      <c r="L3169"/>
      <c r="M3169"/>
      <c r="N3169" s="274" t="s">
        <v>4801</v>
      </c>
      <c r="O3169" s="399"/>
      <c r="P3169"/>
      <c r="Q3169" s="400">
        <f>(INDEX('Page 2 - Team Information'!$K$14:$AP$184,Y3169,X3169)*100)</f>
        <v>0</v>
      </c>
      <c r="R3169"/>
      <c r="S3169" t="s">
        <v>7891</v>
      </c>
      <c r="T3169"/>
      <c r="U3169"/>
      <c r="V3169"/>
      <c r="W3169"/>
      <c r="X3169" s="397">
        <v>30</v>
      </c>
      <c r="Y3169" s="397">
        <v>25</v>
      </c>
    </row>
    <row r="3170" spans="1:25" x14ac:dyDescent="0.45">
      <c r="A3170">
        <f>'Page 1 - General Information'!$G$12</f>
        <v>113367003</v>
      </c>
      <c r="B3170" t="str">
        <f>'Page 1 - General Information'!$G$16</f>
        <v>2658</v>
      </c>
      <c r="C3170" s="395" t="s">
        <v>19824</v>
      </c>
      <c r="D3170"/>
      <c r="E3170"/>
      <c r="F3170"/>
      <c r="G3170"/>
      <c r="H3170"/>
      <c r="I3170"/>
      <c r="J3170"/>
      <c r="K3170"/>
      <c r="L3170"/>
      <c r="M3170"/>
      <c r="N3170" s="274" t="s">
        <v>4801</v>
      </c>
      <c r="O3170" s="399"/>
      <c r="P3170"/>
      <c r="Q3170" s="400">
        <f>(INDEX('Page 2 - Team Information'!$K$14:$AP$184,Y3170,X3170)*100)</f>
        <v>0</v>
      </c>
      <c r="R3170"/>
      <c r="S3170" t="s">
        <v>7892</v>
      </c>
      <c r="T3170"/>
      <c r="U3170"/>
      <c r="V3170"/>
      <c r="W3170"/>
      <c r="X3170" s="397">
        <v>31</v>
      </c>
      <c r="Y3170" s="397">
        <v>25</v>
      </c>
    </row>
    <row r="3171" spans="1:25" x14ac:dyDescent="0.45">
      <c r="A3171">
        <f>'Page 1 - General Information'!$G$12</f>
        <v>113367003</v>
      </c>
      <c r="B3171" t="str">
        <f>'Page 1 - General Information'!$G$16</f>
        <v>2658</v>
      </c>
      <c r="C3171" s="395" t="s">
        <v>19824</v>
      </c>
      <c r="D3171"/>
      <c r="E3171"/>
      <c r="F3171"/>
      <c r="G3171"/>
      <c r="H3171"/>
      <c r="I3171"/>
      <c r="J3171"/>
      <c r="K3171"/>
      <c r="L3171"/>
      <c r="M3171"/>
      <c r="N3171" s="274" t="s">
        <v>4801</v>
      </c>
      <c r="O3171" s="399"/>
      <c r="P3171"/>
      <c r="Q3171" s="400">
        <f>(INDEX('Page 2 - Team Information'!$K$14:$AP$184,Y3171,X3171)*100)</f>
        <v>0</v>
      </c>
      <c r="R3171"/>
      <c r="S3171" t="s">
        <v>7893</v>
      </c>
      <c r="T3171"/>
      <c r="U3171"/>
      <c r="V3171"/>
      <c r="W3171"/>
      <c r="X3171" s="397">
        <v>32</v>
      </c>
      <c r="Y3171" s="397">
        <v>25</v>
      </c>
    </row>
    <row r="3172" spans="1:25" x14ac:dyDescent="0.45">
      <c r="A3172">
        <f>'Page 1 - General Information'!$G$12</f>
        <v>113367003</v>
      </c>
      <c r="B3172" t="str">
        <f>'Page 1 - General Information'!$G$16</f>
        <v>2658</v>
      </c>
      <c r="C3172" s="395" t="s">
        <v>19824</v>
      </c>
      <c r="D3172"/>
      <c r="E3172"/>
      <c r="F3172"/>
      <c r="G3172"/>
      <c r="H3172"/>
      <c r="I3172"/>
      <c r="J3172"/>
      <c r="K3172"/>
      <c r="L3172"/>
      <c r="M3172"/>
      <c r="N3172" t="s">
        <v>4812</v>
      </c>
      <c r="O3172" s="396">
        <f>INDEX('Page 2 - Team Information'!$K$14:$AP$184,Y3172,X3172)</f>
        <v>0</v>
      </c>
      <c r="P3172"/>
      <c r="Q3172"/>
      <c r="R3172"/>
      <c r="S3172" t="s">
        <v>7894</v>
      </c>
      <c r="T3172"/>
      <c r="U3172"/>
      <c r="V3172"/>
      <c r="W3172"/>
      <c r="X3172" s="397">
        <v>24</v>
      </c>
      <c r="Y3172" s="397">
        <v>26</v>
      </c>
    </row>
    <row r="3173" spans="1:25" x14ac:dyDescent="0.45">
      <c r="A3173">
        <f>'Page 1 - General Information'!$G$12</f>
        <v>113367003</v>
      </c>
      <c r="B3173" t="str">
        <f>'Page 1 - General Information'!$G$16</f>
        <v>2658</v>
      </c>
      <c r="C3173" s="395" t="s">
        <v>19824</v>
      </c>
      <c r="D3173"/>
      <c r="E3173"/>
      <c r="F3173"/>
      <c r="G3173"/>
      <c r="H3173"/>
      <c r="I3173"/>
      <c r="J3173"/>
      <c r="K3173"/>
      <c r="L3173"/>
      <c r="M3173"/>
      <c r="N3173" t="s">
        <v>4812</v>
      </c>
      <c r="O3173" s="396">
        <f>INDEX('Page 2 - Team Information'!$K$14:$AP$184,Y3173,X3173)</f>
        <v>0</v>
      </c>
      <c r="P3173"/>
      <c r="Q3173"/>
      <c r="R3173"/>
      <c r="S3173" t="s">
        <v>7895</v>
      </c>
      <c r="T3173"/>
      <c r="U3173"/>
      <c r="V3173"/>
      <c r="W3173"/>
      <c r="X3173" s="397">
        <v>25</v>
      </c>
      <c r="Y3173" s="397">
        <v>26</v>
      </c>
    </row>
    <row r="3174" spans="1:25" x14ac:dyDescent="0.45">
      <c r="A3174">
        <f>'Page 1 - General Information'!$G$12</f>
        <v>113367003</v>
      </c>
      <c r="B3174" t="str">
        <f>'Page 1 - General Information'!$G$16</f>
        <v>2658</v>
      </c>
      <c r="C3174" s="395" t="s">
        <v>19824</v>
      </c>
      <c r="D3174"/>
      <c r="E3174"/>
      <c r="F3174"/>
      <c r="G3174"/>
      <c r="H3174"/>
      <c r="I3174"/>
      <c r="J3174"/>
      <c r="K3174"/>
      <c r="L3174"/>
      <c r="M3174"/>
      <c r="N3174" t="s">
        <v>4812</v>
      </c>
      <c r="O3174" s="396">
        <f>INDEX('Page 2 - Team Information'!$K$14:$AP$184,Y3174,X3174)</f>
        <v>0</v>
      </c>
      <c r="P3174"/>
      <c r="Q3174"/>
      <c r="R3174"/>
      <c r="S3174" t="s">
        <v>7896</v>
      </c>
      <c r="T3174"/>
      <c r="U3174"/>
      <c r="V3174"/>
      <c r="W3174"/>
      <c r="X3174" s="397">
        <v>26</v>
      </c>
      <c r="Y3174" s="397">
        <v>26</v>
      </c>
    </row>
    <row r="3175" spans="1:25" x14ac:dyDescent="0.45">
      <c r="A3175">
        <f>'Page 1 - General Information'!$G$12</f>
        <v>113367003</v>
      </c>
      <c r="B3175" t="str">
        <f>'Page 1 - General Information'!$G$16</f>
        <v>2658</v>
      </c>
      <c r="C3175" s="395" t="s">
        <v>19824</v>
      </c>
      <c r="D3175"/>
      <c r="E3175"/>
      <c r="F3175"/>
      <c r="G3175"/>
      <c r="H3175"/>
      <c r="I3175"/>
      <c r="J3175"/>
      <c r="K3175"/>
      <c r="L3175"/>
      <c r="M3175"/>
      <c r="N3175" t="s">
        <v>4812</v>
      </c>
      <c r="O3175" s="396">
        <f>INDEX('Page 2 - Team Information'!$K$14:$AP$184,Y3175,X3175)</f>
        <v>0</v>
      </c>
      <c r="P3175"/>
      <c r="Q3175"/>
      <c r="R3175"/>
      <c r="S3175" t="s">
        <v>7897</v>
      </c>
      <c r="T3175"/>
      <c r="U3175"/>
      <c r="V3175"/>
      <c r="W3175"/>
      <c r="X3175" s="397">
        <v>27</v>
      </c>
      <c r="Y3175" s="397">
        <v>26</v>
      </c>
    </row>
    <row r="3176" spans="1:25" x14ac:dyDescent="0.45">
      <c r="A3176">
        <f>'Page 1 - General Information'!$G$12</f>
        <v>113367003</v>
      </c>
      <c r="B3176" t="str">
        <f>'Page 1 - General Information'!$G$16</f>
        <v>2658</v>
      </c>
      <c r="C3176" s="395" t="s">
        <v>19824</v>
      </c>
      <c r="D3176"/>
      <c r="E3176"/>
      <c r="F3176"/>
      <c r="G3176"/>
      <c r="H3176"/>
      <c r="I3176"/>
      <c r="J3176"/>
      <c r="K3176"/>
      <c r="L3176"/>
      <c r="M3176"/>
      <c r="N3176" s="274" t="s">
        <v>4801</v>
      </c>
      <c r="O3176" s="399"/>
      <c r="P3176"/>
      <c r="Q3176" s="400">
        <f>(INDEX('Page 2 - Team Information'!$K$14:$AP$184,Y3176,X3176)*100)</f>
        <v>0</v>
      </c>
      <c r="R3176"/>
      <c r="S3176" t="s">
        <v>7898</v>
      </c>
      <c r="T3176"/>
      <c r="U3176"/>
      <c r="V3176"/>
      <c r="W3176"/>
      <c r="X3176" s="397">
        <v>29</v>
      </c>
      <c r="Y3176" s="397">
        <v>26</v>
      </c>
    </row>
    <row r="3177" spans="1:25" x14ac:dyDescent="0.45">
      <c r="A3177">
        <f>'Page 1 - General Information'!$G$12</f>
        <v>113367003</v>
      </c>
      <c r="B3177" t="str">
        <f>'Page 1 - General Information'!$G$16</f>
        <v>2658</v>
      </c>
      <c r="C3177" s="395" t="s">
        <v>19824</v>
      </c>
      <c r="D3177"/>
      <c r="E3177"/>
      <c r="F3177"/>
      <c r="G3177"/>
      <c r="H3177"/>
      <c r="I3177"/>
      <c r="J3177"/>
      <c r="K3177"/>
      <c r="L3177"/>
      <c r="M3177"/>
      <c r="N3177" s="274" t="s">
        <v>4801</v>
      </c>
      <c r="O3177" s="399"/>
      <c r="P3177"/>
      <c r="Q3177" s="400">
        <f>(INDEX('Page 2 - Team Information'!$K$14:$AP$184,Y3177,X3177)*100)</f>
        <v>0</v>
      </c>
      <c r="R3177"/>
      <c r="S3177" t="s">
        <v>7899</v>
      </c>
      <c r="T3177"/>
      <c r="U3177"/>
      <c r="V3177"/>
      <c r="W3177"/>
      <c r="X3177" s="397">
        <v>30</v>
      </c>
      <c r="Y3177" s="397">
        <v>26</v>
      </c>
    </row>
    <row r="3178" spans="1:25" x14ac:dyDescent="0.45">
      <c r="A3178">
        <f>'Page 1 - General Information'!$G$12</f>
        <v>113367003</v>
      </c>
      <c r="B3178" t="str">
        <f>'Page 1 - General Information'!$G$16</f>
        <v>2658</v>
      </c>
      <c r="C3178" s="395" t="s">
        <v>19824</v>
      </c>
      <c r="D3178"/>
      <c r="E3178"/>
      <c r="F3178"/>
      <c r="G3178"/>
      <c r="H3178"/>
      <c r="I3178"/>
      <c r="J3178"/>
      <c r="K3178"/>
      <c r="L3178"/>
      <c r="M3178"/>
      <c r="N3178" s="274" t="s">
        <v>4801</v>
      </c>
      <c r="O3178" s="399"/>
      <c r="P3178"/>
      <c r="Q3178" s="400">
        <f>(INDEX('Page 2 - Team Information'!$K$14:$AP$184,Y3178,X3178)*100)</f>
        <v>0</v>
      </c>
      <c r="R3178"/>
      <c r="S3178" t="s">
        <v>7900</v>
      </c>
      <c r="T3178"/>
      <c r="U3178"/>
      <c r="V3178"/>
      <c r="W3178"/>
      <c r="X3178" s="397">
        <v>31</v>
      </c>
      <c r="Y3178" s="397">
        <v>26</v>
      </c>
    </row>
    <row r="3179" spans="1:25" x14ac:dyDescent="0.45">
      <c r="A3179">
        <f>'Page 1 - General Information'!$G$12</f>
        <v>113367003</v>
      </c>
      <c r="B3179" t="str">
        <f>'Page 1 - General Information'!$G$16</f>
        <v>2658</v>
      </c>
      <c r="C3179" s="395" t="s">
        <v>19824</v>
      </c>
      <c r="D3179"/>
      <c r="E3179"/>
      <c r="F3179"/>
      <c r="G3179"/>
      <c r="H3179"/>
      <c r="I3179"/>
      <c r="J3179"/>
      <c r="K3179"/>
      <c r="L3179"/>
      <c r="M3179"/>
      <c r="N3179" s="274" t="s">
        <v>4801</v>
      </c>
      <c r="O3179" s="399"/>
      <c r="P3179"/>
      <c r="Q3179" s="400">
        <f>(INDEX('Page 2 - Team Information'!$K$14:$AP$184,Y3179,X3179)*100)</f>
        <v>0</v>
      </c>
      <c r="R3179"/>
      <c r="S3179" t="s">
        <v>7901</v>
      </c>
      <c r="T3179"/>
      <c r="U3179"/>
      <c r="V3179"/>
      <c r="W3179"/>
      <c r="X3179" s="397">
        <v>32</v>
      </c>
      <c r="Y3179" s="397">
        <v>26</v>
      </c>
    </row>
    <row r="3180" spans="1:25" x14ac:dyDescent="0.45">
      <c r="A3180">
        <f>'Page 1 - General Information'!$G$12</f>
        <v>113367003</v>
      </c>
      <c r="B3180" t="str">
        <f>'Page 1 - General Information'!$G$16</f>
        <v>2658</v>
      </c>
      <c r="C3180" s="395" t="s">
        <v>19824</v>
      </c>
      <c r="D3180"/>
      <c r="E3180"/>
      <c r="F3180"/>
      <c r="G3180"/>
      <c r="H3180"/>
      <c r="I3180"/>
      <c r="J3180"/>
      <c r="K3180"/>
      <c r="L3180"/>
      <c r="M3180"/>
      <c r="N3180" t="s">
        <v>4812</v>
      </c>
      <c r="O3180" s="396">
        <f>INDEX('Page 2 - Team Information'!$K$14:$AP$184,Y3180,X3180)</f>
        <v>0</v>
      </c>
      <c r="P3180"/>
      <c r="Q3180"/>
      <c r="R3180"/>
      <c r="S3180" t="s">
        <v>7902</v>
      </c>
      <c r="T3180"/>
      <c r="U3180"/>
      <c r="V3180"/>
      <c r="W3180"/>
      <c r="X3180" s="397">
        <v>24</v>
      </c>
      <c r="Y3180" s="397">
        <v>27</v>
      </c>
    </row>
    <row r="3181" spans="1:25" x14ac:dyDescent="0.45">
      <c r="A3181">
        <f>'Page 1 - General Information'!$G$12</f>
        <v>113367003</v>
      </c>
      <c r="B3181" t="str">
        <f>'Page 1 - General Information'!$G$16</f>
        <v>2658</v>
      </c>
      <c r="C3181" s="395" t="s">
        <v>19824</v>
      </c>
      <c r="D3181"/>
      <c r="E3181"/>
      <c r="F3181"/>
      <c r="G3181"/>
      <c r="H3181"/>
      <c r="I3181"/>
      <c r="J3181"/>
      <c r="K3181"/>
      <c r="L3181"/>
      <c r="M3181"/>
      <c r="N3181" t="s">
        <v>4812</v>
      </c>
      <c r="O3181" s="396">
        <f>INDEX('Page 2 - Team Information'!$K$14:$AP$184,Y3181,X3181)</f>
        <v>0</v>
      </c>
      <c r="P3181"/>
      <c r="Q3181"/>
      <c r="R3181"/>
      <c r="S3181" t="s">
        <v>7903</v>
      </c>
      <c r="T3181"/>
      <c r="U3181"/>
      <c r="V3181"/>
      <c r="W3181"/>
      <c r="X3181" s="397">
        <v>25</v>
      </c>
      <c r="Y3181" s="397">
        <v>27</v>
      </c>
    </row>
    <row r="3182" spans="1:25" x14ac:dyDescent="0.45">
      <c r="A3182">
        <f>'Page 1 - General Information'!$G$12</f>
        <v>113367003</v>
      </c>
      <c r="B3182" t="str">
        <f>'Page 1 - General Information'!$G$16</f>
        <v>2658</v>
      </c>
      <c r="C3182" s="395" t="s">
        <v>19824</v>
      </c>
      <c r="D3182"/>
      <c r="E3182"/>
      <c r="F3182"/>
      <c r="G3182"/>
      <c r="H3182"/>
      <c r="I3182"/>
      <c r="J3182"/>
      <c r="K3182"/>
      <c r="L3182"/>
      <c r="M3182"/>
      <c r="N3182" t="s">
        <v>4812</v>
      </c>
      <c r="O3182" s="396">
        <f>INDEX('Page 2 - Team Information'!$K$14:$AP$184,Y3182,X3182)</f>
        <v>0</v>
      </c>
      <c r="P3182"/>
      <c r="Q3182"/>
      <c r="R3182"/>
      <c r="S3182" t="s">
        <v>7904</v>
      </c>
      <c r="T3182"/>
      <c r="U3182"/>
      <c r="V3182"/>
      <c r="W3182"/>
      <c r="X3182" s="397">
        <v>26</v>
      </c>
      <c r="Y3182" s="397">
        <v>27</v>
      </c>
    </row>
    <row r="3183" spans="1:25" x14ac:dyDescent="0.45">
      <c r="A3183">
        <f>'Page 1 - General Information'!$G$12</f>
        <v>113367003</v>
      </c>
      <c r="B3183" t="str">
        <f>'Page 1 - General Information'!$G$16</f>
        <v>2658</v>
      </c>
      <c r="C3183" s="395" t="s">
        <v>19824</v>
      </c>
      <c r="D3183"/>
      <c r="E3183"/>
      <c r="F3183"/>
      <c r="G3183"/>
      <c r="H3183"/>
      <c r="I3183"/>
      <c r="J3183"/>
      <c r="K3183"/>
      <c r="L3183"/>
      <c r="M3183"/>
      <c r="N3183" t="s">
        <v>4812</v>
      </c>
      <c r="O3183" s="396">
        <f>INDEX('Page 2 - Team Information'!$K$14:$AP$184,Y3183,X3183)</f>
        <v>0</v>
      </c>
      <c r="P3183"/>
      <c r="Q3183"/>
      <c r="R3183"/>
      <c r="S3183" t="s">
        <v>7905</v>
      </c>
      <c r="T3183"/>
      <c r="U3183"/>
      <c r="V3183"/>
      <c r="W3183"/>
      <c r="X3183" s="397">
        <v>27</v>
      </c>
      <c r="Y3183" s="397">
        <v>27</v>
      </c>
    </row>
    <row r="3184" spans="1:25" x14ac:dyDescent="0.45">
      <c r="A3184">
        <f>'Page 1 - General Information'!$G$12</f>
        <v>113367003</v>
      </c>
      <c r="B3184" t="str">
        <f>'Page 1 - General Information'!$G$16</f>
        <v>2658</v>
      </c>
      <c r="C3184" s="395" t="s">
        <v>19824</v>
      </c>
      <c r="D3184"/>
      <c r="E3184"/>
      <c r="F3184"/>
      <c r="G3184"/>
      <c r="H3184"/>
      <c r="I3184"/>
      <c r="J3184"/>
      <c r="K3184"/>
      <c r="L3184"/>
      <c r="M3184"/>
      <c r="N3184" s="274" t="s">
        <v>4801</v>
      </c>
      <c r="O3184" s="399"/>
      <c r="P3184"/>
      <c r="Q3184" s="400">
        <f>(INDEX('Page 2 - Team Information'!$K$14:$AP$184,Y3184,X3184)*100)</f>
        <v>0</v>
      </c>
      <c r="R3184"/>
      <c r="S3184" t="s">
        <v>7906</v>
      </c>
      <c r="T3184"/>
      <c r="U3184"/>
      <c r="V3184"/>
      <c r="W3184"/>
      <c r="X3184" s="397">
        <v>29</v>
      </c>
      <c r="Y3184" s="397">
        <v>27</v>
      </c>
    </row>
    <row r="3185" spans="1:25" x14ac:dyDescent="0.45">
      <c r="A3185">
        <f>'Page 1 - General Information'!$G$12</f>
        <v>113367003</v>
      </c>
      <c r="B3185" t="str">
        <f>'Page 1 - General Information'!$G$16</f>
        <v>2658</v>
      </c>
      <c r="C3185" s="395" t="s">
        <v>19824</v>
      </c>
      <c r="D3185"/>
      <c r="E3185"/>
      <c r="F3185"/>
      <c r="G3185"/>
      <c r="H3185"/>
      <c r="I3185"/>
      <c r="J3185"/>
      <c r="K3185"/>
      <c r="L3185"/>
      <c r="M3185"/>
      <c r="N3185" s="274" t="s">
        <v>4801</v>
      </c>
      <c r="O3185" s="399"/>
      <c r="P3185"/>
      <c r="Q3185" s="400">
        <f>(INDEX('Page 2 - Team Information'!$K$14:$AP$184,Y3185,X3185)*100)</f>
        <v>0</v>
      </c>
      <c r="R3185"/>
      <c r="S3185" t="s">
        <v>7907</v>
      </c>
      <c r="T3185"/>
      <c r="U3185"/>
      <c r="V3185"/>
      <c r="W3185"/>
      <c r="X3185" s="397">
        <v>30</v>
      </c>
      <c r="Y3185" s="397">
        <v>27</v>
      </c>
    </row>
    <row r="3186" spans="1:25" x14ac:dyDescent="0.45">
      <c r="A3186">
        <f>'Page 1 - General Information'!$G$12</f>
        <v>113367003</v>
      </c>
      <c r="B3186" t="str">
        <f>'Page 1 - General Information'!$G$16</f>
        <v>2658</v>
      </c>
      <c r="C3186" s="395" t="s">
        <v>19824</v>
      </c>
      <c r="D3186"/>
      <c r="E3186"/>
      <c r="F3186"/>
      <c r="G3186"/>
      <c r="H3186"/>
      <c r="I3186"/>
      <c r="J3186"/>
      <c r="K3186"/>
      <c r="L3186"/>
      <c r="M3186"/>
      <c r="N3186" s="274" t="s">
        <v>4801</v>
      </c>
      <c r="O3186" s="399"/>
      <c r="P3186"/>
      <c r="Q3186" s="400">
        <f>(INDEX('Page 2 - Team Information'!$K$14:$AP$184,Y3186,X3186)*100)</f>
        <v>0</v>
      </c>
      <c r="R3186"/>
      <c r="S3186" t="s">
        <v>7908</v>
      </c>
      <c r="T3186"/>
      <c r="U3186"/>
      <c r="V3186"/>
      <c r="W3186"/>
      <c r="X3186" s="397">
        <v>31</v>
      </c>
      <c r="Y3186" s="397">
        <v>27</v>
      </c>
    </row>
    <row r="3187" spans="1:25" x14ac:dyDescent="0.45">
      <c r="A3187">
        <f>'Page 1 - General Information'!$G$12</f>
        <v>113367003</v>
      </c>
      <c r="B3187" t="str">
        <f>'Page 1 - General Information'!$G$16</f>
        <v>2658</v>
      </c>
      <c r="C3187" s="395" t="s">
        <v>19824</v>
      </c>
      <c r="D3187"/>
      <c r="E3187"/>
      <c r="F3187"/>
      <c r="G3187"/>
      <c r="H3187"/>
      <c r="I3187"/>
      <c r="J3187"/>
      <c r="K3187"/>
      <c r="L3187"/>
      <c r="M3187"/>
      <c r="N3187" s="274" t="s">
        <v>4801</v>
      </c>
      <c r="O3187" s="399"/>
      <c r="P3187"/>
      <c r="Q3187" s="400">
        <f>(INDEX('Page 2 - Team Information'!$K$14:$AP$184,Y3187,X3187)*100)</f>
        <v>0</v>
      </c>
      <c r="R3187"/>
      <c r="S3187" t="s">
        <v>7909</v>
      </c>
      <c r="T3187"/>
      <c r="U3187"/>
      <c r="V3187"/>
      <c r="W3187"/>
      <c r="X3187" s="397">
        <v>32</v>
      </c>
      <c r="Y3187" s="397">
        <v>27</v>
      </c>
    </row>
    <row r="3188" spans="1:25" x14ac:dyDescent="0.45">
      <c r="A3188">
        <f>'Page 1 - General Information'!$G$12</f>
        <v>113367003</v>
      </c>
      <c r="B3188" t="str">
        <f>'Page 1 - General Information'!$G$16</f>
        <v>2658</v>
      </c>
      <c r="C3188" s="395" t="s">
        <v>19824</v>
      </c>
      <c r="D3188"/>
      <c r="E3188"/>
      <c r="F3188"/>
      <c r="G3188"/>
      <c r="H3188"/>
      <c r="I3188"/>
      <c r="J3188"/>
      <c r="K3188"/>
      <c r="L3188"/>
      <c r="M3188"/>
      <c r="N3188" t="s">
        <v>4812</v>
      </c>
      <c r="O3188" s="396">
        <f>INDEX('Page 2 - Team Information'!$K$14:$AP$184,Y3188,X3188)</f>
        <v>0</v>
      </c>
      <c r="P3188"/>
      <c r="Q3188"/>
      <c r="R3188"/>
      <c r="S3188" t="s">
        <v>7910</v>
      </c>
      <c r="T3188"/>
      <c r="U3188"/>
      <c r="V3188"/>
      <c r="W3188"/>
      <c r="X3188" s="397">
        <v>24</v>
      </c>
      <c r="Y3188" s="397">
        <v>28</v>
      </c>
    </row>
    <row r="3189" spans="1:25" x14ac:dyDescent="0.45">
      <c r="A3189">
        <f>'Page 1 - General Information'!$G$12</f>
        <v>113367003</v>
      </c>
      <c r="B3189" t="str">
        <f>'Page 1 - General Information'!$G$16</f>
        <v>2658</v>
      </c>
      <c r="C3189" s="395" t="s">
        <v>19824</v>
      </c>
      <c r="D3189"/>
      <c r="E3189"/>
      <c r="F3189"/>
      <c r="G3189"/>
      <c r="H3189"/>
      <c r="I3189"/>
      <c r="J3189"/>
      <c r="K3189"/>
      <c r="L3189"/>
      <c r="M3189"/>
      <c r="N3189" t="s">
        <v>4812</v>
      </c>
      <c r="O3189" s="396">
        <f>INDEX('Page 2 - Team Information'!$K$14:$AP$184,Y3189,X3189)</f>
        <v>1</v>
      </c>
      <c r="P3189"/>
      <c r="Q3189"/>
      <c r="R3189"/>
      <c r="S3189" t="s">
        <v>7911</v>
      </c>
      <c r="T3189"/>
      <c r="U3189"/>
      <c r="V3189"/>
      <c r="W3189"/>
      <c r="X3189" s="397">
        <v>25</v>
      </c>
      <c r="Y3189" s="397">
        <v>28</v>
      </c>
    </row>
    <row r="3190" spans="1:25" x14ac:dyDescent="0.45">
      <c r="A3190">
        <f>'Page 1 - General Information'!$G$12</f>
        <v>113367003</v>
      </c>
      <c r="B3190" t="str">
        <f>'Page 1 - General Information'!$G$16</f>
        <v>2658</v>
      </c>
      <c r="C3190" s="395" t="s">
        <v>19824</v>
      </c>
      <c r="D3190"/>
      <c r="E3190"/>
      <c r="F3190"/>
      <c r="G3190"/>
      <c r="H3190"/>
      <c r="I3190"/>
      <c r="J3190"/>
      <c r="K3190"/>
      <c r="L3190"/>
      <c r="M3190"/>
      <c r="N3190" t="s">
        <v>4812</v>
      </c>
      <c r="O3190" s="396">
        <f>INDEX('Page 2 - Team Information'!$K$14:$AP$184,Y3190,X3190)</f>
        <v>0</v>
      </c>
      <c r="P3190"/>
      <c r="Q3190"/>
      <c r="R3190"/>
      <c r="S3190" t="s">
        <v>7912</v>
      </c>
      <c r="T3190"/>
      <c r="U3190"/>
      <c r="V3190"/>
      <c r="W3190"/>
      <c r="X3190" s="397">
        <v>26</v>
      </c>
      <c r="Y3190" s="397">
        <v>28</v>
      </c>
    </row>
    <row r="3191" spans="1:25" x14ac:dyDescent="0.45">
      <c r="A3191">
        <f>'Page 1 - General Information'!$G$12</f>
        <v>113367003</v>
      </c>
      <c r="B3191" t="str">
        <f>'Page 1 - General Information'!$G$16</f>
        <v>2658</v>
      </c>
      <c r="C3191" s="395" t="s">
        <v>19824</v>
      </c>
      <c r="D3191"/>
      <c r="E3191"/>
      <c r="F3191"/>
      <c r="G3191"/>
      <c r="H3191"/>
      <c r="I3191"/>
      <c r="J3191"/>
      <c r="K3191"/>
      <c r="L3191"/>
      <c r="M3191"/>
      <c r="N3191" t="s">
        <v>4812</v>
      </c>
      <c r="O3191" s="396">
        <f>INDEX('Page 2 - Team Information'!$K$14:$AP$184,Y3191,X3191)</f>
        <v>6</v>
      </c>
      <c r="P3191"/>
      <c r="Q3191"/>
      <c r="R3191"/>
      <c r="S3191" t="s">
        <v>7913</v>
      </c>
      <c r="T3191"/>
      <c r="U3191"/>
      <c r="V3191"/>
      <c r="W3191"/>
      <c r="X3191" s="397">
        <v>27</v>
      </c>
      <c r="Y3191" s="397">
        <v>28</v>
      </c>
    </row>
    <row r="3192" spans="1:25" x14ac:dyDescent="0.45">
      <c r="A3192">
        <f>'Page 1 - General Information'!$G$12</f>
        <v>113367003</v>
      </c>
      <c r="B3192" t="str">
        <f>'Page 1 - General Information'!$G$16</f>
        <v>2658</v>
      </c>
      <c r="C3192" s="395" t="s">
        <v>19824</v>
      </c>
      <c r="D3192"/>
      <c r="E3192"/>
      <c r="F3192"/>
      <c r="G3192"/>
      <c r="H3192"/>
      <c r="I3192"/>
      <c r="J3192"/>
      <c r="K3192"/>
      <c r="L3192"/>
      <c r="M3192"/>
      <c r="N3192" s="274" t="s">
        <v>4801</v>
      </c>
      <c r="O3192" s="399"/>
      <c r="P3192"/>
      <c r="Q3192" s="400">
        <f>(INDEX('Page 2 - Team Information'!$K$14:$AP$184,Y3192,X3192)*100)</f>
        <v>0</v>
      </c>
      <c r="R3192"/>
      <c r="S3192" t="s">
        <v>7914</v>
      </c>
      <c r="T3192"/>
      <c r="U3192"/>
      <c r="V3192"/>
      <c r="W3192"/>
      <c r="X3192" s="397">
        <v>29</v>
      </c>
      <c r="Y3192" s="397">
        <v>28</v>
      </c>
    </row>
    <row r="3193" spans="1:25" x14ac:dyDescent="0.45">
      <c r="A3193">
        <f>'Page 1 - General Information'!$G$12</f>
        <v>113367003</v>
      </c>
      <c r="B3193" t="str">
        <f>'Page 1 - General Information'!$G$16</f>
        <v>2658</v>
      </c>
      <c r="C3193" s="395" t="s">
        <v>19824</v>
      </c>
      <c r="D3193"/>
      <c r="E3193"/>
      <c r="F3193"/>
      <c r="G3193"/>
      <c r="H3193"/>
      <c r="I3193"/>
      <c r="J3193"/>
      <c r="K3193"/>
      <c r="L3193"/>
      <c r="M3193"/>
      <c r="N3193" s="274" t="s">
        <v>4801</v>
      </c>
      <c r="O3193" s="399"/>
      <c r="P3193"/>
      <c r="Q3193" s="400">
        <f>(INDEX('Page 2 - Team Information'!$K$14:$AP$184,Y3193,X3193)*100)</f>
        <v>0</v>
      </c>
      <c r="R3193"/>
      <c r="S3193" t="s">
        <v>7915</v>
      </c>
      <c r="T3193"/>
      <c r="U3193"/>
      <c r="V3193"/>
      <c r="W3193"/>
      <c r="X3193" s="397">
        <v>30</v>
      </c>
      <c r="Y3193" s="397">
        <v>28</v>
      </c>
    </row>
    <row r="3194" spans="1:25" x14ac:dyDescent="0.45">
      <c r="A3194">
        <f>'Page 1 - General Information'!$G$12</f>
        <v>113367003</v>
      </c>
      <c r="B3194" t="str">
        <f>'Page 1 - General Information'!$G$16</f>
        <v>2658</v>
      </c>
      <c r="C3194" s="395" t="s">
        <v>19824</v>
      </c>
      <c r="D3194"/>
      <c r="E3194"/>
      <c r="F3194"/>
      <c r="G3194"/>
      <c r="H3194"/>
      <c r="I3194"/>
      <c r="J3194"/>
      <c r="K3194"/>
      <c r="L3194"/>
      <c r="M3194"/>
      <c r="N3194" s="274" t="s">
        <v>4801</v>
      </c>
      <c r="O3194" s="399"/>
      <c r="P3194"/>
      <c r="Q3194" s="400">
        <f>(INDEX('Page 2 - Team Information'!$K$14:$AP$184,Y3194,X3194)*100)</f>
        <v>0</v>
      </c>
      <c r="R3194"/>
      <c r="S3194" t="s">
        <v>7916</v>
      </c>
      <c r="T3194"/>
      <c r="U3194"/>
      <c r="V3194"/>
      <c r="W3194"/>
      <c r="X3194" s="397">
        <v>31</v>
      </c>
      <c r="Y3194" s="397">
        <v>28</v>
      </c>
    </row>
    <row r="3195" spans="1:25" x14ac:dyDescent="0.45">
      <c r="A3195">
        <f>'Page 1 - General Information'!$G$12</f>
        <v>113367003</v>
      </c>
      <c r="B3195" t="str">
        <f>'Page 1 - General Information'!$G$16</f>
        <v>2658</v>
      </c>
      <c r="C3195" s="395" t="s">
        <v>19824</v>
      </c>
      <c r="D3195"/>
      <c r="E3195"/>
      <c r="F3195"/>
      <c r="G3195"/>
      <c r="H3195"/>
      <c r="I3195"/>
      <c r="J3195"/>
      <c r="K3195"/>
      <c r="L3195"/>
      <c r="M3195"/>
      <c r="N3195" s="274" t="s">
        <v>4801</v>
      </c>
      <c r="O3195" s="399"/>
      <c r="P3195"/>
      <c r="Q3195" s="400">
        <f>(INDEX('Page 2 - Team Information'!$K$14:$AP$184,Y3195,X3195)*100)</f>
        <v>0</v>
      </c>
      <c r="R3195"/>
      <c r="S3195" t="s">
        <v>7917</v>
      </c>
      <c r="T3195"/>
      <c r="U3195"/>
      <c r="V3195"/>
      <c r="W3195"/>
      <c r="X3195" s="397">
        <v>32</v>
      </c>
      <c r="Y3195" s="397">
        <v>28</v>
      </c>
    </row>
    <row r="3196" spans="1:25" x14ac:dyDescent="0.45">
      <c r="A3196">
        <f>'Page 1 - General Information'!$G$12</f>
        <v>113367003</v>
      </c>
      <c r="B3196" t="str">
        <f>'Page 1 - General Information'!$G$16</f>
        <v>2658</v>
      </c>
      <c r="C3196" s="395" t="s">
        <v>19824</v>
      </c>
      <c r="D3196"/>
      <c r="E3196"/>
      <c r="F3196"/>
      <c r="G3196"/>
      <c r="H3196"/>
      <c r="I3196"/>
      <c r="J3196"/>
      <c r="K3196"/>
      <c r="L3196"/>
      <c r="M3196"/>
      <c r="N3196" t="s">
        <v>4812</v>
      </c>
      <c r="O3196" s="396">
        <f>INDEX('Page 2 - Team Information'!$K$14:$AP$184,Y3196,X3196)</f>
        <v>0</v>
      </c>
      <c r="P3196"/>
      <c r="Q3196"/>
      <c r="R3196"/>
      <c r="S3196" t="s">
        <v>7918</v>
      </c>
      <c r="T3196"/>
      <c r="U3196"/>
      <c r="V3196"/>
      <c r="W3196"/>
      <c r="X3196" s="397">
        <v>24</v>
      </c>
      <c r="Y3196" s="397">
        <v>29</v>
      </c>
    </row>
    <row r="3197" spans="1:25" x14ac:dyDescent="0.45">
      <c r="A3197">
        <f>'Page 1 - General Information'!$G$12</f>
        <v>113367003</v>
      </c>
      <c r="B3197" t="str">
        <f>'Page 1 - General Information'!$G$16</f>
        <v>2658</v>
      </c>
      <c r="C3197" s="395" t="s">
        <v>19824</v>
      </c>
      <c r="D3197"/>
      <c r="E3197"/>
      <c r="F3197"/>
      <c r="G3197"/>
      <c r="H3197"/>
      <c r="I3197"/>
      <c r="J3197"/>
      <c r="K3197"/>
      <c r="L3197"/>
      <c r="M3197"/>
      <c r="N3197" t="s">
        <v>4812</v>
      </c>
      <c r="O3197" s="396">
        <f>INDEX('Page 2 - Team Information'!$K$14:$AP$184,Y3197,X3197)</f>
        <v>0</v>
      </c>
      <c r="P3197"/>
      <c r="Q3197"/>
      <c r="R3197"/>
      <c r="S3197" t="s">
        <v>7919</v>
      </c>
      <c r="T3197"/>
      <c r="U3197"/>
      <c r="V3197"/>
      <c r="W3197"/>
      <c r="X3197" s="397">
        <v>25</v>
      </c>
      <c r="Y3197" s="397">
        <v>29</v>
      </c>
    </row>
    <row r="3198" spans="1:25" x14ac:dyDescent="0.45">
      <c r="A3198">
        <f>'Page 1 - General Information'!$G$12</f>
        <v>113367003</v>
      </c>
      <c r="B3198" t="str">
        <f>'Page 1 - General Information'!$G$16</f>
        <v>2658</v>
      </c>
      <c r="C3198" s="395" t="s">
        <v>19824</v>
      </c>
      <c r="D3198"/>
      <c r="E3198"/>
      <c r="F3198"/>
      <c r="G3198"/>
      <c r="H3198"/>
      <c r="I3198"/>
      <c r="J3198"/>
      <c r="K3198"/>
      <c r="L3198"/>
      <c r="M3198"/>
      <c r="N3198" t="s">
        <v>4812</v>
      </c>
      <c r="O3198" s="396">
        <f>INDEX('Page 2 - Team Information'!$K$14:$AP$184,Y3198,X3198)</f>
        <v>0</v>
      </c>
      <c r="P3198"/>
      <c r="Q3198"/>
      <c r="R3198"/>
      <c r="S3198" t="s">
        <v>7920</v>
      </c>
      <c r="T3198"/>
      <c r="U3198"/>
      <c r="V3198"/>
      <c r="W3198"/>
      <c r="X3198" s="397">
        <v>26</v>
      </c>
      <c r="Y3198" s="397">
        <v>29</v>
      </c>
    </row>
    <row r="3199" spans="1:25" x14ac:dyDescent="0.45">
      <c r="A3199">
        <f>'Page 1 - General Information'!$G$12</f>
        <v>113367003</v>
      </c>
      <c r="B3199" t="str">
        <f>'Page 1 - General Information'!$G$16</f>
        <v>2658</v>
      </c>
      <c r="C3199" s="395" t="s">
        <v>19824</v>
      </c>
      <c r="D3199"/>
      <c r="E3199"/>
      <c r="F3199"/>
      <c r="G3199"/>
      <c r="H3199"/>
      <c r="I3199"/>
      <c r="J3199"/>
      <c r="K3199"/>
      <c r="L3199"/>
      <c r="M3199"/>
      <c r="N3199" t="s">
        <v>4812</v>
      </c>
      <c r="O3199" s="396">
        <f>INDEX('Page 2 - Team Information'!$K$14:$AP$184,Y3199,X3199)</f>
        <v>0</v>
      </c>
      <c r="P3199"/>
      <c r="Q3199"/>
      <c r="R3199"/>
      <c r="S3199" t="s">
        <v>7921</v>
      </c>
      <c r="T3199"/>
      <c r="U3199"/>
      <c r="V3199"/>
      <c r="W3199"/>
      <c r="X3199" s="397">
        <v>27</v>
      </c>
      <c r="Y3199" s="397">
        <v>29</v>
      </c>
    </row>
    <row r="3200" spans="1:25" x14ac:dyDescent="0.45">
      <c r="A3200">
        <f>'Page 1 - General Information'!$G$12</f>
        <v>113367003</v>
      </c>
      <c r="B3200" t="str">
        <f>'Page 1 - General Information'!$G$16</f>
        <v>2658</v>
      </c>
      <c r="C3200" s="395" t="s">
        <v>19824</v>
      </c>
      <c r="D3200"/>
      <c r="E3200"/>
      <c r="F3200"/>
      <c r="G3200"/>
      <c r="H3200"/>
      <c r="I3200"/>
      <c r="J3200"/>
      <c r="K3200"/>
      <c r="L3200"/>
      <c r="M3200"/>
      <c r="N3200" s="274" t="s">
        <v>4801</v>
      </c>
      <c r="O3200" s="399"/>
      <c r="P3200"/>
      <c r="Q3200" s="400">
        <f>(INDEX('Page 2 - Team Information'!$K$14:$AP$184,Y3200,X3200)*100)</f>
        <v>0</v>
      </c>
      <c r="R3200"/>
      <c r="S3200" t="s">
        <v>7922</v>
      </c>
      <c r="T3200"/>
      <c r="U3200"/>
      <c r="V3200"/>
      <c r="W3200"/>
      <c r="X3200" s="397">
        <v>29</v>
      </c>
      <c r="Y3200" s="397">
        <v>29</v>
      </c>
    </row>
    <row r="3201" spans="1:25" x14ac:dyDescent="0.45">
      <c r="A3201">
        <f>'Page 1 - General Information'!$G$12</f>
        <v>113367003</v>
      </c>
      <c r="B3201" t="str">
        <f>'Page 1 - General Information'!$G$16</f>
        <v>2658</v>
      </c>
      <c r="C3201" s="395" t="s">
        <v>19824</v>
      </c>
      <c r="D3201"/>
      <c r="E3201"/>
      <c r="F3201"/>
      <c r="G3201"/>
      <c r="H3201"/>
      <c r="I3201"/>
      <c r="J3201"/>
      <c r="K3201"/>
      <c r="L3201"/>
      <c r="M3201"/>
      <c r="N3201" s="274" t="s">
        <v>4801</v>
      </c>
      <c r="O3201" s="399"/>
      <c r="P3201"/>
      <c r="Q3201" s="400">
        <f>(INDEX('Page 2 - Team Information'!$K$14:$AP$184,Y3201,X3201)*100)</f>
        <v>0</v>
      </c>
      <c r="R3201"/>
      <c r="S3201" t="s">
        <v>7923</v>
      </c>
      <c r="T3201"/>
      <c r="U3201"/>
      <c r="V3201"/>
      <c r="W3201"/>
      <c r="X3201" s="397">
        <v>30</v>
      </c>
      <c r="Y3201" s="397">
        <v>29</v>
      </c>
    </row>
    <row r="3202" spans="1:25" x14ac:dyDescent="0.45">
      <c r="A3202">
        <f>'Page 1 - General Information'!$G$12</f>
        <v>113367003</v>
      </c>
      <c r="B3202" t="str">
        <f>'Page 1 - General Information'!$G$16</f>
        <v>2658</v>
      </c>
      <c r="C3202" s="395" t="s">
        <v>19824</v>
      </c>
      <c r="D3202"/>
      <c r="E3202"/>
      <c r="F3202"/>
      <c r="G3202"/>
      <c r="H3202"/>
      <c r="I3202"/>
      <c r="J3202"/>
      <c r="K3202"/>
      <c r="L3202"/>
      <c r="M3202"/>
      <c r="N3202" s="274" t="s">
        <v>4801</v>
      </c>
      <c r="O3202" s="399"/>
      <c r="P3202"/>
      <c r="Q3202" s="400">
        <f>(INDEX('Page 2 - Team Information'!$K$14:$AP$184,Y3202,X3202)*100)</f>
        <v>0</v>
      </c>
      <c r="R3202"/>
      <c r="S3202" t="s">
        <v>7924</v>
      </c>
      <c r="T3202"/>
      <c r="U3202"/>
      <c r="V3202"/>
      <c r="W3202"/>
      <c r="X3202" s="397">
        <v>31</v>
      </c>
      <c r="Y3202" s="397">
        <v>29</v>
      </c>
    </row>
    <row r="3203" spans="1:25" x14ac:dyDescent="0.45">
      <c r="A3203">
        <f>'Page 1 - General Information'!$G$12</f>
        <v>113367003</v>
      </c>
      <c r="B3203" t="str">
        <f>'Page 1 - General Information'!$G$16</f>
        <v>2658</v>
      </c>
      <c r="C3203" s="395" t="s">
        <v>19824</v>
      </c>
      <c r="D3203"/>
      <c r="E3203"/>
      <c r="F3203"/>
      <c r="G3203"/>
      <c r="H3203"/>
      <c r="I3203"/>
      <c r="J3203"/>
      <c r="K3203"/>
      <c r="L3203"/>
      <c r="M3203"/>
      <c r="N3203" s="274" t="s">
        <v>4801</v>
      </c>
      <c r="O3203" s="399"/>
      <c r="P3203"/>
      <c r="Q3203" s="400">
        <f>(INDEX('Page 2 - Team Information'!$K$14:$AP$184,Y3203,X3203)*100)</f>
        <v>0</v>
      </c>
      <c r="R3203"/>
      <c r="S3203" t="s">
        <v>7925</v>
      </c>
      <c r="T3203"/>
      <c r="U3203"/>
      <c r="V3203"/>
      <c r="W3203"/>
      <c r="X3203" s="397">
        <v>32</v>
      </c>
      <c r="Y3203" s="397">
        <v>29</v>
      </c>
    </row>
    <row r="3204" spans="1:25" x14ac:dyDescent="0.45">
      <c r="A3204">
        <f>'Page 1 - General Information'!$G$12</f>
        <v>113367003</v>
      </c>
      <c r="B3204" t="str">
        <f>'Page 1 - General Information'!$G$16</f>
        <v>2658</v>
      </c>
      <c r="C3204" s="395" t="s">
        <v>19824</v>
      </c>
      <c r="D3204"/>
      <c r="E3204"/>
      <c r="F3204"/>
      <c r="G3204"/>
      <c r="H3204"/>
      <c r="I3204"/>
      <c r="J3204"/>
      <c r="K3204"/>
      <c r="L3204"/>
      <c r="M3204"/>
      <c r="N3204" t="s">
        <v>4812</v>
      </c>
      <c r="O3204" s="396">
        <f>INDEX('Page 2 - Team Information'!$K$14:$AP$184,Y3204,X3204)</f>
        <v>0</v>
      </c>
      <c r="P3204"/>
      <c r="Q3204"/>
      <c r="R3204"/>
      <c r="S3204" t="s">
        <v>7926</v>
      </c>
      <c r="T3204"/>
      <c r="U3204"/>
      <c r="V3204"/>
      <c r="W3204"/>
      <c r="X3204" s="397">
        <v>24</v>
      </c>
      <c r="Y3204" s="397">
        <v>30</v>
      </c>
    </row>
    <row r="3205" spans="1:25" x14ac:dyDescent="0.45">
      <c r="A3205">
        <f>'Page 1 - General Information'!$G$12</f>
        <v>113367003</v>
      </c>
      <c r="B3205" t="str">
        <f>'Page 1 - General Information'!$G$16</f>
        <v>2658</v>
      </c>
      <c r="C3205" s="395" t="s">
        <v>19824</v>
      </c>
      <c r="D3205"/>
      <c r="E3205"/>
      <c r="F3205"/>
      <c r="G3205"/>
      <c r="H3205"/>
      <c r="I3205"/>
      <c r="J3205"/>
      <c r="K3205"/>
      <c r="L3205"/>
      <c r="M3205"/>
      <c r="N3205" t="s">
        <v>4812</v>
      </c>
      <c r="O3205" s="396">
        <f>INDEX('Page 2 - Team Information'!$K$14:$AP$184,Y3205,X3205)</f>
        <v>0</v>
      </c>
      <c r="P3205"/>
      <c r="Q3205"/>
      <c r="R3205"/>
      <c r="S3205" t="s">
        <v>7927</v>
      </c>
      <c r="T3205"/>
      <c r="U3205"/>
      <c r="V3205"/>
      <c r="W3205"/>
      <c r="X3205" s="397">
        <v>25</v>
      </c>
      <c r="Y3205" s="397">
        <v>30</v>
      </c>
    </row>
    <row r="3206" spans="1:25" x14ac:dyDescent="0.45">
      <c r="A3206">
        <f>'Page 1 - General Information'!$G$12</f>
        <v>113367003</v>
      </c>
      <c r="B3206" t="str">
        <f>'Page 1 - General Information'!$G$16</f>
        <v>2658</v>
      </c>
      <c r="C3206" s="395" t="s">
        <v>19824</v>
      </c>
      <c r="D3206"/>
      <c r="E3206"/>
      <c r="F3206"/>
      <c r="G3206"/>
      <c r="H3206"/>
      <c r="I3206"/>
      <c r="J3206"/>
      <c r="K3206"/>
      <c r="L3206"/>
      <c r="M3206"/>
      <c r="N3206" t="s">
        <v>4812</v>
      </c>
      <c r="O3206" s="396">
        <f>INDEX('Page 2 - Team Information'!$K$14:$AP$184,Y3206,X3206)</f>
        <v>0</v>
      </c>
      <c r="P3206"/>
      <c r="Q3206"/>
      <c r="R3206"/>
      <c r="S3206" t="s">
        <v>7928</v>
      </c>
      <c r="T3206"/>
      <c r="U3206"/>
      <c r="V3206"/>
      <c r="W3206"/>
      <c r="X3206" s="397">
        <v>26</v>
      </c>
      <c r="Y3206" s="397">
        <v>30</v>
      </c>
    </row>
    <row r="3207" spans="1:25" x14ac:dyDescent="0.45">
      <c r="A3207">
        <f>'Page 1 - General Information'!$G$12</f>
        <v>113367003</v>
      </c>
      <c r="B3207" t="str">
        <f>'Page 1 - General Information'!$G$16</f>
        <v>2658</v>
      </c>
      <c r="C3207" s="395" t="s">
        <v>19824</v>
      </c>
      <c r="D3207"/>
      <c r="E3207"/>
      <c r="F3207"/>
      <c r="G3207"/>
      <c r="H3207"/>
      <c r="I3207"/>
      <c r="J3207"/>
      <c r="K3207"/>
      <c r="L3207"/>
      <c r="M3207"/>
      <c r="N3207" t="s">
        <v>4812</v>
      </c>
      <c r="O3207" s="396">
        <f>INDEX('Page 2 - Team Information'!$K$14:$AP$184,Y3207,X3207)</f>
        <v>0</v>
      </c>
      <c r="P3207"/>
      <c r="Q3207"/>
      <c r="R3207"/>
      <c r="S3207" t="s">
        <v>7929</v>
      </c>
      <c r="T3207"/>
      <c r="U3207"/>
      <c r="V3207"/>
      <c r="W3207"/>
      <c r="X3207" s="397">
        <v>27</v>
      </c>
      <c r="Y3207" s="397">
        <v>30</v>
      </c>
    </row>
    <row r="3208" spans="1:25" x14ac:dyDescent="0.45">
      <c r="A3208">
        <f>'Page 1 - General Information'!$G$12</f>
        <v>113367003</v>
      </c>
      <c r="B3208" t="str">
        <f>'Page 1 - General Information'!$G$16</f>
        <v>2658</v>
      </c>
      <c r="C3208" s="395" t="s">
        <v>19824</v>
      </c>
      <c r="D3208"/>
      <c r="E3208"/>
      <c r="F3208"/>
      <c r="G3208"/>
      <c r="H3208"/>
      <c r="I3208"/>
      <c r="J3208"/>
      <c r="K3208"/>
      <c r="L3208"/>
      <c r="M3208"/>
      <c r="N3208" s="274" t="s">
        <v>4801</v>
      </c>
      <c r="O3208" s="399"/>
      <c r="P3208"/>
      <c r="Q3208" s="400">
        <f>(INDEX('Page 2 - Team Information'!$K$14:$AP$184,Y3208,X3208)*100)</f>
        <v>0</v>
      </c>
      <c r="R3208"/>
      <c r="S3208" t="s">
        <v>7930</v>
      </c>
      <c r="T3208"/>
      <c r="U3208"/>
      <c r="V3208"/>
      <c r="W3208"/>
      <c r="X3208" s="397">
        <v>29</v>
      </c>
      <c r="Y3208" s="397">
        <v>30</v>
      </c>
    </row>
    <row r="3209" spans="1:25" x14ac:dyDescent="0.45">
      <c r="A3209">
        <f>'Page 1 - General Information'!$G$12</f>
        <v>113367003</v>
      </c>
      <c r="B3209" t="str">
        <f>'Page 1 - General Information'!$G$16</f>
        <v>2658</v>
      </c>
      <c r="C3209" s="395" t="s">
        <v>19824</v>
      </c>
      <c r="D3209"/>
      <c r="E3209"/>
      <c r="F3209"/>
      <c r="G3209"/>
      <c r="H3209"/>
      <c r="I3209"/>
      <c r="J3209"/>
      <c r="K3209"/>
      <c r="L3209"/>
      <c r="M3209"/>
      <c r="N3209" s="274" t="s">
        <v>4801</v>
      </c>
      <c r="O3209" s="399"/>
      <c r="P3209"/>
      <c r="Q3209" s="400">
        <f>(INDEX('Page 2 - Team Information'!$K$14:$AP$184,Y3209,X3209)*100)</f>
        <v>0</v>
      </c>
      <c r="R3209"/>
      <c r="S3209" t="s">
        <v>7931</v>
      </c>
      <c r="T3209"/>
      <c r="U3209"/>
      <c r="V3209"/>
      <c r="W3209"/>
      <c r="X3209" s="397">
        <v>30</v>
      </c>
      <c r="Y3209" s="397">
        <v>30</v>
      </c>
    </row>
    <row r="3210" spans="1:25" x14ac:dyDescent="0.45">
      <c r="A3210">
        <f>'Page 1 - General Information'!$G$12</f>
        <v>113367003</v>
      </c>
      <c r="B3210" t="str">
        <f>'Page 1 - General Information'!$G$16</f>
        <v>2658</v>
      </c>
      <c r="C3210" s="395" t="s">
        <v>19824</v>
      </c>
      <c r="D3210"/>
      <c r="E3210"/>
      <c r="F3210"/>
      <c r="G3210"/>
      <c r="H3210"/>
      <c r="I3210"/>
      <c r="J3210"/>
      <c r="K3210"/>
      <c r="L3210"/>
      <c r="M3210"/>
      <c r="N3210" s="274" t="s">
        <v>4801</v>
      </c>
      <c r="O3210" s="399"/>
      <c r="P3210"/>
      <c r="Q3210" s="400">
        <f>(INDEX('Page 2 - Team Information'!$K$14:$AP$184,Y3210,X3210)*100)</f>
        <v>0</v>
      </c>
      <c r="R3210"/>
      <c r="S3210" t="s">
        <v>7932</v>
      </c>
      <c r="T3210"/>
      <c r="U3210"/>
      <c r="V3210"/>
      <c r="W3210"/>
      <c r="X3210" s="397">
        <v>31</v>
      </c>
      <c r="Y3210" s="397">
        <v>30</v>
      </c>
    </row>
    <row r="3211" spans="1:25" x14ac:dyDescent="0.45">
      <c r="A3211">
        <f>'Page 1 - General Information'!$G$12</f>
        <v>113367003</v>
      </c>
      <c r="B3211" t="str">
        <f>'Page 1 - General Information'!$G$16</f>
        <v>2658</v>
      </c>
      <c r="C3211" s="395" t="s">
        <v>19824</v>
      </c>
      <c r="D3211"/>
      <c r="E3211"/>
      <c r="F3211"/>
      <c r="G3211"/>
      <c r="H3211"/>
      <c r="I3211"/>
      <c r="J3211"/>
      <c r="K3211"/>
      <c r="L3211"/>
      <c r="M3211"/>
      <c r="N3211" s="274" t="s">
        <v>4801</v>
      </c>
      <c r="O3211" s="399"/>
      <c r="P3211"/>
      <c r="Q3211" s="400">
        <f>(INDEX('Page 2 - Team Information'!$K$14:$AP$184,Y3211,X3211)*100)</f>
        <v>0</v>
      </c>
      <c r="R3211"/>
      <c r="S3211" t="s">
        <v>7933</v>
      </c>
      <c r="T3211"/>
      <c r="U3211"/>
      <c r="V3211"/>
      <c r="W3211"/>
      <c r="X3211" s="397">
        <v>32</v>
      </c>
      <c r="Y3211" s="397">
        <v>30</v>
      </c>
    </row>
    <row r="3212" spans="1:25" x14ac:dyDescent="0.45">
      <c r="A3212">
        <f>'Page 1 - General Information'!$G$12</f>
        <v>113367003</v>
      </c>
      <c r="B3212" t="str">
        <f>'Page 1 - General Information'!$G$16</f>
        <v>2658</v>
      </c>
      <c r="C3212" s="395" t="s">
        <v>19824</v>
      </c>
      <c r="D3212"/>
      <c r="E3212"/>
      <c r="F3212"/>
      <c r="G3212"/>
      <c r="H3212"/>
      <c r="I3212"/>
      <c r="J3212"/>
      <c r="K3212"/>
      <c r="L3212"/>
      <c r="M3212"/>
      <c r="N3212" t="s">
        <v>4812</v>
      </c>
      <c r="O3212" s="396">
        <f>INDEX('Page 2 - Team Information'!$K$14:$AP$184,Y3212,X3212)</f>
        <v>0</v>
      </c>
      <c r="P3212"/>
      <c r="Q3212"/>
      <c r="R3212"/>
      <c r="S3212" t="s">
        <v>7934</v>
      </c>
      <c r="T3212"/>
      <c r="U3212"/>
      <c r="V3212"/>
      <c r="W3212"/>
      <c r="X3212" s="397">
        <v>24</v>
      </c>
      <c r="Y3212" s="397">
        <v>31</v>
      </c>
    </row>
    <row r="3213" spans="1:25" x14ac:dyDescent="0.45">
      <c r="A3213">
        <f>'Page 1 - General Information'!$G$12</f>
        <v>113367003</v>
      </c>
      <c r="B3213" t="str">
        <f>'Page 1 - General Information'!$G$16</f>
        <v>2658</v>
      </c>
      <c r="C3213" s="395" t="s">
        <v>19824</v>
      </c>
      <c r="D3213"/>
      <c r="E3213"/>
      <c r="F3213"/>
      <c r="G3213"/>
      <c r="H3213"/>
      <c r="I3213"/>
      <c r="J3213"/>
      <c r="K3213"/>
      <c r="L3213"/>
      <c r="M3213"/>
      <c r="N3213" t="s">
        <v>4812</v>
      </c>
      <c r="O3213" s="396">
        <f>INDEX('Page 2 - Team Information'!$K$14:$AP$184,Y3213,X3213)</f>
        <v>0</v>
      </c>
      <c r="P3213"/>
      <c r="Q3213"/>
      <c r="R3213"/>
      <c r="S3213" t="s">
        <v>7935</v>
      </c>
      <c r="T3213"/>
      <c r="U3213"/>
      <c r="V3213"/>
      <c r="W3213"/>
      <c r="X3213" s="397">
        <v>25</v>
      </c>
      <c r="Y3213" s="397">
        <v>31</v>
      </c>
    </row>
    <row r="3214" spans="1:25" x14ac:dyDescent="0.45">
      <c r="A3214">
        <f>'Page 1 - General Information'!$G$12</f>
        <v>113367003</v>
      </c>
      <c r="B3214" t="str">
        <f>'Page 1 - General Information'!$G$16</f>
        <v>2658</v>
      </c>
      <c r="C3214" s="395" t="s">
        <v>19824</v>
      </c>
      <c r="D3214"/>
      <c r="E3214"/>
      <c r="F3214"/>
      <c r="G3214"/>
      <c r="H3214"/>
      <c r="I3214"/>
      <c r="J3214"/>
      <c r="K3214"/>
      <c r="L3214"/>
      <c r="M3214"/>
      <c r="N3214" t="s">
        <v>4812</v>
      </c>
      <c r="O3214" s="396">
        <f>INDEX('Page 2 - Team Information'!$K$14:$AP$184,Y3214,X3214)</f>
        <v>0</v>
      </c>
      <c r="P3214"/>
      <c r="Q3214"/>
      <c r="R3214"/>
      <c r="S3214" t="s">
        <v>7936</v>
      </c>
      <c r="T3214"/>
      <c r="U3214"/>
      <c r="V3214"/>
      <c r="W3214"/>
      <c r="X3214" s="397">
        <v>26</v>
      </c>
      <c r="Y3214" s="397">
        <v>31</v>
      </c>
    </row>
    <row r="3215" spans="1:25" x14ac:dyDescent="0.45">
      <c r="A3215">
        <f>'Page 1 - General Information'!$G$12</f>
        <v>113367003</v>
      </c>
      <c r="B3215" t="str">
        <f>'Page 1 - General Information'!$G$16</f>
        <v>2658</v>
      </c>
      <c r="C3215" s="395" t="s">
        <v>19824</v>
      </c>
      <c r="D3215"/>
      <c r="E3215"/>
      <c r="F3215"/>
      <c r="G3215"/>
      <c r="H3215"/>
      <c r="I3215"/>
      <c r="J3215"/>
      <c r="K3215"/>
      <c r="L3215"/>
      <c r="M3215"/>
      <c r="N3215" t="s">
        <v>4812</v>
      </c>
      <c r="O3215" s="396">
        <f>INDEX('Page 2 - Team Information'!$K$14:$AP$184,Y3215,X3215)</f>
        <v>0</v>
      </c>
      <c r="P3215"/>
      <c r="Q3215"/>
      <c r="R3215"/>
      <c r="S3215" t="s">
        <v>7937</v>
      </c>
      <c r="T3215"/>
      <c r="U3215"/>
      <c r="V3215"/>
      <c r="W3215"/>
      <c r="X3215" s="397">
        <v>27</v>
      </c>
      <c r="Y3215" s="397">
        <v>31</v>
      </c>
    </row>
    <row r="3216" spans="1:25" x14ac:dyDescent="0.45">
      <c r="A3216">
        <f>'Page 1 - General Information'!$G$12</f>
        <v>113367003</v>
      </c>
      <c r="B3216" t="str">
        <f>'Page 1 - General Information'!$G$16</f>
        <v>2658</v>
      </c>
      <c r="C3216" s="395" t="s">
        <v>19824</v>
      </c>
      <c r="D3216"/>
      <c r="E3216"/>
      <c r="F3216"/>
      <c r="G3216"/>
      <c r="H3216"/>
      <c r="I3216"/>
      <c r="J3216"/>
      <c r="K3216"/>
      <c r="L3216"/>
      <c r="M3216"/>
      <c r="N3216" s="274" t="s">
        <v>4801</v>
      </c>
      <c r="O3216" s="399"/>
      <c r="P3216"/>
      <c r="Q3216" s="400">
        <f>(INDEX('Page 2 - Team Information'!$K$14:$AP$184,Y3216,X3216)*100)</f>
        <v>0</v>
      </c>
      <c r="R3216"/>
      <c r="S3216" t="s">
        <v>7938</v>
      </c>
      <c r="T3216"/>
      <c r="U3216"/>
      <c r="V3216"/>
      <c r="W3216"/>
      <c r="X3216" s="397">
        <v>29</v>
      </c>
      <c r="Y3216" s="397">
        <v>31</v>
      </c>
    </row>
    <row r="3217" spans="1:25" x14ac:dyDescent="0.45">
      <c r="A3217">
        <f>'Page 1 - General Information'!$G$12</f>
        <v>113367003</v>
      </c>
      <c r="B3217" t="str">
        <f>'Page 1 - General Information'!$G$16</f>
        <v>2658</v>
      </c>
      <c r="C3217" s="395" t="s">
        <v>19824</v>
      </c>
      <c r="D3217"/>
      <c r="E3217"/>
      <c r="F3217"/>
      <c r="G3217"/>
      <c r="H3217"/>
      <c r="I3217"/>
      <c r="J3217"/>
      <c r="K3217"/>
      <c r="L3217"/>
      <c r="M3217"/>
      <c r="N3217" s="274" t="s">
        <v>4801</v>
      </c>
      <c r="O3217" s="399"/>
      <c r="P3217"/>
      <c r="Q3217" s="400">
        <f>(INDEX('Page 2 - Team Information'!$K$14:$AP$184,Y3217,X3217)*100)</f>
        <v>0</v>
      </c>
      <c r="R3217"/>
      <c r="S3217" t="s">
        <v>7939</v>
      </c>
      <c r="T3217"/>
      <c r="U3217"/>
      <c r="V3217"/>
      <c r="W3217"/>
      <c r="X3217" s="397">
        <v>30</v>
      </c>
      <c r="Y3217" s="397">
        <v>31</v>
      </c>
    </row>
    <row r="3218" spans="1:25" x14ac:dyDescent="0.45">
      <c r="A3218">
        <f>'Page 1 - General Information'!$G$12</f>
        <v>113367003</v>
      </c>
      <c r="B3218" t="str">
        <f>'Page 1 - General Information'!$G$16</f>
        <v>2658</v>
      </c>
      <c r="C3218" s="395" t="s">
        <v>19824</v>
      </c>
      <c r="D3218"/>
      <c r="E3218"/>
      <c r="F3218"/>
      <c r="G3218"/>
      <c r="H3218"/>
      <c r="I3218"/>
      <c r="J3218"/>
      <c r="K3218"/>
      <c r="L3218"/>
      <c r="M3218"/>
      <c r="N3218" s="274" t="s">
        <v>4801</v>
      </c>
      <c r="O3218" s="399"/>
      <c r="P3218"/>
      <c r="Q3218" s="400">
        <f>(INDEX('Page 2 - Team Information'!$K$14:$AP$184,Y3218,X3218)*100)</f>
        <v>0</v>
      </c>
      <c r="R3218"/>
      <c r="S3218" t="s">
        <v>7940</v>
      </c>
      <c r="T3218"/>
      <c r="U3218"/>
      <c r="V3218"/>
      <c r="W3218"/>
      <c r="X3218" s="397">
        <v>31</v>
      </c>
      <c r="Y3218" s="397">
        <v>31</v>
      </c>
    </row>
    <row r="3219" spans="1:25" x14ac:dyDescent="0.45">
      <c r="A3219">
        <f>'Page 1 - General Information'!$G$12</f>
        <v>113367003</v>
      </c>
      <c r="B3219" t="str">
        <f>'Page 1 - General Information'!$G$16</f>
        <v>2658</v>
      </c>
      <c r="C3219" s="395" t="s">
        <v>19824</v>
      </c>
      <c r="D3219"/>
      <c r="E3219"/>
      <c r="F3219"/>
      <c r="G3219"/>
      <c r="H3219"/>
      <c r="I3219"/>
      <c r="J3219"/>
      <c r="K3219"/>
      <c r="L3219"/>
      <c r="M3219"/>
      <c r="N3219" s="274" t="s">
        <v>4801</v>
      </c>
      <c r="O3219" s="399"/>
      <c r="P3219"/>
      <c r="Q3219" s="400">
        <f>(INDEX('Page 2 - Team Information'!$K$14:$AP$184,Y3219,X3219)*100)</f>
        <v>0</v>
      </c>
      <c r="R3219"/>
      <c r="S3219" t="s">
        <v>7941</v>
      </c>
      <c r="T3219"/>
      <c r="U3219"/>
      <c r="V3219"/>
      <c r="W3219"/>
      <c r="X3219" s="397">
        <v>32</v>
      </c>
      <c r="Y3219" s="397">
        <v>31</v>
      </c>
    </row>
    <row r="3220" spans="1:25" x14ac:dyDescent="0.45">
      <c r="A3220">
        <f>'Page 1 - General Information'!$G$12</f>
        <v>113367003</v>
      </c>
      <c r="B3220" t="str">
        <f>'Page 1 - General Information'!$G$16</f>
        <v>2658</v>
      </c>
      <c r="C3220" s="395" t="s">
        <v>19824</v>
      </c>
      <c r="D3220"/>
      <c r="E3220"/>
      <c r="F3220"/>
      <c r="G3220"/>
      <c r="H3220"/>
      <c r="I3220"/>
      <c r="J3220"/>
      <c r="K3220"/>
      <c r="L3220"/>
      <c r="M3220"/>
      <c r="N3220" t="s">
        <v>4812</v>
      </c>
      <c r="O3220" s="396">
        <f>INDEX('Page 2 - Team Information'!$K$14:$AP$184,Y3220,X3220)</f>
        <v>0</v>
      </c>
      <c r="P3220"/>
      <c r="Q3220"/>
      <c r="R3220"/>
      <c r="S3220" t="s">
        <v>7942</v>
      </c>
      <c r="T3220"/>
      <c r="U3220"/>
      <c r="V3220"/>
      <c r="W3220"/>
      <c r="X3220" s="397">
        <v>24</v>
      </c>
      <c r="Y3220" s="397">
        <v>32</v>
      </c>
    </row>
    <row r="3221" spans="1:25" x14ac:dyDescent="0.45">
      <c r="A3221">
        <f>'Page 1 - General Information'!$G$12</f>
        <v>113367003</v>
      </c>
      <c r="B3221" t="str">
        <f>'Page 1 - General Information'!$G$16</f>
        <v>2658</v>
      </c>
      <c r="C3221" s="395" t="s">
        <v>19824</v>
      </c>
      <c r="D3221"/>
      <c r="E3221"/>
      <c r="F3221"/>
      <c r="G3221"/>
      <c r="H3221"/>
      <c r="I3221"/>
      <c r="J3221"/>
      <c r="K3221"/>
      <c r="L3221"/>
      <c r="M3221"/>
      <c r="N3221" t="s">
        <v>4812</v>
      </c>
      <c r="O3221" s="396">
        <f>INDEX('Page 2 - Team Information'!$K$14:$AP$184,Y3221,X3221)</f>
        <v>1</v>
      </c>
      <c r="P3221"/>
      <c r="Q3221"/>
      <c r="R3221"/>
      <c r="S3221" t="s">
        <v>7943</v>
      </c>
      <c r="T3221"/>
      <c r="U3221"/>
      <c r="V3221"/>
      <c r="W3221"/>
      <c r="X3221" s="397">
        <v>25</v>
      </c>
      <c r="Y3221" s="397">
        <v>32</v>
      </c>
    </row>
    <row r="3222" spans="1:25" x14ac:dyDescent="0.45">
      <c r="A3222">
        <f>'Page 1 - General Information'!$G$12</f>
        <v>113367003</v>
      </c>
      <c r="B3222" t="str">
        <f>'Page 1 - General Information'!$G$16</f>
        <v>2658</v>
      </c>
      <c r="C3222" s="395" t="s">
        <v>19824</v>
      </c>
      <c r="D3222"/>
      <c r="E3222"/>
      <c r="F3222"/>
      <c r="G3222"/>
      <c r="H3222"/>
      <c r="I3222"/>
      <c r="J3222"/>
      <c r="K3222"/>
      <c r="L3222"/>
      <c r="M3222"/>
      <c r="N3222" t="s">
        <v>4812</v>
      </c>
      <c r="O3222" s="396">
        <f>INDEX('Page 2 - Team Information'!$K$14:$AP$184,Y3222,X3222)</f>
        <v>0</v>
      </c>
      <c r="P3222"/>
      <c r="Q3222"/>
      <c r="R3222"/>
      <c r="S3222" t="s">
        <v>7944</v>
      </c>
      <c r="T3222"/>
      <c r="U3222"/>
      <c r="V3222"/>
      <c r="W3222"/>
      <c r="X3222" s="397">
        <v>26</v>
      </c>
      <c r="Y3222" s="397">
        <v>32</v>
      </c>
    </row>
    <row r="3223" spans="1:25" x14ac:dyDescent="0.45">
      <c r="A3223">
        <f>'Page 1 - General Information'!$G$12</f>
        <v>113367003</v>
      </c>
      <c r="B3223" t="str">
        <f>'Page 1 - General Information'!$G$16</f>
        <v>2658</v>
      </c>
      <c r="C3223" s="395" t="s">
        <v>19824</v>
      </c>
      <c r="D3223"/>
      <c r="E3223"/>
      <c r="F3223"/>
      <c r="G3223"/>
      <c r="H3223"/>
      <c r="I3223"/>
      <c r="J3223"/>
      <c r="K3223"/>
      <c r="L3223"/>
      <c r="M3223"/>
      <c r="N3223" t="s">
        <v>4812</v>
      </c>
      <c r="O3223" s="396">
        <f>INDEX('Page 2 - Team Information'!$K$14:$AP$184,Y3223,X3223)</f>
        <v>0</v>
      </c>
      <c r="P3223"/>
      <c r="Q3223"/>
      <c r="R3223"/>
      <c r="S3223" t="s">
        <v>7945</v>
      </c>
      <c r="T3223"/>
      <c r="U3223"/>
      <c r="V3223"/>
      <c r="W3223"/>
      <c r="X3223" s="397">
        <v>27</v>
      </c>
      <c r="Y3223" s="397">
        <v>32</v>
      </c>
    </row>
    <row r="3224" spans="1:25" x14ac:dyDescent="0.45">
      <c r="A3224">
        <f>'Page 1 - General Information'!$G$12</f>
        <v>113367003</v>
      </c>
      <c r="B3224" t="str">
        <f>'Page 1 - General Information'!$G$16</f>
        <v>2658</v>
      </c>
      <c r="C3224" s="395" t="s">
        <v>19824</v>
      </c>
      <c r="D3224"/>
      <c r="E3224"/>
      <c r="F3224"/>
      <c r="G3224"/>
      <c r="H3224"/>
      <c r="I3224"/>
      <c r="J3224"/>
      <c r="K3224"/>
      <c r="L3224"/>
      <c r="M3224"/>
      <c r="N3224" s="274" t="s">
        <v>4801</v>
      </c>
      <c r="O3224" s="399"/>
      <c r="P3224"/>
      <c r="Q3224" s="400">
        <f>(INDEX('Page 2 - Team Information'!$K$14:$AP$184,Y3224,X3224)*100)</f>
        <v>0</v>
      </c>
      <c r="R3224"/>
      <c r="S3224" t="s">
        <v>7946</v>
      </c>
      <c r="T3224"/>
      <c r="U3224"/>
      <c r="V3224"/>
      <c r="W3224"/>
      <c r="X3224" s="397">
        <v>29</v>
      </c>
      <c r="Y3224" s="397">
        <v>32</v>
      </c>
    </row>
    <row r="3225" spans="1:25" x14ac:dyDescent="0.45">
      <c r="A3225">
        <f>'Page 1 - General Information'!$G$12</f>
        <v>113367003</v>
      </c>
      <c r="B3225" t="str">
        <f>'Page 1 - General Information'!$G$16</f>
        <v>2658</v>
      </c>
      <c r="C3225" s="395" t="s">
        <v>19824</v>
      </c>
      <c r="D3225"/>
      <c r="E3225"/>
      <c r="F3225"/>
      <c r="G3225"/>
      <c r="H3225"/>
      <c r="I3225"/>
      <c r="J3225"/>
      <c r="K3225"/>
      <c r="L3225"/>
      <c r="M3225"/>
      <c r="N3225" s="274" t="s">
        <v>4801</v>
      </c>
      <c r="O3225" s="399"/>
      <c r="P3225"/>
      <c r="Q3225" s="400">
        <f>(INDEX('Page 2 - Team Information'!$K$14:$AP$184,Y3225,X3225)*100)</f>
        <v>0</v>
      </c>
      <c r="R3225"/>
      <c r="S3225" t="s">
        <v>7947</v>
      </c>
      <c r="T3225"/>
      <c r="U3225"/>
      <c r="V3225"/>
      <c r="W3225"/>
      <c r="X3225" s="397">
        <v>30</v>
      </c>
      <c r="Y3225" s="397">
        <v>32</v>
      </c>
    </row>
    <row r="3226" spans="1:25" x14ac:dyDescent="0.45">
      <c r="A3226">
        <f>'Page 1 - General Information'!$G$12</f>
        <v>113367003</v>
      </c>
      <c r="B3226" t="str">
        <f>'Page 1 - General Information'!$G$16</f>
        <v>2658</v>
      </c>
      <c r="C3226" s="395" t="s">
        <v>19824</v>
      </c>
      <c r="D3226"/>
      <c r="E3226"/>
      <c r="F3226"/>
      <c r="G3226"/>
      <c r="H3226"/>
      <c r="I3226"/>
      <c r="J3226"/>
      <c r="K3226"/>
      <c r="L3226"/>
      <c r="M3226"/>
      <c r="N3226" s="274" t="s">
        <v>4801</v>
      </c>
      <c r="O3226" s="399"/>
      <c r="P3226"/>
      <c r="Q3226" s="400">
        <f>(INDEX('Page 2 - Team Information'!$K$14:$AP$184,Y3226,X3226)*100)</f>
        <v>0</v>
      </c>
      <c r="R3226"/>
      <c r="S3226" t="s">
        <v>7948</v>
      </c>
      <c r="T3226"/>
      <c r="U3226"/>
      <c r="V3226"/>
      <c r="W3226"/>
      <c r="X3226" s="397">
        <v>31</v>
      </c>
      <c r="Y3226" s="397">
        <v>32</v>
      </c>
    </row>
    <row r="3227" spans="1:25" x14ac:dyDescent="0.45">
      <c r="A3227">
        <f>'Page 1 - General Information'!$G$12</f>
        <v>113367003</v>
      </c>
      <c r="B3227" t="str">
        <f>'Page 1 - General Information'!$G$16</f>
        <v>2658</v>
      </c>
      <c r="C3227" s="395" t="s">
        <v>19824</v>
      </c>
      <c r="D3227"/>
      <c r="E3227"/>
      <c r="F3227"/>
      <c r="G3227"/>
      <c r="H3227"/>
      <c r="I3227"/>
      <c r="J3227"/>
      <c r="K3227"/>
      <c r="L3227"/>
      <c r="M3227"/>
      <c r="N3227" s="274" t="s">
        <v>4801</v>
      </c>
      <c r="O3227" s="399"/>
      <c r="P3227"/>
      <c r="Q3227" s="400">
        <f>(INDEX('Page 2 - Team Information'!$K$14:$AP$184,Y3227,X3227)*100)</f>
        <v>0</v>
      </c>
      <c r="R3227"/>
      <c r="S3227" t="s">
        <v>7949</v>
      </c>
      <c r="T3227"/>
      <c r="U3227"/>
      <c r="V3227"/>
      <c r="W3227"/>
      <c r="X3227" s="397">
        <v>32</v>
      </c>
      <c r="Y3227" s="397">
        <v>32</v>
      </c>
    </row>
    <row r="3228" spans="1:25" x14ac:dyDescent="0.45">
      <c r="A3228">
        <f>'Page 1 - General Information'!$G$12</f>
        <v>113367003</v>
      </c>
      <c r="B3228" t="str">
        <f>'Page 1 - General Information'!$G$16</f>
        <v>2658</v>
      </c>
      <c r="C3228" s="395" t="s">
        <v>19824</v>
      </c>
      <c r="D3228"/>
      <c r="E3228"/>
      <c r="F3228"/>
      <c r="G3228"/>
      <c r="H3228"/>
      <c r="I3228"/>
      <c r="J3228"/>
      <c r="K3228"/>
      <c r="L3228"/>
      <c r="M3228"/>
      <c r="N3228" t="s">
        <v>4812</v>
      </c>
      <c r="O3228" s="396">
        <f>INDEX('Page 2 - Team Information'!$K$14:$AP$184,Y3228,X3228)</f>
        <v>0</v>
      </c>
      <c r="P3228"/>
      <c r="Q3228"/>
      <c r="R3228"/>
      <c r="S3228" t="s">
        <v>7950</v>
      </c>
      <c r="T3228"/>
      <c r="U3228"/>
      <c r="V3228"/>
      <c r="W3228"/>
      <c r="X3228" s="397">
        <v>24</v>
      </c>
      <c r="Y3228" s="397">
        <v>33</v>
      </c>
    </row>
    <row r="3229" spans="1:25" x14ac:dyDescent="0.45">
      <c r="A3229">
        <f>'Page 1 - General Information'!$G$12</f>
        <v>113367003</v>
      </c>
      <c r="B3229" t="str">
        <f>'Page 1 - General Information'!$G$16</f>
        <v>2658</v>
      </c>
      <c r="C3229" s="395" t="s">
        <v>19824</v>
      </c>
      <c r="D3229"/>
      <c r="E3229"/>
      <c r="F3229"/>
      <c r="G3229"/>
      <c r="H3229"/>
      <c r="I3229"/>
      <c r="J3229"/>
      <c r="K3229"/>
      <c r="L3229"/>
      <c r="M3229"/>
      <c r="N3229" t="s">
        <v>4812</v>
      </c>
      <c r="O3229" s="396">
        <f>INDEX('Page 2 - Team Information'!$K$14:$AP$184,Y3229,X3229)</f>
        <v>0</v>
      </c>
      <c r="P3229"/>
      <c r="Q3229"/>
      <c r="R3229"/>
      <c r="S3229" t="s">
        <v>7951</v>
      </c>
      <c r="T3229"/>
      <c r="U3229"/>
      <c r="V3229"/>
      <c r="W3229"/>
      <c r="X3229" s="397">
        <v>25</v>
      </c>
      <c r="Y3229" s="397">
        <v>33</v>
      </c>
    </row>
    <row r="3230" spans="1:25" x14ac:dyDescent="0.45">
      <c r="A3230">
        <f>'Page 1 - General Information'!$G$12</f>
        <v>113367003</v>
      </c>
      <c r="B3230" t="str">
        <f>'Page 1 - General Information'!$G$16</f>
        <v>2658</v>
      </c>
      <c r="C3230" s="395" t="s">
        <v>19824</v>
      </c>
      <c r="D3230"/>
      <c r="E3230"/>
      <c r="F3230"/>
      <c r="G3230"/>
      <c r="H3230"/>
      <c r="I3230"/>
      <c r="J3230"/>
      <c r="K3230"/>
      <c r="L3230"/>
      <c r="M3230"/>
      <c r="N3230" t="s">
        <v>4812</v>
      </c>
      <c r="O3230" s="396">
        <f>INDEX('Page 2 - Team Information'!$K$14:$AP$184,Y3230,X3230)</f>
        <v>0</v>
      </c>
      <c r="P3230"/>
      <c r="Q3230"/>
      <c r="R3230"/>
      <c r="S3230" t="s">
        <v>7952</v>
      </c>
      <c r="T3230"/>
      <c r="U3230"/>
      <c r="V3230"/>
      <c r="W3230"/>
      <c r="X3230" s="397">
        <v>26</v>
      </c>
      <c r="Y3230" s="397">
        <v>33</v>
      </c>
    </row>
    <row r="3231" spans="1:25" x14ac:dyDescent="0.45">
      <c r="A3231">
        <f>'Page 1 - General Information'!$G$12</f>
        <v>113367003</v>
      </c>
      <c r="B3231" t="str">
        <f>'Page 1 - General Information'!$G$16</f>
        <v>2658</v>
      </c>
      <c r="C3231" s="395" t="s">
        <v>19824</v>
      </c>
      <c r="D3231"/>
      <c r="E3231"/>
      <c r="F3231"/>
      <c r="G3231"/>
      <c r="H3231"/>
      <c r="I3231"/>
      <c r="J3231"/>
      <c r="K3231"/>
      <c r="L3231"/>
      <c r="M3231"/>
      <c r="N3231" t="s">
        <v>4812</v>
      </c>
      <c r="O3231" s="396">
        <f>INDEX('Page 2 - Team Information'!$K$14:$AP$184,Y3231,X3231)</f>
        <v>0</v>
      </c>
      <c r="P3231"/>
      <c r="Q3231"/>
      <c r="R3231"/>
      <c r="S3231" t="s">
        <v>7953</v>
      </c>
      <c r="T3231"/>
      <c r="U3231"/>
      <c r="V3231"/>
      <c r="W3231"/>
      <c r="X3231" s="397">
        <v>27</v>
      </c>
      <c r="Y3231" s="397">
        <v>33</v>
      </c>
    </row>
    <row r="3232" spans="1:25" x14ac:dyDescent="0.45">
      <c r="A3232">
        <f>'Page 1 - General Information'!$G$12</f>
        <v>113367003</v>
      </c>
      <c r="B3232" t="str">
        <f>'Page 1 - General Information'!$G$16</f>
        <v>2658</v>
      </c>
      <c r="C3232" s="395" t="s">
        <v>19824</v>
      </c>
      <c r="D3232"/>
      <c r="E3232"/>
      <c r="F3232"/>
      <c r="G3232"/>
      <c r="H3232"/>
      <c r="I3232"/>
      <c r="J3232"/>
      <c r="K3232"/>
      <c r="L3232"/>
      <c r="M3232"/>
      <c r="N3232" s="274" t="s">
        <v>4801</v>
      </c>
      <c r="O3232" s="399"/>
      <c r="P3232"/>
      <c r="Q3232" s="400">
        <f>(INDEX('Page 2 - Team Information'!$K$14:$AP$184,Y3232,X3232)*100)</f>
        <v>0</v>
      </c>
      <c r="R3232"/>
      <c r="S3232" t="s">
        <v>7954</v>
      </c>
      <c r="T3232"/>
      <c r="U3232"/>
      <c r="V3232"/>
      <c r="W3232"/>
      <c r="X3232" s="397">
        <v>29</v>
      </c>
      <c r="Y3232" s="397">
        <v>33</v>
      </c>
    </row>
    <row r="3233" spans="1:25" x14ac:dyDescent="0.45">
      <c r="A3233">
        <f>'Page 1 - General Information'!$G$12</f>
        <v>113367003</v>
      </c>
      <c r="B3233" t="str">
        <f>'Page 1 - General Information'!$G$16</f>
        <v>2658</v>
      </c>
      <c r="C3233" s="395" t="s">
        <v>19824</v>
      </c>
      <c r="D3233"/>
      <c r="E3233"/>
      <c r="F3233"/>
      <c r="G3233"/>
      <c r="H3233"/>
      <c r="I3233"/>
      <c r="J3233"/>
      <c r="K3233"/>
      <c r="L3233"/>
      <c r="M3233"/>
      <c r="N3233" s="274" t="s">
        <v>4801</v>
      </c>
      <c r="O3233" s="399"/>
      <c r="P3233"/>
      <c r="Q3233" s="400">
        <f>(INDEX('Page 2 - Team Information'!$K$14:$AP$184,Y3233,X3233)*100)</f>
        <v>0</v>
      </c>
      <c r="R3233"/>
      <c r="S3233" t="s">
        <v>7955</v>
      </c>
      <c r="T3233"/>
      <c r="U3233"/>
      <c r="V3233"/>
      <c r="W3233"/>
      <c r="X3233" s="397">
        <v>30</v>
      </c>
      <c r="Y3233" s="397">
        <v>33</v>
      </c>
    </row>
    <row r="3234" spans="1:25" x14ac:dyDescent="0.45">
      <c r="A3234">
        <f>'Page 1 - General Information'!$G$12</f>
        <v>113367003</v>
      </c>
      <c r="B3234" t="str">
        <f>'Page 1 - General Information'!$G$16</f>
        <v>2658</v>
      </c>
      <c r="C3234" s="395" t="s">
        <v>19824</v>
      </c>
      <c r="D3234"/>
      <c r="E3234"/>
      <c r="F3234"/>
      <c r="G3234"/>
      <c r="H3234"/>
      <c r="I3234"/>
      <c r="J3234"/>
      <c r="K3234"/>
      <c r="L3234"/>
      <c r="M3234"/>
      <c r="N3234" s="274" t="s">
        <v>4801</v>
      </c>
      <c r="O3234" s="399"/>
      <c r="P3234"/>
      <c r="Q3234" s="400">
        <f>(INDEX('Page 2 - Team Information'!$K$14:$AP$184,Y3234,X3234)*100)</f>
        <v>0</v>
      </c>
      <c r="R3234"/>
      <c r="S3234" t="s">
        <v>7956</v>
      </c>
      <c r="T3234"/>
      <c r="U3234"/>
      <c r="V3234"/>
      <c r="W3234"/>
      <c r="X3234" s="397">
        <v>31</v>
      </c>
      <c r="Y3234" s="397">
        <v>33</v>
      </c>
    </row>
    <row r="3235" spans="1:25" x14ac:dyDescent="0.45">
      <c r="A3235">
        <f>'Page 1 - General Information'!$G$12</f>
        <v>113367003</v>
      </c>
      <c r="B3235" t="str">
        <f>'Page 1 - General Information'!$G$16</f>
        <v>2658</v>
      </c>
      <c r="C3235" s="395" t="s">
        <v>19824</v>
      </c>
      <c r="D3235"/>
      <c r="E3235"/>
      <c r="F3235"/>
      <c r="G3235"/>
      <c r="H3235"/>
      <c r="I3235"/>
      <c r="J3235"/>
      <c r="K3235"/>
      <c r="L3235"/>
      <c r="M3235"/>
      <c r="N3235" s="274" t="s">
        <v>4801</v>
      </c>
      <c r="O3235" s="399"/>
      <c r="P3235"/>
      <c r="Q3235" s="400">
        <f>(INDEX('Page 2 - Team Information'!$K$14:$AP$184,Y3235,X3235)*100)</f>
        <v>0</v>
      </c>
      <c r="R3235"/>
      <c r="S3235" t="s">
        <v>7957</v>
      </c>
      <c r="T3235"/>
      <c r="U3235"/>
      <c r="V3235"/>
      <c r="W3235"/>
      <c r="X3235" s="397">
        <v>32</v>
      </c>
      <c r="Y3235" s="397">
        <v>33</v>
      </c>
    </row>
    <row r="3236" spans="1:25" x14ac:dyDescent="0.45">
      <c r="A3236">
        <f>'Page 1 - General Information'!$G$12</f>
        <v>113367003</v>
      </c>
      <c r="B3236" t="str">
        <f>'Page 1 - General Information'!$G$16</f>
        <v>2658</v>
      </c>
      <c r="C3236" s="395" t="s">
        <v>19824</v>
      </c>
      <c r="D3236"/>
      <c r="E3236"/>
      <c r="F3236"/>
      <c r="G3236"/>
      <c r="H3236"/>
      <c r="I3236"/>
      <c r="J3236"/>
      <c r="K3236"/>
      <c r="L3236"/>
      <c r="M3236"/>
      <c r="N3236" t="s">
        <v>4812</v>
      </c>
      <c r="O3236" s="396">
        <f>INDEX('Page 2 - Team Information'!$K$14:$AP$184,Y3236,X3236)</f>
        <v>0</v>
      </c>
      <c r="P3236"/>
      <c r="Q3236"/>
      <c r="R3236"/>
      <c r="S3236" t="s">
        <v>7958</v>
      </c>
      <c r="T3236"/>
      <c r="U3236"/>
      <c r="V3236"/>
      <c r="W3236"/>
      <c r="X3236" s="397">
        <v>24</v>
      </c>
      <c r="Y3236" s="397">
        <v>34</v>
      </c>
    </row>
    <row r="3237" spans="1:25" x14ac:dyDescent="0.45">
      <c r="A3237">
        <f>'Page 1 - General Information'!$G$12</f>
        <v>113367003</v>
      </c>
      <c r="B3237" t="str">
        <f>'Page 1 - General Information'!$G$16</f>
        <v>2658</v>
      </c>
      <c r="C3237" s="395" t="s">
        <v>19824</v>
      </c>
      <c r="D3237"/>
      <c r="E3237"/>
      <c r="F3237"/>
      <c r="G3237"/>
      <c r="H3237"/>
      <c r="I3237"/>
      <c r="J3237"/>
      <c r="K3237"/>
      <c r="L3237"/>
      <c r="M3237"/>
      <c r="N3237" t="s">
        <v>4812</v>
      </c>
      <c r="O3237" s="396">
        <f>INDEX('Page 2 - Team Information'!$K$14:$AP$184,Y3237,X3237)</f>
        <v>1</v>
      </c>
      <c r="P3237"/>
      <c r="Q3237"/>
      <c r="R3237"/>
      <c r="S3237" t="s">
        <v>7959</v>
      </c>
      <c r="T3237"/>
      <c r="U3237"/>
      <c r="V3237"/>
      <c r="W3237"/>
      <c r="X3237" s="397">
        <v>25</v>
      </c>
      <c r="Y3237" s="397">
        <v>34</v>
      </c>
    </row>
    <row r="3238" spans="1:25" x14ac:dyDescent="0.45">
      <c r="A3238">
        <f>'Page 1 - General Information'!$G$12</f>
        <v>113367003</v>
      </c>
      <c r="B3238" t="str">
        <f>'Page 1 - General Information'!$G$16</f>
        <v>2658</v>
      </c>
      <c r="C3238" s="395" t="s">
        <v>19824</v>
      </c>
      <c r="D3238"/>
      <c r="E3238"/>
      <c r="F3238"/>
      <c r="G3238"/>
      <c r="H3238"/>
      <c r="I3238"/>
      <c r="J3238"/>
      <c r="K3238"/>
      <c r="L3238"/>
      <c r="M3238"/>
      <c r="N3238" t="s">
        <v>4812</v>
      </c>
      <c r="O3238" s="396">
        <f>INDEX('Page 2 - Team Information'!$K$14:$AP$184,Y3238,X3238)</f>
        <v>0</v>
      </c>
      <c r="P3238"/>
      <c r="Q3238"/>
      <c r="R3238"/>
      <c r="S3238" t="s">
        <v>7960</v>
      </c>
      <c r="T3238"/>
      <c r="U3238"/>
      <c r="V3238"/>
      <c r="W3238"/>
      <c r="X3238" s="397">
        <v>26</v>
      </c>
      <c r="Y3238" s="397">
        <v>34</v>
      </c>
    </row>
    <row r="3239" spans="1:25" x14ac:dyDescent="0.45">
      <c r="A3239">
        <f>'Page 1 - General Information'!$G$12</f>
        <v>113367003</v>
      </c>
      <c r="B3239" t="str">
        <f>'Page 1 - General Information'!$G$16</f>
        <v>2658</v>
      </c>
      <c r="C3239" s="395" t="s">
        <v>19824</v>
      </c>
      <c r="D3239"/>
      <c r="E3239"/>
      <c r="F3239"/>
      <c r="G3239"/>
      <c r="H3239"/>
      <c r="I3239"/>
      <c r="J3239"/>
      <c r="K3239"/>
      <c r="L3239"/>
      <c r="M3239"/>
      <c r="N3239" t="s">
        <v>4812</v>
      </c>
      <c r="O3239" s="396">
        <f>INDEX('Page 2 - Team Information'!$K$14:$AP$184,Y3239,X3239)</f>
        <v>1</v>
      </c>
      <c r="P3239"/>
      <c r="Q3239"/>
      <c r="R3239"/>
      <c r="S3239" t="s">
        <v>7961</v>
      </c>
      <c r="T3239"/>
      <c r="U3239"/>
      <c r="V3239"/>
      <c r="W3239"/>
      <c r="X3239" s="397">
        <v>27</v>
      </c>
      <c r="Y3239" s="397">
        <v>34</v>
      </c>
    </row>
    <row r="3240" spans="1:25" x14ac:dyDescent="0.45">
      <c r="A3240">
        <f>'Page 1 - General Information'!$G$12</f>
        <v>113367003</v>
      </c>
      <c r="B3240" t="str">
        <f>'Page 1 - General Information'!$G$16</f>
        <v>2658</v>
      </c>
      <c r="C3240" s="395" t="s">
        <v>19824</v>
      </c>
      <c r="D3240"/>
      <c r="E3240"/>
      <c r="F3240"/>
      <c r="G3240"/>
      <c r="H3240"/>
      <c r="I3240"/>
      <c r="J3240"/>
      <c r="K3240"/>
      <c r="L3240"/>
      <c r="M3240"/>
      <c r="N3240" s="274" t="s">
        <v>4801</v>
      </c>
      <c r="O3240" s="399"/>
      <c r="P3240"/>
      <c r="Q3240" s="400">
        <f>(INDEX('Page 2 - Team Information'!$K$14:$AP$184,Y3240,X3240)*100)</f>
        <v>0</v>
      </c>
      <c r="R3240"/>
      <c r="S3240" t="s">
        <v>7962</v>
      </c>
      <c r="T3240"/>
      <c r="U3240"/>
      <c r="V3240"/>
      <c r="W3240"/>
      <c r="X3240" s="397">
        <v>29</v>
      </c>
      <c r="Y3240" s="397">
        <v>34</v>
      </c>
    </row>
    <row r="3241" spans="1:25" x14ac:dyDescent="0.45">
      <c r="A3241">
        <f>'Page 1 - General Information'!$G$12</f>
        <v>113367003</v>
      </c>
      <c r="B3241" t="str">
        <f>'Page 1 - General Information'!$G$16</f>
        <v>2658</v>
      </c>
      <c r="C3241" s="395" t="s">
        <v>19824</v>
      </c>
      <c r="D3241"/>
      <c r="E3241"/>
      <c r="F3241"/>
      <c r="G3241"/>
      <c r="H3241"/>
      <c r="I3241"/>
      <c r="J3241"/>
      <c r="K3241"/>
      <c r="L3241"/>
      <c r="M3241"/>
      <c r="N3241" s="274" t="s">
        <v>4801</v>
      </c>
      <c r="O3241" s="399"/>
      <c r="P3241"/>
      <c r="Q3241" s="400">
        <f>(INDEX('Page 2 - Team Information'!$K$14:$AP$184,Y3241,X3241)*100)</f>
        <v>0</v>
      </c>
      <c r="R3241"/>
      <c r="S3241" t="s">
        <v>7963</v>
      </c>
      <c r="T3241"/>
      <c r="U3241"/>
      <c r="V3241"/>
      <c r="W3241"/>
      <c r="X3241" s="397">
        <v>30</v>
      </c>
      <c r="Y3241" s="397">
        <v>34</v>
      </c>
    </row>
    <row r="3242" spans="1:25" x14ac:dyDescent="0.45">
      <c r="A3242">
        <f>'Page 1 - General Information'!$G$12</f>
        <v>113367003</v>
      </c>
      <c r="B3242" t="str">
        <f>'Page 1 - General Information'!$G$16</f>
        <v>2658</v>
      </c>
      <c r="C3242" s="395" t="s">
        <v>19824</v>
      </c>
      <c r="D3242"/>
      <c r="E3242"/>
      <c r="F3242"/>
      <c r="G3242"/>
      <c r="H3242"/>
      <c r="I3242"/>
      <c r="J3242"/>
      <c r="K3242"/>
      <c r="L3242"/>
      <c r="M3242"/>
      <c r="N3242" s="274" t="s">
        <v>4801</v>
      </c>
      <c r="O3242" s="399"/>
      <c r="P3242"/>
      <c r="Q3242" s="400">
        <f>(INDEX('Page 2 - Team Information'!$K$14:$AP$184,Y3242,X3242)*100)</f>
        <v>0</v>
      </c>
      <c r="R3242"/>
      <c r="S3242" t="s">
        <v>7964</v>
      </c>
      <c r="T3242"/>
      <c r="U3242"/>
      <c r="V3242"/>
      <c r="W3242"/>
      <c r="X3242" s="397">
        <v>31</v>
      </c>
      <c r="Y3242" s="397">
        <v>34</v>
      </c>
    </row>
    <row r="3243" spans="1:25" x14ac:dyDescent="0.45">
      <c r="A3243">
        <f>'Page 1 - General Information'!$G$12</f>
        <v>113367003</v>
      </c>
      <c r="B3243" t="str">
        <f>'Page 1 - General Information'!$G$16</f>
        <v>2658</v>
      </c>
      <c r="C3243" s="395" t="s">
        <v>19824</v>
      </c>
      <c r="D3243"/>
      <c r="E3243"/>
      <c r="F3243"/>
      <c r="G3243"/>
      <c r="H3243"/>
      <c r="I3243"/>
      <c r="J3243"/>
      <c r="K3243"/>
      <c r="L3243"/>
      <c r="M3243"/>
      <c r="N3243" s="274" t="s">
        <v>4801</v>
      </c>
      <c r="O3243" s="399"/>
      <c r="P3243"/>
      <c r="Q3243" s="400">
        <f>(INDEX('Page 2 - Team Information'!$K$14:$AP$184,Y3243,X3243)*100)</f>
        <v>0</v>
      </c>
      <c r="R3243"/>
      <c r="S3243" t="s">
        <v>7965</v>
      </c>
      <c r="T3243"/>
      <c r="U3243"/>
      <c r="V3243"/>
      <c r="W3243"/>
      <c r="X3243" s="397">
        <v>32</v>
      </c>
      <c r="Y3243" s="397">
        <v>34</v>
      </c>
    </row>
    <row r="3244" spans="1:25" x14ac:dyDescent="0.45">
      <c r="A3244">
        <f>'Page 1 - General Information'!$G$12</f>
        <v>113367003</v>
      </c>
      <c r="B3244" t="str">
        <f>'Page 1 - General Information'!$G$16</f>
        <v>2658</v>
      </c>
      <c r="C3244" s="395" t="s">
        <v>19824</v>
      </c>
      <c r="D3244"/>
      <c r="E3244"/>
      <c r="F3244"/>
      <c r="G3244"/>
      <c r="H3244"/>
      <c r="I3244"/>
      <c r="J3244"/>
      <c r="K3244"/>
      <c r="L3244"/>
      <c r="M3244"/>
      <c r="N3244" t="s">
        <v>4812</v>
      </c>
      <c r="O3244" s="396">
        <f>INDEX('Page 2 - Team Information'!$K$14:$AP$184,Y3244,X3244)</f>
        <v>0</v>
      </c>
      <c r="P3244"/>
      <c r="Q3244"/>
      <c r="R3244"/>
      <c r="S3244" t="s">
        <v>7966</v>
      </c>
      <c r="T3244"/>
      <c r="U3244"/>
      <c r="V3244"/>
      <c r="W3244"/>
      <c r="X3244" s="397">
        <v>24</v>
      </c>
      <c r="Y3244" s="397">
        <v>35</v>
      </c>
    </row>
    <row r="3245" spans="1:25" x14ac:dyDescent="0.45">
      <c r="A3245">
        <f>'Page 1 - General Information'!$G$12</f>
        <v>113367003</v>
      </c>
      <c r="B3245" t="str">
        <f>'Page 1 - General Information'!$G$16</f>
        <v>2658</v>
      </c>
      <c r="C3245" s="395" t="s">
        <v>19824</v>
      </c>
      <c r="D3245"/>
      <c r="E3245"/>
      <c r="F3245"/>
      <c r="G3245"/>
      <c r="H3245"/>
      <c r="I3245"/>
      <c r="J3245"/>
      <c r="K3245"/>
      <c r="L3245"/>
      <c r="M3245"/>
      <c r="N3245" t="s">
        <v>4812</v>
      </c>
      <c r="O3245" s="396">
        <f>INDEX('Page 2 - Team Information'!$K$14:$AP$184,Y3245,X3245)</f>
        <v>0</v>
      </c>
      <c r="P3245"/>
      <c r="Q3245"/>
      <c r="R3245"/>
      <c r="S3245" t="s">
        <v>7967</v>
      </c>
      <c r="T3245"/>
      <c r="U3245"/>
      <c r="V3245"/>
      <c r="W3245"/>
      <c r="X3245" s="397">
        <v>25</v>
      </c>
      <c r="Y3245" s="397">
        <v>35</v>
      </c>
    </row>
    <row r="3246" spans="1:25" x14ac:dyDescent="0.45">
      <c r="A3246">
        <f>'Page 1 - General Information'!$G$12</f>
        <v>113367003</v>
      </c>
      <c r="B3246" t="str">
        <f>'Page 1 - General Information'!$G$16</f>
        <v>2658</v>
      </c>
      <c r="C3246" s="395" t="s">
        <v>19824</v>
      </c>
      <c r="D3246"/>
      <c r="E3246"/>
      <c r="F3246"/>
      <c r="G3246"/>
      <c r="H3246"/>
      <c r="I3246"/>
      <c r="J3246"/>
      <c r="K3246"/>
      <c r="L3246"/>
      <c r="M3246"/>
      <c r="N3246" t="s">
        <v>4812</v>
      </c>
      <c r="O3246" s="396">
        <f>INDEX('Page 2 - Team Information'!$K$14:$AP$184,Y3246,X3246)</f>
        <v>0</v>
      </c>
      <c r="P3246"/>
      <c r="Q3246"/>
      <c r="R3246"/>
      <c r="S3246" t="s">
        <v>7968</v>
      </c>
      <c r="T3246"/>
      <c r="U3246"/>
      <c r="V3246"/>
      <c r="W3246"/>
      <c r="X3246" s="397">
        <v>26</v>
      </c>
      <c r="Y3246" s="397">
        <v>35</v>
      </c>
    </row>
    <row r="3247" spans="1:25" x14ac:dyDescent="0.45">
      <c r="A3247">
        <f>'Page 1 - General Information'!$G$12</f>
        <v>113367003</v>
      </c>
      <c r="B3247" t="str">
        <f>'Page 1 - General Information'!$G$16</f>
        <v>2658</v>
      </c>
      <c r="C3247" s="395" t="s">
        <v>19824</v>
      </c>
      <c r="D3247"/>
      <c r="E3247"/>
      <c r="F3247"/>
      <c r="G3247"/>
      <c r="H3247"/>
      <c r="I3247"/>
      <c r="J3247"/>
      <c r="K3247"/>
      <c r="L3247"/>
      <c r="M3247"/>
      <c r="N3247" t="s">
        <v>4812</v>
      </c>
      <c r="O3247" s="396">
        <f>INDEX('Page 2 - Team Information'!$K$14:$AP$184,Y3247,X3247)</f>
        <v>0</v>
      </c>
      <c r="P3247"/>
      <c r="Q3247"/>
      <c r="R3247"/>
      <c r="S3247" t="s">
        <v>7969</v>
      </c>
      <c r="T3247"/>
      <c r="U3247"/>
      <c r="V3247"/>
      <c r="W3247"/>
      <c r="X3247" s="397">
        <v>27</v>
      </c>
      <c r="Y3247" s="397">
        <v>35</v>
      </c>
    </row>
    <row r="3248" spans="1:25" x14ac:dyDescent="0.45">
      <c r="A3248">
        <f>'Page 1 - General Information'!$G$12</f>
        <v>113367003</v>
      </c>
      <c r="B3248" t="str">
        <f>'Page 1 - General Information'!$G$16</f>
        <v>2658</v>
      </c>
      <c r="C3248" s="395" t="s">
        <v>19824</v>
      </c>
      <c r="D3248"/>
      <c r="E3248"/>
      <c r="F3248"/>
      <c r="G3248"/>
      <c r="H3248"/>
      <c r="I3248"/>
      <c r="J3248"/>
      <c r="K3248"/>
      <c r="L3248"/>
      <c r="M3248"/>
      <c r="N3248" s="274" t="s">
        <v>4801</v>
      </c>
      <c r="O3248" s="399"/>
      <c r="P3248"/>
      <c r="Q3248" s="400">
        <f>(INDEX('Page 2 - Team Information'!$K$14:$AP$184,Y3248,X3248)*100)</f>
        <v>0</v>
      </c>
      <c r="R3248"/>
      <c r="S3248" t="s">
        <v>7970</v>
      </c>
      <c r="T3248"/>
      <c r="U3248"/>
      <c r="V3248"/>
      <c r="W3248"/>
      <c r="X3248" s="397">
        <v>29</v>
      </c>
      <c r="Y3248" s="397">
        <v>35</v>
      </c>
    </row>
    <row r="3249" spans="1:25" x14ac:dyDescent="0.45">
      <c r="A3249">
        <f>'Page 1 - General Information'!$G$12</f>
        <v>113367003</v>
      </c>
      <c r="B3249" t="str">
        <f>'Page 1 - General Information'!$G$16</f>
        <v>2658</v>
      </c>
      <c r="C3249" s="395" t="s">
        <v>19824</v>
      </c>
      <c r="D3249"/>
      <c r="E3249"/>
      <c r="F3249"/>
      <c r="G3249"/>
      <c r="H3249"/>
      <c r="I3249"/>
      <c r="J3249"/>
      <c r="K3249"/>
      <c r="L3249"/>
      <c r="M3249"/>
      <c r="N3249" s="274" t="s">
        <v>4801</v>
      </c>
      <c r="O3249" s="399"/>
      <c r="P3249"/>
      <c r="Q3249" s="400">
        <f>(INDEX('Page 2 - Team Information'!$K$14:$AP$184,Y3249,X3249)*100)</f>
        <v>0</v>
      </c>
      <c r="R3249"/>
      <c r="S3249" t="s">
        <v>7971</v>
      </c>
      <c r="T3249"/>
      <c r="U3249"/>
      <c r="V3249"/>
      <c r="W3249"/>
      <c r="X3249" s="397">
        <v>30</v>
      </c>
      <c r="Y3249" s="397">
        <v>35</v>
      </c>
    </row>
    <row r="3250" spans="1:25" x14ac:dyDescent="0.45">
      <c r="A3250">
        <f>'Page 1 - General Information'!$G$12</f>
        <v>113367003</v>
      </c>
      <c r="B3250" t="str">
        <f>'Page 1 - General Information'!$G$16</f>
        <v>2658</v>
      </c>
      <c r="C3250" s="395" t="s">
        <v>19824</v>
      </c>
      <c r="D3250"/>
      <c r="E3250"/>
      <c r="F3250"/>
      <c r="G3250"/>
      <c r="H3250"/>
      <c r="I3250"/>
      <c r="J3250"/>
      <c r="K3250"/>
      <c r="L3250"/>
      <c r="M3250"/>
      <c r="N3250" s="274" t="s">
        <v>4801</v>
      </c>
      <c r="O3250" s="399"/>
      <c r="P3250"/>
      <c r="Q3250" s="400">
        <f>(INDEX('Page 2 - Team Information'!$K$14:$AP$184,Y3250,X3250)*100)</f>
        <v>0</v>
      </c>
      <c r="R3250"/>
      <c r="S3250" t="s">
        <v>7972</v>
      </c>
      <c r="T3250"/>
      <c r="U3250"/>
      <c r="V3250"/>
      <c r="W3250"/>
      <c r="X3250" s="397">
        <v>31</v>
      </c>
      <c r="Y3250" s="397">
        <v>35</v>
      </c>
    </row>
    <row r="3251" spans="1:25" x14ac:dyDescent="0.45">
      <c r="A3251">
        <f>'Page 1 - General Information'!$G$12</f>
        <v>113367003</v>
      </c>
      <c r="B3251" t="str">
        <f>'Page 1 - General Information'!$G$16</f>
        <v>2658</v>
      </c>
      <c r="C3251" s="395" t="s">
        <v>19824</v>
      </c>
      <c r="D3251"/>
      <c r="E3251"/>
      <c r="F3251"/>
      <c r="G3251"/>
      <c r="H3251"/>
      <c r="I3251"/>
      <c r="J3251"/>
      <c r="K3251"/>
      <c r="L3251"/>
      <c r="M3251"/>
      <c r="N3251" s="274" t="s">
        <v>4801</v>
      </c>
      <c r="O3251" s="399"/>
      <c r="P3251"/>
      <c r="Q3251" s="400">
        <f>(INDEX('Page 2 - Team Information'!$K$14:$AP$184,Y3251,X3251)*100)</f>
        <v>0</v>
      </c>
      <c r="R3251"/>
      <c r="S3251" t="s">
        <v>7973</v>
      </c>
      <c r="T3251"/>
      <c r="U3251"/>
      <c r="V3251"/>
      <c r="W3251"/>
      <c r="X3251" s="397">
        <v>32</v>
      </c>
      <c r="Y3251" s="397">
        <v>35</v>
      </c>
    </row>
    <row r="3252" spans="1:25" x14ac:dyDescent="0.45">
      <c r="A3252">
        <f>'Page 1 - General Information'!$G$12</f>
        <v>113367003</v>
      </c>
      <c r="B3252" t="str">
        <f>'Page 1 - General Information'!$G$16</f>
        <v>2658</v>
      </c>
      <c r="C3252" s="395" t="s">
        <v>19824</v>
      </c>
      <c r="D3252"/>
      <c r="E3252"/>
      <c r="F3252"/>
      <c r="G3252"/>
      <c r="H3252"/>
      <c r="I3252"/>
      <c r="J3252"/>
      <c r="K3252"/>
      <c r="L3252"/>
      <c r="M3252"/>
      <c r="N3252" t="s">
        <v>4812</v>
      </c>
      <c r="O3252" s="396">
        <f>INDEX('Page 2 - Team Information'!$K$14:$AP$184,Y3252,X3252)</f>
        <v>0</v>
      </c>
      <c r="P3252"/>
      <c r="Q3252"/>
      <c r="R3252"/>
      <c r="S3252" t="s">
        <v>7974</v>
      </c>
      <c r="T3252"/>
      <c r="U3252"/>
      <c r="V3252"/>
      <c r="W3252"/>
      <c r="X3252" s="397">
        <v>24</v>
      </c>
      <c r="Y3252" s="397">
        <v>36</v>
      </c>
    </row>
    <row r="3253" spans="1:25" x14ac:dyDescent="0.45">
      <c r="A3253">
        <f>'Page 1 - General Information'!$G$12</f>
        <v>113367003</v>
      </c>
      <c r="B3253" t="str">
        <f>'Page 1 - General Information'!$G$16</f>
        <v>2658</v>
      </c>
      <c r="C3253" s="395" t="s">
        <v>19824</v>
      </c>
      <c r="D3253"/>
      <c r="E3253"/>
      <c r="F3253"/>
      <c r="G3253"/>
      <c r="H3253"/>
      <c r="I3253"/>
      <c r="J3253"/>
      <c r="K3253"/>
      <c r="L3253"/>
      <c r="M3253"/>
      <c r="N3253" t="s">
        <v>4812</v>
      </c>
      <c r="O3253" s="396">
        <f>INDEX('Page 2 - Team Information'!$K$14:$AP$184,Y3253,X3253)</f>
        <v>0</v>
      </c>
      <c r="P3253"/>
      <c r="Q3253"/>
      <c r="R3253"/>
      <c r="S3253" t="s">
        <v>7975</v>
      </c>
      <c r="T3253"/>
      <c r="U3253"/>
      <c r="V3253"/>
      <c r="W3253"/>
      <c r="X3253" s="397">
        <v>25</v>
      </c>
      <c r="Y3253" s="397">
        <v>36</v>
      </c>
    </row>
    <row r="3254" spans="1:25" x14ac:dyDescent="0.45">
      <c r="A3254">
        <f>'Page 1 - General Information'!$G$12</f>
        <v>113367003</v>
      </c>
      <c r="B3254" t="str">
        <f>'Page 1 - General Information'!$G$16</f>
        <v>2658</v>
      </c>
      <c r="C3254" s="395" t="s">
        <v>19824</v>
      </c>
      <c r="D3254"/>
      <c r="E3254"/>
      <c r="F3254"/>
      <c r="G3254"/>
      <c r="H3254"/>
      <c r="I3254"/>
      <c r="J3254"/>
      <c r="K3254"/>
      <c r="L3254"/>
      <c r="M3254"/>
      <c r="N3254" t="s">
        <v>4812</v>
      </c>
      <c r="O3254" s="396">
        <f>INDEX('Page 2 - Team Information'!$K$14:$AP$184,Y3254,X3254)</f>
        <v>0</v>
      </c>
      <c r="P3254"/>
      <c r="Q3254"/>
      <c r="R3254"/>
      <c r="S3254" t="s">
        <v>7976</v>
      </c>
      <c r="T3254"/>
      <c r="U3254"/>
      <c r="V3254"/>
      <c r="W3254"/>
      <c r="X3254" s="397">
        <v>26</v>
      </c>
      <c r="Y3254" s="397">
        <v>36</v>
      </c>
    </row>
    <row r="3255" spans="1:25" x14ac:dyDescent="0.45">
      <c r="A3255">
        <f>'Page 1 - General Information'!$G$12</f>
        <v>113367003</v>
      </c>
      <c r="B3255" t="str">
        <f>'Page 1 - General Information'!$G$16</f>
        <v>2658</v>
      </c>
      <c r="C3255" s="395" t="s">
        <v>19824</v>
      </c>
      <c r="D3255"/>
      <c r="E3255"/>
      <c r="F3255"/>
      <c r="G3255"/>
      <c r="H3255"/>
      <c r="I3255"/>
      <c r="J3255"/>
      <c r="K3255"/>
      <c r="L3255"/>
      <c r="M3255"/>
      <c r="N3255" t="s">
        <v>4812</v>
      </c>
      <c r="O3255" s="396">
        <f>INDEX('Page 2 - Team Information'!$K$14:$AP$184,Y3255,X3255)</f>
        <v>0</v>
      </c>
      <c r="P3255"/>
      <c r="Q3255"/>
      <c r="R3255"/>
      <c r="S3255" t="s">
        <v>7977</v>
      </c>
      <c r="T3255"/>
      <c r="U3255"/>
      <c r="V3255"/>
      <c r="W3255"/>
      <c r="X3255" s="397">
        <v>27</v>
      </c>
      <c r="Y3255" s="397">
        <v>36</v>
      </c>
    </row>
    <row r="3256" spans="1:25" x14ac:dyDescent="0.45">
      <c r="A3256">
        <f>'Page 1 - General Information'!$G$12</f>
        <v>113367003</v>
      </c>
      <c r="B3256" t="str">
        <f>'Page 1 - General Information'!$G$16</f>
        <v>2658</v>
      </c>
      <c r="C3256" s="395" t="s">
        <v>19824</v>
      </c>
      <c r="D3256"/>
      <c r="E3256"/>
      <c r="F3256"/>
      <c r="G3256"/>
      <c r="H3256"/>
      <c r="I3256"/>
      <c r="J3256"/>
      <c r="K3256"/>
      <c r="L3256"/>
      <c r="M3256"/>
      <c r="N3256" s="274" t="s">
        <v>4801</v>
      </c>
      <c r="O3256" s="399"/>
      <c r="P3256"/>
      <c r="Q3256" s="400">
        <f>(INDEX('Page 2 - Team Information'!$K$14:$AP$184,Y3256,X3256)*100)</f>
        <v>0</v>
      </c>
      <c r="R3256"/>
      <c r="S3256" t="s">
        <v>7978</v>
      </c>
      <c r="T3256"/>
      <c r="U3256"/>
      <c r="V3256"/>
      <c r="W3256"/>
      <c r="X3256" s="397">
        <v>29</v>
      </c>
      <c r="Y3256" s="397">
        <v>36</v>
      </c>
    </row>
    <row r="3257" spans="1:25" x14ac:dyDescent="0.45">
      <c r="A3257">
        <f>'Page 1 - General Information'!$G$12</f>
        <v>113367003</v>
      </c>
      <c r="B3257" t="str">
        <f>'Page 1 - General Information'!$G$16</f>
        <v>2658</v>
      </c>
      <c r="C3257" s="395" t="s">
        <v>19824</v>
      </c>
      <c r="D3257"/>
      <c r="E3257"/>
      <c r="F3257"/>
      <c r="G3257"/>
      <c r="H3257"/>
      <c r="I3257"/>
      <c r="J3257"/>
      <c r="K3257"/>
      <c r="L3257"/>
      <c r="M3257"/>
      <c r="N3257" s="274" t="s">
        <v>4801</v>
      </c>
      <c r="O3257" s="399"/>
      <c r="P3257"/>
      <c r="Q3257" s="400">
        <f>(INDEX('Page 2 - Team Information'!$K$14:$AP$184,Y3257,X3257)*100)</f>
        <v>0</v>
      </c>
      <c r="R3257"/>
      <c r="S3257" t="s">
        <v>7979</v>
      </c>
      <c r="T3257"/>
      <c r="U3257"/>
      <c r="V3257"/>
      <c r="W3257"/>
      <c r="X3257" s="397">
        <v>30</v>
      </c>
      <c r="Y3257" s="397">
        <v>36</v>
      </c>
    </row>
    <row r="3258" spans="1:25" x14ac:dyDescent="0.45">
      <c r="A3258">
        <f>'Page 1 - General Information'!$G$12</f>
        <v>113367003</v>
      </c>
      <c r="B3258" t="str">
        <f>'Page 1 - General Information'!$G$16</f>
        <v>2658</v>
      </c>
      <c r="C3258" s="395" t="s">
        <v>19824</v>
      </c>
      <c r="D3258"/>
      <c r="E3258"/>
      <c r="F3258"/>
      <c r="G3258"/>
      <c r="H3258"/>
      <c r="I3258"/>
      <c r="J3258"/>
      <c r="K3258"/>
      <c r="L3258"/>
      <c r="M3258"/>
      <c r="N3258" s="274" t="s">
        <v>4801</v>
      </c>
      <c r="O3258" s="399"/>
      <c r="P3258"/>
      <c r="Q3258" s="400">
        <f>(INDEX('Page 2 - Team Information'!$K$14:$AP$184,Y3258,X3258)*100)</f>
        <v>0</v>
      </c>
      <c r="R3258"/>
      <c r="S3258" t="s">
        <v>7980</v>
      </c>
      <c r="T3258"/>
      <c r="U3258"/>
      <c r="V3258"/>
      <c r="W3258"/>
      <c r="X3258" s="397">
        <v>31</v>
      </c>
      <c r="Y3258" s="397">
        <v>36</v>
      </c>
    </row>
    <row r="3259" spans="1:25" x14ac:dyDescent="0.45">
      <c r="A3259">
        <f>'Page 1 - General Information'!$G$12</f>
        <v>113367003</v>
      </c>
      <c r="B3259" t="str">
        <f>'Page 1 - General Information'!$G$16</f>
        <v>2658</v>
      </c>
      <c r="C3259" s="395" t="s">
        <v>19824</v>
      </c>
      <c r="D3259"/>
      <c r="E3259"/>
      <c r="F3259"/>
      <c r="G3259"/>
      <c r="H3259"/>
      <c r="I3259"/>
      <c r="J3259"/>
      <c r="K3259"/>
      <c r="L3259"/>
      <c r="M3259"/>
      <c r="N3259" s="274" t="s">
        <v>4801</v>
      </c>
      <c r="O3259" s="399"/>
      <c r="P3259"/>
      <c r="Q3259" s="400">
        <f>(INDEX('Page 2 - Team Information'!$K$14:$AP$184,Y3259,X3259)*100)</f>
        <v>0</v>
      </c>
      <c r="R3259"/>
      <c r="S3259" t="s">
        <v>7981</v>
      </c>
      <c r="T3259"/>
      <c r="U3259"/>
      <c r="V3259"/>
      <c r="W3259"/>
      <c r="X3259" s="397">
        <v>32</v>
      </c>
      <c r="Y3259" s="397">
        <v>36</v>
      </c>
    </row>
    <row r="3260" spans="1:25" x14ac:dyDescent="0.45">
      <c r="A3260">
        <f>'Page 1 - General Information'!$G$12</f>
        <v>113367003</v>
      </c>
      <c r="B3260" t="str">
        <f>'Page 1 - General Information'!$G$16</f>
        <v>2658</v>
      </c>
      <c r="C3260" s="395" t="s">
        <v>19824</v>
      </c>
      <c r="D3260"/>
      <c r="E3260"/>
      <c r="F3260"/>
      <c r="G3260"/>
      <c r="H3260"/>
      <c r="I3260"/>
      <c r="J3260"/>
      <c r="K3260"/>
      <c r="L3260"/>
      <c r="M3260"/>
      <c r="N3260" t="s">
        <v>4812</v>
      </c>
      <c r="O3260" s="396">
        <f>INDEX('Page 2 - Team Information'!$K$14:$AP$184,Y3260,X3260)</f>
        <v>0</v>
      </c>
      <c r="P3260"/>
      <c r="Q3260"/>
      <c r="R3260"/>
      <c r="S3260" t="s">
        <v>7982</v>
      </c>
      <c r="T3260"/>
      <c r="U3260"/>
      <c r="V3260"/>
      <c r="W3260"/>
      <c r="X3260" s="397">
        <v>24</v>
      </c>
      <c r="Y3260" s="397">
        <v>37</v>
      </c>
    </row>
    <row r="3261" spans="1:25" x14ac:dyDescent="0.45">
      <c r="A3261">
        <f>'Page 1 - General Information'!$G$12</f>
        <v>113367003</v>
      </c>
      <c r="B3261" t="str">
        <f>'Page 1 - General Information'!$G$16</f>
        <v>2658</v>
      </c>
      <c r="C3261" s="395" t="s">
        <v>19824</v>
      </c>
      <c r="D3261"/>
      <c r="E3261"/>
      <c r="F3261"/>
      <c r="G3261"/>
      <c r="H3261"/>
      <c r="I3261"/>
      <c r="J3261"/>
      <c r="K3261"/>
      <c r="L3261"/>
      <c r="M3261"/>
      <c r="N3261" t="s">
        <v>4812</v>
      </c>
      <c r="O3261" s="396">
        <f>INDEX('Page 2 - Team Information'!$K$14:$AP$184,Y3261,X3261)</f>
        <v>0</v>
      </c>
      <c r="P3261"/>
      <c r="Q3261"/>
      <c r="R3261"/>
      <c r="S3261" t="s">
        <v>7983</v>
      </c>
      <c r="T3261"/>
      <c r="U3261"/>
      <c r="V3261"/>
      <c r="W3261"/>
      <c r="X3261" s="397">
        <v>25</v>
      </c>
      <c r="Y3261" s="397">
        <v>37</v>
      </c>
    </row>
    <row r="3262" spans="1:25" x14ac:dyDescent="0.45">
      <c r="A3262">
        <f>'Page 1 - General Information'!$G$12</f>
        <v>113367003</v>
      </c>
      <c r="B3262" t="str">
        <f>'Page 1 - General Information'!$G$16</f>
        <v>2658</v>
      </c>
      <c r="C3262" s="395" t="s">
        <v>19824</v>
      </c>
      <c r="D3262"/>
      <c r="E3262"/>
      <c r="F3262"/>
      <c r="G3262"/>
      <c r="H3262"/>
      <c r="I3262"/>
      <c r="J3262"/>
      <c r="K3262"/>
      <c r="L3262"/>
      <c r="M3262"/>
      <c r="N3262" t="s">
        <v>4812</v>
      </c>
      <c r="O3262" s="396">
        <f>INDEX('Page 2 - Team Information'!$K$14:$AP$184,Y3262,X3262)</f>
        <v>0</v>
      </c>
      <c r="P3262"/>
      <c r="Q3262"/>
      <c r="R3262"/>
      <c r="S3262" t="s">
        <v>7984</v>
      </c>
      <c r="T3262"/>
      <c r="U3262"/>
      <c r="V3262"/>
      <c r="W3262"/>
      <c r="X3262" s="397">
        <v>26</v>
      </c>
      <c r="Y3262" s="397">
        <v>37</v>
      </c>
    </row>
    <row r="3263" spans="1:25" x14ac:dyDescent="0.45">
      <c r="A3263">
        <f>'Page 1 - General Information'!$G$12</f>
        <v>113367003</v>
      </c>
      <c r="B3263" t="str">
        <f>'Page 1 - General Information'!$G$16</f>
        <v>2658</v>
      </c>
      <c r="C3263" s="395" t="s">
        <v>19824</v>
      </c>
      <c r="D3263"/>
      <c r="E3263"/>
      <c r="F3263"/>
      <c r="G3263"/>
      <c r="H3263"/>
      <c r="I3263"/>
      <c r="J3263"/>
      <c r="K3263"/>
      <c r="L3263"/>
      <c r="M3263"/>
      <c r="N3263" t="s">
        <v>4812</v>
      </c>
      <c r="O3263" s="396">
        <f>INDEX('Page 2 - Team Information'!$K$14:$AP$184,Y3263,X3263)</f>
        <v>0</v>
      </c>
      <c r="P3263"/>
      <c r="Q3263"/>
      <c r="R3263"/>
      <c r="S3263" t="s">
        <v>7985</v>
      </c>
      <c r="T3263"/>
      <c r="U3263"/>
      <c r="V3263"/>
      <c r="W3263"/>
      <c r="X3263" s="397">
        <v>27</v>
      </c>
      <c r="Y3263" s="397">
        <v>37</v>
      </c>
    </row>
    <row r="3264" spans="1:25" x14ac:dyDescent="0.45">
      <c r="A3264">
        <f>'Page 1 - General Information'!$G$12</f>
        <v>113367003</v>
      </c>
      <c r="B3264" t="str">
        <f>'Page 1 - General Information'!$G$16</f>
        <v>2658</v>
      </c>
      <c r="C3264" s="395" t="s">
        <v>19824</v>
      </c>
      <c r="D3264"/>
      <c r="E3264"/>
      <c r="F3264"/>
      <c r="G3264"/>
      <c r="H3264"/>
      <c r="I3264"/>
      <c r="J3264"/>
      <c r="K3264"/>
      <c r="L3264"/>
      <c r="M3264"/>
      <c r="N3264" s="274" t="s">
        <v>4801</v>
      </c>
      <c r="O3264" s="399"/>
      <c r="P3264"/>
      <c r="Q3264" s="400">
        <f>(INDEX('Page 2 - Team Information'!$K$14:$AP$184,Y3264,X3264)*100)</f>
        <v>0</v>
      </c>
      <c r="R3264"/>
      <c r="S3264" t="s">
        <v>7986</v>
      </c>
      <c r="T3264"/>
      <c r="U3264"/>
      <c r="V3264"/>
      <c r="W3264"/>
      <c r="X3264" s="397">
        <v>29</v>
      </c>
      <c r="Y3264" s="397">
        <v>37</v>
      </c>
    </row>
    <row r="3265" spans="1:25" x14ac:dyDescent="0.45">
      <c r="A3265">
        <f>'Page 1 - General Information'!$G$12</f>
        <v>113367003</v>
      </c>
      <c r="B3265" t="str">
        <f>'Page 1 - General Information'!$G$16</f>
        <v>2658</v>
      </c>
      <c r="C3265" s="395" t="s">
        <v>19824</v>
      </c>
      <c r="D3265"/>
      <c r="E3265"/>
      <c r="F3265"/>
      <c r="G3265"/>
      <c r="H3265"/>
      <c r="I3265"/>
      <c r="J3265"/>
      <c r="K3265"/>
      <c r="L3265"/>
      <c r="M3265"/>
      <c r="N3265" s="274" t="s">
        <v>4801</v>
      </c>
      <c r="O3265" s="399"/>
      <c r="P3265"/>
      <c r="Q3265" s="400">
        <f>(INDEX('Page 2 - Team Information'!$K$14:$AP$184,Y3265,X3265)*100)</f>
        <v>0</v>
      </c>
      <c r="R3265"/>
      <c r="S3265" t="s">
        <v>7987</v>
      </c>
      <c r="T3265"/>
      <c r="U3265"/>
      <c r="V3265"/>
      <c r="W3265"/>
      <c r="X3265" s="397">
        <v>30</v>
      </c>
      <c r="Y3265" s="397">
        <v>37</v>
      </c>
    </row>
    <row r="3266" spans="1:25" x14ac:dyDescent="0.45">
      <c r="A3266">
        <f>'Page 1 - General Information'!$G$12</f>
        <v>113367003</v>
      </c>
      <c r="B3266" t="str">
        <f>'Page 1 - General Information'!$G$16</f>
        <v>2658</v>
      </c>
      <c r="C3266" s="395" t="s">
        <v>19824</v>
      </c>
      <c r="D3266"/>
      <c r="E3266"/>
      <c r="F3266"/>
      <c r="G3266"/>
      <c r="H3266"/>
      <c r="I3266"/>
      <c r="J3266"/>
      <c r="K3266"/>
      <c r="L3266"/>
      <c r="M3266"/>
      <c r="N3266" s="274" t="s">
        <v>4801</v>
      </c>
      <c r="O3266" s="399"/>
      <c r="P3266"/>
      <c r="Q3266" s="400">
        <f>(INDEX('Page 2 - Team Information'!$K$14:$AP$184,Y3266,X3266)*100)</f>
        <v>0</v>
      </c>
      <c r="R3266"/>
      <c r="S3266" t="s">
        <v>7988</v>
      </c>
      <c r="T3266"/>
      <c r="U3266"/>
      <c r="V3266"/>
      <c r="W3266"/>
      <c r="X3266" s="397">
        <v>31</v>
      </c>
      <c r="Y3266" s="397">
        <v>37</v>
      </c>
    </row>
    <row r="3267" spans="1:25" x14ac:dyDescent="0.45">
      <c r="A3267">
        <f>'Page 1 - General Information'!$G$12</f>
        <v>113367003</v>
      </c>
      <c r="B3267" t="str">
        <f>'Page 1 - General Information'!$G$16</f>
        <v>2658</v>
      </c>
      <c r="C3267" s="395" t="s">
        <v>19824</v>
      </c>
      <c r="D3267"/>
      <c r="E3267"/>
      <c r="F3267"/>
      <c r="G3267"/>
      <c r="H3267"/>
      <c r="I3267"/>
      <c r="J3267"/>
      <c r="K3267"/>
      <c r="L3267"/>
      <c r="M3267"/>
      <c r="N3267" s="274" t="s">
        <v>4801</v>
      </c>
      <c r="O3267" s="399"/>
      <c r="P3267"/>
      <c r="Q3267" s="400">
        <f>(INDEX('Page 2 - Team Information'!$K$14:$AP$184,Y3267,X3267)*100)</f>
        <v>0</v>
      </c>
      <c r="R3267"/>
      <c r="S3267" t="s">
        <v>7989</v>
      </c>
      <c r="T3267"/>
      <c r="U3267"/>
      <c r="V3267"/>
      <c r="W3267"/>
      <c r="X3267" s="397">
        <v>32</v>
      </c>
      <c r="Y3267" s="397">
        <v>37</v>
      </c>
    </row>
    <row r="3268" spans="1:25" x14ac:dyDescent="0.45">
      <c r="A3268">
        <f>'Page 1 - General Information'!$G$12</f>
        <v>113367003</v>
      </c>
      <c r="B3268" t="str">
        <f>'Page 1 - General Information'!$G$16</f>
        <v>2658</v>
      </c>
      <c r="C3268" s="395" t="s">
        <v>19824</v>
      </c>
      <c r="D3268"/>
      <c r="E3268"/>
      <c r="F3268"/>
      <c r="G3268"/>
      <c r="H3268"/>
      <c r="I3268"/>
      <c r="J3268"/>
      <c r="K3268"/>
      <c r="L3268"/>
      <c r="M3268"/>
      <c r="N3268" t="s">
        <v>4812</v>
      </c>
      <c r="O3268" s="396">
        <f>INDEX('Page 2 - Team Information'!$K$14:$AP$184,Y3268,X3268)</f>
        <v>0</v>
      </c>
      <c r="P3268"/>
      <c r="Q3268"/>
      <c r="R3268"/>
      <c r="S3268" t="s">
        <v>7990</v>
      </c>
      <c r="T3268"/>
      <c r="U3268"/>
      <c r="V3268"/>
      <c r="W3268"/>
      <c r="X3268" s="397">
        <v>24</v>
      </c>
      <c r="Y3268" s="397">
        <v>38</v>
      </c>
    </row>
    <row r="3269" spans="1:25" x14ac:dyDescent="0.45">
      <c r="A3269">
        <f>'Page 1 - General Information'!$G$12</f>
        <v>113367003</v>
      </c>
      <c r="B3269" t="str">
        <f>'Page 1 - General Information'!$G$16</f>
        <v>2658</v>
      </c>
      <c r="C3269" s="395" t="s">
        <v>19824</v>
      </c>
      <c r="D3269"/>
      <c r="E3269"/>
      <c r="F3269"/>
      <c r="G3269"/>
      <c r="H3269"/>
      <c r="I3269"/>
      <c r="J3269"/>
      <c r="K3269"/>
      <c r="L3269"/>
      <c r="M3269"/>
      <c r="N3269" t="s">
        <v>4812</v>
      </c>
      <c r="O3269" s="396">
        <f>INDEX('Page 2 - Team Information'!$K$14:$AP$184,Y3269,X3269)</f>
        <v>0</v>
      </c>
      <c r="P3269"/>
      <c r="Q3269"/>
      <c r="R3269"/>
      <c r="S3269" t="s">
        <v>7991</v>
      </c>
      <c r="T3269"/>
      <c r="U3269"/>
      <c r="V3269"/>
      <c r="W3269"/>
      <c r="X3269" s="397">
        <v>25</v>
      </c>
      <c r="Y3269" s="397">
        <v>38</v>
      </c>
    </row>
    <row r="3270" spans="1:25" x14ac:dyDescent="0.45">
      <c r="A3270">
        <f>'Page 1 - General Information'!$G$12</f>
        <v>113367003</v>
      </c>
      <c r="B3270" t="str">
        <f>'Page 1 - General Information'!$G$16</f>
        <v>2658</v>
      </c>
      <c r="C3270" s="395" t="s">
        <v>19824</v>
      </c>
      <c r="D3270"/>
      <c r="E3270"/>
      <c r="F3270"/>
      <c r="G3270"/>
      <c r="H3270"/>
      <c r="I3270"/>
      <c r="J3270"/>
      <c r="K3270"/>
      <c r="L3270"/>
      <c r="M3270"/>
      <c r="N3270" t="s">
        <v>4812</v>
      </c>
      <c r="O3270" s="396">
        <f>INDEX('Page 2 - Team Information'!$K$14:$AP$184,Y3270,X3270)</f>
        <v>0</v>
      </c>
      <c r="P3270"/>
      <c r="Q3270"/>
      <c r="R3270"/>
      <c r="S3270" t="s">
        <v>7992</v>
      </c>
      <c r="T3270"/>
      <c r="U3270"/>
      <c r="V3270"/>
      <c r="W3270"/>
      <c r="X3270" s="397">
        <v>26</v>
      </c>
      <c r="Y3270" s="397">
        <v>38</v>
      </c>
    </row>
    <row r="3271" spans="1:25" x14ac:dyDescent="0.45">
      <c r="A3271">
        <f>'Page 1 - General Information'!$G$12</f>
        <v>113367003</v>
      </c>
      <c r="B3271" t="str">
        <f>'Page 1 - General Information'!$G$16</f>
        <v>2658</v>
      </c>
      <c r="C3271" s="395" t="s">
        <v>19824</v>
      </c>
      <c r="D3271"/>
      <c r="E3271"/>
      <c r="F3271"/>
      <c r="G3271"/>
      <c r="H3271"/>
      <c r="I3271"/>
      <c r="J3271"/>
      <c r="K3271"/>
      <c r="L3271"/>
      <c r="M3271"/>
      <c r="N3271" t="s">
        <v>4812</v>
      </c>
      <c r="O3271" s="396">
        <f>INDEX('Page 2 - Team Information'!$K$14:$AP$184,Y3271,X3271)</f>
        <v>0</v>
      </c>
      <c r="P3271"/>
      <c r="Q3271"/>
      <c r="R3271"/>
      <c r="S3271" t="s">
        <v>7993</v>
      </c>
      <c r="T3271"/>
      <c r="U3271"/>
      <c r="V3271"/>
      <c r="W3271"/>
      <c r="X3271" s="397">
        <v>27</v>
      </c>
      <c r="Y3271" s="397">
        <v>38</v>
      </c>
    </row>
    <row r="3272" spans="1:25" x14ac:dyDescent="0.45">
      <c r="A3272">
        <f>'Page 1 - General Information'!$G$12</f>
        <v>113367003</v>
      </c>
      <c r="B3272" t="str">
        <f>'Page 1 - General Information'!$G$16</f>
        <v>2658</v>
      </c>
      <c r="C3272" s="395" t="s">
        <v>19824</v>
      </c>
      <c r="D3272"/>
      <c r="E3272"/>
      <c r="F3272"/>
      <c r="G3272"/>
      <c r="H3272"/>
      <c r="I3272"/>
      <c r="J3272"/>
      <c r="K3272"/>
      <c r="L3272"/>
      <c r="M3272"/>
      <c r="N3272" s="274" t="s">
        <v>4801</v>
      </c>
      <c r="O3272" s="399"/>
      <c r="P3272"/>
      <c r="Q3272" s="400">
        <f>(INDEX('Page 2 - Team Information'!$K$14:$AP$184,Y3272,X3272)*100)</f>
        <v>0</v>
      </c>
      <c r="R3272"/>
      <c r="S3272" t="s">
        <v>7994</v>
      </c>
      <c r="T3272"/>
      <c r="U3272"/>
      <c r="V3272"/>
      <c r="W3272"/>
      <c r="X3272" s="397">
        <v>29</v>
      </c>
      <c r="Y3272" s="397">
        <v>38</v>
      </c>
    </row>
    <row r="3273" spans="1:25" x14ac:dyDescent="0.45">
      <c r="A3273">
        <f>'Page 1 - General Information'!$G$12</f>
        <v>113367003</v>
      </c>
      <c r="B3273" t="str">
        <f>'Page 1 - General Information'!$G$16</f>
        <v>2658</v>
      </c>
      <c r="C3273" s="395" t="s">
        <v>19824</v>
      </c>
      <c r="D3273"/>
      <c r="E3273"/>
      <c r="F3273"/>
      <c r="G3273"/>
      <c r="H3273"/>
      <c r="I3273"/>
      <c r="J3273"/>
      <c r="K3273"/>
      <c r="L3273"/>
      <c r="M3273"/>
      <c r="N3273" s="274" t="s">
        <v>4801</v>
      </c>
      <c r="O3273" s="399"/>
      <c r="P3273"/>
      <c r="Q3273" s="400">
        <f>(INDEX('Page 2 - Team Information'!$K$14:$AP$184,Y3273,X3273)*100)</f>
        <v>0</v>
      </c>
      <c r="R3273"/>
      <c r="S3273" t="s">
        <v>7995</v>
      </c>
      <c r="T3273"/>
      <c r="U3273"/>
      <c r="V3273"/>
      <c r="W3273"/>
      <c r="X3273" s="397">
        <v>30</v>
      </c>
      <c r="Y3273" s="397">
        <v>38</v>
      </c>
    </row>
    <row r="3274" spans="1:25" x14ac:dyDescent="0.45">
      <c r="A3274">
        <f>'Page 1 - General Information'!$G$12</f>
        <v>113367003</v>
      </c>
      <c r="B3274" t="str">
        <f>'Page 1 - General Information'!$G$16</f>
        <v>2658</v>
      </c>
      <c r="C3274" s="395" t="s">
        <v>19824</v>
      </c>
      <c r="D3274"/>
      <c r="E3274"/>
      <c r="F3274"/>
      <c r="G3274"/>
      <c r="H3274"/>
      <c r="I3274"/>
      <c r="J3274"/>
      <c r="K3274"/>
      <c r="L3274"/>
      <c r="M3274"/>
      <c r="N3274" s="274" t="s">
        <v>4801</v>
      </c>
      <c r="O3274" s="399"/>
      <c r="P3274"/>
      <c r="Q3274" s="400">
        <f>(INDEX('Page 2 - Team Information'!$K$14:$AP$184,Y3274,X3274)*100)</f>
        <v>0</v>
      </c>
      <c r="R3274"/>
      <c r="S3274" t="s">
        <v>7996</v>
      </c>
      <c r="T3274"/>
      <c r="U3274"/>
      <c r="V3274"/>
      <c r="W3274"/>
      <c r="X3274" s="397">
        <v>31</v>
      </c>
      <c r="Y3274" s="397">
        <v>38</v>
      </c>
    </row>
    <row r="3275" spans="1:25" x14ac:dyDescent="0.45">
      <c r="A3275">
        <f>'Page 1 - General Information'!$G$12</f>
        <v>113367003</v>
      </c>
      <c r="B3275" t="str">
        <f>'Page 1 - General Information'!$G$16</f>
        <v>2658</v>
      </c>
      <c r="C3275" s="395" t="s">
        <v>19824</v>
      </c>
      <c r="D3275"/>
      <c r="E3275"/>
      <c r="F3275"/>
      <c r="G3275"/>
      <c r="H3275"/>
      <c r="I3275"/>
      <c r="J3275"/>
      <c r="K3275"/>
      <c r="L3275"/>
      <c r="M3275"/>
      <c r="N3275" s="274" t="s">
        <v>4801</v>
      </c>
      <c r="O3275" s="399"/>
      <c r="P3275"/>
      <c r="Q3275" s="400">
        <f>(INDEX('Page 2 - Team Information'!$K$14:$AP$184,Y3275,X3275)*100)</f>
        <v>0</v>
      </c>
      <c r="R3275"/>
      <c r="S3275" t="s">
        <v>7997</v>
      </c>
      <c r="T3275"/>
      <c r="U3275"/>
      <c r="V3275"/>
      <c r="W3275"/>
      <c r="X3275" s="397">
        <v>32</v>
      </c>
      <c r="Y3275" s="397">
        <v>38</v>
      </c>
    </row>
    <row r="3276" spans="1:25" x14ac:dyDescent="0.45">
      <c r="A3276">
        <f>'Page 1 - General Information'!$G$12</f>
        <v>113367003</v>
      </c>
      <c r="B3276" t="str">
        <f>'Page 1 - General Information'!$G$16</f>
        <v>2658</v>
      </c>
      <c r="C3276" s="395" t="s">
        <v>19824</v>
      </c>
      <c r="D3276"/>
      <c r="E3276"/>
      <c r="F3276"/>
      <c r="G3276"/>
      <c r="H3276"/>
      <c r="I3276"/>
      <c r="J3276"/>
      <c r="K3276"/>
      <c r="L3276"/>
      <c r="M3276"/>
      <c r="N3276" t="s">
        <v>4812</v>
      </c>
      <c r="O3276" s="396">
        <f>INDEX('Page 2 - Team Information'!$K$14:$AP$184,Y3276,X3276)</f>
        <v>0</v>
      </c>
      <c r="P3276"/>
      <c r="Q3276"/>
      <c r="R3276"/>
      <c r="S3276" t="s">
        <v>7998</v>
      </c>
      <c r="T3276"/>
      <c r="U3276"/>
      <c r="V3276"/>
      <c r="W3276"/>
      <c r="X3276" s="397">
        <v>24</v>
      </c>
      <c r="Y3276" s="397">
        <v>39</v>
      </c>
    </row>
    <row r="3277" spans="1:25" x14ac:dyDescent="0.45">
      <c r="A3277">
        <f>'Page 1 - General Information'!$G$12</f>
        <v>113367003</v>
      </c>
      <c r="B3277" t="str">
        <f>'Page 1 - General Information'!$G$16</f>
        <v>2658</v>
      </c>
      <c r="C3277" s="395" t="s">
        <v>19824</v>
      </c>
      <c r="D3277"/>
      <c r="E3277"/>
      <c r="F3277"/>
      <c r="G3277"/>
      <c r="H3277"/>
      <c r="I3277"/>
      <c r="J3277"/>
      <c r="K3277"/>
      <c r="L3277"/>
      <c r="M3277"/>
      <c r="N3277" t="s">
        <v>4812</v>
      </c>
      <c r="O3277" s="396">
        <f>INDEX('Page 2 - Team Information'!$K$14:$AP$184,Y3277,X3277)</f>
        <v>0</v>
      </c>
      <c r="P3277"/>
      <c r="Q3277"/>
      <c r="R3277"/>
      <c r="S3277" t="s">
        <v>7999</v>
      </c>
      <c r="T3277"/>
      <c r="U3277"/>
      <c r="V3277"/>
      <c r="W3277"/>
      <c r="X3277" s="397">
        <v>25</v>
      </c>
      <c r="Y3277" s="397">
        <v>39</v>
      </c>
    </row>
    <row r="3278" spans="1:25" x14ac:dyDescent="0.45">
      <c r="A3278">
        <f>'Page 1 - General Information'!$G$12</f>
        <v>113367003</v>
      </c>
      <c r="B3278" t="str">
        <f>'Page 1 - General Information'!$G$16</f>
        <v>2658</v>
      </c>
      <c r="C3278" s="395" t="s">
        <v>19824</v>
      </c>
      <c r="D3278"/>
      <c r="E3278"/>
      <c r="F3278"/>
      <c r="G3278"/>
      <c r="H3278"/>
      <c r="I3278"/>
      <c r="J3278"/>
      <c r="K3278"/>
      <c r="L3278"/>
      <c r="M3278"/>
      <c r="N3278" t="s">
        <v>4812</v>
      </c>
      <c r="O3278" s="396">
        <f>INDEX('Page 2 - Team Information'!$K$14:$AP$184,Y3278,X3278)</f>
        <v>0</v>
      </c>
      <c r="P3278"/>
      <c r="Q3278"/>
      <c r="R3278"/>
      <c r="S3278" t="s">
        <v>8000</v>
      </c>
      <c r="T3278"/>
      <c r="U3278"/>
      <c r="V3278"/>
      <c r="W3278"/>
      <c r="X3278" s="397">
        <v>26</v>
      </c>
      <c r="Y3278" s="397">
        <v>39</v>
      </c>
    </row>
    <row r="3279" spans="1:25" x14ac:dyDescent="0.45">
      <c r="A3279">
        <f>'Page 1 - General Information'!$G$12</f>
        <v>113367003</v>
      </c>
      <c r="B3279" t="str">
        <f>'Page 1 - General Information'!$G$16</f>
        <v>2658</v>
      </c>
      <c r="C3279" s="395" t="s">
        <v>19824</v>
      </c>
      <c r="D3279"/>
      <c r="E3279"/>
      <c r="F3279"/>
      <c r="G3279"/>
      <c r="H3279"/>
      <c r="I3279"/>
      <c r="J3279"/>
      <c r="K3279"/>
      <c r="L3279"/>
      <c r="M3279"/>
      <c r="N3279" t="s">
        <v>4812</v>
      </c>
      <c r="O3279" s="396">
        <f>INDEX('Page 2 - Team Information'!$K$14:$AP$184,Y3279,X3279)</f>
        <v>0</v>
      </c>
      <c r="P3279"/>
      <c r="Q3279"/>
      <c r="R3279"/>
      <c r="S3279" t="s">
        <v>8001</v>
      </c>
      <c r="T3279"/>
      <c r="U3279"/>
      <c r="V3279"/>
      <c r="W3279"/>
      <c r="X3279" s="397">
        <v>27</v>
      </c>
      <c r="Y3279" s="397">
        <v>39</v>
      </c>
    </row>
    <row r="3280" spans="1:25" x14ac:dyDescent="0.45">
      <c r="A3280">
        <f>'Page 1 - General Information'!$G$12</f>
        <v>113367003</v>
      </c>
      <c r="B3280" t="str">
        <f>'Page 1 - General Information'!$G$16</f>
        <v>2658</v>
      </c>
      <c r="C3280" s="395" t="s">
        <v>19824</v>
      </c>
      <c r="D3280"/>
      <c r="E3280"/>
      <c r="F3280"/>
      <c r="G3280"/>
      <c r="H3280"/>
      <c r="I3280"/>
      <c r="J3280"/>
      <c r="K3280"/>
      <c r="L3280"/>
      <c r="M3280"/>
      <c r="N3280" s="274" t="s">
        <v>4801</v>
      </c>
      <c r="O3280" s="399"/>
      <c r="P3280"/>
      <c r="Q3280" s="400">
        <f>(INDEX('Page 2 - Team Information'!$K$14:$AP$184,Y3280,X3280)*100)</f>
        <v>0</v>
      </c>
      <c r="R3280"/>
      <c r="S3280" t="s">
        <v>8002</v>
      </c>
      <c r="T3280"/>
      <c r="U3280"/>
      <c r="V3280"/>
      <c r="W3280"/>
      <c r="X3280" s="397">
        <v>29</v>
      </c>
      <c r="Y3280" s="397">
        <v>39</v>
      </c>
    </row>
    <row r="3281" spans="1:25" x14ac:dyDescent="0.45">
      <c r="A3281">
        <f>'Page 1 - General Information'!$G$12</f>
        <v>113367003</v>
      </c>
      <c r="B3281" t="str">
        <f>'Page 1 - General Information'!$G$16</f>
        <v>2658</v>
      </c>
      <c r="C3281" s="395" t="s">
        <v>19824</v>
      </c>
      <c r="D3281"/>
      <c r="E3281"/>
      <c r="F3281"/>
      <c r="G3281"/>
      <c r="H3281"/>
      <c r="I3281"/>
      <c r="J3281"/>
      <c r="K3281"/>
      <c r="L3281"/>
      <c r="M3281"/>
      <c r="N3281" s="274" t="s">
        <v>4801</v>
      </c>
      <c r="O3281" s="399"/>
      <c r="P3281"/>
      <c r="Q3281" s="400">
        <f>(INDEX('Page 2 - Team Information'!$K$14:$AP$184,Y3281,X3281)*100)</f>
        <v>0</v>
      </c>
      <c r="R3281"/>
      <c r="S3281" t="s">
        <v>8003</v>
      </c>
      <c r="T3281"/>
      <c r="U3281"/>
      <c r="V3281"/>
      <c r="W3281"/>
      <c r="X3281" s="397">
        <v>30</v>
      </c>
      <c r="Y3281" s="397">
        <v>39</v>
      </c>
    </row>
    <row r="3282" spans="1:25" x14ac:dyDescent="0.45">
      <c r="A3282">
        <f>'Page 1 - General Information'!$G$12</f>
        <v>113367003</v>
      </c>
      <c r="B3282" t="str">
        <f>'Page 1 - General Information'!$G$16</f>
        <v>2658</v>
      </c>
      <c r="C3282" s="395" t="s">
        <v>19824</v>
      </c>
      <c r="D3282"/>
      <c r="E3282"/>
      <c r="F3282"/>
      <c r="G3282"/>
      <c r="H3282"/>
      <c r="I3282"/>
      <c r="J3282"/>
      <c r="K3282"/>
      <c r="L3282"/>
      <c r="M3282"/>
      <c r="N3282" s="274" t="s">
        <v>4801</v>
      </c>
      <c r="O3282" s="399"/>
      <c r="P3282"/>
      <c r="Q3282" s="400">
        <f>(INDEX('Page 2 - Team Information'!$K$14:$AP$184,Y3282,X3282)*100)</f>
        <v>0</v>
      </c>
      <c r="R3282"/>
      <c r="S3282" t="s">
        <v>8004</v>
      </c>
      <c r="T3282"/>
      <c r="U3282"/>
      <c r="V3282"/>
      <c r="W3282"/>
      <c r="X3282" s="397">
        <v>31</v>
      </c>
      <c r="Y3282" s="397">
        <v>39</v>
      </c>
    </row>
    <row r="3283" spans="1:25" x14ac:dyDescent="0.45">
      <c r="A3283">
        <f>'Page 1 - General Information'!$G$12</f>
        <v>113367003</v>
      </c>
      <c r="B3283" t="str">
        <f>'Page 1 - General Information'!$G$16</f>
        <v>2658</v>
      </c>
      <c r="C3283" s="395" t="s">
        <v>19824</v>
      </c>
      <c r="D3283"/>
      <c r="E3283"/>
      <c r="F3283"/>
      <c r="G3283"/>
      <c r="H3283"/>
      <c r="I3283"/>
      <c r="J3283"/>
      <c r="K3283"/>
      <c r="L3283"/>
      <c r="M3283"/>
      <c r="N3283" s="274" t="s">
        <v>4801</v>
      </c>
      <c r="O3283" s="399"/>
      <c r="P3283"/>
      <c r="Q3283" s="400">
        <f>(INDEX('Page 2 - Team Information'!$K$14:$AP$184,Y3283,X3283)*100)</f>
        <v>0</v>
      </c>
      <c r="R3283"/>
      <c r="S3283" t="s">
        <v>8005</v>
      </c>
      <c r="T3283"/>
      <c r="U3283"/>
      <c r="V3283"/>
      <c r="W3283"/>
      <c r="X3283" s="397">
        <v>32</v>
      </c>
      <c r="Y3283" s="397">
        <v>39</v>
      </c>
    </row>
    <row r="3284" spans="1:25" x14ac:dyDescent="0.45">
      <c r="A3284">
        <f>'Page 1 - General Information'!$G$12</f>
        <v>113367003</v>
      </c>
      <c r="B3284" t="str">
        <f>'Page 1 - General Information'!$G$16</f>
        <v>2658</v>
      </c>
      <c r="C3284" s="395" t="s">
        <v>19824</v>
      </c>
      <c r="D3284"/>
      <c r="E3284"/>
      <c r="F3284"/>
      <c r="G3284"/>
      <c r="H3284"/>
      <c r="I3284"/>
      <c r="J3284"/>
      <c r="K3284"/>
      <c r="L3284"/>
      <c r="M3284"/>
      <c r="N3284" t="s">
        <v>4812</v>
      </c>
      <c r="O3284" s="396">
        <f>INDEX('Page 2 - Team Information'!$K$14:$AP$184,Y3284,X3284)</f>
        <v>0</v>
      </c>
      <c r="P3284"/>
      <c r="Q3284"/>
      <c r="R3284"/>
      <c r="S3284" t="s">
        <v>8006</v>
      </c>
      <c r="T3284"/>
      <c r="U3284"/>
      <c r="V3284"/>
      <c r="W3284"/>
      <c r="X3284" s="397">
        <v>24</v>
      </c>
      <c r="Y3284" s="397">
        <v>40</v>
      </c>
    </row>
    <row r="3285" spans="1:25" x14ac:dyDescent="0.45">
      <c r="A3285">
        <f>'Page 1 - General Information'!$G$12</f>
        <v>113367003</v>
      </c>
      <c r="B3285" t="str">
        <f>'Page 1 - General Information'!$G$16</f>
        <v>2658</v>
      </c>
      <c r="C3285" s="395" t="s">
        <v>19824</v>
      </c>
      <c r="D3285"/>
      <c r="E3285"/>
      <c r="F3285"/>
      <c r="G3285"/>
      <c r="H3285"/>
      <c r="I3285"/>
      <c r="J3285"/>
      <c r="K3285"/>
      <c r="L3285"/>
      <c r="M3285"/>
      <c r="N3285" t="s">
        <v>4812</v>
      </c>
      <c r="O3285" s="396">
        <f>INDEX('Page 2 - Team Information'!$K$14:$AP$184,Y3285,X3285)</f>
        <v>0</v>
      </c>
      <c r="P3285"/>
      <c r="Q3285"/>
      <c r="R3285"/>
      <c r="S3285" t="s">
        <v>8007</v>
      </c>
      <c r="T3285"/>
      <c r="U3285"/>
      <c r="V3285"/>
      <c r="W3285"/>
      <c r="X3285" s="397">
        <v>25</v>
      </c>
      <c r="Y3285" s="397">
        <v>40</v>
      </c>
    </row>
    <row r="3286" spans="1:25" x14ac:dyDescent="0.45">
      <c r="A3286">
        <f>'Page 1 - General Information'!$G$12</f>
        <v>113367003</v>
      </c>
      <c r="B3286" t="str">
        <f>'Page 1 - General Information'!$G$16</f>
        <v>2658</v>
      </c>
      <c r="C3286" s="395" t="s">
        <v>19824</v>
      </c>
      <c r="D3286"/>
      <c r="E3286"/>
      <c r="F3286"/>
      <c r="G3286"/>
      <c r="H3286"/>
      <c r="I3286"/>
      <c r="J3286"/>
      <c r="K3286"/>
      <c r="L3286"/>
      <c r="M3286"/>
      <c r="N3286" t="s">
        <v>4812</v>
      </c>
      <c r="O3286" s="396">
        <f>INDEX('Page 2 - Team Information'!$K$14:$AP$184,Y3286,X3286)</f>
        <v>0</v>
      </c>
      <c r="P3286"/>
      <c r="Q3286"/>
      <c r="R3286"/>
      <c r="S3286" t="s">
        <v>8008</v>
      </c>
      <c r="T3286"/>
      <c r="U3286"/>
      <c r="V3286"/>
      <c r="W3286"/>
      <c r="X3286" s="397">
        <v>26</v>
      </c>
      <c r="Y3286" s="397">
        <v>40</v>
      </c>
    </row>
    <row r="3287" spans="1:25" x14ac:dyDescent="0.45">
      <c r="A3287">
        <f>'Page 1 - General Information'!$G$12</f>
        <v>113367003</v>
      </c>
      <c r="B3287" t="str">
        <f>'Page 1 - General Information'!$G$16</f>
        <v>2658</v>
      </c>
      <c r="C3287" s="395" t="s">
        <v>19824</v>
      </c>
      <c r="D3287"/>
      <c r="E3287"/>
      <c r="F3287"/>
      <c r="G3287"/>
      <c r="H3287"/>
      <c r="I3287"/>
      <c r="J3287"/>
      <c r="K3287"/>
      <c r="L3287"/>
      <c r="M3287"/>
      <c r="N3287" t="s">
        <v>4812</v>
      </c>
      <c r="O3287" s="396">
        <f>INDEX('Page 2 - Team Information'!$K$14:$AP$184,Y3287,X3287)</f>
        <v>0</v>
      </c>
      <c r="P3287"/>
      <c r="Q3287"/>
      <c r="R3287"/>
      <c r="S3287" t="s">
        <v>8009</v>
      </c>
      <c r="T3287"/>
      <c r="U3287"/>
      <c r="V3287"/>
      <c r="W3287"/>
      <c r="X3287" s="397">
        <v>27</v>
      </c>
      <c r="Y3287" s="397">
        <v>40</v>
      </c>
    </row>
    <row r="3288" spans="1:25" x14ac:dyDescent="0.45">
      <c r="A3288">
        <f>'Page 1 - General Information'!$G$12</f>
        <v>113367003</v>
      </c>
      <c r="B3288" t="str">
        <f>'Page 1 - General Information'!$G$16</f>
        <v>2658</v>
      </c>
      <c r="C3288" s="395" t="s">
        <v>19824</v>
      </c>
      <c r="D3288"/>
      <c r="E3288"/>
      <c r="F3288"/>
      <c r="G3288"/>
      <c r="H3288"/>
      <c r="I3288"/>
      <c r="J3288"/>
      <c r="K3288"/>
      <c r="L3288"/>
      <c r="M3288"/>
      <c r="N3288" s="274" t="s">
        <v>4801</v>
      </c>
      <c r="O3288" s="399"/>
      <c r="P3288"/>
      <c r="Q3288" s="400">
        <f>(INDEX('Page 2 - Team Information'!$K$14:$AP$184,Y3288,X3288)*100)</f>
        <v>0</v>
      </c>
      <c r="R3288"/>
      <c r="S3288" t="s">
        <v>8010</v>
      </c>
      <c r="T3288"/>
      <c r="U3288"/>
      <c r="V3288"/>
      <c r="W3288"/>
      <c r="X3288" s="397">
        <v>29</v>
      </c>
      <c r="Y3288" s="397">
        <v>40</v>
      </c>
    </row>
    <row r="3289" spans="1:25" x14ac:dyDescent="0.45">
      <c r="A3289">
        <f>'Page 1 - General Information'!$G$12</f>
        <v>113367003</v>
      </c>
      <c r="B3289" t="str">
        <f>'Page 1 - General Information'!$G$16</f>
        <v>2658</v>
      </c>
      <c r="C3289" s="395" t="s">
        <v>19824</v>
      </c>
      <c r="D3289"/>
      <c r="E3289"/>
      <c r="F3289"/>
      <c r="G3289"/>
      <c r="H3289"/>
      <c r="I3289"/>
      <c r="J3289"/>
      <c r="K3289"/>
      <c r="L3289"/>
      <c r="M3289"/>
      <c r="N3289" s="274" t="s">
        <v>4801</v>
      </c>
      <c r="O3289" s="399"/>
      <c r="P3289"/>
      <c r="Q3289" s="400">
        <f>(INDEX('Page 2 - Team Information'!$K$14:$AP$184,Y3289,X3289)*100)</f>
        <v>0</v>
      </c>
      <c r="R3289"/>
      <c r="S3289" t="s">
        <v>8011</v>
      </c>
      <c r="T3289"/>
      <c r="U3289"/>
      <c r="V3289"/>
      <c r="W3289"/>
      <c r="X3289" s="397">
        <v>30</v>
      </c>
      <c r="Y3289" s="397">
        <v>40</v>
      </c>
    </row>
    <row r="3290" spans="1:25" x14ac:dyDescent="0.45">
      <c r="A3290">
        <f>'Page 1 - General Information'!$G$12</f>
        <v>113367003</v>
      </c>
      <c r="B3290" t="str">
        <f>'Page 1 - General Information'!$G$16</f>
        <v>2658</v>
      </c>
      <c r="C3290" s="395" t="s">
        <v>19824</v>
      </c>
      <c r="D3290"/>
      <c r="E3290"/>
      <c r="F3290"/>
      <c r="G3290"/>
      <c r="H3290"/>
      <c r="I3290"/>
      <c r="J3290"/>
      <c r="K3290"/>
      <c r="L3290"/>
      <c r="M3290"/>
      <c r="N3290" s="274" t="s">
        <v>4801</v>
      </c>
      <c r="O3290" s="399"/>
      <c r="P3290"/>
      <c r="Q3290" s="400">
        <f>(INDEX('Page 2 - Team Information'!$K$14:$AP$184,Y3290,X3290)*100)</f>
        <v>0</v>
      </c>
      <c r="R3290"/>
      <c r="S3290" t="s">
        <v>8012</v>
      </c>
      <c r="T3290"/>
      <c r="U3290"/>
      <c r="V3290"/>
      <c r="W3290"/>
      <c r="X3290" s="397">
        <v>31</v>
      </c>
      <c r="Y3290" s="397">
        <v>40</v>
      </c>
    </row>
    <row r="3291" spans="1:25" x14ac:dyDescent="0.45">
      <c r="A3291">
        <f>'Page 1 - General Information'!$G$12</f>
        <v>113367003</v>
      </c>
      <c r="B3291" t="str">
        <f>'Page 1 - General Information'!$G$16</f>
        <v>2658</v>
      </c>
      <c r="C3291" s="395" t="s">
        <v>19824</v>
      </c>
      <c r="D3291"/>
      <c r="E3291"/>
      <c r="F3291"/>
      <c r="G3291"/>
      <c r="H3291"/>
      <c r="I3291"/>
      <c r="J3291"/>
      <c r="K3291"/>
      <c r="L3291"/>
      <c r="M3291"/>
      <c r="N3291" s="274" t="s">
        <v>4801</v>
      </c>
      <c r="O3291" s="399"/>
      <c r="P3291"/>
      <c r="Q3291" s="400">
        <f>(INDEX('Page 2 - Team Information'!$K$14:$AP$184,Y3291,X3291)*100)</f>
        <v>0</v>
      </c>
      <c r="R3291"/>
      <c r="S3291" t="s">
        <v>8013</v>
      </c>
      <c r="T3291"/>
      <c r="U3291"/>
      <c r="V3291"/>
      <c r="W3291"/>
      <c r="X3291" s="397">
        <v>32</v>
      </c>
      <c r="Y3291" s="397">
        <v>40</v>
      </c>
    </row>
    <row r="3292" spans="1:25" x14ac:dyDescent="0.45">
      <c r="A3292">
        <f>'Page 1 - General Information'!$G$12</f>
        <v>113367003</v>
      </c>
      <c r="B3292" t="str">
        <f>'Page 1 - General Information'!$G$16</f>
        <v>2658</v>
      </c>
      <c r="C3292" s="395" t="s">
        <v>19824</v>
      </c>
      <c r="D3292"/>
      <c r="E3292"/>
      <c r="F3292"/>
      <c r="G3292"/>
      <c r="H3292"/>
      <c r="I3292"/>
      <c r="J3292"/>
      <c r="K3292"/>
      <c r="L3292"/>
      <c r="M3292"/>
      <c r="N3292" t="s">
        <v>4812</v>
      </c>
      <c r="O3292" s="396">
        <f>INDEX('Page 2 - Team Information'!$K$14:$AP$184,Y3292,X3292)</f>
        <v>0</v>
      </c>
      <c r="P3292"/>
      <c r="Q3292"/>
      <c r="R3292"/>
      <c r="S3292" t="s">
        <v>8014</v>
      </c>
      <c r="T3292"/>
      <c r="U3292"/>
      <c r="V3292"/>
      <c r="W3292"/>
      <c r="X3292" s="397">
        <v>24</v>
      </c>
      <c r="Y3292" s="397">
        <v>41</v>
      </c>
    </row>
    <row r="3293" spans="1:25" x14ac:dyDescent="0.45">
      <c r="A3293">
        <f>'Page 1 - General Information'!$G$12</f>
        <v>113367003</v>
      </c>
      <c r="B3293" t="str">
        <f>'Page 1 - General Information'!$G$16</f>
        <v>2658</v>
      </c>
      <c r="C3293" s="395" t="s">
        <v>19824</v>
      </c>
      <c r="D3293"/>
      <c r="E3293"/>
      <c r="F3293"/>
      <c r="G3293"/>
      <c r="H3293"/>
      <c r="I3293"/>
      <c r="J3293"/>
      <c r="K3293"/>
      <c r="L3293"/>
      <c r="M3293"/>
      <c r="N3293" t="s">
        <v>4812</v>
      </c>
      <c r="O3293" s="396">
        <f>INDEX('Page 2 - Team Information'!$K$14:$AP$184,Y3293,X3293)</f>
        <v>0</v>
      </c>
      <c r="P3293"/>
      <c r="Q3293"/>
      <c r="R3293"/>
      <c r="S3293" t="s">
        <v>8015</v>
      </c>
      <c r="T3293"/>
      <c r="U3293"/>
      <c r="V3293"/>
      <c r="W3293"/>
      <c r="X3293" s="397">
        <v>25</v>
      </c>
      <c r="Y3293" s="397">
        <v>41</v>
      </c>
    </row>
    <row r="3294" spans="1:25" x14ac:dyDescent="0.45">
      <c r="A3294">
        <f>'Page 1 - General Information'!$G$12</f>
        <v>113367003</v>
      </c>
      <c r="B3294" t="str">
        <f>'Page 1 - General Information'!$G$16</f>
        <v>2658</v>
      </c>
      <c r="C3294" s="395" t="s">
        <v>19824</v>
      </c>
      <c r="D3294"/>
      <c r="E3294"/>
      <c r="F3294"/>
      <c r="G3294"/>
      <c r="H3294"/>
      <c r="I3294"/>
      <c r="J3294"/>
      <c r="K3294"/>
      <c r="L3294"/>
      <c r="M3294"/>
      <c r="N3294" t="s">
        <v>4812</v>
      </c>
      <c r="O3294" s="396">
        <f>INDEX('Page 2 - Team Information'!$K$14:$AP$184,Y3294,X3294)</f>
        <v>0</v>
      </c>
      <c r="P3294"/>
      <c r="Q3294"/>
      <c r="R3294"/>
      <c r="S3294" t="s">
        <v>8016</v>
      </c>
      <c r="T3294"/>
      <c r="U3294"/>
      <c r="V3294"/>
      <c r="W3294"/>
      <c r="X3294" s="397">
        <v>26</v>
      </c>
      <c r="Y3294" s="397">
        <v>41</v>
      </c>
    </row>
    <row r="3295" spans="1:25" x14ac:dyDescent="0.45">
      <c r="A3295">
        <f>'Page 1 - General Information'!$G$12</f>
        <v>113367003</v>
      </c>
      <c r="B3295" t="str">
        <f>'Page 1 - General Information'!$G$16</f>
        <v>2658</v>
      </c>
      <c r="C3295" s="395" t="s">
        <v>19824</v>
      </c>
      <c r="D3295"/>
      <c r="E3295"/>
      <c r="F3295"/>
      <c r="G3295"/>
      <c r="H3295"/>
      <c r="I3295"/>
      <c r="J3295"/>
      <c r="K3295"/>
      <c r="L3295"/>
      <c r="M3295"/>
      <c r="N3295" t="s">
        <v>4812</v>
      </c>
      <c r="O3295" s="396">
        <f>INDEX('Page 2 - Team Information'!$K$14:$AP$184,Y3295,X3295)</f>
        <v>0</v>
      </c>
      <c r="P3295"/>
      <c r="Q3295"/>
      <c r="R3295"/>
      <c r="S3295" t="s">
        <v>8017</v>
      </c>
      <c r="T3295"/>
      <c r="U3295"/>
      <c r="V3295"/>
      <c r="W3295"/>
      <c r="X3295" s="397">
        <v>27</v>
      </c>
      <c r="Y3295" s="397">
        <v>41</v>
      </c>
    </row>
    <row r="3296" spans="1:25" x14ac:dyDescent="0.45">
      <c r="A3296">
        <f>'Page 1 - General Information'!$G$12</f>
        <v>113367003</v>
      </c>
      <c r="B3296" t="str">
        <f>'Page 1 - General Information'!$G$16</f>
        <v>2658</v>
      </c>
      <c r="C3296" s="395" t="s">
        <v>19824</v>
      </c>
      <c r="D3296"/>
      <c r="E3296"/>
      <c r="F3296"/>
      <c r="G3296"/>
      <c r="H3296"/>
      <c r="I3296"/>
      <c r="J3296"/>
      <c r="K3296"/>
      <c r="L3296"/>
      <c r="M3296"/>
      <c r="N3296" s="274" t="s">
        <v>4801</v>
      </c>
      <c r="O3296" s="399"/>
      <c r="P3296"/>
      <c r="Q3296" s="400">
        <f>(INDEX('Page 2 - Team Information'!$K$14:$AP$184,Y3296,X3296)*100)</f>
        <v>0</v>
      </c>
      <c r="R3296"/>
      <c r="S3296" t="s">
        <v>8018</v>
      </c>
      <c r="T3296"/>
      <c r="U3296"/>
      <c r="V3296"/>
      <c r="W3296"/>
      <c r="X3296" s="397">
        <v>29</v>
      </c>
      <c r="Y3296" s="397">
        <v>41</v>
      </c>
    </row>
    <row r="3297" spans="1:25" x14ac:dyDescent="0.45">
      <c r="A3297">
        <f>'Page 1 - General Information'!$G$12</f>
        <v>113367003</v>
      </c>
      <c r="B3297" t="str">
        <f>'Page 1 - General Information'!$G$16</f>
        <v>2658</v>
      </c>
      <c r="C3297" s="395" t="s">
        <v>19824</v>
      </c>
      <c r="D3297"/>
      <c r="E3297"/>
      <c r="F3297"/>
      <c r="G3297"/>
      <c r="H3297"/>
      <c r="I3297"/>
      <c r="J3297"/>
      <c r="K3297"/>
      <c r="L3297"/>
      <c r="M3297"/>
      <c r="N3297" s="274" t="s">
        <v>4801</v>
      </c>
      <c r="O3297" s="399"/>
      <c r="P3297"/>
      <c r="Q3297" s="400">
        <f>(INDEX('Page 2 - Team Information'!$K$14:$AP$184,Y3297,X3297)*100)</f>
        <v>0</v>
      </c>
      <c r="R3297"/>
      <c r="S3297" t="s">
        <v>8019</v>
      </c>
      <c r="T3297"/>
      <c r="U3297"/>
      <c r="V3297"/>
      <c r="W3297"/>
      <c r="X3297" s="397">
        <v>30</v>
      </c>
      <c r="Y3297" s="397">
        <v>41</v>
      </c>
    </row>
    <row r="3298" spans="1:25" x14ac:dyDescent="0.45">
      <c r="A3298">
        <f>'Page 1 - General Information'!$G$12</f>
        <v>113367003</v>
      </c>
      <c r="B3298" t="str">
        <f>'Page 1 - General Information'!$G$16</f>
        <v>2658</v>
      </c>
      <c r="C3298" s="395" t="s">
        <v>19824</v>
      </c>
      <c r="D3298"/>
      <c r="E3298"/>
      <c r="F3298"/>
      <c r="G3298"/>
      <c r="H3298"/>
      <c r="I3298"/>
      <c r="J3298"/>
      <c r="K3298"/>
      <c r="L3298"/>
      <c r="M3298"/>
      <c r="N3298" s="274" t="s">
        <v>4801</v>
      </c>
      <c r="O3298" s="399"/>
      <c r="P3298"/>
      <c r="Q3298" s="400">
        <f>(INDEX('Page 2 - Team Information'!$K$14:$AP$184,Y3298,X3298)*100)</f>
        <v>0</v>
      </c>
      <c r="R3298"/>
      <c r="S3298" t="s">
        <v>8020</v>
      </c>
      <c r="T3298"/>
      <c r="U3298"/>
      <c r="V3298"/>
      <c r="W3298"/>
      <c r="X3298" s="397">
        <v>31</v>
      </c>
      <c r="Y3298" s="397">
        <v>41</v>
      </c>
    </row>
    <row r="3299" spans="1:25" x14ac:dyDescent="0.45">
      <c r="A3299">
        <f>'Page 1 - General Information'!$G$12</f>
        <v>113367003</v>
      </c>
      <c r="B3299" t="str">
        <f>'Page 1 - General Information'!$G$16</f>
        <v>2658</v>
      </c>
      <c r="C3299" s="395" t="s">
        <v>19824</v>
      </c>
      <c r="D3299"/>
      <c r="E3299"/>
      <c r="F3299"/>
      <c r="G3299"/>
      <c r="H3299"/>
      <c r="I3299"/>
      <c r="J3299"/>
      <c r="K3299"/>
      <c r="L3299"/>
      <c r="M3299"/>
      <c r="N3299" s="274" t="s">
        <v>4801</v>
      </c>
      <c r="O3299" s="399"/>
      <c r="P3299"/>
      <c r="Q3299" s="400">
        <f>(INDEX('Page 2 - Team Information'!$K$14:$AP$184,Y3299,X3299)*100)</f>
        <v>0</v>
      </c>
      <c r="R3299"/>
      <c r="S3299" t="s">
        <v>8021</v>
      </c>
      <c r="T3299"/>
      <c r="U3299"/>
      <c r="V3299"/>
      <c r="W3299"/>
      <c r="X3299" s="397">
        <v>32</v>
      </c>
      <c r="Y3299" s="397">
        <v>41</v>
      </c>
    </row>
    <row r="3300" spans="1:25" x14ac:dyDescent="0.45">
      <c r="A3300">
        <f>'Page 1 - General Information'!$G$12</f>
        <v>113367003</v>
      </c>
      <c r="B3300" t="str">
        <f>'Page 1 - General Information'!$G$16</f>
        <v>2658</v>
      </c>
      <c r="C3300" s="395" t="s">
        <v>19824</v>
      </c>
      <c r="D3300"/>
      <c r="E3300"/>
      <c r="F3300"/>
      <c r="G3300"/>
      <c r="H3300"/>
      <c r="I3300"/>
      <c r="J3300"/>
      <c r="K3300"/>
      <c r="L3300"/>
      <c r="M3300"/>
      <c r="N3300" t="s">
        <v>4812</v>
      </c>
      <c r="O3300" s="396">
        <f>INDEX('Page 2 - Team Information'!$K$14:$AP$184,Y3300,X3300)</f>
        <v>0</v>
      </c>
      <c r="P3300"/>
      <c r="Q3300"/>
      <c r="R3300"/>
      <c r="S3300" t="s">
        <v>8022</v>
      </c>
      <c r="T3300"/>
      <c r="U3300"/>
      <c r="V3300"/>
      <c r="W3300"/>
      <c r="X3300" s="397">
        <v>24</v>
      </c>
      <c r="Y3300" s="397">
        <v>42</v>
      </c>
    </row>
    <row r="3301" spans="1:25" x14ac:dyDescent="0.45">
      <c r="A3301">
        <f>'Page 1 - General Information'!$G$12</f>
        <v>113367003</v>
      </c>
      <c r="B3301" t="str">
        <f>'Page 1 - General Information'!$G$16</f>
        <v>2658</v>
      </c>
      <c r="C3301" s="395" t="s">
        <v>19824</v>
      </c>
      <c r="D3301"/>
      <c r="E3301"/>
      <c r="F3301"/>
      <c r="G3301"/>
      <c r="H3301"/>
      <c r="I3301"/>
      <c r="J3301"/>
      <c r="K3301"/>
      <c r="L3301"/>
      <c r="M3301"/>
      <c r="N3301" t="s">
        <v>4812</v>
      </c>
      <c r="O3301" s="396">
        <f>INDEX('Page 2 - Team Information'!$K$14:$AP$184,Y3301,X3301)</f>
        <v>0</v>
      </c>
      <c r="P3301"/>
      <c r="Q3301"/>
      <c r="R3301"/>
      <c r="S3301" t="s">
        <v>8023</v>
      </c>
      <c r="T3301"/>
      <c r="U3301"/>
      <c r="V3301"/>
      <c r="W3301"/>
      <c r="X3301" s="397">
        <v>25</v>
      </c>
      <c r="Y3301" s="397">
        <v>42</v>
      </c>
    </row>
    <row r="3302" spans="1:25" x14ac:dyDescent="0.45">
      <c r="A3302">
        <f>'Page 1 - General Information'!$G$12</f>
        <v>113367003</v>
      </c>
      <c r="B3302" t="str">
        <f>'Page 1 - General Information'!$G$16</f>
        <v>2658</v>
      </c>
      <c r="C3302" s="395" t="s">
        <v>19824</v>
      </c>
      <c r="D3302"/>
      <c r="E3302"/>
      <c r="F3302"/>
      <c r="G3302"/>
      <c r="H3302"/>
      <c r="I3302"/>
      <c r="J3302"/>
      <c r="K3302"/>
      <c r="L3302"/>
      <c r="M3302"/>
      <c r="N3302" t="s">
        <v>4812</v>
      </c>
      <c r="O3302" s="396">
        <f>INDEX('Page 2 - Team Information'!$K$14:$AP$184,Y3302,X3302)</f>
        <v>0</v>
      </c>
      <c r="P3302"/>
      <c r="Q3302"/>
      <c r="R3302"/>
      <c r="S3302" t="s">
        <v>8024</v>
      </c>
      <c r="T3302"/>
      <c r="U3302"/>
      <c r="V3302"/>
      <c r="W3302"/>
      <c r="X3302" s="397">
        <v>26</v>
      </c>
      <c r="Y3302" s="397">
        <v>42</v>
      </c>
    </row>
    <row r="3303" spans="1:25" x14ac:dyDescent="0.45">
      <c r="A3303">
        <f>'Page 1 - General Information'!$G$12</f>
        <v>113367003</v>
      </c>
      <c r="B3303" t="str">
        <f>'Page 1 - General Information'!$G$16</f>
        <v>2658</v>
      </c>
      <c r="C3303" s="395" t="s">
        <v>19824</v>
      </c>
      <c r="D3303"/>
      <c r="E3303"/>
      <c r="F3303"/>
      <c r="G3303"/>
      <c r="H3303"/>
      <c r="I3303"/>
      <c r="J3303"/>
      <c r="K3303"/>
      <c r="L3303"/>
      <c r="M3303"/>
      <c r="N3303" t="s">
        <v>4812</v>
      </c>
      <c r="O3303" s="396">
        <f>INDEX('Page 2 - Team Information'!$K$14:$AP$184,Y3303,X3303)</f>
        <v>0</v>
      </c>
      <c r="P3303"/>
      <c r="Q3303"/>
      <c r="R3303"/>
      <c r="S3303" t="s">
        <v>8025</v>
      </c>
      <c r="T3303"/>
      <c r="U3303"/>
      <c r="V3303"/>
      <c r="W3303"/>
      <c r="X3303" s="397">
        <v>27</v>
      </c>
      <c r="Y3303" s="397">
        <v>42</v>
      </c>
    </row>
    <row r="3304" spans="1:25" x14ac:dyDescent="0.45">
      <c r="A3304">
        <f>'Page 1 - General Information'!$G$12</f>
        <v>113367003</v>
      </c>
      <c r="B3304" t="str">
        <f>'Page 1 - General Information'!$G$16</f>
        <v>2658</v>
      </c>
      <c r="C3304" s="395" t="s">
        <v>19824</v>
      </c>
      <c r="D3304"/>
      <c r="E3304"/>
      <c r="F3304"/>
      <c r="G3304"/>
      <c r="H3304"/>
      <c r="I3304"/>
      <c r="J3304"/>
      <c r="K3304"/>
      <c r="L3304"/>
      <c r="M3304"/>
      <c r="N3304" s="274" t="s">
        <v>4801</v>
      </c>
      <c r="O3304" s="399"/>
      <c r="P3304"/>
      <c r="Q3304" s="400">
        <f>(INDEX('Page 2 - Team Information'!$K$14:$AP$184,Y3304,X3304)*100)</f>
        <v>0</v>
      </c>
      <c r="R3304"/>
      <c r="S3304" t="s">
        <v>8026</v>
      </c>
      <c r="T3304"/>
      <c r="U3304"/>
      <c r="V3304"/>
      <c r="W3304"/>
      <c r="X3304" s="397">
        <v>29</v>
      </c>
      <c r="Y3304" s="397">
        <v>42</v>
      </c>
    </row>
    <row r="3305" spans="1:25" x14ac:dyDescent="0.45">
      <c r="A3305">
        <f>'Page 1 - General Information'!$G$12</f>
        <v>113367003</v>
      </c>
      <c r="B3305" t="str">
        <f>'Page 1 - General Information'!$G$16</f>
        <v>2658</v>
      </c>
      <c r="C3305" s="395" t="s">
        <v>19824</v>
      </c>
      <c r="D3305"/>
      <c r="E3305"/>
      <c r="F3305"/>
      <c r="G3305"/>
      <c r="H3305"/>
      <c r="I3305"/>
      <c r="J3305"/>
      <c r="K3305"/>
      <c r="L3305"/>
      <c r="M3305"/>
      <c r="N3305" s="274" t="s">
        <v>4801</v>
      </c>
      <c r="O3305" s="399"/>
      <c r="P3305"/>
      <c r="Q3305" s="400">
        <f>(INDEX('Page 2 - Team Information'!$K$14:$AP$184,Y3305,X3305)*100)</f>
        <v>0</v>
      </c>
      <c r="R3305"/>
      <c r="S3305" t="s">
        <v>8027</v>
      </c>
      <c r="T3305"/>
      <c r="U3305"/>
      <c r="V3305"/>
      <c r="W3305"/>
      <c r="X3305" s="397">
        <v>30</v>
      </c>
      <c r="Y3305" s="397">
        <v>42</v>
      </c>
    </row>
    <row r="3306" spans="1:25" x14ac:dyDescent="0.45">
      <c r="A3306">
        <f>'Page 1 - General Information'!$G$12</f>
        <v>113367003</v>
      </c>
      <c r="B3306" t="str">
        <f>'Page 1 - General Information'!$G$16</f>
        <v>2658</v>
      </c>
      <c r="C3306" s="395" t="s">
        <v>19824</v>
      </c>
      <c r="D3306"/>
      <c r="E3306"/>
      <c r="F3306"/>
      <c r="G3306"/>
      <c r="H3306"/>
      <c r="I3306"/>
      <c r="J3306"/>
      <c r="K3306"/>
      <c r="L3306"/>
      <c r="M3306"/>
      <c r="N3306" s="274" t="s">
        <v>4801</v>
      </c>
      <c r="O3306" s="399"/>
      <c r="P3306"/>
      <c r="Q3306" s="400">
        <f>(INDEX('Page 2 - Team Information'!$K$14:$AP$184,Y3306,X3306)*100)</f>
        <v>0</v>
      </c>
      <c r="R3306"/>
      <c r="S3306" t="s">
        <v>8028</v>
      </c>
      <c r="T3306"/>
      <c r="U3306"/>
      <c r="V3306"/>
      <c r="W3306"/>
      <c r="X3306" s="397">
        <v>31</v>
      </c>
      <c r="Y3306" s="397">
        <v>42</v>
      </c>
    </row>
    <row r="3307" spans="1:25" x14ac:dyDescent="0.45">
      <c r="A3307">
        <f>'Page 1 - General Information'!$G$12</f>
        <v>113367003</v>
      </c>
      <c r="B3307" t="str">
        <f>'Page 1 - General Information'!$G$16</f>
        <v>2658</v>
      </c>
      <c r="C3307" s="395" t="s">
        <v>19824</v>
      </c>
      <c r="D3307"/>
      <c r="E3307"/>
      <c r="F3307"/>
      <c r="G3307"/>
      <c r="H3307"/>
      <c r="I3307"/>
      <c r="J3307"/>
      <c r="K3307"/>
      <c r="L3307"/>
      <c r="M3307"/>
      <c r="N3307" s="274" t="s">
        <v>4801</v>
      </c>
      <c r="O3307" s="399"/>
      <c r="P3307"/>
      <c r="Q3307" s="400">
        <f>(INDEX('Page 2 - Team Information'!$K$14:$AP$184,Y3307,X3307)*100)</f>
        <v>0</v>
      </c>
      <c r="R3307"/>
      <c r="S3307" t="s">
        <v>8029</v>
      </c>
      <c r="T3307"/>
      <c r="U3307"/>
      <c r="V3307"/>
      <c r="W3307"/>
      <c r="X3307" s="397">
        <v>32</v>
      </c>
      <c r="Y3307" s="397">
        <v>42</v>
      </c>
    </row>
    <row r="3308" spans="1:25" x14ac:dyDescent="0.45">
      <c r="A3308">
        <f>'Page 1 - General Information'!$G$12</f>
        <v>113367003</v>
      </c>
      <c r="B3308" t="str">
        <f>'Page 1 - General Information'!$G$16</f>
        <v>2658</v>
      </c>
      <c r="C3308" s="395" t="s">
        <v>19824</v>
      </c>
      <c r="D3308"/>
      <c r="E3308"/>
      <c r="F3308"/>
      <c r="G3308"/>
      <c r="H3308"/>
      <c r="I3308"/>
      <c r="J3308"/>
      <c r="K3308"/>
      <c r="L3308"/>
      <c r="M3308"/>
      <c r="N3308" t="s">
        <v>4812</v>
      </c>
      <c r="O3308" s="396">
        <f>INDEX('Page 2 - Team Information'!$K$14:$AP$184,Y3308,X3308)</f>
        <v>0</v>
      </c>
      <c r="P3308"/>
      <c r="Q3308"/>
      <c r="R3308"/>
      <c r="S3308" t="s">
        <v>8030</v>
      </c>
      <c r="T3308"/>
      <c r="U3308"/>
      <c r="V3308"/>
      <c r="W3308"/>
      <c r="X3308" s="397">
        <v>24</v>
      </c>
      <c r="Y3308" s="397">
        <v>43</v>
      </c>
    </row>
    <row r="3309" spans="1:25" x14ac:dyDescent="0.45">
      <c r="A3309">
        <f>'Page 1 - General Information'!$G$12</f>
        <v>113367003</v>
      </c>
      <c r="B3309" t="str">
        <f>'Page 1 - General Information'!$G$16</f>
        <v>2658</v>
      </c>
      <c r="C3309" s="395" t="s">
        <v>19824</v>
      </c>
      <c r="D3309"/>
      <c r="E3309"/>
      <c r="F3309"/>
      <c r="G3309"/>
      <c r="H3309"/>
      <c r="I3309"/>
      <c r="J3309"/>
      <c r="K3309"/>
      <c r="L3309"/>
      <c r="M3309"/>
      <c r="N3309" t="s">
        <v>4812</v>
      </c>
      <c r="O3309" s="396">
        <f>INDEX('Page 2 - Team Information'!$K$14:$AP$184,Y3309,X3309)</f>
        <v>0</v>
      </c>
      <c r="P3309"/>
      <c r="Q3309"/>
      <c r="R3309"/>
      <c r="S3309" t="s">
        <v>8031</v>
      </c>
      <c r="T3309"/>
      <c r="U3309"/>
      <c r="V3309"/>
      <c r="W3309"/>
      <c r="X3309" s="397">
        <v>25</v>
      </c>
      <c r="Y3309" s="397">
        <v>43</v>
      </c>
    </row>
    <row r="3310" spans="1:25" x14ac:dyDescent="0.45">
      <c r="A3310">
        <f>'Page 1 - General Information'!$G$12</f>
        <v>113367003</v>
      </c>
      <c r="B3310" t="str">
        <f>'Page 1 - General Information'!$G$16</f>
        <v>2658</v>
      </c>
      <c r="C3310" s="395" t="s">
        <v>19824</v>
      </c>
      <c r="D3310"/>
      <c r="E3310"/>
      <c r="F3310"/>
      <c r="G3310"/>
      <c r="H3310"/>
      <c r="I3310"/>
      <c r="J3310"/>
      <c r="K3310"/>
      <c r="L3310"/>
      <c r="M3310"/>
      <c r="N3310" t="s">
        <v>4812</v>
      </c>
      <c r="O3310" s="396">
        <f>INDEX('Page 2 - Team Information'!$K$14:$AP$184,Y3310,X3310)</f>
        <v>0</v>
      </c>
      <c r="P3310"/>
      <c r="Q3310"/>
      <c r="R3310"/>
      <c r="S3310" t="s">
        <v>8032</v>
      </c>
      <c r="T3310"/>
      <c r="U3310"/>
      <c r="V3310"/>
      <c r="W3310"/>
      <c r="X3310" s="397">
        <v>26</v>
      </c>
      <c r="Y3310" s="397">
        <v>43</v>
      </c>
    </row>
    <row r="3311" spans="1:25" x14ac:dyDescent="0.45">
      <c r="A3311">
        <f>'Page 1 - General Information'!$G$12</f>
        <v>113367003</v>
      </c>
      <c r="B3311" t="str">
        <f>'Page 1 - General Information'!$G$16</f>
        <v>2658</v>
      </c>
      <c r="C3311" s="395" t="s">
        <v>19824</v>
      </c>
      <c r="D3311"/>
      <c r="E3311"/>
      <c r="F3311"/>
      <c r="G3311"/>
      <c r="H3311"/>
      <c r="I3311"/>
      <c r="J3311"/>
      <c r="K3311"/>
      <c r="L3311"/>
      <c r="M3311"/>
      <c r="N3311" t="s">
        <v>4812</v>
      </c>
      <c r="O3311" s="396">
        <f>INDEX('Page 2 - Team Information'!$K$14:$AP$184,Y3311,X3311)</f>
        <v>0</v>
      </c>
      <c r="P3311"/>
      <c r="Q3311"/>
      <c r="R3311"/>
      <c r="S3311" t="s">
        <v>8033</v>
      </c>
      <c r="T3311"/>
      <c r="U3311"/>
      <c r="V3311"/>
      <c r="W3311"/>
      <c r="X3311" s="397">
        <v>27</v>
      </c>
      <c r="Y3311" s="397">
        <v>43</v>
      </c>
    </row>
    <row r="3312" spans="1:25" x14ac:dyDescent="0.45">
      <c r="A3312">
        <f>'Page 1 - General Information'!$G$12</f>
        <v>113367003</v>
      </c>
      <c r="B3312" t="str">
        <f>'Page 1 - General Information'!$G$16</f>
        <v>2658</v>
      </c>
      <c r="C3312" s="395" t="s">
        <v>19824</v>
      </c>
      <c r="D3312"/>
      <c r="E3312"/>
      <c r="F3312"/>
      <c r="G3312"/>
      <c r="H3312"/>
      <c r="I3312"/>
      <c r="J3312"/>
      <c r="K3312"/>
      <c r="L3312"/>
      <c r="M3312"/>
      <c r="N3312" s="274" t="s">
        <v>4801</v>
      </c>
      <c r="O3312" s="399"/>
      <c r="P3312"/>
      <c r="Q3312" s="400">
        <f>(INDEX('Page 2 - Team Information'!$K$14:$AP$184,Y3312,X3312)*100)</f>
        <v>0</v>
      </c>
      <c r="R3312"/>
      <c r="S3312" t="s">
        <v>8034</v>
      </c>
      <c r="T3312"/>
      <c r="U3312"/>
      <c r="V3312"/>
      <c r="W3312"/>
      <c r="X3312" s="397">
        <v>29</v>
      </c>
      <c r="Y3312" s="397">
        <v>43</v>
      </c>
    </row>
    <row r="3313" spans="1:25" x14ac:dyDescent="0.45">
      <c r="A3313">
        <f>'Page 1 - General Information'!$G$12</f>
        <v>113367003</v>
      </c>
      <c r="B3313" t="str">
        <f>'Page 1 - General Information'!$G$16</f>
        <v>2658</v>
      </c>
      <c r="C3313" s="395" t="s">
        <v>19824</v>
      </c>
      <c r="D3313"/>
      <c r="E3313"/>
      <c r="F3313"/>
      <c r="G3313"/>
      <c r="H3313"/>
      <c r="I3313"/>
      <c r="J3313"/>
      <c r="K3313"/>
      <c r="L3313"/>
      <c r="M3313"/>
      <c r="N3313" s="274" t="s">
        <v>4801</v>
      </c>
      <c r="O3313" s="399"/>
      <c r="P3313"/>
      <c r="Q3313" s="400">
        <f>(INDEX('Page 2 - Team Information'!$K$14:$AP$184,Y3313,X3313)*100)</f>
        <v>0</v>
      </c>
      <c r="R3313"/>
      <c r="S3313" t="s">
        <v>8035</v>
      </c>
      <c r="T3313"/>
      <c r="U3313"/>
      <c r="V3313"/>
      <c r="W3313"/>
      <c r="X3313" s="397">
        <v>30</v>
      </c>
      <c r="Y3313" s="397">
        <v>43</v>
      </c>
    </row>
    <row r="3314" spans="1:25" x14ac:dyDescent="0.45">
      <c r="A3314">
        <f>'Page 1 - General Information'!$G$12</f>
        <v>113367003</v>
      </c>
      <c r="B3314" t="str">
        <f>'Page 1 - General Information'!$G$16</f>
        <v>2658</v>
      </c>
      <c r="C3314" s="395" t="s">
        <v>19824</v>
      </c>
      <c r="D3314"/>
      <c r="E3314"/>
      <c r="F3314"/>
      <c r="G3314"/>
      <c r="H3314"/>
      <c r="I3314"/>
      <c r="J3314"/>
      <c r="K3314"/>
      <c r="L3314"/>
      <c r="M3314"/>
      <c r="N3314" s="274" t="s">
        <v>4801</v>
      </c>
      <c r="O3314" s="399"/>
      <c r="P3314"/>
      <c r="Q3314" s="400">
        <f>(INDEX('Page 2 - Team Information'!$K$14:$AP$184,Y3314,X3314)*100)</f>
        <v>0</v>
      </c>
      <c r="R3314"/>
      <c r="S3314" t="s">
        <v>8036</v>
      </c>
      <c r="T3314"/>
      <c r="U3314"/>
      <c r="V3314"/>
      <c r="W3314"/>
      <c r="X3314" s="397">
        <v>31</v>
      </c>
      <c r="Y3314" s="397">
        <v>43</v>
      </c>
    </row>
    <row r="3315" spans="1:25" x14ac:dyDescent="0.45">
      <c r="A3315">
        <f>'Page 1 - General Information'!$G$12</f>
        <v>113367003</v>
      </c>
      <c r="B3315" t="str">
        <f>'Page 1 - General Information'!$G$16</f>
        <v>2658</v>
      </c>
      <c r="C3315" s="395" t="s">
        <v>19824</v>
      </c>
      <c r="D3315"/>
      <c r="E3315"/>
      <c r="F3315"/>
      <c r="G3315"/>
      <c r="H3315"/>
      <c r="I3315"/>
      <c r="J3315"/>
      <c r="K3315"/>
      <c r="L3315"/>
      <c r="M3315"/>
      <c r="N3315" s="274" t="s">
        <v>4801</v>
      </c>
      <c r="O3315" s="399"/>
      <c r="P3315"/>
      <c r="Q3315" s="400">
        <f>(INDEX('Page 2 - Team Information'!$K$14:$AP$184,Y3315,X3315)*100)</f>
        <v>0</v>
      </c>
      <c r="R3315"/>
      <c r="S3315" t="s">
        <v>8037</v>
      </c>
      <c r="T3315"/>
      <c r="U3315"/>
      <c r="V3315"/>
      <c r="W3315"/>
      <c r="X3315" s="397">
        <v>32</v>
      </c>
      <c r="Y3315" s="397">
        <v>43</v>
      </c>
    </row>
    <row r="3316" spans="1:25" x14ac:dyDescent="0.45">
      <c r="A3316">
        <f>'Page 1 - General Information'!$G$12</f>
        <v>113367003</v>
      </c>
      <c r="B3316" t="str">
        <f>'Page 1 - General Information'!$G$16</f>
        <v>2658</v>
      </c>
      <c r="C3316" s="395" t="s">
        <v>19824</v>
      </c>
      <c r="D3316"/>
      <c r="E3316"/>
      <c r="F3316"/>
      <c r="G3316"/>
      <c r="H3316"/>
      <c r="I3316"/>
      <c r="J3316"/>
      <c r="K3316"/>
      <c r="L3316"/>
      <c r="M3316"/>
      <c r="N3316" t="s">
        <v>4812</v>
      </c>
      <c r="O3316" s="396">
        <f>INDEX('Page 2 - Team Information'!$K$14:$AP$184,Y3316,X3316)</f>
        <v>0</v>
      </c>
      <c r="P3316"/>
      <c r="Q3316"/>
      <c r="R3316"/>
      <c r="S3316" t="s">
        <v>8038</v>
      </c>
      <c r="T3316"/>
      <c r="U3316"/>
      <c r="V3316"/>
      <c r="W3316"/>
      <c r="X3316" s="397">
        <v>24</v>
      </c>
      <c r="Y3316" s="397">
        <v>44</v>
      </c>
    </row>
    <row r="3317" spans="1:25" x14ac:dyDescent="0.45">
      <c r="A3317">
        <f>'Page 1 - General Information'!$G$12</f>
        <v>113367003</v>
      </c>
      <c r="B3317" t="str">
        <f>'Page 1 - General Information'!$G$16</f>
        <v>2658</v>
      </c>
      <c r="C3317" s="395" t="s">
        <v>19824</v>
      </c>
      <c r="D3317"/>
      <c r="E3317"/>
      <c r="F3317"/>
      <c r="G3317"/>
      <c r="H3317"/>
      <c r="I3317"/>
      <c r="J3317"/>
      <c r="K3317"/>
      <c r="L3317"/>
      <c r="M3317"/>
      <c r="N3317" t="s">
        <v>4812</v>
      </c>
      <c r="O3317" s="396">
        <f>INDEX('Page 2 - Team Information'!$K$14:$AP$184,Y3317,X3317)</f>
        <v>0</v>
      </c>
      <c r="P3317"/>
      <c r="Q3317"/>
      <c r="R3317"/>
      <c r="S3317" t="s">
        <v>8039</v>
      </c>
      <c r="T3317"/>
      <c r="U3317"/>
      <c r="V3317"/>
      <c r="W3317"/>
      <c r="X3317" s="397">
        <v>25</v>
      </c>
      <c r="Y3317" s="397">
        <v>44</v>
      </c>
    </row>
    <row r="3318" spans="1:25" x14ac:dyDescent="0.45">
      <c r="A3318">
        <f>'Page 1 - General Information'!$G$12</f>
        <v>113367003</v>
      </c>
      <c r="B3318" t="str">
        <f>'Page 1 - General Information'!$G$16</f>
        <v>2658</v>
      </c>
      <c r="C3318" s="395" t="s">
        <v>19824</v>
      </c>
      <c r="D3318"/>
      <c r="E3318"/>
      <c r="F3318"/>
      <c r="G3318"/>
      <c r="H3318"/>
      <c r="I3318"/>
      <c r="J3318"/>
      <c r="K3318"/>
      <c r="L3318"/>
      <c r="M3318"/>
      <c r="N3318" t="s">
        <v>4812</v>
      </c>
      <c r="O3318" s="396">
        <f>INDEX('Page 2 - Team Information'!$K$14:$AP$184,Y3318,X3318)</f>
        <v>0</v>
      </c>
      <c r="P3318"/>
      <c r="Q3318"/>
      <c r="R3318"/>
      <c r="S3318" t="s">
        <v>8040</v>
      </c>
      <c r="T3318"/>
      <c r="U3318"/>
      <c r="V3318"/>
      <c r="W3318"/>
      <c r="X3318" s="397">
        <v>26</v>
      </c>
      <c r="Y3318" s="397">
        <v>44</v>
      </c>
    </row>
    <row r="3319" spans="1:25" x14ac:dyDescent="0.45">
      <c r="A3319">
        <f>'Page 1 - General Information'!$G$12</f>
        <v>113367003</v>
      </c>
      <c r="B3319" t="str">
        <f>'Page 1 - General Information'!$G$16</f>
        <v>2658</v>
      </c>
      <c r="C3319" s="395" t="s">
        <v>19824</v>
      </c>
      <c r="D3319"/>
      <c r="E3319"/>
      <c r="F3319"/>
      <c r="G3319"/>
      <c r="H3319"/>
      <c r="I3319"/>
      <c r="J3319"/>
      <c r="K3319"/>
      <c r="L3319"/>
      <c r="M3319"/>
      <c r="N3319" t="s">
        <v>4812</v>
      </c>
      <c r="O3319" s="396">
        <f>INDEX('Page 2 - Team Information'!$K$14:$AP$184,Y3319,X3319)</f>
        <v>0</v>
      </c>
      <c r="P3319"/>
      <c r="Q3319"/>
      <c r="R3319"/>
      <c r="S3319" t="s">
        <v>8041</v>
      </c>
      <c r="T3319"/>
      <c r="U3319"/>
      <c r="V3319"/>
      <c r="W3319"/>
      <c r="X3319" s="397">
        <v>27</v>
      </c>
      <c r="Y3319" s="397">
        <v>44</v>
      </c>
    </row>
    <row r="3320" spans="1:25" x14ac:dyDescent="0.45">
      <c r="A3320">
        <f>'Page 1 - General Information'!$G$12</f>
        <v>113367003</v>
      </c>
      <c r="B3320" t="str">
        <f>'Page 1 - General Information'!$G$16</f>
        <v>2658</v>
      </c>
      <c r="C3320" s="395" t="s">
        <v>19824</v>
      </c>
      <c r="D3320"/>
      <c r="E3320"/>
      <c r="F3320"/>
      <c r="G3320"/>
      <c r="H3320"/>
      <c r="I3320"/>
      <c r="J3320"/>
      <c r="K3320"/>
      <c r="L3320"/>
      <c r="M3320"/>
      <c r="N3320" s="274" t="s">
        <v>4801</v>
      </c>
      <c r="O3320" s="399"/>
      <c r="P3320"/>
      <c r="Q3320" s="400">
        <f>(INDEX('Page 2 - Team Information'!$K$14:$AP$184,Y3320,X3320)*100)</f>
        <v>0</v>
      </c>
      <c r="R3320"/>
      <c r="S3320" t="s">
        <v>8042</v>
      </c>
      <c r="T3320"/>
      <c r="U3320"/>
      <c r="V3320"/>
      <c r="W3320"/>
      <c r="X3320" s="397">
        <v>29</v>
      </c>
      <c r="Y3320" s="397">
        <v>44</v>
      </c>
    </row>
    <row r="3321" spans="1:25" x14ac:dyDescent="0.45">
      <c r="A3321">
        <f>'Page 1 - General Information'!$G$12</f>
        <v>113367003</v>
      </c>
      <c r="B3321" t="str">
        <f>'Page 1 - General Information'!$G$16</f>
        <v>2658</v>
      </c>
      <c r="C3321" s="395" t="s">
        <v>19824</v>
      </c>
      <c r="D3321"/>
      <c r="E3321"/>
      <c r="F3321"/>
      <c r="G3321"/>
      <c r="H3321"/>
      <c r="I3321"/>
      <c r="J3321"/>
      <c r="K3321"/>
      <c r="L3321"/>
      <c r="M3321"/>
      <c r="N3321" s="274" t="s">
        <v>4801</v>
      </c>
      <c r="O3321" s="399"/>
      <c r="P3321"/>
      <c r="Q3321" s="400">
        <f>(INDEX('Page 2 - Team Information'!$K$14:$AP$184,Y3321,X3321)*100)</f>
        <v>0</v>
      </c>
      <c r="R3321"/>
      <c r="S3321" t="s">
        <v>8043</v>
      </c>
      <c r="T3321"/>
      <c r="U3321"/>
      <c r="V3321"/>
      <c r="W3321"/>
      <c r="X3321" s="397">
        <v>30</v>
      </c>
      <c r="Y3321" s="397">
        <v>44</v>
      </c>
    </row>
    <row r="3322" spans="1:25" x14ac:dyDescent="0.45">
      <c r="A3322">
        <f>'Page 1 - General Information'!$G$12</f>
        <v>113367003</v>
      </c>
      <c r="B3322" t="str">
        <f>'Page 1 - General Information'!$G$16</f>
        <v>2658</v>
      </c>
      <c r="C3322" s="395" t="s">
        <v>19824</v>
      </c>
      <c r="D3322"/>
      <c r="E3322"/>
      <c r="F3322"/>
      <c r="G3322"/>
      <c r="H3322"/>
      <c r="I3322"/>
      <c r="J3322"/>
      <c r="K3322"/>
      <c r="L3322"/>
      <c r="M3322"/>
      <c r="N3322" s="274" t="s">
        <v>4801</v>
      </c>
      <c r="O3322" s="399"/>
      <c r="P3322"/>
      <c r="Q3322" s="400">
        <f>(INDEX('Page 2 - Team Information'!$K$14:$AP$184,Y3322,X3322)*100)</f>
        <v>0</v>
      </c>
      <c r="R3322"/>
      <c r="S3322" t="s">
        <v>8044</v>
      </c>
      <c r="T3322"/>
      <c r="U3322"/>
      <c r="V3322"/>
      <c r="W3322"/>
      <c r="X3322" s="397">
        <v>31</v>
      </c>
      <c r="Y3322" s="397">
        <v>44</v>
      </c>
    </row>
    <row r="3323" spans="1:25" x14ac:dyDescent="0.45">
      <c r="A3323">
        <f>'Page 1 - General Information'!$G$12</f>
        <v>113367003</v>
      </c>
      <c r="B3323" t="str">
        <f>'Page 1 - General Information'!$G$16</f>
        <v>2658</v>
      </c>
      <c r="C3323" s="395" t="s">
        <v>19824</v>
      </c>
      <c r="D3323"/>
      <c r="E3323"/>
      <c r="F3323"/>
      <c r="G3323"/>
      <c r="H3323"/>
      <c r="I3323"/>
      <c r="J3323"/>
      <c r="K3323"/>
      <c r="L3323"/>
      <c r="M3323"/>
      <c r="N3323" s="274" t="s">
        <v>4801</v>
      </c>
      <c r="O3323" s="399"/>
      <c r="P3323"/>
      <c r="Q3323" s="400">
        <f>(INDEX('Page 2 - Team Information'!$K$14:$AP$184,Y3323,X3323)*100)</f>
        <v>0</v>
      </c>
      <c r="R3323"/>
      <c r="S3323" t="s">
        <v>8045</v>
      </c>
      <c r="T3323"/>
      <c r="U3323"/>
      <c r="V3323"/>
      <c r="W3323"/>
      <c r="X3323" s="397">
        <v>32</v>
      </c>
      <c r="Y3323" s="397">
        <v>44</v>
      </c>
    </row>
    <row r="3324" spans="1:25" x14ac:dyDescent="0.45">
      <c r="A3324">
        <f>'Page 1 - General Information'!$G$12</f>
        <v>113367003</v>
      </c>
      <c r="B3324" t="str">
        <f>'Page 1 - General Information'!$G$16</f>
        <v>2658</v>
      </c>
      <c r="C3324" s="395" t="s">
        <v>19824</v>
      </c>
      <c r="D3324"/>
      <c r="E3324"/>
      <c r="F3324"/>
      <c r="G3324"/>
      <c r="H3324"/>
      <c r="I3324"/>
      <c r="J3324"/>
      <c r="K3324"/>
      <c r="L3324"/>
      <c r="M3324"/>
      <c r="N3324" t="s">
        <v>4812</v>
      </c>
      <c r="O3324" s="396">
        <f>INDEX('Page 2 - Team Information'!$K$14:$AP$184,Y3324,X3324)</f>
        <v>0</v>
      </c>
      <c r="P3324"/>
      <c r="Q3324"/>
      <c r="R3324"/>
      <c r="S3324" t="s">
        <v>8046</v>
      </c>
      <c r="T3324"/>
      <c r="U3324"/>
      <c r="V3324"/>
      <c r="W3324"/>
      <c r="X3324" s="397">
        <v>24</v>
      </c>
      <c r="Y3324" s="397">
        <v>45</v>
      </c>
    </row>
    <row r="3325" spans="1:25" x14ac:dyDescent="0.45">
      <c r="A3325">
        <f>'Page 1 - General Information'!$G$12</f>
        <v>113367003</v>
      </c>
      <c r="B3325" t="str">
        <f>'Page 1 - General Information'!$G$16</f>
        <v>2658</v>
      </c>
      <c r="C3325" s="395" t="s">
        <v>19824</v>
      </c>
      <c r="D3325"/>
      <c r="E3325"/>
      <c r="F3325"/>
      <c r="G3325"/>
      <c r="H3325"/>
      <c r="I3325"/>
      <c r="J3325"/>
      <c r="K3325"/>
      <c r="L3325"/>
      <c r="M3325"/>
      <c r="N3325" t="s">
        <v>4812</v>
      </c>
      <c r="O3325" s="396">
        <f>INDEX('Page 2 - Team Information'!$K$14:$AP$184,Y3325,X3325)</f>
        <v>0</v>
      </c>
      <c r="P3325"/>
      <c r="Q3325"/>
      <c r="R3325"/>
      <c r="S3325" t="s">
        <v>8047</v>
      </c>
      <c r="T3325"/>
      <c r="U3325"/>
      <c r="V3325"/>
      <c r="W3325"/>
      <c r="X3325" s="397">
        <v>25</v>
      </c>
      <c r="Y3325" s="397">
        <v>45</v>
      </c>
    </row>
    <row r="3326" spans="1:25" x14ac:dyDescent="0.45">
      <c r="A3326">
        <f>'Page 1 - General Information'!$G$12</f>
        <v>113367003</v>
      </c>
      <c r="B3326" t="str">
        <f>'Page 1 - General Information'!$G$16</f>
        <v>2658</v>
      </c>
      <c r="C3326" s="395" t="s">
        <v>19824</v>
      </c>
      <c r="D3326"/>
      <c r="E3326"/>
      <c r="F3326"/>
      <c r="G3326"/>
      <c r="H3326"/>
      <c r="I3326"/>
      <c r="J3326"/>
      <c r="K3326"/>
      <c r="L3326"/>
      <c r="M3326"/>
      <c r="N3326" t="s">
        <v>4812</v>
      </c>
      <c r="O3326" s="396">
        <f>INDEX('Page 2 - Team Information'!$K$14:$AP$184,Y3326,X3326)</f>
        <v>0</v>
      </c>
      <c r="P3326"/>
      <c r="Q3326"/>
      <c r="R3326"/>
      <c r="S3326" t="s">
        <v>8048</v>
      </c>
      <c r="T3326"/>
      <c r="U3326"/>
      <c r="V3326"/>
      <c r="W3326"/>
      <c r="X3326" s="397">
        <v>26</v>
      </c>
      <c r="Y3326" s="397">
        <v>45</v>
      </c>
    </row>
    <row r="3327" spans="1:25" x14ac:dyDescent="0.45">
      <c r="A3327">
        <f>'Page 1 - General Information'!$G$12</f>
        <v>113367003</v>
      </c>
      <c r="B3327" t="str">
        <f>'Page 1 - General Information'!$G$16</f>
        <v>2658</v>
      </c>
      <c r="C3327" s="395" t="s">
        <v>19824</v>
      </c>
      <c r="D3327"/>
      <c r="E3327"/>
      <c r="F3327"/>
      <c r="G3327"/>
      <c r="H3327"/>
      <c r="I3327"/>
      <c r="J3327"/>
      <c r="K3327"/>
      <c r="L3327"/>
      <c r="M3327"/>
      <c r="N3327" t="s">
        <v>4812</v>
      </c>
      <c r="O3327" s="396">
        <f>INDEX('Page 2 - Team Information'!$K$14:$AP$184,Y3327,X3327)</f>
        <v>0</v>
      </c>
      <c r="P3327"/>
      <c r="Q3327"/>
      <c r="R3327"/>
      <c r="S3327" t="s">
        <v>8049</v>
      </c>
      <c r="T3327"/>
      <c r="U3327"/>
      <c r="V3327"/>
      <c r="W3327"/>
      <c r="X3327" s="397">
        <v>27</v>
      </c>
      <c r="Y3327" s="397">
        <v>45</v>
      </c>
    </row>
    <row r="3328" spans="1:25" x14ac:dyDescent="0.45">
      <c r="A3328">
        <f>'Page 1 - General Information'!$G$12</f>
        <v>113367003</v>
      </c>
      <c r="B3328" t="str">
        <f>'Page 1 - General Information'!$G$16</f>
        <v>2658</v>
      </c>
      <c r="C3328" s="395" t="s">
        <v>19824</v>
      </c>
      <c r="D3328"/>
      <c r="E3328"/>
      <c r="F3328"/>
      <c r="G3328"/>
      <c r="H3328"/>
      <c r="I3328"/>
      <c r="J3328"/>
      <c r="K3328"/>
      <c r="L3328"/>
      <c r="M3328"/>
      <c r="N3328" s="274" t="s">
        <v>4801</v>
      </c>
      <c r="O3328" s="399"/>
      <c r="P3328"/>
      <c r="Q3328" s="400">
        <f>(INDEX('Page 2 - Team Information'!$K$14:$AP$184,Y3328,X3328)*100)</f>
        <v>0</v>
      </c>
      <c r="R3328"/>
      <c r="S3328" t="s">
        <v>8050</v>
      </c>
      <c r="T3328"/>
      <c r="U3328"/>
      <c r="V3328"/>
      <c r="W3328"/>
      <c r="X3328" s="397">
        <v>29</v>
      </c>
      <c r="Y3328" s="397">
        <v>45</v>
      </c>
    </row>
    <row r="3329" spans="1:25" x14ac:dyDescent="0.45">
      <c r="A3329">
        <f>'Page 1 - General Information'!$G$12</f>
        <v>113367003</v>
      </c>
      <c r="B3329" t="str">
        <f>'Page 1 - General Information'!$G$16</f>
        <v>2658</v>
      </c>
      <c r="C3329" s="395" t="s">
        <v>19824</v>
      </c>
      <c r="D3329"/>
      <c r="E3329"/>
      <c r="F3329"/>
      <c r="G3329"/>
      <c r="H3329"/>
      <c r="I3329"/>
      <c r="J3329"/>
      <c r="K3329"/>
      <c r="L3329"/>
      <c r="M3329"/>
      <c r="N3329" s="274" t="s">
        <v>4801</v>
      </c>
      <c r="O3329" s="399"/>
      <c r="P3329"/>
      <c r="Q3329" s="400">
        <f>(INDEX('Page 2 - Team Information'!$K$14:$AP$184,Y3329,X3329)*100)</f>
        <v>0</v>
      </c>
      <c r="R3329"/>
      <c r="S3329" t="s">
        <v>8051</v>
      </c>
      <c r="T3329"/>
      <c r="U3329"/>
      <c r="V3329"/>
      <c r="W3329"/>
      <c r="X3329" s="397">
        <v>30</v>
      </c>
      <c r="Y3329" s="397">
        <v>45</v>
      </c>
    </row>
    <row r="3330" spans="1:25" x14ac:dyDescent="0.45">
      <c r="A3330">
        <f>'Page 1 - General Information'!$G$12</f>
        <v>113367003</v>
      </c>
      <c r="B3330" t="str">
        <f>'Page 1 - General Information'!$G$16</f>
        <v>2658</v>
      </c>
      <c r="C3330" s="395" t="s">
        <v>19824</v>
      </c>
      <c r="D3330"/>
      <c r="E3330"/>
      <c r="F3330"/>
      <c r="G3330"/>
      <c r="H3330"/>
      <c r="I3330"/>
      <c r="J3330"/>
      <c r="K3330"/>
      <c r="L3330"/>
      <c r="M3330"/>
      <c r="N3330" s="274" t="s">
        <v>4801</v>
      </c>
      <c r="O3330" s="399"/>
      <c r="P3330"/>
      <c r="Q3330" s="400">
        <f>(INDEX('Page 2 - Team Information'!$K$14:$AP$184,Y3330,X3330)*100)</f>
        <v>0</v>
      </c>
      <c r="R3330"/>
      <c r="S3330" t="s">
        <v>8052</v>
      </c>
      <c r="T3330"/>
      <c r="U3330"/>
      <c r="V3330"/>
      <c r="W3330"/>
      <c r="X3330" s="397">
        <v>31</v>
      </c>
      <c r="Y3330" s="397">
        <v>45</v>
      </c>
    </row>
    <row r="3331" spans="1:25" x14ac:dyDescent="0.45">
      <c r="A3331">
        <f>'Page 1 - General Information'!$G$12</f>
        <v>113367003</v>
      </c>
      <c r="B3331" t="str">
        <f>'Page 1 - General Information'!$G$16</f>
        <v>2658</v>
      </c>
      <c r="C3331" s="395" t="s">
        <v>19824</v>
      </c>
      <c r="D3331"/>
      <c r="E3331"/>
      <c r="F3331"/>
      <c r="G3331"/>
      <c r="H3331"/>
      <c r="I3331"/>
      <c r="J3331"/>
      <c r="K3331"/>
      <c r="L3331"/>
      <c r="M3331"/>
      <c r="N3331" s="274" t="s">
        <v>4801</v>
      </c>
      <c r="O3331" s="399"/>
      <c r="P3331"/>
      <c r="Q3331" s="400">
        <f>(INDEX('Page 2 - Team Information'!$K$14:$AP$184,Y3331,X3331)*100)</f>
        <v>0</v>
      </c>
      <c r="R3331"/>
      <c r="S3331" t="s">
        <v>8053</v>
      </c>
      <c r="T3331"/>
      <c r="U3331"/>
      <c r="V3331"/>
      <c r="W3331"/>
      <c r="X3331" s="397">
        <v>32</v>
      </c>
      <c r="Y3331" s="397">
        <v>45</v>
      </c>
    </row>
    <row r="3332" spans="1:25" x14ac:dyDescent="0.45">
      <c r="A3332">
        <f>'Page 1 - General Information'!$G$12</f>
        <v>113367003</v>
      </c>
      <c r="B3332" t="str">
        <f>'Page 1 - General Information'!$G$16</f>
        <v>2658</v>
      </c>
      <c r="C3332" s="395" t="s">
        <v>19824</v>
      </c>
      <c r="D3332"/>
      <c r="E3332"/>
      <c r="F3332"/>
      <c r="G3332"/>
      <c r="H3332"/>
      <c r="I3332"/>
      <c r="J3332"/>
      <c r="K3332"/>
      <c r="L3332"/>
      <c r="M3332"/>
      <c r="N3332" t="s">
        <v>4812</v>
      </c>
      <c r="O3332" s="396">
        <f>INDEX('Page 2 - Team Information'!$K$14:$AP$184,Y3332,X3332)</f>
        <v>0</v>
      </c>
      <c r="P3332"/>
      <c r="Q3332"/>
      <c r="R3332"/>
      <c r="S3332" t="s">
        <v>8054</v>
      </c>
      <c r="T3332"/>
      <c r="U3332"/>
      <c r="V3332"/>
      <c r="W3332"/>
      <c r="X3332" s="397">
        <v>24</v>
      </c>
      <c r="Y3332" s="397">
        <v>46</v>
      </c>
    </row>
    <row r="3333" spans="1:25" x14ac:dyDescent="0.45">
      <c r="A3333">
        <f>'Page 1 - General Information'!$G$12</f>
        <v>113367003</v>
      </c>
      <c r="B3333" t="str">
        <f>'Page 1 - General Information'!$G$16</f>
        <v>2658</v>
      </c>
      <c r="C3333" s="395" t="s">
        <v>19824</v>
      </c>
      <c r="D3333"/>
      <c r="E3333"/>
      <c r="F3333"/>
      <c r="G3333"/>
      <c r="H3333"/>
      <c r="I3333"/>
      <c r="J3333"/>
      <c r="K3333"/>
      <c r="L3333"/>
      <c r="M3333"/>
      <c r="N3333" t="s">
        <v>4812</v>
      </c>
      <c r="O3333" s="396">
        <f>INDEX('Page 2 - Team Information'!$K$14:$AP$184,Y3333,X3333)</f>
        <v>0</v>
      </c>
      <c r="P3333"/>
      <c r="Q3333"/>
      <c r="R3333"/>
      <c r="S3333" t="s">
        <v>8055</v>
      </c>
      <c r="T3333"/>
      <c r="U3333"/>
      <c r="V3333"/>
      <c r="W3333"/>
      <c r="X3333" s="397">
        <v>25</v>
      </c>
      <c r="Y3333" s="397">
        <v>46</v>
      </c>
    </row>
    <row r="3334" spans="1:25" x14ac:dyDescent="0.45">
      <c r="A3334">
        <f>'Page 1 - General Information'!$G$12</f>
        <v>113367003</v>
      </c>
      <c r="B3334" t="str">
        <f>'Page 1 - General Information'!$G$16</f>
        <v>2658</v>
      </c>
      <c r="C3334" s="395" t="s">
        <v>19824</v>
      </c>
      <c r="D3334"/>
      <c r="E3334"/>
      <c r="F3334"/>
      <c r="G3334"/>
      <c r="H3334"/>
      <c r="I3334"/>
      <c r="J3334"/>
      <c r="K3334"/>
      <c r="L3334"/>
      <c r="M3334"/>
      <c r="N3334" t="s">
        <v>4812</v>
      </c>
      <c r="O3334" s="396">
        <f>INDEX('Page 2 - Team Information'!$K$14:$AP$184,Y3334,X3334)</f>
        <v>0</v>
      </c>
      <c r="P3334"/>
      <c r="Q3334"/>
      <c r="R3334"/>
      <c r="S3334" t="s">
        <v>8056</v>
      </c>
      <c r="T3334"/>
      <c r="U3334"/>
      <c r="V3334"/>
      <c r="W3334"/>
      <c r="X3334" s="397">
        <v>26</v>
      </c>
      <c r="Y3334" s="397">
        <v>46</v>
      </c>
    </row>
    <row r="3335" spans="1:25" x14ac:dyDescent="0.45">
      <c r="A3335">
        <f>'Page 1 - General Information'!$G$12</f>
        <v>113367003</v>
      </c>
      <c r="B3335" t="str">
        <f>'Page 1 - General Information'!$G$16</f>
        <v>2658</v>
      </c>
      <c r="C3335" s="395" t="s">
        <v>19824</v>
      </c>
      <c r="D3335"/>
      <c r="E3335"/>
      <c r="F3335"/>
      <c r="G3335"/>
      <c r="H3335"/>
      <c r="I3335"/>
      <c r="J3335"/>
      <c r="K3335"/>
      <c r="L3335"/>
      <c r="M3335"/>
      <c r="N3335" t="s">
        <v>4812</v>
      </c>
      <c r="O3335" s="396">
        <f>INDEX('Page 2 - Team Information'!$K$14:$AP$184,Y3335,X3335)</f>
        <v>0</v>
      </c>
      <c r="P3335"/>
      <c r="Q3335"/>
      <c r="R3335"/>
      <c r="S3335" t="s">
        <v>8057</v>
      </c>
      <c r="T3335"/>
      <c r="U3335"/>
      <c r="V3335"/>
      <c r="W3335"/>
      <c r="X3335" s="397">
        <v>27</v>
      </c>
      <c r="Y3335" s="397">
        <v>46</v>
      </c>
    </row>
    <row r="3336" spans="1:25" x14ac:dyDescent="0.45">
      <c r="A3336">
        <f>'Page 1 - General Information'!$G$12</f>
        <v>113367003</v>
      </c>
      <c r="B3336" t="str">
        <f>'Page 1 - General Information'!$G$16</f>
        <v>2658</v>
      </c>
      <c r="C3336" s="395" t="s">
        <v>19824</v>
      </c>
      <c r="D3336"/>
      <c r="E3336"/>
      <c r="F3336"/>
      <c r="G3336"/>
      <c r="H3336"/>
      <c r="I3336"/>
      <c r="J3336"/>
      <c r="K3336"/>
      <c r="L3336"/>
      <c r="M3336"/>
      <c r="N3336" s="274" t="s">
        <v>4801</v>
      </c>
      <c r="O3336" s="399"/>
      <c r="P3336"/>
      <c r="Q3336" s="400">
        <f>(INDEX('Page 2 - Team Information'!$K$14:$AP$184,Y3336,X3336)*100)</f>
        <v>0</v>
      </c>
      <c r="R3336"/>
      <c r="S3336" t="s">
        <v>8058</v>
      </c>
      <c r="T3336"/>
      <c r="U3336"/>
      <c r="V3336"/>
      <c r="W3336"/>
      <c r="X3336" s="397">
        <v>29</v>
      </c>
      <c r="Y3336" s="397">
        <v>46</v>
      </c>
    </row>
    <row r="3337" spans="1:25" x14ac:dyDescent="0.45">
      <c r="A3337">
        <f>'Page 1 - General Information'!$G$12</f>
        <v>113367003</v>
      </c>
      <c r="B3337" t="str">
        <f>'Page 1 - General Information'!$G$16</f>
        <v>2658</v>
      </c>
      <c r="C3337" s="395" t="s">
        <v>19824</v>
      </c>
      <c r="D3337"/>
      <c r="E3337"/>
      <c r="F3337"/>
      <c r="G3337"/>
      <c r="H3337"/>
      <c r="I3337"/>
      <c r="J3337"/>
      <c r="K3337"/>
      <c r="L3337"/>
      <c r="M3337"/>
      <c r="N3337" s="274" t="s">
        <v>4801</v>
      </c>
      <c r="O3337" s="399"/>
      <c r="P3337"/>
      <c r="Q3337" s="400">
        <f>(INDEX('Page 2 - Team Information'!$K$14:$AP$184,Y3337,X3337)*100)</f>
        <v>0</v>
      </c>
      <c r="R3337"/>
      <c r="S3337" t="s">
        <v>8059</v>
      </c>
      <c r="T3337"/>
      <c r="U3337"/>
      <c r="V3337"/>
      <c r="W3337"/>
      <c r="X3337" s="397">
        <v>30</v>
      </c>
      <c r="Y3337" s="397">
        <v>46</v>
      </c>
    </row>
    <row r="3338" spans="1:25" x14ac:dyDescent="0.45">
      <c r="A3338">
        <f>'Page 1 - General Information'!$G$12</f>
        <v>113367003</v>
      </c>
      <c r="B3338" t="str">
        <f>'Page 1 - General Information'!$G$16</f>
        <v>2658</v>
      </c>
      <c r="C3338" s="395" t="s">
        <v>19824</v>
      </c>
      <c r="D3338"/>
      <c r="E3338"/>
      <c r="F3338"/>
      <c r="G3338"/>
      <c r="H3338"/>
      <c r="I3338"/>
      <c r="J3338"/>
      <c r="K3338"/>
      <c r="L3338"/>
      <c r="M3338"/>
      <c r="N3338" s="274" t="s">
        <v>4801</v>
      </c>
      <c r="O3338" s="399"/>
      <c r="P3338"/>
      <c r="Q3338" s="400">
        <f>(INDEX('Page 2 - Team Information'!$K$14:$AP$184,Y3338,X3338)*100)</f>
        <v>0</v>
      </c>
      <c r="R3338"/>
      <c r="S3338" t="s">
        <v>8060</v>
      </c>
      <c r="T3338"/>
      <c r="U3338"/>
      <c r="V3338"/>
      <c r="W3338"/>
      <c r="X3338" s="397">
        <v>31</v>
      </c>
      <c r="Y3338" s="397">
        <v>46</v>
      </c>
    </row>
    <row r="3339" spans="1:25" x14ac:dyDescent="0.45">
      <c r="A3339">
        <f>'Page 1 - General Information'!$G$12</f>
        <v>113367003</v>
      </c>
      <c r="B3339" t="str">
        <f>'Page 1 - General Information'!$G$16</f>
        <v>2658</v>
      </c>
      <c r="C3339" s="395" t="s">
        <v>19824</v>
      </c>
      <c r="D3339"/>
      <c r="E3339"/>
      <c r="F3339"/>
      <c r="G3339"/>
      <c r="H3339"/>
      <c r="I3339"/>
      <c r="J3339"/>
      <c r="K3339"/>
      <c r="L3339"/>
      <c r="M3339"/>
      <c r="N3339" s="274" t="s">
        <v>4801</v>
      </c>
      <c r="O3339" s="399"/>
      <c r="P3339"/>
      <c r="Q3339" s="400">
        <f>(INDEX('Page 2 - Team Information'!$K$14:$AP$184,Y3339,X3339)*100)</f>
        <v>0</v>
      </c>
      <c r="R3339"/>
      <c r="S3339" t="s">
        <v>8061</v>
      </c>
      <c r="T3339"/>
      <c r="U3339"/>
      <c r="V3339"/>
      <c r="W3339"/>
      <c r="X3339" s="397">
        <v>32</v>
      </c>
      <c r="Y3339" s="397">
        <v>46</v>
      </c>
    </row>
    <row r="3340" spans="1:25" x14ac:dyDescent="0.45">
      <c r="A3340">
        <f>'Page 1 - General Information'!$G$12</f>
        <v>113367003</v>
      </c>
      <c r="B3340" t="str">
        <f>'Page 1 - General Information'!$G$16</f>
        <v>2658</v>
      </c>
      <c r="C3340" s="395" t="s">
        <v>19824</v>
      </c>
      <c r="D3340"/>
      <c r="E3340"/>
      <c r="F3340"/>
      <c r="G3340"/>
      <c r="H3340"/>
      <c r="I3340"/>
      <c r="J3340"/>
      <c r="K3340"/>
      <c r="L3340"/>
      <c r="M3340"/>
      <c r="N3340" t="s">
        <v>4812</v>
      </c>
      <c r="O3340" s="396">
        <f>INDEX('Page 2 - Team Information'!$K$14:$AP$184,Y3340,X3340)</f>
        <v>0</v>
      </c>
      <c r="P3340"/>
      <c r="Q3340"/>
      <c r="R3340"/>
      <c r="S3340" t="s">
        <v>8062</v>
      </c>
      <c r="T3340"/>
      <c r="U3340"/>
      <c r="V3340"/>
      <c r="W3340"/>
      <c r="X3340" s="397">
        <v>24</v>
      </c>
      <c r="Y3340" s="397">
        <v>47</v>
      </c>
    </row>
    <row r="3341" spans="1:25" x14ac:dyDescent="0.45">
      <c r="A3341">
        <f>'Page 1 - General Information'!$G$12</f>
        <v>113367003</v>
      </c>
      <c r="B3341" t="str">
        <f>'Page 1 - General Information'!$G$16</f>
        <v>2658</v>
      </c>
      <c r="C3341" s="395" t="s">
        <v>19824</v>
      </c>
      <c r="D3341"/>
      <c r="E3341"/>
      <c r="F3341"/>
      <c r="G3341"/>
      <c r="H3341"/>
      <c r="I3341"/>
      <c r="J3341"/>
      <c r="K3341"/>
      <c r="L3341"/>
      <c r="M3341"/>
      <c r="N3341" t="s">
        <v>4812</v>
      </c>
      <c r="O3341" s="396">
        <f>INDEX('Page 2 - Team Information'!$K$14:$AP$184,Y3341,X3341)</f>
        <v>0</v>
      </c>
      <c r="P3341"/>
      <c r="Q3341"/>
      <c r="R3341"/>
      <c r="S3341" t="s">
        <v>8063</v>
      </c>
      <c r="T3341"/>
      <c r="U3341"/>
      <c r="V3341"/>
      <c r="W3341"/>
      <c r="X3341" s="397">
        <v>25</v>
      </c>
      <c r="Y3341" s="397">
        <v>47</v>
      </c>
    </row>
    <row r="3342" spans="1:25" x14ac:dyDescent="0.45">
      <c r="A3342">
        <f>'Page 1 - General Information'!$G$12</f>
        <v>113367003</v>
      </c>
      <c r="B3342" t="str">
        <f>'Page 1 - General Information'!$G$16</f>
        <v>2658</v>
      </c>
      <c r="C3342" s="395" t="s">
        <v>19824</v>
      </c>
      <c r="D3342"/>
      <c r="E3342"/>
      <c r="F3342"/>
      <c r="G3342"/>
      <c r="H3342"/>
      <c r="I3342"/>
      <c r="J3342"/>
      <c r="K3342"/>
      <c r="L3342"/>
      <c r="M3342"/>
      <c r="N3342" t="s">
        <v>4812</v>
      </c>
      <c r="O3342" s="396">
        <f>INDEX('Page 2 - Team Information'!$K$14:$AP$184,Y3342,X3342)</f>
        <v>0</v>
      </c>
      <c r="P3342"/>
      <c r="Q3342"/>
      <c r="R3342"/>
      <c r="S3342" t="s">
        <v>8064</v>
      </c>
      <c r="T3342"/>
      <c r="U3342"/>
      <c r="V3342"/>
      <c r="W3342"/>
      <c r="X3342" s="397">
        <v>26</v>
      </c>
      <c r="Y3342" s="397">
        <v>47</v>
      </c>
    </row>
    <row r="3343" spans="1:25" x14ac:dyDescent="0.45">
      <c r="A3343">
        <f>'Page 1 - General Information'!$G$12</f>
        <v>113367003</v>
      </c>
      <c r="B3343" t="str">
        <f>'Page 1 - General Information'!$G$16</f>
        <v>2658</v>
      </c>
      <c r="C3343" s="395" t="s">
        <v>19824</v>
      </c>
      <c r="D3343"/>
      <c r="E3343"/>
      <c r="F3343"/>
      <c r="G3343"/>
      <c r="H3343"/>
      <c r="I3343"/>
      <c r="J3343"/>
      <c r="K3343"/>
      <c r="L3343"/>
      <c r="M3343"/>
      <c r="N3343" t="s">
        <v>4812</v>
      </c>
      <c r="O3343" s="396">
        <f>INDEX('Page 2 - Team Information'!$K$14:$AP$184,Y3343,X3343)</f>
        <v>0</v>
      </c>
      <c r="P3343"/>
      <c r="Q3343"/>
      <c r="R3343"/>
      <c r="S3343" t="s">
        <v>8065</v>
      </c>
      <c r="T3343"/>
      <c r="U3343"/>
      <c r="V3343"/>
      <c r="W3343"/>
      <c r="X3343" s="397">
        <v>27</v>
      </c>
      <c r="Y3343" s="397">
        <v>47</v>
      </c>
    </row>
    <row r="3344" spans="1:25" x14ac:dyDescent="0.45">
      <c r="A3344">
        <f>'Page 1 - General Information'!$G$12</f>
        <v>113367003</v>
      </c>
      <c r="B3344" t="str">
        <f>'Page 1 - General Information'!$G$16</f>
        <v>2658</v>
      </c>
      <c r="C3344" s="395" t="s">
        <v>19824</v>
      </c>
      <c r="D3344"/>
      <c r="E3344"/>
      <c r="F3344"/>
      <c r="G3344"/>
      <c r="H3344"/>
      <c r="I3344"/>
      <c r="J3344"/>
      <c r="K3344"/>
      <c r="L3344"/>
      <c r="M3344"/>
      <c r="N3344" s="274" t="s">
        <v>4801</v>
      </c>
      <c r="O3344" s="399"/>
      <c r="P3344"/>
      <c r="Q3344" s="400">
        <f>(INDEX('Page 2 - Team Information'!$K$14:$AP$184,Y3344,X3344)*100)</f>
        <v>0</v>
      </c>
      <c r="R3344"/>
      <c r="S3344" t="s">
        <v>8066</v>
      </c>
      <c r="T3344"/>
      <c r="U3344"/>
      <c r="V3344"/>
      <c r="W3344"/>
      <c r="X3344" s="397">
        <v>29</v>
      </c>
      <c r="Y3344" s="397">
        <v>47</v>
      </c>
    </row>
    <row r="3345" spans="1:25" x14ac:dyDescent="0.45">
      <c r="A3345">
        <f>'Page 1 - General Information'!$G$12</f>
        <v>113367003</v>
      </c>
      <c r="B3345" t="str">
        <f>'Page 1 - General Information'!$G$16</f>
        <v>2658</v>
      </c>
      <c r="C3345" s="395" t="s">
        <v>19824</v>
      </c>
      <c r="D3345"/>
      <c r="E3345"/>
      <c r="F3345"/>
      <c r="G3345"/>
      <c r="H3345"/>
      <c r="I3345"/>
      <c r="J3345"/>
      <c r="K3345"/>
      <c r="L3345"/>
      <c r="M3345"/>
      <c r="N3345" s="274" t="s">
        <v>4801</v>
      </c>
      <c r="O3345" s="399"/>
      <c r="P3345"/>
      <c r="Q3345" s="400">
        <f>(INDEX('Page 2 - Team Information'!$K$14:$AP$184,Y3345,X3345)*100)</f>
        <v>0</v>
      </c>
      <c r="R3345"/>
      <c r="S3345" t="s">
        <v>8067</v>
      </c>
      <c r="T3345"/>
      <c r="U3345"/>
      <c r="V3345"/>
      <c r="W3345"/>
      <c r="X3345" s="397">
        <v>30</v>
      </c>
      <c r="Y3345" s="397">
        <v>47</v>
      </c>
    </row>
    <row r="3346" spans="1:25" x14ac:dyDescent="0.45">
      <c r="A3346">
        <f>'Page 1 - General Information'!$G$12</f>
        <v>113367003</v>
      </c>
      <c r="B3346" t="str">
        <f>'Page 1 - General Information'!$G$16</f>
        <v>2658</v>
      </c>
      <c r="C3346" s="395" t="s">
        <v>19824</v>
      </c>
      <c r="D3346"/>
      <c r="E3346"/>
      <c r="F3346"/>
      <c r="G3346"/>
      <c r="H3346"/>
      <c r="I3346"/>
      <c r="J3346"/>
      <c r="K3346"/>
      <c r="L3346"/>
      <c r="M3346"/>
      <c r="N3346" s="274" t="s">
        <v>4801</v>
      </c>
      <c r="O3346" s="399"/>
      <c r="P3346"/>
      <c r="Q3346" s="400">
        <f>(INDEX('Page 2 - Team Information'!$K$14:$AP$184,Y3346,X3346)*100)</f>
        <v>0</v>
      </c>
      <c r="R3346"/>
      <c r="S3346" t="s">
        <v>8068</v>
      </c>
      <c r="T3346"/>
      <c r="U3346"/>
      <c r="V3346"/>
      <c r="W3346"/>
      <c r="X3346" s="397">
        <v>31</v>
      </c>
      <c r="Y3346" s="397">
        <v>47</v>
      </c>
    </row>
    <row r="3347" spans="1:25" x14ac:dyDescent="0.45">
      <c r="A3347">
        <f>'Page 1 - General Information'!$G$12</f>
        <v>113367003</v>
      </c>
      <c r="B3347" t="str">
        <f>'Page 1 - General Information'!$G$16</f>
        <v>2658</v>
      </c>
      <c r="C3347" s="395" t="s">
        <v>19824</v>
      </c>
      <c r="D3347"/>
      <c r="E3347"/>
      <c r="F3347"/>
      <c r="G3347"/>
      <c r="H3347"/>
      <c r="I3347"/>
      <c r="J3347"/>
      <c r="K3347"/>
      <c r="L3347"/>
      <c r="M3347"/>
      <c r="N3347" s="274" t="s">
        <v>4801</v>
      </c>
      <c r="O3347" s="399"/>
      <c r="P3347"/>
      <c r="Q3347" s="400">
        <f>(INDEX('Page 2 - Team Information'!$K$14:$AP$184,Y3347,X3347)*100)</f>
        <v>0</v>
      </c>
      <c r="R3347"/>
      <c r="S3347" t="s">
        <v>8069</v>
      </c>
      <c r="T3347"/>
      <c r="U3347"/>
      <c r="V3347"/>
      <c r="W3347"/>
      <c r="X3347" s="397">
        <v>32</v>
      </c>
      <c r="Y3347" s="397">
        <v>47</v>
      </c>
    </row>
    <row r="3348" spans="1:25" x14ac:dyDescent="0.45">
      <c r="A3348">
        <f>'Page 1 - General Information'!$G$12</f>
        <v>113367003</v>
      </c>
      <c r="B3348" t="str">
        <f>'Page 1 - General Information'!$G$16</f>
        <v>2658</v>
      </c>
      <c r="C3348" s="395" t="s">
        <v>19824</v>
      </c>
      <c r="D3348"/>
      <c r="E3348"/>
      <c r="F3348"/>
      <c r="G3348"/>
      <c r="H3348"/>
      <c r="I3348"/>
      <c r="J3348"/>
      <c r="K3348"/>
      <c r="L3348"/>
      <c r="M3348"/>
      <c r="N3348" t="s">
        <v>4812</v>
      </c>
      <c r="O3348" s="396">
        <f>INDEX('Page 2 - Team Information'!$K$14:$AP$184,Y3348,X3348)</f>
        <v>0</v>
      </c>
      <c r="P3348"/>
      <c r="Q3348"/>
      <c r="R3348"/>
      <c r="S3348" t="s">
        <v>8070</v>
      </c>
      <c r="T3348"/>
      <c r="U3348"/>
      <c r="V3348"/>
      <c r="W3348"/>
      <c r="X3348" s="397">
        <v>24</v>
      </c>
      <c r="Y3348" s="397">
        <v>48</v>
      </c>
    </row>
    <row r="3349" spans="1:25" x14ac:dyDescent="0.45">
      <c r="A3349">
        <f>'Page 1 - General Information'!$G$12</f>
        <v>113367003</v>
      </c>
      <c r="B3349" t="str">
        <f>'Page 1 - General Information'!$G$16</f>
        <v>2658</v>
      </c>
      <c r="C3349" s="395" t="s">
        <v>19824</v>
      </c>
      <c r="D3349"/>
      <c r="E3349"/>
      <c r="F3349"/>
      <c r="G3349"/>
      <c r="H3349"/>
      <c r="I3349"/>
      <c r="J3349"/>
      <c r="K3349"/>
      <c r="L3349"/>
      <c r="M3349"/>
      <c r="N3349" t="s">
        <v>4812</v>
      </c>
      <c r="O3349" s="396">
        <f>INDEX('Page 2 - Team Information'!$K$14:$AP$184,Y3349,X3349)</f>
        <v>1</v>
      </c>
      <c r="P3349"/>
      <c r="Q3349"/>
      <c r="R3349"/>
      <c r="S3349" t="s">
        <v>8071</v>
      </c>
      <c r="T3349"/>
      <c r="U3349"/>
      <c r="V3349"/>
      <c r="W3349"/>
      <c r="X3349" s="397">
        <v>25</v>
      </c>
      <c r="Y3349" s="397">
        <v>48</v>
      </c>
    </row>
    <row r="3350" spans="1:25" x14ac:dyDescent="0.45">
      <c r="A3350">
        <f>'Page 1 - General Information'!$G$12</f>
        <v>113367003</v>
      </c>
      <c r="B3350" t="str">
        <f>'Page 1 - General Information'!$G$16</f>
        <v>2658</v>
      </c>
      <c r="C3350" s="395" t="s">
        <v>19824</v>
      </c>
      <c r="D3350"/>
      <c r="E3350"/>
      <c r="F3350"/>
      <c r="G3350"/>
      <c r="H3350"/>
      <c r="I3350"/>
      <c r="J3350"/>
      <c r="K3350"/>
      <c r="L3350"/>
      <c r="M3350"/>
      <c r="N3350" t="s">
        <v>4812</v>
      </c>
      <c r="O3350" s="396">
        <f>INDEX('Page 2 - Team Information'!$K$14:$AP$184,Y3350,X3350)</f>
        <v>0</v>
      </c>
      <c r="P3350"/>
      <c r="Q3350"/>
      <c r="R3350"/>
      <c r="S3350" t="s">
        <v>8072</v>
      </c>
      <c r="T3350"/>
      <c r="U3350"/>
      <c r="V3350"/>
      <c r="W3350"/>
      <c r="X3350" s="397">
        <v>26</v>
      </c>
      <c r="Y3350" s="397">
        <v>48</v>
      </c>
    </row>
    <row r="3351" spans="1:25" x14ac:dyDescent="0.45">
      <c r="A3351">
        <f>'Page 1 - General Information'!$G$12</f>
        <v>113367003</v>
      </c>
      <c r="B3351" t="str">
        <f>'Page 1 - General Information'!$G$16</f>
        <v>2658</v>
      </c>
      <c r="C3351" s="395" t="s">
        <v>19824</v>
      </c>
      <c r="D3351"/>
      <c r="E3351"/>
      <c r="F3351"/>
      <c r="G3351"/>
      <c r="H3351"/>
      <c r="I3351"/>
      <c r="J3351"/>
      <c r="K3351"/>
      <c r="L3351"/>
      <c r="M3351"/>
      <c r="N3351" t="s">
        <v>4812</v>
      </c>
      <c r="O3351" s="396">
        <f>INDEX('Page 2 - Team Information'!$K$14:$AP$184,Y3351,X3351)</f>
        <v>2</v>
      </c>
      <c r="P3351"/>
      <c r="Q3351"/>
      <c r="R3351"/>
      <c r="S3351" t="s">
        <v>8073</v>
      </c>
      <c r="T3351"/>
      <c r="U3351"/>
      <c r="V3351"/>
      <c r="W3351"/>
      <c r="X3351" s="397">
        <v>27</v>
      </c>
      <c r="Y3351" s="397">
        <v>48</v>
      </c>
    </row>
    <row r="3352" spans="1:25" x14ac:dyDescent="0.45">
      <c r="A3352">
        <f>'Page 1 - General Information'!$G$12</f>
        <v>113367003</v>
      </c>
      <c r="B3352" t="str">
        <f>'Page 1 - General Information'!$G$16</f>
        <v>2658</v>
      </c>
      <c r="C3352" s="395" t="s">
        <v>19824</v>
      </c>
      <c r="D3352"/>
      <c r="E3352"/>
      <c r="F3352"/>
      <c r="G3352"/>
      <c r="H3352"/>
      <c r="I3352"/>
      <c r="J3352"/>
      <c r="K3352"/>
      <c r="L3352"/>
      <c r="M3352"/>
      <c r="N3352" s="274" t="s">
        <v>4801</v>
      </c>
      <c r="O3352" s="399"/>
      <c r="P3352"/>
      <c r="Q3352" s="400">
        <f>(INDEX('Page 2 - Team Information'!$K$14:$AP$184,Y3352,X3352)*100)</f>
        <v>0</v>
      </c>
      <c r="R3352"/>
      <c r="S3352" t="s">
        <v>8074</v>
      </c>
      <c r="T3352"/>
      <c r="U3352"/>
      <c r="V3352"/>
      <c r="W3352"/>
      <c r="X3352" s="397">
        <v>29</v>
      </c>
      <c r="Y3352" s="397">
        <v>48</v>
      </c>
    </row>
    <row r="3353" spans="1:25" x14ac:dyDescent="0.45">
      <c r="A3353">
        <f>'Page 1 - General Information'!$G$12</f>
        <v>113367003</v>
      </c>
      <c r="B3353" t="str">
        <f>'Page 1 - General Information'!$G$16</f>
        <v>2658</v>
      </c>
      <c r="C3353" s="395" t="s">
        <v>19824</v>
      </c>
      <c r="D3353"/>
      <c r="E3353"/>
      <c r="F3353"/>
      <c r="G3353"/>
      <c r="H3353"/>
      <c r="I3353"/>
      <c r="J3353"/>
      <c r="K3353"/>
      <c r="L3353"/>
      <c r="M3353"/>
      <c r="N3353" s="274" t="s">
        <v>4801</v>
      </c>
      <c r="O3353" s="399"/>
      <c r="P3353"/>
      <c r="Q3353" s="400">
        <f>(INDEX('Page 2 - Team Information'!$K$14:$AP$184,Y3353,X3353)*100)</f>
        <v>0</v>
      </c>
      <c r="R3353"/>
      <c r="S3353" t="s">
        <v>8075</v>
      </c>
      <c r="T3353"/>
      <c r="U3353"/>
      <c r="V3353"/>
      <c r="W3353"/>
      <c r="X3353" s="397">
        <v>30</v>
      </c>
      <c r="Y3353" s="397">
        <v>48</v>
      </c>
    </row>
    <row r="3354" spans="1:25" x14ac:dyDescent="0.45">
      <c r="A3354">
        <f>'Page 1 - General Information'!$G$12</f>
        <v>113367003</v>
      </c>
      <c r="B3354" t="str">
        <f>'Page 1 - General Information'!$G$16</f>
        <v>2658</v>
      </c>
      <c r="C3354" s="395" t="s">
        <v>19824</v>
      </c>
      <c r="D3354"/>
      <c r="E3354"/>
      <c r="F3354"/>
      <c r="G3354"/>
      <c r="H3354"/>
      <c r="I3354"/>
      <c r="J3354"/>
      <c r="K3354"/>
      <c r="L3354"/>
      <c r="M3354"/>
      <c r="N3354" s="274" t="s">
        <v>4801</v>
      </c>
      <c r="O3354" s="399"/>
      <c r="P3354"/>
      <c r="Q3354" s="400">
        <f>(INDEX('Page 2 - Team Information'!$K$14:$AP$184,Y3354,X3354)*100)</f>
        <v>0</v>
      </c>
      <c r="R3354"/>
      <c r="S3354" t="s">
        <v>8076</v>
      </c>
      <c r="T3354"/>
      <c r="U3354"/>
      <c r="V3354"/>
      <c r="W3354"/>
      <c r="X3354" s="397">
        <v>31</v>
      </c>
      <c r="Y3354" s="397">
        <v>48</v>
      </c>
    </row>
    <row r="3355" spans="1:25" x14ac:dyDescent="0.45">
      <c r="A3355">
        <f>'Page 1 - General Information'!$G$12</f>
        <v>113367003</v>
      </c>
      <c r="B3355" t="str">
        <f>'Page 1 - General Information'!$G$16</f>
        <v>2658</v>
      </c>
      <c r="C3355" s="395" t="s">
        <v>19824</v>
      </c>
      <c r="D3355"/>
      <c r="E3355"/>
      <c r="F3355"/>
      <c r="G3355"/>
      <c r="H3355"/>
      <c r="I3355"/>
      <c r="J3355"/>
      <c r="K3355"/>
      <c r="L3355"/>
      <c r="M3355"/>
      <c r="N3355" s="274" t="s">
        <v>4801</v>
      </c>
      <c r="O3355" s="399"/>
      <c r="P3355"/>
      <c r="Q3355" s="400">
        <f>(INDEX('Page 2 - Team Information'!$K$14:$AP$184,Y3355,X3355)*100)</f>
        <v>0</v>
      </c>
      <c r="R3355"/>
      <c r="S3355" t="s">
        <v>8077</v>
      </c>
      <c r="T3355"/>
      <c r="U3355"/>
      <c r="V3355"/>
      <c r="W3355"/>
      <c r="X3355" s="397">
        <v>32</v>
      </c>
      <c r="Y3355" s="397">
        <v>48</v>
      </c>
    </row>
    <row r="3356" spans="1:25" x14ac:dyDescent="0.45">
      <c r="A3356">
        <f>'Page 1 - General Information'!$G$12</f>
        <v>113367003</v>
      </c>
      <c r="B3356" t="str">
        <f>'Page 1 - General Information'!$G$16</f>
        <v>2658</v>
      </c>
      <c r="C3356" s="395" t="s">
        <v>19824</v>
      </c>
      <c r="D3356"/>
      <c r="E3356"/>
      <c r="F3356"/>
      <c r="G3356"/>
      <c r="H3356"/>
      <c r="I3356"/>
      <c r="J3356"/>
      <c r="K3356"/>
      <c r="L3356"/>
      <c r="M3356"/>
      <c r="N3356" t="s">
        <v>4812</v>
      </c>
      <c r="O3356" s="396">
        <f>INDEX('Page 2 - Team Information'!$K$14:$AP$184,Y3356,X3356)</f>
        <v>0</v>
      </c>
      <c r="P3356"/>
      <c r="Q3356"/>
      <c r="R3356"/>
      <c r="S3356" t="s">
        <v>8078</v>
      </c>
      <c r="T3356"/>
      <c r="U3356"/>
      <c r="V3356"/>
      <c r="W3356"/>
      <c r="X3356" s="397">
        <v>24</v>
      </c>
      <c r="Y3356" s="397">
        <v>49</v>
      </c>
    </row>
    <row r="3357" spans="1:25" x14ac:dyDescent="0.45">
      <c r="A3357">
        <f>'Page 1 - General Information'!$G$12</f>
        <v>113367003</v>
      </c>
      <c r="B3357" t="str">
        <f>'Page 1 - General Information'!$G$16</f>
        <v>2658</v>
      </c>
      <c r="C3357" s="395" t="s">
        <v>19824</v>
      </c>
      <c r="D3357"/>
      <c r="E3357"/>
      <c r="F3357"/>
      <c r="G3357"/>
      <c r="H3357"/>
      <c r="I3357"/>
      <c r="J3357"/>
      <c r="K3357"/>
      <c r="L3357"/>
      <c r="M3357"/>
      <c r="N3357" t="s">
        <v>4812</v>
      </c>
      <c r="O3357" s="396">
        <f>INDEX('Page 2 - Team Information'!$K$14:$AP$184,Y3357,X3357)</f>
        <v>0</v>
      </c>
      <c r="P3357"/>
      <c r="Q3357"/>
      <c r="R3357"/>
      <c r="S3357" t="s">
        <v>8079</v>
      </c>
      <c r="T3357"/>
      <c r="U3357"/>
      <c r="V3357"/>
      <c r="W3357"/>
      <c r="X3357" s="397">
        <v>25</v>
      </c>
      <c r="Y3357" s="397">
        <v>49</v>
      </c>
    </row>
    <row r="3358" spans="1:25" x14ac:dyDescent="0.45">
      <c r="A3358">
        <f>'Page 1 - General Information'!$G$12</f>
        <v>113367003</v>
      </c>
      <c r="B3358" t="str">
        <f>'Page 1 - General Information'!$G$16</f>
        <v>2658</v>
      </c>
      <c r="C3358" s="395" t="s">
        <v>19824</v>
      </c>
      <c r="D3358"/>
      <c r="E3358"/>
      <c r="F3358"/>
      <c r="G3358"/>
      <c r="H3358"/>
      <c r="I3358"/>
      <c r="J3358"/>
      <c r="K3358"/>
      <c r="L3358"/>
      <c r="M3358"/>
      <c r="N3358" t="s">
        <v>4812</v>
      </c>
      <c r="O3358" s="396">
        <f>INDEX('Page 2 - Team Information'!$K$14:$AP$184,Y3358,X3358)</f>
        <v>0</v>
      </c>
      <c r="P3358"/>
      <c r="Q3358"/>
      <c r="R3358"/>
      <c r="S3358" t="s">
        <v>8080</v>
      </c>
      <c r="T3358"/>
      <c r="U3358"/>
      <c r="V3358"/>
      <c r="W3358"/>
      <c r="X3358" s="397">
        <v>26</v>
      </c>
      <c r="Y3358" s="397">
        <v>49</v>
      </c>
    </row>
    <row r="3359" spans="1:25" x14ac:dyDescent="0.45">
      <c r="A3359">
        <f>'Page 1 - General Information'!$G$12</f>
        <v>113367003</v>
      </c>
      <c r="B3359" t="str">
        <f>'Page 1 - General Information'!$G$16</f>
        <v>2658</v>
      </c>
      <c r="C3359" s="395" t="s">
        <v>19824</v>
      </c>
      <c r="D3359"/>
      <c r="E3359"/>
      <c r="F3359"/>
      <c r="G3359"/>
      <c r="H3359"/>
      <c r="I3359"/>
      <c r="J3359"/>
      <c r="K3359"/>
      <c r="L3359"/>
      <c r="M3359"/>
      <c r="N3359" t="s">
        <v>4812</v>
      </c>
      <c r="O3359" s="396">
        <f>INDEX('Page 2 - Team Information'!$K$14:$AP$184,Y3359,X3359)</f>
        <v>0</v>
      </c>
      <c r="P3359"/>
      <c r="Q3359"/>
      <c r="R3359"/>
      <c r="S3359" t="s">
        <v>8081</v>
      </c>
      <c r="T3359"/>
      <c r="U3359"/>
      <c r="V3359"/>
      <c r="W3359"/>
      <c r="X3359" s="397">
        <v>27</v>
      </c>
      <c r="Y3359" s="397">
        <v>49</v>
      </c>
    </row>
    <row r="3360" spans="1:25" x14ac:dyDescent="0.45">
      <c r="A3360">
        <f>'Page 1 - General Information'!$G$12</f>
        <v>113367003</v>
      </c>
      <c r="B3360" t="str">
        <f>'Page 1 - General Information'!$G$16</f>
        <v>2658</v>
      </c>
      <c r="C3360" s="395" t="s">
        <v>19824</v>
      </c>
      <c r="D3360"/>
      <c r="E3360"/>
      <c r="F3360"/>
      <c r="G3360"/>
      <c r="H3360"/>
      <c r="I3360"/>
      <c r="J3360"/>
      <c r="K3360"/>
      <c r="L3360"/>
      <c r="M3360"/>
      <c r="N3360" s="274" t="s">
        <v>4801</v>
      </c>
      <c r="O3360" s="399"/>
      <c r="P3360"/>
      <c r="Q3360" s="400">
        <f>(INDEX('Page 2 - Team Information'!$K$14:$AP$184,Y3360,X3360)*100)</f>
        <v>0</v>
      </c>
      <c r="R3360"/>
      <c r="S3360" t="s">
        <v>8082</v>
      </c>
      <c r="T3360"/>
      <c r="U3360"/>
      <c r="V3360"/>
      <c r="W3360"/>
      <c r="X3360" s="397">
        <v>29</v>
      </c>
      <c r="Y3360" s="397">
        <v>49</v>
      </c>
    </row>
    <row r="3361" spans="1:25" x14ac:dyDescent="0.45">
      <c r="A3361">
        <f>'Page 1 - General Information'!$G$12</f>
        <v>113367003</v>
      </c>
      <c r="B3361" t="str">
        <f>'Page 1 - General Information'!$G$16</f>
        <v>2658</v>
      </c>
      <c r="C3361" s="395" t="s">
        <v>19824</v>
      </c>
      <c r="D3361"/>
      <c r="E3361"/>
      <c r="F3361"/>
      <c r="G3361"/>
      <c r="H3361"/>
      <c r="I3361"/>
      <c r="J3361"/>
      <c r="K3361"/>
      <c r="L3361"/>
      <c r="M3361"/>
      <c r="N3361" s="274" t="s">
        <v>4801</v>
      </c>
      <c r="O3361" s="399"/>
      <c r="P3361"/>
      <c r="Q3361" s="400">
        <f>(INDEX('Page 2 - Team Information'!$K$14:$AP$184,Y3361,X3361)*100)</f>
        <v>0</v>
      </c>
      <c r="R3361"/>
      <c r="S3361" t="s">
        <v>8083</v>
      </c>
      <c r="T3361"/>
      <c r="U3361"/>
      <c r="V3361"/>
      <c r="W3361"/>
      <c r="X3361" s="397">
        <v>30</v>
      </c>
      <c r="Y3361" s="397">
        <v>49</v>
      </c>
    </row>
    <row r="3362" spans="1:25" x14ac:dyDescent="0.45">
      <c r="A3362">
        <f>'Page 1 - General Information'!$G$12</f>
        <v>113367003</v>
      </c>
      <c r="B3362" t="str">
        <f>'Page 1 - General Information'!$G$16</f>
        <v>2658</v>
      </c>
      <c r="C3362" s="395" t="s">
        <v>19824</v>
      </c>
      <c r="D3362"/>
      <c r="E3362"/>
      <c r="F3362"/>
      <c r="G3362"/>
      <c r="H3362"/>
      <c r="I3362"/>
      <c r="J3362"/>
      <c r="K3362"/>
      <c r="L3362"/>
      <c r="M3362"/>
      <c r="N3362" s="274" t="s">
        <v>4801</v>
      </c>
      <c r="O3362" s="399"/>
      <c r="P3362"/>
      <c r="Q3362" s="400">
        <f>(INDEX('Page 2 - Team Information'!$K$14:$AP$184,Y3362,X3362)*100)</f>
        <v>0</v>
      </c>
      <c r="R3362"/>
      <c r="S3362" t="s">
        <v>8084</v>
      </c>
      <c r="T3362"/>
      <c r="U3362"/>
      <c r="V3362"/>
      <c r="W3362"/>
      <c r="X3362" s="397">
        <v>31</v>
      </c>
      <c r="Y3362" s="397">
        <v>49</v>
      </c>
    </row>
    <row r="3363" spans="1:25" x14ac:dyDescent="0.45">
      <c r="A3363">
        <f>'Page 1 - General Information'!$G$12</f>
        <v>113367003</v>
      </c>
      <c r="B3363" t="str">
        <f>'Page 1 - General Information'!$G$16</f>
        <v>2658</v>
      </c>
      <c r="C3363" s="395" t="s">
        <v>19824</v>
      </c>
      <c r="D3363"/>
      <c r="E3363"/>
      <c r="F3363"/>
      <c r="G3363"/>
      <c r="H3363"/>
      <c r="I3363"/>
      <c r="J3363"/>
      <c r="K3363"/>
      <c r="L3363"/>
      <c r="M3363"/>
      <c r="N3363" s="274" t="s">
        <v>4801</v>
      </c>
      <c r="O3363" s="399"/>
      <c r="P3363"/>
      <c r="Q3363" s="400">
        <f>(INDEX('Page 2 - Team Information'!$K$14:$AP$184,Y3363,X3363)*100)</f>
        <v>0</v>
      </c>
      <c r="R3363"/>
      <c r="S3363" t="s">
        <v>8085</v>
      </c>
      <c r="T3363"/>
      <c r="U3363"/>
      <c r="V3363"/>
      <c r="W3363"/>
      <c r="X3363" s="397">
        <v>32</v>
      </c>
      <c r="Y3363" s="397">
        <v>49</v>
      </c>
    </row>
    <row r="3364" spans="1:25" x14ac:dyDescent="0.45">
      <c r="A3364">
        <f>'Page 1 - General Information'!$G$12</f>
        <v>113367003</v>
      </c>
      <c r="B3364" t="str">
        <f>'Page 1 - General Information'!$G$16</f>
        <v>2658</v>
      </c>
      <c r="C3364" s="395" t="s">
        <v>19824</v>
      </c>
      <c r="D3364"/>
      <c r="E3364"/>
      <c r="F3364"/>
      <c r="G3364"/>
      <c r="H3364"/>
      <c r="I3364"/>
      <c r="J3364"/>
      <c r="K3364"/>
      <c r="L3364"/>
      <c r="M3364"/>
      <c r="N3364" t="s">
        <v>4812</v>
      </c>
      <c r="O3364" s="396">
        <f>INDEX('Page 2 - Team Information'!$K$14:$AP$184,Y3364,X3364)</f>
        <v>0</v>
      </c>
      <c r="P3364"/>
      <c r="Q3364"/>
      <c r="R3364"/>
      <c r="S3364" t="s">
        <v>8086</v>
      </c>
      <c r="T3364"/>
      <c r="U3364"/>
      <c r="V3364"/>
      <c r="W3364"/>
      <c r="X3364" s="397">
        <v>24</v>
      </c>
      <c r="Y3364" s="397">
        <v>50</v>
      </c>
    </row>
    <row r="3365" spans="1:25" x14ac:dyDescent="0.45">
      <c r="A3365">
        <f>'Page 1 - General Information'!$G$12</f>
        <v>113367003</v>
      </c>
      <c r="B3365" t="str">
        <f>'Page 1 - General Information'!$G$16</f>
        <v>2658</v>
      </c>
      <c r="C3365" s="395" t="s">
        <v>19824</v>
      </c>
      <c r="D3365"/>
      <c r="E3365"/>
      <c r="F3365"/>
      <c r="G3365"/>
      <c r="H3365"/>
      <c r="I3365"/>
      <c r="J3365"/>
      <c r="K3365"/>
      <c r="L3365"/>
      <c r="M3365"/>
      <c r="N3365" t="s">
        <v>4812</v>
      </c>
      <c r="O3365" s="396">
        <f>INDEX('Page 2 - Team Information'!$K$14:$AP$184,Y3365,X3365)</f>
        <v>0</v>
      </c>
      <c r="P3365"/>
      <c r="Q3365"/>
      <c r="R3365"/>
      <c r="S3365" t="s">
        <v>8087</v>
      </c>
      <c r="T3365"/>
      <c r="U3365"/>
      <c r="V3365"/>
      <c r="W3365"/>
      <c r="X3365" s="397">
        <v>25</v>
      </c>
      <c r="Y3365" s="397">
        <v>50</v>
      </c>
    </row>
    <row r="3366" spans="1:25" x14ac:dyDescent="0.45">
      <c r="A3366">
        <f>'Page 1 - General Information'!$G$12</f>
        <v>113367003</v>
      </c>
      <c r="B3366" t="str">
        <f>'Page 1 - General Information'!$G$16</f>
        <v>2658</v>
      </c>
      <c r="C3366" s="395" t="s">
        <v>19824</v>
      </c>
      <c r="D3366"/>
      <c r="E3366"/>
      <c r="F3366"/>
      <c r="G3366"/>
      <c r="H3366"/>
      <c r="I3366"/>
      <c r="J3366"/>
      <c r="K3366"/>
      <c r="L3366"/>
      <c r="M3366"/>
      <c r="N3366" t="s">
        <v>4812</v>
      </c>
      <c r="O3366" s="396">
        <f>INDEX('Page 2 - Team Information'!$K$14:$AP$184,Y3366,X3366)</f>
        <v>0</v>
      </c>
      <c r="P3366"/>
      <c r="Q3366"/>
      <c r="R3366"/>
      <c r="S3366" t="s">
        <v>8088</v>
      </c>
      <c r="T3366"/>
      <c r="U3366"/>
      <c r="V3366"/>
      <c r="W3366"/>
      <c r="X3366" s="397">
        <v>26</v>
      </c>
      <c r="Y3366" s="397">
        <v>50</v>
      </c>
    </row>
    <row r="3367" spans="1:25" x14ac:dyDescent="0.45">
      <c r="A3367">
        <f>'Page 1 - General Information'!$G$12</f>
        <v>113367003</v>
      </c>
      <c r="B3367" t="str">
        <f>'Page 1 - General Information'!$G$16</f>
        <v>2658</v>
      </c>
      <c r="C3367" s="395" t="s">
        <v>19824</v>
      </c>
      <c r="D3367"/>
      <c r="E3367"/>
      <c r="F3367"/>
      <c r="G3367"/>
      <c r="H3367"/>
      <c r="I3367"/>
      <c r="J3367"/>
      <c r="K3367"/>
      <c r="L3367"/>
      <c r="M3367"/>
      <c r="N3367" t="s">
        <v>4812</v>
      </c>
      <c r="O3367" s="396">
        <f>INDEX('Page 2 - Team Information'!$K$14:$AP$184,Y3367,X3367)</f>
        <v>0</v>
      </c>
      <c r="P3367"/>
      <c r="Q3367"/>
      <c r="R3367"/>
      <c r="S3367" t="s">
        <v>8089</v>
      </c>
      <c r="T3367"/>
      <c r="U3367"/>
      <c r="V3367"/>
      <c r="W3367"/>
      <c r="X3367" s="397">
        <v>27</v>
      </c>
      <c r="Y3367" s="397">
        <v>50</v>
      </c>
    </row>
    <row r="3368" spans="1:25" x14ac:dyDescent="0.45">
      <c r="A3368">
        <f>'Page 1 - General Information'!$G$12</f>
        <v>113367003</v>
      </c>
      <c r="B3368" t="str">
        <f>'Page 1 - General Information'!$G$16</f>
        <v>2658</v>
      </c>
      <c r="C3368" s="395" t="s">
        <v>19824</v>
      </c>
      <c r="D3368"/>
      <c r="E3368"/>
      <c r="F3368"/>
      <c r="G3368"/>
      <c r="H3368"/>
      <c r="I3368"/>
      <c r="J3368"/>
      <c r="K3368"/>
      <c r="L3368"/>
      <c r="M3368"/>
      <c r="N3368" s="274" t="s">
        <v>4801</v>
      </c>
      <c r="O3368" s="399"/>
      <c r="P3368"/>
      <c r="Q3368" s="400">
        <f>(INDEX('Page 2 - Team Information'!$K$14:$AP$184,Y3368,X3368)*100)</f>
        <v>0</v>
      </c>
      <c r="R3368"/>
      <c r="S3368" t="s">
        <v>8090</v>
      </c>
      <c r="T3368"/>
      <c r="U3368"/>
      <c r="V3368"/>
      <c r="W3368"/>
      <c r="X3368" s="397">
        <v>29</v>
      </c>
      <c r="Y3368" s="397">
        <v>50</v>
      </c>
    </row>
    <row r="3369" spans="1:25" x14ac:dyDescent="0.45">
      <c r="A3369">
        <f>'Page 1 - General Information'!$G$12</f>
        <v>113367003</v>
      </c>
      <c r="B3369" t="str">
        <f>'Page 1 - General Information'!$G$16</f>
        <v>2658</v>
      </c>
      <c r="C3369" s="395" t="s">
        <v>19824</v>
      </c>
      <c r="D3369"/>
      <c r="E3369"/>
      <c r="F3369"/>
      <c r="G3369"/>
      <c r="H3369"/>
      <c r="I3369"/>
      <c r="J3369"/>
      <c r="K3369"/>
      <c r="L3369"/>
      <c r="M3369"/>
      <c r="N3369" s="274" t="s">
        <v>4801</v>
      </c>
      <c r="O3369" s="399"/>
      <c r="P3369"/>
      <c r="Q3369" s="400">
        <f>(INDEX('Page 2 - Team Information'!$K$14:$AP$184,Y3369,X3369)*100)</f>
        <v>0</v>
      </c>
      <c r="R3369"/>
      <c r="S3369" t="s">
        <v>8091</v>
      </c>
      <c r="T3369"/>
      <c r="U3369"/>
      <c r="V3369"/>
      <c r="W3369"/>
      <c r="X3369" s="397">
        <v>30</v>
      </c>
      <c r="Y3369" s="397">
        <v>50</v>
      </c>
    </row>
    <row r="3370" spans="1:25" x14ac:dyDescent="0.45">
      <c r="A3370">
        <f>'Page 1 - General Information'!$G$12</f>
        <v>113367003</v>
      </c>
      <c r="B3370" t="str">
        <f>'Page 1 - General Information'!$G$16</f>
        <v>2658</v>
      </c>
      <c r="C3370" s="395" t="s">
        <v>19824</v>
      </c>
      <c r="D3370"/>
      <c r="E3370"/>
      <c r="F3370"/>
      <c r="G3370"/>
      <c r="H3370"/>
      <c r="I3370"/>
      <c r="J3370"/>
      <c r="K3370"/>
      <c r="L3370"/>
      <c r="M3370"/>
      <c r="N3370" s="274" t="s">
        <v>4801</v>
      </c>
      <c r="O3370" s="399"/>
      <c r="P3370"/>
      <c r="Q3370" s="400">
        <f>(INDEX('Page 2 - Team Information'!$K$14:$AP$184,Y3370,X3370)*100)</f>
        <v>0</v>
      </c>
      <c r="R3370"/>
      <c r="S3370" t="s">
        <v>8092</v>
      </c>
      <c r="T3370"/>
      <c r="U3370"/>
      <c r="V3370"/>
      <c r="W3370"/>
      <c r="X3370" s="397">
        <v>31</v>
      </c>
      <c r="Y3370" s="397">
        <v>50</v>
      </c>
    </row>
    <row r="3371" spans="1:25" x14ac:dyDescent="0.45">
      <c r="A3371">
        <f>'Page 1 - General Information'!$G$12</f>
        <v>113367003</v>
      </c>
      <c r="B3371" t="str">
        <f>'Page 1 - General Information'!$G$16</f>
        <v>2658</v>
      </c>
      <c r="C3371" s="395" t="s">
        <v>19824</v>
      </c>
      <c r="D3371"/>
      <c r="E3371"/>
      <c r="F3371"/>
      <c r="G3371"/>
      <c r="H3371"/>
      <c r="I3371"/>
      <c r="J3371"/>
      <c r="K3371"/>
      <c r="L3371"/>
      <c r="M3371"/>
      <c r="N3371" s="274" t="s">
        <v>4801</v>
      </c>
      <c r="O3371" s="399"/>
      <c r="P3371"/>
      <c r="Q3371" s="400">
        <f>(INDEX('Page 2 - Team Information'!$K$14:$AP$184,Y3371,X3371)*100)</f>
        <v>0</v>
      </c>
      <c r="R3371"/>
      <c r="S3371" t="s">
        <v>8093</v>
      </c>
      <c r="T3371"/>
      <c r="U3371"/>
      <c r="V3371"/>
      <c r="W3371"/>
      <c r="X3371" s="397">
        <v>32</v>
      </c>
      <c r="Y3371" s="397">
        <v>50</v>
      </c>
    </row>
    <row r="3372" spans="1:25" x14ac:dyDescent="0.45">
      <c r="A3372">
        <f>'Page 1 - General Information'!$G$12</f>
        <v>113367003</v>
      </c>
      <c r="B3372" t="str">
        <f>'Page 1 - General Information'!$G$16</f>
        <v>2658</v>
      </c>
      <c r="C3372" s="395" t="s">
        <v>19824</v>
      </c>
      <c r="D3372"/>
      <c r="E3372"/>
      <c r="F3372"/>
      <c r="G3372"/>
      <c r="H3372"/>
      <c r="I3372"/>
      <c r="J3372"/>
      <c r="K3372"/>
      <c r="L3372"/>
      <c r="M3372"/>
      <c r="N3372" t="s">
        <v>4812</v>
      </c>
      <c r="O3372" s="396">
        <f>INDEX('Page 2 - Team Information'!$K$14:$AP$184,Y3372,X3372)</f>
        <v>0</v>
      </c>
      <c r="P3372"/>
      <c r="Q3372"/>
      <c r="R3372"/>
      <c r="S3372" t="s">
        <v>8094</v>
      </c>
      <c r="T3372"/>
      <c r="U3372"/>
      <c r="V3372"/>
      <c r="W3372"/>
      <c r="X3372" s="397">
        <v>24</v>
      </c>
      <c r="Y3372" s="397">
        <v>51</v>
      </c>
    </row>
    <row r="3373" spans="1:25" x14ac:dyDescent="0.45">
      <c r="A3373">
        <f>'Page 1 - General Information'!$G$12</f>
        <v>113367003</v>
      </c>
      <c r="B3373" t="str">
        <f>'Page 1 - General Information'!$G$16</f>
        <v>2658</v>
      </c>
      <c r="C3373" s="395" t="s">
        <v>19824</v>
      </c>
      <c r="D3373"/>
      <c r="E3373"/>
      <c r="F3373"/>
      <c r="G3373"/>
      <c r="H3373"/>
      <c r="I3373"/>
      <c r="J3373"/>
      <c r="K3373"/>
      <c r="L3373"/>
      <c r="M3373"/>
      <c r="N3373" t="s">
        <v>4812</v>
      </c>
      <c r="O3373" s="396">
        <f>INDEX('Page 2 - Team Information'!$K$14:$AP$184,Y3373,X3373)</f>
        <v>0</v>
      </c>
      <c r="P3373"/>
      <c r="Q3373"/>
      <c r="R3373"/>
      <c r="S3373" t="s">
        <v>8095</v>
      </c>
      <c r="T3373"/>
      <c r="U3373"/>
      <c r="V3373"/>
      <c r="W3373"/>
      <c r="X3373" s="397">
        <v>25</v>
      </c>
      <c r="Y3373" s="397">
        <v>51</v>
      </c>
    </row>
    <row r="3374" spans="1:25" x14ac:dyDescent="0.45">
      <c r="A3374">
        <f>'Page 1 - General Information'!$G$12</f>
        <v>113367003</v>
      </c>
      <c r="B3374" t="str">
        <f>'Page 1 - General Information'!$G$16</f>
        <v>2658</v>
      </c>
      <c r="C3374" s="395" t="s">
        <v>19824</v>
      </c>
      <c r="D3374"/>
      <c r="E3374"/>
      <c r="F3374"/>
      <c r="G3374"/>
      <c r="H3374"/>
      <c r="I3374"/>
      <c r="J3374"/>
      <c r="K3374"/>
      <c r="L3374"/>
      <c r="M3374"/>
      <c r="N3374" t="s">
        <v>4812</v>
      </c>
      <c r="O3374" s="396">
        <f>INDEX('Page 2 - Team Information'!$K$14:$AP$184,Y3374,X3374)</f>
        <v>0</v>
      </c>
      <c r="P3374"/>
      <c r="Q3374"/>
      <c r="R3374"/>
      <c r="S3374" t="s">
        <v>8096</v>
      </c>
      <c r="T3374"/>
      <c r="U3374"/>
      <c r="V3374"/>
      <c r="W3374"/>
      <c r="X3374" s="397">
        <v>26</v>
      </c>
      <c r="Y3374" s="397">
        <v>51</v>
      </c>
    </row>
    <row r="3375" spans="1:25" x14ac:dyDescent="0.45">
      <c r="A3375">
        <f>'Page 1 - General Information'!$G$12</f>
        <v>113367003</v>
      </c>
      <c r="B3375" t="str">
        <f>'Page 1 - General Information'!$G$16</f>
        <v>2658</v>
      </c>
      <c r="C3375" s="395" t="s">
        <v>19824</v>
      </c>
      <c r="D3375"/>
      <c r="E3375"/>
      <c r="F3375"/>
      <c r="G3375"/>
      <c r="H3375"/>
      <c r="I3375"/>
      <c r="J3375"/>
      <c r="K3375"/>
      <c r="L3375"/>
      <c r="M3375"/>
      <c r="N3375" t="s">
        <v>4812</v>
      </c>
      <c r="O3375" s="396">
        <f>INDEX('Page 2 - Team Information'!$K$14:$AP$184,Y3375,X3375)</f>
        <v>0</v>
      </c>
      <c r="P3375"/>
      <c r="Q3375"/>
      <c r="R3375"/>
      <c r="S3375" t="s">
        <v>8097</v>
      </c>
      <c r="T3375"/>
      <c r="U3375"/>
      <c r="V3375"/>
      <c r="W3375"/>
      <c r="X3375" s="397">
        <v>27</v>
      </c>
      <c r="Y3375" s="397">
        <v>51</v>
      </c>
    </row>
    <row r="3376" spans="1:25" x14ac:dyDescent="0.45">
      <c r="A3376">
        <f>'Page 1 - General Information'!$G$12</f>
        <v>113367003</v>
      </c>
      <c r="B3376" t="str">
        <f>'Page 1 - General Information'!$G$16</f>
        <v>2658</v>
      </c>
      <c r="C3376" s="395" t="s">
        <v>19824</v>
      </c>
      <c r="D3376"/>
      <c r="E3376"/>
      <c r="F3376"/>
      <c r="G3376"/>
      <c r="H3376"/>
      <c r="I3376"/>
      <c r="J3376"/>
      <c r="K3376"/>
      <c r="L3376"/>
      <c r="M3376"/>
      <c r="N3376" s="274" t="s">
        <v>4801</v>
      </c>
      <c r="O3376" s="399"/>
      <c r="P3376"/>
      <c r="Q3376" s="400">
        <f>(INDEX('Page 2 - Team Information'!$K$14:$AP$184,Y3376,X3376)*100)</f>
        <v>0</v>
      </c>
      <c r="R3376"/>
      <c r="S3376" t="s">
        <v>8098</v>
      </c>
      <c r="T3376"/>
      <c r="U3376"/>
      <c r="V3376"/>
      <c r="W3376"/>
      <c r="X3376" s="397">
        <v>29</v>
      </c>
      <c r="Y3376" s="397">
        <v>51</v>
      </c>
    </row>
    <row r="3377" spans="1:25" x14ac:dyDescent="0.45">
      <c r="A3377">
        <f>'Page 1 - General Information'!$G$12</f>
        <v>113367003</v>
      </c>
      <c r="B3377" t="str">
        <f>'Page 1 - General Information'!$G$16</f>
        <v>2658</v>
      </c>
      <c r="C3377" s="395" t="s">
        <v>19824</v>
      </c>
      <c r="D3377"/>
      <c r="E3377"/>
      <c r="F3377"/>
      <c r="G3377"/>
      <c r="H3377"/>
      <c r="I3377"/>
      <c r="J3377"/>
      <c r="K3377"/>
      <c r="L3377"/>
      <c r="M3377"/>
      <c r="N3377" s="274" t="s">
        <v>4801</v>
      </c>
      <c r="O3377" s="399"/>
      <c r="P3377"/>
      <c r="Q3377" s="400">
        <f>(INDEX('Page 2 - Team Information'!$K$14:$AP$184,Y3377,X3377)*100)</f>
        <v>0</v>
      </c>
      <c r="R3377"/>
      <c r="S3377" t="s">
        <v>8099</v>
      </c>
      <c r="T3377"/>
      <c r="U3377"/>
      <c r="V3377"/>
      <c r="W3377"/>
      <c r="X3377" s="397">
        <v>30</v>
      </c>
      <c r="Y3377" s="397">
        <v>51</v>
      </c>
    </row>
    <row r="3378" spans="1:25" x14ac:dyDescent="0.45">
      <c r="A3378">
        <f>'Page 1 - General Information'!$G$12</f>
        <v>113367003</v>
      </c>
      <c r="B3378" t="str">
        <f>'Page 1 - General Information'!$G$16</f>
        <v>2658</v>
      </c>
      <c r="C3378" s="395" t="s">
        <v>19824</v>
      </c>
      <c r="D3378"/>
      <c r="E3378"/>
      <c r="F3378"/>
      <c r="G3378"/>
      <c r="H3378"/>
      <c r="I3378"/>
      <c r="J3378"/>
      <c r="K3378"/>
      <c r="L3378"/>
      <c r="M3378"/>
      <c r="N3378" s="274" t="s">
        <v>4801</v>
      </c>
      <c r="O3378" s="399"/>
      <c r="P3378"/>
      <c r="Q3378" s="400">
        <f>(INDEX('Page 2 - Team Information'!$K$14:$AP$184,Y3378,X3378)*100)</f>
        <v>0</v>
      </c>
      <c r="R3378"/>
      <c r="S3378" t="s">
        <v>8100</v>
      </c>
      <c r="T3378"/>
      <c r="U3378"/>
      <c r="V3378"/>
      <c r="W3378"/>
      <c r="X3378" s="397">
        <v>31</v>
      </c>
      <c r="Y3378" s="397">
        <v>51</v>
      </c>
    </row>
    <row r="3379" spans="1:25" x14ac:dyDescent="0.45">
      <c r="A3379">
        <f>'Page 1 - General Information'!$G$12</f>
        <v>113367003</v>
      </c>
      <c r="B3379" t="str">
        <f>'Page 1 - General Information'!$G$16</f>
        <v>2658</v>
      </c>
      <c r="C3379" s="395" t="s">
        <v>19824</v>
      </c>
      <c r="D3379"/>
      <c r="E3379"/>
      <c r="F3379"/>
      <c r="G3379"/>
      <c r="H3379"/>
      <c r="I3379"/>
      <c r="J3379"/>
      <c r="K3379"/>
      <c r="L3379"/>
      <c r="M3379"/>
      <c r="N3379" s="274" t="s">
        <v>4801</v>
      </c>
      <c r="O3379" s="399"/>
      <c r="P3379"/>
      <c r="Q3379" s="400">
        <f>(INDEX('Page 2 - Team Information'!$K$14:$AP$184,Y3379,X3379)*100)</f>
        <v>0</v>
      </c>
      <c r="R3379"/>
      <c r="S3379" t="s">
        <v>8101</v>
      </c>
      <c r="T3379"/>
      <c r="U3379"/>
      <c r="V3379"/>
      <c r="W3379"/>
      <c r="X3379" s="397">
        <v>32</v>
      </c>
      <c r="Y3379" s="397">
        <v>51</v>
      </c>
    </row>
    <row r="3380" spans="1:25" x14ac:dyDescent="0.45">
      <c r="A3380">
        <f>'Page 1 - General Information'!$G$12</f>
        <v>113367003</v>
      </c>
      <c r="B3380" t="str">
        <f>'Page 1 - General Information'!$G$16</f>
        <v>2658</v>
      </c>
      <c r="C3380" s="395" t="s">
        <v>19824</v>
      </c>
      <c r="D3380"/>
      <c r="E3380"/>
      <c r="F3380"/>
      <c r="G3380"/>
      <c r="H3380"/>
      <c r="I3380"/>
      <c r="J3380"/>
      <c r="K3380"/>
      <c r="L3380"/>
      <c r="M3380"/>
      <c r="N3380" t="s">
        <v>4812</v>
      </c>
      <c r="O3380" s="396">
        <f>INDEX('Page 2 - Team Information'!$K$14:$AP$184,Y3380,X3380)</f>
        <v>0</v>
      </c>
      <c r="P3380"/>
      <c r="Q3380"/>
      <c r="R3380"/>
      <c r="S3380" t="s">
        <v>8102</v>
      </c>
      <c r="T3380"/>
      <c r="U3380"/>
      <c r="V3380"/>
      <c r="W3380"/>
      <c r="X3380" s="397">
        <v>24</v>
      </c>
      <c r="Y3380" s="397">
        <v>52</v>
      </c>
    </row>
    <row r="3381" spans="1:25" x14ac:dyDescent="0.45">
      <c r="A3381">
        <f>'Page 1 - General Information'!$G$12</f>
        <v>113367003</v>
      </c>
      <c r="B3381" t="str">
        <f>'Page 1 - General Information'!$G$16</f>
        <v>2658</v>
      </c>
      <c r="C3381" s="395" t="s">
        <v>19824</v>
      </c>
      <c r="D3381"/>
      <c r="E3381"/>
      <c r="F3381"/>
      <c r="G3381"/>
      <c r="H3381"/>
      <c r="I3381"/>
      <c r="J3381"/>
      <c r="K3381"/>
      <c r="L3381"/>
      <c r="M3381"/>
      <c r="N3381" t="s">
        <v>4812</v>
      </c>
      <c r="O3381" s="396">
        <f>INDEX('Page 2 - Team Information'!$K$14:$AP$184,Y3381,X3381)</f>
        <v>0</v>
      </c>
      <c r="P3381"/>
      <c r="Q3381"/>
      <c r="R3381"/>
      <c r="S3381" t="s">
        <v>8103</v>
      </c>
      <c r="T3381"/>
      <c r="U3381"/>
      <c r="V3381"/>
      <c r="W3381"/>
      <c r="X3381" s="397">
        <v>25</v>
      </c>
      <c r="Y3381" s="397">
        <v>52</v>
      </c>
    </row>
    <row r="3382" spans="1:25" x14ac:dyDescent="0.45">
      <c r="A3382">
        <f>'Page 1 - General Information'!$G$12</f>
        <v>113367003</v>
      </c>
      <c r="B3382" t="str">
        <f>'Page 1 - General Information'!$G$16</f>
        <v>2658</v>
      </c>
      <c r="C3382" s="395" t="s">
        <v>19824</v>
      </c>
      <c r="D3382"/>
      <c r="E3382"/>
      <c r="F3382"/>
      <c r="G3382"/>
      <c r="H3382"/>
      <c r="I3382"/>
      <c r="J3382"/>
      <c r="K3382"/>
      <c r="L3382"/>
      <c r="M3382"/>
      <c r="N3382" t="s">
        <v>4812</v>
      </c>
      <c r="O3382" s="396">
        <f>INDEX('Page 2 - Team Information'!$K$14:$AP$184,Y3382,X3382)</f>
        <v>0</v>
      </c>
      <c r="P3382"/>
      <c r="Q3382"/>
      <c r="R3382"/>
      <c r="S3382" t="s">
        <v>8104</v>
      </c>
      <c r="T3382"/>
      <c r="U3382"/>
      <c r="V3382"/>
      <c r="W3382"/>
      <c r="X3382" s="397">
        <v>26</v>
      </c>
      <c r="Y3382" s="397">
        <v>52</v>
      </c>
    </row>
    <row r="3383" spans="1:25" x14ac:dyDescent="0.45">
      <c r="A3383">
        <f>'Page 1 - General Information'!$G$12</f>
        <v>113367003</v>
      </c>
      <c r="B3383" t="str">
        <f>'Page 1 - General Information'!$G$16</f>
        <v>2658</v>
      </c>
      <c r="C3383" s="395" t="s">
        <v>19824</v>
      </c>
      <c r="D3383"/>
      <c r="E3383"/>
      <c r="F3383"/>
      <c r="G3383"/>
      <c r="H3383"/>
      <c r="I3383"/>
      <c r="J3383"/>
      <c r="K3383"/>
      <c r="L3383"/>
      <c r="M3383"/>
      <c r="N3383" t="s">
        <v>4812</v>
      </c>
      <c r="O3383" s="396">
        <f>INDEX('Page 2 - Team Information'!$K$14:$AP$184,Y3383,X3383)</f>
        <v>0</v>
      </c>
      <c r="P3383"/>
      <c r="Q3383"/>
      <c r="R3383"/>
      <c r="S3383" t="s">
        <v>8105</v>
      </c>
      <c r="T3383"/>
      <c r="U3383"/>
      <c r="V3383"/>
      <c r="W3383"/>
      <c r="X3383" s="397">
        <v>27</v>
      </c>
      <c r="Y3383" s="397">
        <v>52</v>
      </c>
    </row>
    <row r="3384" spans="1:25" x14ac:dyDescent="0.45">
      <c r="A3384">
        <f>'Page 1 - General Information'!$G$12</f>
        <v>113367003</v>
      </c>
      <c r="B3384" t="str">
        <f>'Page 1 - General Information'!$G$16</f>
        <v>2658</v>
      </c>
      <c r="C3384" s="395" t="s">
        <v>19824</v>
      </c>
      <c r="D3384"/>
      <c r="E3384"/>
      <c r="F3384"/>
      <c r="G3384"/>
      <c r="H3384"/>
      <c r="I3384"/>
      <c r="J3384"/>
      <c r="K3384"/>
      <c r="L3384"/>
      <c r="M3384"/>
      <c r="N3384" s="274" t="s">
        <v>4801</v>
      </c>
      <c r="O3384" s="399"/>
      <c r="P3384"/>
      <c r="Q3384" s="400">
        <f>(INDEX('Page 2 - Team Information'!$K$14:$AP$184,Y3384,X3384)*100)</f>
        <v>0</v>
      </c>
      <c r="R3384"/>
      <c r="S3384" t="s">
        <v>8106</v>
      </c>
      <c r="T3384"/>
      <c r="U3384"/>
      <c r="V3384"/>
      <c r="W3384"/>
      <c r="X3384" s="397">
        <v>29</v>
      </c>
      <c r="Y3384" s="397">
        <v>52</v>
      </c>
    </row>
    <row r="3385" spans="1:25" x14ac:dyDescent="0.45">
      <c r="A3385">
        <f>'Page 1 - General Information'!$G$12</f>
        <v>113367003</v>
      </c>
      <c r="B3385" t="str">
        <f>'Page 1 - General Information'!$G$16</f>
        <v>2658</v>
      </c>
      <c r="C3385" s="395" t="s">
        <v>19824</v>
      </c>
      <c r="D3385"/>
      <c r="E3385"/>
      <c r="F3385"/>
      <c r="G3385"/>
      <c r="H3385"/>
      <c r="I3385"/>
      <c r="J3385"/>
      <c r="K3385"/>
      <c r="L3385"/>
      <c r="M3385"/>
      <c r="N3385" s="274" t="s">
        <v>4801</v>
      </c>
      <c r="O3385" s="399"/>
      <c r="P3385"/>
      <c r="Q3385" s="400">
        <f>(INDEX('Page 2 - Team Information'!$K$14:$AP$184,Y3385,X3385)*100)</f>
        <v>0</v>
      </c>
      <c r="R3385"/>
      <c r="S3385" t="s">
        <v>8107</v>
      </c>
      <c r="T3385"/>
      <c r="U3385"/>
      <c r="V3385"/>
      <c r="W3385"/>
      <c r="X3385" s="397">
        <v>30</v>
      </c>
      <c r="Y3385" s="397">
        <v>52</v>
      </c>
    </row>
    <row r="3386" spans="1:25" x14ac:dyDescent="0.45">
      <c r="A3386">
        <f>'Page 1 - General Information'!$G$12</f>
        <v>113367003</v>
      </c>
      <c r="B3386" t="str">
        <f>'Page 1 - General Information'!$G$16</f>
        <v>2658</v>
      </c>
      <c r="C3386" s="395" t="s">
        <v>19824</v>
      </c>
      <c r="D3386"/>
      <c r="E3386"/>
      <c r="F3386"/>
      <c r="G3386"/>
      <c r="H3386"/>
      <c r="I3386"/>
      <c r="J3386"/>
      <c r="K3386"/>
      <c r="L3386"/>
      <c r="M3386"/>
      <c r="N3386" s="274" t="s">
        <v>4801</v>
      </c>
      <c r="O3386" s="399"/>
      <c r="P3386"/>
      <c r="Q3386" s="400">
        <f>(INDEX('Page 2 - Team Information'!$K$14:$AP$184,Y3386,X3386)*100)</f>
        <v>0</v>
      </c>
      <c r="R3386"/>
      <c r="S3386" t="s">
        <v>8108</v>
      </c>
      <c r="T3386"/>
      <c r="U3386"/>
      <c r="V3386"/>
      <c r="W3386"/>
      <c r="X3386" s="397">
        <v>31</v>
      </c>
      <c r="Y3386" s="397">
        <v>52</v>
      </c>
    </row>
    <row r="3387" spans="1:25" x14ac:dyDescent="0.45">
      <c r="A3387">
        <f>'Page 1 - General Information'!$G$12</f>
        <v>113367003</v>
      </c>
      <c r="B3387" t="str">
        <f>'Page 1 - General Information'!$G$16</f>
        <v>2658</v>
      </c>
      <c r="C3387" s="395" t="s">
        <v>19824</v>
      </c>
      <c r="D3387"/>
      <c r="E3387"/>
      <c r="F3387"/>
      <c r="G3387"/>
      <c r="H3387"/>
      <c r="I3387"/>
      <c r="J3387"/>
      <c r="K3387"/>
      <c r="L3387"/>
      <c r="M3387"/>
      <c r="N3387" s="274" t="s">
        <v>4801</v>
      </c>
      <c r="O3387" s="399"/>
      <c r="P3387"/>
      <c r="Q3387" s="400">
        <f>(INDEX('Page 2 - Team Information'!$K$14:$AP$184,Y3387,X3387)*100)</f>
        <v>0</v>
      </c>
      <c r="R3387"/>
      <c r="S3387" t="s">
        <v>8109</v>
      </c>
      <c r="T3387"/>
      <c r="U3387"/>
      <c r="V3387"/>
      <c r="W3387"/>
      <c r="X3387" s="397">
        <v>32</v>
      </c>
      <c r="Y3387" s="397">
        <v>52</v>
      </c>
    </row>
    <row r="3388" spans="1:25" x14ac:dyDescent="0.45">
      <c r="A3388">
        <f>'Page 1 - General Information'!$G$12</f>
        <v>113367003</v>
      </c>
      <c r="B3388" t="str">
        <f>'Page 1 - General Information'!$G$16</f>
        <v>2658</v>
      </c>
      <c r="C3388" s="395" t="s">
        <v>19824</v>
      </c>
      <c r="D3388"/>
      <c r="E3388"/>
      <c r="F3388"/>
      <c r="G3388"/>
      <c r="H3388"/>
      <c r="I3388"/>
      <c r="J3388"/>
      <c r="K3388"/>
      <c r="L3388"/>
      <c r="M3388"/>
      <c r="N3388" t="s">
        <v>4812</v>
      </c>
      <c r="O3388" s="396">
        <f>INDEX('Page 2 - Team Information'!$K$14:$AP$184,Y3388,X3388)</f>
        <v>0</v>
      </c>
      <c r="P3388"/>
      <c r="Q3388"/>
      <c r="R3388"/>
      <c r="S3388" t="s">
        <v>8110</v>
      </c>
      <c r="T3388"/>
      <c r="U3388"/>
      <c r="V3388"/>
      <c r="W3388"/>
      <c r="X3388" s="397">
        <v>24</v>
      </c>
      <c r="Y3388" s="397">
        <v>53</v>
      </c>
    </row>
    <row r="3389" spans="1:25" x14ac:dyDescent="0.45">
      <c r="A3389">
        <f>'Page 1 - General Information'!$G$12</f>
        <v>113367003</v>
      </c>
      <c r="B3389" t="str">
        <f>'Page 1 - General Information'!$G$16</f>
        <v>2658</v>
      </c>
      <c r="C3389" s="395" t="s">
        <v>19824</v>
      </c>
      <c r="D3389"/>
      <c r="E3389"/>
      <c r="F3389"/>
      <c r="G3389"/>
      <c r="H3389"/>
      <c r="I3389"/>
      <c r="J3389"/>
      <c r="K3389"/>
      <c r="L3389"/>
      <c r="M3389"/>
      <c r="N3389" t="s">
        <v>4812</v>
      </c>
      <c r="O3389" s="396">
        <f>INDEX('Page 2 - Team Information'!$K$14:$AP$184,Y3389,X3389)</f>
        <v>0</v>
      </c>
      <c r="P3389"/>
      <c r="Q3389"/>
      <c r="R3389"/>
      <c r="S3389" t="s">
        <v>8111</v>
      </c>
      <c r="T3389"/>
      <c r="U3389"/>
      <c r="V3389"/>
      <c r="W3389"/>
      <c r="X3389" s="397">
        <v>25</v>
      </c>
      <c r="Y3389" s="397">
        <v>53</v>
      </c>
    </row>
    <row r="3390" spans="1:25" x14ac:dyDescent="0.45">
      <c r="A3390">
        <f>'Page 1 - General Information'!$G$12</f>
        <v>113367003</v>
      </c>
      <c r="B3390" t="str">
        <f>'Page 1 - General Information'!$G$16</f>
        <v>2658</v>
      </c>
      <c r="C3390" s="395" t="s">
        <v>19824</v>
      </c>
      <c r="D3390"/>
      <c r="E3390"/>
      <c r="F3390"/>
      <c r="G3390"/>
      <c r="H3390"/>
      <c r="I3390"/>
      <c r="J3390"/>
      <c r="K3390"/>
      <c r="L3390"/>
      <c r="M3390"/>
      <c r="N3390" t="s">
        <v>4812</v>
      </c>
      <c r="O3390" s="396">
        <f>INDEX('Page 2 - Team Information'!$K$14:$AP$184,Y3390,X3390)</f>
        <v>0</v>
      </c>
      <c r="P3390"/>
      <c r="Q3390"/>
      <c r="R3390"/>
      <c r="S3390" t="s">
        <v>8112</v>
      </c>
      <c r="T3390"/>
      <c r="U3390"/>
      <c r="V3390"/>
      <c r="W3390"/>
      <c r="X3390" s="397">
        <v>26</v>
      </c>
      <c r="Y3390" s="397">
        <v>53</v>
      </c>
    </row>
    <row r="3391" spans="1:25" x14ac:dyDescent="0.45">
      <c r="A3391">
        <f>'Page 1 - General Information'!$G$12</f>
        <v>113367003</v>
      </c>
      <c r="B3391" t="str">
        <f>'Page 1 - General Information'!$G$16</f>
        <v>2658</v>
      </c>
      <c r="C3391" s="395" t="s">
        <v>19824</v>
      </c>
      <c r="D3391"/>
      <c r="E3391"/>
      <c r="F3391"/>
      <c r="G3391"/>
      <c r="H3391"/>
      <c r="I3391"/>
      <c r="J3391"/>
      <c r="K3391"/>
      <c r="L3391"/>
      <c r="M3391"/>
      <c r="N3391" t="s">
        <v>4812</v>
      </c>
      <c r="O3391" s="396">
        <f>INDEX('Page 2 - Team Information'!$K$14:$AP$184,Y3391,X3391)</f>
        <v>0</v>
      </c>
      <c r="P3391"/>
      <c r="Q3391"/>
      <c r="R3391"/>
      <c r="S3391" t="s">
        <v>8113</v>
      </c>
      <c r="T3391"/>
      <c r="U3391"/>
      <c r="V3391"/>
      <c r="W3391"/>
      <c r="X3391" s="397">
        <v>27</v>
      </c>
      <c r="Y3391" s="397">
        <v>53</v>
      </c>
    </row>
    <row r="3392" spans="1:25" x14ac:dyDescent="0.45">
      <c r="A3392">
        <f>'Page 1 - General Information'!$G$12</f>
        <v>113367003</v>
      </c>
      <c r="B3392" t="str">
        <f>'Page 1 - General Information'!$G$16</f>
        <v>2658</v>
      </c>
      <c r="C3392" s="395" t="s">
        <v>19824</v>
      </c>
      <c r="D3392"/>
      <c r="E3392"/>
      <c r="F3392"/>
      <c r="G3392"/>
      <c r="H3392"/>
      <c r="I3392"/>
      <c r="J3392"/>
      <c r="K3392"/>
      <c r="L3392"/>
      <c r="M3392"/>
      <c r="N3392" s="274" t="s">
        <v>4801</v>
      </c>
      <c r="O3392" s="399"/>
      <c r="P3392"/>
      <c r="Q3392" s="400">
        <f>(INDEX('Page 2 - Team Information'!$K$14:$AP$184,Y3392,X3392)*100)</f>
        <v>0</v>
      </c>
      <c r="R3392"/>
      <c r="S3392" t="s">
        <v>8114</v>
      </c>
      <c r="T3392"/>
      <c r="U3392"/>
      <c r="V3392"/>
      <c r="W3392"/>
      <c r="X3392" s="397">
        <v>29</v>
      </c>
      <c r="Y3392" s="397">
        <v>53</v>
      </c>
    </row>
    <row r="3393" spans="1:25" x14ac:dyDescent="0.45">
      <c r="A3393">
        <f>'Page 1 - General Information'!$G$12</f>
        <v>113367003</v>
      </c>
      <c r="B3393" t="str">
        <f>'Page 1 - General Information'!$G$16</f>
        <v>2658</v>
      </c>
      <c r="C3393" s="395" t="s">
        <v>19824</v>
      </c>
      <c r="D3393"/>
      <c r="E3393"/>
      <c r="F3393"/>
      <c r="G3393"/>
      <c r="H3393"/>
      <c r="I3393"/>
      <c r="J3393"/>
      <c r="K3393"/>
      <c r="L3393"/>
      <c r="M3393"/>
      <c r="N3393" s="274" t="s">
        <v>4801</v>
      </c>
      <c r="O3393" s="399"/>
      <c r="P3393"/>
      <c r="Q3393" s="400">
        <f>(INDEX('Page 2 - Team Information'!$K$14:$AP$184,Y3393,X3393)*100)</f>
        <v>0</v>
      </c>
      <c r="R3393"/>
      <c r="S3393" t="s">
        <v>8115</v>
      </c>
      <c r="T3393"/>
      <c r="U3393"/>
      <c r="V3393"/>
      <c r="W3393"/>
      <c r="X3393" s="397">
        <v>30</v>
      </c>
      <c r="Y3393" s="397">
        <v>53</v>
      </c>
    </row>
    <row r="3394" spans="1:25" x14ac:dyDescent="0.45">
      <c r="A3394">
        <f>'Page 1 - General Information'!$G$12</f>
        <v>113367003</v>
      </c>
      <c r="B3394" t="str">
        <f>'Page 1 - General Information'!$G$16</f>
        <v>2658</v>
      </c>
      <c r="C3394" s="395" t="s">
        <v>19824</v>
      </c>
      <c r="D3394"/>
      <c r="E3394"/>
      <c r="F3394"/>
      <c r="G3394"/>
      <c r="H3394"/>
      <c r="I3394"/>
      <c r="J3394"/>
      <c r="K3394"/>
      <c r="L3394"/>
      <c r="M3394"/>
      <c r="N3394" s="274" t="s">
        <v>4801</v>
      </c>
      <c r="O3394" s="399"/>
      <c r="P3394"/>
      <c r="Q3394" s="400">
        <f>(INDEX('Page 2 - Team Information'!$K$14:$AP$184,Y3394,X3394)*100)</f>
        <v>0</v>
      </c>
      <c r="R3394"/>
      <c r="S3394" t="s">
        <v>8116</v>
      </c>
      <c r="T3394"/>
      <c r="U3394"/>
      <c r="V3394"/>
      <c r="W3394"/>
      <c r="X3394" s="397">
        <v>31</v>
      </c>
      <c r="Y3394" s="397">
        <v>53</v>
      </c>
    </row>
    <row r="3395" spans="1:25" x14ac:dyDescent="0.45">
      <c r="A3395">
        <f>'Page 1 - General Information'!$G$12</f>
        <v>113367003</v>
      </c>
      <c r="B3395" t="str">
        <f>'Page 1 - General Information'!$G$16</f>
        <v>2658</v>
      </c>
      <c r="C3395" s="395" t="s">
        <v>19824</v>
      </c>
      <c r="D3395"/>
      <c r="E3395"/>
      <c r="F3395"/>
      <c r="G3395"/>
      <c r="H3395"/>
      <c r="I3395"/>
      <c r="J3395"/>
      <c r="K3395"/>
      <c r="L3395"/>
      <c r="M3395"/>
      <c r="N3395" s="274" t="s">
        <v>4801</v>
      </c>
      <c r="O3395" s="399"/>
      <c r="P3395"/>
      <c r="Q3395" s="400">
        <f>(INDEX('Page 2 - Team Information'!$K$14:$AP$184,Y3395,X3395)*100)</f>
        <v>0</v>
      </c>
      <c r="R3395"/>
      <c r="S3395" t="s">
        <v>8117</v>
      </c>
      <c r="T3395"/>
      <c r="U3395"/>
      <c r="V3395"/>
      <c r="W3395"/>
      <c r="X3395" s="397">
        <v>32</v>
      </c>
      <c r="Y3395" s="397">
        <v>53</v>
      </c>
    </row>
    <row r="3396" spans="1:25" x14ac:dyDescent="0.45">
      <c r="A3396">
        <f>'Page 1 - General Information'!$G$12</f>
        <v>113367003</v>
      </c>
      <c r="B3396" t="str">
        <f>'Page 1 - General Information'!$G$16</f>
        <v>2658</v>
      </c>
      <c r="C3396" s="395" t="s">
        <v>19824</v>
      </c>
      <c r="D3396"/>
      <c r="E3396"/>
      <c r="F3396"/>
      <c r="G3396"/>
      <c r="H3396"/>
      <c r="I3396"/>
      <c r="J3396"/>
      <c r="K3396"/>
      <c r="L3396"/>
      <c r="M3396"/>
      <c r="N3396" t="s">
        <v>4812</v>
      </c>
      <c r="O3396" s="396">
        <f>INDEX('Page 2 - Team Information'!$K$14:$AP$184,Y3396,X3396)</f>
        <v>0</v>
      </c>
      <c r="P3396"/>
      <c r="Q3396"/>
      <c r="R3396"/>
      <c r="S3396" t="s">
        <v>8118</v>
      </c>
      <c r="T3396"/>
      <c r="U3396"/>
      <c r="V3396"/>
      <c r="W3396"/>
      <c r="X3396" s="397">
        <v>24</v>
      </c>
      <c r="Y3396" s="397">
        <v>54</v>
      </c>
    </row>
    <row r="3397" spans="1:25" x14ac:dyDescent="0.45">
      <c r="A3397">
        <f>'Page 1 - General Information'!$G$12</f>
        <v>113367003</v>
      </c>
      <c r="B3397" t="str">
        <f>'Page 1 - General Information'!$G$16</f>
        <v>2658</v>
      </c>
      <c r="C3397" s="395" t="s">
        <v>19824</v>
      </c>
      <c r="D3397"/>
      <c r="E3397"/>
      <c r="F3397"/>
      <c r="G3397"/>
      <c r="H3397"/>
      <c r="I3397"/>
      <c r="J3397"/>
      <c r="K3397"/>
      <c r="L3397"/>
      <c r="M3397"/>
      <c r="N3397" t="s">
        <v>4812</v>
      </c>
      <c r="O3397" s="396">
        <f>INDEX('Page 2 - Team Information'!$K$14:$AP$184,Y3397,X3397)</f>
        <v>0</v>
      </c>
      <c r="P3397"/>
      <c r="Q3397"/>
      <c r="R3397"/>
      <c r="S3397" t="s">
        <v>8119</v>
      </c>
      <c r="T3397"/>
      <c r="U3397"/>
      <c r="V3397"/>
      <c r="W3397"/>
      <c r="X3397" s="397">
        <v>25</v>
      </c>
      <c r="Y3397" s="397">
        <v>54</v>
      </c>
    </row>
    <row r="3398" spans="1:25" x14ac:dyDescent="0.45">
      <c r="A3398">
        <f>'Page 1 - General Information'!$G$12</f>
        <v>113367003</v>
      </c>
      <c r="B3398" t="str">
        <f>'Page 1 - General Information'!$G$16</f>
        <v>2658</v>
      </c>
      <c r="C3398" s="395" t="s">
        <v>19824</v>
      </c>
      <c r="D3398"/>
      <c r="E3398"/>
      <c r="F3398"/>
      <c r="G3398"/>
      <c r="H3398"/>
      <c r="I3398"/>
      <c r="J3398"/>
      <c r="K3398"/>
      <c r="L3398"/>
      <c r="M3398"/>
      <c r="N3398" t="s">
        <v>4812</v>
      </c>
      <c r="O3398" s="396">
        <f>INDEX('Page 2 - Team Information'!$K$14:$AP$184,Y3398,X3398)</f>
        <v>0</v>
      </c>
      <c r="P3398"/>
      <c r="Q3398"/>
      <c r="R3398"/>
      <c r="S3398" t="s">
        <v>8120</v>
      </c>
      <c r="T3398"/>
      <c r="U3398"/>
      <c r="V3398"/>
      <c r="W3398"/>
      <c r="X3398" s="397">
        <v>26</v>
      </c>
      <c r="Y3398" s="397">
        <v>54</v>
      </c>
    </row>
    <row r="3399" spans="1:25" x14ac:dyDescent="0.45">
      <c r="A3399">
        <f>'Page 1 - General Information'!$G$12</f>
        <v>113367003</v>
      </c>
      <c r="B3399" t="str">
        <f>'Page 1 - General Information'!$G$16</f>
        <v>2658</v>
      </c>
      <c r="C3399" s="395" t="s">
        <v>19824</v>
      </c>
      <c r="D3399"/>
      <c r="E3399"/>
      <c r="F3399"/>
      <c r="G3399"/>
      <c r="H3399"/>
      <c r="I3399"/>
      <c r="J3399"/>
      <c r="K3399"/>
      <c r="L3399"/>
      <c r="M3399"/>
      <c r="N3399" t="s">
        <v>4812</v>
      </c>
      <c r="O3399" s="396">
        <f>INDEX('Page 2 - Team Information'!$K$14:$AP$184,Y3399,X3399)</f>
        <v>0</v>
      </c>
      <c r="P3399"/>
      <c r="Q3399"/>
      <c r="R3399"/>
      <c r="S3399" t="s">
        <v>8121</v>
      </c>
      <c r="T3399"/>
      <c r="U3399"/>
      <c r="V3399"/>
      <c r="W3399"/>
      <c r="X3399" s="397">
        <v>27</v>
      </c>
      <c r="Y3399" s="397">
        <v>54</v>
      </c>
    </row>
    <row r="3400" spans="1:25" x14ac:dyDescent="0.45">
      <c r="A3400">
        <f>'Page 1 - General Information'!$G$12</f>
        <v>113367003</v>
      </c>
      <c r="B3400" t="str">
        <f>'Page 1 - General Information'!$G$16</f>
        <v>2658</v>
      </c>
      <c r="C3400" s="395" t="s">
        <v>19824</v>
      </c>
      <c r="D3400"/>
      <c r="E3400"/>
      <c r="F3400"/>
      <c r="G3400"/>
      <c r="H3400"/>
      <c r="I3400"/>
      <c r="J3400"/>
      <c r="K3400"/>
      <c r="L3400"/>
      <c r="M3400"/>
      <c r="N3400" s="274" t="s">
        <v>4801</v>
      </c>
      <c r="O3400" s="399"/>
      <c r="P3400"/>
      <c r="Q3400" s="400">
        <f>(INDEX('Page 2 - Team Information'!$K$14:$AP$184,Y3400,X3400)*100)</f>
        <v>0</v>
      </c>
      <c r="R3400"/>
      <c r="S3400" t="s">
        <v>8122</v>
      </c>
      <c r="T3400"/>
      <c r="U3400"/>
      <c r="V3400"/>
      <c r="W3400"/>
      <c r="X3400" s="397">
        <v>29</v>
      </c>
      <c r="Y3400" s="397">
        <v>54</v>
      </c>
    </row>
    <row r="3401" spans="1:25" x14ac:dyDescent="0.45">
      <c r="A3401">
        <f>'Page 1 - General Information'!$G$12</f>
        <v>113367003</v>
      </c>
      <c r="B3401" t="str">
        <f>'Page 1 - General Information'!$G$16</f>
        <v>2658</v>
      </c>
      <c r="C3401" s="395" t="s">
        <v>19824</v>
      </c>
      <c r="D3401"/>
      <c r="E3401"/>
      <c r="F3401"/>
      <c r="G3401"/>
      <c r="H3401"/>
      <c r="I3401"/>
      <c r="J3401"/>
      <c r="K3401"/>
      <c r="L3401"/>
      <c r="M3401"/>
      <c r="N3401" s="274" t="s">
        <v>4801</v>
      </c>
      <c r="O3401" s="399"/>
      <c r="P3401"/>
      <c r="Q3401" s="400">
        <f>(INDEX('Page 2 - Team Information'!$K$14:$AP$184,Y3401,X3401)*100)</f>
        <v>0</v>
      </c>
      <c r="R3401"/>
      <c r="S3401" t="s">
        <v>8123</v>
      </c>
      <c r="T3401"/>
      <c r="U3401"/>
      <c r="V3401"/>
      <c r="W3401"/>
      <c r="X3401" s="397">
        <v>30</v>
      </c>
      <c r="Y3401" s="397">
        <v>54</v>
      </c>
    </row>
    <row r="3402" spans="1:25" x14ac:dyDescent="0.45">
      <c r="A3402">
        <f>'Page 1 - General Information'!$G$12</f>
        <v>113367003</v>
      </c>
      <c r="B3402" t="str">
        <f>'Page 1 - General Information'!$G$16</f>
        <v>2658</v>
      </c>
      <c r="C3402" s="395" t="s">
        <v>19824</v>
      </c>
      <c r="D3402"/>
      <c r="E3402"/>
      <c r="F3402"/>
      <c r="G3402"/>
      <c r="H3402"/>
      <c r="I3402"/>
      <c r="J3402"/>
      <c r="K3402"/>
      <c r="L3402"/>
      <c r="M3402"/>
      <c r="N3402" s="274" t="s">
        <v>4801</v>
      </c>
      <c r="O3402" s="399"/>
      <c r="P3402"/>
      <c r="Q3402" s="400">
        <f>(INDEX('Page 2 - Team Information'!$K$14:$AP$184,Y3402,X3402)*100)</f>
        <v>0</v>
      </c>
      <c r="R3402"/>
      <c r="S3402" t="s">
        <v>8124</v>
      </c>
      <c r="T3402"/>
      <c r="U3402"/>
      <c r="V3402"/>
      <c r="W3402"/>
      <c r="X3402" s="397">
        <v>31</v>
      </c>
      <c r="Y3402" s="397">
        <v>54</v>
      </c>
    </row>
    <row r="3403" spans="1:25" x14ac:dyDescent="0.45">
      <c r="A3403">
        <f>'Page 1 - General Information'!$G$12</f>
        <v>113367003</v>
      </c>
      <c r="B3403" t="str">
        <f>'Page 1 - General Information'!$G$16</f>
        <v>2658</v>
      </c>
      <c r="C3403" s="395" t="s">
        <v>19824</v>
      </c>
      <c r="D3403"/>
      <c r="E3403"/>
      <c r="F3403"/>
      <c r="G3403"/>
      <c r="H3403"/>
      <c r="I3403"/>
      <c r="J3403"/>
      <c r="K3403"/>
      <c r="L3403"/>
      <c r="M3403"/>
      <c r="N3403" s="274" t="s">
        <v>4801</v>
      </c>
      <c r="O3403" s="399"/>
      <c r="P3403"/>
      <c r="Q3403" s="400">
        <f>(INDEX('Page 2 - Team Information'!$K$14:$AP$184,Y3403,X3403)*100)</f>
        <v>0</v>
      </c>
      <c r="R3403"/>
      <c r="S3403" t="s">
        <v>8125</v>
      </c>
      <c r="T3403"/>
      <c r="U3403"/>
      <c r="V3403"/>
      <c r="W3403"/>
      <c r="X3403" s="397">
        <v>32</v>
      </c>
      <c r="Y3403" s="397">
        <v>54</v>
      </c>
    </row>
    <row r="3404" spans="1:25" x14ac:dyDescent="0.45">
      <c r="A3404">
        <f>'Page 1 - General Information'!$G$12</f>
        <v>113367003</v>
      </c>
      <c r="B3404" t="str">
        <f>'Page 1 - General Information'!$G$16</f>
        <v>2658</v>
      </c>
      <c r="C3404" s="395" t="s">
        <v>19824</v>
      </c>
      <c r="D3404"/>
      <c r="E3404"/>
      <c r="F3404"/>
      <c r="G3404"/>
      <c r="H3404"/>
      <c r="I3404"/>
      <c r="J3404"/>
      <c r="K3404"/>
      <c r="L3404"/>
      <c r="M3404"/>
      <c r="N3404" t="s">
        <v>4812</v>
      </c>
      <c r="O3404" s="396">
        <f>INDEX('Page 2 - Team Information'!$K$14:$AP$184,Y3404,X3404)</f>
        <v>0</v>
      </c>
      <c r="P3404"/>
      <c r="Q3404"/>
      <c r="R3404"/>
      <c r="S3404" t="s">
        <v>8126</v>
      </c>
      <c r="T3404"/>
      <c r="U3404"/>
      <c r="V3404"/>
      <c r="W3404"/>
      <c r="X3404" s="397">
        <v>24</v>
      </c>
      <c r="Y3404" s="397">
        <v>55</v>
      </c>
    </row>
    <row r="3405" spans="1:25" x14ac:dyDescent="0.45">
      <c r="A3405">
        <f>'Page 1 - General Information'!$G$12</f>
        <v>113367003</v>
      </c>
      <c r="B3405" t="str">
        <f>'Page 1 - General Information'!$G$16</f>
        <v>2658</v>
      </c>
      <c r="C3405" s="395" t="s">
        <v>19824</v>
      </c>
      <c r="D3405"/>
      <c r="E3405"/>
      <c r="F3405"/>
      <c r="G3405"/>
      <c r="H3405"/>
      <c r="I3405"/>
      <c r="J3405"/>
      <c r="K3405"/>
      <c r="L3405"/>
      <c r="M3405"/>
      <c r="N3405" t="s">
        <v>4812</v>
      </c>
      <c r="O3405" s="396">
        <f>INDEX('Page 2 - Team Information'!$K$14:$AP$184,Y3405,X3405)</f>
        <v>0</v>
      </c>
      <c r="P3405"/>
      <c r="Q3405"/>
      <c r="R3405"/>
      <c r="S3405" t="s">
        <v>8127</v>
      </c>
      <c r="T3405"/>
      <c r="U3405"/>
      <c r="V3405"/>
      <c r="W3405"/>
      <c r="X3405" s="397">
        <v>25</v>
      </c>
      <c r="Y3405" s="397">
        <v>55</v>
      </c>
    </row>
    <row r="3406" spans="1:25" x14ac:dyDescent="0.45">
      <c r="A3406">
        <f>'Page 1 - General Information'!$G$12</f>
        <v>113367003</v>
      </c>
      <c r="B3406" t="str">
        <f>'Page 1 - General Information'!$G$16</f>
        <v>2658</v>
      </c>
      <c r="C3406" s="395" t="s">
        <v>19824</v>
      </c>
      <c r="D3406"/>
      <c r="E3406"/>
      <c r="F3406"/>
      <c r="G3406"/>
      <c r="H3406"/>
      <c r="I3406"/>
      <c r="J3406"/>
      <c r="K3406"/>
      <c r="L3406"/>
      <c r="M3406"/>
      <c r="N3406" t="s">
        <v>4812</v>
      </c>
      <c r="O3406" s="396">
        <f>INDEX('Page 2 - Team Information'!$K$14:$AP$184,Y3406,X3406)</f>
        <v>0</v>
      </c>
      <c r="P3406"/>
      <c r="Q3406"/>
      <c r="R3406"/>
      <c r="S3406" t="s">
        <v>8128</v>
      </c>
      <c r="T3406"/>
      <c r="U3406"/>
      <c r="V3406"/>
      <c r="W3406"/>
      <c r="X3406" s="397">
        <v>26</v>
      </c>
      <c r="Y3406" s="397">
        <v>55</v>
      </c>
    </row>
    <row r="3407" spans="1:25" x14ac:dyDescent="0.45">
      <c r="A3407">
        <f>'Page 1 - General Information'!$G$12</f>
        <v>113367003</v>
      </c>
      <c r="B3407" t="str">
        <f>'Page 1 - General Information'!$G$16</f>
        <v>2658</v>
      </c>
      <c r="C3407" s="395" t="s">
        <v>19824</v>
      </c>
      <c r="D3407"/>
      <c r="E3407"/>
      <c r="F3407"/>
      <c r="G3407"/>
      <c r="H3407"/>
      <c r="I3407"/>
      <c r="J3407"/>
      <c r="K3407"/>
      <c r="L3407"/>
      <c r="M3407"/>
      <c r="N3407" t="s">
        <v>4812</v>
      </c>
      <c r="O3407" s="396">
        <f>INDEX('Page 2 - Team Information'!$K$14:$AP$184,Y3407,X3407)</f>
        <v>0</v>
      </c>
      <c r="P3407"/>
      <c r="Q3407"/>
      <c r="R3407"/>
      <c r="S3407" t="s">
        <v>8129</v>
      </c>
      <c r="T3407"/>
      <c r="U3407"/>
      <c r="V3407"/>
      <c r="W3407"/>
      <c r="X3407" s="397">
        <v>27</v>
      </c>
      <c r="Y3407" s="397">
        <v>55</v>
      </c>
    </row>
    <row r="3408" spans="1:25" x14ac:dyDescent="0.45">
      <c r="A3408">
        <f>'Page 1 - General Information'!$G$12</f>
        <v>113367003</v>
      </c>
      <c r="B3408" t="str">
        <f>'Page 1 - General Information'!$G$16</f>
        <v>2658</v>
      </c>
      <c r="C3408" s="395" t="s">
        <v>19824</v>
      </c>
      <c r="D3408"/>
      <c r="E3408"/>
      <c r="F3408"/>
      <c r="G3408"/>
      <c r="H3408"/>
      <c r="I3408"/>
      <c r="J3408"/>
      <c r="K3408"/>
      <c r="L3408"/>
      <c r="M3408"/>
      <c r="N3408" s="274" t="s">
        <v>4801</v>
      </c>
      <c r="O3408" s="399"/>
      <c r="P3408"/>
      <c r="Q3408" s="400">
        <f>(INDEX('Page 2 - Team Information'!$K$14:$AP$184,Y3408,X3408)*100)</f>
        <v>0</v>
      </c>
      <c r="R3408"/>
      <c r="S3408" t="s">
        <v>8130</v>
      </c>
      <c r="T3408"/>
      <c r="U3408"/>
      <c r="V3408"/>
      <c r="W3408"/>
      <c r="X3408" s="397">
        <v>29</v>
      </c>
      <c r="Y3408" s="397">
        <v>55</v>
      </c>
    </row>
    <row r="3409" spans="1:25" x14ac:dyDescent="0.45">
      <c r="A3409">
        <f>'Page 1 - General Information'!$G$12</f>
        <v>113367003</v>
      </c>
      <c r="B3409" t="str">
        <f>'Page 1 - General Information'!$G$16</f>
        <v>2658</v>
      </c>
      <c r="C3409" s="395" t="s">
        <v>19824</v>
      </c>
      <c r="D3409"/>
      <c r="E3409"/>
      <c r="F3409"/>
      <c r="G3409"/>
      <c r="H3409"/>
      <c r="I3409"/>
      <c r="J3409"/>
      <c r="K3409"/>
      <c r="L3409"/>
      <c r="M3409"/>
      <c r="N3409" s="274" t="s">
        <v>4801</v>
      </c>
      <c r="O3409" s="399"/>
      <c r="P3409"/>
      <c r="Q3409" s="400">
        <f>(INDEX('Page 2 - Team Information'!$K$14:$AP$184,Y3409,X3409)*100)</f>
        <v>0</v>
      </c>
      <c r="R3409"/>
      <c r="S3409" t="s">
        <v>8131</v>
      </c>
      <c r="T3409"/>
      <c r="U3409"/>
      <c r="V3409"/>
      <c r="W3409"/>
      <c r="X3409" s="397">
        <v>30</v>
      </c>
      <c r="Y3409" s="397">
        <v>55</v>
      </c>
    </row>
    <row r="3410" spans="1:25" x14ac:dyDescent="0.45">
      <c r="A3410">
        <f>'Page 1 - General Information'!$G$12</f>
        <v>113367003</v>
      </c>
      <c r="B3410" t="str">
        <f>'Page 1 - General Information'!$G$16</f>
        <v>2658</v>
      </c>
      <c r="C3410" s="395" t="s">
        <v>19824</v>
      </c>
      <c r="D3410"/>
      <c r="E3410"/>
      <c r="F3410"/>
      <c r="G3410"/>
      <c r="H3410"/>
      <c r="I3410"/>
      <c r="J3410"/>
      <c r="K3410"/>
      <c r="L3410"/>
      <c r="M3410"/>
      <c r="N3410" s="274" t="s">
        <v>4801</v>
      </c>
      <c r="O3410" s="399"/>
      <c r="P3410"/>
      <c r="Q3410" s="400">
        <f>(INDEX('Page 2 - Team Information'!$K$14:$AP$184,Y3410,X3410)*100)</f>
        <v>0</v>
      </c>
      <c r="R3410"/>
      <c r="S3410" t="s">
        <v>8132</v>
      </c>
      <c r="T3410"/>
      <c r="U3410"/>
      <c r="V3410"/>
      <c r="W3410"/>
      <c r="X3410" s="397">
        <v>31</v>
      </c>
      <c r="Y3410" s="397">
        <v>55</v>
      </c>
    </row>
    <row r="3411" spans="1:25" x14ac:dyDescent="0.45">
      <c r="A3411">
        <f>'Page 1 - General Information'!$G$12</f>
        <v>113367003</v>
      </c>
      <c r="B3411" t="str">
        <f>'Page 1 - General Information'!$G$16</f>
        <v>2658</v>
      </c>
      <c r="C3411" s="395" t="s">
        <v>19824</v>
      </c>
      <c r="D3411"/>
      <c r="E3411"/>
      <c r="F3411"/>
      <c r="G3411"/>
      <c r="H3411"/>
      <c r="I3411"/>
      <c r="J3411"/>
      <c r="K3411"/>
      <c r="L3411"/>
      <c r="M3411"/>
      <c r="N3411" s="274" t="s">
        <v>4801</v>
      </c>
      <c r="O3411" s="399"/>
      <c r="P3411"/>
      <c r="Q3411" s="400">
        <f>(INDEX('Page 2 - Team Information'!$K$14:$AP$184,Y3411,X3411)*100)</f>
        <v>0</v>
      </c>
      <c r="R3411"/>
      <c r="S3411" t="s">
        <v>8133</v>
      </c>
      <c r="T3411"/>
      <c r="U3411"/>
      <c r="V3411"/>
      <c r="W3411"/>
      <c r="X3411" s="397">
        <v>32</v>
      </c>
      <c r="Y3411" s="397">
        <v>55</v>
      </c>
    </row>
    <row r="3412" spans="1:25" x14ac:dyDescent="0.45">
      <c r="A3412">
        <f>'Page 1 - General Information'!$G$12</f>
        <v>113367003</v>
      </c>
      <c r="B3412" t="str">
        <f>'Page 1 - General Information'!$G$16</f>
        <v>2658</v>
      </c>
      <c r="C3412" s="395" t="s">
        <v>19824</v>
      </c>
      <c r="D3412"/>
      <c r="E3412"/>
      <c r="F3412"/>
      <c r="G3412"/>
      <c r="H3412"/>
      <c r="I3412"/>
      <c r="J3412"/>
      <c r="K3412"/>
      <c r="L3412"/>
      <c r="M3412"/>
      <c r="N3412" t="s">
        <v>4812</v>
      </c>
      <c r="O3412" s="396">
        <f>INDEX('Page 2 - Team Information'!$K$14:$AP$184,Y3412,X3412)</f>
        <v>0</v>
      </c>
      <c r="P3412"/>
      <c r="Q3412"/>
      <c r="R3412"/>
      <c r="S3412" t="s">
        <v>8134</v>
      </c>
      <c r="T3412"/>
      <c r="U3412"/>
      <c r="V3412"/>
      <c r="W3412"/>
      <c r="X3412" s="397">
        <v>24</v>
      </c>
      <c r="Y3412" s="397">
        <v>56</v>
      </c>
    </row>
    <row r="3413" spans="1:25" x14ac:dyDescent="0.45">
      <c r="A3413">
        <f>'Page 1 - General Information'!$G$12</f>
        <v>113367003</v>
      </c>
      <c r="B3413" t="str">
        <f>'Page 1 - General Information'!$G$16</f>
        <v>2658</v>
      </c>
      <c r="C3413" s="395" t="s">
        <v>19824</v>
      </c>
      <c r="D3413"/>
      <c r="E3413"/>
      <c r="F3413"/>
      <c r="G3413"/>
      <c r="H3413"/>
      <c r="I3413"/>
      <c r="J3413"/>
      <c r="K3413"/>
      <c r="L3413"/>
      <c r="M3413"/>
      <c r="N3413" t="s">
        <v>4812</v>
      </c>
      <c r="O3413" s="396">
        <f>INDEX('Page 2 - Team Information'!$K$14:$AP$184,Y3413,X3413)</f>
        <v>0</v>
      </c>
      <c r="P3413"/>
      <c r="Q3413"/>
      <c r="R3413"/>
      <c r="S3413" t="s">
        <v>8135</v>
      </c>
      <c r="T3413"/>
      <c r="U3413"/>
      <c r="V3413"/>
      <c r="W3413"/>
      <c r="X3413" s="397">
        <v>25</v>
      </c>
      <c r="Y3413" s="397">
        <v>56</v>
      </c>
    </row>
    <row r="3414" spans="1:25" x14ac:dyDescent="0.45">
      <c r="A3414">
        <f>'Page 1 - General Information'!$G$12</f>
        <v>113367003</v>
      </c>
      <c r="B3414" t="str">
        <f>'Page 1 - General Information'!$G$16</f>
        <v>2658</v>
      </c>
      <c r="C3414" s="395" t="s">
        <v>19824</v>
      </c>
      <c r="D3414"/>
      <c r="E3414"/>
      <c r="F3414"/>
      <c r="G3414"/>
      <c r="H3414"/>
      <c r="I3414"/>
      <c r="J3414"/>
      <c r="K3414"/>
      <c r="L3414"/>
      <c r="M3414"/>
      <c r="N3414" t="s">
        <v>4812</v>
      </c>
      <c r="O3414" s="396">
        <f>INDEX('Page 2 - Team Information'!$K$14:$AP$184,Y3414,X3414)</f>
        <v>0</v>
      </c>
      <c r="P3414"/>
      <c r="Q3414"/>
      <c r="R3414"/>
      <c r="S3414" t="s">
        <v>8136</v>
      </c>
      <c r="T3414"/>
      <c r="U3414"/>
      <c r="V3414"/>
      <c r="W3414"/>
      <c r="X3414" s="397">
        <v>26</v>
      </c>
      <c r="Y3414" s="397">
        <v>56</v>
      </c>
    </row>
    <row r="3415" spans="1:25" x14ac:dyDescent="0.45">
      <c r="A3415">
        <f>'Page 1 - General Information'!$G$12</f>
        <v>113367003</v>
      </c>
      <c r="B3415" t="str">
        <f>'Page 1 - General Information'!$G$16</f>
        <v>2658</v>
      </c>
      <c r="C3415" s="395" t="s">
        <v>19824</v>
      </c>
      <c r="D3415"/>
      <c r="E3415"/>
      <c r="F3415"/>
      <c r="G3415"/>
      <c r="H3415"/>
      <c r="I3415"/>
      <c r="J3415"/>
      <c r="K3415"/>
      <c r="L3415"/>
      <c r="M3415"/>
      <c r="N3415" t="s">
        <v>4812</v>
      </c>
      <c r="O3415" s="396">
        <f>INDEX('Page 2 - Team Information'!$K$14:$AP$184,Y3415,X3415)</f>
        <v>0</v>
      </c>
      <c r="P3415"/>
      <c r="Q3415"/>
      <c r="R3415"/>
      <c r="S3415" t="s">
        <v>8137</v>
      </c>
      <c r="T3415"/>
      <c r="U3415"/>
      <c r="V3415"/>
      <c r="W3415"/>
      <c r="X3415" s="397">
        <v>27</v>
      </c>
      <c r="Y3415" s="397">
        <v>56</v>
      </c>
    </row>
    <row r="3416" spans="1:25" x14ac:dyDescent="0.45">
      <c r="A3416">
        <f>'Page 1 - General Information'!$G$12</f>
        <v>113367003</v>
      </c>
      <c r="B3416" t="str">
        <f>'Page 1 - General Information'!$G$16</f>
        <v>2658</v>
      </c>
      <c r="C3416" s="395" t="s">
        <v>19824</v>
      </c>
      <c r="D3416"/>
      <c r="E3416"/>
      <c r="F3416"/>
      <c r="G3416"/>
      <c r="H3416"/>
      <c r="I3416"/>
      <c r="J3416"/>
      <c r="K3416"/>
      <c r="L3416"/>
      <c r="M3416"/>
      <c r="N3416" s="274" t="s">
        <v>4801</v>
      </c>
      <c r="O3416" s="399"/>
      <c r="P3416"/>
      <c r="Q3416" s="400">
        <f>(INDEX('Page 2 - Team Information'!$K$14:$AP$184,Y3416,X3416)*100)</f>
        <v>0</v>
      </c>
      <c r="R3416"/>
      <c r="S3416" t="s">
        <v>8138</v>
      </c>
      <c r="T3416"/>
      <c r="U3416"/>
      <c r="V3416"/>
      <c r="W3416"/>
      <c r="X3416" s="397">
        <v>29</v>
      </c>
      <c r="Y3416" s="397">
        <v>56</v>
      </c>
    </row>
    <row r="3417" spans="1:25" x14ac:dyDescent="0.45">
      <c r="A3417">
        <f>'Page 1 - General Information'!$G$12</f>
        <v>113367003</v>
      </c>
      <c r="B3417" t="str">
        <f>'Page 1 - General Information'!$G$16</f>
        <v>2658</v>
      </c>
      <c r="C3417" s="395" t="s">
        <v>19824</v>
      </c>
      <c r="D3417"/>
      <c r="E3417"/>
      <c r="F3417"/>
      <c r="G3417"/>
      <c r="H3417"/>
      <c r="I3417"/>
      <c r="J3417"/>
      <c r="K3417"/>
      <c r="L3417"/>
      <c r="M3417"/>
      <c r="N3417" s="274" t="s">
        <v>4801</v>
      </c>
      <c r="O3417" s="399"/>
      <c r="P3417"/>
      <c r="Q3417" s="400">
        <f>(INDEX('Page 2 - Team Information'!$K$14:$AP$184,Y3417,X3417)*100)</f>
        <v>0</v>
      </c>
      <c r="R3417"/>
      <c r="S3417" t="s">
        <v>8139</v>
      </c>
      <c r="T3417"/>
      <c r="U3417"/>
      <c r="V3417"/>
      <c r="W3417"/>
      <c r="X3417" s="397">
        <v>30</v>
      </c>
      <c r="Y3417" s="397">
        <v>56</v>
      </c>
    </row>
    <row r="3418" spans="1:25" x14ac:dyDescent="0.45">
      <c r="A3418">
        <f>'Page 1 - General Information'!$G$12</f>
        <v>113367003</v>
      </c>
      <c r="B3418" t="str">
        <f>'Page 1 - General Information'!$G$16</f>
        <v>2658</v>
      </c>
      <c r="C3418" s="395" t="s">
        <v>19824</v>
      </c>
      <c r="D3418"/>
      <c r="E3418"/>
      <c r="F3418"/>
      <c r="G3418"/>
      <c r="H3418"/>
      <c r="I3418"/>
      <c r="J3418"/>
      <c r="K3418"/>
      <c r="L3418"/>
      <c r="M3418"/>
      <c r="N3418" s="274" t="s">
        <v>4801</v>
      </c>
      <c r="O3418" s="399"/>
      <c r="P3418"/>
      <c r="Q3418" s="400">
        <f>(INDEX('Page 2 - Team Information'!$K$14:$AP$184,Y3418,X3418)*100)</f>
        <v>0</v>
      </c>
      <c r="R3418"/>
      <c r="S3418" t="s">
        <v>8140</v>
      </c>
      <c r="T3418"/>
      <c r="U3418"/>
      <c r="V3418"/>
      <c r="W3418"/>
      <c r="X3418" s="397">
        <v>31</v>
      </c>
      <c r="Y3418" s="397">
        <v>56</v>
      </c>
    </row>
    <row r="3419" spans="1:25" x14ac:dyDescent="0.45">
      <c r="A3419">
        <f>'Page 1 - General Information'!$G$12</f>
        <v>113367003</v>
      </c>
      <c r="B3419" t="str">
        <f>'Page 1 - General Information'!$G$16</f>
        <v>2658</v>
      </c>
      <c r="C3419" s="395" t="s">
        <v>19824</v>
      </c>
      <c r="D3419"/>
      <c r="E3419"/>
      <c r="F3419"/>
      <c r="G3419"/>
      <c r="H3419"/>
      <c r="I3419"/>
      <c r="J3419"/>
      <c r="K3419"/>
      <c r="L3419"/>
      <c r="M3419"/>
      <c r="N3419" s="274" t="s">
        <v>4801</v>
      </c>
      <c r="O3419" s="399"/>
      <c r="P3419"/>
      <c r="Q3419" s="400">
        <f>(INDEX('Page 2 - Team Information'!$K$14:$AP$184,Y3419,X3419)*100)</f>
        <v>0</v>
      </c>
      <c r="R3419"/>
      <c r="S3419" t="s">
        <v>8141</v>
      </c>
      <c r="T3419"/>
      <c r="U3419"/>
      <c r="V3419"/>
      <c r="W3419"/>
      <c r="X3419" s="397">
        <v>32</v>
      </c>
      <c r="Y3419" s="397">
        <v>56</v>
      </c>
    </row>
    <row r="3420" spans="1:25" x14ac:dyDescent="0.45">
      <c r="A3420">
        <f>'Page 1 - General Information'!$G$12</f>
        <v>113367003</v>
      </c>
      <c r="B3420" t="str">
        <f>'Page 1 - General Information'!$G$16</f>
        <v>2658</v>
      </c>
      <c r="C3420" s="395" t="s">
        <v>19824</v>
      </c>
      <c r="D3420"/>
      <c r="E3420"/>
      <c r="F3420"/>
      <c r="G3420"/>
      <c r="H3420"/>
      <c r="I3420"/>
      <c r="J3420"/>
      <c r="K3420"/>
      <c r="L3420"/>
      <c r="M3420"/>
      <c r="N3420" t="s">
        <v>4812</v>
      </c>
      <c r="O3420" s="396">
        <f>INDEX('Page 2 - Team Information'!$K$14:$AP$184,Y3420,X3420)</f>
        <v>0</v>
      </c>
      <c r="P3420"/>
      <c r="Q3420"/>
      <c r="R3420"/>
      <c r="S3420" t="s">
        <v>8142</v>
      </c>
      <c r="T3420"/>
      <c r="U3420"/>
      <c r="V3420"/>
      <c r="W3420"/>
      <c r="X3420" s="397">
        <v>24</v>
      </c>
      <c r="Y3420" s="397">
        <v>57</v>
      </c>
    </row>
    <row r="3421" spans="1:25" x14ac:dyDescent="0.45">
      <c r="A3421">
        <f>'Page 1 - General Information'!$G$12</f>
        <v>113367003</v>
      </c>
      <c r="B3421" t="str">
        <f>'Page 1 - General Information'!$G$16</f>
        <v>2658</v>
      </c>
      <c r="C3421" s="395" t="s">
        <v>19824</v>
      </c>
      <c r="D3421"/>
      <c r="E3421"/>
      <c r="F3421"/>
      <c r="G3421"/>
      <c r="H3421"/>
      <c r="I3421"/>
      <c r="J3421"/>
      <c r="K3421"/>
      <c r="L3421"/>
      <c r="M3421"/>
      <c r="N3421" t="s">
        <v>4812</v>
      </c>
      <c r="O3421" s="396">
        <f>INDEX('Page 2 - Team Information'!$K$14:$AP$184,Y3421,X3421)</f>
        <v>0</v>
      </c>
      <c r="P3421"/>
      <c r="Q3421"/>
      <c r="R3421"/>
      <c r="S3421" t="s">
        <v>8143</v>
      </c>
      <c r="T3421"/>
      <c r="U3421"/>
      <c r="V3421"/>
      <c r="W3421"/>
      <c r="X3421" s="397">
        <v>25</v>
      </c>
      <c r="Y3421" s="397">
        <v>57</v>
      </c>
    </row>
    <row r="3422" spans="1:25" x14ac:dyDescent="0.45">
      <c r="A3422">
        <f>'Page 1 - General Information'!$G$12</f>
        <v>113367003</v>
      </c>
      <c r="B3422" t="str">
        <f>'Page 1 - General Information'!$G$16</f>
        <v>2658</v>
      </c>
      <c r="C3422" s="395" t="s">
        <v>19824</v>
      </c>
      <c r="D3422"/>
      <c r="E3422"/>
      <c r="F3422"/>
      <c r="G3422"/>
      <c r="H3422"/>
      <c r="I3422"/>
      <c r="J3422"/>
      <c r="K3422"/>
      <c r="L3422"/>
      <c r="M3422"/>
      <c r="N3422" t="s">
        <v>4812</v>
      </c>
      <c r="O3422" s="396">
        <f>INDEX('Page 2 - Team Information'!$K$14:$AP$184,Y3422,X3422)</f>
        <v>0</v>
      </c>
      <c r="P3422"/>
      <c r="Q3422"/>
      <c r="R3422"/>
      <c r="S3422" t="s">
        <v>8144</v>
      </c>
      <c r="T3422"/>
      <c r="U3422"/>
      <c r="V3422"/>
      <c r="W3422"/>
      <c r="X3422" s="397">
        <v>26</v>
      </c>
      <c r="Y3422" s="397">
        <v>57</v>
      </c>
    </row>
    <row r="3423" spans="1:25" x14ac:dyDescent="0.45">
      <c r="A3423">
        <f>'Page 1 - General Information'!$G$12</f>
        <v>113367003</v>
      </c>
      <c r="B3423" t="str">
        <f>'Page 1 - General Information'!$G$16</f>
        <v>2658</v>
      </c>
      <c r="C3423" s="395" t="s">
        <v>19824</v>
      </c>
      <c r="D3423"/>
      <c r="E3423"/>
      <c r="F3423"/>
      <c r="G3423"/>
      <c r="H3423"/>
      <c r="I3423"/>
      <c r="J3423"/>
      <c r="K3423"/>
      <c r="L3423"/>
      <c r="M3423"/>
      <c r="N3423" t="s">
        <v>4812</v>
      </c>
      <c r="O3423" s="396">
        <f>INDEX('Page 2 - Team Information'!$K$14:$AP$184,Y3423,X3423)</f>
        <v>0</v>
      </c>
      <c r="P3423"/>
      <c r="Q3423"/>
      <c r="R3423"/>
      <c r="S3423" t="s">
        <v>8145</v>
      </c>
      <c r="T3423"/>
      <c r="U3423"/>
      <c r="V3423"/>
      <c r="W3423"/>
      <c r="X3423" s="397">
        <v>27</v>
      </c>
      <c r="Y3423" s="397">
        <v>57</v>
      </c>
    </row>
    <row r="3424" spans="1:25" x14ac:dyDescent="0.45">
      <c r="A3424">
        <f>'Page 1 - General Information'!$G$12</f>
        <v>113367003</v>
      </c>
      <c r="B3424" t="str">
        <f>'Page 1 - General Information'!$G$16</f>
        <v>2658</v>
      </c>
      <c r="C3424" s="395" t="s">
        <v>19824</v>
      </c>
      <c r="D3424"/>
      <c r="E3424"/>
      <c r="F3424"/>
      <c r="G3424"/>
      <c r="H3424"/>
      <c r="I3424"/>
      <c r="J3424"/>
      <c r="K3424"/>
      <c r="L3424"/>
      <c r="M3424"/>
      <c r="N3424" s="274" t="s">
        <v>4801</v>
      </c>
      <c r="O3424" s="399"/>
      <c r="P3424"/>
      <c r="Q3424" s="400">
        <f>(INDEX('Page 2 - Team Information'!$K$14:$AP$184,Y3424,X3424)*100)</f>
        <v>0</v>
      </c>
      <c r="R3424"/>
      <c r="S3424" t="s">
        <v>8146</v>
      </c>
      <c r="T3424"/>
      <c r="U3424"/>
      <c r="V3424"/>
      <c r="W3424"/>
      <c r="X3424" s="397">
        <v>29</v>
      </c>
      <c r="Y3424" s="397">
        <v>57</v>
      </c>
    </row>
    <row r="3425" spans="1:25" x14ac:dyDescent="0.45">
      <c r="A3425">
        <f>'Page 1 - General Information'!$G$12</f>
        <v>113367003</v>
      </c>
      <c r="B3425" t="str">
        <f>'Page 1 - General Information'!$G$16</f>
        <v>2658</v>
      </c>
      <c r="C3425" s="395" t="s">
        <v>19824</v>
      </c>
      <c r="D3425"/>
      <c r="E3425"/>
      <c r="F3425"/>
      <c r="G3425"/>
      <c r="H3425"/>
      <c r="I3425"/>
      <c r="J3425"/>
      <c r="K3425"/>
      <c r="L3425"/>
      <c r="M3425"/>
      <c r="N3425" s="274" t="s">
        <v>4801</v>
      </c>
      <c r="O3425" s="399"/>
      <c r="P3425"/>
      <c r="Q3425" s="400">
        <f>(INDEX('Page 2 - Team Information'!$K$14:$AP$184,Y3425,X3425)*100)</f>
        <v>0</v>
      </c>
      <c r="R3425"/>
      <c r="S3425" t="s">
        <v>8147</v>
      </c>
      <c r="T3425"/>
      <c r="U3425"/>
      <c r="V3425"/>
      <c r="W3425"/>
      <c r="X3425" s="397">
        <v>30</v>
      </c>
      <c r="Y3425" s="397">
        <v>57</v>
      </c>
    </row>
    <row r="3426" spans="1:25" x14ac:dyDescent="0.45">
      <c r="A3426">
        <f>'Page 1 - General Information'!$G$12</f>
        <v>113367003</v>
      </c>
      <c r="B3426" t="str">
        <f>'Page 1 - General Information'!$G$16</f>
        <v>2658</v>
      </c>
      <c r="C3426" s="395" t="s">
        <v>19824</v>
      </c>
      <c r="D3426"/>
      <c r="E3426"/>
      <c r="F3426"/>
      <c r="G3426"/>
      <c r="H3426"/>
      <c r="I3426"/>
      <c r="J3426"/>
      <c r="K3426"/>
      <c r="L3426"/>
      <c r="M3426"/>
      <c r="N3426" s="274" t="s">
        <v>4801</v>
      </c>
      <c r="O3426" s="399"/>
      <c r="P3426"/>
      <c r="Q3426" s="400">
        <f>(INDEX('Page 2 - Team Information'!$K$14:$AP$184,Y3426,X3426)*100)</f>
        <v>0</v>
      </c>
      <c r="R3426"/>
      <c r="S3426" t="s">
        <v>8148</v>
      </c>
      <c r="T3426"/>
      <c r="U3426"/>
      <c r="V3426"/>
      <c r="W3426"/>
      <c r="X3426" s="397">
        <v>31</v>
      </c>
      <c r="Y3426" s="397">
        <v>57</v>
      </c>
    </row>
    <row r="3427" spans="1:25" x14ac:dyDescent="0.45">
      <c r="A3427">
        <f>'Page 1 - General Information'!$G$12</f>
        <v>113367003</v>
      </c>
      <c r="B3427" t="str">
        <f>'Page 1 - General Information'!$G$16</f>
        <v>2658</v>
      </c>
      <c r="C3427" s="395" t="s">
        <v>19824</v>
      </c>
      <c r="D3427"/>
      <c r="E3427"/>
      <c r="F3427"/>
      <c r="G3427"/>
      <c r="H3427"/>
      <c r="I3427"/>
      <c r="J3427"/>
      <c r="K3427"/>
      <c r="L3427"/>
      <c r="M3427"/>
      <c r="N3427" s="274" t="s">
        <v>4801</v>
      </c>
      <c r="O3427" s="399"/>
      <c r="P3427"/>
      <c r="Q3427" s="400">
        <f>(INDEX('Page 2 - Team Information'!$K$14:$AP$184,Y3427,X3427)*100)</f>
        <v>0</v>
      </c>
      <c r="R3427"/>
      <c r="S3427" t="s">
        <v>8149</v>
      </c>
      <c r="T3427"/>
      <c r="U3427"/>
      <c r="V3427"/>
      <c r="W3427"/>
      <c r="X3427" s="397">
        <v>32</v>
      </c>
      <c r="Y3427" s="397">
        <v>57</v>
      </c>
    </row>
    <row r="3428" spans="1:25" x14ac:dyDescent="0.45">
      <c r="A3428">
        <f>'Page 1 - General Information'!$G$12</f>
        <v>113367003</v>
      </c>
      <c r="B3428" t="str">
        <f>'Page 1 - General Information'!$G$16</f>
        <v>2658</v>
      </c>
      <c r="C3428" s="395" t="s">
        <v>19824</v>
      </c>
      <c r="D3428"/>
      <c r="E3428"/>
      <c r="F3428"/>
      <c r="G3428"/>
      <c r="H3428"/>
      <c r="I3428"/>
      <c r="J3428"/>
      <c r="K3428"/>
      <c r="L3428"/>
      <c r="M3428"/>
      <c r="N3428" t="s">
        <v>4812</v>
      </c>
      <c r="O3428" s="396">
        <f>INDEX('Page 2 - Team Information'!$K$14:$AP$184,Y3428,X3428)</f>
        <v>0</v>
      </c>
      <c r="P3428"/>
      <c r="Q3428"/>
      <c r="R3428"/>
      <c r="S3428" t="s">
        <v>8150</v>
      </c>
      <c r="T3428"/>
      <c r="U3428"/>
      <c r="V3428"/>
      <c r="W3428"/>
      <c r="X3428" s="397">
        <v>24</v>
      </c>
      <c r="Y3428" s="397">
        <v>58</v>
      </c>
    </row>
    <row r="3429" spans="1:25" x14ac:dyDescent="0.45">
      <c r="A3429">
        <f>'Page 1 - General Information'!$G$12</f>
        <v>113367003</v>
      </c>
      <c r="B3429" t="str">
        <f>'Page 1 - General Information'!$G$16</f>
        <v>2658</v>
      </c>
      <c r="C3429" s="395" t="s">
        <v>19824</v>
      </c>
      <c r="D3429"/>
      <c r="E3429"/>
      <c r="F3429"/>
      <c r="G3429"/>
      <c r="H3429"/>
      <c r="I3429"/>
      <c r="J3429"/>
      <c r="K3429"/>
      <c r="L3429"/>
      <c r="M3429"/>
      <c r="N3429" t="s">
        <v>4812</v>
      </c>
      <c r="O3429" s="396">
        <f>INDEX('Page 2 - Team Information'!$K$14:$AP$184,Y3429,X3429)</f>
        <v>0</v>
      </c>
      <c r="P3429"/>
      <c r="Q3429"/>
      <c r="R3429"/>
      <c r="S3429" t="s">
        <v>8151</v>
      </c>
      <c r="T3429"/>
      <c r="U3429"/>
      <c r="V3429"/>
      <c r="W3429"/>
      <c r="X3429" s="397">
        <v>25</v>
      </c>
      <c r="Y3429" s="397">
        <v>58</v>
      </c>
    </row>
    <row r="3430" spans="1:25" x14ac:dyDescent="0.45">
      <c r="A3430">
        <f>'Page 1 - General Information'!$G$12</f>
        <v>113367003</v>
      </c>
      <c r="B3430" t="str">
        <f>'Page 1 - General Information'!$G$16</f>
        <v>2658</v>
      </c>
      <c r="C3430" s="395" t="s">
        <v>19824</v>
      </c>
      <c r="D3430"/>
      <c r="E3430"/>
      <c r="F3430"/>
      <c r="G3430"/>
      <c r="H3430"/>
      <c r="I3430"/>
      <c r="J3430"/>
      <c r="K3430"/>
      <c r="L3430"/>
      <c r="M3430"/>
      <c r="N3430" t="s">
        <v>4812</v>
      </c>
      <c r="O3430" s="396">
        <f>INDEX('Page 2 - Team Information'!$K$14:$AP$184,Y3430,X3430)</f>
        <v>0</v>
      </c>
      <c r="P3430"/>
      <c r="Q3430"/>
      <c r="R3430"/>
      <c r="S3430" t="s">
        <v>8152</v>
      </c>
      <c r="T3430"/>
      <c r="U3430"/>
      <c r="V3430"/>
      <c r="W3430"/>
      <c r="X3430" s="397">
        <v>26</v>
      </c>
      <c r="Y3430" s="397">
        <v>58</v>
      </c>
    </row>
    <row r="3431" spans="1:25" x14ac:dyDescent="0.45">
      <c r="A3431">
        <f>'Page 1 - General Information'!$G$12</f>
        <v>113367003</v>
      </c>
      <c r="B3431" t="str">
        <f>'Page 1 - General Information'!$G$16</f>
        <v>2658</v>
      </c>
      <c r="C3431" s="395" t="s">
        <v>19824</v>
      </c>
      <c r="D3431"/>
      <c r="E3431"/>
      <c r="F3431"/>
      <c r="G3431"/>
      <c r="H3431"/>
      <c r="I3431"/>
      <c r="J3431"/>
      <c r="K3431"/>
      <c r="L3431"/>
      <c r="M3431"/>
      <c r="N3431" t="s">
        <v>4812</v>
      </c>
      <c r="O3431" s="396">
        <f>INDEX('Page 2 - Team Information'!$K$14:$AP$184,Y3431,X3431)</f>
        <v>0</v>
      </c>
      <c r="P3431"/>
      <c r="Q3431"/>
      <c r="R3431"/>
      <c r="S3431" t="s">
        <v>8153</v>
      </c>
      <c r="T3431"/>
      <c r="U3431"/>
      <c r="V3431"/>
      <c r="W3431"/>
      <c r="X3431" s="397">
        <v>27</v>
      </c>
      <c r="Y3431" s="397">
        <v>58</v>
      </c>
    </row>
    <row r="3432" spans="1:25" x14ac:dyDescent="0.45">
      <c r="A3432">
        <f>'Page 1 - General Information'!$G$12</f>
        <v>113367003</v>
      </c>
      <c r="B3432" t="str">
        <f>'Page 1 - General Information'!$G$16</f>
        <v>2658</v>
      </c>
      <c r="C3432" s="395" t="s">
        <v>19824</v>
      </c>
      <c r="D3432"/>
      <c r="E3432"/>
      <c r="F3432"/>
      <c r="G3432"/>
      <c r="H3432"/>
      <c r="I3432"/>
      <c r="J3432"/>
      <c r="K3432"/>
      <c r="L3432"/>
      <c r="M3432"/>
      <c r="N3432" s="274" t="s">
        <v>4801</v>
      </c>
      <c r="O3432" s="399"/>
      <c r="P3432"/>
      <c r="Q3432" s="400">
        <f>(INDEX('Page 2 - Team Information'!$K$14:$AP$184,Y3432,X3432)*100)</f>
        <v>0</v>
      </c>
      <c r="R3432"/>
      <c r="S3432" t="s">
        <v>8154</v>
      </c>
      <c r="T3432"/>
      <c r="U3432"/>
      <c r="V3432"/>
      <c r="W3432"/>
      <c r="X3432" s="397">
        <v>29</v>
      </c>
      <c r="Y3432" s="397">
        <v>58</v>
      </c>
    </row>
    <row r="3433" spans="1:25" x14ac:dyDescent="0.45">
      <c r="A3433">
        <f>'Page 1 - General Information'!$G$12</f>
        <v>113367003</v>
      </c>
      <c r="B3433" t="str">
        <f>'Page 1 - General Information'!$G$16</f>
        <v>2658</v>
      </c>
      <c r="C3433" s="395" t="s">
        <v>19824</v>
      </c>
      <c r="D3433"/>
      <c r="E3433"/>
      <c r="F3433"/>
      <c r="G3433"/>
      <c r="H3433"/>
      <c r="I3433"/>
      <c r="J3433"/>
      <c r="K3433"/>
      <c r="L3433"/>
      <c r="M3433"/>
      <c r="N3433" s="274" t="s">
        <v>4801</v>
      </c>
      <c r="O3433" s="399"/>
      <c r="P3433"/>
      <c r="Q3433" s="400">
        <f>(INDEX('Page 2 - Team Information'!$K$14:$AP$184,Y3433,X3433)*100)</f>
        <v>0</v>
      </c>
      <c r="R3433"/>
      <c r="S3433" t="s">
        <v>8155</v>
      </c>
      <c r="T3433"/>
      <c r="U3433"/>
      <c r="V3433"/>
      <c r="W3433"/>
      <c r="X3433" s="397">
        <v>30</v>
      </c>
      <c r="Y3433" s="397">
        <v>58</v>
      </c>
    </row>
    <row r="3434" spans="1:25" x14ac:dyDescent="0.45">
      <c r="A3434">
        <f>'Page 1 - General Information'!$G$12</f>
        <v>113367003</v>
      </c>
      <c r="B3434" t="str">
        <f>'Page 1 - General Information'!$G$16</f>
        <v>2658</v>
      </c>
      <c r="C3434" s="395" t="s">
        <v>19824</v>
      </c>
      <c r="D3434"/>
      <c r="E3434"/>
      <c r="F3434"/>
      <c r="G3434"/>
      <c r="H3434"/>
      <c r="I3434"/>
      <c r="J3434"/>
      <c r="K3434"/>
      <c r="L3434"/>
      <c r="M3434"/>
      <c r="N3434" s="274" t="s">
        <v>4801</v>
      </c>
      <c r="O3434" s="399"/>
      <c r="P3434"/>
      <c r="Q3434" s="400">
        <f>(INDEX('Page 2 - Team Information'!$K$14:$AP$184,Y3434,X3434)*100)</f>
        <v>0</v>
      </c>
      <c r="R3434"/>
      <c r="S3434" t="s">
        <v>8156</v>
      </c>
      <c r="T3434"/>
      <c r="U3434"/>
      <c r="V3434"/>
      <c r="W3434"/>
      <c r="X3434" s="397">
        <v>31</v>
      </c>
      <c r="Y3434" s="397">
        <v>58</v>
      </c>
    </row>
    <row r="3435" spans="1:25" x14ac:dyDescent="0.45">
      <c r="A3435">
        <f>'Page 1 - General Information'!$G$12</f>
        <v>113367003</v>
      </c>
      <c r="B3435" t="str">
        <f>'Page 1 - General Information'!$G$16</f>
        <v>2658</v>
      </c>
      <c r="C3435" s="395" t="s">
        <v>19824</v>
      </c>
      <c r="D3435"/>
      <c r="E3435"/>
      <c r="F3435"/>
      <c r="G3435"/>
      <c r="H3435"/>
      <c r="I3435"/>
      <c r="J3435"/>
      <c r="K3435"/>
      <c r="L3435"/>
      <c r="M3435"/>
      <c r="N3435" s="274" t="s">
        <v>4801</v>
      </c>
      <c r="O3435" s="399"/>
      <c r="P3435"/>
      <c r="Q3435" s="400">
        <f>(INDEX('Page 2 - Team Information'!$K$14:$AP$184,Y3435,X3435)*100)</f>
        <v>0</v>
      </c>
      <c r="R3435"/>
      <c r="S3435" t="s">
        <v>8157</v>
      </c>
      <c r="T3435"/>
      <c r="U3435"/>
      <c r="V3435"/>
      <c r="W3435"/>
      <c r="X3435" s="397">
        <v>32</v>
      </c>
      <c r="Y3435" s="397">
        <v>58</v>
      </c>
    </row>
    <row r="3436" spans="1:25" x14ac:dyDescent="0.45">
      <c r="A3436">
        <f>'Page 1 - General Information'!$G$12</f>
        <v>113367003</v>
      </c>
      <c r="B3436" t="str">
        <f>'Page 1 - General Information'!$G$16</f>
        <v>2658</v>
      </c>
      <c r="C3436" s="395" t="s">
        <v>19824</v>
      </c>
      <c r="D3436"/>
      <c r="E3436"/>
      <c r="F3436"/>
      <c r="G3436"/>
      <c r="H3436"/>
      <c r="I3436"/>
      <c r="J3436"/>
      <c r="K3436"/>
      <c r="L3436"/>
      <c r="M3436"/>
      <c r="N3436" t="s">
        <v>4812</v>
      </c>
      <c r="O3436" s="396">
        <f>INDEX('Page 2 - Team Information'!$K$14:$AP$184,Y3436,X3436)</f>
        <v>0</v>
      </c>
      <c r="P3436"/>
      <c r="Q3436"/>
      <c r="R3436"/>
      <c r="S3436" t="s">
        <v>8158</v>
      </c>
      <c r="T3436"/>
      <c r="U3436"/>
      <c r="V3436"/>
      <c r="W3436"/>
      <c r="X3436" s="397">
        <v>24</v>
      </c>
      <c r="Y3436" s="397">
        <v>59</v>
      </c>
    </row>
    <row r="3437" spans="1:25" x14ac:dyDescent="0.45">
      <c r="A3437">
        <f>'Page 1 - General Information'!$G$12</f>
        <v>113367003</v>
      </c>
      <c r="B3437" t="str">
        <f>'Page 1 - General Information'!$G$16</f>
        <v>2658</v>
      </c>
      <c r="C3437" s="395" t="s">
        <v>19824</v>
      </c>
      <c r="D3437"/>
      <c r="E3437"/>
      <c r="F3437"/>
      <c r="G3437"/>
      <c r="H3437"/>
      <c r="I3437"/>
      <c r="J3437"/>
      <c r="K3437"/>
      <c r="L3437"/>
      <c r="M3437"/>
      <c r="N3437" t="s">
        <v>4812</v>
      </c>
      <c r="O3437" s="396">
        <f>INDEX('Page 2 - Team Information'!$K$14:$AP$184,Y3437,X3437)</f>
        <v>0</v>
      </c>
      <c r="P3437"/>
      <c r="Q3437"/>
      <c r="R3437"/>
      <c r="S3437" t="s">
        <v>8159</v>
      </c>
      <c r="T3437"/>
      <c r="U3437"/>
      <c r="V3437"/>
      <c r="W3437"/>
      <c r="X3437" s="397">
        <v>25</v>
      </c>
      <c r="Y3437" s="397">
        <v>59</v>
      </c>
    </row>
    <row r="3438" spans="1:25" x14ac:dyDescent="0.45">
      <c r="A3438">
        <f>'Page 1 - General Information'!$G$12</f>
        <v>113367003</v>
      </c>
      <c r="B3438" t="str">
        <f>'Page 1 - General Information'!$G$16</f>
        <v>2658</v>
      </c>
      <c r="C3438" s="395" t="s">
        <v>19824</v>
      </c>
      <c r="D3438"/>
      <c r="E3438"/>
      <c r="F3438"/>
      <c r="G3438"/>
      <c r="H3438"/>
      <c r="I3438"/>
      <c r="J3438"/>
      <c r="K3438"/>
      <c r="L3438"/>
      <c r="M3438"/>
      <c r="N3438" t="s">
        <v>4812</v>
      </c>
      <c r="O3438" s="396">
        <f>INDEX('Page 2 - Team Information'!$K$14:$AP$184,Y3438,X3438)</f>
        <v>0</v>
      </c>
      <c r="P3438"/>
      <c r="Q3438"/>
      <c r="R3438"/>
      <c r="S3438" t="s">
        <v>8160</v>
      </c>
      <c r="T3438"/>
      <c r="U3438"/>
      <c r="V3438"/>
      <c r="W3438"/>
      <c r="X3438" s="397">
        <v>26</v>
      </c>
      <c r="Y3438" s="397">
        <v>59</v>
      </c>
    </row>
    <row r="3439" spans="1:25" x14ac:dyDescent="0.45">
      <c r="A3439">
        <f>'Page 1 - General Information'!$G$12</f>
        <v>113367003</v>
      </c>
      <c r="B3439" t="str">
        <f>'Page 1 - General Information'!$G$16</f>
        <v>2658</v>
      </c>
      <c r="C3439" s="395" t="s">
        <v>19824</v>
      </c>
      <c r="D3439"/>
      <c r="E3439"/>
      <c r="F3439"/>
      <c r="G3439"/>
      <c r="H3439"/>
      <c r="I3439"/>
      <c r="J3439"/>
      <c r="K3439"/>
      <c r="L3439"/>
      <c r="M3439"/>
      <c r="N3439" t="s">
        <v>4812</v>
      </c>
      <c r="O3439" s="396">
        <f>INDEX('Page 2 - Team Information'!$K$14:$AP$184,Y3439,X3439)</f>
        <v>0</v>
      </c>
      <c r="P3439"/>
      <c r="Q3439"/>
      <c r="R3439"/>
      <c r="S3439" t="s">
        <v>8161</v>
      </c>
      <c r="T3439"/>
      <c r="U3439"/>
      <c r="V3439"/>
      <c r="W3439"/>
      <c r="X3439" s="397">
        <v>27</v>
      </c>
      <c r="Y3439" s="397">
        <v>59</v>
      </c>
    </row>
    <row r="3440" spans="1:25" x14ac:dyDescent="0.45">
      <c r="A3440">
        <f>'Page 1 - General Information'!$G$12</f>
        <v>113367003</v>
      </c>
      <c r="B3440" t="str">
        <f>'Page 1 - General Information'!$G$16</f>
        <v>2658</v>
      </c>
      <c r="C3440" s="395" t="s">
        <v>19824</v>
      </c>
      <c r="D3440"/>
      <c r="E3440"/>
      <c r="F3440"/>
      <c r="G3440"/>
      <c r="H3440"/>
      <c r="I3440"/>
      <c r="J3440"/>
      <c r="K3440"/>
      <c r="L3440"/>
      <c r="M3440"/>
      <c r="N3440" s="274" t="s">
        <v>4801</v>
      </c>
      <c r="O3440" s="399"/>
      <c r="P3440"/>
      <c r="Q3440" s="400">
        <f>(INDEX('Page 2 - Team Information'!$K$14:$AP$184,Y3440,X3440)*100)</f>
        <v>0</v>
      </c>
      <c r="R3440"/>
      <c r="S3440" t="s">
        <v>8162</v>
      </c>
      <c r="T3440"/>
      <c r="U3440"/>
      <c r="V3440"/>
      <c r="W3440"/>
      <c r="X3440" s="397">
        <v>29</v>
      </c>
      <c r="Y3440" s="397">
        <v>59</v>
      </c>
    </row>
    <row r="3441" spans="1:25" x14ac:dyDescent="0.45">
      <c r="A3441">
        <f>'Page 1 - General Information'!$G$12</f>
        <v>113367003</v>
      </c>
      <c r="B3441" t="str">
        <f>'Page 1 - General Information'!$G$16</f>
        <v>2658</v>
      </c>
      <c r="C3441" s="395" t="s">
        <v>19824</v>
      </c>
      <c r="D3441"/>
      <c r="E3441"/>
      <c r="F3441"/>
      <c r="G3441"/>
      <c r="H3441"/>
      <c r="I3441"/>
      <c r="J3441"/>
      <c r="K3441"/>
      <c r="L3441"/>
      <c r="M3441"/>
      <c r="N3441" s="274" t="s">
        <v>4801</v>
      </c>
      <c r="O3441" s="399"/>
      <c r="P3441"/>
      <c r="Q3441" s="400">
        <f>(INDEX('Page 2 - Team Information'!$K$14:$AP$184,Y3441,X3441)*100)</f>
        <v>0</v>
      </c>
      <c r="R3441"/>
      <c r="S3441" t="s">
        <v>8163</v>
      </c>
      <c r="T3441"/>
      <c r="U3441"/>
      <c r="V3441"/>
      <c r="W3441"/>
      <c r="X3441" s="397">
        <v>30</v>
      </c>
      <c r="Y3441" s="397">
        <v>59</v>
      </c>
    </row>
    <row r="3442" spans="1:25" x14ac:dyDescent="0.45">
      <c r="A3442">
        <f>'Page 1 - General Information'!$G$12</f>
        <v>113367003</v>
      </c>
      <c r="B3442" t="str">
        <f>'Page 1 - General Information'!$G$16</f>
        <v>2658</v>
      </c>
      <c r="C3442" s="395" t="s">
        <v>19824</v>
      </c>
      <c r="D3442"/>
      <c r="E3442"/>
      <c r="F3442"/>
      <c r="G3442"/>
      <c r="H3442"/>
      <c r="I3442"/>
      <c r="J3442"/>
      <c r="K3442"/>
      <c r="L3442"/>
      <c r="M3442"/>
      <c r="N3442" s="274" t="s">
        <v>4801</v>
      </c>
      <c r="O3442" s="399"/>
      <c r="P3442"/>
      <c r="Q3442" s="400">
        <f>(INDEX('Page 2 - Team Information'!$K$14:$AP$184,Y3442,X3442)*100)</f>
        <v>0</v>
      </c>
      <c r="R3442"/>
      <c r="S3442" t="s">
        <v>8164</v>
      </c>
      <c r="T3442"/>
      <c r="U3442"/>
      <c r="V3442"/>
      <c r="W3442"/>
      <c r="X3442" s="397">
        <v>31</v>
      </c>
      <c r="Y3442" s="397">
        <v>59</v>
      </c>
    </row>
    <row r="3443" spans="1:25" x14ac:dyDescent="0.45">
      <c r="A3443">
        <f>'Page 1 - General Information'!$G$12</f>
        <v>113367003</v>
      </c>
      <c r="B3443" t="str">
        <f>'Page 1 - General Information'!$G$16</f>
        <v>2658</v>
      </c>
      <c r="C3443" s="395" t="s">
        <v>19824</v>
      </c>
      <c r="D3443"/>
      <c r="E3443"/>
      <c r="F3443"/>
      <c r="G3443"/>
      <c r="H3443"/>
      <c r="I3443"/>
      <c r="J3443"/>
      <c r="K3443"/>
      <c r="L3443"/>
      <c r="M3443"/>
      <c r="N3443" s="274" t="s">
        <v>4801</v>
      </c>
      <c r="O3443" s="399"/>
      <c r="P3443"/>
      <c r="Q3443" s="400">
        <f>(INDEX('Page 2 - Team Information'!$K$14:$AP$184,Y3443,X3443)*100)</f>
        <v>0</v>
      </c>
      <c r="R3443"/>
      <c r="S3443" t="s">
        <v>8165</v>
      </c>
      <c r="T3443"/>
      <c r="U3443"/>
      <c r="V3443"/>
      <c r="W3443"/>
      <c r="X3443" s="397">
        <v>32</v>
      </c>
      <c r="Y3443" s="397">
        <v>59</v>
      </c>
    </row>
    <row r="3444" spans="1:25" x14ac:dyDescent="0.45">
      <c r="A3444">
        <f>'Page 1 - General Information'!$G$12</f>
        <v>113367003</v>
      </c>
      <c r="B3444" t="str">
        <f>'Page 1 - General Information'!$G$16</f>
        <v>2658</v>
      </c>
      <c r="C3444" s="395" t="s">
        <v>19824</v>
      </c>
      <c r="D3444"/>
      <c r="E3444"/>
      <c r="F3444"/>
      <c r="G3444"/>
      <c r="H3444"/>
      <c r="I3444"/>
      <c r="J3444"/>
      <c r="K3444"/>
      <c r="L3444"/>
      <c r="M3444"/>
      <c r="N3444" t="s">
        <v>4812</v>
      </c>
      <c r="O3444" s="396">
        <f>INDEX('Page 2 - Team Information'!$K$14:$AP$184,Y3444,X3444)</f>
        <v>0</v>
      </c>
      <c r="P3444"/>
      <c r="Q3444"/>
      <c r="R3444"/>
      <c r="S3444" t="s">
        <v>8166</v>
      </c>
      <c r="T3444"/>
      <c r="U3444"/>
      <c r="V3444"/>
      <c r="W3444"/>
      <c r="X3444" s="397">
        <v>24</v>
      </c>
      <c r="Y3444" s="397">
        <v>60</v>
      </c>
    </row>
    <row r="3445" spans="1:25" x14ac:dyDescent="0.45">
      <c r="A3445">
        <f>'Page 1 - General Information'!$G$12</f>
        <v>113367003</v>
      </c>
      <c r="B3445" t="str">
        <f>'Page 1 - General Information'!$G$16</f>
        <v>2658</v>
      </c>
      <c r="C3445" s="395" t="s">
        <v>19824</v>
      </c>
      <c r="D3445"/>
      <c r="E3445"/>
      <c r="F3445"/>
      <c r="G3445"/>
      <c r="H3445"/>
      <c r="I3445"/>
      <c r="J3445"/>
      <c r="K3445"/>
      <c r="L3445"/>
      <c r="M3445"/>
      <c r="N3445" t="s">
        <v>4812</v>
      </c>
      <c r="O3445" s="396">
        <f>INDEX('Page 2 - Team Information'!$K$14:$AP$184,Y3445,X3445)</f>
        <v>0</v>
      </c>
      <c r="P3445"/>
      <c r="Q3445"/>
      <c r="R3445"/>
      <c r="S3445" t="s">
        <v>8167</v>
      </c>
      <c r="T3445"/>
      <c r="U3445"/>
      <c r="V3445"/>
      <c r="W3445"/>
      <c r="X3445" s="397">
        <v>25</v>
      </c>
      <c r="Y3445" s="397">
        <v>60</v>
      </c>
    </row>
    <row r="3446" spans="1:25" x14ac:dyDescent="0.45">
      <c r="A3446">
        <f>'Page 1 - General Information'!$G$12</f>
        <v>113367003</v>
      </c>
      <c r="B3446" t="str">
        <f>'Page 1 - General Information'!$G$16</f>
        <v>2658</v>
      </c>
      <c r="C3446" s="395" t="s">
        <v>19824</v>
      </c>
      <c r="D3446"/>
      <c r="E3446"/>
      <c r="F3446"/>
      <c r="G3446"/>
      <c r="H3446"/>
      <c r="I3446"/>
      <c r="J3446"/>
      <c r="K3446"/>
      <c r="L3446"/>
      <c r="M3446"/>
      <c r="N3446" t="s">
        <v>4812</v>
      </c>
      <c r="O3446" s="396">
        <f>INDEX('Page 2 - Team Information'!$K$14:$AP$184,Y3446,X3446)</f>
        <v>0</v>
      </c>
      <c r="P3446"/>
      <c r="Q3446"/>
      <c r="R3446"/>
      <c r="S3446" t="s">
        <v>8168</v>
      </c>
      <c r="T3446"/>
      <c r="U3446"/>
      <c r="V3446"/>
      <c r="W3446"/>
      <c r="X3446" s="397">
        <v>26</v>
      </c>
      <c r="Y3446" s="397">
        <v>60</v>
      </c>
    </row>
    <row r="3447" spans="1:25" x14ac:dyDescent="0.45">
      <c r="A3447">
        <f>'Page 1 - General Information'!$G$12</f>
        <v>113367003</v>
      </c>
      <c r="B3447" t="str">
        <f>'Page 1 - General Information'!$G$16</f>
        <v>2658</v>
      </c>
      <c r="C3447" s="395" t="s">
        <v>19824</v>
      </c>
      <c r="D3447"/>
      <c r="E3447"/>
      <c r="F3447"/>
      <c r="G3447"/>
      <c r="H3447"/>
      <c r="I3447"/>
      <c r="J3447"/>
      <c r="K3447"/>
      <c r="L3447"/>
      <c r="M3447"/>
      <c r="N3447" t="s">
        <v>4812</v>
      </c>
      <c r="O3447" s="396">
        <f>INDEX('Page 2 - Team Information'!$K$14:$AP$184,Y3447,X3447)</f>
        <v>0</v>
      </c>
      <c r="P3447"/>
      <c r="Q3447"/>
      <c r="R3447"/>
      <c r="S3447" t="s">
        <v>8169</v>
      </c>
      <c r="T3447"/>
      <c r="U3447"/>
      <c r="V3447"/>
      <c r="W3447"/>
      <c r="X3447" s="397">
        <v>27</v>
      </c>
      <c r="Y3447" s="397">
        <v>60</v>
      </c>
    </row>
    <row r="3448" spans="1:25" x14ac:dyDescent="0.45">
      <c r="A3448">
        <f>'Page 1 - General Information'!$G$12</f>
        <v>113367003</v>
      </c>
      <c r="B3448" t="str">
        <f>'Page 1 - General Information'!$G$16</f>
        <v>2658</v>
      </c>
      <c r="C3448" s="395" t="s">
        <v>19824</v>
      </c>
      <c r="D3448"/>
      <c r="E3448"/>
      <c r="F3448"/>
      <c r="G3448"/>
      <c r="H3448"/>
      <c r="I3448"/>
      <c r="J3448"/>
      <c r="K3448"/>
      <c r="L3448"/>
      <c r="M3448"/>
      <c r="N3448" s="274" t="s">
        <v>4801</v>
      </c>
      <c r="O3448" s="399"/>
      <c r="P3448"/>
      <c r="Q3448" s="400">
        <f>(INDEX('Page 2 - Team Information'!$K$14:$AP$184,Y3448,X3448)*100)</f>
        <v>0</v>
      </c>
      <c r="R3448"/>
      <c r="S3448" t="s">
        <v>8170</v>
      </c>
      <c r="T3448"/>
      <c r="U3448"/>
      <c r="V3448"/>
      <c r="W3448"/>
      <c r="X3448" s="397">
        <v>29</v>
      </c>
      <c r="Y3448" s="397">
        <v>60</v>
      </c>
    </row>
    <row r="3449" spans="1:25" x14ac:dyDescent="0.45">
      <c r="A3449">
        <f>'Page 1 - General Information'!$G$12</f>
        <v>113367003</v>
      </c>
      <c r="B3449" t="str">
        <f>'Page 1 - General Information'!$G$16</f>
        <v>2658</v>
      </c>
      <c r="C3449" s="395" t="s">
        <v>19824</v>
      </c>
      <c r="D3449"/>
      <c r="E3449"/>
      <c r="F3449"/>
      <c r="G3449"/>
      <c r="H3449"/>
      <c r="I3449"/>
      <c r="J3449"/>
      <c r="K3449"/>
      <c r="L3449"/>
      <c r="M3449"/>
      <c r="N3449" s="274" t="s">
        <v>4801</v>
      </c>
      <c r="O3449" s="399"/>
      <c r="P3449"/>
      <c r="Q3449" s="400">
        <f>(INDEX('Page 2 - Team Information'!$K$14:$AP$184,Y3449,X3449)*100)</f>
        <v>0</v>
      </c>
      <c r="R3449"/>
      <c r="S3449" t="s">
        <v>8171</v>
      </c>
      <c r="T3449"/>
      <c r="U3449"/>
      <c r="V3449"/>
      <c r="W3449"/>
      <c r="X3449" s="397">
        <v>30</v>
      </c>
      <c r="Y3449" s="397">
        <v>60</v>
      </c>
    </row>
    <row r="3450" spans="1:25" x14ac:dyDescent="0.45">
      <c r="A3450">
        <f>'Page 1 - General Information'!$G$12</f>
        <v>113367003</v>
      </c>
      <c r="B3450" t="str">
        <f>'Page 1 - General Information'!$G$16</f>
        <v>2658</v>
      </c>
      <c r="C3450" s="395" t="s">
        <v>19824</v>
      </c>
      <c r="D3450"/>
      <c r="E3450"/>
      <c r="F3450"/>
      <c r="G3450"/>
      <c r="H3450"/>
      <c r="I3450"/>
      <c r="J3450"/>
      <c r="K3450"/>
      <c r="L3450"/>
      <c r="M3450"/>
      <c r="N3450" s="274" t="s">
        <v>4801</v>
      </c>
      <c r="O3450" s="399"/>
      <c r="P3450"/>
      <c r="Q3450" s="400">
        <f>(INDEX('Page 2 - Team Information'!$K$14:$AP$184,Y3450,X3450)*100)</f>
        <v>0</v>
      </c>
      <c r="R3450"/>
      <c r="S3450" t="s">
        <v>8172</v>
      </c>
      <c r="T3450"/>
      <c r="U3450"/>
      <c r="V3450"/>
      <c r="W3450"/>
      <c r="X3450" s="397">
        <v>31</v>
      </c>
      <c r="Y3450" s="397">
        <v>60</v>
      </c>
    </row>
    <row r="3451" spans="1:25" x14ac:dyDescent="0.45">
      <c r="A3451">
        <f>'Page 1 - General Information'!$G$12</f>
        <v>113367003</v>
      </c>
      <c r="B3451" t="str">
        <f>'Page 1 - General Information'!$G$16</f>
        <v>2658</v>
      </c>
      <c r="C3451" s="395" t="s">
        <v>19824</v>
      </c>
      <c r="D3451"/>
      <c r="E3451"/>
      <c r="F3451"/>
      <c r="G3451"/>
      <c r="H3451"/>
      <c r="I3451"/>
      <c r="J3451"/>
      <c r="K3451"/>
      <c r="L3451"/>
      <c r="M3451"/>
      <c r="N3451" s="274" t="s">
        <v>4801</v>
      </c>
      <c r="O3451" s="399"/>
      <c r="P3451"/>
      <c r="Q3451" s="400">
        <f>(INDEX('Page 2 - Team Information'!$K$14:$AP$184,Y3451,X3451)*100)</f>
        <v>0</v>
      </c>
      <c r="R3451"/>
      <c r="S3451" t="s">
        <v>8173</v>
      </c>
      <c r="T3451"/>
      <c r="U3451"/>
      <c r="V3451"/>
      <c r="W3451"/>
      <c r="X3451" s="397">
        <v>32</v>
      </c>
      <c r="Y3451" s="397">
        <v>60</v>
      </c>
    </row>
    <row r="3452" spans="1:25" x14ac:dyDescent="0.45">
      <c r="A3452">
        <f>'Page 1 - General Information'!$G$12</f>
        <v>113367003</v>
      </c>
      <c r="B3452" t="str">
        <f>'Page 1 - General Information'!$G$16</f>
        <v>2658</v>
      </c>
      <c r="C3452" s="395" t="s">
        <v>19824</v>
      </c>
      <c r="D3452"/>
      <c r="E3452"/>
      <c r="F3452"/>
      <c r="G3452"/>
      <c r="H3452"/>
      <c r="I3452"/>
      <c r="J3452"/>
      <c r="K3452"/>
      <c r="L3452"/>
      <c r="M3452"/>
      <c r="N3452" t="s">
        <v>4812</v>
      </c>
      <c r="O3452" s="396">
        <f>INDEX('Page 2 - Team Information'!$K$14:$AP$184,Y3452,X3452)</f>
        <v>0</v>
      </c>
      <c r="P3452"/>
      <c r="Q3452"/>
      <c r="R3452"/>
      <c r="S3452" t="s">
        <v>8174</v>
      </c>
      <c r="T3452"/>
      <c r="U3452"/>
      <c r="V3452"/>
      <c r="W3452"/>
      <c r="X3452" s="397">
        <v>24</v>
      </c>
      <c r="Y3452" s="397">
        <v>61</v>
      </c>
    </row>
    <row r="3453" spans="1:25" x14ac:dyDescent="0.45">
      <c r="A3453">
        <f>'Page 1 - General Information'!$G$12</f>
        <v>113367003</v>
      </c>
      <c r="B3453" t="str">
        <f>'Page 1 - General Information'!$G$16</f>
        <v>2658</v>
      </c>
      <c r="C3453" s="395" t="s">
        <v>19824</v>
      </c>
      <c r="D3453"/>
      <c r="E3453"/>
      <c r="F3453"/>
      <c r="G3453"/>
      <c r="H3453"/>
      <c r="I3453"/>
      <c r="J3453"/>
      <c r="K3453"/>
      <c r="L3453"/>
      <c r="M3453"/>
      <c r="N3453" t="s">
        <v>4812</v>
      </c>
      <c r="O3453" s="396">
        <f>INDEX('Page 2 - Team Information'!$K$14:$AP$184,Y3453,X3453)</f>
        <v>0</v>
      </c>
      <c r="P3453"/>
      <c r="Q3453"/>
      <c r="R3453"/>
      <c r="S3453" t="s">
        <v>8175</v>
      </c>
      <c r="T3453"/>
      <c r="U3453"/>
      <c r="V3453"/>
      <c r="W3453"/>
      <c r="X3453" s="397">
        <v>25</v>
      </c>
      <c r="Y3453" s="397">
        <v>61</v>
      </c>
    </row>
    <row r="3454" spans="1:25" x14ac:dyDescent="0.45">
      <c r="A3454">
        <f>'Page 1 - General Information'!$G$12</f>
        <v>113367003</v>
      </c>
      <c r="B3454" t="str">
        <f>'Page 1 - General Information'!$G$16</f>
        <v>2658</v>
      </c>
      <c r="C3454" s="395" t="s">
        <v>19824</v>
      </c>
      <c r="D3454"/>
      <c r="E3454"/>
      <c r="F3454"/>
      <c r="G3454"/>
      <c r="H3454"/>
      <c r="I3454"/>
      <c r="J3454"/>
      <c r="K3454"/>
      <c r="L3454"/>
      <c r="M3454"/>
      <c r="N3454" t="s">
        <v>4812</v>
      </c>
      <c r="O3454" s="396">
        <f>INDEX('Page 2 - Team Information'!$K$14:$AP$184,Y3454,X3454)</f>
        <v>0</v>
      </c>
      <c r="P3454"/>
      <c r="Q3454"/>
      <c r="R3454"/>
      <c r="S3454" t="s">
        <v>8176</v>
      </c>
      <c r="T3454"/>
      <c r="U3454"/>
      <c r="V3454"/>
      <c r="W3454"/>
      <c r="X3454" s="397">
        <v>26</v>
      </c>
      <c r="Y3454" s="397">
        <v>61</v>
      </c>
    </row>
    <row r="3455" spans="1:25" x14ac:dyDescent="0.45">
      <c r="A3455">
        <f>'Page 1 - General Information'!$G$12</f>
        <v>113367003</v>
      </c>
      <c r="B3455" t="str">
        <f>'Page 1 - General Information'!$G$16</f>
        <v>2658</v>
      </c>
      <c r="C3455" s="395" t="s">
        <v>19824</v>
      </c>
      <c r="D3455"/>
      <c r="E3455"/>
      <c r="F3455"/>
      <c r="G3455"/>
      <c r="H3455"/>
      <c r="I3455"/>
      <c r="J3455"/>
      <c r="K3455"/>
      <c r="L3455"/>
      <c r="M3455"/>
      <c r="N3455" t="s">
        <v>4812</v>
      </c>
      <c r="O3455" s="396">
        <f>INDEX('Page 2 - Team Information'!$K$14:$AP$184,Y3455,X3455)</f>
        <v>0</v>
      </c>
      <c r="P3455"/>
      <c r="Q3455"/>
      <c r="R3455"/>
      <c r="S3455" t="s">
        <v>8177</v>
      </c>
      <c r="T3455"/>
      <c r="U3455"/>
      <c r="V3455"/>
      <c r="W3455"/>
      <c r="X3455" s="397">
        <v>27</v>
      </c>
      <c r="Y3455" s="397">
        <v>61</v>
      </c>
    </row>
    <row r="3456" spans="1:25" x14ac:dyDescent="0.45">
      <c r="A3456">
        <f>'Page 1 - General Information'!$G$12</f>
        <v>113367003</v>
      </c>
      <c r="B3456" t="str">
        <f>'Page 1 - General Information'!$G$16</f>
        <v>2658</v>
      </c>
      <c r="C3456" s="395" t="s">
        <v>19824</v>
      </c>
      <c r="D3456"/>
      <c r="E3456"/>
      <c r="F3456"/>
      <c r="G3456"/>
      <c r="H3456"/>
      <c r="I3456"/>
      <c r="J3456"/>
      <c r="K3456"/>
      <c r="L3456"/>
      <c r="M3456"/>
      <c r="N3456" s="274" t="s">
        <v>4801</v>
      </c>
      <c r="O3456" s="399"/>
      <c r="P3456"/>
      <c r="Q3456" s="400">
        <f>(INDEX('Page 2 - Team Information'!$K$14:$AP$184,Y3456,X3456)*100)</f>
        <v>0</v>
      </c>
      <c r="R3456"/>
      <c r="S3456" t="s">
        <v>8178</v>
      </c>
      <c r="T3456"/>
      <c r="U3456"/>
      <c r="V3456"/>
      <c r="W3456"/>
      <c r="X3456" s="397">
        <v>29</v>
      </c>
      <c r="Y3456" s="397">
        <v>61</v>
      </c>
    </row>
    <row r="3457" spans="1:25" x14ac:dyDescent="0.45">
      <c r="A3457">
        <f>'Page 1 - General Information'!$G$12</f>
        <v>113367003</v>
      </c>
      <c r="B3457" t="str">
        <f>'Page 1 - General Information'!$G$16</f>
        <v>2658</v>
      </c>
      <c r="C3457" s="395" t="s">
        <v>19824</v>
      </c>
      <c r="D3457"/>
      <c r="E3457"/>
      <c r="F3457"/>
      <c r="G3457"/>
      <c r="H3457"/>
      <c r="I3457"/>
      <c r="J3457"/>
      <c r="K3457"/>
      <c r="L3457"/>
      <c r="M3457"/>
      <c r="N3457" s="274" t="s">
        <v>4801</v>
      </c>
      <c r="O3457" s="399"/>
      <c r="P3457"/>
      <c r="Q3457" s="400">
        <f>(INDEX('Page 2 - Team Information'!$K$14:$AP$184,Y3457,X3457)*100)</f>
        <v>0</v>
      </c>
      <c r="R3457"/>
      <c r="S3457" t="s">
        <v>8179</v>
      </c>
      <c r="T3457"/>
      <c r="U3457"/>
      <c r="V3457"/>
      <c r="W3457"/>
      <c r="X3457" s="397">
        <v>30</v>
      </c>
      <c r="Y3457" s="397">
        <v>61</v>
      </c>
    </row>
    <row r="3458" spans="1:25" x14ac:dyDescent="0.45">
      <c r="A3458">
        <f>'Page 1 - General Information'!$G$12</f>
        <v>113367003</v>
      </c>
      <c r="B3458" t="str">
        <f>'Page 1 - General Information'!$G$16</f>
        <v>2658</v>
      </c>
      <c r="C3458" s="395" t="s">
        <v>19824</v>
      </c>
      <c r="D3458"/>
      <c r="E3458"/>
      <c r="F3458"/>
      <c r="G3458"/>
      <c r="H3458"/>
      <c r="I3458"/>
      <c r="J3458"/>
      <c r="K3458"/>
      <c r="L3458"/>
      <c r="M3458"/>
      <c r="N3458" s="274" t="s">
        <v>4801</v>
      </c>
      <c r="O3458" s="399"/>
      <c r="P3458"/>
      <c r="Q3458" s="400">
        <f>(INDEX('Page 2 - Team Information'!$K$14:$AP$184,Y3458,X3458)*100)</f>
        <v>0</v>
      </c>
      <c r="R3458"/>
      <c r="S3458" t="s">
        <v>8180</v>
      </c>
      <c r="T3458"/>
      <c r="U3458"/>
      <c r="V3458"/>
      <c r="W3458"/>
      <c r="X3458" s="397">
        <v>31</v>
      </c>
      <c r="Y3458" s="397">
        <v>61</v>
      </c>
    </row>
    <row r="3459" spans="1:25" x14ac:dyDescent="0.45">
      <c r="A3459">
        <f>'Page 1 - General Information'!$G$12</f>
        <v>113367003</v>
      </c>
      <c r="B3459" t="str">
        <f>'Page 1 - General Information'!$G$16</f>
        <v>2658</v>
      </c>
      <c r="C3459" s="395" t="s">
        <v>19824</v>
      </c>
      <c r="D3459"/>
      <c r="E3459"/>
      <c r="F3459"/>
      <c r="G3459"/>
      <c r="H3459"/>
      <c r="I3459"/>
      <c r="J3459"/>
      <c r="K3459"/>
      <c r="L3459"/>
      <c r="M3459"/>
      <c r="N3459" s="274" t="s">
        <v>4801</v>
      </c>
      <c r="O3459" s="399"/>
      <c r="P3459"/>
      <c r="Q3459" s="400">
        <f>(INDEX('Page 2 - Team Information'!$K$14:$AP$184,Y3459,X3459)*100)</f>
        <v>0</v>
      </c>
      <c r="R3459"/>
      <c r="S3459" t="s">
        <v>8181</v>
      </c>
      <c r="T3459"/>
      <c r="U3459"/>
      <c r="V3459"/>
      <c r="W3459"/>
      <c r="X3459" s="397">
        <v>32</v>
      </c>
      <c r="Y3459" s="397">
        <v>61</v>
      </c>
    </row>
    <row r="3460" spans="1:25" x14ac:dyDescent="0.45">
      <c r="A3460">
        <f>'Page 1 - General Information'!$G$12</f>
        <v>113367003</v>
      </c>
      <c r="B3460" t="str">
        <f>'Page 1 - General Information'!$G$16</f>
        <v>2658</v>
      </c>
      <c r="C3460" s="395" t="s">
        <v>19824</v>
      </c>
      <c r="D3460"/>
      <c r="E3460"/>
      <c r="F3460"/>
      <c r="G3460"/>
      <c r="H3460"/>
      <c r="I3460"/>
      <c r="J3460"/>
      <c r="K3460"/>
      <c r="L3460"/>
      <c r="M3460"/>
      <c r="N3460" t="s">
        <v>4812</v>
      </c>
      <c r="O3460" s="396">
        <f>INDEX('Page 2 - Team Information'!$K$14:$AP$184,Y3460,X3460)</f>
        <v>0</v>
      </c>
      <c r="P3460"/>
      <c r="Q3460"/>
      <c r="R3460"/>
      <c r="S3460" t="s">
        <v>8182</v>
      </c>
      <c r="T3460"/>
      <c r="U3460"/>
      <c r="V3460"/>
      <c r="W3460"/>
      <c r="X3460" s="397">
        <v>24</v>
      </c>
      <c r="Y3460" s="397">
        <v>62</v>
      </c>
    </row>
    <row r="3461" spans="1:25" x14ac:dyDescent="0.45">
      <c r="A3461">
        <f>'Page 1 - General Information'!$G$12</f>
        <v>113367003</v>
      </c>
      <c r="B3461" t="str">
        <f>'Page 1 - General Information'!$G$16</f>
        <v>2658</v>
      </c>
      <c r="C3461" s="395" t="s">
        <v>19824</v>
      </c>
      <c r="D3461"/>
      <c r="E3461"/>
      <c r="F3461"/>
      <c r="G3461"/>
      <c r="H3461"/>
      <c r="I3461"/>
      <c r="J3461"/>
      <c r="K3461"/>
      <c r="L3461"/>
      <c r="M3461"/>
      <c r="N3461" t="s">
        <v>4812</v>
      </c>
      <c r="O3461" s="396">
        <f>INDEX('Page 2 - Team Information'!$K$14:$AP$184,Y3461,X3461)</f>
        <v>0</v>
      </c>
      <c r="P3461"/>
      <c r="Q3461"/>
      <c r="R3461"/>
      <c r="S3461" t="s">
        <v>8183</v>
      </c>
      <c r="T3461"/>
      <c r="U3461"/>
      <c r="V3461"/>
      <c r="W3461"/>
      <c r="X3461" s="397">
        <v>25</v>
      </c>
      <c r="Y3461" s="397">
        <v>62</v>
      </c>
    </row>
    <row r="3462" spans="1:25" x14ac:dyDescent="0.45">
      <c r="A3462">
        <f>'Page 1 - General Information'!$G$12</f>
        <v>113367003</v>
      </c>
      <c r="B3462" t="str">
        <f>'Page 1 - General Information'!$G$16</f>
        <v>2658</v>
      </c>
      <c r="C3462" s="395" t="s">
        <v>19824</v>
      </c>
      <c r="D3462"/>
      <c r="E3462"/>
      <c r="F3462"/>
      <c r="G3462"/>
      <c r="H3462"/>
      <c r="I3462"/>
      <c r="J3462"/>
      <c r="K3462"/>
      <c r="L3462"/>
      <c r="M3462"/>
      <c r="N3462" t="s">
        <v>4812</v>
      </c>
      <c r="O3462" s="396">
        <f>INDEX('Page 2 - Team Information'!$K$14:$AP$184,Y3462,X3462)</f>
        <v>0</v>
      </c>
      <c r="P3462"/>
      <c r="Q3462"/>
      <c r="R3462"/>
      <c r="S3462" t="s">
        <v>8184</v>
      </c>
      <c r="T3462"/>
      <c r="U3462"/>
      <c r="V3462"/>
      <c r="W3462"/>
      <c r="X3462" s="397">
        <v>26</v>
      </c>
      <c r="Y3462" s="397">
        <v>62</v>
      </c>
    </row>
    <row r="3463" spans="1:25" x14ac:dyDescent="0.45">
      <c r="A3463">
        <f>'Page 1 - General Information'!$G$12</f>
        <v>113367003</v>
      </c>
      <c r="B3463" t="str">
        <f>'Page 1 - General Information'!$G$16</f>
        <v>2658</v>
      </c>
      <c r="C3463" s="395" t="s">
        <v>19824</v>
      </c>
      <c r="D3463"/>
      <c r="E3463"/>
      <c r="F3463"/>
      <c r="G3463"/>
      <c r="H3463"/>
      <c r="I3463"/>
      <c r="J3463"/>
      <c r="K3463"/>
      <c r="L3463"/>
      <c r="M3463"/>
      <c r="N3463" t="s">
        <v>4812</v>
      </c>
      <c r="O3463" s="396">
        <f>INDEX('Page 2 - Team Information'!$K$14:$AP$184,Y3463,X3463)</f>
        <v>0</v>
      </c>
      <c r="P3463"/>
      <c r="Q3463"/>
      <c r="R3463"/>
      <c r="S3463" t="s">
        <v>8185</v>
      </c>
      <c r="T3463"/>
      <c r="U3463"/>
      <c r="V3463"/>
      <c r="W3463"/>
      <c r="X3463" s="397">
        <v>27</v>
      </c>
      <c r="Y3463" s="397">
        <v>62</v>
      </c>
    </row>
    <row r="3464" spans="1:25" x14ac:dyDescent="0.45">
      <c r="A3464">
        <f>'Page 1 - General Information'!$G$12</f>
        <v>113367003</v>
      </c>
      <c r="B3464" t="str">
        <f>'Page 1 - General Information'!$G$16</f>
        <v>2658</v>
      </c>
      <c r="C3464" s="395" t="s">
        <v>19824</v>
      </c>
      <c r="D3464"/>
      <c r="E3464"/>
      <c r="F3464"/>
      <c r="G3464"/>
      <c r="H3464"/>
      <c r="I3464"/>
      <c r="J3464"/>
      <c r="K3464"/>
      <c r="L3464"/>
      <c r="M3464"/>
      <c r="N3464" s="274" t="s">
        <v>4801</v>
      </c>
      <c r="O3464" s="399"/>
      <c r="P3464"/>
      <c r="Q3464" s="400">
        <f>(INDEX('Page 2 - Team Information'!$K$14:$AP$184,Y3464,X3464)*100)</f>
        <v>0</v>
      </c>
      <c r="R3464"/>
      <c r="S3464" t="s">
        <v>8186</v>
      </c>
      <c r="T3464"/>
      <c r="U3464"/>
      <c r="V3464"/>
      <c r="W3464"/>
      <c r="X3464" s="397">
        <v>29</v>
      </c>
      <c r="Y3464" s="397">
        <v>62</v>
      </c>
    </row>
    <row r="3465" spans="1:25" x14ac:dyDescent="0.45">
      <c r="A3465">
        <f>'Page 1 - General Information'!$G$12</f>
        <v>113367003</v>
      </c>
      <c r="B3465" t="str">
        <f>'Page 1 - General Information'!$G$16</f>
        <v>2658</v>
      </c>
      <c r="C3465" s="395" t="s">
        <v>19824</v>
      </c>
      <c r="D3465"/>
      <c r="E3465"/>
      <c r="F3465"/>
      <c r="G3465"/>
      <c r="H3465"/>
      <c r="I3465"/>
      <c r="J3465"/>
      <c r="K3465"/>
      <c r="L3465"/>
      <c r="M3465"/>
      <c r="N3465" s="274" t="s">
        <v>4801</v>
      </c>
      <c r="O3465" s="399"/>
      <c r="P3465"/>
      <c r="Q3465" s="400">
        <f>(INDEX('Page 2 - Team Information'!$K$14:$AP$184,Y3465,X3465)*100)</f>
        <v>0</v>
      </c>
      <c r="R3465"/>
      <c r="S3465" t="s">
        <v>8187</v>
      </c>
      <c r="T3465"/>
      <c r="U3465"/>
      <c r="V3465"/>
      <c r="W3465"/>
      <c r="X3465" s="397">
        <v>30</v>
      </c>
      <c r="Y3465" s="397">
        <v>62</v>
      </c>
    </row>
    <row r="3466" spans="1:25" x14ac:dyDescent="0.45">
      <c r="A3466">
        <f>'Page 1 - General Information'!$G$12</f>
        <v>113367003</v>
      </c>
      <c r="B3466" t="str">
        <f>'Page 1 - General Information'!$G$16</f>
        <v>2658</v>
      </c>
      <c r="C3466" s="395" t="s">
        <v>19824</v>
      </c>
      <c r="D3466"/>
      <c r="E3466"/>
      <c r="F3466"/>
      <c r="G3466"/>
      <c r="H3466"/>
      <c r="I3466"/>
      <c r="J3466"/>
      <c r="K3466"/>
      <c r="L3466"/>
      <c r="M3466"/>
      <c r="N3466" s="274" t="s">
        <v>4801</v>
      </c>
      <c r="O3466" s="399"/>
      <c r="P3466"/>
      <c r="Q3466" s="400">
        <f>(INDEX('Page 2 - Team Information'!$K$14:$AP$184,Y3466,X3466)*100)</f>
        <v>0</v>
      </c>
      <c r="R3466"/>
      <c r="S3466" t="s">
        <v>8188</v>
      </c>
      <c r="T3466"/>
      <c r="U3466"/>
      <c r="V3466"/>
      <c r="W3466"/>
      <c r="X3466" s="397">
        <v>31</v>
      </c>
      <c r="Y3466" s="397">
        <v>62</v>
      </c>
    </row>
    <row r="3467" spans="1:25" x14ac:dyDescent="0.45">
      <c r="A3467">
        <f>'Page 1 - General Information'!$G$12</f>
        <v>113367003</v>
      </c>
      <c r="B3467" t="str">
        <f>'Page 1 - General Information'!$G$16</f>
        <v>2658</v>
      </c>
      <c r="C3467" s="395" t="s">
        <v>19824</v>
      </c>
      <c r="D3467"/>
      <c r="E3467"/>
      <c r="F3467"/>
      <c r="G3467"/>
      <c r="H3467"/>
      <c r="I3467"/>
      <c r="J3467"/>
      <c r="K3467"/>
      <c r="L3467"/>
      <c r="M3467"/>
      <c r="N3467" s="274" t="s">
        <v>4801</v>
      </c>
      <c r="O3467" s="399"/>
      <c r="P3467"/>
      <c r="Q3467" s="400">
        <f>(INDEX('Page 2 - Team Information'!$K$14:$AP$184,Y3467,X3467)*100)</f>
        <v>0</v>
      </c>
      <c r="R3467"/>
      <c r="S3467" t="s">
        <v>8189</v>
      </c>
      <c r="T3467"/>
      <c r="U3467"/>
      <c r="V3467"/>
      <c r="W3467"/>
      <c r="X3467" s="397">
        <v>32</v>
      </c>
      <c r="Y3467" s="397">
        <v>62</v>
      </c>
    </row>
    <row r="3468" spans="1:25" x14ac:dyDescent="0.45">
      <c r="A3468">
        <f>'Page 1 - General Information'!$G$12</f>
        <v>113367003</v>
      </c>
      <c r="B3468" t="str">
        <f>'Page 1 - General Information'!$G$16</f>
        <v>2658</v>
      </c>
      <c r="C3468" s="395" t="s">
        <v>19824</v>
      </c>
      <c r="D3468"/>
      <c r="E3468"/>
      <c r="F3468"/>
      <c r="G3468"/>
      <c r="H3468"/>
      <c r="I3468"/>
      <c r="J3468"/>
      <c r="K3468"/>
      <c r="L3468"/>
      <c r="M3468"/>
      <c r="N3468" t="s">
        <v>4812</v>
      </c>
      <c r="O3468" s="396">
        <f>INDEX('Page 2 - Team Information'!$K$14:$AP$184,Y3468,X3468)</f>
        <v>0</v>
      </c>
      <c r="P3468"/>
      <c r="Q3468"/>
      <c r="R3468"/>
      <c r="S3468" t="s">
        <v>8190</v>
      </c>
      <c r="T3468"/>
      <c r="U3468"/>
      <c r="V3468"/>
      <c r="W3468"/>
      <c r="X3468" s="397">
        <v>24</v>
      </c>
      <c r="Y3468" s="397">
        <v>63</v>
      </c>
    </row>
    <row r="3469" spans="1:25" x14ac:dyDescent="0.45">
      <c r="A3469">
        <f>'Page 1 - General Information'!$G$12</f>
        <v>113367003</v>
      </c>
      <c r="B3469" t="str">
        <f>'Page 1 - General Information'!$G$16</f>
        <v>2658</v>
      </c>
      <c r="C3469" s="395" t="s">
        <v>19824</v>
      </c>
      <c r="D3469"/>
      <c r="E3469"/>
      <c r="F3469"/>
      <c r="G3469"/>
      <c r="H3469"/>
      <c r="I3469"/>
      <c r="J3469"/>
      <c r="K3469"/>
      <c r="L3469"/>
      <c r="M3469"/>
      <c r="N3469" t="s">
        <v>4812</v>
      </c>
      <c r="O3469" s="396">
        <f>INDEX('Page 2 - Team Information'!$K$14:$AP$184,Y3469,X3469)</f>
        <v>0</v>
      </c>
      <c r="P3469"/>
      <c r="Q3469"/>
      <c r="R3469"/>
      <c r="S3469" t="s">
        <v>8191</v>
      </c>
      <c r="T3469"/>
      <c r="U3469"/>
      <c r="V3469"/>
      <c r="W3469"/>
      <c r="X3469" s="397">
        <v>25</v>
      </c>
      <c r="Y3469" s="397">
        <v>63</v>
      </c>
    </row>
    <row r="3470" spans="1:25" x14ac:dyDescent="0.45">
      <c r="A3470">
        <f>'Page 1 - General Information'!$G$12</f>
        <v>113367003</v>
      </c>
      <c r="B3470" t="str">
        <f>'Page 1 - General Information'!$G$16</f>
        <v>2658</v>
      </c>
      <c r="C3470" s="395" t="s">
        <v>19824</v>
      </c>
      <c r="D3470"/>
      <c r="E3470"/>
      <c r="F3470"/>
      <c r="G3470"/>
      <c r="H3470"/>
      <c r="I3470"/>
      <c r="J3470"/>
      <c r="K3470"/>
      <c r="L3470"/>
      <c r="M3470"/>
      <c r="N3470" t="s">
        <v>4812</v>
      </c>
      <c r="O3470" s="396">
        <f>INDEX('Page 2 - Team Information'!$K$14:$AP$184,Y3470,X3470)</f>
        <v>0</v>
      </c>
      <c r="P3470"/>
      <c r="Q3470"/>
      <c r="R3470"/>
      <c r="S3470" t="s">
        <v>8192</v>
      </c>
      <c r="T3470"/>
      <c r="U3470"/>
      <c r="V3470"/>
      <c r="W3470"/>
      <c r="X3470" s="397">
        <v>26</v>
      </c>
      <c r="Y3470" s="397">
        <v>63</v>
      </c>
    </row>
    <row r="3471" spans="1:25" x14ac:dyDescent="0.45">
      <c r="A3471">
        <f>'Page 1 - General Information'!$G$12</f>
        <v>113367003</v>
      </c>
      <c r="B3471" t="str">
        <f>'Page 1 - General Information'!$G$16</f>
        <v>2658</v>
      </c>
      <c r="C3471" s="395" t="s">
        <v>19824</v>
      </c>
      <c r="D3471"/>
      <c r="E3471"/>
      <c r="F3471"/>
      <c r="G3471"/>
      <c r="H3471"/>
      <c r="I3471"/>
      <c r="J3471"/>
      <c r="K3471"/>
      <c r="L3471"/>
      <c r="M3471"/>
      <c r="N3471" t="s">
        <v>4812</v>
      </c>
      <c r="O3471" s="396">
        <f>INDEX('Page 2 - Team Information'!$K$14:$AP$184,Y3471,X3471)</f>
        <v>0</v>
      </c>
      <c r="P3471"/>
      <c r="Q3471"/>
      <c r="R3471"/>
      <c r="S3471" t="s">
        <v>8193</v>
      </c>
      <c r="T3471"/>
      <c r="U3471"/>
      <c r="V3471"/>
      <c r="W3471"/>
      <c r="X3471" s="397">
        <v>27</v>
      </c>
      <c r="Y3471" s="397">
        <v>63</v>
      </c>
    </row>
    <row r="3472" spans="1:25" x14ac:dyDescent="0.45">
      <c r="A3472">
        <f>'Page 1 - General Information'!$G$12</f>
        <v>113367003</v>
      </c>
      <c r="B3472" t="str">
        <f>'Page 1 - General Information'!$G$16</f>
        <v>2658</v>
      </c>
      <c r="C3472" s="395" t="s">
        <v>19824</v>
      </c>
      <c r="D3472"/>
      <c r="E3472"/>
      <c r="F3472"/>
      <c r="G3472"/>
      <c r="H3472"/>
      <c r="I3472"/>
      <c r="J3472"/>
      <c r="K3472"/>
      <c r="L3472"/>
      <c r="M3472"/>
      <c r="N3472" s="274" t="s">
        <v>4801</v>
      </c>
      <c r="O3472" s="399"/>
      <c r="P3472"/>
      <c r="Q3472" s="400">
        <f>(INDEX('Page 2 - Team Information'!$K$14:$AP$184,Y3472,X3472)*100)</f>
        <v>0</v>
      </c>
      <c r="R3472"/>
      <c r="S3472" t="s">
        <v>8194</v>
      </c>
      <c r="T3472"/>
      <c r="U3472"/>
      <c r="V3472"/>
      <c r="W3472"/>
      <c r="X3472" s="397">
        <v>29</v>
      </c>
      <c r="Y3472" s="397">
        <v>63</v>
      </c>
    </row>
    <row r="3473" spans="1:25" x14ac:dyDescent="0.45">
      <c r="A3473">
        <f>'Page 1 - General Information'!$G$12</f>
        <v>113367003</v>
      </c>
      <c r="B3473" t="str">
        <f>'Page 1 - General Information'!$G$16</f>
        <v>2658</v>
      </c>
      <c r="C3473" s="395" t="s">
        <v>19824</v>
      </c>
      <c r="D3473"/>
      <c r="E3473"/>
      <c r="F3473"/>
      <c r="G3473"/>
      <c r="H3473"/>
      <c r="I3473"/>
      <c r="J3473"/>
      <c r="K3473"/>
      <c r="L3473"/>
      <c r="M3473"/>
      <c r="N3473" s="274" t="s">
        <v>4801</v>
      </c>
      <c r="O3473" s="399"/>
      <c r="P3473"/>
      <c r="Q3473" s="400">
        <f>(INDEX('Page 2 - Team Information'!$K$14:$AP$184,Y3473,X3473)*100)</f>
        <v>0</v>
      </c>
      <c r="R3473"/>
      <c r="S3473" t="s">
        <v>8195</v>
      </c>
      <c r="T3473"/>
      <c r="U3473"/>
      <c r="V3473"/>
      <c r="W3473"/>
      <c r="X3473" s="397">
        <v>30</v>
      </c>
      <c r="Y3473" s="397">
        <v>63</v>
      </c>
    </row>
    <row r="3474" spans="1:25" x14ac:dyDescent="0.45">
      <c r="A3474">
        <f>'Page 1 - General Information'!$G$12</f>
        <v>113367003</v>
      </c>
      <c r="B3474" t="str">
        <f>'Page 1 - General Information'!$G$16</f>
        <v>2658</v>
      </c>
      <c r="C3474" s="395" t="s">
        <v>19824</v>
      </c>
      <c r="D3474"/>
      <c r="E3474"/>
      <c r="F3474"/>
      <c r="G3474"/>
      <c r="H3474"/>
      <c r="I3474"/>
      <c r="J3474"/>
      <c r="K3474"/>
      <c r="L3474"/>
      <c r="M3474"/>
      <c r="N3474" s="274" t="s">
        <v>4801</v>
      </c>
      <c r="O3474" s="399"/>
      <c r="P3474"/>
      <c r="Q3474" s="400">
        <f>(INDEX('Page 2 - Team Information'!$K$14:$AP$184,Y3474,X3474)*100)</f>
        <v>0</v>
      </c>
      <c r="R3474"/>
      <c r="S3474" t="s">
        <v>8196</v>
      </c>
      <c r="T3474"/>
      <c r="U3474"/>
      <c r="V3474"/>
      <c r="W3474"/>
      <c r="X3474" s="397">
        <v>31</v>
      </c>
      <c r="Y3474" s="397">
        <v>63</v>
      </c>
    </row>
    <row r="3475" spans="1:25" x14ac:dyDescent="0.45">
      <c r="A3475">
        <f>'Page 1 - General Information'!$G$12</f>
        <v>113367003</v>
      </c>
      <c r="B3475" t="str">
        <f>'Page 1 - General Information'!$G$16</f>
        <v>2658</v>
      </c>
      <c r="C3475" s="395" t="s">
        <v>19824</v>
      </c>
      <c r="D3475"/>
      <c r="E3475"/>
      <c r="F3475"/>
      <c r="G3475"/>
      <c r="H3475"/>
      <c r="I3475"/>
      <c r="J3475"/>
      <c r="K3475"/>
      <c r="L3475"/>
      <c r="M3475"/>
      <c r="N3475" s="274" t="s">
        <v>4801</v>
      </c>
      <c r="O3475" s="399"/>
      <c r="P3475"/>
      <c r="Q3475" s="400">
        <f>(INDEX('Page 2 - Team Information'!$K$14:$AP$184,Y3475,X3475)*100)</f>
        <v>0</v>
      </c>
      <c r="R3475"/>
      <c r="S3475" t="s">
        <v>8197</v>
      </c>
      <c r="T3475"/>
      <c r="U3475"/>
      <c r="V3475"/>
      <c r="W3475"/>
      <c r="X3475" s="397">
        <v>32</v>
      </c>
      <c r="Y3475" s="397">
        <v>63</v>
      </c>
    </row>
    <row r="3476" spans="1:25" x14ac:dyDescent="0.45">
      <c r="A3476">
        <f>'Page 1 - General Information'!$G$12</f>
        <v>113367003</v>
      </c>
      <c r="B3476" t="str">
        <f>'Page 1 - General Information'!$G$16</f>
        <v>2658</v>
      </c>
      <c r="C3476" s="395" t="s">
        <v>19824</v>
      </c>
      <c r="D3476"/>
      <c r="E3476"/>
      <c r="F3476"/>
      <c r="G3476"/>
      <c r="H3476"/>
      <c r="I3476"/>
      <c r="J3476"/>
      <c r="K3476"/>
      <c r="L3476"/>
      <c r="M3476"/>
      <c r="N3476" t="s">
        <v>4812</v>
      </c>
      <c r="O3476" s="396">
        <f>INDEX('Page 2 - Team Information'!$K$14:$AP$184,Y3476,X3476)</f>
        <v>0</v>
      </c>
      <c r="P3476"/>
      <c r="Q3476"/>
      <c r="R3476"/>
      <c r="S3476" t="s">
        <v>8198</v>
      </c>
      <c r="T3476"/>
      <c r="U3476"/>
      <c r="V3476"/>
      <c r="W3476"/>
      <c r="X3476" s="397">
        <v>24</v>
      </c>
      <c r="Y3476" s="397">
        <v>64</v>
      </c>
    </row>
    <row r="3477" spans="1:25" x14ac:dyDescent="0.45">
      <c r="A3477">
        <f>'Page 1 - General Information'!$G$12</f>
        <v>113367003</v>
      </c>
      <c r="B3477" t="str">
        <f>'Page 1 - General Information'!$G$16</f>
        <v>2658</v>
      </c>
      <c r="C3477" s="395" t="s">
        <v>19824</v>
      </c>
      <c r="D3477"/>
      <c r="E3477"/>
      <c r="F3477"/>
      <c r="G3477"/>
      <c r="H3477"/>
      <c r="I3477"/>
      <c r="J3477"/>
      <c r="K3477"/>
      <c r="L3477"/>
      <c r="M3477"/>
      <c r="N3477" t="s">
        <v>4812</v>
      </c>
      <c r="O3477" s="396">
        <f>INDEX('Page 2 - Team Information'!$K$14:$AP$184,Y3477,X3477)</f>
        <v>0</v>
      </c>
      <c r="P3477"/>
      <c r="Q3477"/>
      <c r="R3477"/>
      <c r="S3477" t="s">
        <v>8199</v>
      </c>
      <c r="T3477"/>
      <c r="U3477"/>
      <c r="V3477"/>
      <c r="W3477"/>
      <c r="X3477" s="397">
        <v>25</v>
      </c>
      <c r="Y3477" s="397">
        <v>64</v>
      </c>
    </row>
    <row r="3478" spans="1:25" x14ac:dyDescent="0.45">
      <c r="A3478">
        <f>'Page 1 - General Information'!$G$12</f>
        <v>113367003</v>
      </c>
      <c r="B3478" t="str">
        <f>'Page 1 - General Information'!$G$16</f>
        <v>2658</v>
      </c>
      <c r="C3478" s="395" t="s">
        <v>19824</v>
      </c>
      <c r="D3478"/>
      <c r="E3478"/>
      <c r="F3478"/>
      <c r="G3478"/>
      <c r="H3478"/>
      <c r="I3478"/>
      <c r="J3478"/>
      <c r="K3478"/>
      <c r="L3478"/>
      <c r="M3478"/>
      <c r="N3478" t="s">
        <v>4812</v>
      </c>
      <c r="O3478" s="396">
        <f>INDEX('Page 2 - Team Information'!$K$14:$AP$184,Y3478,X3478)</f>
        <v>0</v>
      </c>
      <c r="P3478"/>
      <c r="Q3478"/>
      <c r="R3478"/>
      <c r="S3478" t="s">
        <v>8200</v>
      </c>
      <c r="T3478"/>
      <c r="U3478"/>
      <c r="V3478"/>
      <c r="W3478"/>
      <c r="X3478" s="397">
        <v>26</v>
      </c>
      <c r="Y3478" s="397">
        <v>64</v>
      </c>
    </row>
    <row r="3479" spans="1:25" x14ac:dyDescent="0.45">
      <c r="A3479">
        <f>'Page 1 - General Information'!$G$12</f>
        <v>113367003</v>
      </c>
      <c r="B3479" t="str">
        <f>'Page 1 - General Information'!$G$16</f>
        <v>2658</v>
      </c>
      <c r="C3479" s="395" t="s">
        <v>19824</v>
      </c>
      <c r="D3479"/>
      <c r="E3479"/>
      <c r="F3479"/>
      <c r="G3479"/>
      <c r="H3479"/>
      <c r="I3479"/>
      <c r="J3479"/>
      <c r="K3479"/>
      <c r="L3479"/>
      <c r="M3479"/>
      <c r="N3479" t="s">
        <v>4812</v>
      </c>
      <c r="O3479" s="396">
        <f>INDEX('Page 2 - Team Information'!$K$14:$AP$184,Y3479,X3479)</f>
        <v>0</v>
      </c>
      <c r="P3479"/>
      <c r="Q3479"/>
      <c r="R3479"/>
      <c r="S3479" t="s">
        <v>8201</v>
      </c>
      <c r="T3479"/>
      <c r="U3479"/>
      <c r="V3479"/>
      <c r="W3479"/>
      <c r="X3479" s="397">
        <v>27</v>
      </c>
      <c r="Y3479" s="397">
        <v>64</v>
      </c>
    </row>
    <row r="3480" spans="1:25" x14ac:dyDescent="0.45">
      <c r="A3480">
        <f>'Page 1 - General Information'!$G$12</f>
        <v>113367003</v>
      </c>
      <c r="B3480" t="str">
        <f>'Page 1 - General Information'!$G$16</f>
        <v>2658</v>
      </c>
      <c r="C3480" s="395" t="s">
        <v>19824</v>
      </c>
      <c r="D3480"/>
      <c r="E3480"/>
      <c r="F3480"/>
      <c r="G3480"/>
      <c r="H3480"/>
      <c r="I3480"/>
      <c r="J3480"/>
      <c r="K3480"/>
      <c r="L3480"/>
      <c r="M3480"/>
      <c r="N3480" s="274" t="s">
        <v>4801</v>
      </c>
      <c r="O3480" s="399"/>
      <c r="P3480"/>
      <c r="Q3480" s="400">
        <f>(INDEX('Page 2 - Team Information'!$K$14:$AP$184,Y3480,X3480)*100)</f>
        <v>0</v>
      </c>
      <c r="R3480"/>
      <c r="S3480" t="s">
        <v>8202</v>
      </c>
      <c r="T3480"/>
      <c r="U3480"/>
      <c r="V3480"/>
      <c r="W3480"/>
      <c r="X3480" s="397">
        <v>29</v>
      </c>
      <c r="Y3480" s="397">
        <v>64</v>
      </c>
    </row>
    <row r="3481" spans="1:25" x14ac:dyDescent="0.45">
      <c r="A3481">
        <f>'Page 1 - General Information'!$G$12</f>
        <v>113367003</v>
      </c>
      <c r="B3481" t="str">
        <f>'Page 1 - General Information'!$G$16</f>
        <v>2658</v>
      </c>
      <c r="C3481" s="395" t="s">
        <v>19824</v>
      </c>
      <c r="D3481"/>
      <c r="E3481"/>
      <c r="F3481"/>
      <c r="G3481"/>
      <c r="H3481"/>
      <c r="I3481"/>
      <c r="J3481"/>
      <c r="K3481"/>
      <c r="L3481"/>
      <c r="M3481"/>
      <c r="N3481" s="274" t="s">
        <v>4801</v>
      </c>
      <c r="O3481" s="399"/>
      <c r="P3481"/>
      <c r="Q3481" s="400">
        <f>(INDEX('Page 2 - Team Information'!$K$14:$AP$184,Y3481,X3481)*100)</f>
        <v>0</v>
      </c>
      <c r="R3481"/>
      <c r="S3481" t="s">
        <v>8203</v>
      </c>
      <c r="T3481"/>
      <c r="U3481"/>
      <c r="V3481"/>
      <c r="W3481"/>
      <c r="X3481" s="397">
        <v>30</v>
      </c>
      <c r="Y3481" s="397">
        <v>64</v>
      </c>
    </row>
    <row r="3482" spans="1:25" x14ac:dyDescent="0.45">
      <c r="A3482">
        <f>'Page 1 - General Information'!$G$12</f>
        <v>113367003</v>
      </c>
      <c r="B3482" t="str">
        <f>'Page 1 - General Information'!$G$16</f>
        <v>2658</v>
      </c>
      <c r="C3482" s="395" t="s">
        <v>19824</v>
      </c>
      <c r="D3482"/>
      <c r="E3482"/>
      <c r="F3482"/>
      <c r="G3482"/>
      <c r="H3482"/>
      <c r="I3482"/>
      <c r="J3482"/>
      <c r="K3482"/>
      <c r="L3482"/>
      <c r="M3482"/>
      <c r="N3482" s="274" t="s">
        <v>4801</v>
      </c>
      <c r="O3482" s="399"/>
      <c r="P3482"/>
      <c r="Q3482" s="400">
        <f>(INDEX('Page 2 - Team Information'!$K$14:$AP$184,Y3482,X3482)*100)</f>
        <v>0</v>
      </c>
      <c r="R3482"/>
      <c r="S3482" t="s">
        <v>8204</v>
      </c>
      <c r="T3482"/>
      <c r="U3482"/>
      <c r="V3482"/>
      <c r="W3482"/>
      <c r="X3482" s="397">
        <v>31</v>
      </c>
      <c r="Y3482" s="397">
        <v>64</v>
      </c>
    </row>
    <row r="3483" spans="1:25" x14ac:dyDescent="0.45">
      <c r="A3483">
        <f>'Page 1 - General Information'!$G$12</f>
        <v>113367003</v>
      </c>
      <c r="B3483" t="str">
        <f>'Page 1 - General Information'!$G$16</f>
        <v>2658</v>
      </c>
      <c r="C3483" s="395" t="s">
        <v>19824</v>
      </c>
      <c r="D3483"/>
      <c r="E3483"/>
      <c r="F3483"/>
      <c r="G3483"/>
      <c r="H3483"/>
      <c r="I3483"/>
      <c r="J3483"/>
      <c r="K3483"/>
      <c r="L3483"/>
      <c r="M3483"/>
      <c r="N3483" s="274" t="s">
        <v>4801</v>
      </c>
      <c r="O3483" s="399"/>
      <c r="P3483"/>
      <c r="Q3483" s="400">
        <f>(INDEX('Page 2 - Team Information'!$K$14:$AP$184,Y3483,X3483)*100)</f>
        <v>0</v>
      </c>
      <c r="R3483"/>
      <c r="S3483" t="s">
        <v>8205</v>
      </c>
      <c r="T3483"/>
      <c r="U3483"/>
      <c r="V3483"/>
      <c r="W3483"/>
      <c r="X3483" s="397">
        <v>32</v>
      </c>
      <c r="Y3483" s="397">
        <v>64</v>
      </c>
    </row>
    <row r="3484" spans="1:25" x14ac:dyDescent="0.45">
      <c r="A3484">
        <f>'Page 1 - General Information'!$G$12</f>
        <v>113367003</v>
      </c>
      <c r="B3484" t="str">
        <f>'Page 1 - General Information'!$G$16</f>
        <v>2658</v>
      </c>
      <c r="C3484" s="395" t="s">
        <v>19824</v>
      </c>
      <c r="D3484"/>
      <c r="E3484"/>
      <c r="F3484"/>
      <c r="G3484"/>
      <c r="H3484"/>
      <c r="I3484"/>
      <c r="J3484"/>
      <c r="K3484"/>
      <c r="L3484"/>
      <c r="M3484"/>
      <c r="N3484" t="s">
        <v>4812</v>
      </c>
      <c r="O3484" s="396">
        <f>INDEX('Page 2 - Team Information'!$K$14:$AP$184,Y3484,X3484)</f>
        <v>0</v>
      </c>
      <c r="P3484"/>
      <c r="Q3484"/>
      <c r="R3484"/>
      <c r="S3484" t="s">
        <v>8206</v>
      </c>
      <c r="T3484"/>
      <c r="U3484"/>
      <c r="V3484"/>
      <c r="W3484"/>
      <c r="X3484" s="397">
        <v>24</v>
      </c>
      <c r="Y3484" s="397">
        <v>65</v>
      </c>
    </row>
    <row r="3485" spans="1:25" x14ac:dyDescent="0.45">
      <c r="A3485">
        <f>'Page 1 - General Information'!$G$12</f>
        <v>113367003</v>
      </c>
      <c r="B3485" t="str">
        <f>'Page 1 - General Information'!$G$16</f>
        <v>2658</v>
      </c>
      <c r="C3485" s="395" t="s">
        <v>19824</v>
      </c>
      <c r="D3485"/>
      <c r="E3485"/>
      <c r="F3485"/>
      <c r="G3485"/>
      <c r="H3485"/>
      <c r="I3485"/>
      <c r="J3485"/>
      <c r="K3485"/>
      <c r="L3485"/>
      <c r="M3485"/>
      <c r="N3485" t="s">
        <v>4812</v>
      </c>
      <c r="O3485" s="396">
        <f>INDEX('Page 2 - Team Information'!$K$14:$AP$184,Y3485,X3485)</f>
        <v>0</v>
      </c>
      <c r="P3485"/>
      <c r="Q3485"/>
      <c r="R3485"/>
      <c r="S3485" t="s">
        <v>8207</v>
      </c>
      <c r="T3485"/>
      <c r="U3485"/>
      <c r="V3485"/>
      <c r="W3485"/>
      <c r="X3485" s="397">
        <v>25</v>
      </c>
      <c r="Y3485" s="397">
        <v>65</v>
      </c>
    </row>
    <row r="3486" spans="1:25" x14ac:dyDescent="0.45">
      <c r="A3486">
        <f>'Page 1 - General Information'!$G$12</f>
        <v>113367003</v>
      </c>
      <c r="B3486" t="str">
        <f>'Page 1 - General Information'!$G$16</f>
        <v>2658</v>
      </c>
      <c r="C3486" s="395" t="s">
        <v>19824</v>
      </c>
      <c r="D3486"/>
      <c r="E3486"/>
      <c r="F3486"/>
      <c r="G3486"/>
      <c r="H3486"/>
      <c r="I3486"/>
      <c r="J3486"/>
      <c r="K3486"/>
      <c r="L3486"/>
      <c r="M3486"/>
      <c r="N3486" t="s">
        <v>4812</v>
      </c>
      <c r="O3486" s="396">
        <f>INDEX('Page 2 - Team Information'!$K$14:$AP$184,Y3486,X3486)</f>
        <v>0</v>
      </c>
      <c r="P3486"/>
      <c r="Q3486"/>
      <c r="R3486"/>
      <c r="S3486" t="s">
        <v>8208</v>
      </c>
      <c r="T3486"/>
      <c r="U3486"/>
      <c r="V3486"/>
      <c r="W3486"/>
      <c r="X3486" s="397">
        <v>26</v>
      </c>
      <c r="Y3486" s="397">
        <v>65</v>
      </c>
    </row>
    <row r="3487" spans="1:25" x14ac:dyDescent="0.45">
      <c r="A3487">
        <f>'Page 1 - General Information'!$G$12</f>
        <v>113367003</v>
      </c>
      <c r="B3487" t="str">
        <f>'Page 1 - General Information'!$G$16</f>
        <v>2658</v>
      </c>
      <c r="C3487" s="395" t="s">
        <v>19824</v>
      </c>
      <c r="D3487"/>
      <c r="E3487"/>
      <c r="F3487"/>
      <c r="G3487"/>
      <c r="H3487"/>
      <c r="I3487"/>
      <c r="J3487"/>
      <c r="K3487"/>
      <c r="L3487"/>
      <c r="M3487"/>
      <c r="N3487" t="s">
        <v>4812</v>
      </c>
      <c r="O3487" s="396">
        <f>INDEX('Page 2 - Team Information'!$K$14:$AP$184,Y3487,X3487)</f>
        <v>0</v>
      </c>
      <c r="P3487"/>
      <c r="Q3487"/>
      <c r="R3487"/>
      <c r="S3487" t="s">
        <v>8209</v>
      </c>
      <c r="T3487"/>
      <c r="U3487"/>
      <c r="V3487"/>
      <c r="W3487"/>
      <c r="X3487" s="397">
        <v>27</v>
      </c>
      <c r="Y3487" s="397">
        <v>65</v>
      </c>
    </row>
    <row r="3488" spans="1:25" x14ac:dyDescent="0.45">
      <c r="A3488">
        <f>'Page 1 - General Information'!$G$12</f>
        <v>113367003</v>
      </c>
      <c r="B3488" t="str">
        <f>'Page 1 - General Information'!$G$16</f>
        <v>2658</v>
      </c>
      <c r="C3488" s="395" t="s">
        <v>19824</v>
      </c>
      <c r="D3488"/>
      <c r="E3488"/>
      <c r="F3488"/>
      <c r="G3488"/>
      <c r="H3488"/>
      <c r="I3488"/>
      <c r="J3488"/>
      <c r="K3488"/>
      <c r="L3488"/>
      <c r="M3488"/>
      <c r="N3488" s="274" t="s">
        <v>4801</v>
      </c>
      <c r="O3488" s="399"/>
      <c r="P3488"/>
      <c r="Q3488" s="400">
        <f>(INDEX('Page 2 - Team Information'!$K$14:$AP$184,Y3488,X3488)*100)</f>
        <v>0</v>
      </c>
      <c r="R3488"/>
      <c r="S3488" t="s">
        <v>8210</v>
      </c>
      <c r="T3488"/>
      <c r="U3488"/>
      <c r="V3488"/>
      <c r="W3488"/>
      <c r="X3488" s="397">
        <v>29</v>
      </c>
      <c r="Y3488" s="397">
        <v>65</v>
      </c>
    </row>
    <row r="3489" spans="1:25" x14ac:dyDescent="0.45">
      <c r="A3489">
        <f>'Page 1 - General Information'!$G$12</f>
        <v>113367003</v>
      </c>
      <c r="B3489" t="str">
        <f>'Page 1 - General Information'!$G$16</f>
        <v>2658</v>
      </c>
      <c r="C3489" s="395" t="s">
        <v>19824</v>
      </c>
      <c r="D3489"/>
      <c r="E3489"/>
      <c r="F3489"/>
      <c r="G3489"/>
      <c r="H3489"/>
      <c r="I3489"/>
      <c r="J3489"/>
      <c r="K3489"/>
      <c r="L3489"/>
      <c r="M3489"/>
      <c r="N3489" s="274" t="s">
        <v>4801</v>
      </c>
      <c r="O3489" s="399"/>
      <c r="P3489"/>
      <c r="Q3489" s="400">
        <f>(INDEX('Page 2 - Team Information'!$K$14:$AP$184,Y3489,X3489)*100)</f>
        <v>0</v>
      </c>
      <c r="R3489"/>
      <c r="S3489" t="s">
        <v>8211</v>
      </c>
      <c r="T3489"/>
      <c r="U3489"/>
      <c r="V3489"/>
      <c r="W3489"/>
      <c r="X3489" s="397">
        <v>30</v>
      </c>
      <c r="Y3489" s="397">
        <v>65</v>
      </c>
    </row>
    <row r="3490" spans="1:25" x14ac:dyDescent="0.45">
      <c r="A3490">
        <f>'Page 1 - General Information'!$G$12</f>
        <v>113367003</v>
      </c>
      <c r="B3490" t="str">
        <f>'Page 1 - General Information'!$G$16</f>
        <v>2658</v>
      </c>
      <c r="C3490" s="395" t="s">
        <v>19824</v>
      </c>
      <c r="D3490"/>
      <c r="E3490"/>
      <c r="F3490"/>
      <c r="G3490"/>
      <c r="H3490"/>
      <c r="I3490"/>
      <c r="J3490"/>
      <c r="K3490"/>
      <c r="L3490"/>
      <c r="M3490"/>
      <c r="N3490" s="274" t="s">
        <v>4801</v>
      </c>
      <c r="O3490" s="399"/>
      <c r="P3490"/>
      <c r="Q3490" s="400">
        <f>(INDEX('Page 2 - Team Information'!$K$14:$AP$184,Y3490,X3490)*100)</f>
        <v>0</v>
      </c>
      <c r="R3490"/>
      <c r="S3490" t="s">
        <v>8212</v>
      </c>
      <c r="T3490"/>
      <c r="U3490"/>
      <c r="V3490"/>
      <c r="W3490"/>
      <c r="X3490" s="397">
        <v>31</v>
      </c>
      <c r="Y3490" s="397">
        <v>65</v>
      </c>
    </row>
    <row r="3491" spans="1:25" x14ac:dyDescent="0.45">
      <c r="A3491">
        <f>'Page 1 - General Information'!$G$12</f>
        <v>113367003</v>
      </c>
      <c r="B3491" t="str">
        <f>'Page 1 - General Information'!$G$16</f>
        <v>2658</v>
      </c>
      <c r="C3491" s="395" t="s">
        <v>19824</v>
      </c>
      <c r="D3491"/>
      <c r="E3491"/>
      <c r="F3491"/>
      <c r="G3491"/>
      <c r="H3491"/>
      <c r="I3491"/>
      <c r="J3491"/>
      <c r="K3491"/>
      <c r="L3491"/>
      <c r="M3491"/>
      <c r="N3491" s="274" t="s">
        <v>4801</v>
      </c>
      <c r="O3491" s="399"/>
      <c r="P3491"/>
      <c r="Q3491" s="400">
        <f>(INDEX('Page 2 - Team Information'!$K$14:$AP$184,Y3491,X3491)*100)</f>
        <v>0</v>
      </c>
      <c r="R3491"/>
      <c r="S3491" t="s">
        <v>8213</v>
      </c>
      <c r="T3491"/>
      <c r="U3491"/>
      <c r="V3491"/>
      <c r="W3491"/>
      <c r="X3491" s="397">
        <v>32</v>
      </c>
      <c r="Y3491" s="397">
        <v>65</v>
      </c>
    </row>
    <row r="3492" spans="1:25" x14ac:dyDescent="0.45">
      <c r="A3492">
        <f>'Page 1 - General Information'!$G$12</f>
        <v>113367003</v>
      </c>
      <c r="B3492" t="str">
        <f>'Page 1 - General Information'!$G$16</f>
        <v>2658</v>
      </c>
      <c r="C3492" s="395" t="s">
        <v>19824</v>
      </c>
      <c r="D3492"/>
      <c r="E3492"/>
      <c r="F3492"/>
      <c r="G3492"/>
      <c r="H3492"/>
      <c r="I3492"/>
      <c r="J3492"/>
      <c r="K3492"/>
      <c r="L3492"/>
      <c r="M3492"/>
      <c r="N3492" t="s">
        <v>4812</v>
      </c>
      <c r="O3492" s="396">
        <f>INDEX('Page 2 - Team Information'!$K$14:$AP$184,Y3492,X3492)</f>
        <v>0</v>
      </c>
      <c r="P3492"/>
      <c r="Q3492"/>
      <c r="R3492"/>
      <c r="S3492" t="s">
        <v>8214</v>
      </c>
      <c r="T3492"/>
      <c r="U3492"/>
      <c r="V3492"/>
      <c r="W3492"/>
      <c r="X3492" s="397">
        <v>24</v>
      </c>
      <c r="Y3492" s="397">
        <v>66</v>
      </c>
    </row>
    <row r="3493" spans="1:25" x14ac:dyDescent="0.45">
      <c r="A3493">
        <f>'Page 1 - General Information'!$G$12</f>
        <v>113367003</v>
      </c>
      <c r="B3493" t="str">
        <f>'Page 1 - General Information'!$G$16</f>
        <v>2658</v>
      </c>
      <c r="C3493" s="395" t="s">
        <v>19824</v>
      </c>
      <c r="D3493"/>
      <c r="E3493"/>
      <c r="F3493"/>
      <c r="G3493"/>
      <c r="H3493"/>
      <c r="I3493"/>
      <c r="J3493"/>
      <c r="K3493"/>
      <c r="L3493"/>
      <c r="M3493"/>
      <c r="N3493" t="s">
        <v>4812</v>
      </c>
      <c r="O3493" s="396">
        <f>INDEX('Page 2 - Team Information'!$K$14:$AP$184,Y3493,X3493)</f>
        <v>0</v>
      </c>
      <c r="P3493"/>
      <c r="Q3493"/>
      <c r="R3493"/>
      <c r="S3493" t="s">
        <v>8215</v>
      </c>
      <c r="T3493"/>
      <c r="U3493"/>
      <c r="V3493"/>
      <c r="W3493"/>
      <c r="X3493" s="397">
        <v>25</v>
      </c>
      <c r="Y3493" s="397">
        <v>66</v>
      </c>
    </row>
    <row r="3494" spans="1:25" x14ac:dyDescent="0.45">
      <c r="A3494">
        <f>'Page 1 - General Information'!$G$12</f>
        <v>113367003</v>
      </c>
      <c r="B3494" t="str">
        <f>'Page 1 - General Information'!$G$16</f>
        <v>2658</v>
      </c>
      <c r="C3494" s="395" t="s">
        <v>19824</v>
      </c>
      <c r="D3494"/>
      <c r="E3494"/>
      <c r="F3494"/>
      <c r="G3494"/>
      <c r="H3494"/>
      <c r="I3494"/>
      <c r="J3494"/>
      <c r="K3494"/>
      <c r="L3494"/>
      <c r="M3494"/>
      <c r="N3494" t="s">
        <v>4812</v>
      </c>
      <c r="O3494" s="396">
        <f>INDEX('Page 2 - Team Information'!$K$14:$AP$184,Y3494,X3494)</f>
        <v>0</v>
      </c>
      <c r="P3494"/>
      <c r="Q3494"/>
      <c r="R3494"/>
      <c r="S3494" t="s">
        <v>8216</v>
      </c>
      <c r="T3494"/>
      <c r="U3494"/>
      <c r="V3494"/>
      <c r="W3494"/>
      <c r="X3494" s="397">
        <v>26</v>
      </c>
      <c r="Y3494" s="397">
        <v>66</v>
      </c>
    </row>
    <row r="3495" spans="1:25" x14ac:dyDescent="0.45">
      <c r="A3495">
        <f>'Page 1 - General Information'!$G$12</f>
        <v>113367003</v>
      </c>
      <c r="B3495" t="str">
        <f>'Page 1 - General Information'!$G$16</f>
        <v>2658</v>
      </c>
      <c r="C3495" s="395" t="s">
        <v>19824</v>
      </c>
      <c r="D3495"/>
      <c r="E3495"/>
      <c r="F3495"/>
      <c r="G3495"/>
      <c r="H3495"/>
      <c r="I3495"/>
      <c r="J3495"/>
      <c r="K3495"/>
      <c r="L3495"/>
      <c r="M3495"/>
      <c r="N3495" t="s">
        <v>4812</v>
      </c>
      <c r="O3495" s="396">
        <f>INDEX('Page 2 - Team Information'!$K$14:$AP$184,Y3495,X3495)</f>
        <v>0</v>
      </c>
      <c r="P3495"/>
      <c r="Q3495"/>
      <c r="R3495"/>
      <c r="S3495" t="s">
        <v>8217</v>
      </c>
      <c r="T3495"/>
      <c r="U3495"/>
      <c r="V3495"/>
      <c r="W3495"/>
      <c r="X3495" s="397">
        <v>27</v>
      </c>
      <c r="Y3495" s="397">
        <v>66</v>
      </c>
    </row>
    <row r="3496" spans="1:25" x14ac:dyDescent="0.45">
      <c r="A3496">
        <f>'Page 1 - General Information'!$G$12</f>
        <v>113367003</v>
      </c>
      <c r="B3496" t="str">
        <f>'Page 1 - General Information'!$G$16</f>
        <v>2658</v>
      </c>
      <c r="C3496" s="395" t="s">
        <v>19824</v>
      </c>
      <c r="D3496"/>
      <c r="E3496"/>
      <c r="F3496"/>
      <c r="G3496"/>
      <c r="H3496"/>
      <c r="I3496"/>
      <c r="J3496"/>
      <c r="K3496"/>
      <c r="L3496"/>
      <c r="M3496"/>
      <c r="N3496" s="274" t="s">
        <v>4801</v>
      </c>
      <c r="O3496" s="399"/>
      <c r="P3496"/>
      <c r="Q3496" s="400">
        <f>(INDEX('Page 2 - Team Information'!$K$14:$AP$184,Y3496,X3496)*100)</f>
        <v>0</v>
      </c>
      <c r="R3496"/>
      <c r="S3496" t="s">
        <v>8218</v>
      </c>
      <c r="T3496"/>
      <c r="U3496"/>
      <c r="V3496"/>
      <c r="W3496"/>
      <c r="X3496" s="397">
        <v>29</v>
      </c>
      <c r="Y3496" s="397">
        <v>66</v>
      </c>
    </row>
    <row r="3497" spans="1:25" x14ac:dyDescent="0.45">
      <c r="A3497">
        <f>'Page 1 - General Information'!$G$12</f>
        <v>113367003</v>
      </c>
      <c r="B3497" t="str">
        <f>'Page 1 - General Information'!$G$16</f>
        <v>2658</v>
      </c>
      <c r="C3497" s="395" t="s">
        <v>19824</v>
      </c>
      <c r="D3497"/>
      <c r="E3497"/>
      <c r="F3497"/>
      <c r="G3497"/>
      <c r="H3497"/>
      <c r="I3497"/>
      <c r="J3497"/>
      <c r="K3497"/>
      <c r="L3497"/>
      <c r="M3497"/>
      <c r="N3497" s="274" t="s">
        <v>4801</v>
      </c>
      <c r="O3497" s="399"/>
      <c r="P3497"/>
      <c r="Q3497" s="400">
        <f>(INDEX('Page 2 - Team Information'!$K$14:$AP$184,Y3497,X3497)*100)</f>
        <v>0</v>
      </c>
      <c r="R3497"/>
      <c r="S3497" t="s">
        <v>8219</v>
      </c>
      <c r="T3497"/>
      <c r="U3497"/>
      <c r="V3497"/>
      <c r="W3497"/>
      <c r="X3497" s="397">
        <v>30</v>
      </c>
      <c r="Y3497" s="397">
        <v>66</v>
      </c>
    </row>
    <row r="3498" spans="1:25" x14ac:dyDescent="0.45">
      <c r="A3498">
        <f>'Page 1 - General Information'!$G$12</f>
        <v>113367003</v>
      </c>
      <c r="B3498" t="str">
        <f>'Page 1 - General Information'!$G$16</f>
        <v>2658</v>
      </c>
      <c r="C3498" s="395" t="s">
        <v>19824</v>
      </c>
      <c r="D3498"/>
      <c r="E3498"/>
      <c r="F3498"/>
      <c r="G3498"/>
      <c r="H3498"/>
      <c r="I3498"/>
      <c r="J3498"/>
      <c r="K3498"/>
      <c r="L3498"/>
      <c r="M3498"/>
      <c r="N3498" s="274" t="s">
        <v>4801</v>
      </c>
      <c r="O3498" s="399"/>
      <c r="P3498"/>
      <c r="Q3498" s="400">
        <f>(INDEX('Page 2 - Team Information'!$K$14:$AP$184,Y3498,X3498)*100)</f>
        <v>0</v>
      </c>
      <c r="R3498"/>
      <c r="S3498" t="s">
        <v>8220</v>
      </c>
      <c r="T3498"/>
      <c r="U3498"/>
      <c r="V3498"/>
      <c r="W3498"/>
      <c r="X3498" s="397">
        <v>31</v>
      </c>
      <c r="Y3498" s="397">
        <v>66</v>
      </c>
    </row>
    <row r="3499" spans="1:25" x14ac:dyDescent="0.45">
      <c r="A3499">
        <f>'Page 1 - General Information'!$G$12</f>
        <v>113367003</v>
      </c>
      <c r="B3499" t="str">
        <f>'Page 1 - General Information'!$G$16</f>
        <v>2658</v>
      </c>
      <c r="C3499" s="395" t="s">
        <v>19824</v>
      </c>
      <c r="D3499"/>
      <c r="E3499"/>
      <c r="F3499"/>
      <c r="G3499"/>
      <c r="H3499"/>
      <c r="I3499"/>
      <c r="J3499"/>
      <c r="K3499"/>
      <c r="L3499"/>
      <c r="M3499"/>
      <c r="N3499" s="274" t="s">
        <v>4801</v>
      </c>
      <c r="O3499" s="399"/>
      <c r="P3499"/>
      <c r="Q3499" s="400">
        <f>(INDEX('Page 2 - Team Information'!$K$14:$AP$184,Y3499,X3499)*100)</f>
        <v>0</v>
      </c>
      <c r="R3499"/>
      <c r="S3499" t="s">
        <v>8221</v>
      </c>
      <c r="T3499"/>
      <c r="U3499"/>
      <c r="V3499"/>
      <c r="W3499"/>
      <c r="X3499" s="397">
        <v>32</v>
      </c>
      <c r="Y3499" s="397">
        <v>66</v>
      </c>
    </row>
    <row r="3500" spans="1:25" x14ac:dyDescent="0.45">
      <c r="A3500">
        <f>'Page 1 - General Information'!$G$12</f>
        <v>113367003</v>
      </c>
      <c r="B3500" t="str">
        <f>'Page 1 - General Information'!$G$16</f>
        <v>2658</v>
      </c>
      <c r="C3500" s="395" t="s">
        <v>19824</v>
      </c>
      <c r="D3500"/>
      <c r="E3500"/>
      <c r="F3500"/>
      <c r="G3500"/>
      <c r="H3500"/>
      <c r="I3500"/>
      <c r="J3500"/>
      <c r="K3500"/>
      <c r="L3500"/>
      <c r="M3500"/>
      <c r="N3500" t="s">
        <v>4812</v>
      </c>
      <c r="O3500" s="396">
        <f>INDEX('Page 2 - Team Information'!$K$14:$AP$184,Y3500,X3500)</f>
        <v>0</v>
      </c>
      <c r="P3500"/>
      <c r="Q3500"/>
      <c r="R3500"/>
      <c r="S3500" t="s">
        <v>8222</v>
      </c>
      <c r="T3500"/>
      <c r="U3500"/>
      <c r="V3500"/>
      <c r="W3500"/>
      <c r="X3500" s="397">
        <v>24</v>
      </c>
      <c r="Y3500" s="397">
        <v>67</v>
      </c>
    </row>
    <row r="3501" spans="1:25" x14ac:dyDescent="0.45">
      <c r="A3501">
        <f>'Page 1 - General Information'!$G$12</f>
        <v>113367003</v>
      </c>
      <c r="B3501" t="str">
        <f>'Page 1 - General Information'!$G$16</f>
        <v>2658</v>
      </c>
      <c r="C3501" s="395" t="s">
        <v>19824</v>
      </c>
      <c r="D3501"/>
      <c r="E3501"/>
      <c r="F3501"/>
      <c r="G3501"/>
      <c r="H3501"/>
      <c r="I3501"/>
      <c r="J3501"/>
      <c r="K3501"/>
      <c r="L3501"/>
      <c r="M3501"/>
      <c r="N3501" t="s">
        <v>4812</v>
      </c>
      <c r="O3501" s="396">
        <f>INDEX('Page 2 - Team Information'!$K$14:$AP$184,Y3501,X3501)</f>
        <v>0</v>
      </c>
      <c r="P3501"/>
      <c r="Q3501"/>
      <c r="R3501"/>
      <c r="S3501" t="s">
        <v>8223</v>
      </c>
      <c r="T3501"/>
      <c r="U3501"/>
      <c r="V3501"/>
      <c r="W3501"/>
      <c r="X3501" s="397">
        <v>25</v>
      </c>
      <c r="Y3501" s="397">
        <v>67</v>
      </c>
    </row>
    <row r="3502" spans="1:25" x14ac:dyDescent="0.45">
      <c r="A3502">
        <f>'Page 1 - General Information'!$G$12</f>
        <v>113367003</v>
      </c>
      <c r="B3502" t="str">
        <f>'Page 1 - General Information'!$G$16</f>
        <v>2658</v>
      </c>
      <c r="C3502" s="395" t="s">
        <v>19824</v>
      </c>
      <c r="D3502"/>
      <c r="E3502"/>
      <c r="F3502"/>
      <c r="G3502"/>
      <c r="H3502"/>
      <c r="I3502"/>
      <c r="J3502"/>
      <c r="K3502"/>
      <c r="L3502"/>
      <c r="M3502"/>
      <c r="N3502" t="s">
        <v>4812</v>
      </c>
      <c r="O3502" s="396">
        <f>INDEX('Page 2 - Team Information'!$K$14:$AP$184,Y3502,X3502)</f>
        <v>0</v>
      </c>
      <c r="P3502"/>
      <c r="Q3502"/>
      <c r="R3502"/>
      <c r="S3502" t="s">
        <v>8224</v>
      </c>
      <c r="T3502"/>
      <c r="U3502"/>
      <c r="V3502"/>
      <c r="W3502"/>
      <c r="X3502" s="397">
        <v>26</v>
      </c>
      <c r="Y3502" s="397">
        <v>67</v>
      </c>
    </row>
    <row r="3503" spans="1:25" x14ac:dyDescent="0.45">
      <c r="A3503">
        <f>'Page 1 - General Information'!$G$12</f>
        <v>113367003</v>
      </c>
      <c r="B3503" t="str">
        <f>'Page 1 - General Information'!$G$16</f>
        <v>2658</v>
      </c>
      <c r="C3503" s="395" t="s">
        <v>19824</v>
      </c>
      <c r="D3503"/>
      <c r="E3503"/>
      <c r="F3503"/>
      <c r="G3503"/>
      <c r="H3503"/>
      <c r="I3503"/>
      <c r="J3503"/>
      <c r="K3503"/>
      <c r="L3503"/>
      <c r="M3503"/>
      <c r="N3503" t="s">
        <v>4812</v>
      </c>
      <c r="O3503" s="396">
        <f>INDEX('Page 2 - Team Information'!$K$14:$AP$184,Y3503,X3503)</f>
        <v>0</v>
      </c>
      <c r="P3503"/>
      <c r="Q3503"/>
      <c r="R3503"/>
      <c r="S3503" t="s">
        <v>8225</v>
      </c>
      <c r="T3503"/>
      <c r="U3503"/>
      <c r="V3503"/>
      <c r="W3503"/>
      <c r="X3503" s="397">
        <v>27</v>
      </c>
      <c r="Y3503" s="397">
        <v>67</v>
      </c>
    </row>
    <row r="3504" spans="1:25" x14ac:dyDescent="0.45">
      <c r="A3504">
        <f>'Page 1 - General Information'!$G$12</f>
        <v>113367003</v>
      </c>
      <c r="B3504" t="str">
        <f>'Page 1 - General Information'!$G$16</f>
        <v>2658</v>
      </c>
      <c r="C3504" s="395" t="s">
        <v>19824</v>
      </c>
      <c r="D3504"/>
      <c r="E3504"/>
      <c r="F3504"/>
      <c r="G3504"/>
      <c r="H3504"/>
      <c r="I3504"/>
      <c r="J3504"/>
      <c r="K3504"/>
      <c r="L3504"/>
      <c r="M3504"/>
      <c r="N3504" s="274" t="s">
        <v>4801</v>
      </c>
      <c r="O3504" s="399"/>
      <c r="P3504"/>
      <c r="Q3504" s="400">
        <f>(INDEX('Page 2 - Team Information'!$K$14:$AP$184,Y3504,X3504)*100)</f>
        <v>0</v>
      </c>
      <c r="R3504"/>
      <c r="S3504" t="s">
        <v>8226</v>
      </c>
      <c r="T3504"/>
      <c r="U3504"/>
      <c r="V3504"/>
      <c r="W3504"/>
      <c r="X3504" s="397">
        <v>29</v>
      </c>
      <c r="Y3504" s="397">
        <v>67</v>
      </c>
    </row>
    <row r="3505" spans="1:25" x14ac:dyDescent="0.45">
      <c r="A3505">
        <f>'Page 1 - General Information'!$G$12</f>
        <v>113367003</v>
      </c>
      <c r="B3505" t="str">
        <f>'Page 1 - General Information'!$G$16</f>
        <v>2658</v>
      </c>
      <c r="C3505" s="395" t="s">
        <v>19824</v>
      </c>
      <c r="D3505"/>
      <c r="E3505"/>
      <c r="F3505"/>
      <c r="G3505"/>
      <c r="H3505"/>
      <c r="I3505"/>
      <c r="J3505"/>
      <c r="K3505"/>
      <c r="L3505"/>
      <c r="M3505"/>
      <c r="N3505" s="274" t="s">
        <v>4801</v>
      </c>
      <c r="O3505" s="399"/>
      <c r="P3505"/>
      <c r="Q3505" s="400">
        <f>(INDEX('Page 2 - Team Information'!$K$14:$AP$184,Y3505,X3505)*100)</f>
        <v>0</v>
      </c>
      <c r="R3505"/>
      <c r="S3505" t="s">
        <v>8227</v>
      </c>
      <c r="T3505"/>
      <c r="U3505"/>
      <c r="V3505"/>
      <c r="W3505"/>
      <c r="X3505" s="397">
        <v>30</v>
      </c>
      <c r="Y3505" s="397">
        <v>67</v>
      </c>
    </row>
    <row r="3506" spans="1:25" x14ac:dyDescent="0.45">
      <c r="A3506">
        <f>'Page 1 - General Information'!$G$12</f>
        <v>113367003</v>
      </c>
      <c r="B3506" t="str">
        <f>'Page 1 - General Information'!$G$16</f>
        <v>2658</v>
      </c>
      <c r="C3506" s="395" t="s">
        <v>19824</v>
      </c>
      <c r="D3506"/>
      <c r="E3506"/>
      <c r="F3506"/>
      <c r="G3506"/>
      <c r="H3506"/>
      <c r="I3506"/>
      <c r="J3506"/>
      <c r="K3506"/>
      <c r="L3506"/>
      <c r="M3506"/>
      <c r="N3506" s="274" t="s">
        <v>4801</v>
      </c>
      <c r="O3506" s="399"/>
      <c r="P3506"/>
      <c r="Q3506" s="400">
        <f>(INDEX('Page 2 - Team Information'!$K$14:$AP$184,Y3506,X3506)*100)</f>
        <v>0</v>
      </c>
      <c r="R3506"/>
      <c r="S3506" t="s">
        <v>8228</v>
      </c>
      <c r="T3506"/>
      <c r="U3506"/>
      <c r="V3506"/>
      <c r="W3506"/>
      <c r="X3506" s="397">
        <v>31</v>
      </c>
      <c r="Y3506" s="397">
        <v>67</v>
      </c>
    </row>
    <row r="3507" spans="1:25" x14ac:dyDescent="0.45">
      <c r="A3507">
        <f>'Page 1 - General Information'!$G$12</f>
        <v>113367003</v>
      </c>
      <c r="B3507" t="str">
        <f>'Page 1 - General Information'!$G$16</f>
        <v>2658</v>
      </c>
      <c r="C3507" s="395" t="s">
        <v>19824</v>
      </c>
      <c r="D3507"/>
      <c r="E3507"/>
      <c r="F3507"/>
      <c r="G3507"/>
      <c r="H3507"/>
      <c r="I3507"/>
      <c r="J3507"/>
      <c r="K3507"/>
      <c r="L3507"/>
      <c r="M3507"/>
      <c r="N3507" s="274" t="s">
        <v>4801</v>
      </c>
      <c r="O3507" s="399"/>
      <c r="P3507"/>
      <c r="Q3507" s="400">
        <f>(INDEX('Page 2 - Team Information'!$K$14:$AP$184,Y3507,X3507)*100)</f>
        <v>0</v>
      </c>
      <c r="R3507"/>
      <c r="S3507" t="s">
        <v>8229</v>
      </c>
      <c r="T3507"/>
      <c r="U3507"/>
      <c r="V3507"/>
      <c r="W3507"/>
      <c r="X3507" s="397">
        <v>32</v>
      </c>
      <c r="Y3507" s="397">
        <v>67</v>
      </c>
    </row>
    <row r="3508" spans="1:25" x14ac:dyDescent="0.45">
      <c r="A3508">
        <f>'Page 1 - General Information'!$G$12</f>
        <v>113367003</v>
      </c>
      <c r="B3508" t="str">
        <f>'Page 1 - General Information'!$G$16</f>
        <v>2658</v>
      </c>
      <c r="C3508" s="395" t="s">
        <v>19824</v>
      </c>
      <c r="D3508"/>
      <c r="E3508"/>
      <c r="F3508"/>
      <c r="G3508"/>
      <c r="H3508"/>
      <c r="I3508"/>
      <c r="J3508"/>
      <c r="K3508"/>
      <c r="L3508"/>
      <c r="M3508"/>
      <c r="N3508" t="s">
        <v>4812</v>
      </c>
      <c r="O3508" s="396">
        <f>INDEX('Page 2 - Team Information'!$K$14:$AP$184,Y3508,X3508)</f>
        <v>0</v>
      </c>
      <c r="P3508"/>
      <c r="Q3508"/>
      <c r="R3508"/>
      <c r="S3508" t="s">
        <v>8230</v>
      </c>
      <c r="T3508"/>
      <c r="U3508"/>
      <c r="V3508"/>
      <c r="W3508"/>
      <c r="X3508" s="397">
        <v>24</v>
      </c>
      <c r="Y3508" s="397">
        <v>68</v>
      </c>
    </row>
    <row r="3509" spans="1:25" x14ac:dyDescent="0.45">
      <c r="A3509">
        <f>'Page 1 - General Information'!$G$12</f>
        <v>113367003</v>
      </c>
      <c r="B3509" t="str">
        <f>'Page 1 - General Information'!$G$16</f>
        <v>2658</v>
      </c>
      <c r="C3509" s="395" t="s">
        <v>19824</v>
      </c>
      <c r="D3509"/>
      <c r="E3509"/>
      <c r="F3509"/>
      <c r="G3509"/>
      <c r="H3509"/>
      <c r="I3509"/>
      <c r="J3509"/>
      <c r="K3509"/>
      <c r="L3509"/>
      <c r="M3509"/>
      <c r="N3509" t="s">
        <v>4812</v>
      </c>
      <c r="O3509" s="396">
        <f>INDEX('Page 2 - Team Information'!$K$14:$AP$184,Y3509,X3509)</f>
        <v>0</v>
      </c>
      <c r="P3509"/>
      <c r="Q3509"/>
      <c r="R3509"/>
      <c r="S3509" t="s">
        <v>8231</v>
      </c>
      <c r="T3509"/>
      <c r="U3509"/>
      <c r="V3509"/>
      <c r="W3509"/>
      <c r="X3509" s="397">
        <v>25</v>
      </c>
      <c r="Y3509" s="397">
        <v>68</v>
      </c>
    </row>
    <row r="3510" spans="1:25" x14ac:dyDescent="0.45">
      <c r="A3510">
        <f>'Page 1 - General Information'!$G$12</f>
        <v>113367003</v>
      </c>
      <c r="B3510" t="str">
        <f>'Page 1 - General Information'!$G$16</f>
        <v>2658</v>
      </c>
      <c r="C3510" s="395" t="s">
        <v>19824</v>
      </c>
      <c r="D3510"/>
      <c r="E3510"/>
      <c r="F3510"/>
      <c r="G3510"/>
      <c r="H3510"/>
      <c r="I3510"/>
      <c r="J3510"/>
      <c r="K3510"/>
      <c r="L3510"/>
      <c r="M3510"/>
      <c r="N3510" t="s">
        <v>4812</v>
      </c>
      <c r="O3510" s="396">
        <f>INDEX('Page 2 - Team Information'!$K$14:$AP$184,Y3510,X3510)</f>
        <v>0</v>
      </c>
      <c r="P3510"/>
      <c r="Q3510"/>
      <c r="R3510"/>
      <c r="S3510" t="s">
        <v>8232</v>
      </c>
      <c r="T3510"/>
      <c r="U3510"/>
      <c r="V3510"/>
      <c r="W3510"/>
      <c r="X3510" s="397">
        <v>26</v>
      </c>
      <c r="Y3510" s="397">
        <v>68</v>
      </c>
    </row>
    <row r="3511" spans="1:25" x14ac:dyDescent="0.45">
      <c r="A3511">
        <f>'Page 1 - General Information'!$G$12</f>
        <v>113367003</v>
      </c>
      <c r="B3511" t="str">
        <f>'Page 1 - General Information'!$G$16</f>
        <v>2658</v>
      </c>
      <c r="C3511" s="395" t="s">
        <v>19824</v>
      </c>
      <c r="D3511"/>
      <c r="E3511"/>
      <c r="F3511"/>
      <c r="G3511"/>
      <c r="H3511"/>
      <c r="I3511"/>
      <c r="J3511"/>
      <c r="K3511"/>
      <c r="L3511"/>
      <c r="M3511"/>
      <c r="N3511" t="s">
        <v>4812</v>
      </c>
      <c r="O3511" s="396">
        <f>INDEX('Page 2 - Team Information'!$K$14:$AP$184,Y3511,X3511)</f>
        <v>0</v>
      </c>
      <c r="P3511"/>
      <c r="Q3511"/>
      <c r="R3511"/>
      <c r="S3511" t="s">
        <v>8233</v>
      </c>
      <c r="T3511"/>
      <c r="U3511"/>
      <c r="V3511"/>
      <c r="W3511"/>
      <c r="X3511" s="397">
        <v>27</v>
      </c>
      <c r="Y3511" s="397">
        <v>68</v>
      </c>
    </row>
    <row r="3512" spans="1:25" x14ac:dyDescent="0.45">
      <c r="A3512">
        <f>'Page 1 - General Information'!$G$12</f>
        <v>113367003</v>
      </c>
      <c r="B3512" t="str">
        <f>'Page 1 - General Information'!$G$16</f>
        <v>2658</v>
      </c>
      <c r="C3512" s="395" t="s">
        <v>19824</v>
      </c>
      <c r="D3512"/>
      <c r="E3512"/>
      <c r="F3512"/>
      <c r="G3512"/>
      <c r="H3512"/>
      <c r="I3512"/>
      <c r="J3512"/>
      <c r="K3512"/>
      <c r="L3512"/>
      <c r="M3512"/>
      <c r="N3512" s="274" t="s">
        <v>4801</v>
      </c>
      <c r="O3512" s="399"/>
      <c r="P3512"/>
      <c r="Q3512" s="400">
        <f>(INDEX('Page 2 - Team Information'!$K$14:$AP$184,Y3512,X3512)*100)</f>
        <v>0</v>
      </c>
      <c r="R3512"/>
      <c r="S3512" t="s">
        <v>8234</v>
      </c>
      <c r="T3512"/>
      <c r="U3512"/>
      <c r="V3512"/>
      <c r="W3512"/>
      <c r="X3512" s="397">
        <v>29</v>
      </c>
      <c r="Y3512" s="397">
        <v>68</v>
      </c>
    </row>
    <row r="3513" spans="1:25" x14ac:dyDescent="0.45">
      <c r="A3513">
        <f>'Page 1 - General Information'!$G$12</f>
        <v>113367003</v>
      </c>
      <c r="B3513" t="str">
        <f>'Page 1 - General Information'!$G$16</f>
        <v>2658</v>
      </c>
      <c r="C3513" s="395" t="s">
        <v>19824</v>
      </c>
      <c r="D3513"/>
      <c r="E3513"/>
      <c r="F3513"/>
      <c r="G3513"/>
      <c r="H3513"/>
      <c r="I3513"/>
      <c r="J3513"/>
      <c r="K3513"/>
      <c r="L3513"/>
      <c r="M3513"/>
      <c r="N3513" s="274" t="s">
        <v>4801</v>
      </c>
      <c r="O3513" s="399"/>
      <c r="P3513"/>
      <c r="Q3513" s="400">
        <f>(INDEX('Page 2 - Team Information'!$K$14:$AP$184,Y3513,X3513)*100)</f>
        <v>0</v>
      </c>
      <c r="R3513"/>
      <c r="S3513" t="s">
        <v>8235</v>
      </c>
      <c r="T3513"/>
      <c r="U3513"/>
      <c r="V3513"/>
      <c r="W3513"/>
      <c r="X3513" s="397">
        <v>30</v>
      </c>
      <c r="Y3513" s="397">
        <v>68</v>
      </c>
    </row>
    <row r="3514" spans="1:25" x14ac:dyDescent="0.45">
      <c r="A3514">
        <f>'Page 1 - General Information'!$G$12</f>
        <v>113367003</v>
      </c>
      <c r="B3514" t="str">
        <f>'Page 1 - General Information'!$G$16</f>
        <v>2658</v>
      </c>
      <c r="C3514" s="395" t="s">
        <v>19824</v>
      </c>
      <c r="D3514"/>
      <c r="E3514"/>
      <c r="F3514"/>
      <c r="G3514"/>
      <c r="H3514"/>
      <c r="I3514"/>
      <c r="J3514"/>
      <c r="K3514"/>
      <c r="L3514"/>
      <c r="M3514"/>
      <c r="N3514" s="274" t="s">
        <v>4801</v>
      </c>
      <c r="O3514" s="399"/>
      <c r="P3514"/>
      <c r="Q3514" s="400">
        <f>(INDEX('Page 2 - Team Information'!$K$14:$AP$184,Y3514,X3514)*100)</f>
        <v>0</v>
      </c>
      <c r="R3514"/>
      <c r="S3514" t="s">
        <v>8236</v>
      </c>
      <c r="T3514"/>
      <c r="U3514"/>
      <c r="V3514"/>
      <c r="W3514"/>
      <c r="X3514" s="397">
        <v>31</v>
      </c>
      <c r="Y3514" s="397">
        <v>68</v>
      </c>
    </row>
    <row r="3515" spans="1:25" x14ac:dyDescent="0.45">
      <c r="A3515">
        <f>'Page 1 - General Information'!$G$12</f>
        <v>113367003</v>
      </c>
      <c r="B3515" t="str">
        <f>'Page 1 - General Information'!$G$16</f>
        <v>2658</v>
      </c>
      <c r="C3515" s="395" t="s">
        <v>19824</v>
      </c>
      <c r="D3515"/>
      <c r="E3515"/>
      <c r="F3515"/>
      <c r="G3515"/>
      <c r="H3515"/>
      <c r="I3515"/>
      <c r="J3515"/>
      <c r="K3515"/>
      <c r="L3515"/>
      <c r="M3515"/>
      <c r="N3515" s="274" t="s">
        <v>4801</v>
      </c>
      <c r="O3515" s="399"/>
      <c r="P3515"/>
      <c r="Q3515" s="400">
        <f>(INDEX('Page 2 - Team Information'!$K$14:$AP$184,Y3515,X3515)*100)</f>
        <v>0</v>
      </c>
      <c r="R3515"/>
      <c r="S3515" t="s">
        <v>8237</v>
      </c>
      <c r="T3515"/>
      <c r="U3515"/>
      <c r="V3515"/>
      <c r="W3515"/>
      <c r="X3515" s="397">
        <v>32</v>
      </c>
      <c r="Y3515" s="397">
        <v>68</v>
      </c>
    </row>
    <row r="3516" spans="1:25" x14ac:dyDescent="0.45">
      <c r="A3516">
        <f>'Page 1 - General Information'!$G$12</f>
        <v>113367003</v>
      </c>
      <c r="B3516" t="str">
        <f>'Page 1 - General Information'!$G$16</f>
        <v>2658</v>
      </c>
      <c r="C3516" s="395" t="s">
        <v>19824</v>
      </c>
      <c r="D3516"/>
      <c r="E3516"/>
      <c r="F3516"/>
      <c r="G3516"/>
      <c r="H3516"/>
      <c r="I3516"/>
      <c r="J3516"/>
      <c r="K3516"/>
      <c r="L3516"/>
      <c r="M3516"/>
      <c r="N3516" t="s">
        <v>4812</v>
      </c>
      <c r="O3516" s="396">
        <f>INDEX('Page 2 - Team Information'!$K$14:$AP$184,Y3516,X3516)</f>
        <v>0</v>
      </c>
      <c r="P3516"/>
      <c r="Q3516"/>
      <c r="R3516"/>
      <c r="S3516" t="s">
        <v>8238</v>
      </c>
      <c r="T3516"/>
      <c r="U3516"/>
      <c r="V3516"/>
      <c r="W3516"/>
      <c r="X3516" s="397">
        <v>24</v>
      </c>
      <c r="Y3516" s="397">
        <v>69</v>
      </c>
    </row>
    <row r="3517" spans="1:25" x14ac:dyDescent="0.45">
      <c r="A3517">
        <f>'Page 1 - General Information'!$G$12</f>
        <v>113367003</v>
      </c>
      <c r="B3517" t="str">
        <f>'Page 1 - General Information'!$G$16</f>
        <v>2658</v>
      </c>
      <c r="C3517" s="395" t="s">
        <v>19824</v>
      </c>
      <c r="D3517"/>
      <c r="E3517"/>
      <c r="F3517"/>
      <c r="G3517"/>
      <c r="H3517"/>
      <c r="I3517"/>
      <c r="J3517"/>
      <c r="K3517"/>
      <c r="L3517"/>
      <c r="M3517"/>
      <c r="N3517" t="s">
        <v>4812</v>
      </c>
      <c r="O3517" s="396">
        <f>INDEX('Page 2 - Team Information'!$K$14:$AP$184,Y3517,X3517)</f>
        <v>0</v>
      </c>
      <c r="P3517"/>
      <c r="Q3517"/>
      <c r="R3517"/>
      <c r="S3517" t="s">
        <v>8239</v>
      </c>
      <c r="T3517"/>
      <c r="U3517"/>
      <c r="V3517"/>
      <c r="W3517"/>
      <c r="X3517" s="397">
        <v>25</v>
      </c>
      <c r="Y3517" s="397">
        <v>69</v>
      </c>
    </row>
    <row r="3518" spans="1:25" x14ac:dyDescent="0.45">
      <c r="A3518">
        <f>'Page 1 - General Information'!$G$12</f>
        <v>113367003</v>
      </c>
      <c r="B3518" t="str">
        <f>'Page 1 - General Information'!$G$16</f>
        <v>2658</v>
      </c>
      <c r="C3518" s="395" t="s">
        <v>19824</v>
      </c>
      <c r="D3518"/>
      <c r="E3518"/>
      <c r="F3518"/>
      <c r="G3518"/>
      <c r="H3518"/>
      <c r="I3518"/>
      <c r="J3518"/>
      <c r="K3518"/>
      <c r="L3518"/>
      <c r="M3518"/>
      <c r="N3518" t="s">
        <v>4812</v>
      </c>
      <c r="O3518" s="396">
        <f>INDEX('Page 2 - Team Information'!$K$14:$AP$184,Y3518,X3518)</f>
        <v>0</v>
      </c>
      <c r="P3518"/>
      <c r="Q3518"/>
      <c r="R3518"/>
      <c r="S3518" t="s">
        <v>8240</v>
      </c>
      <c r="T3518"/>
      <c r="U3518"/>
      <c r="V3518"/>
      <c r="W3518"/>
      <c r="X3518" s="397">
        <v>26</v>
      </c>
      <c r="Y3518" s="397">
        <v>69</v>
      </c>
    </row>
    <row r="3519" spans="1:25" x14ac:dyDescent="0.45">
      <c r="A3519">
        <f>'Page 1 - General Information'!$G$12</f>
        <v>113367003</v>
      </c>
      <c r="B3519" t="str">
        <f>'Page 1 - General Information'!$G$16</f>
        <v>2658</v>
      </c>
      <c r="C3519" s="395" t="s">
        <v>19824</v>
      </c>
      <c r="D3519"/>
      <c r="E3519"/>
      <c r="F3519"/>
      <c r="G3519"/>
      <c r="H3519"/>
      <c r="I3519"/>
      <c r="J3519"/>
      <c r="K3519"/>
      <c r="L3519"/>
      <c r="M3519"/>
      <c r="N3519" t="s">
        <v>4812</v>
      </c>
      <c r="O3519" s="396">
        <f>INDEX('Page 2 - Team Information'!$K$14:$AP$184,Y3519,X3519)</f>
        <v>0</v>
      </c>
      <c r="P3519"/>
      <c r="Q3519"/>
      <c r="R3519"/>
      <c r="S3519" t="s">
        <v>8241</v>
      </c>
      <c r="T3519"/>
      <c r="U3519"/>
      <c r="V3519"/>
      <c r="W3519"/>
      <c r="X3519" s="397">
        <v>27</v>
      </c>
      <c r="Y3519" s="397">
        <v>69</v>
      </c>
    </row>
    <row r="3520" spans="1:25" x14ac:dyDescent="0.45">
      <c r="A3520">
        <f>'Page 1 - General Information'!$G$12</f>
        <v>113367003</v>
      </c>
      <c r="B3520" t="str">
        <f>'Page 1 - General Information'!$G$16</f>
        <v>2658</v>
      </c>
      <c r="C3520" s="395" t="s">
        <v>19824</v>
      </c>
      <c r="D3520"/>
      <c r="E3520"/>
      <c r="F3520"/>
      <c r="G3520"/>
      <c r="H3520"/>
      <c r="I3520"/>
      <c r="J3520"/>
      <c r="K3520"/>
      <c r="L3520"/>
      <c r="M3520"/>
      <c r="N3520" s="274" t="s">
        <v>4801</v>
      </c>
      <c r="O3520" s="399"/>
      <c r="P3520"/>
      <c r="Q3520" s="400">
        <f>(INDEX('Page 2 - Team Information'!$K$14:$AP$184,Y3520,X3520)*100)</f>
        <v>0</v>
      </c>
      <c r="R3520"/>
      <c r="S3520" t="s">
        <v>8242</v>
      </c>
      <c r="T3520"/>
      <c r="U3520"/>
      <c r="V3520"/>
      <c r="W3520"/>
      <c r="X3520" s="397">
        <v>29</v>
      </c>
      <c r="Y3520" s="397">
        <v>69</v>
      </c>
    </row>
    <row r="3521" spans="1:25" x14ac:dyDescent="0.45">
      <c r="A3521">
        <f>'Page 1 - General Information'!$G$12</f>
        <v>113367003</v>
      </c>
      <c r="B3521" t="str">
        <f>'Page 1 - General Information'!$G$16</f>
        <v>2658</v>
      </c>
      <c r="C3521" s="395" t="s">
        <v>19824</v>
      </c>
      <c r="D3521"/>
      <c r="E3521"/>
      <c r="F3521"/>
      <c r="G3521"/>
      <c r="H3521"/>
      <c r="I3521"/>
      <c r="J3521"/>
      <c r="K3521"/>
      <c r="L3521"/>
      <c r="M3521"/>
      <c r="N3521" s="274" t="s">
        <v>4801</v>
      </c>
      <c r="O3521" s="399"/>
      <c r="P3521"/>
      <c r="Q3521" s="400">
        <f>(INDEX('Page 2 - Team Information'!$K$14:$AP$184,Y3521,X3521)*100)</f>
        <v>0</v>
      </c>
      <c r="R3521"/>
      <c r="S3521" t="s">
        <v>8243</v>
      </c>
      <c r="T3521"/>
      <c r="U3521"/>
      <c r="V3521"/>
      <c r="W3521"/>
      <c r="X3521" s="397">
        <v>30</v>
      </c>
      <c r="Y3521" s="397">
        <v>69</v>
      </c>
    </row>
    <row r="3522" spans="1:25" x14ac:dyDescent="0.45">
      <c r="A3522">
        <f>'Page 1 - General Information'!$G$12</f>
        <v>113367003</v>
      </c>
      <c r="B3522" t="str">
        <f>'Page 1 - General Information'!$G$16</f>
        <v>2658</v>
      </c>
      <c r="C3522" s="395" t="s">
        <v>19824</v>
      </c>
      <c r="D3522"/>
      <c r="E3522"/>
      <c r="F3522"/>
      <c r="G3522"/>
      <c r="H3522"/>
      <c r="I3522"/>
      <c r="J3522"/>
      <c r="K3522"/>
      <c r="L3522"/>
      <c r="M3522"/>
      <c r="N3522" s="274" t="s">
        <v>4801</v>
      </c>
      <c r="O3522" s="399"/>
      <c r="P3522"/>
      <c r="Q3522" s="400">
        <f>(INDEX('Page 2 - Team Information'!$K$14:$AP$184,Y3522,X3522)*100)</f>
        <v>0</v>
      </c>
      <c r="R3522"/>
      <c r="S3522" t="s">
        <v>8244</v>
      </c>
      <c r="T3522"/>
      <c r="U3522"/>
      <c r="V3522"/>
      <c r="W3522"/>
      <c r="X3522" s="397">
        <v>31</v>
      </c>
      <c r="Y3522" s="397">
        <v>69</v>
      </c>
    </row>
    <row r="3523" spans="1:25" x14ac:dyDescent="0.45">
      <c r="A3523">
        <f>'Page 1 - General Information'!$G$12</f>
        <v>113367003</v>
      </c>
      <c r="B3523" t="str">
        <f>'Page 1 - General Information'!$G$16</f>
        <v>2658</v>
      </c>
      <c r="C3523" s="395" t="s">
        <v>19824</v>
      </c>
      <c r="D3523"/>
      <c r="E3523"/>
      <c r="F3523"/>
      <c r="G3523"/>
      <c r="H3523"/>
      <c r="I3523"/>
      <c r="J3523"/>
      <c r="K3523"/>
      <c r="L3523"/>
      <c r="M3523"/>
      <c r="N3523" s="274" t="s">
        <v>4801</v>
      </c>
      <c r="O3523" s="399"/>
      <c r="P3523"/>
      <c r="Q3523" s="400">
        <f>(INDEX('Page 2 - Team Information'!$K$14:$AP$184,Y3523,X3523)*100)</f>
        <v>0</v>
      </c>
      <c r="R3523"/>
      <c r="S3523" t="s">
        <v>8245</v>
      </c>
      <c r="T3523"/>
      <c r="U3523"/>
      <c r="V3523"/>
      <c r="W3523"/>
      <c r="X3523" s="397">
        <v>32</v>
      </c>
      <c r="Y3523" s="397">
        <v>69</v>
      </c>
    </row>
    <row r="3524" spans="1:25" x14ac:dyDescent="0.45">
      <c r="A3524">
        <f>'Page 1 - General Information'!$G$12</f>
        <v>113367003</v>
      </c>
      <c r="B3524" t="str">
        <f>'Page 1 - General Information'!$G$16</f>
        <v>2658</v>
      </c>
      <c r="C3524" s="395" t="s">
        <v>19824</v>
      </c>
      <c r="D3524"/>
      <c r="E3524"/>
      <c r="F3524"/>
      <c r="G3524"/>
      <c r="H3524"/>
      <c r="I3524"/>
      <c r="J3524"/>
      <c r="K3524"/>
      <c r="L3524"/>
      <c r="M3524"/>
      <c r="N3524" t="s">
        <v>4812</v>
      </c>
      <c r="O3524" s="396">
        <f>INDEX('Page 2 - Team Information'!$K$14:$AP$184,Y3524,X3524)</f>
        <v>0</v>
      </c>
      <c r="P3524"/>
      <c r="Q3524"/>
      <c r="R3524"/>
      <c r="S3524" t="s">
        <v>8246</v>
      </c>
      <c r="T3524"/>
      <c r="U3524"/>
      <c r="V3524"/>
      <c r="W3524"/>
      <c r="X3524" s="397">
        <v>24</v>
      </c>
      <c r="Y3524" s="397">
        <v>70</v>
      </c>
    </row>
    <row r="3525" spans="1:25" x14ac:dyDescent="0.45">
      <c r="A3525">
        <f>'Page 1 - General Information'!$G$12</f>
        <v>113367003</v>
      </c>
      <c r="B3525" t="str">
        <f>'Page 1 - General Information'!$G$16</f>
        <v>2658</v>
      </c>
      <c r="C3525" s="395" t="s">
        <v>19824</v>
      </c>
      <c r="D3525"/>
      <c r="E3525"/>
      <c r="F3525"/>
      <c r="G3525"/>
      <c r="H3525"/>
      <c r="I3525"/>
      <c r="J3525"/>
      <c r="K3525"/>
      <c r="L3525"/>
      <c r="M3525"/>
      <c r="N3525" t="s">
        <v>4812</v>
      </c>
      <c r="O3525" s="396">
        <f>INDEX('Page 2 - Team Information'!$K$14:$AP$184,Y3525,X3525)</f>
        <v>0</v>
      </c>
      <c r="P3525"/>
      <c r="Q3525"/>
      <c r="R3525"/>
      <c r="S3525" t="s">
        <v>8247</v>
      </c>
      <c r="T3525"/>
      <c r="U3525"/>
      <c r="V3525"/>
      <c r="W3525"/>
      <c r="X3525" s="397">
        <v>25</v>
      </c>
      <c r="Y3525" s="397">
        <v>70</v>
      </c>
    </row>
    <row r="3526" spans="1:25" x14ac:dyDescent="0.45">
      <c r="A3526">
        <f>'Page 1 - General Information'!$G$12</f>
        <v>113367003</v>
      </c>
      <c r="B3526" t="str">
        <f>'Page 1 - General Information'!$G$16</f>
        <v>2658</v>
      </c>
      <c r="C3526" s="395" t="s">
        <v>19824</v>
      </c>
      <c r="D3526"/>
      <c r="E3526"/>
      <c r="F3526"/>
      <c r="G3526"/>
      <c r="H3526"/>
      <c r="I3526"/>
      <c r="J3526"/>
      <c r="K3526"/>
      <c r="L3526"/>
      <c r="M3526"/>
      <c r="N3526" t="s">
        <v>4812</v>
      </c>
      <c r="O3526" s="396">
        <f>INDEX('Page 2 - Team Information'!$K$14:$AP$184,Y3526,X3526)</f>
        <v>0</v>
      </c>
      <c r="P3526"/>
      <c r="Q3526"/>
      <c r="R3526"/>
      <c r="S3526" t="s">
        <v>8248</v>
      </c>
      <c r="T3526"/>
      <c r="U3526"/>
      <c r="V3526"/>
      <c r="W3526"/>
      <c r="X3526" s="397">
        <v>26</v>
      </c>
      <c r="Y3526" s="397">
        <v>70</v>
      </c>
    </row>
    <row r="3527" spans="1:25" x14ac:dyDescent="0.45">
      <c r="A3527">
        <f>'Page 1 - General Information'!$G$12</f>
        <v>113367003</v>
      </c>
      <c r="B3527" t="str">
        <f>'Page 1 - General Information'!$G$16</f>
        <v>2658</v>
      </c>
      <c r="C3527" s="395" t="s">
        <v>19824</v>
      </c>
      <c r="D3527"/>
      <c r="E3527"/>
      <c r="F3527"/>
      <c r="G3527"/>
      <c r="H3527"/>
      <c r="I3527"/>
      <c r="J3527"/>
      <c r="K3527"/>
      <c r="L3527"/>
      <c r="M3527"/>
      <c r="N3527" t="s">
        <v>4812</v>
      </c>
      <c r="O3527" s="396">
        <f>INDEX('Page 2 - Team Information'!$K$14:$AP$184,Y3527,X3527)</f>
        <v>0</v>
      </c>
      <c r="P3527"/>
      <c r="Q3527"/>
      <c r="R3527"/>
      <c r="S3527" t="s">
        <v>8249</v>
      </c>
      <c r="T3527"/>
      <c r="U3527"/>
      <c r="V3527"/>
      <c r="W3527"/>
      <c r="X3527" s="397">
        <v>27</v>
      </c>
      <c r="Y3527" s="397">
        <v>70</v>
      </c>
    </row>
    <row r="3528" spans="1:25" x14ac:dyDescent="0.45">
      <c r="A3528">
        <f>'Page 1 - General Information'!$G$12</f>
        <v>113367003</v>
      </c>
      <c r="B3528" t="str">
        <f>'Page 1 - General Information'!$G$16</f>
        <v>2658</v>
      </c>
      <c r="C3528" s="395" t="s">
        <v>19824</v>
      </c>
      <c r="D3528"/>
      <c r="E3528"/>
      <c r="F3528"/>
      <c r="G3528"/>
      <c r="H3528"/>
      <c r="I3528"/>
      <c r="J3528"/>
      <c r="K3528"/>
      <c r="L3528"/>
      <c r="M3528"/>
      <c r="N3528" s="274" t="s">
        <v>4801</v>
      </c>
      <c r="O3528" s="399"/>
      <c r="P3528"/>
      <c r="Q3528" s="400">
        <f>(INDEX('Page 2 - Team Information'!$K$14:$AP$184,Y3528,X3528)*100)</f>
        <v>0</v>
      </c>
      <c r="R3528"/>
      <c r="S3528" t="s">
        <v>8250</v>
      </c>
      <c r="T3528"/>
      <c r="U3528"/>
      <c r="V3528"/>
      <c r="W3528"/>
      <c r="X3528" s="397">
        <v>29</v>
      </c>
      <c r="Y3528" s="397">
        <v>70</v>
      </c>
    </row>
    <row r="3529" spans="1:25" x14ac:dyDescent="0.45">
      <c r="A3529">
        <f>'Page 1 - General Information'!$G$12</f>
        <v>113367003</v>
      </c>
      <c r="B3529" t="str">
        <f>'Page 1 - General Information'!$G$16</f>
        <v>2658</v>
      </c>
      <c r="C3529" s="395" t="s">
        <v>19824</v>
      </c>
      <c r="D3529"/>
      <c r="E3529"/>
      <c r="F3529"/>
      <c r="G3529"/>
      <c r="H3529"/>
      <c r="I3529"/>
      <c r="J3529"/>
      <c r="K3529"/>
      <c r="L3529"/>
      <c r="M3529"/>
      <c r="N3529" s="274" t="s">
        <v>4801</v>
      </c>
      <c r="O3529" s="399"/>
      <c r="P3529"/>
      <c r="Q3529" s="400">
        <f>(INDEX('Page 2 - Team Information'!$K$14:$AP$184,Y3529,X3529)*100)</f>
        <v>0</v>
      </c>
      <c r="R3529"/>
      <c r="S3529" t="s">
        <v>8251</v>
      </c>
      <c r="T3529"/>
      <c r="U3529"/>
      <c r="V3529"/>
      <c r="W3529"/>
      <c r="X3529" s="397">
        <v>30</v>
      </c>
      <c r="Y3529" s="397">
        <v>70</v>
      </c>
    </row>
    <row r="3530" spans="1:25" x14ac:dyDescent="0.45">
      <c r="A3530">
        <f>'Page 1 - General Information'!$G$12</f>
        <v>113367003</v>
      </c>
      <c r="B3530" t="str">
        <f>'Page 1 - General Information'!$G$16</f>
        <v>2658</v>
      </c>
      <c r="C3530" s="395" t="s">
        <v>19824</v>
      </c>
      <c r="D3530"/>
      <c r="E3530"/>
      <c r="F3530"/>
      <c r="G3530"/>
      <c r="H3530"/>
      <c r="I3530"/>
      <c r="J3530"/>
      <c r="K3530"/>
      <c r="L3530"/>
      <c r="M3530"/>
      <c r="N3530" s="274" t="s">
        <v>4801</v>
      </c>
      <c r="O3530" s="399"/>
      <c r="P3530"/>
      <c r="Q3530" s="400">
        <f>(INDEX('Page 2 - Team Information'!$K$14:$AP$184,Y3530,X3530)*100)</f>
        <v>0</v>
      </c>
      <c r="R3530"/>
      <c r="S3530" t="s">
        <v>8252</v>
      </c>
      <c r="T3530"/>
      <c r="U3530"/>
      <c r="V3530"/>
      <c r="W3530"/>
      <c r="X3530" s="397">
        <v>31</v>
      </c>
      <c r="Y3530" s="397">
        <v>70</v>
      </c>
    </row>
    <row r="3531" spans="1:25" x14ac:dyDescent="0.45">
      <c r="A3531">
        <f>'Page 1 - General Information'!$G$12</f>
        <v>113367003</v>
      </c>
      <c r="B3531" t="str">
        <f>'Page 1 - General Information'!$G$16</f>
        <v>2658</v>
      </c>
      <c r="C3531" s="395" t="s">
        <v>19824</v>
      </c>
      <c r="D3531"/>
      <c r="E3531"/>
      <c r="F3531"/>
      <c r="G3531"/>
      <c r="H3531"/>
      <c r="I3531"/>
      <c r="J3531"/>
      <c r="K3531"/>
      <c r="L3531"/>
      <c r="M3531"/>
      <c r="N3531" s="274" t="s">
        <v>4801</v>
      </c>
      <c r="O3531" s="399"/>
      <c r="P3531"/>
      <c r="Q3531" s="400">
        <f>(INDEX('Page 2 - Team Information'!$K$14:$AP$184,Y3531,X3531)*100)</f>
        <v>0</v>
      </c>
      <c r="R3531"/>
      <c r="S3531" t="s">
        <v>8253</v>
      </c>
      <c r="T3531"/>
      <c r="U3531"/>
      <c r="V3531"/>
      <c r="W3531"/>
      <c r="X3531" s="397">
        <v>32</v>
      </c>
      <c r="Y3531" s="397">
        <v>70</v>
      </c>
    </row>
    <row r="3532" spans="1:25" x14ac:dyDescent="0.45">
      <c r="A3532">
        <f>'Page 1 - General Information'!$G$12</f>
        <v>113367003</v>
      </c>
      <c r="B3532" t="str">
        <f>'Page 1 - General Information'!$G$16</f>
        <v>2658</v>
      </c>
      <c r="C3532" s="395" t="s">
        <v>19824</v>
      </c>
      <c r="D3532"/>
      <c r="E3532"/>
      <c r="F3532"/>
      <c r="G3532"/>
      <c r="H3532"/>
      <c r="I3532"/>
      <c r="J3532"/>
      <c r="K3532"/>
      <c r="L3532"/>
      <c r="M3532"/>
      <c r="N3532" t="s">
        <v>4812</v>
      </c>
      <c r="O3532" s="396">
        <f>INDEX('Page 2 - Team Information'!$K$14:$AP$184,Y3532,X3532)</f>
        <v>0</v>
      </c>
      <c r="P3532"/>
      <c r="Q3532"/>
      <c r="R3532"/>
      <c r="S3532" t="s">
        <v>8254</v>
      </c>
      <c r="T3532"/>
      <c r="U3532"/>
      <c r="V3532"/>
      <c r="W3532"/>
      <c r="X3532" s="397">
        <v>24</v>
      </c>
      <c r="Y3532" s="397">
        <v>71</v>
      </c>
    </row>
    <row r="3533" spans="1:25" x14ac:dyDescent="0.45">
      <c r="A3533">
        <f>'Page 1 - General Information'!$G$12</f>
        <v>113367003</v>
      </c>
      <c r="B3533" t="str">
        <f>'Page 1 - General Information'!$G$16</f>
        <v>2658</v>
      </c>
      <c r="C3533" s="395" t="s">
        <v>19824</v>
      </c>
      <c r="D3533"/>
      <c r="E3533"/>
      <c r="F3533"/>
      <c r="G3533"/>
      <c r="H3533"/>
      <c r="I3533"/>
      <c r="J3533"/>
      <c r="K3533"/>
      <c r="L3533"/>
      <c r="M3533"/>
      <c r="N3533" t="s">
        <v>4812</v>
      </c>
      <c r="O3533" s="396">
        <f>INDEX('Page 2 - Team Information'!$K$14:$AP$184,Y3533,X3533)</f>
        <v>0</v>
      </c>
      <c r="P3533"/>
      <c r="Q3533"/>
      <c r="R3533"/>
      <c r="S3533" t="s">
        <v>8255</v>
      </c>
      <c r="T3533"/>
      <c r="U3533"/>
      <c r="V3533"/>
      <c r="W3533"/>
      <c r="X3533" s="397">
        <v>25</v>
      </c>
      <c r="Y3533" s="397">
        <v>71</v>
      </c>
    </row>
    <row r="3534" spans="1:25" x14ac:dyDescent="0.45">
      <c r="A3534">
        <f>'Page 1 - General Information'!$G$12</f>
        <v>113367003</v>
      </c>
      <c r="B3534" t="str">
        <f>'Page 1 - General Information'!$G$16</f>
        <v>2658</v>
      </c>
      <c r="C3534" s="395" t="s">
        <v>19824</v>
      </c>
      <c r="D3534"/>
      <c r="E3534"/>
      <c r="F3534"/>
      <c r="G3534"/>
      <c r="H3534"/>
      <c r="I3534"/>
      <c r="J3534"/>
      <c r="K3534"/>
      <c r="L3534"/>
      <c r="M3534"/>
      <c r="N3534" t="s">
        <v>4812</v>
      </c>
      <c r="O3534" s="396">
        <f>INDEX('Page 2 - Team Information'!$K$14:$AP$184,Y3534,X3534)</f>
        <v>0</v>
      </c>
      <c r="P3534"/>
      <c r="Q3534"/>
      <c r="R3534"/>
      <c r="S3534" t="s">
        <v>8256</v>
      </c>
      <c r="T3534"/>
      <c r="U3534"/>
      <c r="V3534"/>
      <c r="W3534"/>
      <c r="X3534" s="397">
        <v>26</v>
      </c>
      <c r="Y3534" s="397">
        <v>71</v>
      </c>
    </row>
    <row r="3535" spans="1:25" x14ac:dyDescent="0.45">
      <c r="A3535">
        <f>'Page 1 - General Information'!$G$12</f>
        <v>113367003</v>
      </c>
      <c r="B3535" t="str">
        <f>'Page 1 - General Information'!$G$16</f>
        <v>2658</v>
      </c>
      <c r="C3535" s="395" t="s">
        <v>19824</v>
      </c>
      <c r="D3535"/>
      <c r="E3535"/>
      <c r="F3535"/>
      <c r="G3535"/>
      <c r="H3535"/>
      <c r="I3535"/>
      <c r="J3535"/>
      <c r="K3535"/>
      <c r="L3535"/>
      <c r="M3535"/>
      <c r="N3535" t="s">
        <v>4812</v>
      </c>
      <c r="O3535" s="396">
        <f>INDEX('Page 2 - Team Information'!$K$14:$AP$184,Y3535,X3535)</f>
        <v>0</v>
      </c>
      <c r="P3535"/>
      <c r="Q3535"/>
      <c r="R3535"/>
      <c r="S3535" t="s">
        <v>8257</v>
      </c>
      <c r="T3535"/>
      <c r="U3535"/>
      <c r="V3535"/>
      <c r="W3535"/>
      <c r="X3535" s="397">
        <v>27</v>
      </c>
      <c r="Y3535" s="397">
        <v>71</v>
      </c>
    </row>
    <row r="3536" spans="1:25" x14ac:dyDescent="0.45">
      <c r="A3536">
        <f>'Page 1 - General Information'!$G$12</f>
        <v>113367003</v>
      </c>
      <c r="B3536" t="str">
        <f>'Page 1 - General Information'!$G$16</f>
        <v>2658</v>
      </c>
      <c r="C3536" s="395" t="s">
        <v>19824</v>
      </c>
      <c r="D3536"/>
      <c r="E3536"/>
      <c r="F3536"/>
      <c r="G3536"/>
      <c r="H3536"/>
      <c r="I3536"/>
      <c r="J3536"/>
      <c r="K3536"/>
      <c r="L3536"/>
      <c r="M3536"/>
      <c r="N3536" s="274" t="s">
        <v>4801</v>
      </c>
      <c r="O3536" s="399"/>
      <c r="P3536"/>
      <c r="Q3536" s="400">
        <f>(INDEX('Page 2 - Team Information'!$K$14:$AP$184,Y3536,X3536)*100)</f>
        <v>0</v>
      </c>
      <c r="R3536"/>
      <c r="S3536" t="s">
        <v>8258</v>
      </c>
      <c r="T3536"/>
      <c r="U3536"/>
      <c r="V3536"/>
      <c r="W3536"/>
      <c r="X3536" s="397">
        <v>29</v>
      </c>
      <c r="Y3536" s="397">
        <v>71</v>
      </c>
    </row>
    <row r="3537" spans="1:25" x14ac:dyDescent="0.45">
      <c r="A3537">
        <f>'Page 1 - General Information'!$G$12</f>
        <v>113367003</v>
      </c>
      <c r="B3537" t="str">
        <f>'Page 1 - General Information'!$G$16</f>
        <v>2658</v>
      </c>
      <c r="C3537" s="395" t="s">
        <v>19824</v>
      </c>
      <c r="D3537"/>
      <c r="E3537"/>
      <c r="F3537"/>
      <c r="G3537"/>
      <c r="H3537"/>
      <c r="I3537"/>
      <c r="J3537"/>
      <c r="K3537"/>
      <c r="L3537"/>
      <c r="M3537"/>
      <c r="N3537" s="274" t="s">
        <v>4801</v>
      </c>
      <c r="O3537" s="399"/>
      <c r="P3537"/>
      <c r="Q3537" s="400">
        <f>(INDEX('Page 2 - Team Information'!$K$14:$AP$184,Y3537,X3537)*100)</f>
        <v>0</v>
      </c>
      <c r="R3537"/>
      <c r="S3537" t="s">
        <v>8259</v>
      </c>
      <c r="T3537"/>
      <c r="U3537"/>
      <c r="V3537"/>
      <c r="W3537"/>
      <c r="X3537" s="397">
        <v>30</v>
      </c>
      <c r="Y3537" s="397">
        <v>71</v>
      </c>
    </row>
    <row r="3538" spans="1:25" x14ac:dyDescent="0.45">
      <c r="A3538">
        <f>'Page 1 - General Information'!$G$12</f>
        <v>113367003</v>
      </c>
      <c r="B3538" t="str">
        <f>'Page 1 - General Information'!$G$16</f>
        <v>2658</v>
      </c>
      <c r="C3538" s="395" t="s">
        <v>19824</v>
      </c>
      <c r="D3538"/>
      <c r="E3538"/>
      <c r="F3538"/>
      <c r="G3538"/>
      <c r="H3538"/>
      <c r="I3538"/>
      <c r="J3538"/>
      <c r="K3538"/>
      <c r="L3538"/>
      <c r="M3538"/>
      <c r="N3538" s="274" t="s">
        <v>4801</v>
      </c>
      <c r="O3538" s="399"/>
      <c r="P3538"/>
      <c r="Q3538" s="400">
        <f>(INDEX('Page 2 - Team Information'!$K$14:$AP$184,Y3538,X3538)*100)</f>
        <v>0</v>
      </c>
      <c r="R3538"/>
      <c r="S3538" t="s">
        <v>8260</v>
      </c>
      <c r="T3538"/>
      <c r="U3538"/>
      <c r="V3538"/>
      <c r="W3538"/>
      <c r="X3538" s="397">
        <v>31</v>
      </c>
      <c r="Y3538" s="397">
        <v>71</v>
      </c>
    </row>
    <row r="3539" spans="1:25" x14ac:dyDescent="0.45">
      <c r="A3539">
        <f>'Page 1 - General Information'!$G$12</f>
        <v>113367003</v>
      </c>
      <c r="B3539" t="str">
        <f>'Page 1 - General Information'!$G$16</f>
        <v>2658</v>
      </c>
      <c r="C3539" s="395" t="s">
        <v>19824</v>
      </c>
      <c r="D3539"/>
      <c r="E3539"/>
      <c r="F3539"/>
      <c r="G3539"/>
      <c r="H3539"/>
      <c r="I3539"/>
      <c r="J3539"/>
      <c r="K3539"/>
      <c r="L3539"/>
      <c r="M3539"/>
      <c r="N3539" s="274" t="s">
        <v>4801</v>
      </c>
      <c r="O3539" s="399"/>
      <c r="P3539"/>
      <c r="Q3539" s="400">
        <f>(INDEX('Page 2 - Team Information'!$K$14:$AP$184,Y3539,X3539)*100)</f>
        <v>0</v>
      </c>
      <c r="R3539"/>
      <c r="S3539" t="s">
        <v>8261</v>
      </c>
      <c r="T3539"/>
      <c r="U3539"/>
      <c r="V3539"/>
      <c r="W3539"/>
      <c r="X3539" s="397">
        <v>32</v>
      </c>
      <c r="Y3539" s="397">
        <v>71</v>
      </c>
    </row>
    <row r="3540" spans="1:25" x14ac:dyDescent="0.45">
      <c r="A3540">
        <f>'Page 1 - General Information'!$G$12</f>
        <v>113367003</v>
      </c>
      <c r="B3540" t="str">
        <f>'Page 1 - General Information'!$G$16</f>
        <v>2658</v>
      </c>
      <c r="C3540" s="395" t="s">
        <v>19824</v>
      </c>
      <c r="D3540"/>
      <c r="E3540"/>
      <c r="F3540"/>
      <c r="G3540"/>
      <c r="H3540"/>
      <c r="I3540"/>
      <c r="J3540"/>
      <c r="K3540"/>
      <c r="L3540"/>
      <c r="M3540"/>
      <c r="N3540" t="s">
        <v>4812</v>
      </c>
      <c r="O3540" s="396">
        <f>INDEX('Page 2 - Team Information'!$K$14:$AP$184,Y3540,X3540)</f>
        <v>0</v>
      </c>
      <c r="P3540"/>
      <c r="Q3540"/>
      <c r="R3540"/>
      <c r="S3540" t="s">
        <v>8262</v>
      </c>
      <c r="T3540"/>
      <c r="U3540"/>
      <c r="V3540"/>
      <c r="W3540"/>
      <c r="X3540" s="397">
        <v>24</v>
      </c>
      <c r="Y3540" s="397">
        <v>72</v>
      </c>
    </row>
    <row r="3541" spans="1:25" x14ac:dyDescent="0.45">
      <c r="A3541">
        <f>'Page 1 - General Information'!$G$12</f>
        <v>113367003</v>
      </c>
      <c r="B3541" t="str">
        <f>'Page 1 - General Information'!$G$16</f>
        <v>2658</v>
      </c>
      <c r="C3541" s="395" t="s">
        <v>19824</v>
      </c>
      <c r="D3541"/>
      <c r="E3541"/>
      <c r="F3541"/>
      <c r="G3541"/>
      <c r="H3541"/>
      <c r="I3541"/>
      <c r="J3541"/>
      <c r="K3541"/>
      <c r="L3541"/>
      <c r="M3541"/>
      <c r="N3541" t="s">
        <v>4812</v>
      </c>
      <c r="O3541" s="396">
        <f>INDEX('Page 2 - Team Information'!$K$14:$AP$184,Y3541,X3541)</f>
        <v>0</v>
      </c>
      <c r="P3541"/>
      <c r="Q3541"/>
      <c r="R3541"/>
      <c r="S3541" t="s">
        <v>8263</v>
      </c>
      <c r="T3541"/>
      <c r="U3541"/>
      <c r="V3541"/>
      <c r="W3541"/>
      <c r="X3541" s="397">
        <v>25</v>
      </c>
      <c r="Y3541" s="397">
        <v>72</v>
      </c>
    </row>
    <row r="3542" spans="1:25" x14ac:dyDescent="0.45">
      <c r="A3542">
        <f>'Page 1 - General Information'!$G$12</f>
        <v>113367003</v>
      </c>
      <c r="B3542" t="str">
        <f>'Page 1 - General Information'!$G$16</f>
        <v>2658</v>
      </c>
      <c r="C3542" s="395" t="s">
        <v>19824</v>
      </c>
      <c r="D3542"/>
      <c r="E3542"/>
      <c r="F3542"/>
      <c r="G3542"/>
      <c r="H3542"/>
      <c r="I3542"/>
      <c r="J3542"/>
      <c r="K3542"/>
      <c r="L3542"/>
      <c r="M3542"/>
      <c r="N3542" t="s">
        <v>4812</v>
      </c>
      <c r="O3542" s="396">
        <f>INDEX('Page 2 - Team Information'!$K$14:$AP$184,Y3542,X3542)</f>
        <v>0</v>
      </c>
      <c r="P3542"/>
      <c r="Q3542"/>
      <c r="R3542"/>
      <c r="S3542" t="s">
        <v>8264</v>
      </c>
      <c r="T3542"/>
      <c r="U3542"/>
      <c r="V3542"/>
      <c r="W3542"/>
      <c r="X3542" s="397">
        <v>26</v>
      </c>
      <c r="Y3542" s="397">
        <v>72</v>
      </c>
    </row>
    <row r="3543" spans="1:25" x14ac:dyDescent="0.45">
      <c r="A3543">
        <f>'Page 1 - General Information'!$G$12</f>
        <v>113367003</v>
      </c>
      <c r="B3543" t="str">
        <f>'Page 1 - General Information'!$G$16</f>
        <v>2658</v>
      </c>
      <c r="C3543" s="395" t="s">
        <v>19824</v>
      </c>
      <c r="D3543"/>
      <c r="E3543"/>
      <c r="F3543"/>
      <c r="G3543"/>
      <c r="H3543"/>
      <c r="I3543"/>
      <c r="J3543"/>
      <c r="K3543"/>
      <c r="L3543"/>
      <c r="M3543"/>
      <c r="N3543" t="s">
        <v>4812</v>
      </c>
      <c r="O3543" s="396">
        <f>INDEX('Page 2 - Team Information'!$K$14:$AP$184,Y3543,X3543)</f>
        <v>0</v>
      </c>
      <c r="P3543"/>
      <c r="Q3543"/>
      <c r="R3543"/>
      <c r="S3543" t="s">
        <v>8265</v>
      </c>
      <c r="T3543"/>
      <c r="U3543"/>
      <c r="V3543"/>
      <c r="W3543"/>
      <c r="X3543" s="397">
        <v>27</v>
      </c>
      <c r="Y3543" s="397">
        <v>72</v>
      </c>
    </row>
    <row r="3544" spans="1:25" x14ac:dyDescent="0.45">
      <c r="A3544">
        <f>'Page 1 - General Information'!$G$12</f>
        <v>113367003</v>
      </c>
      <c r="B3544" t="str">
        <f>'Page 1 - General Information'!$G$16</f>
        <v>2658</v>
      </c>
      <c r="C3544" s="395" t="s">
        <v>19824</v>
      </c>
      <c r="D3544"/>
      <c r="E3544"/>
      <c r="F3544"/>
      <c r="G3544"/>
      <c r="H3544"/>
      <c r="I3544"/>
      <c r="J3544"/>
      <c r="K3544"/>
      <c r="L3544"/>
      <c r="M3544"/>
      <c r="N3544" s="274" t="s">
        <v>4801</v>
      </c>
      <c r="O3544" s="399"/>
      <c r="P3544"/>
      <c r="Q3544" s="400">
        <f>(INDEX('Page 2 - Team Information'!$K$14:$AP$184,Y3544,X3544)*100)</f>
        <v>0</v>
      </c>
      <c r="R3544"/>
      <c r="S3544" t="s">
        <v>8266</v>
      </c>
      <c r="T3544"/>
      <c r="U3544"/>
      <c r="V3544"/>
      <c r="W3544"/>
      <c r="X3544" s="397">
        <v>29</v>
      </c>
      <c r="Y3544" s="397">
        <v>72</v>
      </c>
    </row>
    <row r="3545" spans="1:25" x14ac:dyDescent="0.45">
      <c r="A3545">
        <f>'Page 1 - General Information'!$G$12</f>
        <v>113367003</v>
      </c>
      <c r="B3545" t="str">
        <f>'Page 1 - General Information'!$G$16</f>
        <v>2658</v>
      </c>
      <c r="C3545" s="395" t="s">
        <v>19824</v>
      </c>
      <c r="D3545"/>
      <c r="E3545"/>
      <c r="F3545"/>
      <c r="G3545"/>
      <c r="H3545"/>
      <c r="I3545"/>
      <c r="J3545"/>
      <c r="K3545"/>
      <c r="L3545"/>
      <c r="M3545"/>
      <c r="N3545" s="274" t="s">
        <v>4801</v>
      </c>
      <c r="O3545" s="399"/>
      <c r="P3545"/>
      <c r="Q3545" s="400">
        <f>(INDEX('Page 2 - Team Information'!$K$14:$AP$184,Y3545,X3545)*100)</f>
        <v>0</v>
      </c>
      <c r="R3545"/>
      <c r="S3545" t="s">
        <v>8267</v>
      </c>
      <c r="T3545"/>
      <c r="U3545"/>
      <c r="V3545"/>
      <c r="W3545"/>
      <c r="X3545" s="397">
        <v>30</v>
      </c>
      <c r="Y3545" s="397">
        <v>72</v>
      </c>
    </row>
    <row r="3546" spans="1:25" x14ac:dyDescent="0.45">
      <c r="A3546">
        <f>'Page 1 - General Information'!$G$12</f>
        <v>113367003</v>
      </c>
      <c r="B3546" t="str">
        <f>'Page 1 - General Information'!$G$16</f>
        <v>2658</v>
      </c>
      <c r="C3546" s="395" t="s">
        <v>19824</v>
      </c>
      <c r="D3546"/>
      <c r="E3546"/>
      <c r="F3546"/>
      <c r="G3546"/>
      <c r="H3546"/>
      <c r="I3546"/>
      <c r="J3546"/>
      <c r="K3546"/>
      <c r="L3546"/>
      <c r="M3546"/>
      <c r="N3546" s="274" t="s">
        <v>4801</v>
      </c>
      <c r="O3546" s="399"/>
      <c r="P3546"/>
      <c r="Q3546" s="400">
        <f>(INDEX('Page 2 - Team Information'!$K$14:$AP$184,Y3546,X3546)*100)</f>
        <v>0</v>
      </c>
      <c r="R3546"/>
      <c r="S3546" t="s">
        <v>8268</v>
      </c>
      <c r="T3546"/>
      <c r="U3546"/>
      <c r="V3546"/>
      <c r="W3546"/>
      <c r="X3546" s="397">
        <v>31</v>
      </c>
      <c r="Y3546" s="397">
        <v>72</v>
      </c>
    </row>
    <row r="3547" spans="1:25" x14ac:dyDescent="0.45">
      <c r="A3547">
        <f>'Page 1 - General Information'!$G$12</f>
        <v>113367003</v>
      </c>
      <c r="B3547" t="str">
        <f>'Page 1 - General Information'!$G$16</f>
        <v>2658</v>
      </c>
      <c r="C3547" s="395" t="s">
        <v>19824</v>
      </c>
      <c r="D3547"/>
      <c r="E3547"/>
      <c r="F3547"/>
      <c r="G3547"/>
      <c r="H3547"/>
      <c r="I3547"/>
      <c r="J3547"/>
      <c r="K3547"/>
      <c r="L3547"/>
      <c r="M3547"/>
      <c r="N3547" s="274" t="s">
        <v>4801</v>
      </c>
      <c r="O3547" s="399"/>
      <c r="P3547"/>
      <c r="Q3547" s="400">
        <f>(INDEX('Page 2 - Team Information'!$K$14:$AP$184,Y3547,X3547)*100)</f>
        <v>0</v>
      </c>
      <c r="R3547"/>
      <c r="S3547" t="s">
        <v>8269</v>
      </c>
      <c r="T3547"/>
      <c r="U3547"/>
      <c r="V3547"/>
      <c r="W3547"/>
      <c r="X3547" s="397">
        <v>32</v>
      </c>
      <c r="Y3547" s="397">
        <v>72</v>
      </c>
    </row>
    <row r="3548" spans="1:25" x14ac:dyDescent="0.45">
      <c r="A3548">
        <f>'Page 1 - General Information'!$G$12</f>
        <v>113367003</v>
      </c>
      <c r="B3548" t="str">
        <f>'Page 1 - General Information'!$G$16</f>
        <v>2658</v>
      </c>
      <c r="C3548" s="395" t="s">
        <v>19824</v>
      </c>
      <c r="D3548"/>
      <c r="E3548"/>
      <c r="F3548"/>
      <c r="G3548"/>
      <c r="H3548"/>
      <c r="I3548"/>
      <c r="J3548"/>
      <c r="K3548"/>
      <c r="L3548"/>
      <c r="M3548"/>
      <c r="N3548" t="s">
        <v>4812</v>
      </c>
      <c r="O3548" s="396">
        <f>INDEX('Page 2 - Team Information'!$K$14:$AP$184,Y3548,X3548)</f>
        <v>0</v>
      </c>
      <c r="P3548"/>
      <c r="Q3548"/>
      <c r="R3548"/>
      <c r="S3548" t="s">
        <v>8270</v>
      </c>
      <c r="T3548"/>
      <c r="U3548"/>
      <c r="V3548"/>
      <c r="W3548"/>
      <c r="X3548" s="397">
        <v>24</v>
      </c>
      <c r="Y3548" s="397">
        <v>73</v>
      </c>
    </row>
    <row r="3549" spans="1:25" x14ac:dyDescent="0.45">
      <c r="A3549">
        <f>'Page 1 - General Information'!$G$12</f>
        <v>113367003</v>
      </c>
      <c r="B3549" t="str">
        <f>'Page 1 - General Information'!$G$16</f>
        <v>2658</v>
      </c>
      <c r="C3549" s="395" t="s">
        <v>19824</v>
      </c>
      <c r="D3549"/>
      <c r="E3549"/>
      <c r="F3549"/>
      <c r="G3549"/>
      <c r="H3549"/>
      <c r="I3549"/>
      <c r="J3549"/>
      <c r="K3549"/>
      <c r="L3549"/>
      <c r="M3549"/>
      <c r="N3549" t="s">
        <v>4812</v>
      </c>
      <c r="O3549" s="396">
        <f>INDEX('Page 2 - Team Information'!$K$14:$AP$184,Y3549,X3549)</f>
        <v>0</v>
      </c>
      <c r="P3549"/>
      <c r="Q3549"/>
      <c r="R3549"/>
      <c r="S3549" t="s">
        <v>8271</v>
      </c>
      <c r="T3549"/>
      <c r="U3549"/>
      <c r="V3549"/>
      <c r="W3549"/>
      <c r="X3549" s="397">
        <v>25</v>
      </c>
      <c r="Y3549" s="397">
        <v>73</v>
      </c>
    </row>
    <row r="3550" spans="1:25" x14ac:dyDescent="0.45">
      <c r="A3550">
        <f>'Page 1 - General Information'!$G$12</f>
        <v>113367003</v>
      </c>
      <c r="B3550" t="str">
        <f>'Page 1 - General Information'!$G$16</f>
        <v>2658</v>
      </c>
      <c r="C3550" s="395" t="s">
        <v>19824</v>
      </c>
      <c r="D3550"/>
      <c r="E3550"/>
      <c r="F3550"/>
      <c r="G3550"/>
      <c r="H3550"/>
      <c r="I3550"/>
      <c r="J3550"/>
      <c r="K3550"/>
      <c r="L3550"/>
      <c r="M3550"/>
      <c r="N3550" t="s">
        <v>4812</v>
      </c>
      <c r="O3550" s="396">
        <f>INDEX('Page 2 - Team Information'!$K$14:$AP$184,Y3550,X3550)</f>
        <v>0</v>
      </c>
      <c r="P3550"/>
      <c r="Q3550"/>
      <c r="R3550"/>
      <c r="S3550" t="s">
        <v>8272</v>
      </c>
      <c r="T3550"/>
      <c r="U3550"/>
      <c r="V3550"/>
      <c r="W3550"/>
      <c r="X3550" s="397">
        <v>26</v>
      </c>
      <c r="Y3550" s="397">
        <v>73</v>
      </c>
    </row>
    <row r="3551" spans="1:25" x14ac:dyDescent="0.45">
      <c r="A3551">
        <f>'Page 1 - General Information'!$G$12</f>
        <v>113367003</v>
      </c>
      <c r="B3551" t="str">
        <f>'Page 1 - General Information'!$G$16</f>
        <v>2658</v>
      </c>
      <c r="C3551" s="395" t="s">
        <v>19824</v>
      </c>
      <c r="D3551"/>
      <c r="E3551"/>
      <c r="F3551"/>
      <c r="G3551"/>
      <c r="H3551"/>
      <c r="I3551"/>
      <c r="J3551"/>
      <c r="K3551"/>
      <c r="L3551"/>
      <c r="M3551"/>
      <c r="N3551" t="s">
        <v>4812</v>
      </c>
      <c r="O3551" s="396">
        <f>INDEX('Page 2 - Team Information'!$K$14:$AP$184,Y3551,X3551)</f>
        <v>0</v>
      </c>
      <c r="P3551"/>
      <c r="Q3551"/>
      <c r="R3551"/>
      <c r="S3551" t="s">
        <v>8273</v>
      </c>
      <c r="T3551"/>
      <c r="U3551"/>
      <c r="V3551"/>
      <c r="W3551"/>
      <c r="X3551" s="397">
        <v>27</v>
      </c>
      <c r="Y3551" s="397">
        <v>73</v>
      </c>
    </row>
    <row r="3552" spans="1:25" x14ac:dyDescent="0.45">
      <c r="A3552">
        <f>'Page 1 - General Information'!$G$12</f>
        <v>113367003</v>
      </c>
      <c r="B3552" t="str">
        <f>'Page 1 - General Information'!$G$16</f>
        <v>2658</v>
      </c>
      <c r="C3552" s="395" t="s">
        <v>19824</v>
      </c>
      <c r="D3552"/>
      <c r="E3552"/>
      <c r="F3552"/>
      <c r="G3552"/>
      <c r="H3552"/>
      <c r="I3552"/>
      <c r="J3552"/>
      <c r="K3552"/>
      <c r="L3552"/>
      <c r="M3552"/>
      <c r="N3552" s="274" t="s">
        <v>4801</v>
      </c>
      <c r="O3552" s="399"/>
      <c r="P3552"/>
      <c r="Q3552" s="400">
        <f>(INDEX('Page 2 - Team Information'!$K$14:$AP$184,Y3552,X3552)*100)</f>
        <v>0</v>
      </c>
      <c r="R3552"/>
      <c r="S3552" t="s">
        <v>8274</v>
      </c>
      <c r="T3552"/>
      <c r="U3552"/>
      <c r="V3552"/>
      <c r="W3552"/>
      <c r="X3552" s="397">
        <v>29</v>
      </c>
      <c r="Y3552" s="397">
        <v>73</v>
      </c>
    </row>
    <row r="3553" spans="1:25" x14ac:dyDescent="0.45">
      <c r="A3553">
        <f>'Page 1 - General Information'!$G$12</f>
        <v>113367003</v>
      </c>
      <c r="B3553" t="str">
        <f>'Page 1 - General Information'!$G$16</f>
        <v>2658</v>
      </c>
      <c r="C3553" s="395" t="s">
        <v>19824</v>
      </c>
      <c r="D3553"/>
      <c r="E3553"/>
      <c r="F3553"/>
      <c r="G3553"/>
      <c r="H3553"/>
      <c r="I3553"/>
      <c r="J3553"/>
      <c r="K3553"/>
      <c r="L3553"/>
      <c r="M3553"/>
      <c r="N3553" s="274" t="s">
        <v>4801</v>
      </c>
      <c r="O3553" s="399"/>
      <c r="P3553"/>
      <c r="Q3553" s="400">
        <f>(INDEX('Page 2 - Team Information'!$K$14:$AP$184,Y3553,X3553)*100)</f>
        <v>0</v>
      </c>
      <c r="R3553"/>
      <c r="S3553" t="s">
        <v>8275</v>
      </c>
      <c r="T3553"/>
      <c r="U3553"/>
      <c r="V3553"/>
      <c r="W3553"/>
      <c r="X3553" s="397">
        <v>30</v>
      </c>
      <c r="Y3553" s="397">
        <v>73</v>
      </c>
    </row>
    <row r="3554" spans="1:25" x14ac:dyDescent="0.45">
      <c r="A3554">
        <f>'Page 1 - General Information'!$G$12</f>
        <v>113367003</v>
      </c>
      <c r="B3554" t="str">
        <f>'Page 1 - General Information'!$G$16</f>
        <v>2658</v>
      </c>
      <c r="C3554" s="395" t="s">
        <v>19824</v>
      </c>
      <c r="D3554"/>
      <c r="E3554"/>
      <c r="F3554"/>
      <c r="G3554"/>
      <c r="H3554"/>
      <c r="I3554"/>
      <c r="J3554"/>
      <c r="K3554"/>
      <c r="L3554"/>
      <c r="M3554"/>
      <c r="N3554" s="274" t="s">
        <v>4801</v>
      </c>
      <c r="O3554" s="399"/>
      <c r="P3554"/>
      <c r="Q3554" s="400">
        <f>(INDEX('Page 2 - Team Information'!$K$14:$AP$184,Y3554,X3554)*100)</f>
        <v>0</v>
      </c>
      <c r="R3554"/>
      <c r="S3554" t="s">
        <v>8276</v>
      </c>
      <c r="T3554"/>
      <c r="U3554"/>
      <c r="V3554"/>
      <c r="W3554"/>
      <c r="X3554" s="397">
        <v>31</v>
      </c>
      <c r="Y3554" s="397">
        <v>73</v>
      </c>
    </row>
    <row r="3555" spans="1:25" x14ac:dyDescent="0.45">
      <c r="A3555">
        <f>'Page 1 - General Information'!$G$12</f>
        <v>113367003</v>
      </c>
      <c r="B3555" t="str">
        <f>'Page 1 - General Information'!$G$16</f>
        <v>2658</v>
      </c>
      <c r="C3555" s="395" t="s">
        <v>19824</v>
      </c>
      <c r="D3555"/>
      <c r="E3555"/>
      <c r="F3555"/>
      <c r="G3555"/>
      <c r="H3555"/>
      <c r="I3555"/>
      <c r="J3555"/>
      <c r="K3555"/>
      <c r="L3555"/>
      <c r="M3555"/>
      <c r="N3555" s="274" t="s">
        <v>4801</v>
      </c>
      <c r="O3555" s="399"/>
      <c r="P3555"/>
      <c r="Q3555" s="400">
        <f>(INDEX('Page 2 - Team Information'!$K$14:$AP$184,Y3555,X3555)*100)</f>
        <v>0</v>
      </c>
      <c r="R3555"/>
      <c r="S3555" t="s">
        <v>8277</v>
      </c>
      <c r="T3555"/>
      <c r="U3555"/>
      <c r="V3555"/>
      <c r="W3555"/>
      <c r="X3555" s="397">
        <v>32</v>
      </c>
      <c r="Y3555" s="397">
        <v>73</v>
      </c>
    </row>
    <row r="3556" spans="1:25" x14ac:dyDescent="0.45">
      <c r="A3556">
        <f>'Page 1 - General Information'!$G$12</f>
        <v>113367003</v>
      </c>
      <c r="B3556" t="str">
        <f>'Page 1 - General Information'!$G$16</f>
        <v>2658</v>
      </c>
      <c r="C3556" s="395" t="s">
        <v>19824</v>
      </c>
      <c r="D3556"/>
      <c r="E3556"/>
      <c r="F3556"/>
      <c r="G3556"/>
      <c r="H3556"/>
      <c r="I3556"/>
      <c r="J3556"/>
      <c r="K3556"/>
      <c r="L3556"/>
      <c r="M3556"/>
      <c r="N3556" t="s">
        <v>4812</v>
      </c>
      <c r="O3556" s="396">
        <f>INDEX('Page 2 - Team Information'!$K$14:$AP$184,Y3556,X3556)</f>
        <v>0</v>
      </c>
      <c r="P3556"/>
      <c r="Q3556"/>
      <c r="R3556"/>
      <c r="S3556" t="s">
        <v>8278</v>
      </c>
      <c r="T3556"/>
      <c r="U3556"/>
      <c r="V3556"/>
      <c r="W3556"/>
      <c r="X3556" s="397">
        <v>24</v>
      </c>
      <c r="Y3556" s="397">
        <v>74</v>
      </c>
    </row>
    <row r="3557" spans="1:25" x14ac:dyDescent="0.45">
      <c r="A3557">
        <f>'Page 1 - General Information'!$G$12</f>
        <v>113367003</v>
      </c>
      <c r="B3557" t="str">
        <f>'Page 1 - General Information'!$G$16</f>
        <v>2658</v>
      </c>
      <c r="C3557" s="395" t="s">
        <v>19824</v>
      </c>
      <c r="D3557"/>
      <c r="E3557"/>
      <c r="F3557"/>
      <c r="G3557"/>
      <c r="H3557"/>
      <c r="I3557"/>
      <c r="J3557"/>
      <c r="K3557"/>
      <c r="L3557"/>
      <c r="M3557"/>
      <c r="N3557" t="s">
        <v>4812</v>
      </c>
      <c r="O3557" s="396">
        <f>INDEX('Page 2 - Team Information'!$K$14:$AP$184,Y3557,X3557)</f>
        <v>0</v>
      </c>
      <c r="P3557"/>
      <c r="Q3557"/>
      <c r="R3557"/>
      <c r="S3557" t="s">
        <v>8279</v>
      </c>
      <c r="T3557"/>
      <c r="U3557"/>
      <c r="V3557"/>
      <c r="W3557"/>
      <c r="X3557" s="397">
        <v>25</v>
      </c>
      <c r="Y3557" s="397">
        <v>74</v>
      </c>
    </row>
    <row r="3558" spans="1:25" x14ac:dyDescent="0.45">
      <c r="A3558">
        <f>'Page 1 - General Information'!$G$12</f>
        <v>113367003</v>
      </c>
      <c r="B3558" t="str">
        <f>'Page 1 - General Information'!$G$16</f>
        <v>2658</v>
      </c>
      <c r="C3558" s="395" t="s">
        <v>19824</v>
      </c>
      <c r="D3558"/>
      <c r="E3558"/>
      <c r="F3558"/>
      <c r="G3558"/>
      <c r="H3558"/>
      <c r="I3558"/>
      <c r="J3558"/>
      <c r="K3558"/>
      <c r="L3558"/>
      <c r="M3558"/>
      <c r="N3558" t="s">
        <v>4812</v>
      </c>
      <c r="O3558" s="396">
        <f>INDEX('Page 2 - Team Information'!$K$14:$AP$184,Y3558,X3558)</f>
        <v>0</v>
      </c>
      <c r="P3558"/>
      <c r="Q3558"/>
      <c r="R3558"/>
      <c r="S3558" t="s">
        <v>8280</v>
      </c>
      <c r="T3558"/>
      <c r="U3558"/>
      <c r="V3558"/>
      <c r="W3558"/>
      <c r="X3558" s="397">
        <v>26</v>
      </c>
      <c r="Y3558" s="397">
        <v>74</v>
      </c>
    </row>
    <row r="3559" spans="1:25" x14ac:dyDescent="0.45">
      <c r="A3559">
        <f>'Page 1 - General Information'!$G$12</f>
        <v>113367003</v>
      </c>
      <c r="B3559" t="str">
        <f>'Page 1 - General Information'!$G$16</f>
        <v>2658</v>
      </c>
      <c r="C3559" s="395" t="s">
        <v>19824</v>
      </c>
      <c r="D3559"/>
      <c r="E3559"/>
      <c r="F3559"/>
      <c r="G3559"/>
      <c r="H3559"/>
      <c r="I3559"/>
      <c r="J3559"/>
      <c r="K3559"/>
      <c r="L3559"/>
      <c r="M3559"/>
      <c r="N3559" t="s">
        <v>4812</v>
      </c>
      <c r="O3559" s="396">
        <f>INDEX('Page 2 - Team Information'!$K$14:$AP$184,Y3559,X3559)</f>
        <v>0</v>
      </c>
      <c r="P3559"/>
      <c r="Q3559"/>
      <c r="R3559"/>
      <c r="S3559" t="s">
        <v>8281</v>
      </c>
      <c r="T3559"/>
      <c r="U3559"/>
      <c r="V3559"/>
      <c r="W3559"/>
      <c r="X3559" s="397">
        <v>27</v>
      </c>
      <c r="Y3559" s="397">
        <v>74</v>
      </c>
    </row>
    <row r="3560" spans="1:25" x14ac:dyDescent="0.45">
      <c r="A3560">
        <f>'Page 1 - General Information'!$G$12</f>
        <v>113367003</v>
      </c>
      <c r="B3560" t="str">
        <f>'Page 1 - General Information'!$G$16</f>
        <v>2658</v>
      </c>
      <c r="C3560" s="395" t="s">
        <v>19824</v>
      </c>
      <c r="D3560"/>
      <c r="E3560"/>
      <c r="F3560"/>
      <c r="G3560"/>
      <c r="H3560"/>
      <c r="I3560"/>
      <c r="J3560"/>
      <c r="K3560"/>
      <c r="L3560"/>
      <c r="M3560"/>
      <c r="N3560" s="274" t="s">
        <v>4801</v>
      </c>
      <c r="O3560" s="399"/>
      <c r="P3560"/>
      <c r="Q3560" s="400">
        <f>(INDEX('Page 2 - Team Information'!$K$14:$AP$184,Y3560,X3560)*100)</f>
        <v>0</v>
      </c>
      <c r="R3560"/>
      <c r="S3560" t="s">
        <v>8282</v>
      </c>
      <c r="T3560"/>
      <c r="U3560"/>
      <c r="V3560"/>
      <c r="W3560"/>
      <c r="X3560" s="397">
        <v>29</v>
      </c>
      <c r="Y3560" s="397">
        <v>74</v>
      </c>
    </row>
    <row r="3561" spans="1:25" x14ac:dyDescent="0.45">
      <c r="A3561">
        <f>'Page 1 - General Information'!$G$12</f>
        <v>113367003</v>
      </c>
      <c r="B3561" t="str">
        <f>'Page 1 - General Information'!$G$16</f>
        <v>2658</v>
      </c>
      <c r="C3561" s="395" t="s">
        <v>19824</v>
      </c>
      <c r="D3561"/>
      <c r="E3561"/>
      <c r="F3561"/>
      <c r="G3561"/>
      <c r="H3561"/>
      <c r="I3561"/>
      <c r="J3561"/>
      <c r="K3561"/>
      <c r="L3561"/>
      <c r="M3561"/>
      <c r="N3561" s="274" t="s">
        <v>4801</v>
      </c>
      <c r="O3561" s="399"/>
      <c r="P3561"/>
      <c r="Q3561" s="400">
        <f>(INDEX('Page 2 - Team Information'!$K$14:$AP$184,Y3561,X3561)*100)</f>
        <v>0</v>
      </c>
      <c r="R3561"/>
      <c r="S3561" t="s">
        <v>8283</v>
      </c>
      <c r="T3561"/>
      <c r="U3561"/>
      <c r="V3561"/>
      <c r="W3561"/>
      <c r="X3561" s="397">
        <v>30</v>
      </c>
      <c r="Y3561" s="397">
        <v>74</v>
      </c>
    </row>
    <row r="3562" spans="1:25" x14ac:dyDescent="0.45">
      <c r="A3562">
        <f>'Page 1 - General Information'!$G$12</f>
        <v>113367003</v>
      </c>
      <c r="B3562" t="str">
        <f>'Page 1 - General Information'!$G$16</f>
        <v>2658</v>
      </c>
      <c r="C3562" s="395" t="s">
        <v>19824</v>
      </c>
      <c r="D3562"/>
      <c r="E3562"/>
      <c r="F3562"/>
      <c r="G3562"/>
      <c r="H3562"/>
      <c r="I3562"/>
      <c r="J3562"/>
      <c r="K3562"/>
      <c r="L3562"/>
      <c r="M3562"/>
      <c r="N3562" s="274" t="s">
        <v>4801</v>
      </c>
      <c r="O3562" s="399"/>
      <c r="P3562"/>
      <c r="Q3562" s="400">
        <f>(INDEX('Page 2 - Team Information'!$K$14:$AP$184,Y3562,X3562)*100)</f>
        <v>0</v>
      </c>
      <c r="R3562"/>
      <c r="S3562" t="s">
        <v>8284</v>
      </c>
      <c r="T3562"/>
      <c r="U3562"/>
      <c r="V3562"/>
      <c r="W3562"/>
      <c r="X3562" s="397">
        <v>31</v>
      </c>
      <c r="Y3562" s="397">
        <v>74</v>
      </c>
    </row>
    <row r="3563" spans="1:25" x14ac:dyDescent="0.45">
      <c r="A3563">
        <f>'Page 1 - General Information'!$G$12</f>
        <v>113367003</v>
      </c>
      <c r="B3563" t="str">
        <f>'Page 1 - General Information'!$G$16</f>
        <v>2658</v>
      </c>
      <c r="C3563" s="395" t="s">
        <v>19824</v>
      </c>
      <c r="D3563"/>
      <c r="E3563"/>
      <c r="F3563"/>
      <c r="G3563"/>
      <c r="H3563"/>
      <c r="I3563"/>
      <c r="J3563"/>
      <c r="K3563"/>
      <c r="L3563"/>
      <c r="M3563"/>
      <c r="N3563" s="274" t="s">
        <v>4801</v>
      </c>
      <c r="O3563" s="399"/>
      <c r="P3563"/>
      <c r="Q3563" s="400">
        <f>(INDEX('Page 2 - Team Information'!$K$14:$AP$184,Y3563,X3563)*100)</f>
        <v>0</v>
      </c>
      <c r="R3563"/>
      <c r="S3563" t="s">
        <v>8285</v>
      </c>
      <c r="T3563"/>
      <c r="U3563"/>
      <c r="V3563"/>
      <c r="W3563"/>
      <c r="X3563" s="397">
        <v>32</v>
      </c>
      <c r="Y3563" s="397">
        <v>74</v>
      </c>
    </row>
    <row r="3564" spans="1:25" x14ac:dyDescent="0.45">
      <c r="A3564">
        <f>'Page 1 - General Information'!$G$12</f>
        <v>113367003</v>
      </c>
      <c r="B3564" t="str">
        <f>'Page 1 - General Information'!$G$16</f>
        <v>2658</v>
      </c>
      <c r="C3564" s="395" t="s">
        <v>19824</v>
      </c>
      <c r="D3564"/>
      <c r="E3564"/>
      <c r="F3564"/>
      <c r="G3564"/>
      <c r="H3564"/>
      <c r="I3564"/>
      <c r="J3564"/>
      <c r="K3564"/>
      <c r="L3564"/>
      <c r="M3564"/>
      <c r="N3564" t="s">
        <v>4812</v>
      </c>
      <c r="O3564" s="396">
        <f>INDEX('Page 2 - Team Information'!$K$14:$AP$184,Y3564,X3564)</f>
        <v>0</v>
      </c>
      <c r="P3564"/>
      <c r="Q3564"/>
      <c r="R3564"/>
      <c r="S3564" t="s">
        <v>8286</v>
      </c>
      <c r="T3564"/>
      <c r="U3564"/>
      <c r="V3564"/>
      <c r="W3564"/>
      <c r="X3564" s="397">
        <v>24</v>
      </c>
      <c r="Y3564" s="397">
        <v>75</v>
      </c>
    </row>
    <row r="3565" spans="1:25" x14ac:dyDescent="0.45">
      <c r="A3565">
        <f>'Page 1 - General Information'!$G$12</f>
        <v>113367003</v>
      </c>
      <c r="B3565" t="str">
        <f>'Page 1 - General Information'!$G$16</f>
        <v>2658</v>
      </c>
      <c r="C3565" s="395" t="s">
        <v>19824</v>
      </c>
      <c r="D3565"/>
      <c r="E3565"/>
      <c r="F3565"/>
      <c r="G3565"/>
      <c r="H3565"/>
      <c r="I3565"/>
      <c r="J3565"/>
      <c r="K3565"/>
      <c r="L3565"/>
      <c r="M3565"/>
      <c r="N3565" t="s">
        <v>4812</v>
      </c>
      <c r="O3565" s="396">
        <f>INDEX('Page 2 - Team Information'!$K$14:$AP$184,Y3565,X3565)</f>
        <v>0</v>
      </c>
      <c r="P3565"/>
      <c r="Q3565"/>
      <c r="R3565"/>
      <c r="S3565" t="s">
        <v>8287</v>
      </c>
      <c r="T3565"/>
      <c r="U3565"/>
      <c r="V3565"/>
      <c r="W3565"/>
      <c r="X3565" s="397">
        <v>25</v>
      </c>
      <c r="Y3565" s="397">
        <v>75</v>
      </c>
    </row>
    <row r="3566" spans="1:25" x14ac:dyDescent="0.45">
      <c r="A3566">
        <f>'Page 1 - General Information'!$G$12</f>
        <v>113367003</v>
      </c>
      <c r="B3566" t="str">
        <f>'Page 1 - General Information'!$G$16</f>
        <v>2658</v>
      </c>
      <c r="C3566" s="395" t="s">
        <v>19824</v>
      </c>
      <c r="D3566"/>
      <c r="E3566"/>
      <c r="F3566"/>
      <c r="G3566"/>
      <c r="H3566"/>
      <c r="I3566"/>
      <c r="J3566"/>
      <c r="K3566"/>
      <c r="L3566"/>
      <c r="M3566"/>
      <c r="N3566" t="s">
        <v>4812</v>
      </c>
      <c r="O3566" s="396">
        <f>INDEX('Page 2 - Team Information'!$K$14:$AP$184,Y3566,X3566)</f>
        <v>0</v>
      </c>
      <c r="P3566"/>
      <c r="Q3566"/>
      <c r="R3566"/>
      <c r="S3566" t="s">
        <v>8288</v>
      </c>
      <c r="T3566"/>
      <c r="U3566"/>
      <c r="V3566"/>
      <c r="W3566"/>
      <c r="X3566" s="397">
        <v>26</v>
      </c>
      <c r="Y3566" s="397">
        <v>75</v>
      </c>
    </row>
    <row r="3567" spans="1:25" x14ac:dyDescent="0.45">
      <c r="A3567">
        <f>'Page 1 - General Information'!$G$12</f>
        <v>113367003</v>
      </c>
      <c r="B3567" t="str">
        <f>'Page 1 - General Information'!$G$16</f>
        <v>2658</v>
      </c>
      <c r="C3567" s="395" t="s">
        <v>19824</v>
      </c>
      <c r="D3567"/>
      <c r="E3567"/>
      <c r="F3567"/>
      <c r="G3567"/>
      <c r="H3567"/>
      <c r="I3567"/>
      <c r="J3567"/>
      <c r="K3567"/>
      <c r="L3567"/>
      <c r="M3567"/>
      <c r="N3567" t="s">
        <v>4812</v>
      </c>
      <c r="O3567" s="396">
        <f>INDEX('Page 2 - Team Information'!$K$14:$AP$184,Y3567,X3567)</f>
        <v>0</v>
      </c>
      <c r="P3567"/>
      <c r="Q3567"/>
      <c r="R3567"/>
      <c r="S3567" t="s">
        <v>8289</v>
      </c>
      <c r="T3567"/>
      <c r="U3567"/>
      <c r="V3567"/>
      <c r="W3567"/>
      <c r="X3567" s="397">
        <v>27</v>
      </c>
      <c r="Y3567" s="397">
        <v>75</v>
      </c>
    </row>
    <row r="3568" spans="1:25" x14ac:dyDescent="0.45">
      <c r="A3568">
        <f>'Page 1 - General Information'!$G$12</f>
        <v>113367003</v>
      </c>
      <c r="B3568" t="str">
        <f>'Page 1 - General Information'!$G$16</f>
        <v>2658</v>
      </c>
      <c r="C3568" s="395" t="s">
        <v>19824</v>
      </c>
      <c r="D3568"/>
      <c r="E3568"/>
      <c r="F3568"/>
      <c r="G3568"/>
      <c r="H3568"/>
      <c r="I3568"/>
      <c r="J3568"/>
      <c r="K3568"/>
      <c r="L3568"/>
      <c r="M3568"/>
      <c r="N3568" s="274" t="s">
        <v>4801</v>
      </c>
      <c r="O3568" s="399"/>
      <c r="P3568"/>
      <c r="Q3568" s="400">
        <f>(INDEX('Page 2 - Team Information'!$K$14:$AP$184,Y3568,X3568)*100)</f>
        <v>0</v>
      </c>
      <c r="R3568"/>
      <c r="S3568" t="s">
        <v>8290</v>
      </c>
      <c r="T3568"/>
      <c r="U3568"/>
      <c r="V3568"/>
      <c r="W3568"/>
      <c r="X3568" s="397">
        <v>29</v>
      </c>
      <c r="Y3568" s="397">
        <v>75</v>
      </c>
    </row>
    <row r="3569" spans="1:25" x14ac:dyDescent="0.45">
      <c r="A3569">
        <f>'Page 1 - General Information'!$G$12</f>
        <v>113367003</v>
      </c>
      <c r="B3569" t="str">
        <f>'Page 1 - General Information'!$G$16</f>
        <v>2658</v>
      </c>
      <c r="C3569" s="395" t="s">
        <v>19824</v>
      </c>
      <c r="D3569"/>
      <c r="E3569"/>
      <c r="F3569"/>
      <c r="G3569"/>
      <c r="H3569"/>
      <c r="I3569"/>
      <c r="J3569"/>
      <c r="K3569"/>
      <c r="L3569"/>
      <c r="M3569"/>
      <c r="N3569" s="274" t="s">
        <v>4801</v>
      </c>
      <c r="O3569" s="399"/>
      <c r="P3569"/>
      <c r="Q3569" s="400">
        <f>(INDEX('Page 2 - Team Information'!$K$14:$AP$184,Y3569,X3569)*100)</f>
        <v>0</v>
      </c>
      <c r="R3569"/>
      <c r="S3569" t="s">
        <v>8291</v>
      </c>
      <c r="T3569"/>
      <c r="U3569"/>
      <c r="V3569"/>
      <c r="W3569"/>
      <c r="X3569" s="397">
        <v>30</v>
      </c>
      <c r="Y3569" s="397">
        <v>75</v>
      </c>
    </row>
    <row r="3570" spans="1:25" x14ac:dyDescent="0.45">
      <c r="A3570">
        <f>'Page 1 - General Information'!$G$12</f>
        <v>113367003</v>
      </c>
      <c r="B3570" t="str">
        <f>'Page 1 - General Information'!$G$16</f>
        <v>2658</v>
      </c>
      <c r="C3570" s="395" t="s">
        <v>19824</v>
      </c>
      <c r="D3570"/>
      <c r="E3570"/>
      <c r="F3570"/>
      <c r="G3570"/>
      <c r="H3570"/>
      <c r="I3570"/>
      <c r="J3570"/>
      <c r="K3570"/>
      <c r="L3570"/>
      <c r="M3570"/>
      <c r="N3570" s="274" t="s">
        <v>4801</v>
      </c>
      <c r="O3570" s="399"/>
      <c r="P3570"/>
      <c r="Q3570" s="400">
        <f>(INDEX('Page 2 - Team Information'!$K$14:$AP$184,Y3570,X3570)*100)</f>
        <v>0</v>
      </c>
      <c r="R3570"/>
      <c r="S3570" t="s">
        <v>8292</v>
      </c>
      <c r="T3570"/>
      <c r="U3570"/>
      <c r="V3570"/>
      <c r="W3570"/>
      <c r="X3570" s="397">
        <v>31</v>
      </c>
      <c r="Y3570" s="397">
        <v>75</v>
      </c>
    </row>
    <row r="3571" spans="1:25" x14ac:dyDescent="0.45">
      <c r="A3571">
        <f>'Page 1 - General Information'!$G$12</f>
        <v>113367003</v>
      </c>
      <c r="B3571" t="str">
        <f>'Page 1 - General Information'!$G$16</f>
        <v>2658</v>
      </c>
      <c r="C3571" s="395" t="s">
        <v>19824</v>
      </c>
      <c r="D3571"/>
      <c r="E3571"/>
      <c r="F3571"/>
      <c r="G3571"/>
      <c r="H3571"/>
      <c r="I3571"/>
      <c r="J3571"/>
      <c r="K3571"/>
      <c r="L3571"/>
      <c r="M3571"/>
      <c r="N3571" s="274" t="s">
        <v>4801</v>
      </c>
      <c r="O3571" s="399"/>
      <c r="P3571"/>
      <c r="Q3571" s="400">
        <f>(INDEX('Page 2 - Team Information'!$K$14:$AP$184,Y3571,X3571)*100)</f>
        <v>0</v>
      </c>
      <c r="R3571"/>
      <c r="S3571" t="s">
        <v>8293</v>
      </c>
      <c r="T3571"/>
      <c r="U3571"/>
      <c r="V3571"/>
      <c r="W3571"/>
      <c r="X3571" s="397">
        <v>32</v>
      </c>
      <c r="Y3571" s="397">
        <v>75</v>
      </c>
    </row>
    <row r="3572" spans="1:25" x14ac:dyDescent="0.45">
      <c r="A3572">
        <f>'Page 1 - General Information'!$G$12</f>
        <v>113367003</v>
      </c>
      <c r="B3572" t="str">
        <f>'Page 1 - General Information'!$G$16</f>
        <v>2658</v>
      </c>
      <c r="C3572" s="395" t="s">
        <v>19824</v>
      </c>
      <c r="D3572"/>
      <c r="E3572"/>
      <c r="F3572"/>
      <c r="G3572"/>
      <c r="H3572"/>
      <c r="I3572"/>
      <c r="J3572"/>
      <c r="K3572"/>
      <c r="L3572"/>
      <c r="M3572"/>
      <c r="N3572" t="s">
        <v>4812</v>
      </c>
      <c r="O3572" s="396">
        <f>INDEX('Page 2 - Team Information'!$K$14:$AP$184,Y3572,X3572)</f>
        <v>0</v>
      </c>
      <c r="P3572"/>
      <c r="Q3572"/>
      <c r="R3572"/>
      <c r="S3572" t="s">
        <v>8294</v>
      </c>
      <c r="T3572"/>
      <c r="U3572"/>
      <c r="V3572"/>
      <c r="W3572"/>
      <c r="X3572" s="397">
        <v>24</v>
      </c>
      <c r="Y3572" s="397">
        <v>76</v>
      </c>
    </row>
    <row r="3573" spans="1:25" x14ac:dyDescent="0.45">
      <c r="A3573">
        <f>'Page 1 - General Information'!$G$12</f>
        <v>113367003</v>
      </c>
      <c r="B3573" t="str">
        <f>'Page 1 - General Information'!$G$16</f>
        <v>2658</v>
      </c>
      <c r="C3573" s="395" t="s">
        <v>19824</v>
      </c>
      <c r="D3573"/>
      <c r="E3573"/>
      <c r="F3573"/>
      <c r="G3573"/>
      <c r="H3573"/>
      <c r="I3573"/>
      <c r="J3573"/>
      <c r="K3573"/>
      <c r="L3573"/>
      <c r="M3573"/>
      <c r="N3573" t="s">
        <v>4812</v>
      </c>
      <c r="O3573" s="396">
        <f>INDEX('Page 2 - Team Information'!$K$14:$AP$184,Y3573,X3573)</f>
        <v>0</v>
      </c>
      <c r="P3573"/>
      <c r="Q3573"/>
      <c r="R3573"/>
      <c r="S3573" t="s">
        <v>8295</v>
      </c>
      <c r="T3573"/>
      <c r="U3573"/>
      <c r="V3573"/>
      <c r="W3573"/>
      <c r="X3573" s="397">
        <v>25</v>
      </c>
      <c r="Y3573" s="397">
        <v>76</v>
      </c>
    </row>
    <row r="3574" spans="1:25" x14ac:dyDescent="0.45">
      <c r="A3574">
        <f>'Page 1 - General Information'!$G$12</f>
        <v>113367003</v>
      </c>
      <c r="B3574" t="str">
        <f>'Page 1 - General Information'!$G$16</f>
        <v>2658</v>
      </c>
      <c r="C3574" s="395" t="s">
        <v>19824</v>
      </c>
      <c r="D3574"/>
      <c r="E3574"/>
      <c r="F3574"/>
      <c r="G3574"/>
      <c r="H3574"/>
      <c r="I3574"/>
      <c r="J3574"/>
      <c r="K3574"/>
      <c r="L3574"/>
      <c r="M3574"/>
      <c r="N3574" t="s">
        <v>4812</v>
      </c>
      <c r="O3574" s="396">
        <f>INDEX('Page 2 - Team Information'!$K$14:$AP$184,Y3574,X3574)</f>
        <v>0</v>
      </c>
      <c r="P3574"/>
      <c r="Q3574"/>
      <c r="R3574"/>
      <c r="S3574" t="s">
        <v>8296</v>
      </c>
      <c r="T3574"/>
      <c r="U3574"/>
      <c r="V3574"/>
      <c r="W3574"/>
      <c r="X3574" s="397">
        <v>26</v>
      </c>
      <c r="Y3574" s="397">
        <v>76</v>
      </c>
    </row>
    <row r="3575" spans="1:25" x14ac:dyDescent="0.45">
      <c r="A3575">
        <f>'Page 1 - General Information'!$G$12</f>
        <v>113367003</v>
      </c>
      <c r="B3575" t="str">
        <f>'Page 1 - General Information'!$G$16</f>
        <v>2658</v>
      </c>
      <c r="C3575" s="395" t="s">
        <v>19824</v>
      </c>
      <c r="D3575"/>
      <c r="E3575"/>
      <c r="F3575"/>
      <c r="G3575"/>
      <c r="H3575"/>
      <c r="I3575"/>
      <c r="J3575"/>
      <c r="K3575"/>
      <c r="L3575"/>
      <c r="M3575"/>
      <c r="N3575" t="s">
        <v>4812</v>
      </c>
      <c r="O3575" s="396">
        <f>INDEX('Page 2 - Team Information'!$K$14:$AP$184,Y3575,X3575)</f>
        <v>0</v>
      </c>
      <c r="P3575"/>
      <c r="Q3575"/>
      <c r="R3575"/>
      <c r="S3575" t="s">
        <v>8297</v>
      </c>
      <c r="T3575"/>
      <c r="U3575"/>
      <c r="V3575"/>
      <c r="W3575"/>
      <c r="X3575" s="397">
        <v>27</v>
      </c>
      <c r="Y3575" s="397">
        <v>76</v>
      </c>
    </row>
    <row r="3576" spans="1:25" x14ac:dyDescent="0.45">
      <c r="A3576">
        <f>'Page 1 - General Information'!$G$12</f>
        <v>113367003</v>
      </c>
      <c r="B3576" t="str">
        <f>'Page 1 - General Information'!$G$16</f>
        <v>2658</v>
      </c>
      <c r="C3576" s="395" t="s">
        <v>19824</v>
      </c>
      <c r="D3576"/>
      <c r="E3576"/>
      <c r="F3576"/>
      <c r="G3576"/>
      <c r="H3576"/>
      <c r="I3576"/>
      <c r="J3576"/>
      <c r="K3576"/>
      <c r="L3576"/>
      <c r="M3576"/>
      <c r="N3576" s="274" t="s">
        <v>4801</v>
      </c>
      <c r="O3576" s="399"/>
      <c r="P3576"/>
      <c r="Q3576" s="400">
        <f>(INDEX('Page 2 - Team Information'!$K$14:$AP$184,Y3576,X3576)*100)</f>
        <v>0</v>
      </c>
      <c r="R3576"/>
      <c r="S3576" t="s">
        <v>8298</v>
      </c>
      <c r="T3576"/>
      <c r="U3576"/>
      <c r="V3576"/>
      <c r="W3576"/>
      <c r="X3576" s="397">
        <v>29</v>
      </c>
      <c r="Y3576" s="397">
        <v>76</v>
      </c>
    </row>
    <row r="3577" spans="1:25" x14ac:dyDescent="0.45">
      <c r="A3577">
        <f>'Page 1 - General Information'!$G$12</f>
        <v>113367003</v>
      </c>
      <c r="B3577" t="str">
        <f>'Page 1 - General Information'!$G$16</f>
        <v>2658</v>
      </c>
      <c r="C3577" s="395" t="s">
        <v>19824</v>
      </c>
      <c r="D3577"/>
      <c r="E3577"/>
      <c r="F3577"/>
      <c r="G3577"/>
      <c r="H3577"/>
      <c r="I3577"/>
      <c r="J3577"/>
      <c r="K3577"/>
      <c r="L3577"/>
      <c r="M3577"/>
      <c r="N3577" s="274" t="s">
        <v>4801</v>
      </c>
      <c r="O3577" s="399"/>
      <c r="P3577"/>
      <c r="Q3577" s="400">
        <f>(INDEX('Page 2 - Team Information'!$K$14:$AP$184,Y3577,X3577)*100)</f>
        <v>0</v>
      </c>
      <c r="R3577"/>
      <c r="S3577" t="s">
        <v>8299</v>
      </c>
      <c r="T3577"/>
      <c r="U3577"/>
      <c r="V3577"/>
      <c r="W3577"/>
      <c r="X3577" s="397">
        <v>30</v>
      </c>
      <c r="Y3577" s="397">
        <v>76</v>
      </c>
    </row>
    <row r="3578" spans="1:25" x14ac:dyDescent="0.45">
      <c r="A3578">
        <f>'Page 1 - General Information'!$G$12</f>
        <v>113367003</v>
      </c>
      <c r="B3578" t="str">
        <f>'Page 1 - General Information'!$G$16</f>
        <v>2658</v>
      </c>
      <c r="C3578" s="395" t="s">
        <v>19824</v>
      </c>
      <c r="D3578"/>
      <c r="E3578"/>
      <c r="F3578"/>
      <c r="G3578"/>
      <c r="H3578"/>
      <c r="I3578"/>
      <c r="J3578"/>
      <c r="K3578"/>
      <c r="L3578"/>
      <c r="M3578"/>
      <c r="N3578" s="274" t="s">
        <v>4801</v>
      </c>
      <c r="O3578" s="399"/>
      <c r="P3578"/>
      <c r="Q3578" s="400">
        <f>(INDEX('Page 2 - Team Information'!$K$14:$AP$184,Y3578,X3578)*100)</f>
        <v>0</v>
      </c>
      <c r="R3578"/>
      <c r="S3578" t="s">
        <v>8300</v>
      </c>
      <c r="T3578"/>
      <c r="U3578"/>
      <c r="V3578"/>
      <c r="W3578"/>
      <c r="X3578" s="397">
        <v>31</v>
      </c>
      <c r="Y3578" s="397">
        <v>76</v>
      </c>
    </row>
    <row r="3579" spans="1:25" x14ac:dyDescent="0.45">
      <c r="A3579">
        <f>'Page 1 - General Information'!$G$12</f>
        <v>113367003</v>
      </c>
      <c r="B3579" t="str">
        <f>'Page 1 - General Information'!$G$16</f>
        <v>2658</v>
      </c>
      <c r="C3579" s="395" t="s">
        <v>19824</v>
      </c>
      <c r="D3579"/>
      <c r="E3579"/>
      <c r="F3579"/>
      <c r="G3579"/>
      <c r="H3579"/>
      <c r="I3579"/>
      <c r="J3579"/>
      <c r="K3579"/>
      <c r="L3579"/>
      <c r="M3579"/>
      <c r="N3579" s="274" t="s">
        <v>4801</v>
      </c>
      <c r="O3579" s="399"/>
      <c r="P3579"/>
      <c r="Q3579" s="400">
        <f>(INDEX('Page 2 - Team Information'!$K$14:$AP$184,Y3579,X3579)*100)</f>
        <v>0</v>
      </c>
      <c r="R3579"/>
      <c r="S3579" t="s">
        <v>8301</v>
      </c>
      <c r="T3579"/>
      <c r="U3579"/>
      <c r="V3579"/>
      <c r="W3579"/>
      <c r="X3579" s="397">
        <v>32</v>
      </c>
      <c r="Y3579" s="397">
        <v>76</v>
      </c>
    </row>
    <row r="3580" spans="1:25" x14ac:dyDescent="0.45">
      <c r="A3580">
        <f>'Page 1 - General Information'!$G$12</f>
        <v>113367003</v>
      </c>
      <c r="B3580" t="str">
        <f>'Page 1 - General Information'!$G$16</f>
        <v>2658</v>
      </c>
      <c r="C3580" s="395" t="s">
        <v>19824</v>
      </c>
      <c r="D3580"/>
      <c r="E3580"/>
      <c r="F3580"/>
      <c r="G3580"/>
      <c r="H3580"/>
      <c r="I3580"/>
      <c r="J3580"/>
      <c r="K3580"/>
      <c r="L3580"/>
      <c r="M3580"/>
      <c r="N3580" t="s">
        <v>4812</v>
      </c>
      <c r="O3580" s="396">
        <f>INDEX('Page 2 - Team Information'!$K$14:$AP$184,Y3580,X3580)</f>
        <v>0</v>
      </c>
      <c r="P3580"/>
      <c r="Q3580"/>
      <c r="R3580"/>
      <c r="S3580" t="s">
        <v>8302</v>
      </c>
      <c r="T3580"/>
      <c r="U3580"/>
      <c r="V3580"/>
      <c r="W3580"/>
      <c r="X3580" s="397">
        <v>24</v>
      </c>
      <c r="Y3580" s="397">
        <v>77</v>
      </c>
    </row>
    <row r="3581" spans="1:25" x14ac:dyDescent="0.45">
      <c r="A3581">
        <f>'Page 1 - General Information'!$G$12</f>
        <v>113367003</v>
      </c>
      <c r="B3581" t="str">
        <f>'Page 1 - General Information'!$G$16</f>
        <v>2658</v>
      </c>
      <c r="C3581" s="395" t="s">
        <v>19824</v>
      </c>
      <c r="D3581"/>
      <c r="E3581"/>
      <c r="F3581"/>
      <c r="G3581"/>
      <c r="H3581"/>
      <c r="I3581"/>
      <c r="J3581"/>
      <c r="K3581"/>
      <c r="L3581"/>
      <c r="M3581"/>
      <c r="N3581" t="s">
        <v>4812</v>
      </c>
      <c r="O3581" s="396">
        <f>INDEX('Page 2 - Team Information'!$K$14:$AP$184,Y3581,X3581)</f>
        <v>0</v>
      </c>
      <c r="P3581"/>
      <c r="Q3581"/>
      <c r="R3581"/>
      <c r="S3581" t="s">
        <v>8303</v>
      </c>
      <c r="T3581"/>
      <c r="U3581"/>
      <c r="V3581"/>
      <c r="W3581"/>
      <c r="X3581" s="397">
        <v>25</v>
      </c>
      <c r="Y3581" s="397">
        <v>77</v>
      </c>
    </row>
    <row r="3582" spans="1:25" x14ac:dyDescent="0.45">
      <c r="A3582">
        <f>'Page 1 - General Information'!$G$12</f>
        <v>113367003</v>
      </c>
      <c r="B3582" t="str">
        <f>'Page 1 - General Information'!$G$16</f>
        <v>2658</v>
      </c>
      <c r="C3582" s="395" t="s">
        <v>19824</v>
      </c>
      <c r="D3582"/>
      <c r="E3582"/>
      <c r="F3582"/>
      <c r="G3582"/>
      <c r="H3582"/>
      <c r="I3582"/>
      <c r="J3582"/>
      <c r="K3582"/>
      <c r="L3582"/>
      <c r="M3582"/>
      <c r="N3582" t="s">
        <v>4812</v>
      </c>
      <c r="O3582" s="396">
        <f>INDEX('Page 2 - Team Information'!$K$14:$AP$184,Y3582,X3582)</f>
        <v>0</v>
      </c>
      <c r="P3582"/>
      <c r="Q3582"/>
      <c r="R3582"/>
      <c r="S3582" t="s">
        <v>8304</v>
      </c>
      <c r="T3582"/>
      <c r="U3582"/>
      <c r="V3582"/>
      <c r="W3582"/>
      <c r="X3582" s="397">
        <v>26</v>
      </c>
      <c r="Y3582" s="397">
        <v>77</v>
      </c>
    </row>
    <row r="3583" spans="1:25" x14ac:dyDescent="0.45">
      <c r="A3583">
        <f>'Page 1 - General Information'!$G$12</f>
        <v>113367003</v>
      </c>
      <c r="B3583" t="str">
        <f>'Page 1 - General Information'!$G$16</f>
        <v>2658</v>
      </c>
      <c r="C3583" s="395" t="s">
        <v>19824</v>
      </c>
      <c r="D3583"/>
      <c r="E3583"/>
      <c r="F3583"/>
      <c r="G3583"/>
      <c r="H3583"/>
      <c r="I3583"/>
      <c r="J3583"/>
      <c r="K3583"/>
      <c r="L3583"/>
      <c r="M3583"/>
      <c r="N3583" t="s">
        <v>4812</v>
      </c>
      <c r="O3583" s="396">
        <f>INDEX('Page 2 - Team Information'!$K$14:$AP$184,Y3583,X3583)</f>
        <v>0</v>
      </c>
      <c r="P3583"/>
      <c r="Q3583"/>
      <c r="R3583"/>
      <c r="S3583" t="s">
        <v>8305</v>
      </c>
      <c r="T3583"/>
      <c r="U3583"/>
      <c r="V3583"/>
      <c r="W3583"/>
      <c r="X3583" s="397">
        <v>27</v>
      </c>
      <c r="Y3583" s="397">
        <v>77</v>
      </c>
    </row>
    <row r="3584" spans="1:25" x14ac:dyDescent="0.45">
      <c r="A3584">
        <f>'Page 1 - General Information'!$G$12</f>
        <v>113367003</v>
      </c>
      <c r="B3584" t="str">
        <f>'Page 1 - General Information'!$G$16</f>
        <v>2658</v>
      </c>
      <c r="C3584" s="395" t="s">
        <v>19824</v>
      </c>
      <c r="D3584"/>
      <c r="E3584"/>
      <c r="F3584"/>
      <c r="G3584"/>
      <c r="H3584"/>
      <c r="I3584"/>
      <c r="J3584"/>
      <c r="K3584"/>
      <c r="L3584"/>
      <c r="M3584"/>
      <c r="N3584" s="274" t="s">
        <v>4801</v>
      </c>
      <c r="O3584" s="399"/>
      <c r="P3584"/>
      <c r="Q3584" s="400">
        <f>(INDEX('Page 2 - Team Information'!$K$14:$AP$184,Y3584,X3584)*100)</f>
        <v>0</v>
      </c>
      <c r="R3584"/>
      <c r="S3584" t="s">
        <v>8306</v>
      </c>
      <c r="T3584"/>
      <c r="U3584"/>
      <c r="V3584"/>
      <c r="W3584"/>
      <c r="X3584" s="397">
        <v>29</v>
      </c>
      <c r="Y3584" s="397">
        <v>77</v>
      </c>
    </row>
    <row r="3585" spans="1:25" x14ac:dyDescent="0.45">
      <c r="A3585">
        <f>'Page 1 - General Information'!$G$12</f>
        <v>113367003</v>
      </c>
      <c r="B3585" t="str">
        <f>'Page 1 - General Information'!$G$16</f>
        <v>2658</v>
      </c>
      <c r="C3585" s="395" t="s">
        <v>19824</v>
      </c>
      <c r="D3585"/>
      <c r="E3585"/>
      <c r="F3585"/>
      <c r="G3585"/>
      <c r="H3585"/>
      <c r="I3585"/>
      <c r="J3585"/>
      <c r="K3585"/>
      <c r="L3585"/>
      <c r="M3585"/>
      <c r="N3585" s="274" t="s">
        <v>4801</v>
      </c>
      <c r="O3585" s="399"/>
      <c r="P3585"/>
      <c r="Q3585" s="400">
        <f>(INDEX('Page 2 - Team Information'!$K$14:$AP$184,Y3585,X3585)*100)</f>
        <v>0</v>
      </c>
      <c r="R3585"/>
      <c r="S3585" t="s">
        <v>8307</v>
      </c>
      <c r="T3585"/>
      <c r="U3585"/>
      <c r="V3585"/>
      <c r="W3585"/>
      <c r="X3585" s="397">
        <v>30</v>
      </c>
      <c r="Y3585" s="397">
        <v>77</v>
      </c>
    </row>
    <row r="3586" spans="1:25" x14ac:dyDescent="0.45">
      <c r="A3586">
        <f>'Page 1 - General Information'!$G$12</f>
        <v>113367003</v>
      </c>
      <c r="B3586" t="str">
        <f>'Page 1 - General Information'!$G$16</f>
        <v>2658</v>
      </c>
      <c r="C3586" s="395" t="s">
        <v>19824</v>
      </c>
      <c r="D3586"/>
      <c r="E3586"/>
      <c r="F3586"/>
      <c r="G3586"/>
      <c r="H3586"/>
      <c r="I3586"/>
      <c r="J3586"/>
      <c r="K3586"/>
      <c r="L3586"/>
      <c r="M3586"/>
      <c r="N3586" s="274" t="s">
        <v>4801</v>
      </c>
      <c r="O3586" s="399"/>
      <c r="P3586"/>
      <c r="Q3586" s="400">
        <f>(INDEX('Page 2 - Team Information'!$K$14:$AP$184,Y3586,X3586)*100)</f>
        <v>0</v>
      </c>
      <c r="R3586"/>
      <c r="S3586" t="s">
        <v>8308</v>
      </c>
      <c r="T3586"/>
      <c r="U3586"/>
      <c r="V3586"/>
      <c r="W3586"/>
      <c r="X3586" s="397">
        <v>31</v>
      </c>
      <c r="Y3586" s="397">
        <v>77</v>
      </c>
    </row>
    <row r="3587" spans="1:25" x14ac:dyDescent="0.45">
      <c r="A3587">
        <f>'Page 1 - General Information'!$G$12</f>
        <v>113367003</v>
      </c>
      <c r="B3587" t="str">
        <f>'Page 1 - General Information'!$G$16</f>
        <v>2658</v>
      </c>
      <c r="C3587" s="395" t="s">
        <v>19824</v>
      </c>
      <c r="D3587"/>
      <c r="E3587"/>
      <c r="F3587"/>
      <c r="G3587"/>
      <c r="H3587"/>
      <c r="I3587"/>
      <c r="J3587"/>
      <c r="K3587"/>
      <c r="L3587"/>
      <c r="M3587"/>
      <c r="N3587" s="274" t="s">
        <v>4801</v>
      </c>
      <c r="O3587" s="399"/>
      <c r="P3587"/>
      <c r="Q3587" s="400">
        <f>(INDEX('Page 2 - Team Information'!$K$14:$AP$184,Y3587,X3587)*100)</f>
        <v>0</v>
      </c>
      <c r="R3587"/>
      <c r="S3587" t="s">
        <v>8309</v>
      </c>
      <c r="T3587"/>
      <c r="U3587"/>
      <c r="V3587"/>
      <c r="W3587"/>
      <c r="X3587" s="397">
        <v>32</v>
      </c>
      <c r="Y3587" s="397">
        <v>77</v>
      </c>
    </row>
    <row r="3588" spans="1:25" x14ac:dyDescent="0.45">
      <c r="A3588">
        <f>'Page 1 - General Information'!$G$12</f>
        <v>113367003</v>
      </c>
      <c r="B3588" t="str">
        <f>'Page 1 - General Information'!$G$16</f>
        <v>2658</v>
      </c>
      <c r="C3588" s="395" t="s">
        <v>19824</v>
      </c>
      <c r="D3588"/>
      <c r="E3588"/>
      <c r="F3588"/>
      <c r="G3588"/>
      <c r="H3588"/>
      <c r="I3588"/>
      <c r="J3588"/>
      <c r="K3588"/>
      <c r="L3588"/>
      <c r="M3588"/>
      <c r="N3588" t="s">
        <v>4812</v>
      </c>
      <c r="O3588" s="396">
        <f>INDEX('Page 2 - Team Information'!$K$14:$AP$184,Y3588,X3588)</f>
        <v>0</v>
      </c>
      <c r="P3588"/>
      <c r="Q3588"/>
      <c r="R3588"/>
      <c r="S3588" t="s">
        <v>8310</v>
      </c>
      <c r="T3588"/>
      <c r="U3588"/>
      <c r="V3588"/>
      <c r="W3588"/>
      <c r="X3588" s="397">
        <v>24</v>
      </c>
      <c r="Y3588" s="397">
        <v>78</v>
      </c>
    </row>
    <row r="3589" spans="1:25" x14ac:dyDescent="0.45">
      <c r="A3589">
        <f>'Page 1 - General Information'!$G$12</f>
        <v>113367003</v>
      </c>
      <c r="B3589" t="str">
        <f>'Page 1 - General Information'!$G$16</f>
        <v>2658</v>
      </c>
      <c r="C3589" s="395" t="s">
        <v>19824</v>
      </c>
      <c r="D3589"/>
      <c r="E3589"/>
      <c r="F3589"/>
      <c r="G3589"/>
      <c r="H3589"/>
      <c r="I3589"/>
      <c r="J3589"/>
      <c r="K3589"/>
      <c r="L3589"/>
      <c r="M3589"/>
      <c r="N3589" t="s">
        <v>4812</v>
      </c>
      <c r="O3589" s="396">
        <f>INDEX('Page 2 - Team Information'!$K$14:$AP$184,Y3589,X3589)</f>
        <v>0</v>
      </c>
      <c r="P3589"/>
      <c r="Q3589"/>
      <c r="R3589"/>
      <c r="S3589" t="s">
        <v>8311</v>
      </c>
      <c r="T3589"/>
      <c r="U3589"/>
      <c r="V3589"/>
      <c r="W3589"/>
      <c r="X3589" s="397">
        <v>25</v>
      </c>
      <c r="Y3589" s="397">
        <v>78</v>
      </c>
    </row>
    <row r="3590" spans="1:25" x14ac:dyDescent="0.45">
      <c r="A3590">
        <f>'Page 1 - General Information'!$G$12</f>
        <v>113367003</v>
      </c>
      <c r="B3590" t="str">
        <f>'Page 1 - General Information'!$G$16</f>
        <v>2658</v>
      </c>
      <c r="C3590" s="395" t="s">
        <v>19824</v>
      </c>
      <c r="D3590"/>
      <c r="E3590"/>
      <c r="F3590"/>
      <c r="G3590"/>
      <c r="H3590"/>
      <c r="I3590"/>
      <c r="J3590"/>
      <c r="K3590"/>
      <c r="L3590"/>
      <c r="M3590"/>
      <c r="N3590" t="s">
        <v>4812</v>
      </c>
      <c r="O3590" s="396">
        <f>INDEX('Page 2 - Team Information'!$K$14:$AP$184,Y3590,X3590)</f>
        <v>0</v>
      </c>
      <c r="P3590"/>
      <c r="Q3590"/>
      <c r="R3590"/>
      <c r="S3590" t="s">
        <v>8312</v>
      </c>
      <c r="T3590"/>
      <c r="U3590"/>
      <c r="V3590"/>
      <c r="W3590"/>
      <c r="X3590" s="397">
        <v>26</v>
      </c>
      <c r="Y3590" s="397">
        <v>78</v>
      </c>
    </row>
    <row r="3591" spans="1:25" x14ac:dyDescent="0.45">
      <c r="A3591">
        <f>'Page 1 - General Information'!$G$12</f>
        <v>113367003</v>
      </c>
      <c r="B3591" t="str">
        <f>'Page 1 - General Information'!$G$16</f>
        <v>2658</v>
      </c>
      <c r="C3591" s="395" t="s">
        <v>19824</v>
      </c>
      <c r="D3591"/>
      <c r="E3591"/>
      <c r="F3591"/>
      <c r="G3591"/>
      <c r="H3591"/>
      <c r="I3591"/>
      <c r="J3591"/>
      <c r="K3591"/>
      <c r="L3591"/>
      <c r="M3591"/>
      <c r="N3591" t="s">
        <v>4812</v>
      </c>
      <c r="O3591" s="396">
        <f>INDEX('Page 2 - Team Information'!$K$14:$AP$184,Y3591,X3591)</f>
        <v>0</v>
      </c>
      <c r="P3591"/>
      <c r="Q3591"/>
      <c r="R3591"/>
      <c r="S3591" t="s">
        <v>8313</v>
      </c>
      <c r="T3591"/>
      <c r="U3591"/>
      <c r="V3591"/>
      <c r="W3591"/>
      <c r="X3591" s="397">
        <v>27</v>
      </c>
      <c r="Y3591" s="397">
        <v>78</v>
      </c>
    </row>
    <row r="3592" spans="1:25" x14ac:dyDescent="0.45">
      <c r="A3592">
        <f>'Page 1 - General Information'!$G$12</f>
        <v>113367003</v>
      </c>
      <c r="B3592" t="str">
        <f>'Page 1 - General Information'!$G$16</f>
        <v>2658</v>
      </c>
      <c r="C3592" s="395" t="s">
        <v>19824</v>
      </c>
      <c r="D3592"/>
      <c r="E3592"/>
      <c r="F3592"/>
      <c r="G3592"/>
      <c r="H3592"/>
      <c r="I3592"/>
      <c r="J3592"/>
      <c r="K3592"/>
      <c r="L3592"/>
      <c r="M3592"/>
      <c r="N3592" s="274" t="s">
        <v>4801</v>
      </c>
      <c r="O3592" s="399"/>
      <c r="P3592"/>
      <c r="Q3592" s="400">
        <f>(INDEX('Page 2 - Team Information'!$K$14:$AP$184,Y3592,X3592)*100)</f>
        <v>0</v>
      </c>
      <c r="R3592"/>
      <c r="S3592" t="s">
        <v>8314</v>
      </c>
      <c r="T3592"/>
      <c r="U3592"/>
      <c r="V3592"/>
      <c r="W3592"/>
      <c r="X3592" s="397">
        <v>29</v>
      </c>
      <c r="Y3592" s="397">
        <v>78</v>
      </c>
    </row>
    <row r="3593" spans="1:25" x14ac:dyDescent="0.45">
      <c r="A3593">
        <f>'Page 1 - General Information'!$G$12</f>
        <v>113367003</v>
      </c>
      <c r="B3593" t="str">
        <f>'Page 1 - General Information'!$G$16</f>
        <v>2658</v>
      </c>
      <c r="C3593" s="395" t="s">
        <v>19824</v>
      </c>
      <c r="D3593"/>
      <c r="E3593"/>
      <c r="F3593"/>
      <c r="G3593"/>
      <c r="H3593"/>
      <c r="I3593"/>
      <c r="J3593"/>
      <c r="K3593"/>
      <c r="L3593"/>
      <c r="M3593"/>
      <c r="N3593" s="274" t="s">
        <v>4801</v>
      </c>
      <c r="O3593" s="399"/>
      <c r="P3593"/>
      <c r="Q3593" s="400">
        <f>(INDEX('Page 2 - Team Information'!$K$14:$AP$184,Y3593,X3593)*100)</f>
        <v>0</v>
      </c>
      <c r="R3593"/>
      <c r="S3593" t="s">
        <v>8315</v>
      </c>
      <c r="T3593"/>
      <c r="U3593"/>
      <c r="V3593"/>
      <c r="W3593"/>
      <c r="X3593" s="397">
        <v>30</v>
      </c>
      <c r="Y3593" s="397">
        <v>78</v>
      </c>
    </row>
    <row r="3594" spans="1:25" x14ac:dyDescent="0.45">
      <c r="A3594">
        <f>'Page 1 - General Information'!$G$12</f>
        <v>113367003</v>
      </c>
      <c r="B3594" t="str">
        <f>'Page 1 - General Information'!$G$16</f>
        <v>2658</v>
      </c>
      <c r="C3594" s="395" t="s">
        <v>19824</v>
      </c>
      <c r="D3594"/>
      <c r="E3594"/>
      <c r="F3594"/>
      <c r="G3594"/>
      <c r="H3594"/>
      <c r="I3594"/>
      <c r="J3594"/>
      <c r="K3594"/>
      <c r="L3594"/>
      <c r="M3594"/>
      <c r="N3594" s="274" t="s">
        <v>4801</v>
      </c>
      <c r="O3594" s="399"/>
      <c r="P3594"/>
      <c r="Q3594" s="400">
        <f>(INDEX('Page 2 - Team Information'!$K$14:$AP$184,Y3594,X3594)*100)</f>
        <v>0</v>
      </c>
      <c r="R3594"/>
      <c r="S3594" t="s">
        <v>8316</v>
      </c>
      <c r="T3594"/>
      <c r="U3594"/>
      <c r="V3594"/>
      <c r="W3594"/>
      <c r="X3594" s="397">
        <v>31</v>
      </c>
      <c r="Y3594" s="397">
        <v>78</v>
      </c>
    </row>
    <row r="3595" spans="1:25" x14ac:dyDescent="0.45">
      <c r="A3595">
        <f>'Page 1 - General Information'!$G$12</f>
        <v>113367003</v>
      </c>
      <c r="B3595" t="str">
        <f>'Page 1 - General Information'!$G$16</f>
        <v>2658</v>
      </c>
      <c r="C3595" s="395" t="s">
        <v>19824</v>
      </c>
      <c r="D3595"/>
      <c r="E3595"/>
      <c r="F3595"/>
      <c r="G3595"/>
      <c r="H3595"/>
      <c r="I3595"/>
      <c r="J3595"/>
      <c r="K3595"/>
      <c r="L3595"/>
      <c r="M3595"/>
      <c r="N3595" s="274" t="s">
        <v>4801</v>
      </c>
      <c r="O3595" s="399"/>
      <c r="P3595"/>
      <c r="Q3595" s="400">
        <f>(INDEX('Page 2 - Team Information'!$K$14:$AP$184,Y3595,X3595)*100)</f>
        <v>0</v>
      </c>
      <c r="R3595"/>
      <c r="S3595" t="s">
        <v>8317</v>
      </c>
      <c r="T3595"/>
      <c r="U3595"/>
      <c r="V3595"/>
      <c r="W3595"/>
      <c r="X3595" s="397">
        <v>32</v>
      </c>
      <c r="Y3595" s="397">
        <v>78</v>
      </c>
    </row>
    <row r="3596" spans="1:25" x14ac:dyDescent="0.45">
      <c r="A3596">
        <f>'Page 1 - General Information'!$G$12</f>
        <v>113367003</v>
      </c>
      <c r="B3596" t="str">
        <f>'Page 1 - General Information'!$G$16</f>
        <v>2658</v>
      </c>
      <c r="C3596" s="395" t="s">
        <v>19824</v>
      </c>
      <c r="D3596"/>
      <c r="E3596"/>
      <c r="F3596"/>
      <c r="G3596"/>
      <c r="H3596"/>
      <c r="I3596"/>
      <c r="J3596"/>
      <c r="K3596"/>
      <c r="L3596"/>
      <c r="M3596"/>
      <c r="N3596" t="s">
        <v>4812</v>
      </c>
      <c r="O3596" s="396">
        <f>INDEX('Page 2 - Team Information'!$K$14:$AP$184,Y3596,X3596)</f>
        <v>0</v>
      </c>
      <c r="P3596"/>
      <c r="Q3596"/>
      <c r="R3596"/>
      <c r="S3596" t="s">
        <v>8318</v>
      </c>
      <c r="T3596"/>
      <c r="U3596"/>
      <c r="V3596"/>
      <c r="W3596"/>
      <c r="X3596" s="397">
        <v>24</v>
      </c>
      <c r="Y3596" s="397">
        <v>79</v>
      </c>
    </row>
    <row r="3597" spans="1:25" x14ac:dyDescent="0.45">
      <c r="A3597">
        <f>'Page 1 - General Information'!$G$12</f>
        <v>113367003</v>
      </c>
      <c r="B3597" t="str">
        <f>'Page 1 - General Information'!$G$16</f>
        <v>2658</v>
      </c>
      <c r="C3597" s="395" t="s">
        <v>19824</v>
      </c>
      <c r="D3597"/>
      <c r="E3597"/>
      <c r="F3597"/>
      <c r="G3597"/>
      <c r="H3597"/>
      <c r="I3597"/>
      <c r="J3597"/>
      <c r="K3597"/>
      <c r="L3597"/>
      <c r="M3597"/>
      <c r="N3597" t="s">
        <v>4812</v>
      </c>
      <c r="O3597" s="396">
        <f>INDEX('Page 2 - Team Information'!$K$14:$AP$184,Y3597,X3597)</f>
        <v>0</v>
      </c>
      <c r="P3597"/>
      <c r="Q3597"/>
      <c r="R3597"/>
      <c r="S3597" t="s">
        <v>8319</v>
      </c>
      <c r="T3597"/>
      <c r="U3597"/>
      <c r="V3597"/>
      <c r="W3597"/>
      <c r="X3597" s="397">
        <v>25</v>
      </c>
      <c r="Y3597" s="397">
        <v>79</v>
      </c>
    </row>
    <row r="3598" spans="1:25" x14ac:dyDescent="0.45">
      <c r="A3598">
        <f>'Page 1 - General Information'!$G$12</f>
        <v>113367003</v>
      </c>
      <c r="B3598" t="str">
        <f>'Page 1 - General Information'!$G$16</f>
        <v>2658</v>
      </c>
      <c r="C3598" s="395" t="s">
        <v>19824</v>
      </c>
      <c r="D3598"/>
      <c r="E3598"/>
      <c r="F3598"/>
      <c r="G3598"/>
      <c r="H3598"/>
      <c r="I3598"/>
      <c r="J3598"/>
      <c r="K3598"/>
      <c r="L3598"/>
      <c r="M3598"/>
      <c r="N3598" t="s">
        <v>4812</v>
      </c>
      <c r="O3598" s="396">
        <f>INDEX('Page 2 - Team Information'!$K$14:$AP$184,Y3598,X3598)</f>
        <v>0</v>
      </c>
      <c r="P3598"/>
      <c r="Q3598"/>
      <c r="R3598"/>
      <c r="S3598" t="s">
        <v>8320</v>
      </c>
      <c r="T3598"/>
      <c r="U3598"/>
      <c r="V3598"/>
      <c r="W3598"/>
      <c r="X3598" s="397">
        <v>26</v>
      </c>
      <c r="Y3598" s="397">
        <v>79</v>
      </c>
    </row>
    <row r="3599" spans="1:25" x14ac:dyDescent="0.45">
      <c r="A3599">
        <f>'Page 1 - General Information'!$G$12</f>
        <v>113367003</v>
      </c>
      <c r="B3599" t="str">
        <f>'Page 1 - General Information'!$G$16</f>
        <v>2658</v>
      </c>
      <c r="C3599" s="395" t="s">
        <v>19824</v>
      </c>
      <c r="D3599"/>
      <c r="E3599"/>
      <c r="F3599"/>
      <c r="G3599"/>
      <c r="H3599"/>
      <c r="I3599"/>
      <c r="J3599"/>
      <c r="K3599"/>
      <c r="L3599"/>
      <c r="M3599"/>
      <c r="N3599" t="s">
        <v>4812</v>
      </c>
      <c r="O3599" s="396">
        <f>INDEX('Page 2 - Team Information'!$K$14:$AP$184,Y3599,X3599)</f>
        <v>0</v>
      </c>
      <c r="P3599"/>
      <c r="Q3599"/>
      <c r="R3599"/>
      <c r="S3599" t="s">
        <v>8321</v>
      </c>
      <c r="T3599"/>
      <c r="U3599"/>
      <c r="V3599"/>
      <c r="W3599"/>
      <c r="X3599" s="397">
        <v>27</v>
      </c>
      <c r="Y3599" s="397">
        <v>79</v>
      </c>
    </row>
    <row r="3600" spans="1:25" x14ac:dyDescent="0.45">
      <c r="A3600">
        <f>'Page 1 - General Information'!$G$12</f>
        <v>113367003</v>
      </c>
      <c r="B3600" t="str">
        <f>'Page 1 - General Information'!$G$16</f>
        <v>2658</v>
      </c>
      <c r="C3600" s="395" t="s">
        <v>19824</v>
      </c>
      <c r="D3600"/>
      <c r="E3600"/>
      <c r="F3600"/>
      <c r="G3600"/>
      <c r="H3600"/>
      <c r="I3600"/>
      <c r="J3600"/>
      <c r="K3600"/>
      <c r="L3600"/>
      <c r="M3600"/>
      <c r="N3600" s="274" t="s">
        <v>4801</v>
      </c>
      <c r="O3600" s="399"/>
      <c r="P3600"/>
      <c r="Q3600" s="400">
        <f>(INDEX('Page 2 - Team Information'!$K$14:$AP$184,Y3600,X3600)*100)</f>
        <v>0</v>
      </c>
      <c r="R3600"/>
      <c r="S3600" t="s">
        <v>8322</v>
      </c>
      <c r="T3600"/>
      <c r="U3600"/>
      <c r="V3600"/>
      <c r="W3600"/>
      <c r="X3600" s="397">
        <v>29</v>
      </c>
      <c r="Y3600" s="397">
        <v>79</v>
      </c>
    </row>
    <row r="3601" spans="1:25" x14ac:dyDescent="0.45">
      <c r="A3601">
        <f>'Page 1 - General Information'!$G$12</f>
        <v>113367003</v>
      </c>
      <c r="B3601" t="str">
        <f>'Page 1 - General Information'!$G$16</f>
        <v>2658</v>
      </c>
      <c r="C3601" s="395" t="s">
        <v>19824</v>
      </c>
      <c r="D3601"/>
      <c r="E3601"/>
      <c r="F3601"/>
      <c r="G3601"/>
      <c r="H3601"/>
      <c r="I3601"/>
      <c r="J3601"/>
      <c r="K3601"/>
      <c r="L3601"/>
      <c r="M3601"/>
      <c r="N3601" s="274" t="s">
        <v>4801</v>
      </c>
      <c r="O3601" s="399"/>
      <c r="P3601"/>
      <c r="Q3601" s="400">
        <f>(INDEX('Page 2 - Team Information'!$K$14:$AP$184,Y3601,X3601)*100)</f>
        <v>0</v>
      </c>
      <c r="R3601"/>
      <c r="S3601" t="s">
        <v>8323</v>
      </c>
      <c r="T3601"/>
      <c r="U3601"/>
      <c r="V3601"/>
      <c r="W3601"/>
      <c r="X3601" s="397">
        <v>30</v>
      </c>
      <c r="Y3601" s="397">
        <v>79</v>
      </c>
    </row>
    <row r="3602" spans="1:25" x14ac:dyDescent="0.45">
      <c r="A3602">
        <f>'Page 1 - General Information'!$G$12</f>
        <v>113367003</v>
      </c>
      <c r="B3602" t="str">
        <f>'Page 1 - General Information'!$G$16</f>
        <v>2658</v>
      </c>
      <c r="C3602" s="395" t="s">
        <v>19824</v>
      </c>
      <c r="D3602"/>
      <c r="E3602"/>
      <c r="F3602"/>
      <c r="G3602"/>
      <c r="H3602"/>
      <c r="I3602"/>
      <c r="J3602"/>
      <c r="K3602"/>
      <c r="L3602"/>
      <c r="M3602"/>
      <c r="N3602" s="274" t="s">
        <v>4801</v>
      </c>
      <c r="O3602" s="399"/>
      <c r="P3602"/>
      <c r="Q3602" s="400">
        <f>(INDEX('Page 2 - Team Information'!$K$14:$AP$184,Y3602,X3602)*100)</f>
        <v>0</v>
      </c>
      <c r="R3602"/>
      <c r="S3602" t="s">
        <v>8324</v>
      </c>
      <c r="T3602"/>
      <c r="U3602"/>
      <c r="V3602"/>
      <c r="W3602"/>
      <c r="X3602" s="397">
        <v>31</v>
      </c>
      <c r="Y3602" s="397">
        <v>79</v>
      </c>
    </row>
    <row r="3603" spans="1:25" x14ac:dyDescent="0.45">
      <c r="A3603">
        <f>'Page 1 - General Information'!$G$12</f>
        <v>113367003</v>
      </c>
      <c r="B3603" t="str">
        <f>'Page 1 - General Information'!$G$16</f>
        <v>2658</v>
      </c>
      <c r="C3603" s="395" t="s">
        <v>19824</v>
      </c>
      <c r="D3603"/>
      <c r="E3603"/>
      <c r="F3603"/>
      <c r="G3603"/>
      <c r="H3603"/>
      <c r="I3603"/>
      <c r="J3603"/>
      <c r="K3603"/>
      <c r="L3603"/>
      <c r="M3603"/>
      <c r="N3603" s="274" t="s">
        <v>4801</v>
      </c>
      <c r="O3603" s="399"/>
      <c r="P3603"/>
      <c r="Q3603" s="400">
        <f>(INDEX('Page 2 - Team Information'!$K$14:$AP$184,Y3603,X3603)*100)</f>
        <v>0</v>
      </c>
      <c r="R3603"/>
      <c r="S3603" t="s">
        <v>8325</v>
      </c>
      <c r="T3603"/>
      <c r="U3603"/>
      <c r="V3603"/>
      <c r="W3603"/>
      <c r="X3603" s="397">
        <v>32</v>
      </c>
      <c r="Y3603" s="397">
        <v>79</v>
      </c>
    </row>
    <row r="3604" spans="1:25" x14ac:dyDescent="0.45">
      <c r="A3604">
        <f>'Page 1 - General Information'!$G$12</f>
        <v>113367003</v>
      </c>
      <c r="B3604" t="str">
        <f>'Page 1 - General Information'!$G$16</f>
        <v>2658</v>
      </c>
      <c r="C3604" s="395" t="s">
        <v>19824</v>
      </c>
      <c r="D3604"/>
      <c r="E3604"/>
      <c r="F3604"/>
      <c r="G3604"/>
      <c r="H3604"/>
      <c r="I3604"/>
      <c r="J3604"/>
      <c r="K3604"/>
      <c r="L3604"/>
      <c r="M3604"/>
      <c r="N3604" t="s">
        <v>4812</v>
      </c>
      <c r="O3604" s="396">
        <f>INDEX('Page 2 - Team Information'!$K$14:$AP$184,Y3604,X3604)</f>
        <v>0</v>
      </c>
      <c r="P3604"/>
      <c r="Q3604"/>
      <c r="R3604"/>
      <c r="S3604" t="s">
        <v>8326</v>
      </c>
      <c r="T3604"/>
      <c r="U3604"/>
      <c r="V3604"/>
      <c r="W3604"/>
      <c r="X3604" s="397">
        <v>24</v>
      </c>
      <c r="Y3604" s="397">
        <v>80</v>
      </c>
    </row>
    <row r="3605" spans="1:25" x14ac:dyDescent="0.45">
      <c r="A3605">
        <f>'Page 1 - General Information'!$G$12</f>
        <v>113367003</v>
      </c>
      <c r="B3605" t="str">
        <f>'Page 1 - General Information'!$G$16</f>
        <v>2658</v>
      </c>
      <c r="C3605" s="395" t="s">
        <v>19824</v>
      </c>
      <c r="D3605"/>
      <c r="E3605"/>
      <c r="F3605"/>
      <c r="G3605"/>
      <c r="H3605"/>
      <c r="I3605"/>
      <c r="J3605"/>
      <c r="K3605"/>
      <c r="L3605"/>
      <c r="M3605"/>
      <c r="N3605" t="s">
        <v>4812</v>
      </c>
      <c r="O3605" s="396">
        <f>INDEX('Page 2 - Team Information'!$K$14:$AP$184,Y3605,X3605)</f>
        <v>0</v>
      </c>
      <c r="P3605"/>
      <c r="Q3605"/>
      <c r="R3605"/>
      <c r="S3605" t="s">
        <v>8327</v>
      </c>
      <c r="T3605"/>
      <c r="U3605"/>
      <c r="V3605"/>
      <c r="W3605"/>
      <c r="X3605" s="397">
        <v>25</v>
      </c>
      <c r="Y3605" s="397">
        <v>80</v>
      </c>
    </row>
    <row r="3606" spans="1:25" x14ac:dyDescent="0.45">
      <c r="A3606">
        <f>'Page 1 - General Information'!$G$12</f>
        <v>113367003</v>
      </c>
      <c r="B3606" t="str">
        <f>'Page 1 - General Information'!$G$16</f>
        <v>2658</v>
      </c>
      <c r="C3606" s="395" t="s">
        <v>19824</v>
      </c>
      <c r="D3606"/>
      <c r="E3606"/>
      <c r="F3606"/>
      <c r="G3606"/>
      <c r="H3606"/>
      <c r="I3606"/>
      <c r="J3606"/>
      <c r="K3606"/>
      <c r="L3606"/>
      <c r="M3606"/>
      <c r="N3606" t="s">
        <v>4812</v>
      </c>
      <c r="O3606" s="396">
        <f>INDEX('Page 2 - Team Information'!$K$14:$AP$184,Y3606,X3606)</f>
        <v>0</v>
      </c>
      <c r="P3606"/>
      <c r="Q3606"/>
      <c r="R3606"/>
      <c r="S3606" t="s">
        <v>8328</v>
      </c>
      <c r="T3606"/>
      <c r="U3606"/>
      <c r="V3606"/>
      <c r="W3606"/>
      <c r="X3606" s="397">
        <v>26</v>
      </c>
      <c r="Y3606" s="397">
        <v>80</v>
      </c>
    </row>
    <row r="3607" spans="1:25" x14ac:dyDescent="0.45">
      <c r="A3607">
        <f>'Page 1 - General Information'!$G$12</f>
        <v>113367003</v>
      </c>
      <c r="B3607" t="str">
        <f>'Page 1 - General Information'!$G$16</f>
        <v>2658</v>
      </c>
      <c r="C3607" s="395" t="s">
        <v>19824</v>
      </c>
      <c r="D3607"/>
      <c r="E3607"/>
      <c r="F3607"/>
      <c r="G3607"/>
      <c r="H3607"/>
      <c r="I3607"/>
      <c r="J3607"/>
      <c r="K3607"/>
      <c r="L3607"/>
      <c r="M3607"/>
      <c r="N3607" t="s">
        <v>4812</v>
      </c>
      <c r="O3607" s="396">
        <f>INDEX('Page 2 - Team Information'!$K$14:$AP$184,Y3607,X3607)</f>
        <v>0</v>
      </c>
      <c r="P3607"/>
      <c r="Q3607"/>
      <c r="R3607"/>
      <c r="S3607" t="s">
        <v>8329</v>
      </c>
      <c r="T3607"/>
      <c r="U3607"/>
      <c r="V3607"/>
      <c r="W3607"/>
      <c r="X3607" s="397">
        <v>27</v>
      </c>
      <c r="Y3607" s="397">
        <v>80</v>
      </c>
    </row>
    <row r="3608" spans="1:25" x14ac:dyDescent="0.45">
      <c r="A3608">
        <f>'Page 1 - General Information'!$G$12</f>
        <v>113367003</v>
      </c>
      <c r="B3608" t="str">
        <f>'Page 1 - General Information'!$G$16</f>
        <v>2658</v>
      </c>
      <c r="C3608" s="395" t="s">
        <v>19824</v>
      </c>
      <c r="D3608"/>
      <c r="E3608"/>
      <c r="F3608"/>
      <c r="G3608"/>
      <c r="H3608"/>
      <c r="I3608"/>
      <c r="J3608"/>
      <c r="K3608"/>
      <c r="L3608"/>
      <c r="M3608"/>
      <c r="N3608" s="274" t="s">
        <v>4801</v>
      </c>
      <c r="O3608" s="399"/>
      <c r="P3608"/>
      <c r="Q3608" s="400">
        <f>(INDEX('Page 2 - Team Information'!$K$14:$AP$184,Y3608,X3608)*100)</f>
        <v>0</v>
      </c>
      <c r="R3608"/>
      <c r="S3608" t="s">
        <v>8330</v>
      </c>
      <c r="T3608"/>
      <c r="U3608"/>
      <c r="V3608"/>
      <c r="W3608"/>
      <c r="X3608" s="397">
        <v>29</v>
      </c>
      <c r="Y3608" s="397">
        <v>80</v>
      </c>
    </row>
    <row r="3609" spans="1:25" x14ac:dyDescent="0.45">
      <c r="A3609">
        <f>'Page 1 - General Information'!$G$12</f>
        <v>113367003</v>
      </c>
      <c r="B3609" t="str">
        <f>'Page 1 - General Information'!$G$16</f>
        <v>2658</v>
      </c>
      <c r="C3609" s="395" t="s">
        <v>19824</v>
      </c>
      <c r="D3609"/>
      <c r="E3609"/>
      <c r="F3609"/>
      <c r="G3609"/>
      <c r="H3609"/>
      <c r="I3609"/>
      <c r="J3609"/>
      <c r="K3609"/>
      <c r="L3609"/>
      <c r="M3609"/>
      <c r="N3609" s="274" t="s">
        <v>4801</v>
      </c>
      <c r="O3609" s="399"/>
      <c r="P3609"/>
      <c r="Q3609" s="400">
        <f>(INDEX('Page 2 - Team Information'!$K$14:$AP$184,Y3609,X3609)*100)</f>
        <v>0</v>
      </c>
      <c r="R3609"/>
      <c r="S3609" t="s">
        <v>8331</v>
      </c>
      <c r="T3609"/>
      <c r="U3609"/>
      <c r="V3609"/>
      <c r="W3609"/>
      <c r="X3609" s="397">
        <v>30</v>
      </c>
      <c r="Y3609" s="397">
        <v>80</v>
      </c>
    </row>
    <row r="3610" spans="1:25" x14ac:dyDescent="0.45">
      <c r="A3610">
        <f>'Page 1 - General Information'!$G$12</f>
        <v>113367003</v>
      </c>
      <c r="B3610" t="str">
        <f>'Page 1 - General Information'!$G$16</f>
        <v>2658</v>
      </c>
      <c r="C3610" s="395" t="s">
        <v>19824</v>
      </c>
      <c r="D3610"/>
      <c r="E3610"/>
      <c r="F3610"/>
      <c r="G3610"/>
      <c r="H3610"/>
      <c r="I3610"/>
      <c r="J3610"/>
      <c r="K3610"/>
      <c r="L3610"/>
      <c r="M3610"/>
      <c r="N3610" s="274" t="s">
        <v>4801</v>
      </c>
      <c r="O3610" s="399"/>
      <c r="P3610"/>
      <c r="Q3610" s="400">
        <f>(INDEX('Page 2 - Team Information'!$K$14:$AP$184,Y3610,X3610)*100)</f>
        <v>0</v>
      </c>
      <c r="R3610"/>
      <c r="S3610" t="s">
        <v>8332</v>
      </c>
      <c r="T3610"/>
      <c r="U3610"/>
      <c r="V3610"/>
      <c r="W3610"/>
      <c r="X3610" s="397">
        <v>31</v>
      </c>
      <c r="Y3610" s="397">
        <v>80</v>
      </c>
    </row>
    <row r="3611" spans="1:25" x14ac:dyDescent="0.45">
      <c r="A3611">
        <f>'Page 1 - General Information'!$G$12</f>
        <v>113367003</v>
      </c>
      <c r="B3611" t="str">
        <f>'Page 1 - General Information'!$G$16</f>
        <v>2658</v>
      </c>
      <c r="C3611" s="395" t="s">
        <v>19824</v>
      </c>
      <c r="D3611"/>
      <c r="E3611"/>
      <c r="F3611"/>
      <c r="G3611"/>
      <c r="H3611"/>
      <c r="I3611"/>
      <c r="J3611"/>
      <c r="K3611"/>
      <c r="L3611"/>
      <c r="M3611"/>
      <c r="N3611" s="274" t="s">
        <v>4801</v>
      </c>
      <c r="O3611" s="399"/>
      <c r="P3611"/>
      <c r="Q3611" s="400">
        <f>(INDEX('Page 2 - Team Information'!$K$14:$AP$184,Y3611,X3611)*100)</f>
        <v>0</v>
      </c>
      <c r="R3611"/>
      <c r="S3611" t="s">
        <v>8333</v>
      </c>
      <c r="T3611"/>
      <c r="U3611"/>
      <c r="V3611"/>
      <c r="W3611"/>
      <c r="X3611" s="397">
        <v>32</v>
      </c>
      <c r="Y3611" s="397">
        <v>80</v>
      </c>
    </row>
    <row r="3612" spans="1:25" x14ac:dyDescent="0.45">
      <c r="A3612">
        <f>'Page 1 - General Information'!$G$12</f>
        <v>113367003</v>
      </c>
      <c r="B3612" t="str">
        <f>'Page 1 - General Information'!$G$16</f>
        <v>2658</v>
      </c>
      <c r="C3612" s="395" t="s">
        <v>19824</v>
      </c>
      <c r="D3612"/>
      <c r="E3612"/>
      <c r="F3612"/>
      <c r="G3612"/>
      <c r="H3612"/>
      <c r="I3612"/>
      <c r="J3612"/>
      <c r="K3612"/>
      <c r="L3612"/>
      <c r="M3612"/>
      <c r="N3612" t="s">
        <v>4812</v>
      </c>
      <c r="O3612" s="396">
        <f>INDEX('Page 2 - Team Information'!$K$14:$AP$184,Y3612,X3612)</f>
        <v>0</v>
      </c>
      <c r="P3612"/>
      <c r="Q3612"/>
      <c r="R3612"/>
      <c r="S3612" t="s">
        <v>8334</v>
      </c>
      <c r="T3612"/>
      <c r="U3612"/>
      <c r="V3612"/>
      <c r="W3612"/>
      <c r="X3612" s="397">
        <v>24</v>
      </c>
      <c r="Y3612" s="397">
        <v>81</v>
      </c>
    </row>
    <row r="3613" spans="1:25" x14ac:dyDescent="0.45">
      <c r="A3613">
        <f>'Page 1 - General Information'!$G$12</f>
        <v>113367003</v>
      </c>
      <c r="B3613" t="str">
        <f>'Page 1 - General Information'!$G$16</f>
        <v>2658</v>
      </c>
      <c r="C3613" s="395" t="s">
        <v>19824</v>
      </c>
      <c r="D3613"/>
      <c r="E3613"/>
      <c r="F3613"/>
      <c r="G3613"/>
      <c r="H3613"/>
      <c r="I3613"/>
      <c r="J3613"/>
      <c r="K3613"/>
      <c r="L3613"/>
      <c r="M3613"/>
      <c r="N3613" t="s">
        <v>4812</v>
      </c>
      <c r="O3613" s="396">
        <f>INDEX('Page 2 - Team Information'!$K$14:$AP$184,Y3613,X3613)</f>
        <v>1</v>
      </c>
      <c r="P3613"/>
      <c r="Q3613"/>
      <c r="R3613"/>
      <c r="S3613" t="s">
        <v>8335</v>
      </c>
      <c r="T3613"/>
      <c r="U3613"/>
      <c r="V3613"/>
      <c r="W3613"/>
      <c r="X3613" s="397">
        <v>25</v>
      </c>
      <c r="Y3613" s="397">
        <v>81</v>
      </c>
    </row>
    <row r="3614" spans="1:25" x14ac:dyDescent="0.45">
      <c r="A3614">
        <f>'Page 1 - General Information'!$G$12</f>
        <v>113367003</v>
      </c>
      <c r="B3614" t="str">
        <f>'Page 1 - General Information'!$G$16</f>
        <v>2658</v>
      </c>
      <c r="C3614" s="395" t="s">
        <v>19824</v>
      </c>
      <c r="D3614"/>
      <c r="E3614"/>
      <c r="F3614"/>
      <c r="G3614"/>
      <c r="H3614"/>
      <c r="I3614"/>
      <c r="J3614"/>
      <c r="K3614"/>
      <c r="L3614"/>
      <c r="M3614"/>
      <c r="N3614" t="s">
        <v>4812</v>
      </c>
      <c r="O3614" s="396">
        <f>INDEX('Page 2 - Team Information'!$K$14:$AP$184,Y3614,X3614)</f>
        <v>0</v>
      </c>
      <c r="P3614"/>
      <c r="Q3614"/>
      <c r="R3614"/>
      <c r="S3614" t="s">
        <v>8336</v>
      </c>
      <c r="T3614"/>
      <c r="U3614"/>
      <c r="V3614"/>
      <c r="W3614"/>
      <c r="X3614" s="397">
        <v>26</v>
      </c>
      <c r="Y3614" s="397">
        <v>81</v>
      </c>
    </row>
    <row r="3615" spans="1:25" x14ac:dyDescent="0.45">
      <c r="A3615">
        <f>'Page 1 - General Information'!$G$12</f>
        <v>113367003</v>
      </c>
      <c r="B3615" t="str">
        <f>'Page 1 - General Information'!$G$16</f>
        <v>2658</v>
      </c>
      <c r="C3615" s="395" t="s">
        <v>19824</v>
      </c>
      <c r="D3615"/>
      <c r="E3615"/>
      <c r="F3615"/>
      <c r="G3615"/>
      <c r="H3615"/>
      <c r="I3615"/>
      <c r="J3615"/>
      <c r="K3615"/>
      <c r="L3615"/>
      <c r="M3615"/>
      <c r="N3615" t="s">
        <v>4812</v>
      </c>
      <c r="O3615" s="396">
        <f>INDEX('Page 2 - Team Information'!$K$14:$AP$184,Y3615,X3615)</f>
        <v>1</v>
      </c>
      <c r="P3615"/>
      <c r="Q3615"/>
      <c r="R3615"/>
      <c r="S3615" t="s">
        <v>8337</v>
      </c>
      <c r="T3615"/>
      <c r="U3615"/>
      <c r="V3615"/>
      <c r="W3615"/>
      <c r="X3615" s="397">
        <v>27</v>
      </c>
      <c r="Y3615" s="397">
        <v>81</v>
      </c>
    </row>
    <row r="3616" spans="1:25" x14ac:dyDescent="0.45">
      <c r="A3616">
        <f>'Page 1 - General Information'!$G$12</f>
        <v>113367003</v>
      </c>
      <c r="B3616" t="str">
        <f>'Page 1 - General Information'!$G$16</f>
        <v>2658</v>
      </c>
      <c r="C3616" s="395" t="s">
        <v>19824</v>
      </c>
      <c r="D3616"/>
      <c r="E3616"/>
      <c r="F3616"/>
      <c r="G3616"/>
      <c r="H3616"/>
      <c r="I3616"/>
      <c r="J3616"/>
      <c r="K3616"/>
      <c r="L3616"/>
      <c r="M3616"/>
      <c r="N3616" s="274" t="s">
        <v>4801</v>
      </c>
      <c r="O3616" s="399"/>
      <c r="P3616"/>
      <c r="Q3616" s="400">
        <f>(INDEX('Page 2 - Team Information'!$K$14:$AP$184,Y3616,X3616)*100)</f>
        <v>0</v>
      </c>
      <c r="R3616"/>
      <c r="S3616" t="s">
        <v>8338</v>
      </c>
      <c r="T3616"/>
      <c r="U3616"/>
      <c r="V3616"/>
      <c r="W3616"/>
      <c r="X3616" s="397">
        <v>29</v>
      </c>
      <c r="Y3616" s="397">
        <v>81</v>
      </c>
    </row>
    <row r="3617" spans="1:25" x14ac:dyDescent="0.45">
      <c r="A3617">
        <f>'Page 1 - General Information'!$G$12</f>
        <v>113367003</v>
      </c>
      <c r="B3617" t="str">
        <f>'Page 1 - General Information'!$G$16</f>
        <v>2658</v>
      </c>
      <c r="C3617" s="395" t="s">
        <v>19824</v>
      </c>
      <c r="D3617"/>
      <c r="E3617"/>
      <c r="F3617"/>
      <c r="G3617"/>
      <c r="H3617"/>
      <c r="I3617"/>
      <c r="J3617"/>
      <c r="K3617"/>
      <c r="L3617"/>
      <c r="M3617"/>
      <c r="N3617" s="274" t="s">
        <v>4801</v>
      </c>
      <c r="O3617" s="399"/>
      <c r="P3617"/>
      <c r="Q3617" s="400">
        <f>(INDEX('Page 2 - Team Information'!$K$14:$AP$184,Y3617,X3617)*100)</f>
        <v>0</v>
      </c>
      <c r="R3617"/>
      <c r="S3617" t="s">
        <v>8339</v>
      </c>
      <c r="T3617"/>
      <c r="U3617"/>
      <c r="V3617"/>
      <c r="W3617"/>
      <c r="X3617" s="397">
        <v>30</v>
      </c>
      <c r="Y3617" s="397">
        <v>81</v>
      </c>
    </row>
    <row r="3618" spans="1:25" x14ac:dyDescent="0.45">
      <c r="A3618">
        <f>'Page 1 - General Information'!$G$12</f>
        <v>113367003</v>
      </c>
      <c r="B3618" t="str">
        <f>'Page 1 - General Information'!$G$16</f>
        <v>2658</v>
      </c>
      <c r="C3618" s="395" t="s">
        <v>19824</v>
      </c>
      <c r="D3618"/>
      <c r="E3618"/>
      <c r="F3618"/>
      <c r="G3618"/>
      <c r="H3618"/>
      <c r="I3618"/>
      <c r="J3618"/>
      <c r="K3618"/>
      <c r="L3618"/>
      <c r="M3618"/>
      <c r="N3618" s="274" t="s">
        <v>4801</v>
      </c>
      <c r="O3618" s="399"/>
      <c r="P3618"/>
      <c r="Q3618" s="400">
        <f>(INDEX('Page 2 - Team Information'!$K$14:$AP$184,Y3618,X3618)*100)</f>
        <v>0</v>
      </c>
      <c r="R3618"/>
      <c r="S3618" t="s">
        <v>8340</v>
      </c>
      <c r="T3618"/>
      <c r="U3618"/>
      <c r="V3618"/>
      <c r="W3618"/>
      <c r="X3618" s="397">
        <v>31</v>
      </c>
      <c r="Y3618" s="397">
        <v>81</v>
      </c>
    </row>
    <row r="3619" spans="1:25" x14ac:dyDescent="0.45">
      <c r="A3619">
        <f>'Page 1 - General Information'!$G$12</f>
        <v>113367003</v>
      </c>
      <c r="B3619" t="str">
        <f>'Page 1 - General Information'!$G$16</f>
        <v>2658</v>
      </c>
      <c r="C3619" s="395" t="s">
        <v>19824</v>
      </c>
      <c r="D3619"/>
      <c r="E3619"/>
      <c r="F3619"/>
      <c r="G3619"/>
      <c r="H3619"/>
      <c r="I3619"/>
      <c r="J3619"/>
      <c r="K3619"/>
      <c r="L3619"/>
      <c r="M3619"/>
      <c r="N3619" s="274" t="s">
        <v>4801</v>
      </c>
      <c r="O3619" s="399"/>
      <c r="P3619"/>
      <c r="Q3619" s="400">
        <f>(INDEX('Page 2 - Team Information'!$K$14:$AP$184,Y3619,X3619)*100)</f>
        <v>0</v>
      </c>
      <c r="R3619"/>
      <c r="S3619" t="s">
        <v>8341</v>
      </c>
      <c r="T3619"/>
      <c r="U3619"/>
      <c r="V3619"/>
      <c r="W3619"/>
      <c r="X3619" s="397">
        <v>32</v>
      </c>
      <c r="Y3619" s="397">
        <v>81</v>
      </c>
    </row>
    <row r="3620" spans="1:25" x14ac:dyDescent="0.45">
      <c r="A3620">
        <f>'Page 1 - General Information'!$G$12</f>
        <v>113367003</v>
      </c>
      <c r="B3620" t="str">
        <f>'Page 1 - General Information'!$G$16</f>
        <v>2658</v>
      </c>
      <c r="C3620" s="395" t="s">
        <v>19824</v>
      </c>
      <c r="D3620"/>
      <c r="E3620"/>
      <c r="F3620"/>
      <c r="G3620"/>
      <c r="H3620"/>
      <c r="I3620"/>
      <c r="J3620"/>
      <c r="K3620"/>
      <c r="L3620"/>
      <c r="M3620"/>
      <c r="N3620" t="s">
        <v>4812</v>
      </c>
      <c r="O3620" s="396">
        <f>INDEX('Page 2 - Team Information'!$K$14:$AP$184,Y3620,X3620)</f>
        <v>0</v>
      </c>
      <c r="P3620"/>
      <c r="Q3620"/>
      <c r="R3620"/>
      <c r="S3620" t="s">
        <v>8342</v>
      </c>
      <c r="T3620"/>
      <c r="U3620"/>
      <c r="V3620"/>
      <c r="W3620"/>
      <c r="X3620" s="397">
        <v>24</v>
      </c>
      <c r="Y3620" s="397">
        <v>82</v>
      </c>
    </row>
    <row r="3621" spans="1:25" x14ac:dyDescent="0.45">
      <c r="A3621">
        <f>'Page 1 - General Information'!$G$12</f>
        <v>113367003</v>
      </c>
      <c r="B3621" t="str">
        <f>'Page 1 - General Information'!$G$16</f>
        <v>2658</v>
      </c>
      <c r="C3621" s="395" t="s">
        <v>19824</v>
      </c>
      <c r="D3621"/>
      <c r="E3621"/>
      <c r="F3621"/>
      <c r="G3621"/>
      <c r="H3621"/>
      <c r="I3621"/>
      <c r="J3621"/>
      <c r="K3621"/>
      <c r="L3621"/>
      <c r="M3621"/>
      <c r="N3621" t="s">
        <v>4812</v>
      </c>
      <c r="O3621" s="396">
        <f>INDEX('Page 2 - Team Information'!$K$14:$AP$184,Y3621,X3621)</f>
        <v>0</v>
      </c>
      <c r="P3621"/>
      <c r="Q3621"/>
      <c r="R3621"/>
      <c r="S3621" t="s">
        <v>8343</v>
      </c>
      <c r="T3621"/>
      <c r="U3621"/>
      <c r="V3621"/>
      <c r="W3621"/>
      <c r="X3621" s="397">
        <v>25</v>
      </c>
      <c r="Y3621" s="397">
        <v>82</v>
      </c>
    </row>
    <row r="3622" spans="1:25" x14ac:dyDescent="0.45">
      <c r="A3622">
        <f>'Page 1 - General Information'!$G$12</f>
        <v>113367003</v>
      </c>
      <c r="B3622" t="str">
        <f>'Page 1 - General Information'!$G$16</f>
        <v>2658</v>
      </c>
      <c r="C3622" s="395" t="s">
        <v>19824</v>
      </c>
      <c r="D3622"/>
      <c r="E3622"/>
      <c r="F3622"/>
      <c r="G3622"/>
      <c r="H3622"/>
      <c r="I3622"/>
      <c r="J3622"/>
      <c r="K3622"/>
      <c r="L3622"/>
      <c r="M3622"/>
      <c r="N3622" t="s">
        <v>4812</v>
      </c>
      <c r="O3622" s="396">
        <f>INDEX('Page 2 - Team Information'!$K$14:$AP$184,Y3622,X3622)</f>
        <v>0</v>
      </c>
      <c r="P3622"/>
      <c r="Q3622"/>
      <c r="R3622"/>
      <c r="S3622" t="s">
        <v>8344</v>
      </c>
      <c r="T3622"/>
      <c r="U3622"/>
      <c r="V3622"/>
      <c r="W3622"/>
      <c r="X3622" s="397">
        <v>26</v>
      </c>
      <c r="Y3622" s="397">
        <v>82</v>
      </c>
    </row>
    <row r="3623" spans="1:25" x14ac:dyDescent="0.45">
      <c r="A3623">
        <f>'Page 1 - General Information'!$G$12</f>
        <v>113367003</v>
      </c>
      <c r="B3623" t="str">
        <f>'Page 1 - General Information'!$G$16</f>
        <v>2658</v>
      </c>
      <c r="C3623" s="395" t="s">
        <v>19824</v>
      </c>
      <c r="D3623"/>
      <c r="E3623"/>
      <c r="F3623"/>
      <c r="G3623"/>
      <c r="H3623"/>
      <c r="I3623"/>
      <c r="J3623"/>
      <c r="K3623"/>
      <c r="L3623"/>
      <c r="M3623"/>
      <c r="N3623" t="s">
        <v>4812</v>
      </c>
      <c r="O3623" s="396">
        <f>INDEX('Page 2 - Team Information'!$K$14:$AP$184,Y3623,X3623)</f>
        <v>0</v>
      </c>
      <c r="P3623"/>
      <c r="Q3623"/>
      <c r="R3623"/>
      <c r="S3623" t="s">
        <v>8345</v>
      </c>
      <c r="T3623"/>
      <c r="U3623"/>
      <c r="V3623"/>
      <c r="W3623"/>
      <c r="X3623" s="397">
        <v>27</v>
      </c>
      <c r="Y3623" s="397">
        <v>82</v>
      </c>
    </row>
    <row r="3624" spans="1:25" x14ac:dyDescent="0.45">
      <c r="A3624">
        <f>'Page 1 - General Information'!$G$12</f>
        <v>113367003</v>
      </c>
      <c r="B3624" t="str">
        <f>'Page 1 - General Information'!$G$16</f>
        <v>2658</v>
      </c>
      <c r="C3624" s="395" t="s">
        <v>19824</v>
      </c>
      <c r="D3624"/>
      <c r="E3624"/>
      <c r="F3624"/>
      <c r="G3624"/>
      <c r="H3624"/>
      <c r="I3624"/>
      <c r="J3624"/>
      <c r="K3624"/>
      <c r="L3624"/>
      <c r="M3624"/>
      <c r="N3624" s="274" t="s">
        <v>4801</v>
      </c>
      <c r="O3624" s="399"/>
      <c r="P3624"/>
      <c r="Q3624" s="400">
        <f>(INDEX('Page 2 - Team Information'!$K$14:$AP$184,Y3624,X3624)*100)</f>
        <v>0</v>
      </c>
      <c r="R3624"/>
      <c r="S3624" t="s">
        <v>8346</v>
      </c>
      <c r="T3624"/>
      <c r="U3624"/>
      <c r="V3624"/>
      <c r="W3624"/>
      <c r="X3624" s="397">
        <v>29</v>
      </c>
      <c r="Y3624" s="397">
        <v>82</v>
      </c>
    </row>
    <row r="3625" spans="1:25" x14ac:dyDescent="0.45">
      <c r="A3625">
        <f>'Page 1 - General Information'!$G$12</f>
        <v>113367003</v>
      </c>
      <c r="B3625" t="str">
        <f>'Page 1 - General Information'!$G$16</f>
        <v>2658</v>
      </c>
      <c r="C3625" s="395" t="s">
        <v>19824</v>
      </c>
      <c r="D3625"/>
      <c r="E3625"/>
      <c r="F3625"/>
      <c r="G3625"/>
      <c r="H3625"/>
      <c r="I3625"/>
      <c r="J3625"/>
      <c r="K3625"/>
      <c r="L3625"/>
      <c r="M3625"/>
      <c r="N3625" s="274" t="s">
        <v>4801</v>
      </c>
      <c r="O3625" s="399"/>
      <c r="P3625"/>
      <c r="Q3625" s="400">
        <f>(INDEX('Page 2 - Team Information'!$K$14:$AP$184,Y3625,X3625)*100)</f>
        <v>0</v>
      </c>
      <c r="R3625"/>
      <c r="S3625" t="s">
        <v>8347</v>
      </c>
      <c r="T3625"/>
      <c r="U3625"/>
      <c r="V3625"/>
      <c r="W3625"/>
      <c r="X3625" s="397">
        <v>30</v>
      </c>
      <c r="Y3625" s="397">
        <v>82</v>
      </c>
    </row>
    <row r="3626" spans="1:25" x14ac:dyDescent="0.45">
      <c r="A3626">
        <f>'Page 1 - General Information'!$G$12</f>
        <v>113367003</v>
      </c>
      <c r="B3626" t="str">
        <f>'Page 1 - General Information'!$G$16</f>
        <v>2658</v>
      </c>
      <c r="C3626" s="395" t="s">
        <v>19824</v>
      </c>
      <c r="D3626"/>
      <c r="E3626"/>
      <c r="F3626"/>
      <c r="G3626"/>
      <c r="H3626"/>
      <c r="I3626"/>
      <c r="J3626"/>
      <c r="K3626"/>
      <c r="L3626"/>
      <c r="M3626"/>
      <c r="N3626" s="274" t="s">
        <v>4801</v>
      </c>
      <c r="O3626" s="399"/>
      <c r="P3626"/>
      <c r="Q3626" s="400">
        <f>(INDEX('Page 2 - Team Information'!$K$14:$AP$184,Y3626,X3626)*100)</f>
        <v>0</v>
      </c>
      <c r="R3626"/>
      <c r="S3626" t="s">
        <v>8348</v>
      </c>
      <c r="T3626"/>
      <c r="U3626"/>
      <c r="V3626"/>
      <c r="W3626"/>
      <c r="X3626" s="397">
        <v>31</v>
      </c>
      <c r="Y3626" s="397">
        <v>82</v>
      </c>
    </row>
    <row r="3627" spans="1:25" x14ac:dyDescent="0.45">
      <c r="A3627">
        <f>'Page 1 - General Information'!$G$12</f>
        <v>113367003</v>
      </c>
      <c r="B3627" t="str">
        <f>'Page 1 - General Information'!$G$16</f>
        <v>2658</v>
      </c>
      <c r="C3627" s="395" t="s">
        <v>19824</v>
      </c>
      <c r="D3627"/>
      <c r="E3627"/>
      <c r="F3627"/>
      <c r="G3627"/>
      <c r="H3627"/>
      <c r="I3627"/>
      <c r="J3627"/>
      <c r="K3627"/>
      <c r="L3627"/>
      <c r="M3627"/>
      <c r="N3627" s="274" t="s">
        <v>4801</v>
      </c>
      <c r="O3627" s="399"/>
      <c r="P3627"/>
      <c r="Q3627" s="400">
        <f>(INDEX('Page 2 - Team Information'!$K$14:$AP$184,Y3627,X3627)*100)</f>
        <v>0</v>
      </c>
      <c r="R3627"/>
      <c r="S3627" t="s">
        <v>8349</v>
      </c>
      <c r="T3627"/>
      <c r="U3627"/>
      <c r="V3627"/>
      <c r="W3627"/>
      <c r="X3627" s="397">
        <v>32</v>
      </c>
      <c r="Y3627" s="397">
        <v>82</v>
      </c>
    </row>
    <row r="3628" spans="1:25" x14ac:dyDescent="0.45">
      <c r="A3628">
        <f>'Page 1 - General Information'!$G$12</f>
        <v>113367003</v>
      </c>
      <c r="B3628" t="str">
        <f>'Page 1 - General Information'!$G$16</f>
        <v>2658</v>
      </c>
      <c r="C3628" s="395" t="s">
        <v>19824</v>
      </c>
      <c r="D3628"/>
      <c r="E3628"/>
      <c r="F3628"/>
      <c r="G3628"/>
      <c r="H3628"/>
      <c r="I3628"/>
      <c r="J3628"/>
      <c r="K3628"/>
      <c r="L3628"/>
      <c r="M3628"/>
      <c r="N3628" t="s">
        <v>4812</v>
      </c>
      <c r="O3628" s="396">
        <f>INDEX('Page 2 - Team Information'!$K$14:$AP$184,Y3628,X3628)</f>
        <v>0</v>
      </c>
      <c r="P3628"/>
      <c r="Q3628"/>
      <c r="R3628"/>
      <c r="S3628" t="s">
        <v>8350</v>
      </c>
      <c r="T3628"/>
      <c r="U3628"/>
      <c r="V3628"/>
      <c r="W3628"/>
      <c r="X3628" s="397">
        <v>24</v>
      </c>
      <c r="Y3628" s="397">
        <v>83</v>
      </c>
    </row>
    <row r="3629" spans="1:25" x14ac:dyDescent="0.45">
      <c r="A3629">
        <f>'Page 1 - General Information'!$G$12</f>
        <v>113367003</v>
      </c>
      <c r="B3629" t="str">
        <f>'Page 1 - General Information'!$G$16</f>
        <v>2658</v>
      </c>
      <c r="C3629" s="395" t="s">
        <v>19824</v>
      </c>
      <c r="D3629"/>
      <c r="E3629"/>
      <c r="F3629"/>
      <c r="G3629"/>
      <c r="H3629"/>
      <c r="I3629"/>
      <c r="J3629"/>
      <c r="K3629"/>
      <c r="L3629"/>
      <c r="M3629"/>
      <c r="N3629" t="s">
        <v>4812</v>
      </c>
      <c r="O3629" s="396">
        <f>INDEX('Page 2 - Team Information'!$K$14:$AP$184,Y3629,X3629)</f>
        <v>0</v>
      </c>
      <c r="P3629"/>
      <c r="Q3629"/>
      <c r="R3629"/>
      <c r="S3629" t="s">
        <v>8351</v>
      </c>
      <c r="T3629"/>
      <c r="U3629"/>
      <c r="V3629"/>
      <c r="W3629"/>
      <c r="X3629" s="397">
        <v>25</v>
      </c>
      <c r="Y3629" s="397">
        <v>83</v>
      </c>
    </row>
    <row r="3630" spans="1:25" x14ac:dyDescent="0.45">
      <c r="A3630">
        <f>'Page 1 - General Information'!$G$12</f>
        <v>113367003</v>
      </c>
      <c r="B3630" t="str">
        <f>'Page 1 - General Information'!$G$16</f>
        <v>2658</v>
      </c>
      <c r="C3630" s="395" t="s">
        <v>19824</v>
      </c>
      <c r="D3630"/>
      <c r="E3630"/>
      <c r="F3630"/>
      <c r="G3630"/>
      <c r="H3630"/>
      <c r="I3630"/>
      <c r="J3630"/>
      <c r="K3630"/>
      <c r="L3630"/>
      <c r="M3630"/>
      <c r="N3630" t="s">
        <v>4812</v>
      </c>
      <c r="O3630" s="396">
        <f>INDEX('Page 2 - Team Information'!$K$14:$AP$184,Y3630,X3630)</f>
        <v>0</v>
      </c>
      <c r="P3630"/>
      <c r="Q3630"/>
      <c r="R3630"/>
      <c r="S3630" t="s">
        <v>8352</v>
      </c>
      <c r="T3630"/>
      <c r="U3630"/>
      <c r="V3630"/>
      <c r="W3630"/>
      <c r="X3630" s="397">
        <v>26</v>
      </c>
      <c r="Y3630" s="397">
        <v>83</v>
      </c>
    </row>
    <row r="3631" spans="1:25" x14ac:dyDescent="0.45">
      <c r="A3631">
        <f>'Page 1 - General Information'!$G$12</f>
        <v>113367003</v>
      </c>
      <c r="B3631" t="str">
        <f>'Page 1 - General Information'!$G$16</f>
        <v>2658</v>
      </c>
      <c r="C3631" s="395" t="s">
        <v>19824</v>
      </c>
      <c r="D3631"/>
      <c r="E3631"/>
      <c r="F3631"/>
      <c r="G3631"/>
      <c r="H3631"/>
      <c r="I3631"/>
      <c r="J3631"/>
      <c r="K3631"/>
      <c r="L3631"/>
      <c r="M3631"/>
      <c r="N3631" t="s">
        <v>4812</v>
      </c>
      <c r="O3631" s="396">
        <f>INDEX('Page 2 - Team Information'!$K$14:$AP$184,Y3631,X3631)</f>
        <v>0</v>
      </c>
      <c r="P3631"/>
      <c r="Q3631"/>
      <c r="R3631"/>
      <c r="S3631" t="s">
        <v>8353</v>
      </c>
      <c r="T3631"/>
      <c r="U3631"/>
      <c r="V3631"/>
      <c r="W3631"/>
      <c r="X3631" s="397">
        <v>27</v>
      </c>
      <c r="Y3631" s="397">
        <v>83</v>
      </c>
    </row>
    <row r="3632" spans="1:25" x14ac:dyDescent="0.45">
      <c r="A3632">
        <f>'Page 1 - General Information'!$G$12</f>
        <v>113367003</v>
      </c>
      <c r="B3632" t="str">
        <f>'Page 1 - General Information'!$G$16</f>
        <v>2658</v>
      </c>
      <c r="C3632" s="395" t="s">
        <v>19824</v>
      </c>
      <c r="D3632"/>
      <c r="E3632"/>
      <c r="F3632"/>
      <c r="G3632"/>
      <c r="H3632"/>
      <c r="I3632"/>
      <c r="J3632"/>
      <c r="K3632"/>
      <c r="L3632"/>
      <c r="M3632"/>
      <c r="N3632" s="274" t="s">
        <v>4801</v>
      </c>
      <c r="O3632" s="399"/>
      <c r="P3632"/>
      <c r="Q3632" s="400">
        <f>(INDEX('Page 2 - Team Information'!$K$14:$AP$184,Y3632,X3632)*100)</f>
        <v>0</v>
      </c>
      <c r="R3632"/>
      <c r="S3632" t="s">
        <v>8354</v>
      </c>
      <c r="T3632"/>
      <c r="U3632"/>
      <c r="V3632"/>
      <c r="W3632"/>
      <c r="X3632" s="397">
        <v>29</v>
      </c>
      <c r="Y3632" s="397">
        <v>83</v>
      </c>
    </row>
    <row r="3633" spans="1:25" x14ac:dyDescent="0.45">
      <c r="A3633">
        <f>'Page 1 - General Information'!$G$12</f>
        <v>113367003</v>
      </c>
      <c r="B3633" t="str">
        <f>'Page 1 - General Information'!$G$16</f>
        <v>2658</v>
      </c>
      <c r="C3633" s="395" t="s">
        <v>19824</v>
      </c>
      <c r="D3633"/>
      <c r="E3633"/>
      <c r="F3633"/>
      <c r="G3633"/>
      <c r="H3633"/>
      <c r="I3633"/>
      <c r="J3633"/>
      <c r="K3633"/>
      <c r="L3633"/>
      <c r="M3633"/>
      <c r="N3633" s="274" t="s">
        <v>4801</v>
      </c>
      <c r="O3633" s="399"/>
      <c r="P3633"/>
      <c r="Q3633" s="400">
        <f>(INDEX('Page 2 - Team Information'!$K$14:$AP$184,Y3633,X3633)*100)</f>
        <v>0</v>
      </c>
      <c r="R3633"/>
      <c r="S3633" t="s">
        <v>8355</v>
      </c>
      <c r="T3633"/>
      <c r="U3633"/>
      <c r="V3633"/>
      <c r="W3633"/>
      <c r="X3633" s="397">
        <v>30</v>
      </c>
      <c r="Y3633" s="397">
        <v>83</v>
      </c>
    </row>
    <row r="3634" spans="1:25" x14ac:dyDescent="0.45">
      <c r="A3634">
        <f>'Page 1 - General Information'!$G$12</f>
        <v>113367003</v>
      </c>
      <c r="B3634" t="str">
        <f>'Page 1 - General Information'!$G$16</f>
        <v>2658</v>
      </c>
      <c r="C3634" s="395" t="s">
        <v>19824</v>
      </c>
      <c r="D3634"/>
      <c r="E3634"/>
      <c r="F3634"/>
      <c r="G3634"/>
      <c r="H3634"/>
      <c r="I3634"/>
      <c r="J3634"/>
      <c r="K3634"/>
      <c r="L3634"/>
      <c r="M3634"/>
      <c r="N3634" s="274" t="s">
        <v>4801</v>
      </c>
      <c r="O3634" s="399"/>
      <c r="P3634"/>
      <c r="Q3634" s="400">
        <f>(INDEX('Page 2 - Team Information'!$K$14:$AP$184,Y3634,X3634)*100)</f>
        <v>0</v>
      </c>
      <c r="R3634"/>
      <c r="S3634" t="s">
        <v>8356</v>
      </c>
      <c r="T3634"/>
      <c r="U3634"/>
      <c r="V3634"/>
      <c r="W3634"/>
      <c r="X3634" s="397">
        <v>31</v>
      </c>
      <c r="Y3634" s="397">
        <v>83</v>
      </c>
    </row>
    <row r="3635" spans="1:25" x14ac:dyDescent="0.45">
      <c r="A3635">
        <f>'Page 1 - General Information'!$G$12</f>
        <v>113367003</v>
      </c>
      <c r="B3635" t="str">
        <f>'Page 1 - General Information'!$G$16</f>
        <v>2658</v>
      </c>
      <c r="C3635" s="395" t="s">
        <v>19824</v>
      </c>
      <c r="D3635"/>
      <c r="E3635"/>
      <c r="F3635"/>
      <c r="G3635"/>
      <c r="H3635"/>
      <c r="I3635"/>
      <c r="J3635"/>
      <c r="K3635"/>
      <c r="L3635"/>
      <c r="M3635"/>
      <c r="N3635" s="274" t="s">
        <v>4801</v>
      </c>
      <c r="O3635" s="399"/>
      <c r="P3635"/>
      <c r="Q3635" s="400">
        <f>(INDEX('Page 2 - Team Information'!$K$14:$AP$184,Y3635,X3635)*100)</f>
        <v>0</v>
      </c>
      <c r="R3635"/>
      <c r="S3635" t="s">
        <v>8357</v>
      </c>
      <c r="T3635"/>
      <c r="U3635"/>
      <c r="V3635"/>
      <c r="W3635"/>
      <c r="X3635" s="397">
        <v>32</v>
      </c>
      <c r="Y3635" s="397">
        <v>83</v>
      </c>
    </row>
    <row r="3636" spans="1:25" x14ac:dyDescent="0.45">
      <c r="A3636">
        <f>'Page 1 - General Information'!$G$12</f>
        <v>113367003</v>
      </c>
      <c r="B3636" t="str">
        <f>'Page 1 - General Information'!$G$16</f>
        <v>2658</v>
      </c>
      <c r="C3636" s="395" t="s">
        <v>19824</v>
      </c>
      <c r="D3636"/>
      <c r="E3636"/>
      <c r="F3636"/>
      <c r="G3636"/>
      <c r="H3636"/>
      <c r="I3636"/>
      <c r="J3636"/>
      <c r="K3636"/>
      <c r="L3636"/>
      <c r="M3636"/>
      <c r="N3636" t="s">
        <v>4812</v>
      </c>
      <c r="O3636" s="396">
        <f>INDEX('Page 2 - Team Information'!$K$14:$AP$184,Y3636,X3636)</f>
        <v>0</v>
      </c>
      <c r="P3636"/>
      <c r="Q3636"/>
      <c r="R3636"/>
      <c r="S3636" t="s">
        <v>8358</v>
      </c>
      <c r="T3636"/>
      <c r="U3636"/>
      <c r="V3636"/>
      <c r="W3636"/>
      <c r="X3636" s="397">
        <v>24</v>
      </c>
      <c r="Y3636" s="397">
        <v>84</v>
      </c>
    </row>
    <row r="3637" spans="1:25" x14ac:dyDescent="0.45">
      <c r="A3637">
        <f>'Page 1 - General Information'!$G$12</f>
        <v>113367003</v>
      </c>
      <c r="B3637" t="str">
        <f>'Page 1 - General Information'!$G$16</f>
        <v>2658</v>
      </c>
      <c r="C3637" s="395" t="s">
        <v>19824</v>
      </c>
      <c r="D3637"/>
      <c r="E3637"/>
      <c r="F3637"/>
      <c r="G3637"/>
      <c r="H3637"/>
      <c r="I3637"/>
      <c r="J3637"/>
      <c r="K3637"/>
      <c r="L3637"/>
      <c r="M3637"/>
      <c r="N3637" t="s">
        <v>4812</v>
      </c>
      <c r="O3637" s="396">
        <f>INDEX('Page 2 - Team Information'!$K$14:$AP$184,Y3637,X3637)</f>
        <v>1</v>
      </c>
      <c r="P3637"/>
      <c r="Q3637"/>
      <c r="R3637"/>
      <c r="S3637" t="s">
        <v>8359</v>
      </c>
      <c r="T3637"/>
      <c r="U3637"/>
      <c r="V3637"/>
      <c r="W3637"/>
      <c r="X3637" s="397">
        <v>25</v>
      </c>
      <c r="Y3637" s="397">
        <v>84</v>
      </c>
    </row>
    <row r="3638" spans="1:25" x14ac:dyDescent="0.45">
      <c r="A3638">
        <f>'Page 1 - General Information'!$G$12</f>
        <v>113367003</v>
      </c>
      <c r="B3638" t="str">
        <f>'Page 1 - General Information'!$G$16</f>
        <v>2658</v>
      </c>
      <c r="C3638" s="395" t="s">
        <v>19824</v>
      </c>
      <c r="D3638"/>
      <c r="E3638"/>
      <c r="F3638"/>
      <c r="G3638"/>
      <c r="H3638"/>
      <c r="I3638"/>
      <c r="J3638"/>
      <c r="K3638"/>
      <c r="L3638"/>
      <c r="M3638"/>
      <c r="N3638" t="s">
        <v>4812</v>
      </c>
      <c r="O3638" s="396">
        <f>INDEX('Page 2 - Team Information'!$K$14:$AP$184,Y3638,X3638)</f>
        <v>0</v>
      </c>
      <c r="P3638"/>
      <c r="Q3638"/>
      <c r="R3638"/>
      <c r="S3638" t="s">
        <v>8360</v>
      </c>
      <c r="T3638"/>
      <c r="U3638"/>
      <c r="V3638"/>
      <c r="W3638"/>
      <c r="X3638" s="397">
        <v>26</v>
      </c>
      <c r="Y3638" s="397">
        <v>84</v>
      </c>
    </row>
    <row r="3639" spans="1:25" x14ac:dyDescent="0.45">
      <c r="A3639">
        <f>'Page 1 - General Information'!$G$12</f>
        <v>113367003</v>
      </c>
      <c r="B3639" t="str">
        <f>'Page 1 - General Information'!$G$16</f>
        <v>2658</v>
      </c>
      <c r="C3639" s="395" t="s">
        <v>19824</v>
      </c>
      <c r="D3639"/>
      <c r="E3639"/>
      <c r="F3639"/>
      <c r="G3639"/>
      <c r="H3639"/>
      <c r="I3639"/>
      <c r="J3639"/>
      <c r="K3639"/>
      <c r="L3639"/>
      <c r="M3639"/>
      <c r="N3639" t="s">
        <v>4812</v>
      </c>
      <c r="O3639" s="396">
        <f>INDEX('Page 2 - Team Information'!$K$14:$AP$184,Y3639,X3639)</f>
        <v>1</v>
      </c>
      <c r="P3639"/>
      <c r="Q3639"/>
      <c r="R3639"/>
      <c r="S3639" t="s">
        <v>8361</v>
      </c>
      <c r="T3639"/>
      <c r="U3639"/>
      <c r="V3639"/>
      <c r="W3639"/>
      <c r="X3639" s="397">
        <v>27</v>
      </c>
      <c r="Y3639" s="397">
        <v>84</v>
      </c>
    </row>
    <row r="3640" spans="1:25" x14ac:dyDescent="0.45">
      <c r="A3640">
        <f>'Page 1 - General Information'!$G$12</f>
        <v>113367003</v>
      </c>
      <c r="B3640" t="str">
        <f>'Page 1 - General Information'!$G$16</f>
        <v>2658</v>
      </c>
      <c r="C3640" s="395" t="s">
        <v>19824</v>
      </c>
      <c r="D3640"/>
      <c r="E3640"/>
      <c r="F3640"/>
      <c r="G3640"/>
      <c r="H3640"/>
      <c r="I3640"/>
      <c r="J3640"/>
      <c r="K3640"/>
      <c r="L3640"/>
      <c r="M3640"/>
      <c r="N3640" s="274" t="s">
        <v>4801</v>
      </c>
      <c r="O3640" s="399"/>
      <c r="P3640"/>
      <c r="Q3640" s="400">
        <f>(INDEX('Page 2 - Team Information'!$K$14:$AP$184,Y3640,X3640)*100)</f>
        <v>0</v>
      </c>
      <c r="R3640"/>
      <c r="S3640" t="s">
        <v>8362</v>
      </c>
      <c r="T3640"/>
      <c r="U3640"/>
      <c r="V3640"/>
      <c r="W3640"/>
      <c r="X3640" s="397">
        <v>29</v>
      </c>
      <c r="Y3640" s="397">
        <v>84</v>
      </c>
    </row>
    <row r="3641" spans="1:25" x14ac:dyDescent="0.45">
      <c r="A3641">
        <f>'Page 1 - General Information'!$G$12</f>
        <v>113367003</v>
      </c>
      <c r="B3641" t="str">
        <f>'Page 1 - General Information'!$G$16</f>
        <v>2658</v>
      </c>
      <c r="C3641" s="395" t="s">
        <v>19824</v>
      </c>
      <c r="D3641"/>
      <c r="E3641"/>
      <c r="F3641"/>
      <c r="G3641"/>
      <c r="H3641"/>
      <c r="I3641"/>
      <c r="J3641"/>
      <c r="K3641"/>
      <c r="L3641"/>
      <c r="M3641"/>
      <c r="N3641" s="274" t="s">
        <v>4801</v>
      </c>
      <c r="O3641" s="399"/>
      <c r="P3641"/>
      <c r="Q3641" s="400">
        <f>(INDEX('Page 2 - Team Information'!$K$14:$AP$184,Y3641,X3641)*100)</f>
        <v>0</v>
      </c>
      <c r="R3641"/>
      <c r="S3641" t="s">
        <v>8363</v>
      </c>
      <c r="T3641"/>
      <c r="U3641"/>
      <c r="V3641"/>
      <c r="W3641"/>
      <c r="X3641" s="397">
        <v>30</v>
      </c>
      <c r="Y3641" s="397">
        <v>84</v>
      </c>
    </row>
    <row r="3642" spans="1:25" x14ac:dyDescent="0.45">
      <c r="A3642">
        <f>'Page 1 - General Information'!$G$12</f>
        <v>113367003</v>
      </c>
      <c r="B3642" t="str">
        <f>'Page 1 - General Information'!$G$16</f>
        <v>2658</v>
      </c>
      <c r="C3642" s="395" t="s">
        <v>19824</v>
      </c>
      <c r="D3642"/>
      <c r="E3642"/>
      <c r="F3642"/>
      <c r="G3642"/>
      <c r="H3642"/>
      <c r="I3642"/>
      <c r="J3642"/>
      <c r="K3642"/>
      <c r="L3642"/>
      <c r="M3642"/>
      <c r="N3642" s="274" t="s">
        <v>4801</v>
      </c>
      <c r="O3642" s="399"/>
      <c r="P3642"/>
      <c r="Q3642" s="400">
        <f>(INDEX('Page 2 - Team Information'!$K$14:$AP$184,Y3642,X3642)*100)</f>
        <v>0</v>
      </c>
      <c r="R3642"/>
      <c r="S3642" t="s">
        <v>8364</v>
      </c>
      <c r="T3642"/>
      <c r="U3642"/>
      <c r="V3642"/>
      <c r="W3642"/>
      <c r="X3642" s="397">
        <v>31</v>
      </c>
      <c r="Y3642" s="397">
        <v>84</v>
      </c>
    </row>
    <row r="3643" spans="1:25" x14ac:dyDescent="0.45">
      <c r="A3643">
        <f>'Page 1 - General Information'!$G$12</f>
        <v>113367003</v>
      </c>
      <c r="B3643" t="str">
        <f>'Page 1 - General Information'!$G$16</f>
        <v>2658</v>
      </c>
      <c r="C3643" s="395" t="s">
        <v>19824</v>
      </c>
      <c r="D3643"/>
      <c r="E3643"/>
      <c r="F3643"/>
      <c r="G3643"/>
      <c r="H3643"/>
      <c r="I3643"/>
      <c r="J3643"/>
      <c r="K3643"/>
      <c r="L3643"/>
      <c r="M3643"/>
      <c r="N3643" s="274" t="s">
        <v>4801</v>
      </c>
      <c r="O3643" s="399"/>
      <c r="P3643"/>
      <c r="Q3643" s="400">
        <f>(INDEX('Page 2 - Team Information'!$K$14:$AP$184,Y3643,X3643)*100)</f>
        <v>0</v>
      </c>
      <c r="R3643"/>
      <c r="S3643" t="s">
        <v>8365</v>
      </c>
      <c r="T3643"/>
      <c r="U3643"/>
      <c r="V3643"/>
      <c r="W3643"/>
      <c r="X3643" s="397">
        <v>32</v>
      </c>
      <c r="Y3643" s="397">
        <v>84</v>
      </c>
    </row>
    <row r="3644" spans="1:25" x14ac:dyDescent="0.45">
      <c r="A3644">
        <f>'Page 1 - General Information'!$G$12</f>
        <v>113367003</v>
      </c>
      <c r="B3644" t="str">
        <f>'Page 1 - General Information'!$G$16</f>
        <v>2658</v>
      </c>
      <c r="C3644" s="395" t="s">
        <v>19824</v>
      </c>
      <c r="D3644"/>
      <c r="E3644"/>
      <c r="F3644"/>
      <c r="G3644"/>
      <c r="H3644"/>
      <c r="I3644"/>
      <c r="J3644"/>
      <c r="K3644"/>
      <c r="L3644"/>
      <c r="M3644"/>
      <c r="N3644" t="s">
        <v>4812</v>
      </c>
      <c r="O3644" s="396">
        <f>INDEX('Page 2 - Team Information'!$K$14:$AP$184,Y3644,X3644)</f>
        <v>0</v>
      </c>
      <c r="P3644"/>
      <c r="Q3644"/>
      <c r="R3644"/>
      <c r="S3644" t="s">
        <v>8366</v>
      </c>
      <c r="T3644"/>
      <c r="U3644"/>
      <c r="V3644"/>
      <c r="W3644"/>
      <c r="X3644" s="397">
        <v>24</v>
      </c>
      <c r="Y3644" s="397">
        <v>85</v>
      </c>
    </row>
    <row r="3645" spans="1:25" x14ac:dyDescent="0.45">
      <c r="A3645">
        <f>'Page 1 - General Information'!$G$12</f>
        <v>113367003</v>
      </c>
      <c r="B3645" t="str">
        <f>'Page 1 - General Information'!$G$16</f>
        <v>2658</v>
      </c>
      <c r="C3645" s="395" t="s">
        <v>19824</v>
      </c>
      <c r="D3645"/>
      <c r="E3645"/>
      <c r="F3645"/>
      <c r="G3645"/>
      <c r="H3645"/>
      <c r="I3645"/>
      <c r="J3645"/>
      <c r="K3645"/>
      <c r="L3645"/>
      <c r="M3645"/>
      <c r="N3645" t="s">
        <v>4812</v>
      </c>
      <c r="O3645" s="396">
        <f>INDEX('Page 2 - Team Information'!$K$14:$AP$184,Y3645,X3645)</f>
        <v>1</v>
      </c>
      <c r="P3645"/>
      <c r="Q3645"/>
      <c r="R3645"/>
      <c r="S3645" t="s">
        <v>8367</v>
      </c>
      <c r="T3645"/>
      <c r="U3645"/>
      <c r="V3645"/>
      <c r="W3645"/>
      <c r="X3645" s="397">
        <v>25</v>
      </c>
      <c r="Y3645" s="397">
        <v>85</v>
      </c>
    </row>
    <row r="3646" spans="1:25" x14ac:dyDescent="0.45">
      <c r="A3646">
        <f>'Page 1 - General Information'!$G$12</f>
        <v>113367003</v>
      </c>
      <c r="B3646" t="str">
        <f>'Page 1 - General Information'!$G$16</f>
        <v>2658</v>
      </c>
      <c r="C3646" s="395" t="s">
        <v>19824</v>
      </c>
      <c r="D3646"/>
      <c r="E3646"/>
      <c r="F3646"/>
      <c r="G3646"/>
      <c r="H3646"/>
      <c r="I3646"/>
      <c r="J3646"/>
      <c r="K3646"/>
      <c r="L3646"/>
      <c r="M3646"/>
      <c r="N3646" t="s">
        <v>4812</v>
      </c>
      <c r="O3646" s="396">
        <f>INDEX('Page 2 - Team Information'!$K$14:$AP$184,Y3646,X3646)</f>
        <v>0</v>
      </c>
      <c r="P3646"/>
      <c r="Q3646"/>
      <c r="R3646"/>
      <c r="S3646" t="s">
        <v>8368</v>
      </c>
      <c r="T3646"/>
      <c r="U3646"/>
      <c r="V3646"/>
      <c r="W3646"/>
      <c r="X3646" s="397">
        <v>26</v>
      </c>
      <c r="Y3646" s="397">
        <v>85</v>
      </c>
    </row>
    <row r="3647" spans="1:25" x14ac:dyDescent="0.45">
      <c r="A3647">
        <f>'Page 1 - General Information'!$G$12</f>
        <v>113367003</v>
      </c>
      <c r="B3647" t="str">
        <f>'Page 1 - General Information'!$G$16</f>
        <v>2658</v>
      </c>
      <c r="C3647" s="395" t="s">
        <v>19824</v>
      </c>
      <c r="D3647"/>
      <c r="E3647"/>
      <c r="F3647"/>
      <c r="G3647"/>
      <c r="H3647"/>
      <c r="I3647"/>
      <c r="J3647"/>
      <c r="K3647"/>
      <c r="L3647"/>
      <c r="M3647"/>
      <c r="N3647" t="s">
        <v>4812</v>
      </c>
      <c r="O3647" s="396">
        <f>INDEX('Page 2 - Team Information'!$K$14:$AP$184,Y3647,X3647)</f>
        <v>1</v>
      </c>
      <c r="P3647"/>
      <c r="Q3647"/>
      <c r="R3647"/>
      <c r="S3647" t="s">
        <v>8369</v>
      </c>
      <c r="T3647"/>
      <c r="U3647"/>
      <c r="V3647"/>
      <c r="W3647"/>
      <c r="X3647" s="397">
        <v>27</v>
      </c>
      <c r="Y3647" s="397">
        <v>85</v>
      </c>
    </row>
    <row r="3648" spans="1:25" x14ac:dyDescent="0.45">
      <c r="A3648">
        <f>'Page 1 - General Information'!$G$12</f>
        <v>113367003</v>
      </c>
      <c r="B3648" t="str">
        <f>'Page 1 - General Information'!$G$16</f>
        <v>2658</v>
      </c>
      <c r="C3648" s="395" t="s">
        <v>19824</v>
      </c>
      <c r="D3648"/>
      <c r="E3648"/>
      <c r="F3648"/>
      <c r="G3648"/>
      <c r="H3648"/>
      <c r="I3648"/>
      <c r="J3648"/>
      <c r="K3648"/>
      <c r="L3648"/>
      <c r="M3648"/>
      <c r="N3648" s="274" t="s">
        <v>4801</v>
      </c>
      <c r="O3648" s="399"/>
      <c r="P3648"/>
      <c r="Q3648" s="400">
        <f>(INDEX('Page 2 - Team Information'!$K$14:$AP$184,Y3648,X3648)*100)</f>
        <v>0</v>
      </c>
      <c r="R3648"/>
      <c r="S3648" t="s">
        <v>8370</v>
      </c>
      <c r="T3648"/>
      <c r="U3648"/>
      <c r="V3648"/>
      <c r="W3648"/>
      <c r="X3648" s="397">
        <v>29</v>
      </c>
      <c r="Y3648" s="397">
        <v>85</v>
      </c>
    </row>
    <row r="3649" spans="1:25" x14ac:dyDescent="0.45">
      <c r="A3649">
        <f>'Page 1 - General Information'!$G$12</f>
        <v>113367003</v>
      </c>
      <c r="B3649" t="str">
        <f>'Page 1 - General Information'!$G$16</f>
        <v>2658</v>
      </c>
      <c r="C3649" s="395" t="s">
        <v>19824</v>
      </c>
      <c r="D3649"/>
      <c r="E3649"/>
      <c r="F3649"/>
      <c r="G3649"/>
      <c r="H3649"/>
      <c r="I3649"/>
      <c r="J3649"/>
      <c r="K3649"/>
      <c r="L3649"/>
      <c r="M3649"/>
      <c r="N3649" s="274" t="s">
        <v>4801</v>
      </c>
      <c r="O3649" s="399"/>
      <c r="P3649"/>
      <c r="Q3649" s="400">
        <f>(INDEX('Page 2 - Team Information'!$K$14:$AP$184,Y3649,X3649)*100)</f>
        <v>0</v>
      </c>
      <c r="R3649"/>
      <c r="S3649" t="s">
        <v>8371</v>
      </c>
      <c r="T3649"/>
      <c r="U3649"/>
      <c r="V3649"/>
      <c r="W3649"/>
      <c r="X3649" s="397">
        <v>30</v>
      </c>
      <c r="Y3649" s="397">
        <v>85</v>
      </c>
    </row>
    <row r="3650" spans="1:25" x14ac:dyDescent="0.45">
      <c r="A3650">
        <f>'Page 1 - General Information'!$G$12</f>
        <v>113367003</v>
      </c>
      <c r="B3650" t="str">
        <f>'Page 1 - General Information'!$G$16</f>
        <v>2658</v>
      </c>
      <c r="C3650" s="395" t="s">
        <v>19824</v>
      </c>
      <c r="D3650"/>
      <c r="E3650"/>
      <c r="F3650"/>
      <c r="G3650"/>
      <c r="H3650"/>
      <c r="I3650"/>
      <c r="J3650"/>
      <c r="K3650"/>
      <c r="L3650"/>
      <c r="M3650"/>
      <c r="N3650" s="274" t="s">
        <v>4801</v>
      </c>
      <c r="O3650" s="399"/>
      <c r="P3650"/>
      <c r="Q3650" s="400">
        <f>(INDEX('Page 2 - Team Information'!$K$14:$AP$184,Y3650,X3650)*100)</f>
        <v>0</v>
      </c>
      <c r="R3650"/>
      <c r="S3650" t="s">
        <v>8372</v>
      </c>
      <c r="T3650"/>
      <c r="U3650"/>
      <c r="V3650"/>
      <c r="W3650"/>
      <c r="X3650" s="397">
        <v>31</v>
      </c>
      <c r="Y3650" s="397">
        <v>85</v>
      </c>
    </row>
    <row r="3651" spans="1:25" x14ac:dyDescent="0.45">
      <c r="A3651">
        <f>'Page 1 - General Information'!$G$12</f>
        <v>113367003</v>
      </c>
      <c r="B3651" t="str">
        <f>'Page 1 - General Information'!$G$16</f>
        <v>2658</v>
      </c>
      <c r="C3651" s="395" t="s">
        <v>19824</v>
      </c>
      <c r="D3651"/>
      <c r="E3651"/>
      <c r="F3651"/>
      <c r="G3651"/>
      <c r="H3651"/>
      <c r="I3651"/>
      <c r="J3651"/>
      <c r="K3651"/>
      <c r="L3651"/>
      <c r="M3651"/>
      <c r="N3651" s="274" t="s">
        <v>4801</v>
      </c>
      <c r="O3651" s="399"/>
      <c r="P3651"/>
      <c r="Q3651" s="400">
        <f>(INDEX('Page 2 - Team Information'!$K$14:$AP$184,Y3651,X3651)*100)</f>
        <v>0</v>
      </c>
      <c r="R3651"/>
      <c r="S3651" t="s">
        <v>8373</v>
      </c>
      <c r="T3651"/>
      <c r="U3651"/>
      <c r="V3651"/>
      <c r="W3651"/>
      <c r="X3651" s="397">
        <v>32</v>
      </c>
      <c r="Y3651" s="397">
        <v>85</v>
      </c>
    </row>
    <row r="3652" spans="1:25" x14ac:dyDescent="0.45">
      <c r="A3652">
        <f>'Page 1 - General Information'!$G$12</f>
        <v>113367003</v>
      </c>
      <c r="B3652" t="str">
        <f>'Page 1 - General Information'!$G$16</f>
        <v>2658</v>
      </c>
      <c r="C3652" s="395" t="s">
        <v>19824</v>
      </c>
      <c r="D3652"/>
      <c r="E3652"/>
      <c r="F3652"/>
      <c r="G3652"/>
      <c r="H3652"/>
      <c r="I3652"/>
      <c r="J3652"/>
      <c r="K3652"/>
      <c r="L3652"/>
      <c r="M3652"/>
      <c r="N3652" t="s">
        <v>4812</v>
      </c>
      <c r="O3652" s="396">
        <f>INDEX('Page 2 - Team Information'!$K$14:$AP$184,Y3652,X3652)</f>
        <v>0</v>
      </c>
      <c r="P3652"/>
      <c r="Q3652"/>
      <c r="R3652"/>
      <c r="S3652" t="s">
        <v>8374</v>
      </c>
      <c r="T3652"/>
      <c r="U3652"/>
      <c r="V3652"/>
      <c r="W3652"/>
      <c r="X3652" s="397">
        <v>24</v>
      </c>
      <c r="Y3652" s="397">
        <v>86</v>
      </c>
    </row>
    <row r="3653" spans="1:25" x14ac:dyDescent="0.45">
      <c r="A3653">
        <f>'Page 1 - General Information'!$G$12</f>
        <v>113367003</v>
      </c>
      <c r="B3653" t="str">
        <f>'Page 1 - General Information'!$G$16</f>
        <v>2658</v>
      </c>
      <c r="C3653" s="395" t="s">
        <v>19824</v>
      </c>
      <c r="D3653"/>
      <c r="E3653"/>
      <c r="F3653"/>
      <c r="G3653"/>
      <c r="H3653"/>
      <c r="I3653"/>
      <c r="J3653"/>
      <c r="K3653"/>
      <c r="L3653"/>
      <c r="M3653"/>
      <c r="N3653" t="s">
        <v>4812</v>
      </c>
      <c r="O3653" s="396">
        <f>INDEX('Page 2 - Team Information'!$K$14:$AP$184,Y3653,X3653)</f>
        <v>0</v>
      </c>
      <c r="P3653"/>
      <c r="Q3653"/>
      <c r="R3653"/>
      <c r="S3653" t="s">
        <v>8375</v>
      </c>
      <c r="T3653"/>
      <c r="U3653"/>
      <c r="V3653"/>
      <c r="W3653"/>
      <c r="X3653" s="397">
        <v>25</v>
      </c>
      <c r="Y3653" s="397">
        <v>86</v>
      </c>
    </row>
    <row r="3654" spans="1:25" x14ac:dyDescent="0.45">
      <c r="A3654">
        <f>'Page 1 - General Information'!$G$12</f>
        <v>113367003</v>
      </c>
      <c r="B3654" t="str">
        <f>'Page 1 - General Information'!$G$16</f>
        <v>2658</v>
      </c>
      <c r="C3654" s="395" t="s">
        <v>19824</v>
      </c>
      <c r="D3654"/>
      <c r="E3654"/>
      <c r="F3654"/>
      <c r="G3654"/>
      <c r="H3654"/>
      <c r="I3654"/>
      <c r="J3654"/>
      <c r="K3654"/>
      <c r="L3654"/>
      <c r="M3654"/>
      <c r="N3654" t="s">
        <v>4812</v>
      </c>
      <c r="O3654" s="396">
        <f>INDEX('Page 2 - Team Information'!$K$14:$AP$184,Y3654,X3654)</f>
        <v>0</v>
      </c>
      <c r="P3654"/>
      <c r="Q3654"/>
      <c r="R3654"/>
      <c r="S3654" t="s">
        <v>8376</v>
      </c>
      <c r="T3654"/>
      <c r="U3654"/>
      <c r="V3654"/>
      <c r="W3654"/>
      <c r="X3654" s="397">
        <v>26</v>
      </c>
      <c r="Y3654" s="397">
        <v>86</v>
      </c>
    </row>
    <row r="3655" spans="1:25" x14ac:dyDescent="0.45">
      <c r="A3655">
        <f>'Page 1 - General Information'!$G$12</f>
        <v>113367003</v>
      </c>
      <c r="B3655" t="str">
        <f>'Page 1 - General Information'!$G$16</f>
        <v>2658</v>
      </c>
      <c r="C3655" s="395" t="s">
        <v>19824</v>
      </c>
      <c r="D3655"/>
      <c r="E3655"/>
      <c r="F3655"/>
      <c r="G3655"/>
      <c r="H3655"/>
      <c r="I3655"/>
      <c r="J3655"/>
      <c r="K3655"/>
      <c r="L3655"/>
      <c r="M3655"/>
      <c r="N3655" t="s">
        <v>4812</v>
      </c>
      <c r="O3655" s="396">
        <f>INDEX('Page 2 - Team Information'!$K$14:$AP$184,Y3655,X3655)</f>
        <v>0</v>
      </c>
      <c r="P3655"/>
      <c r="Q3655"/>
      <c r="R3655"/>
      <c r="S3655" t="s">
        <v>8377</v>
      </c>
      <c r="T3655"/>
      <c r="U3655"/>
      <c r="V3655"/>
      <c r="W3655"/>
      <c r="X3655" s="397">
        <v>27</v>
      </c>
      <c r="Y3655" s="397">
        <v>86</v>
      </c>
    </row>
    <row r="3656" spans="1:25" x14ac:dyDescent="0.45">
      <c r="A3656">
        <f>'Page 1 - General Information'!$G$12</f>
        <v>113367003</v>
      </c>
      <c r="B3656" t="str">
        <f>'Page 1 - General Information'!$G$16</f>
        <v>2658</v>
      </c>
      <c r="C3656" s="395" t="s">
        <v>19824</v>
      </c>
      <c r="D3656"/>
      <c r="E3656"/>
      <c r="F3656"/>
      <c r="G3656"/>
      <c r="H3656"/>
      <c r="I3656"/>
      <c r="J3656"/>
      <c r="K3656"/>
      <c r="L3656"/>
      <c r="M3656"/>
      <c r="N3656" s="274" t="s">
        <v>4801</v>
      </c>
      <c r="O3656" s="399"/>
      <c r="P3656"/>
      <c r="Q3656" s="400">
        <f>(INDEX('Page 2 - Team Information'!$K$14:$AP$184,Y3656,X3656)*100)</f>
        <v>0</v>
      </c>
      <c r="R3656"/>
      <c r="S3656" t="s">
        <v>8378</v>
      </c>
      <c r="T3656"/>
      <c r="U3656"/>
      <c r="V3656"/>
      <c r="W3656"/>
      <c r="X3656" s="397">
        <v>29</v>
      </c>
      <c r="Y3656" s="397">
        <v>86</v>
      </c>
    </row>
    <row r="3657" spans="1:25" x14ac:dyDescent="0.45">
      <c r="A3657">
        <f>'Page 1 - General Information'!$G$12</f>
        <v>113367003</v>
      </c>
      <c r="B3657" t="str">
        <f>'Page 1 - General Information'!$G$16</f>
        <v>2658</v>
      </c>
      <c r="C3657" s="395" t="s">
        <v>19824</v>
      </c>
      <c r="D3657"/>
      <c r="E3657"/>
      <c r="F3657"/>
      <c r="G3657"/>
      <c r="H3657"/>
      <c r="I3657"/>
      <c r="J3657"/>
      <c r="K3657"/>
      <c r="L3657"/>
      <c r="M3657"/>
      <c r="N3657" s="274" t="s">
        <v>4801</v>
      </c>
      <c r="O3657" s="399"/>
      <c r="P3657"/>
      <c r="Q3657" s="400">
        <f>(INDEX('Page 2 - Team Information'!$K$14:$AP$184,Y3657,X3657)*100)</f>
        <v>0</v>
      </c>
      <c r="R3657"/>
      <c r="S3657" t="s">
        <v>8379</v>
      </c>
      <c r="T3657"/>
      <c r="U3657"/>
      <c r="V3657"/>
      <c r="W3657"/>
      <c r="X3657" s="397">
        <v>30</v>
      </c>
      <c r="Y3657" s="397">
        <v>86</v>
      </c>
    </row>
    <row r="3658" spans="1:25" x14ac:dyDescent="0.45">
      <c r="A3658">
        <f>'Page 1 - General Information'!$G$12</f>
        <v>113367003</v>
      </c>
      <c r="B3658" t="str">
        <f>'Page 1 - General Information'!$G$16</f>
        <v>2658</v>
      </c>
      <c r="C3658" s="395" t="s">
        <v>19824</v>
      </c>
      <c r="D3658"/>
      <c r="E3658"/>
      <c r="F3658"/>
      <c r="G3658"/>
      <c r="H3658"/>
      <c r="I3658"/>
      <c r="J3658"/>
      <c r="K3658"/>
      <c r="L3658"/>
      <c r="M3658"/>
      <c r="N3658" s="274" t="s">
        <v>4801</v>
      </c>
      <c r="O3658" s="399"/>
      <c r="P3658"/>
      <c r="Q3658" s="400">
        <f>(INDEX('Page 2 - Team Information'!$K$14:$AP$184,Y3658,X3658)*100)</f>
        <v>0</v>
      </c>
      <c r="R3658"/>
      <c r="S3658" t="s">
        <v>8380</v>
      </c>
      <c r="T3658"/>
      <c r="U3658"/>
      <c r="V3658"/>
      <c r="W3658"/>
      <c r="X3658" s="397">
        <v>31</v>
      </c>
      <c r="Y3658" s="397">
        <v>86</v>
      </c>
    </row>
    <row r="3659" spans="1:25" x14ac:dyDescent="0.45">
      <c r="A3659">
        <f>'Page 1 - General Information'!$G$12</f>
        <v>113367003</v>
      </c>
      <c r="B3659" t="str">
        <f>'Page 1 - General Information'!$G$16</f>
        <v>2658</v>
      </c>
      <c r="C3659" s="395" t="s">
        <v>19824</v>
      </c>
      <c r="D3659"/>
      <c r="E3659"/>
      <c r="F3659"/>
      <c r="G3659"/>
      <c r="H3659"/>
      <c r="I3659"/>
      <c r="J3659"/>
      <c r="K3659"/>
      <c r="L3659"/>
      <c r="M3659"/>
      <c r="N3659" s="274" t="s">
        <v>4801</v>
      </c>
      <c r="O3659" s="399"/>
      <c r="P3659"/>
      <c r="Q3659" s="400">
        <f>(INDEX('Page 2 - Team Information'!$K$14:$AP$184,Y3659,X3659)*100)</f>
        <v>0</v>
      </c>
      <c r="R3659"/>
      <c r="S3659" t="s">
        <v>8381</v>
      </c>
      <c r="T3659"/>
      <c r="U3659"/>
      <c r="V3659"/>
      <c r="W3659"/>
      <c r="X3659" s="397">
        <v>32</v>
      </c>
      <c r="Y3659" s="397">
        <v>86</v>
      </c>
    </row>
    <row r="3660" spans="1:25" x14ac:dyDescent="0.45">
      <c r="A3660">
        <f>'Page 1 - General Information'!$G$12</f>
        <v>113367003</v>
      </c>
      <c r="B3660" t="str">
        <f>'Page 1 - General Information'!$G$16</f>
        <v>2658</v>
      </c>
      <c r="C3660" s="395" t="s">
        <v>19824</v>
      </c>
      <c r="D3660"/>
      <c r="E3660"/>
      <c r="F3660"/>
      <c r="G3660"/>
      <c r="H3660"/>
      <c r="I3660"/>
      <c r="J3660"/>
      <c r="K3660"/>
      <c r="L3660"/>
      <c r="M3660"/>
      <c r="N3660" t="s">
        <v>4812</v>
      </c>
      <c r="O3660" s="396">
        <f>INDEX('Page 2 - Team Information'!$K$14:$AP$184,Y3660,X3660)</f>
        <v>0</v>
      </c>
      <c r="P3660"/>
      <c r="Q3660"/>
      <c r="R3660"/>
      <c r="S3660" t="s">
        <v>8382</v>
      </c>
      <c r="T3660"/>
      <c r="U3660"/>
      <c r="V3660"/>
      <c r="W3660"/>
      <c r="X3660" s="397">
        <v>24</v>
      </c>
      <c r="Y3660" s="397">
        <v>87</v>
      </c>
    </row>
    <row r="3661" spans="1:25" x14ac:dyDescent="0.45">
      <c r="A3661">
        <f>'Page 1 - General Information'!$G$12</f>
        <v>113367003</v>
      </c>
      <c r="B3661" t="str">
        <f>'Page 1 - General Information'!$G$16</f>
        <v>2658</v>
      </c>
      <c r="C3661" s="395" t="s">
        <v>19824</v>
      </c>
      <c r="D3661"/>
      <c r="E3661"/>
      <c r="F3661"/>
      <c r="G3661"/>
      <c r="H3661"/>
      <c r="I3661"/>
      <c r="J3661"/>
      <c r="K3661"/>
      <c r="L3661"/>
      <c r="M3661"/>
      <c r="N3661" t="s">
        <v>4812</v>
      </c>
      <c r="O3661" s="396">
        <f>INDEX('Page 2 - Team Information'!$K$14:$AP$184,Y3661,X3661)</f>
        <v>0</v>
      </c>
      <c r="P3661"/>
      <c r="Q3661"/>
      <c r="R3661"/>
      <c r="S3661" t="s">
        <v>8383</v>
      </c>
      <c r="T3661"/>
      <c r="U3661"/>
      <c r="V3661"/>
      <c r="W3661"/>
      <c r="X3661" s="397">
        <v>25</v>
      </c>
      <c r="Y3661" s="397">
        <v>87</v>
      </c>
    </row>
    <row r="3662" spans="1:25" x14ac:dyDescent="0.45">
      <c r="A3662">
        <f>'Page 1 - General Information'!$G$12</f>
        <v>113367003</v>
      </c>
      <c r="B3662" t="str">
        <f>'Page 1 - General Information'!$G$16</f>
        <v>2658</v>
      </c>
      <c r="C3662" s="395" t="s">
        <v>19824</v>
      </c>
      <c r="D3662"/>
      <c r="E3662"/>
      <c r="F3662"/>
      <c r="G3662"/>
      <c r="H3662"/>
      <c r="I3662"/>
      <c r="J3662"/>
      <c r="K3662"/>
      <c r="L3662"/>
      <c r="M3662"/>
      <c r="N3662" t="s">
        <v>4812</v>
      </c>
      <c r="O3662" s="396">
        <f>INDEX('Page 2 - Team Information'!$K$14:$AP$184,Y3662,X3662)</f>
        <v>0</v>
      </c>
      <c r="P3662"/>
      <c r="Q3662"/>
      <c r="R3662"/>
      <c r="S3662" t="s">
        <v>8384</v>
      </c>
      <c r="T3662"/>
      <c r="U3662"/>
      <c r="V3662"/>
      <c r="W3662"/>
      <c r="X3662" s="397">
        <v>26</v>
      </c>
      <c r="Y3662" s="397">
        <v>87</v>
      </c>
    </row>
    <row r="3663" spans="1:25" x14ac:dyDescent="0.45">
      <c r="A3663">
        <f>'Page 1 - General Information'!$G$12</f>
        <v>113367003</v>
      </c>
      <c r="B3663" t="str">
        <f>'Page 1 - General Information'!$G$16</f>
        <v>2658</v>
      </c>
      <c r="C3663" s="395" t="s">
        <v>19824</v>
      </c>
      <c r="D3663"/>
      <c r="E3663"/>
      <c r="F3663"/>
      <c r="G3663"/>
      <c r="H3663"/>
      <c r="I3663"/>
      <c r="J3663"/>
      <c r="K3663"/>
      <c r="L3663"/>
      <c r="M3663"/>
      <c r="N3663" t="s">
        <v>4812</v>
      </c>
      <c r="O3663" s="396">
        <f>INDEX('Page 2 - Team Information'!$K$14:$AP$184,Y3663,X3663)</f>
        <v>0</v>
      </c>
      <c r="P3663"/>
      <c r="Q3663"/>
      <c r="R3663"/>
      <c r="S3663" t="s">
        <v>8385</v>
      </c>
      <c r="T3663"/>
      <c r="U3663"/>
      <c r="V3663"/>
      <c r="W3663"/>
      <c r="X3663" s="397">
        <v>27</v>
      </c>
      <c r="Y3663" s="397">
        <v>87</v>
      </c>
    </row>
    <row r="3664" spans="1:25" x14ac:dyDescent="0.45">
      <c r="A3664">
        <f>'Page 1 - General Information'!$G$12</f>
        <v>113367003</v>
      </c>
      <c r="B3664" t="str">
        <f>'Page 1 - General Information'!$G$16</f>
        <v>2658</v>
      </c>
      <c r="C3664" s="395" t="s">
        <v>19824</v>
      </c>
      <c r="D3664"/>
      <c r="E3664"/>
      <c r="F3664"/>
      <c r="G3664"/>
      <c r="H3664"/>
      <c r="I3664"/>
      <c r="J3664"/>
      <c r="K3664"/>
      <c r="L3664"/>
      <c r="M3664"/>
      <c r="N3664" s="274" t="s">
        <v>4801</v>
      </c>
      <c r="O3664" s="399"/>
      <c r="P3664"/>
      <c r="Q3664" s="400">
        <f>(INDEX('Page 2 - Team Information'!$K$14:$AP$184,Y3664,X3664)*100)</f>
        <v>0</v>
      </c>
      <c r="R3664"/>
      <c r="S3664" t="s">
        <v>8386</v>
      </c>
      <c r="T3664"/>
      <c r="U3664"/>
      <c r="V3664"/>
      <c r="W3664"/>
      <c r="X3664" s="397">
        <v>29</v>
      </c>
      <c r="Y3664" s="397">
        <v>87</v>
      </c>
    </row>
    <row r="3665" spans="1:25" x14ac:dyDescent="0.45">
      <c r="A3665">
        <f>'Page 1 - General Information'!$G$12</f>
        <v>113367003</v>
      </c>
      <c r="B3665" t="str">
        <f>'Page 1 - General Information'!$G$16</f>
        <v>2658</v>
      </c>
      <c r="C3665" s="395" t="s">
        <v>19824</v>
      </c>
      <c r="D3665"/>
      <c r="E3665"/>
      <c r="F3665"/>
      <c r="G3665"/>
      <c r="H3665"/>
      <c r="I3665"/>
      <c r="J3665"/>
      <c r="K3665"/>
      <c r="L3665"/>
      <c r="M3665"/>
      <c r="N3665" s="274" t="s">
        <v>4801</v>
      </c>
      <c r="O3665" s="399"/>
      <c r="P3665"/>
      <c r="Q3665" s="400">
        <f>(INDEX('Page 2 - Team Information'!$K$14:$AP$184,Y3665,X3665)*100)</f>
        <v>0</v>
      </c>
      <c r="R3665"/>
      <c r="S3665" t="s">
        <v>8387</v>
      </c>
      <c r="T3665"/>
      <c r="U3665"/>
      <c r="V3665"/>
      <c r="W3665"/>
      <c r="X3665" s="397">
        <v>30</v>
      </c>
      <c r="Y3665" s="397">
        <v>87</v>
      </c>
    </row>
    <row r="3666" spans="1:25" x14ac:dyDescent="0.45">
      <c r="A3666">
        <f>'Page 1 - General Information'!$G$12</f>
        <v>113367003</v>
      </c>
      <c r="B3666" t="str">
        <f>'Page 1 - General Information'!$G$16</f>
        <v>2658</v>
      </c>
      <c r="C3666" s="395" t="s">
        <v>19824</v>
      </c>
      <c r="D3666"/>
      <c r="E3666"/>
      <c r="F3666"/>
      <c r="G3666"/>
      <c r="H3666"/>
      <c r="I3666"/>
      <c r="J3666"/>
      <c r="K3666"/>
      <c r="L3666"/>
      <c r="M3666"/>
      <c r="N3666" s="274" t="s">
        <v>4801</v>
      </c>
      <c r="O3666" s="399"/>
      <c r="P3666"/>
      <c r="Q3666" s="400">
        <f>(INDEX('Page 2 - Team Information'!$K$14:$AP$184,Y3666,X3666)*100)</f>
        <v>0</v>
      </c>
      <c r="R3666"/>
      <c r="S3666" t="s">
        <v>8388</v>
      </c>
      <c r="T3666"/>
      <c r="U3666"/>
      <c r="V3666"/>
      <c r="W3666"/>
      <c r="X3666" s="397">
        <v>31</v>
      </c>
      <c r="Y3666" s="397">
        <v>87</v>
      </c>
    </row>
    <row r="3667" spans="1:25" x14ac:dyDescent="0.45">
      <c r="A3667">
        <f>'Page 1 - General Information'!$G$12</f>
        <v>113367003</v>
      </c>
      <c r="B3667" t="str">
        <f>'Page 1 - General Information'!$G$16</f>
        <v>2658</v>
      </c>
      <c r="C3667" s="395" t="s">
        <v>19824</v>
      </c>
      <c r="D3667"/>
      <c r="E3667"/>
      <c r="F3667"/>
      <c r="G3667"/>
      <c r="H3667"/>
      <c r="I3667"/>
      <c r="J3667"/>
      <c r="K3667"/>
      <c r="L3667"/>
      <c r="M3667"/>
      <c r="N3667" s="274" t="s">
        <v>4801</v>
      </c>
      <c r="O3667" s="399"/>
      <c r="P3667"/>
      <c r="Q3667" s="400">
        <f>(INDEX('Page 2 - Team Information'!$K$14:$AP$184,Y3667,X3667)*100)</f>
        <v>0</v>
      </c>
      <c r="R3667"/>
      <c r="S3667" t="s">
        <v>8389</v>
      </c>
      <c r="T3667"/>
      <c r="U3667"/>
      <c r="V3667"/>
      <c r="W3667"/>
      <c r="X3667" s="397">
        <v>32</v>
      </c>
      <c r="Y3667" s="397">
        <v>87</v>
      </c>
    </row>
    <row r="3668" spans="1:25" x14ac:dyDescent="0.45">
      <c r="A3668">
        <f>'Page 1 - General Information'!$G$12</f>
        <v>113367003</v>
      </c>
      <c r="B3668" t="str">
        <f>'Page 1 - General Information'!$G$16</f>
        <v>2658</v>
      </c>
      <c r="C3668" s="395" t="s">
        <v>19824</v>
      </c>
      <c r="D3668"/>
      <c r="E3668"/>
      <c r="F3668"/>
      <c r="G3668"/>
      <c r="H3668"/>
      <c r="I3668"/>
      <c r="J3668"/>
      <c r="K3668"/>
      <c r="L3668"/>
      <c r="M3668"/>
      <c r="N3668" t="s">
        <v>4812</v>
      </c>
      <c r="O3668" s="396">
        <f>INDEX('Page 2 - Team Information'!$K$14:$AP$184,Y3668,X3668)</f>
        <v>0</v>
      </c>
      <c r="P3668"/>
      <c r="Q3668"/>
      <c r="R3668"/>
      <c r="S3668" t="s">
        <v>8390</v>
      </c>
      <c r="T3668"/>
      <c r="U3668"/>
      <c r="V3668"/>
      <c r="W3668"/>
      <c r="X3668" s="397">
        <v>24</v>
      </c>
      <c r="Y3668" s="397">
        <v>88</v>
      </c>
    </row>
    <row r="3669" spans="1:25" x14ac:dyDescent="0.45">
      <c r="A3669">
        <f>'Page 1 - General Information'!$G$12</f>
        <v>113367003</v>
      </c>
      <c r="B3669" t="str">
        <f>'Page 1 - General Information'!$G$16</f>
        <v>2658</v>
      </c>
      <c r="C3669" s="395" t="s">
        <v>19824</v>
      </c>
      <c r="D3669"/>
      <c r="E3669"/>
      <c r="F3669"/>
      <c r="G3669"/>
      <c r="H3669"/>
      <c r="I3669"/>
      <c r="J3669"/>
      <c r="K3669"/>
      <c r="L3669"/>
      <c r="M3669"/>
      <c r="N3669" t="s">
        <v>4812</v>
      </c>
      <c r="O3669" s="396">
        <f>INDEX('Page 2 - Team Information'!$K$14:$AP$184,Y3669,X3669)</f>
        <v>0</v>
      </c>
      <c r="P3669"/>
      <c r="Q3669"/>
      <c r="R3669"/>
      <c r="S3669" t="s">
        <v>8391</v>
      </c>
      <c r="T3669"/>
      <c r="U3669"/>
      <c r="V3669"/>
      <c r="W3669"/>
      <c r="X3669" s="397">
        <v>25</v>
      </c>
      <c r="Y3669" s="397">
        <v>88</v>
      </c>
    </row>
    <row r="3670" spans="1:25" x14ac:dyDescent="0.45">
      <c r="A3670">
        <f>'Page 1 - General Information'!$G$12</f>
        <v>113367003</v>
      </c>
      <c r="B3670" t="str">
        <f>'Page 1 - General Information'!$G$16</f>
        <v>2658</v>
      </c>
      <c r="C3670" s="395" t="s">
        <v>19824</v>
      </c>
      <c r="D3670"/>
      <c r="E3670"/>
      <c r="F3670"/>
      <c r="G3670"/>
      <c r="H3670"/>
      <c r="I3670"/>
      <c r="J3670"/>
      <c r="K3670"/>
      <c r="L3670"/>
      <c r="M3670"/>
      <c r="N3670" t="s">
        <v>4812</v>
      </c>
      <c r="O3670" s="396">
        <f>INDEX('Page 2 - Team Information'!$K$14:$AP$184,Y3670,X3670)</f>
        <v>0</v>
      </c>
      <c r="P3670"/>
      <c r="Q3670"/>
      <c r="R3670"/>
      <c r="S3670" t="s">
        <v>8392</v>
      </c>
      <c r="T3670"/>
      <c r="U3670"/>
      <c r="V3670"/>
      <c r="W3670"/>
      <c r="X3670" s="397">
        <v>26</v>
      </c>
      <c r="Y3670" s="397">
        <v>88</v>
      </c>
    </row>
    <row r="3671" spans="1:25" x14ac:dyDescent="0.45">
      <c r="A3671">
        <f>'Page 1 - General Information'!$G$12</f>
        <v>113367003</v>
      </c>
      <c r="B3671" t="str">
        <f>'Page 1 - General Information'!$G$16</f>
        <v>2658</v>
      </c>
      <c r="C3671" s="395" t="s">
        <v>19824</v>
      </c>
      <c r="D3671"/>
      <c r="E3671"/>
      <c r="F3671"/>
      <c r="G3671"/>
      <c r="H3671"/>
      <c r="I3671"/>
      <c r="J3671"/>
      <c r="K3671"/>
      <c r="L3671"/>
      <c r="M3671"/>
      <c r="N3671" t="s">
        <v>4812</v>
      </c>
      <c r="O3671" s="396">
        <f>INDEX('Page 2 - Team Information'!$K$14:$AP$184,Y3671,X3671)</f>
        <v>0</v>
      </c>
      <c r="P3671"/>
      <c r="Q3671"/>
      <c r="R3671"/>
      <c r="S3671" t="s">
        <v>8393</v>
      </c>
      <c r="T3671"/>
      <c r="U3671"/>
      <c r="V3671"/>
      <c r="W3671"/>
      <c r="X3671" s="397">
        <v>27</v>
      </c>
      <c r="Y3671" s="397">
        <v>88</v>
      </c>
    </row>
    <row r="3672" spans="1:25" x14ac:dyDescent="0.45">
      <c r="A3672">
        <f>'Page 1 - General Information'!$G$12</f>
        <v>113367003</v>
      </c>
      <c r="B3672" t="str">
        <f>'Page 1 - General Information'!$G$16</f>
        <v>2658</v>
      </c>
      <c r="C3672" s="395" t="s">
        <v>19824</v>
      </c>
      <c r="D3672"/>
      <c r="E3672"/>
      <c r="F3672"/>
      <c r="G3672"/>
      <c r="H3672"/>
      <c r="I3672"/>
      <c r="J3672"/>
      <c r="K3672"/>
      <c r="L3672"/>
      <c r="M3672"/>
      <c r="N3672" s="274" t="s">
        <v>4801</v>
      </c>
      <c r="O3672" s="399"/>
      <c r="P3672"/>
      <c r="Q3672" s="400">
        <f>(INDEX('Page 2 - Team Information'!$K$14:$AP$184,Y3672,X3672)*100)</f>
        <v>0</v>
      </c>
      <c r="R3672"/>
      <c r="S3672" t="s">
        <v>8394</v>
      </c>
      <c r="T3672"/>
      <c r="U3672"/>
      <c r="V3672"/>
      <c r="W3672"/>
      <c r="X3672" s="397">
        <v>29</v>
      </c>
      <c r="Y3672" s="397">
        <v>88</v>
      </c>
    </row>
    <row r="3673" spans="1:25" x14ac:dyDescent="0.45">
      <c r="A3673">
        <f>'Page 1 - General Information'!$G$12</f>
        <v>113367003</v>
      </c>
      <c r="B3673" t="str">
        <f>'Page 1 - General Information'!$G$16</f>
        <v>2658</v>
      </c>
      <c r="C3673" s="395" t="s">
        <v>19824</v>
      </c>
      <c r="D3673"/>
      <c r="E3673"/>
      <c r="F3673"/>
      <c r="G3673"/>
      <c r="H3673"/>
      <c r="I3673"/>
      <c r="J3673"/>
      <c r="K3673"/>
      <c r="L3673"/>
      <c r="M3673"/>
      <c r="N3673" s="274" t="s">
        <v>4801</v>
      </c>
      <c r="O3673" s="399"/>
      <c r="P3673"/>
      <c r="Q3673" s="400">
        <f>(INDEX('Page 2 - Team Information'!$K$14:$AP$184,Y3673,X3673)*100)</f>
        <v>0</v>
      </c>
      <c r="R3673"/>
      <c r="S3673" t="s">
        <v>8395</v>
      </c>
      <c r="T3673"/>
      <c r="U3673"/>
      <c r="V3673"/>
      <c r="W3673"/>
      <c r="X3673" s="397">
        <v>30</v>
      </c>
      <c r="Y3673" s="397">
        <v>88</v>
      </c>
    </row>
    <row r="3674" spans="1:25" x14ac:dyDescent="0.45">
      <c r="A3674">
        <f>'Page 1 - General Information'!$G$12</f>
        <v>113367003</v>
      </c>
      <c r="B3674" t="str">
        <f>'Page 1 - General Information'!$G$16</f>
        <v>2658</v>
      </c>
      <c r="C3674" s="395" t="s">
        <v>19824</v>
      </c>
      <c r="D3674"/>
      <c r="E3674"/>
      <c r="F3674"/>
      <c r="G3674"/>
      <c r="H3674"/>
      <c r="I3674"/>
      <c r="J3674"/>
      <c r="K3674"/>
      <c r="L3674"/>
      <c r="M3674"/>
      <c r="N3674" s="274" t="s">
        <v>4801</v>
      </c>
      <c r="O3674" s="399"/>
      <c r="P3674"/>
      <c r="Q3674" s="400">
        <f>(INDEX('Page 2 - Team Information'!$K$14:$AP$184,Y3674,X3674)*100)</f>
        <v>0</v>
      </c>
      <c r="R3674"/>
      <c r="S3674" t="s">
        <v>8396</v>
      </c>
      <c r="T3674"/>
      <c r="U3674"/>
      <c r="V3674"/>
      <c r="W3674"/>
      <c r="X3674" s="397">
        <v>31</v>
      </c>
      <c r="Y3674" s="397">
        <v>88</v>
      </c>
    </row>
    <row r="3675" spans="1:25" x14ac:dyDescent="0.45">
      <c r="A3675">
        <f>'Page 1 - General Information'!$G$12</f>
        <v>113367003</v>
      </c>
      <c r="B3675" t="str">
        <f>'Page 1 - General Information'!$G$16</f>
        <v>2658</v>
      </c>
      <c r="C3675" s="395" t="s">
        <v>19824</v>
      </c>
      <c r="D3675"/>
      <c r="E3675"/>
      <c r="F3675"/>
      <c r="G3675"/>
      <c r="H3675"/>
      <c r="I3675"/>
      <c r="J3675"/>
      <c r="K3675"/>
      <c r="L3675"/>
      <c r="M3675"/>
      <c r="N3675" s="274" t="s">
        <v>4801</v>
      </c>
      <c r="O3675" s="399"/>
      <c r="P3675"/>
      <c r="Q3675" s="400">
        <f>(INDEX('Page 2 - Team Information'!$K$14:$AP$184,Y3675,X3675)*100)</f>
        <v>0</v>
      </c>
      <c r="R3675"/>
      <c r="S3675" t="s">
        <v>8397</v>
      </c>
      <c r="T3675"/>
      <c r="U3675"/>
      <c r="V3675"/>
      <c r="W3675"/>
      <c r="X3675" s="397">
        <v>32</v>
      </c>
      <c r="Y3675" s="397">
        <v>88</v>
      </c>
    </row>
    <row r="3676" spans="1:25" x14ac:dyDescent="0.45">
      <c r="A3676">
        <f>'Page 1 - General Information'!$G$12</f>
        <v>113367003</v>
      </c>
      <c r="B3676" t="str">
        <f>'Page 1 - General Information'!$G$16</f>
        <v>2658</v>
      </c>
      <c r="C3676" s="395" t="s">
        <v>19824</v>
      </c>
      <c r="D3676"/>
      <c r="E3676"/>
      <c r="F3676"/>
      <c r="G3676"/>
      <c r="H3676"/>
      <c r="I3676"/>
      <c r="J3676"/>
      <c r="K3676"/>
      <c r="L3676"/>
      <c r="M3676"/>
      <c r="N3676" t="s">
        <v>4812</v>
      </c>
      <c r="O3676" s="396">
        <f>INDEX('Page 2 - Team Information'!$K$14:$AP$184,Y3676,X3676)</f>
        <v>0</v>
      </c>
      <c r="P3676"/>
      <c r="Q3676"/>
      <c r="R3676"/>
      <c r="S3676" t="s">
        <v>8398</v>
      </c>
      <c r="T3676"/>
      <c r="U3676"/>
      <c r="V3676"/>
      <c r="W3676"/>
      <c r="X3676" s="397">
        <v>24</v>
      </c>
      <c r="Y3676" s="397">
        <v>89</v>
      </c>
    </row>
    <row r="3677" spans="1:25" x14ac:dyDescent="0.45">
      <c r="A3677">
        <f>'Page 1 - General Information'!$G$12</f>
        <v>113367003</v>
      </c>
      <c r="B3677" t="str">
        <f>'Page 1 - General Information'!$G$16</f>
        <v>2658</v>
      </c>
      <c r="C3677" s="395" t="s">
        <v>19824</v>
      </c>
      <c r="D3677"/>
      <c r="E3677"/>
      <c r="F3677"/>
      <c r="G3677"/>
      <c r="H3677"/>
      <c r="I3677"/>
      <c r="J3677"/>
      <c r="K3677"/>
      <c r="L3677"/>
      <c r="M3677"/>
      <c r="N3677" t="s">
        <v>4812</v>
      </c>
      <c r="O3677" s="396">
        <f>INDEX('Page 2 - Team Information'!$K$14:$AP$184,Y3677,X3677)</f>
        <v>0</v>
      </c>
      <c r="P3677"/>
      <c r="Q3677"/>
      <c r="R3677"/>
      <c r="S3677" t="s">
        <v>8399</v>
      </c>
      <c r="T3677"/>
      <c r="U3677"/>
      <c r="V3677"/>
      <c r="W3677"/>
      <c r="X3677" s="397">
        <v>25</v>
      </c>
      <c r="Y3677" s="397">
        <v>89</v>
      </c>
    </row>
    <row r="3678" spans="1:25" x14ac:dyDescent="0.45">
      <c r="A3678">
        <f>'Page 1 - General Information'!$G$12</f>
        <v>113367003</v>
      </c>
      <c r="B3678" t="str">
        <f>'Page 1 - General Information'!$G$16</f>
        <v>2658</v>
      </c>
      <c r="C3678" s="395" t="s">
        <v>19824</v>
      </c>
      <c r="D3678"/>
      <c r="E3678"/>
      <c r="F3678"/>
      <c r="G3678"/>
      <c r="H3678"/>
      <c r="I3678"/>
      <c r="J3678"/>
      <c r="K3678"/>
      <c r="L3678"/>
      <c r="M3678"/>
      <c r="N3678" t="s">
        <v>4812</v>
      </c>
      <c r="O3678" s="396">
        <f>INDEX('Page 2 - Team Information'!$K$14:$AP$184,Y3678,X3678)</f>
        <v>0</v>
      </c>
      <c r="P3678"/>
      <c r="Q3678"/>
      <c r="R3678"/>
      <c r="S3678" t="s">
        <v>8400</v>
      </c>
      <c r="T3678"/>
      <c r="U3678"/>
      <c r="V3678"/>
      <c r="W3678"/>
      <c r="X3678" s="397">
        <v>26</v>
      </c>
      <c r="Y3678" s="397">
        <v>89</v>
      </c>
    </row>
    <row r="3679" spans="1:25" x14ac:dyDescent="0.45">
      <c r="A3679">
        <f>'Page 1 - General Information'!$G$12</f>
        <v>113367003</v>
      </c>
      <c r="B3679" t="str">
        <f>'Page 1 - General Information'!$G$16</f>
        <v>2658</v>
      </c>
      <c r="C3679" s="395" t="s">
        <v>19824</v>
      </c>
      <c r="D3679"/>
      <c r="E3679"/>
      <c r="F3679"/>
      <c r="G3679"/>
      <c r="H3679"/>
      <c r="I3679"/>
      <c r="J3679"/>
      <c r="K3679"/>
      <c r="L3679"/>
      <c r="M3679"/>
      <c r="N3679" t="s">
        <v>4812</v>
      </c>
      <c r="O3679" s="396">
        <f>INDEX('Page 2 - Team Information'!$K$14:$AP$184,Y3679,X3679)</f>
        <v>0</v>
      </c>
      <c r="P3679"/>
      <c r="Q3679"/>
      <c r="R3679"/>
      <c r="S3679" t="s">
        <v>8401</v>
      </c>
      <c r="T3679"/>
      <c r="U3679"/>
      <c r="V3679"/>
      <c r="W3679"/>
      <c r="X3679" s="397">
        <v>27</v>
      </c>
      <c r="Y3679" s="397">
        <v>89</v>
      </c>
    </row>
    <row r="3680" spans="1:25" x14ac:dyDescent="0.45">
      <c r="A3680">
        <f>'Page 1 - General Information'!$G$12</f>
        <v>113367003</v>
      </c>
      <c r="B3680" t="str">
        <f>'Page 1 - General Information'!$G$16</f>
        <v>2658</v>
      </c>
      <c r="C3680" s="395" t="s">
        <v>19824</v>
      </c>
      <c r="D3680"/>
      <c r="E3680"/>
      <c r="F3680"/>
      <c r="G3680"/>
      <c r="H3680"/>
      <c r="I3680"/>
      <c r="J3680"/>
      <c r="K3680"/>
      <c r="L3680"/>
      <c r="M3680"/>
      <c r="N3680" s="274" t="s">
        <v>4801</v>
      </c>
      <c r="O3680" s="399"/>
      <c r="P3680"/>
      <c r="Q3680" s="400">
        <f>(INDEX('Page 2 - Team Information'!$K$14:$AP$184,Y3680,X3680)*100)</f>
        <v>0</v>
      </c>
      <c r="R3680"/>
      <c r="S3680" t="s">
        <v>8402</v>
      </c>
      <c r="T3680"/>
      <c r="U3680"/>
      <c r="V3680"/>
      <c r="W3680"/>
      <c r="X3680" s="397">
        <v>29</v>
      </c>
      <c r="Y3680" s="397">
        <v>89</v>
      </c>
    </row>
    <row r="3681" spans="1:25" x14ac:dyDescent="0.45">
      <c r="A3681">
        <f>'Page 1 - General Information'!$G$12</f>
        <v>113367003</v>
      </c>
      <c r="B3681" t="str">
        <f>'Page 1 - General Information'!$G$16</f>
        <v>2658</v>
      </c>
      <c r="C3681" s="395" t="s">
        <v>19824</v>
      </c>
      <c r="D3681"/>
      <c r="E3681"/>
      <c r="F3681"/>
      <c r="G3681"/>
      <c r="H3681"/>
      <c r="I3681"/>
      <c r="J3681"/>
      <c r="K3681"/>
      <c r="L3681"/>
      <c r="M3681"/>
      <c r="N3681" s="274" t="s">
        <v>4801</v>
      </c>
      <c r="O3681" s="399"/>
      <c r="P3681"/>
      <c r="Q3681" s="400">
        <f>(INDEX('Page 2 - Team Information'!$K$14:$AP$184,Y3681,X3681)*100)</f>
        <v>0</v>
      </c>
      <c r="R3681"/>
      <c r="S3681" t="s">
        <v>8403</v>
      </c>
      <c r="T3681"/>
      <c r="U3681"/>
      <c r="V3681"/>
      <c r="W3681"/>
      <c r="X3681" s="397">
        <v>30</v>
      </c>
      <c r="Y3681" s="397">
        <v>89</v>
      </c>
    </row>
    <row r="3682" spans="1:25" x14ac:dyDescent="0.45">
      <c r="A3682">
        <f>'Page 1 - General Information'!$G$12</f>
        <v>113367003</v>
      </c>
      <c r="B3682" t="str">
        <f>'Page 1 - General Information'!$G$16</f>
        <v>2658</v>
      </c>
      <c r="C3682" s="395" t="s">
        <v>19824</v>
      </c>
      <c r="D3682"/>
      <c r="E3682"/>
      <c r="F3682"/>
      <c r="G3682"/>
      <c r="H3682"/>
      <c r="I3682"/>
      <c r="J3682"/>
      <c r="K3682"/>
      <c r="L3682"/>
      <c r="M3682"/>
      <c r="N3682" s="274" t="s">
        <v>4801</v>
      </c>
      <c r="O3682" s="399"/>
      <c r="P3682"/>
      <c r="Q3682" s="400">
        <f>(INDEX('Page 2 - Team Information'!$K$14:$AP$184,Y3682,X3682)*100)</f>
        <v>0</v>
      </c>
      <c r="R3682"/>
      <c r="S3682" t="s">
        <v>8404</v>
      </c>
      <c r="T3682"/>
      <c r="U3682"/>
      <c r="V3682"/>
      <c r="W3682"/>
      <c r="X3682" s="397">
        <v>31</v>
      </c>
      <c r="Y3682" s="397">
        <v>89</v>
      </c>
    </row>
    <row r="3683" spans="1:25" x14ac:dyDescent="0.45">
      <c r="A3683">
        <f>'Page 1 - General Information'!$G$12</f>
        <v>113367003</v>
      </c>
      <c r="B3683" t="str">
        <f>'Page 1 - General Information'!$G$16</f>
        <v>2658</v>
      </c>
      <c r="C3683" s="395" t="s">
        <v>19824</v>
      </c>
      <c r="D3683"/>
      <c r="E3683"/>
      <c r="F3683"/>
      <c r="G3683"/>
      <c r="H3683"/>
      <c r="I3683"/>
      <c r="J3683"/>
      <c r="K3683"/>
      <c r="L3683"/>
      <c r="M3683"/>
      <c r="N3683" s="274" t="s">
        <v>4801</v>
      </c>
      <c r="O3683" s="399"/>
      <c r="P3683"/>
      <c r="Q3683" s="400">
        <f>(INDEX('Page 2 - Team Information'!$K$14:$AP$184,Y3683,X3683)*100)</f>
        <v>0</v>
      </c>
      <c r="R3683"/>
      <c r="S3683" t="s">
        <v>8405</v>
      </c>
      <c r="T3683"/>
      <c r="U3683"/>
      <c r="V3683"/>
      <c r="W3683"/>
      <c r="X3683" s="397">
        <v>32</v>
      </c>
      <c r="Y3683" s="397">
        <v>89</v>
      </c>
    </row>
    <row r="3684" spans="1:25" x14ac:dyDescent="0.45">
      <c r="A3684">
        <f>'Page 1 - General Information'!$G$12</f>
        <v>113367003</v>
      </c>
      <c r="B3684" t="str">
        <f>'Page 1 - General Information'!$G$16</f>
        <v>2658</v>
      </c>
      <c r="C3684" s="395" t="s">
        <v>19824</v>
      </c>
      <c r="D3684"/>
      <c r="E3684"/>
      <c r="F3684"/>
      <c r="G3684"/>
      <c r="H3684"/>
      <c r="I3684"/>
      <c r="J3684"/>
      <c r="K3684"/>
      <c r="L3684"/>
      <c r="M3684"/>
      <c r="N3684" t="s">
        <v>4812</v>
      </c>
      <c r="O3684" s="396">
        <f>INDEX('Page 2 - Team Information'!$K$14:$AP$184,Y3684,X3684)</f>
        <v>0</v>
      </c>
      <c r="P3684"/>
      <c r="Q3684"/>
      <c r="R3684"/>
      <c r="S3684" t="s">
        <v>8406</v>
      </c>
      <c r="T3684"/>
      <c r="U3684"/>
      <c r="V3684"/>
      <c r="W3684"/>
      <c r="X3684" s="397">
        <v>24</v>
      </c>
      <c r="Y3684" s="397">
        <v>90</v>
      </c>
    </row>
    <row r="3685" spans="1:25" x14ac:dyDescent="0.45">
      <c r="A3685">
        <f>'Page 1 - General Information'!$G$12</f>
        <v>113367003</v>
      </c>
      <c r="B3685" t="str">
        <f>'Page 1 - General Information'!$G$16</f>
        <v>2658</v>
      </c>
      <c r="C3685" s="395" t="s">
        <v>19824</v>
      </c>
      <c r="D3685"/>
      <c r="E3685"/>
      <c r="F3685"/>
      <c r="G3685"/>
      <c r="H3685"/>
      <c r="I3685"/>
      <c r="J3685"/>
      <c r="K3685"/>
      <c r="L3685"/>
      <c r="M3685"/>
      <c r="N3685" t="s">
        <v>4812</v>
      </c>
      <c r="O3685" s="396">
        <f>INDEX('Page 2 - Team Information'!$K$14:$AP$184,Y3685,X3685)</f>
        <v>1</v>
      </c>
      <c r="P3685"/>
      <c r="Q3685"/>
      <c r="R3685"/>
      <c r="S3685" t="s">
        <v>8407</v>
      </c>
      <c r="T3685"/>
      <c r="U3685"/>
      <c r="V3685"/>
      <c r="W3685"/>
      <c r="X3685" s="397">
        <v>25</v>
      </c>
      <c r="Y3685" s="397">
        <v>90</v>
      </c>
    </row>
    <row r="3686" spans="1:25" x14ac:dyDescent="0.45">
      <c r="A3686">
        <f>'Page 1 - General Information'!$G$12</f>
        <v>113367003</v>
      </c>
      <c r="B3686" t="str">
        <f>'Page 1 - General Information'!$G$16</f>
        <v>2658</v>
      </c>
      <c r="C3686" s="395" t="s">
        <v>19824</v>
      </c>
      <c r="D3686"/>
      <c r="E3686"/>
      <c r="F3686"/>
      <c r="G3686"/>
      <c r="H3686"/>
      <c r="I3686"/>
      <c r="J3686"/>
      <c r="K3686"/>
      <c r="L3686"/>
      <c r="M3686"/>
      <c r="N3686" t="s">
        <v>4812</v>
      </c>
      <c r="O3686" s="396">
        <f>INDEX('Page 2 - Team Information'!$K$14:$AP$184,Y3686,X3686)</f>
        <v>0</v>
      </c>
      <c r="P3686"/>
      <c r="Q3686"/>
      <c r="R3686"/>
      <c r="S3686" t="s">
        <v>8408</v>
      </c>
      <c r="T3686"/>
      <c r="U3686"/>
      <c r="V3686"/>
      <c r="W3686"/>
      <c r="X3686" s="397">
        <v>26</v>
      </c>
      <c r="Y3686" s="397">
        <v>90</v>
      </c>
    </row>
    <row r="3687" spans="1:25" x14ac:dyDescent="0.45">
      <c r="A3687">
        <f>'Page 1 - General Information'!$G$12</f>
        <v>113367003</v>
      </c>
      <c r="B3687" t="str">
        <f>'Page 1 - General Information'!$G$16</f>
        <v>2658</v>
      </c>
      <c r="C3687" s="395" t="s">
        <v>19824</v>
      </c>
      <c r="D3687"/>
      <c r="E3687"/>
      <c r="F3687"/>
      <c r="G3687"/>
      <c r="H3687"/>
      <c r="I3687"/>
      <c r="J3687"/>
      <c r="K3687"/>
      <c r="L3687"/>
      <c r="M3687"/>
      <c r="N3687" t="s">
        <v>4812</v>
      </c>
      <c r="O3687" s="396">
        <f>INDEX('Page 2 - Team Information'!$K$14:$AP$184,Y3687,X3687)</f>
        <v>0</v>
      </c>
      <c r="P3687"/>
      <c r="Q3687"/>
      <c r="R3687"/>
      <c r="S3687" t="s">
        <v>8409</v>
      </c>
      <c r="T3687"/>
      <c r="U3687"/>
      <c r="V3687"/>
      <c r="W3687"/>
      <c r="X3687" s="397">
        <v>27</v>
      </c>
      <c r="Y3687" s="397">
        <v>90</v>
      </c>
    </row>
    <row r="3688" spans="1:25" x14ac:dyDescent="0.45">
      <c r="A3688">
        <f>'Page 1 - General Information'!$G$12</f>
        <v>113367003</v>
      </c>
      <c r="B3688" t="str">
        <f>'Page 1 - General Information'!$G$16</f>
        <v>2658</v>
      </c>
      <c r="C3688" s="395" t="s">
        <v>19824</v>
      </c>
      <c r="D3688"/>
      <c r="E3688"/>
      <c r="F3688"/>
      <c r="G3688"/>
      <c r="H3688"/>
      <c r="I3688"/>
      <c r="J3688"/>
      <c r="K3688"/>
      <c r="L3688"/>
      <c r="M3688"/>
      <c r="N3688" s="274" t="s">
        <v>4801</v>
      </c>
      <c r="O3688" s="399"/>
      <c r="P3688"/>
      <c r="Q3688" s="400">
        <f>(INDEX('Page 2 - Team Information'!$K$14:$AP$184,Y3688,X3688)*100)</f>
        <v>0</v>
      </c>
      <c r="R3688"/>
      <c r="S3688" t="s">
        <v>8410</v>
      </c>
      <c r="T3688"/>
      <c r="U3688"/>
      <c r="V3688"/>
      <c r="W3688"/>
      <c r="X3688" s="397">
        <v>29</v>
      </c>
      <c r="Y3688" s="397">
        <v>90</v>
      </c>
    </row>
    <row r="3689" spans="1:25" x14ac:dyDescent="0.45">
      <c r="A3689">
        <f>'Page 1 - General Information'!$G$12</f>
        <v>113367003</v>
      </c>
      <c r="B3689" t="str">
        <f>'Page 1 - General Information'!$G$16</f>
        <v>2658</v>
      </c>
      <c r="C3689" s="395" t="s">
        <v>19824</v>
      </c>
      <c r="D3689"/>
      <c r="E3689"/>
      <c r="F3689"/>
      <c r="G3689"/>
      <c r="H3689"/>
      <c r="I3689"/>
      <c r="J3689"/>
      <c r="K3689"/>
      <c r="L3689"/>
      <c r="M3689"/>
      <c r="N3689" s="274" t="s">
        <v>4801</v>
      </c>
      <c r="O3689" s="399"/>
      <c r="P3689"/>
      <c r="Q3689" s="400">
        <f>(INDEX('Page 2 - Team Information'!$K$14:$AP$184,Y3689,X3689)*100)</f>
        <v>0</v>
      </c>
      <c r="R3689"/>
      <c r="S3689" t="s">
        <v>8411</v>
      </c>
      <c r="T3689"/>
      <c r="U3689"/>
      <c r="V3689"/>
      <c r="W3689"/>
      <c r="X3689" s="397">
        <v>30</v>
      </c>
      <c r="Y3689" s="397">
        <v>90</v>
      </c>
    </row>
    <row r="3690" spans="1:25" x14ac:dyDescent="0.45">
      <c r="A3690">
        <f>'Page 1 - General Information'!$G$12</f>
        <v>113367003</v>
      </c>
      <c r="B3690" t="str">
        <f>'Page 1 - General Information'!$G$16</f>
        <v>2658</v>
      </c>
      <c r="C3690" s="395" t="s">
        <v>19824</v>
      </c>
      <c r="D3690"/>
      <c r="E3690"/>
      <c r="F3690"/>
      <c r="G3690"/>
      <c r="H3690"/>
      <c r="I3690"/>
      <c r="J3690"/>
      <c r="K3690"/>
      <c r="L3690"/>
      <c r="M3690"/>
      <c r="N3690" s="274" t="s">
        <v>4801</v>
      </c>
      <c r="O3690" s="399"/>
      <c r="P3690"/>
      <c r="Q3690" s="400">
        <f>(INDEX('Page 2 - Team Information'!$K$14:$AP$184,Y3690,X3690)*100)</f>
        <v>0</v>
      </c>
      <c r="R3690"/>
      <c r="S3690" t="s">
        <v>8412</v>
      </c>
      <c r="T3690"/>
      <c r="U3690"/>
      <c r="V3690"/>
      <c r="W3690"/>
      <c r="X3690" s="397">
        <v>31</v>
      </c>
      <c r="Y3690" s="397">
        <v>90</v>
      </c>
    </row>
    <row r="3691" spans="1:25" x14ac:dyDescent="0.45">
      <c r="A3691">
        <f>'Page 1 - General Information'!$G$12</f>
        <v>113367003</v>
      </c>
      <c r="B3691" t="str">
        <f>'Page 1 - General Information'!$G$16</f>
        <v>2658</v>
      </c>
      <c r="C3691" s="395" t="s">
        <v>19824</v>
      </c>
      <c r="D3691"/>
      <c r="E3691"/>
      <c r="F3691"/>
      <c r="G3691"/>
      <c r="H3691"/>
      <c r="I3691"/>
      <c r="J3691"/>
      <c r="K3691"/>
      <c r="L3691"/>
      <c r="M3691"/>
      <c r="N3691" s="274" t="s">
        <v>4801</v>
      </c>
      <c r="O3691" s="399"/>
      <c r="P3691"/>
      <c r="Q3691" s="400">
        <f>(INDEX('Page 2 - Team Information'!$K$14:$AP$184,Y3691,X3691)*100)</f>
        <v>0</v>
      </c>
      <c r="R3691"/>
      <c r="S3691" t="s">
        <v>8413</v>
      </c>
      <c r="T3691"/>
      <c r="U3691"/>
      <c r="V3691"/>
      <c r="W3691"/>
      <c r="X3691" s="397">
        <v>32</v>
      </c>
      <c r="Y3691" s="397">
        <v>90</v>
      </c>
    </row>
    <row r="3692" spans="1:25" x14ac:dyDescent="0.45">
      <c r="A3692">
        <f>'Page 1 - General Information'!$G$12</f>
        <v>113367003</v>
      </c>
      <c r="B3692" t="str">
        <f>'Page 1 - General Information'!$G$16</f>
        <v>2658</v>
      </c>
      <c r="C3692" s="395" t="s">
        <v>19824</v>
      </c>
      <c r="D3692"/>
      <c r="E3692"/>
      <c r="F3692"/>
      <c r="G3692"/>
      <c r="H3692"/>
      <c r="I3692"/>
      <c r="J3692"/>
      <c r="K3692"/>
      <c r="L3692"/>
      <c r="M3692"/>
      <c r="N3692" t="s">
        <v>4812</v>
      </c>
      <c r="O3692" s="396">
        <f>INDEX('Page 2 - Team Information'!$K$14:$AP$184,Y3692,X3692)</f>
        <v>0</v>
      </c>
      <c r="P3692"/>
      <c r="Q3692"/>
      <c r="R3692"/>
      <c r="S3692" t="s">
        <v>10881</v>
      </c>
      <c r="T3692"/>
      <c r="U3692"/>
      <c r="V3692"/>
      <c r="W3692"/>
      <c r="X3692" s="397">
        <v>24</v>
      </c>
      <c r="Y3692" s="397">
        <v>91</v>
      </c>
    </row>
    <row r="3693" spans="1:25" x14ac:dyDescent="0.45">
      <c r="A3693">
        <f>'Page 1 - General Information'!$G$12</f>
        <v>113367003</v>
      </c>
      <c r="B3693" t="str">
        <f>'Page 1 - General Information'!$G$16</f>
        <v>2658</v>
      </c>
      <c r="C3693" s="395" t="s">
        <v>19824</v>
      </c>
      <c r="D3693"/>
      <c r="E3693"/>
      <c r="F3693"/>
      <c r="G3693"/>
      <c r="H3693"/>
      <c r="I3693"/>
      <c r="J3693"/>
      <c r="K3693"/>
      <c r="L3693"/>
      <c r="M3693"/>
      <c r="N3693" t="s">
        <v>4812</v>
      </c>
      <c r="O3693" s="396">
        <f>INDEX('Page 2 - Team Information'!$K$14:$AP$184,Y3693,X3693)</f>
        <v>1</v>
      </c>
      <c r="P3693"/>
      <c r="Q3693"/>
      <c r="R3693"/>
      <c r="S3693" t="s">
        <v>10882</v>
      </c>
      <c r="T3693"/>
      <c r="U3693"/>
      <c r="V3693"/>
      <c r="W3693"/>
      <c r="X3693" s="397">
        <v>25</v>
      </c>
      <c r="Y3693" s="397">
        <v>91</v>
      </c>
    </row>
    <row r="3694" spans="1:25" x14ac:dyDescent="0.45">
      <c r="A3694">
        <f>'Page 1 - General Information'!$G$12</f>
        <v>113367003</v>
      </c>
      <c r="B3694" t="str">
        <f>'Page 1 - General Information'!$G$16</f>
        <v>2658</v>
      </c>
      <c r="C3694" s="395" t="s">
        <v>19824</v>
      </c>
      <c r="D3694"/>
      <c r="E3694"/>
      <c r="F3694"/>
      <c r="G3694"/>
      <c r="H3694"/>
      <c r="I3694"/>
      <c r="J3694"/>
      <c r="K3694"/>
      <c r="L3694"/>
      <c r="M3694"/>
      <c r="N3694" t="s">
        <v>4812</v>
      </c>
      <c r="O3694" s="396">
        <f>INDEX('Page 2 - Team Information'!$K$14:$AP$184,Y3694,X3694)</f>
        <v>0</v>
      </c>
      <c r="P3694"/>
      <c r="Q3694"/>
      <c r="R3694"/>
      <c r="S3694" t="s">
        <v>10883</v>
      </c>
      <c r="T3694"/>
      <c r="U3694"/>
      <c r="V3694"/>
      <c r="W3694"/>
      <c r="X3694" s="397">
        <v>26</v>
      </c>
      <c r="Y3694" s="397">
        <v>91</v>
      </c>
    </row>
    <row r="3695" spans="1:25" x14ac:dyDescent="0.45">
      <c r="A3695">
        <f>'Page 1 - General Information'!$G$12</f>
        <v>113367003</v>
      </c>
      <c r="B3695" t="str">
        <f>'Page 1 - General Information'!$G$16</f>
        <v>2658</v>
      </c>
      <c r="C3695" s="395" t="s">
        <v>19824</v>
      </c>
      <c r="D3695"/>
      <c r="E3695"/>
      <c r="F3695"/>
      <c r="G3695"/>
      <c r="H3695"/>
      <c r="I3695"/>
      <c r="J3695"/>
      <c r="K3695"/>
      <c r="L3695"/>
      <c r="M3695"/>
      <c r="N3695" t="s">
        <v>4812</v>
      </c>
      <c r="O3695" s="396">
        <f>INDEX('Page 2 - Team Information'!$K$14:$AP$184,Y3695,X3695)</f>
        <v>1</v>
      </c>
      <c r="P3695"/>
      <c r="Q3695"/>
      <c r="R3695"/>
      <c r="S3695" t="s">
        <v>10884</v>
      </c>
      <c r="T3695"/>
      <c r="U3695"/>
      <c r="V3695"/>
      <c r="W3695"/>
      <c r="X3695" s="397">
        <v>27</v>
      </c>
      <c r="Y3695" s="397">
        <v>91</v>
      </c>
    </row>
    <row r="3696" spans="1:25" x14ac:dyDescent="0.45">
      <c r="A3696">
        <f>'Page 1 - General Information'!$G$12</f>
        <v>113367003</v>
      </c>
      <c r="B3696" t="str">
        <f>'Page 1 - General Information'!$G$16</f>
        <v>2658</v>
      </c>
      <c r="C3696" s="395" t="s">
        <v>19824</v>
      </c>
      <c r="D3696"/>
      <c r="E3696"/>
      <c r="F3696"/>
      <c r="G3696"/>
      <c r="H3696"/>
      <c r="I3696"/>
      <c r="J3696"/>
      <c r="K3696"/>
      <c r="L3696"/>
      <c r="M3696"/>
      <c r="N3696" s="274" t="s">
        <v>4801</v>
      </c>
      <c r="O3696" s="399"/>
      <c r="P3696"/>
      <c r="Q3696" s="400">
        <f>(INDEX('Page 2 - Team Information'!$K$14:$AP$184,Y3696,X3696)*100)</f>
        <v>0</v>
      </c>
      <c r="R3696"/>
      <c r="S3696" t="s">
        <v>10885</v>
      </c>
      <c r="T3696"/>
      <c r="U3696"/>
      <c r="V3696"/>
      <c r="W3696"/>
      <c r="X3696" s="397">
        <v>29</v>
      </c>
      <c r="Y3696" s="397">
        <v>91</v>
      </c>
    </row>
    <row r="3697" spans="1:25" x14ac:dyDescent="0.45">
      <c r="A3697">
        <f>'Page 1 - General Information'!$G$12</f>
        <v>113367003</v>
      </c>
      <c r="B3697" t="str">
        <f>'Page 1 - General Information'!$G$16</f>
        <v>2658</v>
      </c>
      <c r="C3697" s="395" t="s">
        <v>19824</v>
      </c>
      <c r="D3697"/>
      <c r="E3697"/>
      <c r="F3697"/>
      <c r="G3697"/>
      <c r="H3697"/>
      <c r="I3697"/>
      <c r="J3697"/>
      <c r="K3697"/>
      <c r="L3697"/>
      <c r="M3697"/>
      <c r="N3697" s="274" t="s">
        <v>4801</v>
      </c>
      <c r="O3697" s="399"/>
      <c r="P3697"/>
      <c r="Q3697" s="400">
        <f>(INDEX('Page 2 - Team Information'!$K$14:$AP$184,Y3697,X3697)*100)</f>
        <v>0</v>
      </c>
      <c r="R3697"/>
      <c r="S3697" t="s">
        <v>10886</v>
      </c>
      <c r="T3697"/>
      <c r="U3697"/>
      <c r="V3697"/>
      <c r="W3697"/>
      <c r="X3697" s="397">
        <v>30</v>
      </c>
      <c r="Y3697" s="397">
        <v>91</v>
      </c>
    </row>
    <row r="3698" spans="1:25" x14ac:dyDescent="0.45">
      <c r="A3698">
        <f>'Page 1 - General Information'!$G$12</f>
        <v>113367003</v>
      </c>
      <c r="B3698" t="str">
        <f>'Page 1 - General Information'!$G$16</f>
        <v>2658</v>
      </c>
      <c r="C3698" s="395" t="s">
        <v>19824</v>
      </c>
      <c r="D3698"/>
      <c r="E3698"/>
      <c r="F3698"/>
      <c r="G3698"/>
      <c r="H3698"/>
      <c r="I3698"/>
      <c r="J3698"/>
      <c r="K3698"/>
      <c r="L3698"/>
      <c r="M3698"/>
      <c r="N3698" s="274" t="s">
        <v>4801</v>
      </c>
      <c r="O3698" s="399"/>
      <c r="P3698"/>
      <c r="Q3698" s="400">
        <f>(INDEX('Page 2 - Team Information'!$K$14:$AP$184,Y3698,X3698)*100)</f>
        <v>0</v>
      </c>
      <c r="R3698"/>
      <c r="S3698" t="s">
        <v>10887</v>
      </c>
      <c r="T3698"/>
      <c r="U3698"/>
      <c r="V3698"/>
      <c r="W3698"/>
      <c r="X3698" s="397">
        <v>31</v>
      </c>
      <c r="Y3698" s="397">
        <v>91</v>
      </c>
    </row>
    <row r="3699" spans="1:25" x14ac:dyDescent="0.45">
      <c r="A3699">
        <f>'Page 1 - General Information'!$G$12</f>
        <v>113367003</v>
      </c>
      <c r="B3699" t="str">
        <f>'Page 1 - General Information'!$G$16</f>
        <v>2658</v>
      </c>
      <c r="C3699" s="395" t="s">
        <v>19824</v>
      </c>
      <c r="D3699"/>
      <c r="E3699"/>
      <c r="F3699"/>
      <c r="G3699"/>
      <c r="H3699"/>
      <c r="I3699"/>
      <c r="J3699"/>
      <c r="K3699"/>
      <c r="L3699"/>
      <c r="M3699"/>
      <c r="N3699" s="274" t="s">
        <v>4801</v>
      </c>
      <c r="O3699" s="399"/>
      <c r="P3699"/>
      <c r="Q3699" s="400">
        <f>(INDEX('Page 2 - Team Information'!$K$14:$AP$184,Y3699,X3699)*100)</f>
        <v>0</v>
      </c>
      <c r="R3699"/>
      <c r="S3699" t="s">
        <v>10888</v>
      </c>
      <c r="T3699"/>
      <c r="U3699"/>
      <c r="V3699"/>
      <c r="W3699"/>
      <c r="X3699" s="397">
        <v>32</v>
      </c>
      <c r="Y3699" s="397">
        <v>91</v>
      </c>
    </row>
    <row r="3700" spans="1:25" x14ac:dyDescent="0.45">
      <c r="A3700">
        <f>'Page 1 - General Information'!$G$12</f>
        <v>113367003</v>
      </c>
      <c r="B3700" t="str">
        <f>'Page 1 - General Information'!$G$16</f>
        <v>2658</v>
      </c>
      <c r="C3700" s="395" t="s">
        <v>19824</v>
      </c>
      <c r="D3700"/>
      <c r="E3700"/>
      <c r="F3700"/>
      <c r="G3700"/>
      <c r="H3700"/>
      <c r="I3700"/>
      <c r="J3700"/>
      <c r="K3700"/>
      <c r="L3700"/>
      <c r="M3700"/>
      <c r="N3700" t="s">
        <v>4812</v>
      </c>
      <c r="O3700" s="396">
        <f>INDEX('Page 2 - Team Information'!$K$14:$AP$184,Y3700,X3700)</f>
        <v>0</v>
      </c>
      <c r="P3700"/>
      <c r="Q3700"/>
      <c r="R3700"/>
      <c r="S3700" t="s">
        <v>8414</v>
      </c>
      <c r="T3700"/>
      <c r="U3700"/>
      <c r="V3700"/>
      <c r="W3700"/>
      <c r="X3700" s="397">
        <v>24</v>
      </c>
      <c r="Y3700" s="397">
        <v>92</v>
      </c>
    </row>
    <row r="3701" spans="1:25" x14ac:dyDescent="0.45">
      <c r="A3701">
        <f>'Page 1 - General Information'!$G$12</f>
        <v>113367003</v>
      </c>
      <c r="B3701" t="str">
        <f>'Page 1 - General Information'!$G$16</f>
        <v>2658</v>
      </c>
      <c r="C3701" s="395" t="s">
        <v>19824</v>
      </c>
      <c r="D3701"/>
      <c r="E3701"/>
      <c r="F3701"/>
      <c r="G3701"/>
      <c r="H3701"/>
      <c r="I3701"/>
      <c r="J3701"/>
      <c r="K3701"/>
      <c r="L3701"/>
      <c r="M3701"/>
      <c r="N3701" t="s">
        <v>4812</v>
      </c>
      <c r="O3701" s="396">
        <f>INDEX('Page 2 - Team Information'!$K$14:$AP$184,Y3701,X3701)</f>
        <v>0</v>
      </c>
      <c r="P3701"/>
      <c r="Q3701"/>
      <c r="R3701"/>
      <c r="S3701" t="s">
        <v>8415</v>
      </c>
      <c r="T3701"/>
      <c r="U3701"/>
      <c r="V3701"/>
      <c r="W3701"/>
      <c r="X3701" s="397">
        <v>25</v>
      </c>
      <c r="Y3701" s="397">
        <v>92</v>
      </c>
    </row>
    <row r="3702" spans="1:25" x14ac:dyDescent="0.45">
      <c r="A3702">
        <f>'Page 1 - General Information'!$G$12</f>
        <v>113367003</v>
      </c>
      <c r="B3702" t="str">
        <f>'Page 1 - General Information'!$G$16</f>
        <v>2658</v>
      </c>
      <c r="C3702" s="395" t="s">
        <v>19824</v>
      </c>
      <c r="D3702"/>
      <c r="E3702"/>
      <c r="F3702"/>
      <c r="G3702"/>
      <c r="H3702"/>
      <c r="I3702"/>
      <c r="J3702"/>
      <c r="K3702"/>
      <c r="L3702"/>
      <c r="M3702"/>
      <c r="N3702" t="s">
        <v>4812</v>
      </c>
      <c r="O3702" s="396">
        <f>INDEX('Page 2 - Team Information'!$K$14:$AP$184,Y3702,X3702)</f>
        <v>0</v>
      </c>
      <c r="P3702"/>
      <c r="Q3702"/>
      <c r="R3702"/>
      <c r="S3702" t="s">
        <v>8416</v>
      </c>
      <c r="T3702"/>
      <c r="U3702"/>
      <c r="V3702"/>
      <c r="W3702"/>
      <c r="X3702" s="397">
        <v>26</v>
      </c>
      <c r="Y3702" s="397">
        <v>92</v>
      </c>
    </row>
    <row r="3703" spans="1:25" x14ac:dyDescent="0.45">
      <c r="A3703">
        <f>'Page 1 - General Information'!$G$12</f>
        <v>113367003</v>
      </c>
      <c r="B3703" t="str">
        <f>'Page 1 - General Information'!$G$16</f>
        <v>2658</v>
      </c>
      <c r="C3703" s="395" t="s">
        <v>19824</v>
      </c>
      <c r="D3703"/>
      <c r="E3703"/>
      <c r="F3703"/>
      <c r="G3703"/>
      <c r="H3703"/>
      <c r="I3703"/>
      <c r="J3703"/>
      <c r="K3703"/>
      <c r="L3703"/>
      <c r="M3703"/>
      <c r="N3703" t="s">
        <v>4812</v>
      </c>
      <c r="O3703" s="396">
        <f>INDEX('Page 2 - Team Information'!$K$14:$AP$184,Y3703,X3703)</f>
        <v>0</v>
      </c>
      <c r="P3703"/>
      <c r="Q3703"/>
      <c r="R3703"/>
      <c r="S3703" t="s">
        <v>8417</v>
      </c>
      <c r="T3703"/>
      <c r="U3703"/>
      <c r="V3703"/>
      <c r="W3703"/>
      <c r="X3703" s="397">
        <v>27</v>
      </c>
      <c r="Y3703" s="397">
        <v>92</v>
      </c>
    </row>
    <row r="3704" spans="1:25" x14ac:dyDescent="0.45">
      <c r="A3704">
        <f>'Page 1 - General Information'!$G$12</f>
        <v>113367003</v>
      </c>
      <c r="B3704" t="str">
        <f>'Page 1 - General Information'!$G$16</f>
        <v>2658</v>
      </c>
      <c r="C3704" s="395" t="s">
        <v>19824</v>
      </c>
      <c r="D3704"/>
      <c r="E3704"/>
      <c r="F3704"/>
      <c r="G3704"/>
      <c r="H3704"/>
      <c r="I3704"/>
      <c r="J3704"/>
      <c r="K3704"/>
      <c r="L3704"/>
      <c r="M3704"/>
      <c r="N3704" s="274" t="s">
        <v>4801</v>
      </c>
      <c r="O3704" s="399"/>
      <c r="P3704"/>
      <c r="Q3704" s="400">
        <f>(INDEX('Page 2 - Team Information'!$K$14:$AP$184,Y3704,X3704)*100)</f>
        <v>0</v>
      </c>
      <c r="R3704"/>
      <c r="S3704" t="s">
        <v>8418</v>
      </c>
      <c r="T3704"/>
      <c r="U3704"/>
      <c r="V3704"/>
      <c r="W3704"/>
      <c r="X3704" s="397">
        <v>29</v>
      </c>
      <c r="Y3704" s="397">
        <v>92</v>
      </c>
    </row>
    <row r="3705" spans="1:25" x14ac:dyDescent="0.45">
      <c r="A3705">
        <f>'Page 1 - General Information'!$G$12</f>
        <v>113367003</v>
      </c>
      <c r="B3705" t="str">
        <f>'Page 1 - General Information'!$G$16</f>
        <v>2658</v>
      </c>
      <c r="C3705" s="395" t="s">
        <v>19824</v>
      </c>
      <c r="D3705"/>
      <c r="E3705"/>
      <c r="F3705"/>
      <c r="G3705"/>
      <c r="H3705"/>
      <c r="I3705"/>
      <c r="J3705"/>
      <c r="K3705"/>
      <c r="L3705"/>
      <c r="M3705"/>
      <c r="N3705" s="274" t="s">
        <v>4801</v>
      </c>
      <c r="O3705" s="399"/>
      <c r="P3705"/>
      <c r="Q3705" s="400">
        <f>(INDEX('Page 2 - Team Information'!$K$14:$AP$184,Y3705,X3705)*100)</f>
        <v>0</v>
      </c>
      <c r="R3705"/>
      <c r="S3705" t="s">
        <v>8419</v>
      </c>
      <c r="T3705"/>
      <c r="U3705"/>
      <c r="V3705"/>
      <c r="W3705"/>
      <c r="X3705" s="397">
        <v>30</v>
      </c>
      <c r="Y3705" s="397">
        <v>92</v>
      </c>
    </row>
    <row r="3706" spans="1:25" x14ac:dyDescent="0.45">
      <c r="A3706">
        <f>'Page 1 - General Information'!$G$12</f>
        <v>113367003</v>
      </c>
      <c r="B3706" t="str">
        <f>'Page 1 - General Information'!$G$16</f>
        <v>2658</v>
      </c>
      <c r="C3706" s="395" t="s">
        <v>19824</v>
      </c>
      <c r="D3706"/>
      <c r="E3706"/>
      <c r="F3706"/>
      <c r="G3706"/>
      <c r="H3706"/>
      <c r="I3706"/>
      <c r="J3706"/>
      <c r="K3706"/>
      <c r="L3706"/>
      <c r="M3706"/>
      <c r="N3706" s="274" t="s">
        <v>4801</v>
      </c>
      <c r="O3706" s="399"/>
      <c r="P3706"/>
      <c r="Q3706" s="400">
        <f>(INDEX('Page 2 - Team Information'!$K$14:$AP$184,Y3706,X3706)*100)</f>
        <v>0</v>
      </c>
      <c r="R3706"/>
      <c r="S3706" t="s">
        <v>8420</v>
      </c>
      <c r="T3706"/>
      <c r="U3706"/>
      <c r="V3706"/>
      <c r="W3706"/>
      <c r="X3706" s="397">
        <v>31</v>
      </c>
      <c r="Y3706" s="397">
        <v>92</v>
      </c>
    </row>
    <row r="3707" spans="1:25" x14ac:dyDescent="0.45">
      <c r="A3707">
        <f>'Page 1 - General Information'!$G$12</f>
        <v>113367003</v>
      </c>
      <c r="B3707" t="str">
        <f>'Page 1 - General Information'!$G$16</f>
        <v>2658</v>
      </c>
      <c r="C3707" s="395" t="s">
        <v>19824</v>
      </c>
      <c r="D3707"/>
      <c r="E3707"/>
      <c r="F3707"/>
      <c r="G3707"/>
      <c r="H3707"/>
      <c r="I3707"/>
      <c r="J3707"/>
      <c r="K3707"/>
      <c r="L3707"/>
      <c r="M3707"/>
      <c r="N3707" s="274" t="s">
        <v>4801</v>
      </c>
      <c r="O3707" s="399"/>
      <c r="P3707"/>
      <c r="Q3707" s="400">
        <f>(INDEX('Page 2 - Team Information'!$K$14:$AP$184,Y3707,X3707)*100)</f>
        <v>0</v>
      </c>
      <c r="R3707"/>
      <c r="S3707" t="s">
        <v>8421</v>
      </c>
      <c r="T3707"/>
      <c r="U3707"/>
      <c r="V3707"/>
      <c r="W3707"/>
      <c r="X3707" s="397">
        <v>32</v>
      </c>
      <c r="Y3707" s="397">
        <v>92</v>
      </c>
    </row>
    <row r="3708" spans="1:25" x14ac:dyDescent="0.45">
      <c r="A3708">
        <f>'Page 1 - General Information'!$G$12</f>
        <v>113367003</v>
      </c>
      <c r="B3708" t="str">
        <f>'Page 1 - General Information'!$G$16</f>
        <v>2658</v>
      </c>
      <c r="C3708" s="395" t="s">
        <v>19824</v>
      </c>
      <c r="D3708"/>
      <c r="E3708"/>
      <c r="F3708"/>
      <c r="G3708"/>
      <c r="H3708"/>
      <c r="I3708"/>
      <c r="J3708"/>
      <c r="K3708"/>
      <c r="L3708"/>
      <c r="M3708"/>
      <c r="N3708" t="s">
        <v>4812</v>
      </c>
      <c r="O3708" s="396">
        <f>INDEX('Page 2 - Team Information'!$K$14:$AP$184,Y3708,X3708)</f>
        <v>0</v>
      </c>
      <c r="P3708"/>
      <c r="Q3708"/>
      <c r="R3708"/>
      <c r="S3708" t="s">
        <v>8422</v>
      </c>
      <c r="T3708"/>
      <c r="U3708"/>
      <c r="V3708"/>
      <c r="W3708"/>
      <c r="X3708" s="397">
        <v>24</v>
      </c>
      <c r="Y3708" s="397">
        <v>93</v>
      </c>
    </row>
    <row r="3709" spans="1:25" x14ac:dyDescent="0.45">
      <c r="A3709">
        <f>'Page 1 - General Information'!$G$12</f>
        <v>113367003</v>
      </c>
      <c r="B3709" t="str">
        <f>'Page 1 - General Information'!$G$16</f>
        <v>2658</v>
      </c>
      <c r="C3709" s="395" t="s">
        <v>19824</v>
      </c>
      <c r="D3709"/>
      <c r="E3709"/>
      <c r="F3709"/>
      <c r="G3709"/>
      <c r="H3709"/>
      <c r="I3709"/>
      <c r="J3709"/>
      <c r="K3709"/>
      <c r="L3709"/>
      <c r="M3709"/>
      <c r="N3709" t="s">
        <v>4812</v>
      </c>
      <c r="O3709" s="396">
        <f>INDEX('Page 2 - Team Information'!$K$14:$AP$184,Y3709,X3709)</f>
        <v>1</v>
      </c>
      <c r="P3709"/>
      <c r="Q3709"/>
      <c r="R3709"/>
      <c r="S3709" t="s">
        <v>8423</v>
      </c>
      <c r="T3709"/>
      <c r="U3709"/>
      <c r="V3709"/>
      <c r="W3709"/>
      <c r="X3709" s="397">
        <v>25</v>
      </c>
      <c r="Y3709" s="397">
        <v>93</v>
      </c>
    </row>
    <row r="3710" spans="1:25" x14ac:dyDescent="0.45">
      <c r="A3710">
        <f>'Page 1 - General Information'!$G$12</f>
        <v>113367003</v>
      </c>
      <c r="B3710" t="str">
        <f>'Page 1 - General Information'!$G$16</f>
        <v>2658</v>
      </c>
      <c r="C3710" s="395" t="s">
        <v>19824</v>
      </c>
      <c r="D3710"/>
      <c r="E3710"/>
      <c r="F3710"/>
      <c r="G3710"/>
      <c r="H3710"/>
      <c r="I3710"/>
      <c r="J3710"/>
      <c r="K3710"/>
      <c r="L3710"/>
      <c r="M3710"/>
      <c r="N3710" t="s">
        <v>4812</v>
      </c>
      <c r="O3710" s="396">
        <f>INDEX('Page 2 - Team Information'!$K$14:$AP$184,Y3710,X3710)</f>
        <v>0</v>
      </c>
      <c r="P3710"/>
      <c r="Q3710"/>
      <c r="R3710"/>
      <c r="S3710" t="s">
        <v>8424</v>
      </c>
      <c r="T3710"/>
      <c r="U3710"/>
      <c r="V3710"/>
      <c r="W3710"/>
      <c r="X3710" s="397">
        <v>26</v>
      </c>
      <c r="Y3710" s="397">
        <v>93</v>
      </c>
    </row>
    <row r="3711" spans="1:25" x14ac:dyDescent="0.45">
      <c r="A3711">
        <f>'Page 1 - General Information'!$G$12</f>
        <v>113367003</v>
      </c>
      <c r="B3711" t="str">
        <f>'Page 1 - General Information'!$G$16</f>
        <v>2658</v>
      </c>
      <c r="C3711" s="395" t="s">
        <v>19824</v>
      </c>
      <c r="D3711"/>
      <c r="E3711"/>
      <c r="F3711"/>
      <c r="G3711"/>
      <c r="H3711"/>
      <c r="I3711"/>
      <c r="J3711"/>
      <c r="K3711"/>
      <c r="L3711"/>
      <c r="M3711"/>
      <c r="N3711" t="s">
        <v>4812</v>
      </c>
      <c r="O3711" s="396">
        <f>INDEX('Page 2 - Team Information'!$K$14:$AP$184,Y3711,X3711)</f>
        <v>0</v>
      </c>
      <c r="P3711"/>
      <c r="Q3711"/>
      <c r="R3711"/>
      <c r="S3711" t="s">
        <v>8425</v>
      </c>
      <c r="T3711"/>
      <c r="U3711"/>
      <c r="V3711"/>
      <c r="W3711"/>
      <c r="X3711" s="397">
        <v>27</v>
      </c>
      <c r="Y3711" s="397">
        <v>93</v>
      </c>
    </row>
    <row r="3712" spans="1:25" x14ac:dyDescent="0.45">
      <c r="A3712">
        <f>'Page 1 - General Information'!$G$12</f>
        <v>113367003</v>
      </c>
      <c r="B3712" t="str">
        <f>'Page 1 - General Information'!$G$16</f>
        <v>2658</v>
      </c>
      <c r="C3712" s="395" t="s">
        <v>19824</v>
      </c>
      <c r="D3712"/>
      <c r="E3712"/>
      <c r="F3712"/>
      <c r="G3712"/>
      <c r="H3712"/>
      <c r="I3712"/>
      <c r="J3712"/>
      <c r="K3712"/>
      <c r="L3712"/>
      <c r="M3712"/>
      <c r="N3712" s="274" t="s">
        <v>4801</v>
      </c>
      <c r="O3712" s="399"/>
      <c r="P3712"/>
      <c r="Q3712" s="400">
        <f>(INDEX('Page 2 - Team Information'!$K$14:$AP$184,Y3712,X3712)*100)</f>
        <v>0</v>
      </c>
      <c r="R3712"/>
      <c r="S3712" t="s">
        <v>8426</v>
      </c>
      <c r="T3712"/>
      <c r="U3712"/>
      <c r="V3712"/>
      <c r="W3712"/>
      <c r="X3712" s="397">
        <v>29</v>
      </c>
      <c r="Y3712" s="397">
        <v>93</v>
      </c>
    </row>
    <row r="3713" spans="1:25" x14ac:dyDescent="0.45">
      <c r="A3713">
        <f>'Page 1 - General Information'!$G$12</f>
        <v>113367003</v>
      </c>
      <c r="B3713" t="str">
        <f>'Page 1 - General Information'!$G$16</f>
        <v>2658</v>
      </c>
      <c r="C3713" s="395" t="s">
        <v>19824</v>
      </c>
      <c r="D3713"/>
      <c r="E3713"/>
      <c r="F3713"/>
      <c r="G3713"/>
      <c r="H3713"/>
      <c r="I3713"/>
      <c r="J3713"/>
      <c r="K3713"/>
      <c r="L3713"/>
      <c r="M3713"/>
      <c r="N3713" s="274" t="s">
        <v>4801</v>
      </c>
      <c r="O3713" s="399"/>
      <c r="P3713"/>
      <c r="Q3713" s="400">
        <f>(INDEX('Page 2 - Team Information'!$K$14:$AP$184,Y3713,X3713)*100)</f>
        <v>0</v>
      </c>
      <c r="R3713"/>
      <c r="S3713" t="s">
        <v>8427</v>
      </c>
      <c r="T3713"/>
      <c r="U3713"/>
      <c r="V3713"/>
      <c r="W3713"/>
      <c r="X3713" s="397">
        <v>30</v>
      </c>
      <c r="Y3713" s="397">
        <v>93</v>
      </c>
    </row>
    <row r="3714" spans="1:25" x14ac:dyDescent="0.45">
      <c r="A3714">
        <f>'Page 1 - General Information'!$G$12</f>
        <v>113367003</v>
      </c>
      <c r="B3714" t="str">
        <f>'Page 1 - General Information'!$G$16</f>
        <v>2658</v>
      </c>
      <c r="C3714" s="395" t="s">
        <v>19824</v>
      </c>
      <c r="D3714"/>
      <c r="E3714"/>
      <c r="F3714"/>
      <c r="G3714"/>
      <c r="H3714"/>
      <c r="I3714"/>
      <c r="J3714"/>
      <c r="K3714"/>
      <c r="L3714"/>
      <c r="M3714"/>
      <c r="N3714" s="274" t="s">
        <v>4801</v>
      </c>
      <c r="O3714" s="399"/>
      <c r="P3714"/>
      <c r="Q3714" s="400">
        <f>(INDEX('Page 2 - Team Information'!$K$14:$AP$184,Y3714,X3714)*100)</f>
        <v>0</v>
      </c>
      <c r="R3714"/>
      <c r="S3714" t="s">
        <v>8428</v>
      </c>
      <c r="T3714"/>
      <c r="U3714"/>
      <c r="V3714"/>
      <c r="W3714"/>
      <c r="X3714" s="397">
        <v>31</v>
      </c>
      <c r="Y3714" s="397">
        <v>93</v>
      </c>
    </row>
    <row r="3715" spans="1:25" x14ac:dyDescent="0.45">
      <c r="A3715">
        <f>'Page 1 - General Information'!$G$12</f>
        <v>113367003</v>
      </c>
      <c r="B3715" t="str">
        <f>'Page 1 - General Information'!$G$16</f>
        <v>2658</v>
      </c>
      <c r="C3715" s="395" t="s">
        <v>19824</v>
      </c>
      <c r="D3715"/>
      <c r="E3715"/>
      <c r="F3715"/>
      <c r="G3715"/>
      <c r="H3715"/>
      <c r="I3715"/>
      <c r="J3715"/>
      <c r="K3715"/>
      <c r="L3715"/>
      <c r="M3715"/>
      <c r="N3715" s="274" t="s">
        <v>4801</v>
      </c>
      <c r="O3715" s="399"/>
      <c r="P3715"/>
      <c r="Q3715" s="400">
        <f>(INDEX('Page 2 - Team Information'!$K$14:$AP$184,Y3715,X3715)*100)</f>
        <v>0</v>
      </c>
      <c r="R3715"/>
      <c r="S3715" t="s">
        <v>8429</v>
      </c>
      <c r="T3715"/>
      <c r="U3715"/>
      <c r="V3715"/>
      <c r="W3715"/>
      <c r="X3715" s="397">
        <v>32</v>
      </c>
      <c r="Y3715" s="397">
        <v>93</v>
      </c>
    </row>
    <row r="3716" spans="1:25" x14ac:dyDescent="0.45">
      <c r="A3716">
        <f>'Page 1 - General Information'!$G$12</f>
        <v>113367003</v>
      </c>
      <c r="B3716" t="str">
        <f>'Page 1 - General Information'!$G$16</f>
        <v>2658</v>
      </c>
      <c r="C3716" s="395" t="s">
        <v>19824</v>
      </c>
      <c r="D3716"/>
      <c r="E3716"/>
      <c r="F3716"/>
      <c r="G3716"/>
      <c r="H3716"/>
      <c r="I3716"/>
      <c r="J3716"/>
      <c r="K3716"/>
      <c r="L3716"/>
      <c r="M3716"/>
      <c r="N3716" t="s">
        <v>4812</v>
      </c>
      <c r="O3716" s="396">
        <f>INDEX('Page 2 - Team Information'!$K$14:$AP$184,Y3716,X3716)</f>
        <v>0</v>
      </c>
      <c r="P3716"/>
      <c r="Q3716"/>
      <c r="R3716"/>
      <c r="S3716" t="s">
        <v>8430</v>
      </c>
      <c r="T3716"/>
      <c r="U3716"/>
      <c r="V3716"/>
      <c r="W3716"/>
      <c r="X3716" s="397">
        <v>24</v>
      </c>
      <c r="Y3716" s="397">
        <v>94</v>
      </c>
    </row>
    <row r="3717" spans="1:25" x14ac:dyDescent="0.45">
      <c r="A3717">
        <f>'Page 1 - General Information'!$G$12</f>
        <v>113367003</v>
      </c>
      <c r="B3717" t="str">
        <f>'Page 1 - General Information'!$G$16</f>
        <v>2658</v>
      </c>
      <c r="C3717" s="395" t="s">
        <v>19824</v>
      </c>
      <c r="D3717"/>
      <c r="E3717"/>
      <c r="F3717"/>
      <c r="G3717"/>
      <c r="H3717"/>
      <c r="I3717"/>
      <c r="J3717"/>
      <c r="K3717"/>
      <c r="L3717"/>
      <c r="M3717"/>
      <c r="N3717" t="s">
        <v>4812</v>
      </c>
      <c r="O3717" s="396">
        <f>INDEX('Page 2 - Team Information'!$K$14:$AP$184,Y3717,X3717)</f>
        <v>0</v>
      </c>
      <c r="P3717"/>
      <c r="Q3717"/>
      <c r="R3717"/>
      <c r="S3717" t="s">
        <v>8431</v>
      </c>
      <c r="T3717"/>
      <c r="U3717"/>
      <c r="V3717"/>
      <c r="W3717"/>
      <c r="X3717" s="397">
        <v>25</v>
      </c>
      <c r="Y3717" s="397">
        <v>94</v>
      </c>
    </row>
    <row r="3718" spans="1:25" x14ac:dyDescent="0.45">
      <c r="A3718">
        <f>'Page 1 - General Information'!$G$12</f>
        <v>113367003</v>
      </c>
      <c r="B3718" t="str">
        <f>'Page 1 - General Information'!$G$16</f>
        <v>2658</v>
      </c>
      <c r="C3718" s="395" t="s">
        <v>19824</v>
      </c>
      <c r="D3718"/>
      <c r="E3718"/>
      <c r="F3718"/>
      <c r="G3718"/>
      <c r="H3718"/>
      <c r="I3718"/>
      <c r="J3718"/>
      <c r="K3718"/>
      <c r="L3718"/>
      <c r="M3718"/>
      <c r="N3718" t="s">
        <v>4812</v>
      </c>
      <c r="O3718" s="396">
        <f>INDEX('Page 2 - Team Information'!$K$14:$AP$184,Y3718,X3718)</f>
        <v>0</v>
      </c>
      <c r="P3718"/>
      <c r="Q3718"/>
      <c r="R3718"/>
      <c r="S3718" t="s">
        <v>8432</v>
      </c>
      <c r="T3718"/>
      <c r="U3718"/>
      <c r="V3718"/>
      <c r="W3718"/>
      <c r="X3718" s="397">
        <v>26</v>
      </c>
      <c r="Y3718" s="397">
        <v>94</v>
      </c>
    </row>
    <row r="3719" spans="1:25" x14ac:dyDescent="0.45">
      <c r="A3719">
        <f>'Page 1 - General Information'!$G$12</f>
        <v>113367003</v>
      </c>
      <c r="B3719" t="str">
        <f>'Page 1 - General Information'!$G$16</f>
        <v>2658</v>
      </c>
      <c r="C3719" s="395" t="s">
        <v>19824</v>
      </c>
      <c r="D3719"/>
      <c r="E3719"/>
      <c r="F3719"/>
      <c r="G3719"/>
      <c r="H3719"/>
      <c r="I3719"/>
      <c r="J3719"/>
      <c r="K3719"/>
      <c r="L3719"/>
      <c r="M3719"/>
      <c r="N3719" t="s">
        <v>4812</v>
      </c>
      <c r="O3719" s="396">
        <f>INDEX('Page 2 - Team Information'!$K$14:$AP$184,Y3719,X3719)</f>
        <v>0</v>
      </c>
      <c r="P3719"/>
      <c r="Q3719"/>
      <c r="R3719"/>
      <c r="S3719" t="s">
        <v>8433</v>
      </c>
      <c r="T3719"/>
      <c r="U3719"/>
      <c r="V3719"/>
      <c r="W3719"/>
      <c r="X3719" s="397">
        <v>27</v>
      </c>
      <c r="Y3719" s="397">
        <v>94</v>
      </c>
    </row>
    <row r="3720" spans="1:25" x14ac:dyDescent="0.45">
      <c r="A3720">
        <f>'Page 1 - General Information'!$G$12</f>
        <v>113367003</v>
      </c>
      <c r="B3720" t="str">
        <f>'Page 1 - General Information'!$G$16</f>
        <v>2658</v>
      </c>
      <c r="C3720" s="395" t="s">
        <v>19824</v>
      </c>
      <c r="D3720"/>
      <c r="E3720"/>
      <c r="F3720"/>
      <c r="G3720"/>
      <c r="H3720"/>
      <c r="I3720"/>
      <c r="J3720"/>
      <c r="K3720"/>
      <c r="L3720"/>
      <c r="M3720"/>
      <c r="N3720" s="274" t="s">
        <v>4801</v>
      </c>
      <c r="O3720" s="399"/>
      <c r="P3720"/>
      <c r="Q3720" s="400">
        <f>(INDEX('Page 2 - Team Information'!$K$14:$AP$184,Y3720,X3720)*100)</f>
        <v>0</v>
      </c>
      <c r="R3720"/>
      <c r="S3720" t="s">
        <v>8434</v>
      </c>
      <c r="T3720"/>
      <c r="U3720"/>
      <c r="V3720"/>
      <c r="W3720"/>
      <c r="X3720" s="397">
        <v>29</v>
      </c>
      <c r="Y3720" s="397">
        <v>94</v>
      </c>
    </row>
    <row r="3721" spans="1:25" x14ac:dyDescent="0.45">
      <c r="A3721">
        <f>'Page 1 - General Information'!$G$12</f>
        <v>113367003</v>
      </c>
      <c r="B3721" t="str">
        <f>'Page 1 - General Information'!$G$16</f>
        <v>2658</v>
      </c>
      <c r="C3721" s="395" t="s">
        <v>19824</v>
      </c>
      <c r="D3721"/>
      <c r="E3721"/>
      <c r="F3721"/>
      <c r="G3721"/>
      <c r="H3721"/>
      <c r="I3721"/>
      <c r="J3721"/>
      <c r="K3721"/>
      <c r="L3721"/>
      <c r="M3721"/>
      <c r="N3721" s="274" t="s">
        <v>4801</v>
      </c>
      <c r="O3721" s="399"/>
      <c r="P3721"/>
      <c r="Q3721" s="400">
        <f>(INDEX('Page 2 - Team Information'!$K$14:$AP$184,Y3721,X3721)*100)</f>
        <v>0</v>
      </c>
      <c r="R3721"/>
      <c r="S3721" t="s">
        <v>8435</v>
      </c>
      <c r="T3721"/>
      <c r="U3721"/>
      <c r="V3721"/>
      <c r="W3721"/>
      <c r="X3721" s="397">
        <v>30</v>
      </c>
      <c r="Y3721" s="397">
        <v>94</v>
      </c>
    </row>
    <row r="3722" spans="1:25" x14ac:dyDescent="0.45">
      <c r="A3722">
        <f>'Page 1 - General Information'!$G$12</f>
        <v>113367003</v>
      </c>
      <c r="B3722" t="str">
        <f>'Page 1 - General Information'!$G$16</f>
        <v>2658</v>
      </c>
      <c r="C3722" s="395" t="s">
        <v>19824</v>
      </c>
      <c r="D3722"/>
      <c r="E3722"/>
      <c r="F3722"/>
      <c r="G3722"/>
      <c r="H3722"/>
      <c r="I3722"/>
      <c r="J3722"/>
      <c r="K3722"/>
      <c r="L3722"/>
      <c r="M3722"/>
      <c r="N3722" s="274" t="s">
        <v>4801</v>
      </c>
      <c r="O3722" s="399"/>
      <c r="P3722"/>
      <c r="Q3722" s="400">
        <f>(INDEX('Page 2 - Team Information'!$K$14:$AP$184,Y3722,X3722)*100)</f>
        <v>0</v>
      </c>
      <c r="R3722"/>
      <c r="S3722" t="s">
        <v>8436</v>
      </c>
      <c r="T3722"/>
      <c r="U3722"/>
      <c r="V3722"/>
      <c r="W3722"/>
      <c r="X3722" s="397">
        <v>31</v>
      </c>
      <c r="Y3722" s="397">
        <v>94</v>
      </c>
    </row>
    <row r="3723" spans="1:25" x14ac:dyDescent="0.45">
      <c r="A3723">
        <f>'Page 1 - General Information'!$G$12</f>
        <v>113367003</v>
      </c>
      <c r="B3723" t="str">
        <f>'Page 1 - General Information'!$G$16</f>
        <v>2658</v>
      </c>
      <c r="C3723" s="395" t="s">
        <v>19824</v>
      </c>
      <c r="D3723"/>
      <c r="E3723"/>
      <c r="F3723"/>
      <c r="G3723"/>
      <c r="H3723"/>
      <c r="I3723"/>
      <c r="J3723"/>
      <c r="K3723"/>
      <c r="L3723"/>
      <c r="M3723"/>
      <c r="N3723" s="274" t="s">
        <v>4801</v>
      </c>
      <c r="O3723" s="399"/>
      <c r="P3723"/>
      <c r="Q3723" s="400">
        <f>(INDEX('Page 2 - Team Information'!$K$14:$AP$184,Y3723,X3723)*100)</f>
        <v>0</v>
      </c>
      <c r="R3723"/>
      <c r="S3723" t="s">
        <v>8437</v>
      </c>
      <c r="T3723"/>
      <c r="U3723"/>
      <c r="V3723"/>
      <c r="W3723"/>
      <c r="X3723" s="397">
        <v>32</v>
      </c>
      <c r="Y3723" s="397">
        <v>94</v>
      </c>
    </row>
    <row r="3724" spans="1:25" x14ac:dyDescent="0.45">
      <c r="A3724">
        <f>'Page 1 - General Information'!$G$12</f>
        <v>113367003</v>
      </c>
      <c r="B3724" t="str">
        <f>'Page 1 - General Information'!$G$16</f>
        <v>2658</v>
      </c>
      <c r="C3724" s="395" t="s">
        <v>19824</v>
      </c>
      <c r="D3724"/>
      <c r="E3724"/>
      <c r="F3724"/>
      <c r="G3724"/>
      <c r="H3724"/>
      <c r="I3724"/>
      <c r="J3724"/>
      <c r="K3724"/>
      <c r="L3724"/>
      <c r="M3724"/>
      <c r="N3724" t="s">
        <v>4812</v>
      </c>
      <c r="O3724" s="396">
        <f>INDEX('Page 2 - Team Information'!$K$14:$AP$184,Y3724,X3724)</f>
        <v>0</v>
      </c>
      <c r="P3724"/>
      <c r="Q3724"/>
      <c r="R3724"/>
      <c r="S3724" t="s">
        <v>8438</v>
      </c>
      <c r="T3724"/>
      <c r="U3724"/>
      <c r="V3724"/>
      <c r="W3724"/>
      <c r="X3724" s="397">
        <v>24</v>
      </c>
      <c r="Y3724" s="397">
        <v>95</v>
      </c>
    </row>
    <row r="3725" spans="1:25" x14ac:dyDescent="0.45">
      <c r="A3725">
        <f>'Page 1 - General Information'!$G$12</f>
        <v>113367003</v>
      </c>
      <c r="B3725" t="str">
        <f>'Page 1 - General Information'!$G$16</f>
        <v>2658</v>
      </c>
      <c r="C3725" s="395" t="s">
        <v>19824</v>
      </c>
      <c r="D3725"/>
      <c r="E3725"/>
      <c r="F3725"/>
      <c r="G3725"/>
      <c r="H3725"/>
      <c r="I3725"/>
      <c r="J3725"/>
      <c r="K3725"/>
      <c r="L3725"/>
      <c r="M3725"/>
      <c r="N3725" t="s">
        <v>4812</v>
      </c>
      <c r="O3725" s="396">
        <f>INDEX('Page 2 - Team Information'!$K$14:$AP$184,Y3725,X3725)</f>
        <v>1</v>
      </c>
      <c r="P3725"/>
      <c r="Q3725"/>
      <c r="R3725"/>
      <c r="S3725" t="s">
        <v>8439</v>
      </c>
      <c r="T3725"/>
      <c r="U3725"/>
      <c r="V3725"/>
      <c r="W3725"/>
      <c r="X3725" s="397">
        <v>25</v>
      </c>
      <c r="Y3725" s="397">
        <v>95</v>
      </c>
    </row>
    <row r="3726" spans="1:25" x14ac:dyDescent="0.45">
      <c r="A3726">
        <f>'Page 1 - General Information'!$G$12</f>
        <v>113367003</v>
      </c>
      <c r="B3726" t="str">
        <f>'Page 1 - General Information'!$G$16</f>
        <v>2658</v>
      </c>
      <c r="C3726" s="395" t="s">
        <v>19824</v>
      </c>
      <c r="D3726"/>
      <c r="E3726"/>
      <c r="F3726"/>
      <c r="G3726"/>
      <c r="H3726"/>
      <c r="I3726"/>
      <c r="J3726"/>
      <c r="K3726"/>
      <c r="L3726"/>
      <c r="M3726"/>
      <c r="N3726" t="s">
        <v>4812</v>
      </c>
      <c r="O3726" s="396">
        <f>INDEX('Page 2 - Team Information'!$K$14:$AP$184,Y3726,X3726)</f>
        <v>0</v>
      </c>
      <c r="P3726"/>
      <c r="Q3726"/>
      <c r="R3726"/>
      <c r="S3726" t="s">
        <v>8440</v>
      </c>
      <c r="T3726"/>
      <c r="U3726"/>
      <c r="V3726"/>
      <c r="W3726"/>
      <c r="X3726" s="397">
        <v>26</v>
      </c>
      <c r="Y3726" s="397">
        <v>95</v>
      </c>
    </row>
    <row r="3727" spans="1:25" x14ac:dyDescent="0.45">
      <c r="A3727">
        <f>'Page 1 - General Information'!$G$12</f>
        <v>113367003</v>
      </c>
      <c r="B3727" t="str">
        <f>'Page 1 - General Information'!$G$16</f>
        <v>2658</v>
      </c>
      <c r="C3727" s="395" t="s">
        <v>19824</v>
      </c>
      <c r="D3727"/>
      <c r="E3727"/>
      <c r="F3727"/>
      <c r="G3727"/>
      <c r="H3727"/>
      <c r="I3727"/>
      <c r="J3727"/>
      <c r="K3727"/>
      <c r="L3727"/>
      <c r="M3727"/>
      <c r="N3727" t="s">
        <v>4812</v>
      </c>
      <c r="O3727" s="396">
        <f>INDEX('Page 2 - Team Information'!$K$14:$AP$184,Y3727,X3727)</f>
        <v>4</v>
      </c>
      <c r="P3727"/>
      <c r="Q3727"/>
      <c r="R3727"/>
      <c r="S3727" t="s">
        <v>8441</v>
      </c>
      <c r="T3727"/>
      <c r="U3727"/>
      <c r="V3727"/>
      <c r="W3727"/>
      <c r="X3727" s="397">
        <v>27</v>
      </c>
      <c r="Y3727" s="397">
        <v>95</v>
      </c>
    </row>
    <row r="3728" spans="1:25" x14ac:dyDescent="0.45">
      <c r="A3728">
        <f>'Page 1 - General Information'!$G$12</f>
        <v>113367003</v>
      </c>
      <c r="B3728" t="str">
        <f>'Page 1 - General Information'!$G$16</f>
        <v>2658</v>
      </c>
      <c r="C3728" s="395" t="s">
        <v>19824</v>
      </c>
      <c r="D3728"/>
      <c r="E3728"/>
      <c r="F3728"/>
      <c r="G3728"/>
      <c r="H3728"/>
      <c r="I3728"/>
      <c r="J3728"/>
      <c r="K3728"/>
      <c r="L3728"/>
      <c r="M3728"/>
      <c r="N3728" s="274" t="s">
        <v>4801</v>
      </c>
      <c r="O3728" s="399"/>
      <c r="P3728"/>
      <c r="Q3728" s="400">
        <f>(INDEX('Page 2 - Team Information'!$K$14:$AP$184,Y3728,X3728)*100)</f>
        <v>0</v>
      </c>
      <c r="R3728"/>
      <c r="S3728" t="s">
        <v>8442</v>
      </c>
      <c r="T3728"/>
      <c r="U3728"/>
      <c r="V3728"/>
      <c r="W3728"/>
      <c r="X3728" s="397">
        <v>29</v>
      </c>
      <c r="Y3728" s="397">
        <v>95</v>
      </c>
    </row>
    <row r="3729" spans="1:25" x14ac:dyDescent="0.45">
      <c r="A3729">
        <f>'Page 1 - General Information'!$G$12</f>
        <v>113367003</v>
      </c>
      <c r="B3729" t="str">
        <f>'Page 1 - General Information'!$G$16</f>
        <v>2658</v>
      </c>
      <c r="C3729" s="395" t="s">
        <v>19824</v>
      </c>
      <c r="D3729"/>
      <c r="E3729"/>
      <c r="F3729"/>
      <c r="G3729"/>
      <c r="H3729"/>
      <c r="I3729"/>
      <c r="J3729"/>
      <c r="K3729"/>
      <c r="L3729"/>
      <c r="M3729"/>
      <c r="N3729" s="274" t="s">
        <v>4801</v>
      </c>
      <c r="O3729" s="399"/>
      <c r="P3729"/>
      <c r="Q3729" s="400">
        <f>(INDEX('Page 2 - Team Information'!$K$14:$AP$184,Y3729,X3729)*100)</f>
        <v>0</v>
      </c>
      <c r="R3729"/>
      <c r="S3729" t="s">
        <v>8443</v>
      </c>
      <c r="T3729"/>
      <c r="U3729"/>
      <c r="V3729"/>
      <c r="W3729"/>
      <c r="X3729" s="397">
        <v>30</v>
      </c>
      <c r="Y3729" s="397">
        <v>95</v>
      </c>
    </row>
    <row r="3730" spans="1:25" x14ac:dyDescent="0.45">
      <c r="A3730">
        <f>'Page 1 - General Information'!$G$12</f>
        <v>113367003</v>
      </c>
      <c r="B3730" t="str">
        <f>'Page 1 - General Information'!$G$16</f>
        <v>2658</v>
      </c>
      <c r="C3730" s="395" t="s">
        <v>19824</v>
      </c>
      <c r="D3730"/>
      <c r="E3730"/>
      <c r="F3730"/>
      <c r="G3730"/>
      <c r="H3730"/>
      <c r="I3730"/>
      <c r="J3730"/>
      <c r="K3730"/>
      <c r="L3730"/>
      <c r="M3730"/>
      <c r="N3730" s="274" t="s">
        <v>4801</v>
      </c>
      <c r="O3730" s="399"/>
      <c r="P3730"/>
      <c r="Q3730" s="400">
        <f>(INDEX('Page 2 - Team Information'!$K$14:$AP$184,Y3730,X3730)*100)</f>
        <v>0</v>
      </c>
      <c r="R3730"/>
      <c r="S3730" t="s">
        <v>8444</v>
      </c>
      <c r="T3730"/>
      <c r="U3730"/>
      <c r="V3730"/>
      <c r="W3730"/>
      <c r="X3730" s="397">
        <v>31</v>
      </c>
      <c r="Y3730" s="397">
        <v>95</v>
      </c>
    </row>
    <row r="3731" spans="1:25" x14ac:dyDescent="0.45">
      <c r="A3731">
        <f>'Page 1 - General Information'!$G$12</f>
        <v>113367003</v>
      </c>
      <c r="B3731" t="str">
        <f>'Page 1 - General Information'!$G$16</f>
        <v>2658</v>
      </c>
      <c r="C3731" s="395" t="s">
        <v>19824</v>
      </c>
      <c r="D3731"/>
      <c r="E3731"/>
      <c r="F3731"/>
      <c r="G3731"/>
      <c r="H3731"/>
      <c r="I3731"/>
      <c r="J3731"/>
      <c r="K3731"/>
      <c r="L3731"/>
      <c r="M3731"/>
      <c r="N3731" s="274" t="s">
        <v>4801</v>
      </c>
      <c r="O3731" s="399"/>
      <c r="P3731"/>
      <c r="Q3731" s="400">
        <f>(INDEX('Page 2 - Team Information'!$K$14:$AP$184,Y3731,X3731)*100)</f>
        <v>0</v>
      </c>
      <c r="R3731"/>
      <c r="S3731" t="s">
        <v>8445</v>
      </c>
      <c r="T3731"/>
      <c r="U3731"/>
      <c r="V3731"/>
      <c r="W3731"/>
      <c r="X3731" s="397">
        <v>32</v>
      </c>
      <c r="Y3731" s="397">
        <v>95</v>
      </c>
    </row>
    <row r="3732" spans="1:25" x14ac:dyDescent="0.45">
      <c r="A3732">
        <f>'Page 1 - General Information'!$G$12</f>
        <v>113367003</v>
      </c>
      <c r="B3732" t="str">
        <f>'Page 1 - General Information'!$G$16</f>
        <v>2658</v>
      </c>
      <c r="C3732" s="395" t="s">
        <v>19824</v>
      </c>
      <c r="D3732"/>
      <c r="E3732"/>
      <c r="F3732"/>
      <c r="G3732"/>
      <c r="H3732"/>
      <c r="I3732"/>
      <c r="J3732"/>
      <c r="K3732"/>
      <c r="L3732"/>
      <c r="M3732"/>
      <c r="N3732" t="s">
        <v>4812</v>
      </c>
      <c r="O3732" s="396">
        <f>INDEX('Page 2 - Team Information'!$K$14:$AP$184,Y3732,X3732)</f>
        <v>0</v>
      </c>
      <c r="P3732"/>
      <c r="Q3732"/>
      <c r="R3732"/>
      <c r="S3732" t="s">
        <v>8446</v>
      </c>
      <c r="T3732"/>
      <c r="U3732"/>
      <c r="V3732"/>
      <c r="W3732"/>
      <c r="X3732" s="397">
        <v>24</v>
      </c>
      <c r="Y3732" s="397">
        <v>96</v>
      </c>
    </row>
    <row r="3733" spans="1:25" x14ac:dyDescent="0.45">
      <c r="A3733">
        <f>'Page 1 - General Information'!$G$12</f>
        <v>113367003</v>
      </c>
      <c r="B3733" t="str">
        <f>'Page 1 - General Information'!$G$16</f>
        <v>2658</v>
      </c>
      <c r="C3733" s="395" t="s">
        <v>19824</v>
      </c>
      <c r="D3733"/>
      <c r="E3733"/>
      <c r="F3733"/>
      <c r="G3733"/>
      <c r="H3733"/>
      <c r="I3733"/>
      <c r="J3733"/>
      <c r="K3733"/>
      <c r="L3733"/>
      <c r="M3733"/>
      <c r="N3733" t="s">
        <v>4812</v>
      </c>
      <c r="O3733" s="396">
        <f>INDEX('Page 2 - Team Information'!$K$14:$AP$184,Y3733,X3733)</f>
        <v>1</v>
      </c>
      <c r="P3733"/>
      <c r="Q3733"/>
      <c r="R3733"/>
      <c r="S3733" t="s">
        <v>8447</v>
      </c>
      <c r="T3733"/>
      <c r="U3733"/>
      <c r="V3733"/>
      <c r="W3733"/>
      <c r="X3733" s="397">
        <v>25</v>
      </c>
      <c r="Y3733" s="397">
        <v>96</v>
      </c>
    </row>
    <row r="3734" spans="1:25" x14ac:dyDescent="0.45">
      <c r="A3734">
        <f>'Page 1 - General Information'!$G$12</f>
        <v>113367003</v>
      </c>
      <c r="B3734" t="str">
        <f>'Page 1 - General Information'!$G$16</f>
        <v>2658</v>
      </c>
      <c r="C3734" s="395" t="s">
        <v>19824</v>
      </c>
      <c r="D3734"/>
      <c r="E3734"/>
      <c r="F3734"/>
      <c r="G3734"/>
      <c r="H3734"/>
      <c r="I3734"/>
      <c r="J3734"/>
      <c r="K3734"/>
      <c r="L3734"/>
      <c r="M3734"/>
      <c r="N3734" t="s">
        <v>4812</v>
      </c>
      <c r="O3734" s="396">
        <f>INDEX('Page 2 - Team Information'!$K$14:$AP$184,Y3734,X3734)</f>
        <v>0</v>
      </c>
      <c r="P3734"/>
      <c r="Q3734"/>
      <c r="R3734"/>
      <c r="S3734" t="s">
        <v>8448</v>
      </c>
      <c r="T3734"/>
      <c r="U3734"/>
      <c r="V3734"/>
      <c r="W3734"/>
      <c r="X3734" s="397">
        <v>26</v>
      </c>
      <c r="Y3734" s="397">
        <v>96</v>
      </c>
    </row>
    <row r="3735" spans="1:25" x14ac:dyDescent="0.45">
      <c r="A3735">
        <f>'Page 1 - General Information'!$G$12</f>
        <v>113367003</v>
      </c>
      <c r="B3735" t="str">
        <f>'Page 1 - General Information'!$G$16</f>
        <v>2658</v>
      </c>
      <c r="C3735" s="395" t="s">
        <v>19824</v>
      </c>
      <c r="D3735"/>
      <c r="E3735"/>
      <c r="F3735"/>
      <c r="G3735"/>
      <c r="H3735"/>
      <c r="I3735"/>
      <c r="J3735"/>
      <c r="K3735"/>
      <c r="L3735"/>
      <c r="M3735"/>
      <c r="N3735" t="s">
        <v>4812</v>
      </c>
      <c r="O3735" s="396">
        <f>INDEX('Page 2 - Team Information'!$K$14:$AP$184,Y3735,X3735)</f>
        <v>1</v>
      </c>
      <c r="P3735"/>
      <c r="Q3735"/>
      <c r="R3735"/>
      <c r="S3735" t="s">
        <v>8449</v>
      </c>
      <c r="T3735"/>
      <c r="U3735"/>
      <c r="V3735"/>
      <c r="W3735"/>
      <c r="X3735" s="397">
        <v>27</v>
      </c>
      <c r="Y3735" s="397">
        <v>96</v>
      </c>
    </row>
    <row r="3736" spans="1:25" x14ac:dyDescent="0.45">
      <c r="A3736">
        <f>'Page 1 - General Information'!$G$12</f>
        <v>113367003</v>
      </c>
      <c r="B3736" t="str">
        <f>'Page 1 - General Information'!$G$16</f>
        <v>2658</v>
      </c>
      <c r="C3736" s="395" t="s">
        <v>19824</v>
      </c>
      <c r="D3736"/>
      <c r="E3736"/>
      <c r="F3736"/>
      <c r="G3736"/>
      <c r="H3736"/>
      <c r="I3736"/>
      <c r="J3736"/>
      <c r="K3736"/>
      <c r="L3736"/>
      <c r="M3736"/>
      <c r="N3736" s="274" t="s">
        <v>4801</v>
      </c>
      <c r="O3736" s="399"/>
      <c r="P3736"/>
      <c r="Q3736" s="400">
        <f>(INDEX('Page 2 - Team Information'!$K$14:$AP$184,Y3736,X3736)*100)</f>
        <v>0</v>
      </c>
      <c r="R3736"/>
      <c r="S3736" t="s">
        <v>8450</v>
      </c>
      <c r="T3736"/>
      <c r="U3736"/>
      <c r="V3736"/>
      <c r="W3736"/>
      <c r="X3736" s="397">
        <v>29</v>
      </c>
      <c r="Y3736" s="397">
        <v>96</v>
      </c>
    </row>
    <row r="3737" spans="1:25" x14ac:dyDescent="0.45">
      <c r="A3737">
        <f>'Page 1 - General Information'!$G$12</f>
        <v>113367003</v>
      </c>
      <c r="B3737" t="str">
        <f>'Page 1 - General Information'!$G$16</f>
        <v>2658</v>
      </c>
      <c r="C3737" s="395" t="s">
        <v>19824</v>
      </c>
      <c r="D3737"/>
      <c r="E3737"/>
      <c r="F3737"/>
      <c r="G3737"/>
      <c r="H3737"/>
      <c r="I3737"/>
      <c r="J3737"/>
      <c r="K3737"/>
      <c r="L3737"/>
      <c r="M3737"/>
      <c r="N3737" s="274" t="s">
        <v>4801</v>
      </c>
      <c r="O3737" s="399"/>
      <c r="P3737"/>
      <c r="Q3737" s="400">
        <f>(INDEX('Page 2 - Team Information'!$K$14:$AP$184,Y3737,X3737)*100)</f>
        <v>0</v>
      </c>
      <c r="R3737"/>
      <c r="S3737" t="s">
        <v>8451</v>
      </c>
      <c r="T3737"/>
      <c r="U3737"/>
      <c r="V3737"/>
      <c r="W3737"/>
      <c r="X3737" s="397">
        <v>30</v>
      </c>
      <c r="Y3737" s="397">
        <v>96</v>
      </c>
    </row>
    <row r="3738" spans="1:25" x14ac:dyDescent="0.45">
      <c r="A3738">
        <f>'Page 1 - General Information'!$G$12</f>
        <v>113367003</v>
      </c>
      <c r="B3738" t="str">
        <f>'Page 1 - General Information'!$G$16</f>
        <v>2658</v>
      </c>
      <c r="C3738" s="395" t="s">
        <v>19824</v>
      </c>
      <c r="D3738"/>
      <c r="E3738"/>
      <c r="F3738"/>
      <c r="G3738"/>
      <c r="H3738"/>
      <c r="I3738"/>
      <c r="J3738"/>
      <c r="K3738"/>
      <c r="L3738"/>
      <c r="M3738"/>
      <c r="N3738" s="274" t="s">
        <v>4801</v>
      </c>
      <c r="O3738" s="399"/>
      <c r="P3738"/>
      <c r="Q3738" s="400">
        <f>(INDEX('Page 2 - Team Information'!$K$14:$AP$184,Y3738,X3738)*100)</f>
        <v>0</v>
      </c>
      <c r="R3738"/>
      <c r="S3738" t="s">
        <v>8452</v>
      </c>
      <c r="T3738"/>
      <c r="U3738"/>
      <c r="V3738"/>
      <c r="W3738"/>
      <c r="X3738" s="397">
        <v>31</v>
      </c>
      <c r="Y3738" s="397">
        <v>96</v>
      </c>
    </row>
    <row r="3739" spans="1:25" x14ac:dyDescent="0.45">
      <c r="A3739">
        <f>'Page 1 - General Information'!$G$12</f>
        <v>113367003</v>
      </c>
      <c r="B3739" t="str">
        <f>'Page 1 - General Information'!$G$16</f>
        <v>2658</v>
      </c>
      <c r="C3739" s="395" t="s">
        <v>19824</v>
      </c>
      <c r="D3739"/>
      <c r="E3739"/>
      <c r="F3739"/>
      <c r="G3739"/>
      <c r="H3739"/>
      <c r="I3739"/>
      <c r="J3739"/>
      <c r="K3739"/>
      <c r="L3739"/>
      <c r="M3739"/>
      <c r="N3739" s="274" t="s">
        <v>4801</v>
      </c>
      <c r="O3739" s="399"/>
      <c r="P3739"/>
      <c r="Q3739" s="400">
        <f>(INDEX('Page 2 - Team Information'!$K$14:$AP$184,Y3739,X3739)*100)</f>
        <v>0</v>
      </c>
      <c r="R3739"/>
      <c r="S3739" t="s">
        <v>8453</v>
      </c>
      <c r="T3739"/>
      <c r="U3739"/>
      <c r="V3739"/>
      <c r="W3739"/>
      <c r="X3739" s="397">
        <v>32</v>
      </c>
      <c r="Y3739" s="397">
        <v>96</v>
      </c>
    </row>
    <row r="3740" spans="1:25" x14ac:dyDescent="0.45">
      <c r="A3740">
        <f>'Page 1 - General Information'!$G$12</f>
        <v>113367003</v>
      </c>
      <c r="B3740" t="str">
        <f>'Page 1 - General Information'!$G$16</f>
        <v>2658</v>
      </c>
      <c r="C3740" s="395" t="s">
        <v>19824</v>
      </c>
      <c r="D3740"/>
      <c r="E3740"/>
      <c r="F3740"/>
      <c r="G3740"/>
      <c r="H3740"/>
      <c r="I3740"/>
      <c r="J3740"/>
      <c r="K3740"/>
      <c r="L3740"/>
      <c r="M3740"/>
      <c r="N3740" t="s">
        <v>4812</v>
      </c>
      <c r="O3740" s="396">
        <f>INDEX('Page 2 - Team Information'!$K$14:$AP$184,Y3740,X3740)</f>
        <v>0</v>
      </c>
      <c r="P3740"/>
      <c r="Q3740"/>
      <c r="R3740"/>
      <c r="S3740" t="s">
        <v>8454</v>
      </c>
      <c r="T3740"/>
      <c r="U3740"/>
      <c r="V3740"/>
      <c r="W3740"/>
      <c r="X3740" s="397">
        <v>24</v>
      </c>
      <c r="Y3740" s="397">
        <v>97</v>
      </c>
    </row>
    <row r="3741" spans="1:25" x14ac:dyDescent="0.45">
      <c r="A3741">
        <f>'Page 1 - General Information'!$G$12</f>
        <v>113367003</v>
      </c>
      <c r="B3741" t="str">
        <f>'Page 1 - General Information'!$G$16</f>
        <v>2658</v>
      </c>
      <c r="C3741" s="395" t="s">
        <v>19824</v>
      </c>
      <c r="D3741"/>
      <c r="E3741"/>
      <c r="F3741"/>
      <c r="G3741"/>
      <c r="H3741"/>
      <c r="I3741"/>
      <c r="J3741"/>
      <c r="K3741"/>
      <c r="L3741"/>
      <c r="M3741"/>
      <c r="N3741" t="s">
        <v>4812</v>
      </c>
      <c r="O3741" s="396">
        <f>INDEX('Page 2 - Team Information'!$K$14:$AP$184,Y3741,X3741)</f>
        <v>0</v>
      </c>
      <c r="P3741"/>
      <c r="Q3741"/>
      <c r="R3741"/>
      <c r="S3741" t="s">
        <v>8455</v>
      </c>
      <c r="T3741"/>
      <c r="U3741"/>
      <c r="V3741"/>
      <c r="W3741"/>
      <c r="X3741" s="397">
        <v>25</v>
      </c>
      <c r="Y3741" s="397">
        <v>97</v>
      </c>
    </row>
    <row r="3742" spans="1:25" x14ac:dyDescent="0.45">
      <c r="A3742">
        <f>'Page 1 - General Information'!$G$12</f>
        <v>113367003</v>
      </c>
      <c r="B3742" t="str">
        <f>'Page 1 - General Information'!$G$16</f>
        <v>2658</v>
      </c>
      <c r="C3742" s="395" t="s">
        <v>19824</v>
      </c>
      <c r="D3742"/>
      <c r="E3742"/>
      <c r="F3742"/>
      <c r="G3742"/>
      <c r="H3742"/>
      <c r="I3742"/>
      <c r="J3742"/>
      <c r="K3742"/>
      <c r="L3742"/>
      <c r="M3742"/>
      <c r="N3742" t="s">
        <v>4812</v>
      </c>
      <c r="O3742" s="396">
        <f>INDEX('Page 2 - Team Information'!$K$14:$AP$184,Y3742,X3742)</f>
        <v>0</v>
      </c>
      <c r="P3742"/>
      <c r="Q3742"/>
      <c r="R3742"/>
      <c r="S3742" t="s">
        <v>8456</v>
      </c>
      <c r="T3742"/>
      <c r="U3742"/>
      <c r="V3742"/>
      <c r="W3742"/>
      <c r="X3742" s="397">
        <v>26</v>
      </c>
      <c r="Y3742" s="397">
        <v>97</v>
      </c>
    </row>
    <row r="3743" spans="1:25" x14ac:dyDescent="0.45">
      <c r="A3743">
        <f>'Page 1 - General Information'!$G$12</f>
        <v>113367003</v>
      </c>
      <c r="B3743" t="str">
        <f>'Page 1 - General Information'!$G$16</f>
        <v>2658</v>
      </c>
      <c r="C3743" s="395" t="s">
        <v>19824</v>
      </c>
      <c r="D3743"/>
      <c r="E3743"/>
      <c r="F3743"/>
      <c r="G3743"/>
      <c r="H3743"/>
      <c r="I3743"/>
      <c r="J3743"/>
      <c r="K3743"/>
      <c r="L3743"/>
      <c r="M3743"/>
      <c r="N3743" t="s">
        <v>4812</v>
      </c>
      <c r="O3743" s="396">
        <f>INDEX('Page 2 - Team Information'!$K$14:$AP$184,Y3743,X3743)</f>
        <v>0</v>
      </c>
      <c r="P3743"/>
      <c r="Q3743"/>
      <c r="R3743"/>
      <c r="S3743" t="s">
        <v>8457</v>
      </c>
      <c r="T3743"/>
      <c r="U3743"/>
      <c r="V3743"/>
      <c r="W3743"/>
      <c r="X3743" s="397">
        <v>27</v>
      </c>
      <c r="Y3743" s="397">
        <v>97</v>
      </c>
    </row>
    <row r="3744" spans="1:25" x14ac:dyDescent="0.45">
      <c r="A3744">
        <f>'Page 1 - General Information'!$G$12</f>
        <v>113367003</v>
      </c>
      <c r="B3744" t="str">
        <f>'Page 1 - General Information'!$G$16</f>
        <v>2658</v>
      </c>
      <c r="C3744" s="395" t="s">
        <v>19824</v>
      </c>
      <c r="D3744"/>
      <c r="E3744"/>
      <c r="F3744"/>
      <c r="G3744"/>
      <c r="H3744"/>
      <c r="I3744"/>
      <c r="J3744"/>
      <c r="K3744"/>
      <c r="L3744"/>
      <c r="M3744"/>
      <c r="N3744" s="274" t="s">
        <v>4801</v>
      </c>
      <c r="O3744" s="399"/>
      <c r="P3744"/>
      <c r="Q3744" s="400">
        <f>(INDEX('Page 2 - Team Information'!$K$14:$AP$184,Y3744,X3744)*100)</f>
        <v>0</v>
      </c>
      <c r="R3744"/>
      <c r="S3744" t="s">
        <v>8458</v>
      </c>
      <c r="T3744"/>
      <c r="U3744"/>
      <c r="V3744"/>
      <c r="W3744"/>
      <c r="X3744" s="397">
        <v>29</v>
      </c>
      <c r="Y3744" s="397">
        <v>97</v>
      </c>
    </row>
    <row r="3745" spans="1:25" x14ac:dyDescent="0.45">
      <c r="A3745">
        <f>'Page 1 - General Information'!$G$12</f>
        <v>113367003</v>
      </c>
      <c r="B3745" t="str">
        <f>'Page 1 - General Information'!$G$16</f>
        <v>2658</v>
      </c>
      <c r="C3745" s="395" t="s">
        <v>19824</v>
      </c>
      <c r="D3745"/>
      <c r="E3745"/>
      <c r="F3745"/>
      <c r="G3745"/>
      <c r="H3745"/>
      <c r="I3745"/>
      <c r="J3745"/>
      <c r="K3745"/>
      <c r="L3745"/>
      <c r="M3745"/>
      <c r="N3745" s="274" t="s">
        <v>4801</v>
      </c>
      <c r="O3745" s="399"/>
      <c r="P3745"/>
      <c r="Q3745" s="400">
        <f>(INDEX('Page 2 - Team Information'!$K$14:$AP$184,Y3745,X3745)*100)</f>
        <v>0</v>
      </c>
      <c r="R3745"/>
      <c r="S3745" t="s">
        <v>8459</v>
      </c>
      <c r="T3745"/>
      <c r="U3745"/>
      <c r="V3745"/>
      <c r="W3745"/>
      <c r="X3745" s="397">
        <v>30</v>
      </c>
      <c r="Y3745" s="397">
        <v>97</v>
      </c>
    </row>
    <row r="3746" spans="1:25" x14ac:dyDescent="0.45">
      <c r="A3746">
        <f>'Page 1 - General Information'!$G$12</f>
        <v>113367003</v>
      </c>
      <c r="B3746" t="str">
        <f>'Page 1 - General Information'!$G$16</f>
        <v>2658</v>
      </c>
      <c r="C3746" s="395" t="s">
        <v>19824</v>
      </c>
      <c r="D3746"/>
      <c r="E3746"/>
      <c r="F3746"/>
      <c r="G3746"/>
      <c r="H3746"/>
      <c r="I3746"/>
      <c r="J3746"/>
      <c r="K3746"/>
      <c r="L3746"/>
      <c r="M3746"/>
      <c r="N3746" s="274" t="s">
        <v>4801</v>
      </c>
      <c r="O3746" s="399"/>
      <c r="P3746"/>
      <c r="Q3746" s="400">
        <f>(INDEX('Page 2 - Team Information'!$K$14:$AP$184,Y3746,X3746)*100)</f>
        <v>0</v>
      </c>
      <c r="R3746"/>
      <c r="S3746" t="s">
        <v>8460</v>
      </c>
      <c r="T3746"/>
      <c r="U3746"/>
      <c r="V3746"/>
      <c r="W3746"/>
      <c r="X3746" s="397">
        <v>31</v>
      </c>
      <c r="Y3746" s="397">
        <v>97</v>
      </c>
    </row>
    <row r="3747" spans="1:25" x14ac:dyDescent="0.45">
      <c r="A3747">
        <f>'Page 1 - General Information'!$G$12</f>
        <v>113367003</v>
      </c>
      <c r="B3747" t="str">
        <f>'Page 1 - General Information'!$G$16</f>
        <v>2658</v>
      </c>
      <c r="C3747" s="395" t="s">
        <v>19824</v>
      </c>
      <c r="D3747"/>
      <c r="E3747"/>
      <c r="F3747"/>
      <c r="G3747"/>
      <c r="H3747"/>
      <c r="I3747"/>
      <c r="J3747"/>
      <c r="K3747"/>
      <c r="L3747"/>
      <c r="M3747"/>
      <c r="N3747" s="274" t="s">
        <v>4801</v>
      </c>
      <c r="O3747" s="399"/>
      <c r="P3747"/>
      <c r="Q3747" s="400">
        <f>(INDEX('Page 2 - Team Information'!$K$14:$AP$184,Y3747,X3747)*100)</f>
        <v>0</v>
      </c>
      <c r="R3747"/>
      <c r="S3747" t="s">
        <v>8461</v>
      </c>
      <c r="T3747"/>
      <c r="U3747"/>
      <c r="V3747"/>
      <c r="W3747"/>
      <c r="X3747" s="397">
        <v>32</v>
      </c>
      <c r="Y3747" s="397">
        <v>97</v>
      </c>
    </row>
    <row r="3748" spans="1:25" x14ac:dyDescent="0.45">
      <c r="A3748">
        <f>'Page 1 - General Information'!$G$12</f>
        <v>113367003</v>
      </c>
      <c r="B3748" t="str">
        <f>'Page 1 - General Information'!$G$16</f>
        <v>2658</v>
      </c>
      <c r="C3748" s="395" t="s">
        <v>19824</v>
      </c>
      <c r="D3748"/>
      <c r="E3748"/>
      <c r="F3748"/>
      <c r="G3748"/>
      <c r="H3748"/>
      <c r="I3748"/>
      <c r="J3748"/>
      <c r="K3748"/>
      <c r="L3748"/>
      <c r="M3748"/>
      <c r="N3748" t="s">
        <v>4812</v>
      </c>
      <c r="O3748" s="396">
        <f>INDEX('Page 2 - Team Information'!$K$14:$AP$184,Y3748,X3748)</f>
        <v>0</v>
      </c>
      <c r="P3748"/>
      <c r="Q3748"/>
      <c r="R3748"/>
      <c r="S3748" t="s">
        <v>8462</v>
      </c>
      <c r="T3748"/>
      <c r="U3748"/>
      <c r="V3748"/>
      <c r="W3748"/>
      <c r="X3748" s="397">
        <v>24</v>
      </c>
      <c r="Y3748" s="397">
        <v>98</v>
      </c>
    </row>
    <row r="3749" spans="1:25" x14ac:dyDescent="0.45">
      <c r="A3749">
        <f>'Page 1 - General Information'!$G$12</f>
        <v>113367003</v>
      </c>
      <c r="B3749" t="str">
        <f>'Page 1 - General Information'!$G$16</f>
        <v>2658</v>
      </c>
      <c r="C3749" s="395" t="s">
        <v>19824</v>
      </c>
      <c r="D3749"/>
      <c r="E3749"/>
      <c r="F3749"/>
      <c r="G3749"/>
      <c r="H3749"/>
      <c r="I3749"/>
      <c r="J3749"/>
      <c r="K3749"/>
      <c r="L3749"/>
      <c r="M3749"/>
      <c r="N3749" t="s">
        <v>4812</v>
      </c>
      <c r="O3749" s="396">
        <f>INDEX('Page 2 - Team Information'!$K$14:$AP$184,Y3749,X3749)</f>
        <v>1</v>
      </c>
      <c r="P3749"/>
      <c r="Q3749"/>
      <c r="R3749"/>
      <c r="S3749" t="s">
        <v>8463</v>
      </c>
      <c r="T3749"/>
      <c r="U3749"/>
      <c r="V3749"/>
      <c r="W3749"/>
      <c r="X3749" s="397">
        <v>25</v>
      </c>
      <c r="Y3749" s="397">
        <v>98</v>
      </c>
    </row>
    <row r="3750" spans="1:25" x14ac:dyDescent="0.45">
      <c r="A3750">
        <f>'Page 1 - General Information'!$G$12</f>
        <v>113367003</v>
      </c>
      <c r="B3750" t="str">
        <f>'Page 1 - General Information'!$G$16</f>
        <v>2658</v>
      </c>
      <c r="C3750" s="395" t="s">
        <v>19824</v>
      </c>
      <c r="D3750"/>
      <c r="E3750"/>
      <c r="F3750"/>
      <c r="G3750"/>
      <c r="H3750"/>
      <c r="I3750"/>
      <c r="J3750"/>
      <c r="K3750"/>
      <c r="L3750"/>
      <c r="M3750"/>
      <c r="N3750" t="s">
        <v>4812</v>
      </c>
      <c r="O3750" s="396">
        <f>INDEX('Page 2 - Team Information'!$K$14:$AP$184,Y3750,X3750)</f>
        <v>0</v>
      </c>
      <c r="P3750"/>
      <c r="Q3750"/>
      <c r="R3750"/>
      <c r="S3750" t="s">
        <v>8464</v>
      </c>
      <c r="T3750"/>
      <c r="U3750"/>
      <c r="V3750"/>
      <c r="W3750"/>
      <c r="X3750" s="397">
        <v>26</v>
      </c>
      <c r="Y3750" s="397">
        <v>98</v>
      </c>
    </row>
    <row r="3751" spans="1:25" x14ac:dyDescent="0.45">
      <c r="A3751">
        <f>'Page 1 - General Information'!$G$12</f>
        <v>113367003</v>
      </c>
      <c r="B3751" t="str">
        <f>'Page 1 - General Information'!$G$16</f>
        <v>2658</v>
      </c>
      <c r="C3751" s="395" t="s">
        <v>19824</v>
      </c>
      <c r="D3751"/>
      <c r="E3751"/>
      <c r="F3751"/>
      <c r="G3751"/>
      <c r="H3751"/>
      <c r="I3751"/>
      <c r="J3751"/>
      <c r="K3751"/>
      <c r="L3751"/>
      <c r="M3751"/>
      <c r="N3751" t="s">
        <v>4812</v>
      </c>
      <c r="O3751" s="396">
        <f>INDEX('Page 2 - Team Information'!$K$14:$AP$184,Y3751,X3751)</f>
        <v>0</v>
      </c>
      <c r="P3751"/>
      <c r="Q3751"/>
      <c r="R3751"/>
      <c r="S3751" t="s">
        <v>8465</v>
      </c>
      <c r="T3751"/>
      <c r="U3751"/>
      <c r="V3751"/>
      <c r="W3751"/>
      <c r="X3751" s="397">
        <v>27</v>
      </c>
      <c r="Y3751" s="397">
        <v>98</v>
      </c>
    </row>
    <row r="3752" spans="1:25" x14ac:dyDescent="0.45">
      <c r="A3752">
        <f>'Page 1 - General Information'!$G$12</f>
        <v>113367003</v>
      </c>
      <c r="B3752" t="str">
        <f>'Page 1 - General Information'!$G$16</f>
        <v>2658</v>
      </c>
      <c r="C3752" s="395" t="s">
        <v>19824</v>
      </c>
      <c r="D3752"/>
      <c r="E3752"/>
      <c r="F3752"/>
      <c r="G3752"/>
      <c r="H3752"/>
      <c r="I3752"/>
      <c r="J3752"/>
      <c r="K3752"/>
      <c r="L3752"/>
      <c r="M3752"/>
      <c r="N3752" s="274" t="s">
        <v>4801</v>
      </c>
      <c r="O3752" s="399"/>
      <c r="P3752"/>
      <c r="Q3752" s="400">
        <f>(INDEX('Page 2 - Team Information'!$K$14:$AP$184,Y3752,X3752)*100)</f>
        <v>0</v>
      </c>
      <c r="R3752"/>
      <c r="S3752" t="s">
        <v>8466</v>
      </c>
      <c r="T3752"/>
      <c r="U3752"/>
      <c r="V3752"/>
      <c r="W3752"/>
      <c r="X3752" s="397">
        <v>29</v>
      </c>
      <c r="Y3752" s="397">
        <v>98</v>
      </c>
    </row>
    <row r="3753" spans="1:25" x14ac:dyDescent="0.45">
      <c r="A3753">
        <f>'Page 1 - General Information'!$G$12</f>
        <v>113367003</v>
      </c>
      <c r="B3753" t="str">
        <f>'Page 1 - General Information'!$G$16</f>
        <v>2658</v>
      </c>
      <c r="C3753" s="395" t="s">
        <v>19824</v>
      </c>
      <c r="D3753"/>
      <c r="E3753"/>
      <c r="F3753"/>
      <c r="G3753"/>
      <c r="H3753"/>
      <c r="I3753"/>
      <c r="J3753"/>
      <c r="K3753"/>
      <c r="L3753"/>
      <c r="M3753"/>
      <c r="N3753" s="274" t="s">
        <v>4801</v>
      </c>
      <c r="O3753" s="399"/>
      <c r="P3753"/>
      <c r="Q3753" s="400">
        <f>(INDEX('Page 2 - Team Information'!$K$14:$AP$184,Y3753,X3753)*100)</f>
        <v>0</v>
      </c>
      <c r="R3753"/>
      <c r="S3753" t="s">
        <v>8467</v>
      </c>
      <c r="T3753"/>
      <c r="U3753"/>
      <c r="V3753"/>
      <c r="W3753"/>
      <c r="X3753" s="397">
        <v>30</v>
      </c>
      <c r="Y3753" s="397">
        <v>98</v>
      </c>
    </row>
    <row r="3754" spans="1:25" x14ac:dyDescent="0.45">
      <c r="A3754">
        <f>'Page 1 - General Information'!$G$12</f>
        <v>113367003</v>
      </c>
      <c r="B3754" t="str">
        <f>'Page 1 - General Information'!$G$16</f>
        <v>2658</v>
      </c>
      <c r="C3754" s="395" t="s">
        <v>19824</v>
      </c>
      <c r="D3754"/>
      <c r="E3754"/>
      <c r="F3754"/>
      <c r="G3754"/>
      <c r="H3754"/>
      <c r="I3754"/>
      <c r="J3754"/>
      <c r="K3754"/>
      <c r="L3754"/>
      <c r="M3754"/>
      <c r="N3754" s="274" t="s">
        <v>4801</v>
      </c>
      <c r="O3754" s="399"/>
      <c r="P3754"/>
      <c r="Q3754" s="400">
        <f>(INDEX('Page 2 - Team Information'!$K$14:$AP$184,Y3754,X3754)*100)</f>
        <v>0</v>
      </c>
      <c r="R3754"/>
      <c r="S3754" t="s">
        <v>8468</v>
      </c>
      <c r="T3754"/>
      <c r="U3754"/>
      <c r="V3754"/>
      <c r="W3754"/>
      <c r="X3754" s="397">
        <v>31</v>
      </c>
      <c r="Y3754" s="397">
        <v>98</v>
      </c>
    </row>
    <row r="3755" spans="1:25" x14ac:dyDescent="0.45">
      <c r="A3755">
        <f>'Page 1 - General Information'!$G$12</f>
        <v>113367003</v>
      </c>
      <c r="B3755" t="str">
        <f>'Page 1 - General Information'!$G$16</f>
        <v>2658</v>
      </c>
      <c r="C3755" s="395" t="s">
        <v>19824</v>
      </c>
      <c r="D3755"/>
      <c r="E3755"/>
      <c r="F3755"/>
      <c r="G3755"/>
      <c r="H3755"/>
      <c r="I3755"/>
      <c r="J3755"/>
      <c r="K3755"/>
      <c r="L3755"/>
      <c r="M3755"/>
      <c r="N3755" s="274" t="s">
        <v>4801</v>
      </c>
      <c r="O3755" s="399"/>
      <c r="P3755"/>
      <c r="Q3755" s="400">
        <f>(INDEX('Page 2 - Team Information'!$K$14:$AP$184,Y3755,X3755)*100)</f>
        <v>0</v>
      </c>
      <c r="R3755"/>
      <c r="S3755" t="s">
        <v>8469</v>
      </c>
      <c r="T3755"/>
      <c r="U3755"/>
      <c r="V3755"/>
      <c r="W3755"/>
      <c r="X3755" s="397">
        <v>32</v>
      </c>
      <c r="Y3755" s="397">
        <v>98</v>
      </c>
    </row>
    <row r="3756" spans="1:25" x14ac:dyDescent="0.45">
      <c r="A3756">
        <f>'Page 1 - General Information'!$G$12</f>
        <v>113367003</v>
      </c>
      <c r="B3756" t="str">
        <f>'Page 1 - General Information'!$G$16</f>
        <v>2658</v>
      </c>
      <c r="C3756" s="395" t="s">
        <v>19824</v>
      </c>
      <c r="D3756"/>
      <c r="E3756"/>
      <c r="F3756"/>
      <c r="G3756"/>
      <c r="H3756"/>
      <c r="I3756"/>
      <c r="J3756"/>
      <c r="K3756"/>
      <c r="L3756"/>
      <c r="M3756"/>
      <c r="N3756" t="s">
        <v>4812</v>
      </c>
      <c r="O3756" s="396">
        <f>INDEX('Page 2 - Team Information'!$K$14:$AP$184,Y3756,X3756)</f>
        <v>0</v>
      </c>
      <c r="P3756"/>
      <c r="Q3756"/>
      <c r="R3756"/>
      <c r="S3756" t="s">
        <v>8470</v>
      </c>
      <c r="T3756"/>
      <c r="U3756"/>
      <c r="V3756"/>
      <c r="W3756"/>
      <c r="X3756" s="397">
        <v>24</v>
      </c>
      <c r="Y3756" s="397">
        <v>99</v>
      </c>
    </row>
    <row r="3757" spans="1:25" x14ac:dyDescent="0.45">
      <c r="A3757">
        <f>'Page 1 - General Information'!$G$12</f>
        <v>113367003</v>
      </c>
      <c r="B3757" t="str">
        <f>'Page 1 - General Information'!$G$16</f>
        <v>2658</v>
      </c>
      <c r="C3757" s="395" t="s">
        <v>19824</v>
      </c>
      <c r="D3757"/>
      <c r="E3757"/>
      <c r="F3757"/>
      <c r="G3757"/>
      <c r="H3757"/>
      <c r="I3757"/>
      <c r="J3757"/>
      <c r="K3757"/>
      <c r="L3757"/>
      <c r="M3757"/>
      <c r="N3757" t="s">
        <v>4812</v>
      </c>
      <c r="O3757" s="396">
        <f>INDEX('Page 2 - Team Information'!$K$14:$AP$184,Y3757,X3757)</f>
        <v>0</v>
      </c>
      <c r="P3757"/>
      <c r="Q3757"/>
      <c r="R3757"/>
      <c r="S3757" t="s">
        <v>8471</v>
      </c>
      <c r="T3757"/>
      <c r="U3757"/>
      <c r="V3757"/>
      <c r="W3757"/>
      <c r="X3757" s="397">
        <v>25</v>
      </c>
      <c r="Y3757" s="397">
        <v>99</v>
      </c>
    </row>
    <row r="3758" spans="1:25" x14ac:dyDescent="0.45">
      <c r="A3758">
        <f>'Page 1 - General Information'!$G$12</f>
        <v>113367003</v>
      </c>
      <c r="B3758" t="str">
        <f>'Page 1 - General Information'!$G$16</f>
        <v>2658</v>
      </c>
      <c r="C3758" s="395" t="s">
        <v>19824</v>
      </c>
      <c r="D3758"/>
      <c r="E3758"/>
      <c r="F3758"/>
      <c r="G3758"/>
      <c r="H3758"/>
      <c r="I3758"/>
      <c r="J3758"/>
      <c r="K3758"/>
      <c r="L3758"/>
      <c r="M3758"/>
      <c r="N3758" t="s">
        <v>4812</v>
      </c>
      <c r="O3758" s="396">
        <f>INDEX('Page 2 - Team Information'!$K$14:$AP$184,Y3758,X3758)</f>
        <v>0</v>
      </c>
      <c r="P3758"/>
      <c r="Q3758"/>
      <c r="R3758"/>
      <c r="S3758" t="s">
        <v>8472</v>
      </c>
      <c r="T3758"/>
      <c r="U3758"/>
      <c r="V3758"/>
      <c r="W3758"/>
      <c r="X3758" s="397">
        <v>26</v>
      </c>
      <c r="Y3758" s="397">
        <v>99</v>
      </c>
    </row>
    <row r="3759" spans="1:25" x14ac:dyDescent="0.45">
      <c r="A3759">
        <f>'Page 1 - General Information'!$G$12</f>
        <v>113367003</v>
      </c>
      <c r="B3759" t="str">
        <f>'Page 1 - General Information'!$G$16</f>
        <v>2658</v>
      </c>
      <c r="C3759" s="395" t="s">
        <v>19824</v>
      </c>
      <c r="D3759"/>
      <c r="E3759"/>
      <c r="F3759"/>
      <c r="G3759"/>
      <c r="H3759"/>
      <c r="I3759"/>
      <c r="J3759"/>
      <c r="K3759"/>
      <c r="L3759"/>
      <c r="M3759"/>
      <c r="N3759" t="s">
        <v>4812</v>
      </c>
      <c r="O3759" s="396">
        <f>INDEX('Page 2 - Team Information'!$K$14:$AP$184,Y3759,X3759)</f>
        <v>0</v>
      </c>
      <c r="P3759"/>
      <c r="Q3759"/>
      <c r="R3759"/>
      <c r="S3759" t="s">
        <v>8473</v>
      </c>
      <c r="T3759"/>
      <c r="U3759"/>
      <c r="V3759"/>
      <c r="W3759"/>
      <c r="X3759" s="397">
        <v>27</v>
      </c>
      <c r="Y3759" s="397">
        <v>99</v>
      </c>
    </row>
    <row r="3760" spans="1:25" x14ac:dyDescent="0.45">
      <c r="A3760">
        <f>'Page 1 - General Information'!$G$12</f>
        <v>113367003</v>
      </c>
      <c r="B3760" t="str">
        <f>'Page 1 - General Information'!$G$16</f>
        <v>2658</v>
      </c>
      <c r="C3760" s="395" t="s">
        <v>19824</v>
      </c>
      <c r="D3760"/>
      <c r="E3760"/>
      <c r="F3760"/>
      <c r="G3760"/>
      <c r="H3760"/>
      <c r="I3760"/>
      <c r="J3760"/>
      <c r="K3760"/>
      <c r="L3760"/>
      <c r="M3760"/>
      <c r="N3760" s="274" t="s">
        <v>4801</v>
      </c>
      <c r="O3760" s="399"/>
      <c r="P3760"/>
      <c r="Q3760" s="400">
        <f>(INDEX('Page 2 - Team Information'!$K$14:$AP$184,Y3760,X3760)*100)</f>
        <v>0</v>
      </c>
      <c r="R3760"/>
      <c r="S3760" t="s">
        <v>8474</v>
      </c>
      <c r="T3760"/>
      <c r="U3760"/>
      <c r="V3760"/>
      <c r="W3760"/>
      <c r="X3760" s="397">
        <v>29</v>
      </c>
      <c r="Y3760" s="397">
        <v>99</v>
      </c>
    </row>
    <row r="3761" spans="1:25" x14ac:dyDescent="0.45">
      <c r="A3761">
        <f>'Page 1 - General Information'!$G$12</f>
        <v>113367003</v>
      </c>
      <c r="B3761" t="str">
        <f>'Page 1 - General Information'!$G$16</f>
        <v>2658</v>
      </c>
      <c r="C3761" s="395" t="s">
        <v>19824</v>
      </c>
      <c r="D3761"/>
      <c r="E3761"/>
      <c r="F3761"/>
      <c r="G3761"/>
      <c r="H3761"/>
      <c r="I3761"/>
      <c r="J3761"/>
      <c r="K3761"/>
      <c r="L3761"/>
      <c r="M3761"/>
      <c r="N3761" s="274" t="s">
        <v>4801</v>
      </c>
      <c r="O3761" s="399"/>
      <c r="P3761"/>
      <c r="Q3761" s="400">
        <f>(INDEX('Page 2 - Team Information'!$K$14:$AP$184,Y3761,X3761)*100)</f>
        <v>0</v>
      </c>
      <c r="R3761"/>
      <c r="S3761" t="s">
        <v>8475</v>
      </c>
      <c r="T3761"/>
      <c r="U3761"/>
      <c r="V3761"/>
      <c r="W3761"/>
      <c r="X3761" s="397">
        <v>30</v>
      </c>
      <c r="Y3761" s="397">
        <v>99</v>
      </c>
    </row>
    <row r="3762" spans="1:25" x14ac:dyDescent="0.45">
      <c r="A3762">
        <f>'Page 1 - General Information'!$G$12</f>
        <v>113367003</v>
      </c>
      <c r="B3762" t="str">
        <f>'Page 1 - General Information'!$G$16</f>
        <v>2658</v>
      </c>
      <c r="C3762" s="395" t="s">
        <v>19824</v>
      </c>
      <c r="D3762"/>
      <c r="E3762"/>
      <c r="F3762"/>
      <c r="G3762"/>
      <c r="H3762"/>
      <c r="I3762"/>
      <c r="J3762"/>
      <c r="K3762"/>
      <c r="L3762"/>
      <c r="M3762"/>
      <c r="N3762" s="274" t="s">
        <v>4801</v>
      </c>
      <c r="O3762" s="399"/>
      <c r="P3762"/>
      <c r="Q3762" s="400">
        <f>(INDEX('Page 2 - Team Information'!$K$14:$AP$184,Y3762,X3762)*100)</f>
        <v>0</v>
      </c>
      <c r="R3762"/>
      <c r="S3762" t="s">
        <v>8476</v>
      </c>
      <c r="T3762"/>
      <c r="U3762"/>
      <c r="V3762"/>
      <c r="W3762"/>
      <c r="X3762" s="397">
        <v>31</v>
      </c>
      <c r="Y3762" s="397">
        <v>99</v>
      </c>
    </row>
    <row r="3763" spans="1:25" x14ac:dyDescent="0.45">
      <c r="A3763">
        <f>'Page 1 - General Information'!$G$12</f>
        <v>113367003</v>
      </c>
      <c r="B3763" t="str">
        <f>'Page 1 - General Information'!$G$16</f>
        <v>2658</v>
      </c>
      <c r="C3763" s="395" t="s">
        <v>19824</v>
      </c>
      <c r="D3763"/>
      <c r="E3763"/>
      <c r="F3763"/>
      <c r="G3763"/>
      <c r="H3763"/>
      <c r="I3763"/>
      <c r="J3763"/>
      <c r="K3763"/>
      <c r="L3763"/>
      <c r="M3763"/>
      <c r="N3763" s="274" t="s">
        <v>4801</v>
      </c>
      <c r="O3763" s="399"/>
      <c r="P3763"/>
      <c r="Q3763" s="400">
        <f>(INDEX('Page 2 - Team Information'!$K$14:$AP$184,Y3763,X3763)*100)</f>
        <v>0</v>
      </c>
      <c r="R3763"/>
      <c r="S3763" t="s">
        <v>8477</v>
      </c>
      <c r="T3763"/>
      <c r="U3763"/>
      <c r="V3763"/>
      <c r="W3763"/>
      <c r="X3763" s="397">
        <v>32</v>
      </c>
      <c r="Y3763" s="397">
        <v>99</v>
      </c>
    </row>
    <row r="3764" spans="1:25" x14ac:dyDescent="0.45">
      <c r="A3764">
        <f>'Page 1 - General Information'!$G$12</f>
        <v>113367003</v>
      </c>
      <c r="B3764" t="str">
        <f>'Page 1 - General Information'!$G$16</f>
        <v>2658</v>
      </c>
      <c r="C3764" s="395" t="s">
        <v>19824</v>
      </c>
      <c r="D3764"/>
      <c r="E3764"/>
      <c r="F3764"/>
      <c r="G3764"/>
      <c r="H3764"/>
      <c r="I3764"/>
      <c r="J3764"/>
      <c r="K3764"/>
      <c r="L3764"/>
      <c r="M3764"/>
      <c r="N3764" t="s">
        <v>4812</v>
      </c>
      <c r="O3764" s="396">
        <f>INDEX('Page 2 - Team Information'!$K$14:$AP$184,Y3764,X3764)</f>
        <v>0</v>
      </c>
      <c r="P3764"/>
      <c r="Q3764"/>
      <c r="R3764"/>
      <c r="S3764" t="s">
        <v>8478</v>
      </c>
      <c r="T3764"/>
      <c r="U3764"/>
      <c r="V3764"/>
      <c r="W3764"/>
      <c r="X3764" s="397">
        <v>24</v>
      </c>
      <c r="Y3764" s="397">
        <v>100</v>
      </c>
    </row>
    <row r="3765" spans="1:25" x14ac:dyDescent="0.45">
      <c r="A3765">
        <f>'Page 1 - General Information'!$G$12</f>
        <v>113367003</v>
      </c>
      <c r="B3765" t="str">
        <f>'Page 1 - General Information'!$G$16</f>
        <v>2658</v>
      </c>
      <c r="C3765" s="395" t="s">
        <v>19824</v>
      </c>
      <c r="D3765"/>
      <c r="E3765"/>
      <c r="F3765"/>
      <c r="G3765"/>
      <c r="H3765"/>
      <c r="I3765"/>
      <c r="J3765"/>
      <c r="K3765"/>
      <c r="L3765"/>
      <c r="M3765"/>
      <c r="N3765" t="s">
        <v>4812</v>
      </c>
      <c r="O3765" s="396">
        <f>INDEX('Page 2 - Team Information'!$K$14:$AP$184,Y3765,X3765)</f>
        <v>0</v>
      </c>
      <c r="P3765"/>
      <c r="Q3765"/>
      <c r="R3765"/>
      <c r="S3765" t="s">
        <v>8479</v>
      </c>
      <c r="T3765"/>
      <c r="U3765"/>
      <c r="V3765"/>
      <c r="W3765"/>
      <c r="X3765" s="397">
        <v>25</v>
      </c>
      <c r="Y3765" s="397">
        <v>100</v>
      </c>
    </row>
    <row r="3766" spans="1:25" x14ac:dyDescent="0.45">
      <c r="A3766">
        <f>'Page 1 - General Information'!$G$12</f>
        <v>113367003</v>
      </c>
      <c r="B3766" t="str">
        <f>'Page 1 - General Information'!$G$16</f>
        <v>2658</v>
      </c>
      <c r="C3766" s="395" t="s">
        <v>19824</v>
      </c>
      <c r="D3766"/>
      <c r="E3766"/>
      <c r="F3766"/>
      <c r="G3766"/>
      <c r="H3766"/>
      <c r="I3766"/>
      <c r="J3766"/>
      <c r="K3766"/>
      <c r="L3766"/>
      <c r="M3766"/>
      <c r="N3766" t="s">
        <v>4812</v>
      </c>
      <c r="O3766" s="396">
        <f>INDEX('Page 2 - Team Information'!$K$14:$AP$184,Y3766,X3766)</f>
        <v>0</v>
      </c>
      <c r="P3766"/>
      <c r="Q3766"/>
      <c r="R3766"/>
      <c r="S3766" t="s">
        <v>8480</v>
      </c>
      <c r="T3766"/>
      <c r="U3766"/>
      <c r="V3766"/>
      <c r="W3766"/>
      <c r="X3766" s="397">
        <v>26</v>
      </c>
      <c r="Y3766" s="397">
        <v>100</v>
      </c>
    </row>
    <row r="3767" spans="1:25" x14ac:dyDescent="0.45">
      <c r="A3767">
        <f>'Page 1 - General Information'!$G$12</f>
        <v>113367003</v>
      </c>
      <c r="B3767" t="str">
        <f>'Page 1 - General Information'!$G$16</f>
        <v>2658</v>
      </c>
      <c r="C3767" s="395" t="s">
        <v>19824</v>
      </c>
      <c r="D3767"/>
      <c r="E3767"/>
      <c r="F3767"/>
      <c r="G3767"/>
      <c r="H3767"/>
      <c r="I3767"/>
      <c r="J3767"/>
      <c r="K3767"/>
      <c r="L3767"/>
      <c r="M3767"/>
      <c r="N3767" t="s">
        <v>4812</v>
      </c>
      <c r="O3767" s="396">
        <f>INDEX('Page 2 - Team Information'!$K$14:$AP$184,Y3767,X3767)</f>
        <v>0</v>
      </c>
      <c r="P3767"/>
      <c r="Q3767"/>
      <c r="R3767"/>
      <c r="S3767" t="s">
        <v>8481</v>
      </c>
      <c r="T3767"/>
      <c r="U3767"/>
      <c r="V3767"/>
      <c r="W3767"/>
      <c r="X3767" s="397">
        <v>27</v>
      </c>
      <c r="Y3767" s="397">
        <v>100</v>
      </c>
    </row>
    <row r="3768" spans="1:25" x14ac:dyDescent="0.45">
      <c r="A3768">
        <f>'Page 1 - General Information'!$G$12</f>
        <v>113367003</v>
      </c>
      <c r="B3768" t="str">
        <f>'Page 1 - General Information'!$G$16</f>
        <v>2658</v>
      </c>
      <c r="C3768" s="395" t="s">
        <v>19824</v>
      </c>
      <c r="D3768"/>
      <c r="E3768"/>
      <c r="F3768"/>
      <c r="G3768"/>
      <c r="H3768"/>
      <c r="I3768"/>
      <c r="J3768"/>
      <c r="K3768"/>
      <c r="L3768"/>
      <c r="M3768"/>
      <c r="N3768" s="274" t="s">
        <v>4801</v>
      </c>
      <c r="O3768" s="399"/>
      <c r="P3768"/>
      <c r="Q3768" s="400">
        <f>(INDEX('Page 2 - Team Information'!$K$14:$AP$184,Y3768,X3768)*100)</f>
        <v>0</v>
      </c>
      <c r="R3768"/>
      <c r="S3768" t="s">
        <v>8482</v>
      </c>
      <c r="T3768"/>
      <c r="U3768"/>
      <c r="V3768"/>
      <c r="W3768"/>
      <c r="X3768" s="397">
        <v>29</v>
      </c>
      <c r="Y3768" s="397">
        <v>100</v>
      </c>
    </row>
    <row r="3769" spans="1:25" x14ac:dyDescent="0.45">
      <c r="A3769">
        <f>'Page 1 - General Information'!$G$12</f>
        <v>113367003</v>
      </c>
      <c r="B3769" t="str">
        <f>'Page 1 - General Information'!$G$16</f>
        <v>2658</v>
      </c>
      <c r="C3769" s="395" t="s">
        <v>19824</v>
      </c>
      <c r="D3769"/>
      <c r="E3769"/>
      <c r="F3769"/>
      <c r="G3769"/>
      <c r="H3769"/>
      <c r="I3769"/>
      <c r="J3769"/>
      <c r="K3769"/>
      <c r="L3769"/>
      <c r="M3769"/>
      <c r="N3769" s="274" t="s">
        <v>4801</v>
      </c>
      <c r="O3769" s="399"/>
      <c r="P3769"/>
      <c r="Q3769" s="400">
        <f>(INDEX('Page 2 - Team Information'!$K$14:$AP$184,Y3769,X3769)*100)</f>
        <v>0</v>
      </c>
      <c r="R3769"/>
      <c r="S3769" t="s">
        <v>8483</v>
      </c>
      <c r="T3769"/>
      <c r="U3769"/>
      <c r="V3769"/>
      <c r="W3769"/>
      <c r="X3769" s="397">
        <v>30</v>
      </c>
      <c r="Y3769" s="397">
        <v>100</v>
      </c>
    </row>
    <row r="3770" spans="1:25" x14ac:dyDescent="0.45">
      <c r="A3770">
        <f>'Page 1 - General Information'!$G$12</f>
        <v>113367003</v>
      </c>
      <c r="B3770" t="str">
        <f>'Page 1 - General Information'!$G$16</f>
        <v>2658</v>
      </c>
      <c r="C3770" s="395" t="s">
        <v>19824</v>
      </c>
      <c r="D3770"/>
      <c r="E3770"/>
      <c r="F3770"/>
      <c r="G3770"/>
      <c r="H3770"/>
      <c r="I3770"/>
      <c r="J3770"/>
      <c r="K3770"/>
      <c r="L3770"/>
      <c r="M3770"/>
      <c r="N3770" s="274" t="s">
        <v>4801</v>
      </c>
      <c r="O3770" s="399"/>
      <c r="P3770"/>
      <c r="Q3770" s="400">
        <f>(INDEX('Page 2 - Team Information'!$K$14:$AP$184,Y3770,X3770)*100)</f>
        <v>0</v>
      </c>
      <c r="R3770"/>
      <c r="S3770" t="s">
        <v>8484</v>
      </c>
      <c r="T3770"/>
      <c r="U3770"/>
      <c r="V3770"/>
      <c r="W3770"/>
      <c r="X3770" s="397">
        <v>31</v>
      </c>
      <c r="Y3770" s="397">
        <v>100</v>
      </c>
    </row>
    <row r="3771" spans="1:25" x14ac:dyDescent="0.45">
      <c r="A3771">
        <f>'Page 1 - General Information'!$G$12</f>
        <v>113367003</v>
      </c>
      <c r="B3771" t="str">
        <f>'Page 1 - General Information'!$G$16</f>
        <v>2658</v>
      </c>
      <c r="C3771" s="395" t="s">
        <v>19824</v>
      </c>
      <c r="D3771"/>
      <c r="E3771"/>
      <c r="F3771"/>
      <c r="G3771"/>
      <c r="H3771"/>
      <c r="I3771"/>
      <c r="J3771"/>
      <c r="K3771"/>
      <c r="L3771"/>
      <c r="M3771"/>
      <c r="N3771" s="274" t="s">
        <v>4801</v>
      </c>
      <c r="O3771" s="399"/>
      <c r="P3771"/>
      <c r="Q3771" s="400">
        <f>(INDEX('Page 2 - Team Information'!$K$14:$AP$184,Y3771,X3771)*100)</f>
        <v>0</v>
      </c>
      <c r="R3771"/>
      <c r="S3771" t="s">
        <v>8485</v>
      </c>
      <c r="T3771"/>
      <c r="U3771"/>
      <c r="V3771"/>
      <c r="W3771"/>
      <c r="X3771" s="397">
        <v>32</v>
      </c>
      <c r="Y3771" s="397">
        <v>100</v>
      </c>
    </row>
    <row r="3772" spans="1:25" x14ac:dyDescent="0.45">
      <c r="A3772">
        <f>'Page 1 - General Information'!$G$12</f>
        <v>113367003</v>
      </c>
      <c r="B3772" t="str">
        <f>'Page 1 - General Information'!$G$16</f>
        <v>2658</v>
      </c>
      <c r="C3772" s="395" t="s">
        <v>19824</v>
      </c>
      <c r="D3772"/>
      <c r="E3772"/>
      <c r="F3772"/>
      <c r="G3772"/>
      <c r="H3772"/>
      <c r="I3772"/>
      <c r="J3772"/>
      <c r="K3772"/>
      <c r="L3772"/>
      <c r="M3772"/>
      <c r="N3772" t="s">
        <v>4812</v>
      </c>
      <c r="O3772" s="396">
        <f>INDEX('Page 2 - Team Information'!$K$14:$AP$184,Y3772,X3772)</f>
        <v>0</v>
      </c>
      <c r="P3772"/>
      <c r="Q3772"/>
      <c r="R3772"/>
      <c r="S3772" t="s">
        <v>8486</v>
      </c>
      <c r="T3772"/>
      <c r="U3772"/>
      <c r="V3772"/>
      <c r="W3772"/>
      <c r="X3772" s="397">
        <v>24</v>
      </c>
      <c r="Y3772" s="397">
        <v>101</v>
      </c>
    </row>
    <row r="3773" spans="1:25" x14ac:dyDescent="0.45">
      <c r="A3773">
        <f>'Page 1 - General Information'!$G$12</f>
        <v>113367003</v>
      </c>
      <c r="B3773" t="str">
        <f>'Page 1 - General Information'!$G$16</f>
        <v>2658</v>
      </c>
      <c r="C3773" s="395" t="s">
        <v>19824</v>
      </c>
      <c r="D3773"/>
      <c r="E3773"/>
      <c r="F3773"/>
      <c r="G3773"/>
      <c r="H3773"/>
      <c r="I3773"/>
      <c r="J3773"/>
      <c r="K3773"/>
      <c r="L3773"/>
      <c r="M3773"/>
      <c r="N3773" t="s">
        <v>4812</v>
      </c>
      <c r="O3773" s="396">
        <f>INDEX('Page 2 - Team Information'!$K$14:$AP$184,Y3773,X3773)</f>
        <v>1</v>
      </c>
      <c r="P3773"/>
      <c r="Q3773"/>
      <c r="R3773"/>
      <c r="S3773" t="s">
        <v>8487</v>
      </c>
      <c r="T3773"/>
      <c r="U3773"/>
      <c r="V3773"/>
      <c r="W3773"/>
      <c r="X3773" s="397">
        <v>25</v>
      </c>
      <c r="Y3773" s="397">
        <v>101</v>
      </c>
    </row>
    <row r="3774" spans="1:25" x14ac:dyDescent="0.45">
      <c r="A3774">
        <f>'Page 1 - General Information'!$G$12</f>
        <v>113367003</v>
      </c>
      <c r="B3774" t="str">
        <f>'Page 1 - General Information'!$G$16</f>
        <v>2658</v>
      </c>
      <c r="C3774" s="395" t="s">
        <v>19824</v>
      </c>
      <c r="D3774"/>
      <c r="E3774"/>
      <c r="F3774"/>
      <c r="G3774"/>
      <c r="H3774"/>
      <c r="I3774"/>
      <c r="J3774"/>
      <c r="K3774"/>
      <c r="L3774"/>
      <c r="M3774"/>
      <c r="N3774" t="s">
        <v>4812</v>
      </c>
      <c r="O3774" s="396">
        <f>INDEX('Page 2 - Team Information'!$K$14:$AP$184,Y3774,X3774)</f>
        <v>0</v>
      </c>
      <c r="P3774"/>
      <c r="Q3774"/>
      <c r="R3774"/>
      <c r="S3774" t="s">
        <v>8488</v>
      </c>
      <c r="T3774"/>
      <c r="U3774"/>
      <c r="V3774"/>
      <c r="W3774"/>
      <c r="X3774" s="397">
        <v>26</v>
      </c>
      <c r="Y3774" s="397">
        <v>101</v>
      </c>
    </row>
    <row r="3775" spans="1:25" x14ac:dyDescent="0.45">
      <c r="A3775">
        <f>'Page 1 - General Information'!$G$12</f>
        <v>113367003</v>
      </c>
      <c r="B3775" t="str">
        <f>'Page 1 - General Information'!$G$16</f>
        <v>2658</v>
      </c>
      <c r="C3775" s="395" t="s">
        <v>19824</v>
      </c>
      <c r="D3775"/>
      <c r="E3775"/>
      <c r="F3775"/>
      <c r="G3775"/>
      <c r="H3775"/>
      <c r="I3775"/>
      <c r="J3775"/>
      <c r="K3775"/>
      <c r="L3775"/>
      <c r="M3775"/>
      <c r="N3775" t="s">
        <v>4812</v>
      </c>
      <c r="O3775" s="396">
        <f>INDEX('Page 2 - Team Information'!$K$14:$AP$184,Y3775,X3775)</f>
        <v>0</v>
      </c>
      <c r="P3775"/>
      <c r="Q3775"/>
      <c r="R3775"/>
      <c r="S3775" t="s">
        <v>8489</v>
      </c>
      <c r="T3775"/>
      <c r="U3775"/>
      <c r="V3775"/>
      <c r="W3775"/>
      <c r="X3775" s="397">
        <v>27</v>
      </c>
      <c r="Y3775" s="397">
        <v>101</v>
      </c>
    </row>
    <row r="3776" spans="1:25" x14ac:dyDescent="0.45">
      <c r="A3776">
        <f>'Page 1 - General Information'!$G$12</f>
        <v>113367003</v>
      </c>
      <c r="B3776" t="str">
        <f>'Page 1 - General Information'!$G$16</f>
        <v>2658</v>
      </c>
      <c r="C3776" s="395" t="s">
        <v>19824</v>
      </c>
      <c r="D3776"/>
      <c r="E3776"/>
      <c r="F3776"/>
      <c r="G3776"/>
      <c r="H3776"/>
      <c r="I3776"/>
      <c r="J3776"/>
      <c r="K3776"/>
      <c r="L3776"/>
      <c r="M3776"/>
      <c r="N3776" s="274" t="s">
        <v>4801</v>
      </c>
      <c r="O3776" s="399"/>
      <c r="P3776"/>
      <c r="Q3776" s="400">
        <f>(INDEX('Page 2 - Team Information'!$K$14:$AP$184,Y3776,X3776)*100)</f>
        <v>0</v>
      </c>
      <c r="R3776"/>
      <c r="S3776" t="s">
        <v>8490</v>
      </c>
      <c r="T3776"/>
      <c r="U3776"/>
      <c r="V3776"/>
      <c r="W3776"/>
      <c r="X3776" s="397">
        <v>29</v>
      </c>
      <c r="Y3776" s="397">
        <v>101</v>
      </c>
    </row>
    <row r="3777" spans="1:25" x14ac:dyDescent="0.45">
      <c r="A3777">
        <f>'Page 1 - General Information'!$G$12</f>
        <v>113367003</v>
      </c>
      <c r="B3777" t="str">
        <f>'Page 1 - General Information'!$G$16</f>
        <v>2658</v>
      </c>
      <c r="C3777" s="395" t="s">
        <v>19824</v>
      </c>
      <c r="D3777"/>
      <c r="E3777"/>
      <c r="F3777"/>
      <c r="G3777"/>
      <c r="H3777"/>
      <c r="I3777"/>
      <c r="J3777"/>
      <c r="K3777"/>
      <c r="L3777"/>
      <c r="M3777"/>
      <c r="N3777" s="274" t="s">
        <v>4801</v>
      </c>
      <c r="O3777" s="399"/>
      <c r="P3777"/>
      <c r="Q3777" s="400">
        <f>(INDEX('Page 2 - Team Information'!$K$14:$AP$184,Y3777,X3777)*100)</f>
        <v>0</v>
      </c>
      <c r="R3777"/>
      <c r="S3777" t="s">
        <v>8491</v>
      </c>
      <c r="T3777"/>
      <c r="U3777"/>
      <c r="V3777"/>
      <c r="W3777"/>
      <c r="X3777" s="397">
        <v>30</v>
      </c>
      <c r="Y3777" s="397">
        <v>101</v>
      </c>
    </row>
    <row r="3778" spans="1:25" x14ac:dyDescent="0.45">
      <c r="A3778">
        <f>'Page 1 - General Information'!$G$12</f>
        <v>113367003</v>
      </c>
      <c r="B3778" t="str">
        <f>'Page 1 - General Information'!$G$16</f>
        <v>2658</v>
      </c>
      <c r="C3778" s="395" t="s">
        <v>19824</v>
      </c>
      <c r="D3778"/>
      <c r="E3778"/>
      <c r="F3778"/>
      <c r="G3778"/>
      <c r="H3778"/>
      <c r="I3778"/>
      <c r="J3778"/>
      <c r="K3778"/>
      <c r="L3778"/>
      <c r="M3778"/>
      <c r="N3778" s="274" t="s">
        <v>4801</v>
      </c>
      <c r="O3778" s="399"/>
      <c r="P3778"/>
      <c r="Q3778" s="400">
        <f>(INDEX('Page 2 - Team Information'!$K$14:$AP$184,Y3778,X3778)*100)</f>
        <v>0</v>
      </c>
      <c r="R3778"/>
      <c r="S3778" t="s">
        <v>8492</v>
      </c>
      <c r="T3778"/>
      <c r="U3778"/>
      <c r="V3778"/>
      <c r="W3778"/>
      <c r="X3778" s="397">
        <v>31</v>
      </c>
      <c r="Y3778" s="397">
        <v>101</v>
      </c>
    </row>
    <row r="3779" spans="1:25" x14ac:dyDescent="0.45">
      <c r="A3779">
        <f>'Page 1 - General Information'!$G$12</f>
        <v>113367003</v>
      </c>
      <c r="B3779" t="str">
        <f>'Page 1 - General Information'!$G$16</f>
        <v>2658</v>
      </c>
      <c r="C3779" s="395" t="s">
        <v>19824</v>
      </c>
      <c r="D3779"/>
      <c r="E3779"/>
      <c r="F3779"/>
      <c r="G3779"/>
      <c r="H3779"/>
      <c r="I3779"/>
      <c r="J3779"/>
      <c r="K3779"/>
      <c r="L3779"/>
      <c r="M3779"/>
      <c r="N3779" s="274" t="s">
        <v>4801</v>
      </c>
      <c r="O3779" s="399"/>
      <c r="P3779"/>
      <c r="Q3779" s="400">
        <f>(INDEX('Page 2 - Team Information'!$K$14:$AP$184,Y3779,X3779)*100)</f>
        <v>0</v>
      </c>
      <c r="R3779"/>
      <c r="S3779" t="s">
        <v>8493</v>
      </c>
      <c r="T3779"/>
      <c r="U3779"/>
      <c r="V3779"/>
      <c r="W3779"/>
      <c r="X3779" s="397">
        <v>32</v>
      </c>
      <c r="Y3779" s="397">
        <v>101</v>
      </c>
    </row>
    <row r="3780" spans="1:25" x14ac:dyDescent="0.45">
      <c r="A3780">
        <f>'Page 1 - General Information'!$G$12</f>
        <v>113367003</v>
      </c>
      <c r="B3780" t="str">
        <f>'Page 1 - General Information'!$G$16</f>
        <v>2658</v>
      </c>
      <c r="C3780" s="395" t="s">
        <v>19824</v>
      </c>
      <c r="D3780"/>
      <c r="E3780"/>
      <c r="F3780"/>
      <c r="G3780"/>
      <c r="H3780"/>
      <c r="I3780"/>
      <c r="J3780"/>
      <c r="K3780"/>
      <c r="L3780"/>
      <c r="M3780"/>
      <c r="N3780" t="s">
        <v>4812</v>
      </c>
      <c r="O3780" s="396">
        <f>INDEX('Page 2 - Team Information'!$K$14:$AP$184,Y3780,X3780)</f>
        <v>0</v>
      </c>
      <c r="P3780"/>
      <c r="Q3780"/>
      <c r="R3780"/>
      <c r="S3780" t="s">
        <v>8494</v>
      </c>
      <c r="T3780"/>
      <c r="U3780"/>
      <c r="V3780"/>
      <c r="W3780"/>
      <c r="X3780" s="397">
        <v>24</v>
      </c>
      <c r="Y3780" s="397">
        <v>102</v>
      </c>
    </row>
    <row r="3781" spans="1:25" x14ac:dyDescent="0.45">
      <c r="A3781">
        <f>'Page 1 - General Information'!$G$12</f>
        <v>113367003</v>
      </c>
      <c r="B3781" t="str">
        <f>'Page 1 - General Information'!$G$16</f>
        <v>2658</v>
      </c>
      <c r="C3781" s="395" t="s">
        <v>19824</v>
      </c>
      <c r="D3781"/>
      <c r="E3781"/>
      <c r="F3781"/>
      <c r="G3781"/>
      <c r="H3781"/>
      <c r="I3781"/>
      <c r="J3781"/>
      <c r="K3781"/>
      <c r="L3781"/>
      <c r="M3781"/>
      <c r="N3781" t="s">
        <v>4812</v>
      </c>
      <c r="O3781" s="396">
        <f>INDEX('Page 2 - Team Information'!$K$14:$AP$184,Y3781,X3781)</f>
        <v>1</v>
      </c>
      <c r="P3781"/>
      <c r="Q3781"/>
      <c r="R3781"/>
      <c r="S3781" t="s">
        <v>8495</v>
      </c>
      <c r="T3781"/>
      <c r="U3781"/>
      <c r="V3781"/>
      <c r="W3781"/>
      <c r="X3781" s="397">
        <v>25</v>
      </c>
      <c r="Y3781" s="397">
        <v>102</v>
      </c>
    </row>
    <row r="3782" spans="1:25" x14ac:dyDescent="0.45">
      <c r="A3782">
        <f>'Page 1 - General Information'!$G$12</f>
        <v>113367003</v>
      </c>
      <c r="B3782" t="str">
        <f>'Page 1 - General Information'!$G$16</f>
        <v>2658</v>
      </c>
      <c r="C3782" s="395" t="s">
        <v>19824</v>
      </c>
      <c r="D3782"/>
      <c r="E3782"/>
      <c r="F3782"/>
      <c r="G3782"/>
      <c r="H3782"/>
      <c r="I3782"/>
      <c r="J3782"/>
      <c r="K3782"/>
      <c r="L3782"/>
      <c r="M3782"/>
      <c r="N3782" t="s">
        <v>4812</v>
      </c>
      <c r="O3782" s="396">
        <f>INDEX('Page 2 - Team Information'!$K$14:$AP$184,Y3782,X3782)</f>
        <v>0</v>
      </c>
      <c r="P3782"/>
      <c r="Q3782"/>
      <c r="R3782"/>
      <c r="S3782" t="s">
        <v>8496</v>
      </c>
      <c r="T3782"/>
      <c r="U3782"/>
      <c r="V3782"/>
      <c r="W3782"/>
      <c r="X3782" s="397">
        <v>26</v>
      </c>
      <c r="Y3782" s="397">
        <v>102</v>
      </c>
    </row>
    <row r="3783" spans="1:25" x14ac:dyDescent="0.45">
      <c r="A3783">
        <f>'Page 1 - General Information'!$G$12</f>
        <v>113367003</v>
      </c>
      <c r="B3783" t="str">
        <f>'Page 1 - General Information'!$G$16</f>
        <v>2658</v>
      </c>
      <c r="C3783" s="395" t="s">
        <v>19824</v>
      </c>
      <c r="D3783"/>
      <c r="E3783"/>
      <c r="F3783"/>
      <c r="G3783"/>
      <c r="H3783"/>
      <c r="I3783"/>
      <c r="J3783"/>
      <c r="K3783"/>
      <c r="L3783"/>
      <c r="M3783"/>
      <c r="N3783" t="s">
        <v>4812</v>
      </c>
      <c r="O3783" s="396">
        <f>INDEX('Page 2 - Team Information'!$K$14:$AP$184,Y3783,X3783)</f>
        <v>0</v>
      </c>
      <c r="P3783"/>
      <c r="Q3783"/>
      <c r="R3783"/>
      <c r="S3783" t="s">
        <v>8497</v>
      </c>
      <c r="T3783"/>
      <c r="U3783"/>
      <c r="V3783"/>
      <c r="W3783"/>
      <c r="X3783" s="397">
        <v>27</v>
      </c>
      <c r="Y3783" s="397">
        <v>102</v>
      </c>
    </row>
    <row r="3784" spans="1:25" x14ac:dyDescent="0.45">
      <c r="A3784">
        <f>'Page 1 - General Information'!$G$12</f>
        <v>113367003</v>
      </c>
      <c r="B3784" t="str">
        <f>'Page 1 - General Information'!$G$16</f>
        <v>2658</v>
      </c>
      <c r="C3784" s="395" t="s">
        <v>19824</v>
      </c>
      <c r="D3784"/>
      <c r="E3784"/>
      <c r="F3784"/>
      <c r="G3784"/>
      <c r="H3784"/>
      <c r="I3784"/>
      <c r="J3784"/>
      <c r="K3784"/>
      <c r="L3784"/>
      <c r="M3784"/>
      <c r="N3784" s="274" t="s">
        <v>4801</v>
      </c>
      <c r="O3784" s="399"/>
      <c r="P3784"/>
      <c r="Q3784" s="400">
        <f>(INDEX('Page 2 - Team Information'!$K$14:$AP$184,Y3784,X3784)*100)</f>
        <v>0</v>
      </c>
      <c r="R3784"/>
      <c r="S3784" t="s">
        <v>8498</v>
      </c>
      <c r="T3784"/>
      <c r="U3784"/>
      <c r="V3784"/>
      <c r="W3784"/>
      <c r="X3784" s="397">
        <v>29</v>
      </c>
      <c r="Y3784" s="397">
        <v>102</v>
      </c>
    </row>
    <row r="3785" spans="1:25" x14ac:dyDescent="0.45">
      <c r="A3785">
        <f>'Page 1 - General Information'!$G$12</f>
        <v>113367003</v>
      </c>
      <c r="B3785" t="str">
        <f>'Page 1 - General Information'!$G$16</f>
        <v>2658</v>
      </c>
      <c r="C3785" s="395" t="s">
        <v>19824</v>
      </c>
      <c r="D3785"/>
      <c r="E3785"/>
      <c r="F3785"/>
      <c r="G3785"/>
      <c r="H3785"/>
      <c r="I3785"/>
      <c r="J3785"/>
      <c r="K3785"/>
      <c r="L3785"/>
      <c r="M3785"/>
      <c r="N3785" s="274" t="s">
        <v>4801</v>
      </c>
      <c r="O3785" s="399"/>
      <c r="P3785"/>
      <c r="Q3785" s="400">
        <f>(INDEX('Page 2 - Team Information'!$K$14:$AP$184,Y3785,X3785)*100)</f>
        <v>0</v>
      </c>
      <c r="R3785"/>
      <c r="S3785" t="s">
        <v>8499</v>
      </c>
      <c r="T3785"/>
      <c r="U3785"/>
      <c r="V3785"/>
      <c r="W3785"/>
      <c r="X3785" s="397">
        <v>30</v>
      </c>
      <c r="Y3785" s="397">
        <v>102</v>
      </c>
    </row>
    <row r="3786" spans="1:25" x14ac:dyDescent="0.45">
      <c r="A3786">
        <f>'Page 1 - General Information'!$G$12</f>
        <v>113367003</v>
      </c>
      <c r="B3786" t="str">
        <f>'Page 1 - General Information'!$G$16</f>
        <v>2658</v>
      </c>
      <c r="C3786" s="395" t="s">
        <v>19824</v>
      </c>
      <c r="D3786"/>
      <c r="E3786"/>
      <c r="F3786"/>
      <c r="G3786"/>
      <c r="H3786"/>
      <c r="I3786"/>
      <c r="J3786"/>
      <c r="K3786"/>
      <c r="L3786"/>
      <c r="M3786"/>
      <c r="N3786" s="274" t="s">
        <v>4801</v>
      </c>
      <c r="O3786" s="399"/>
      <c r="P3786"/>
      <c r="Q3786" s="400">
        <f>(INDEX('Page 2 - Team Information'!$K$14:$AP$184,Y3786,X3786)*100)</f>
        <v>0</v>
      </c>
      <c r="R3786"/>
      <c r="S3786" t="s">
        <v>8500</v>
      </c>
      <c r="T3786"/>
      <c r="U3786"/>
      <c r="V3786"/>
      <c r="W3786"/>
      <c r="X3786" s="397">
        <v>31</v>
      </c>
      <c r="Y3786" s="397">
        <v>102</v>
      </c>
    </row>
    <row r="3787" spans="1:25" x14ac:dyDescent="0.45">
      <c r="A3787">
        <f>'Page 1 - General Information'!$G$12</f>
        <v>113367003</v>
      </c>
      <c r="B3787" t="str">
        <f>'Page 1 - General Information'!$G$16</f>
        <v>2658</v>
      </c>
      <c r="C3787" s="395" t="s">
        <v>19824</v>
      </c>
      <c r="D3787"/>
      <c r="E3787"/>
      <c r="F3787"/>
      <c r="G3787"/>
      <c r="H3787"/>
      <c r="I3787"/>
      <c r="J3787"/>
      <c r="K3787"/>
      <c r="L3787"/>
      <c r="M3787"/>
      <c r="N3787" s="274" t="s">
        <v>4801</v>
      </c>
      <c r="O3787" s="399"/>
      <c r="P3787"/>
      <c r="Q3787" s="400">
        <f>(INDEX('Page 2 - Team Information'!$K$14:$AP$184,Y3787,X3787)*100)</f>
        <v>0</v>
      </c>
      <c r="R3787"/>
      <c r="S3787" t="s">
        <v>8501</v>
      </c>
      <c r="T3787"/>
      <c r="U3787"/>
      <c r="V3787"/>
      <c r="W3787"/>
      <c r="X3787" s="397">
        <v>32</v>
      </c>
      <c r="Y3787" s="397">
        <v>102</v>
      </c>
    </row>
    <row r="3788" spans="1:25" x14ac:dyDescent="0.45">
      <c r="A3788">
        <f>'Page 1 - General Information'!$G$12</f>
        <v>113367003</v>
      </c>
      <c r="B3788" t="str">
        <f>'Page 1 - General Information'!$G$16</f>
        <v>2658</v>
      </c>
      <c r="C3788" s="395" t="s">
        <v>19824</v>
      </c>
      <c r="D3788"/>
      <c r="E3788"/>
      <c r="F3788"/>
      <c r="G3788"/>
      <c r="H3788"/>
      <c r="I3788"/>
      <c r="J3788"/>
      <c r="K3788"/>
      <c r="L3788"/>
      <c r="M3788"/>
      <c r="N3788" t="s">
        <v>4812</v>
      </c>
      <c r="O3788" s="396">
        <f>INDEX('Page 2 - Team Information'!$K$14:$AP$184,Y3788,X3788)</f>
        <v>0</v>
      </c>
      <c r="P3788"/>
      <c r="Q3788"/>
      <c r="R3788"/>
      <c r="S3788" t="s">
        <v>8502</v>
      </c>
      <c r="T3788"/>
      <c r="U3788"/>
      <c r="V3788"/>
      <c r="W3788"/>
      <c r="X3788" s="397">
        <v>24</v>
      </c>
      <c r="Y3788" s="397">
        <v>103</v>
      </c>
    </row>
    <row r="3789" spans="1:25" x14ac:dyDescent="0.45">
      <c r="A3789">
        <f>'Page 1 - General Information'!$G$12</f>
        <v>113367003</v>
      </c>
      <c r="B3789" t="str">
        <f>'Page 1 - General Information'!$G$16</f>
        <v>2658</v>
      </c>
      <c r="C3789" s="395" t="s">
        <v>19824</v>
      </c>
      <c r="D3789"/>
      <c r="E3789"/>
      <c r="F3789"/>
      <c r="G3789"/>
      <c r="H3789"/>
      <c r="I3789"/>
      <c r="J3789"/>
      <c r="K3789"/>
      <c r="L3789"/>
      <c r="M3789"/>
      <c r="N3789" t="s">
        <v>4812</v>
      </c>
      <c r="O3789" s="396">
        <f>INDEX('Page 2 - Team Information'!$K$14:$AP$184,Y3789,X3789)</f>
        <v>0</v>
      </c>
      <c r="P3789"/>
      <c r="Q3789"/>
      <c r="R3789"/>
      <c r="S3789" t="s">
        <v>8503</v>
      </c>
      <c r="T3789"/>
      <c r="U3789"/>
      <c r="V3789"/>
      <c r="W3789"/>
      <c r="X3789" s="397">
        <v>25</v>
      </c>
      <c r="Y3789" s="397">
        <v>103</v>
      </c>
    </row>
    <row r="3790" spans="1:25" x14ac:dyDescent="0.45">
      <c r="A3790">
        <f>'Page 1 - General Information'!$G$12</f>
        <v>113367003</v>
      </c>
      <c r="B3790" t="str">
        <f>'Page 1 - General Information'!$G$16</f>
        <v>2658</v>
      </c>
      <c r="C3790" s="395" t="s">
        <v>19824</v>
      </c>
      <c r="D3790"/>
      <c r="E3790"/>
      <c r="F3790"/>
      <c r="G3790"/>
      <c r="H3790"/>
      <c r="I3790"/>
      <c r="J3790"/>
      <c r="K3790"/>
      <c r="L3790"/>
      <c r="M3790"/>
      <c r="N3790" t="s">
        <v>4812</v>
      </c>
      <c r="O3790" s="396">
        <f>INDEX('Page 2 - Team Information'!$K$14:$AP$184,Y3790,X3790)</f>
        <v>0</v>
      </c>
      <c r="P3790"/>
      <c r="Q3790"/>
      <c r="R3790"/>
      <c r="S3790" t="s">
        <v>8504</v>
      </c>
      <c r="T3790"/>
      <c r="U3790"/>
      <c r="V3790"/>
      <c r="W3790"/>
      <c r="X3790" s="397">
        <v>26</v>
      </c>
      <c r="Y3790" s="397">
        <v>103</v>
      </c>
    </row>
    <row r="3791" spans="1:25" x14ac:dyDescent="0.45">
      <c r="A3791">
        <f>'Page 1 - General Information'!$G$12</f>
        <v>113367003</v>
      </c>
      <c r="B3791" t="str">
        <f>'Page 1 - General Information'!$G$16</f>
        <v>2658</v>
      </c>
      <c r="C3791" s="395" t="s">
        <v>19824</v>
      </c>
      <c r="D3791"/>
      <c r="E3791"/>
      <c r="F3791"/>
      <c r="G3791"/>
      <c r="H3791"/>
      <c r="I3791"/>
      <c r="J3791"/>
      <c r="K3791"/>
      <c r="L3791"/>
      <c r="M3791"/>
      <c r="N3791" t="s">
        <v>4812</v>
      </c>
      <c r="O3791" s="396">
        <f>INDEX('Page 2 - Team Information'!$K$14:$AP$184,Y3791,X3791)</f>
        <v>0</v>
      </c>
      <c r="P3791"/>
      <c r="Q3791"/>
      <c r="R3791"/>
      <c r="S3791" t="s">
        <v>8505</v>
      </c>
      <c r="T3791"/>
      <c r="U3791"/>
      <c r="V3791"/>
      <c r="W3791"/>
      <c r="X3791" s="397">
        <v>27</v>
      </c>
      <c r="Y3791" s="397">
        <v>103</v>
      </c>
    </row>
    <row r="3792" spans="1:25" x14ac:dyDescent="0.45">
      <c r="A3792">
        <f>'Page 1 - General Information'!$G$12</f>
        <v>113367003</v>
      </c>
      <c r="B3792" t="str">
        <f>'Page 1 - General Information'!$G$16</f>
        <v>2658</v>
      </c>
      <c r="C3792" s="395" t="s">
        <v>19824</v>
      </c>
      <c r="D3792"/>
      <c r="E3792"/>
      <c r="F3792"/>
      <c r="G3792"/>
      <c r="H3792"/>
      <c r="I3792"/>
      <c r="J3792"/>
      <c r="K3792"/>
      <c r="L3792"/>
      <c r="M3792"/>
      <c r="N3792" s="274" t="s">
        <v>4801</v>
      </c>
      <c r="O3792" s="399"/>
      <c r="P3792"/>
      <c r="Q3792" s="400">
        <f>(INDEX('Page 2 - Team Information'!$K$14:$AP$184,Y3792,X3792)*100)</f>
        <v>0</v>
      </c>
      <c r="R3792"/>
      <c r="S3792" t="s">
        <v>8506</v>
      </c>
      <c r="T3792"/>
      <c r="U3792"/>
      <c r="V3792"/>
      <c r="W3792"/>
      <c r="X3792" s="397">
        <v>29</v>
      </c>
      <c r="Y3792" s="397">
        <v>103</v>
      </c>
    </row>
    <row r="3793" spans="1:25" x14ac:dyDescent="0.45">
      <c r="A3793">
        <f>'Page 1 - General Information'!$G$12</f>
        <v>113367003</v>
      </c>
      <c r="B3793" t="str">
        <f>'Page 1 - General Information'!$G$16</f>
        <v>2658</v>
      </c>
      <c r="C3793" s="395" t="s">
        <v>19824</v>
      </c>
      <c r="D3793"/>
      <c r="E3793"/>
      <c r="F3793"/>
      <c r="G3793"/>
      <c r="H3793"/>
      <c r="I3793"/>
      <c r="J3793"/>
      <c r="K3793"/>
      <c r="L3793"/>
      <c r="M3793"/>
      <c r="N3793" s="274" t="s">
        <v>4801</v>
      </c>
      <c r="O3793" s="399"/>
      <c r="P3793"/>
      <c r="Q3793" s="400">
        <f>(INDEX('Page 2 - Team Information'!$K$14:$AP$184,Y3793,X3793)*100)</f>
        <v>0</v>
      </c>
      <c r="R3793"/>
      <c r="S3793" t="s">
        <v>8507</v>
      </c>
      <c r="T3793"/>
      <c r="U3793"/>
      <c r="V3793"/>
      <c r="W3793"/>
      <c r="X3793" s="397">
        <v>30</v>
      </c>
      <c r="Y3793" s="397">
        <v>103</v>
      </c>
    </row>
    <row r="3794" spans="1:25" x14ac:dyDescent="0.45">
      <c r="A3794">
        <f>'Page 1 - General Information'!$G$12</f>
        <v>113367003</v>
      </c>
      <c r="B3794" t="str">
        <f>'Page 1 - General Information'!$G$16</f>
        <v>2658</v>
      </c>
      <c r="C3794" s="395" t="s">
        <v>19824</v>
      </c>
      <c r="D3794"/>
      <c r="E3794"/>
      <c r="F3794"/>
      <c r="G3794"/>
      <c r="H3794"/>
      <c r="I3794"/>
      <c r="J3794"/>
      <c r="K3794"/>
      <c r="L3794"/>
      <c r="M3794"/>
      <c r="N3794" s="274" t="s">
        <v>4801</v>
      </c>
      <c r="O3794" s="399"/>
      <c r="P3794"/>
      <c r="Q3794" s="400">
        <f>(INDEX('Page 2 - Team Information'!$K$14:$AP$184,Y3794,X3794)*100)</f>
        <v>0</v>
      </c>
      <c r="R3794"/>
      <c r="S3794" t="s">
        <v>8508</v>
      </c>
      <c r="T3794"/>
      <c r="U3794"/>
      <c r="V3794"/>
      <c r="W3794"/>
      <c r="X3794" s="397">
        <v>31</v>
      </c>
      <c r="Y3794" s="397">
        <v>103</v>
      </c>
    </row>
    <row r="3795" spans="1:25" x14ac:dyDescent="0.45">
      <c r="A3795">
        <f>'Page 1 - General Information'!$G$12</f>
        <v>113367003</v>
      </c>
      <c r="B3795" t="str">
        <f>'Page 1 - General Information'!$G$16</f>
        <v>2658</v>
      </c>
      <c r="C3795" s="395" t="s">
        <v>19824</v>
      </c>
      <c r="D3795"/>
      <c r="E3795"/>
      <c r="F3795"/>
      <c r="G3795"/>
      <c r="H3795"/>
      <c r="I3795"/>
      <c r="J3795"/>
      <c r="K3795"/>
      <c r="L3795"/>
      <c r="M3795"/>
      <c r="N3795" s="274" t="s">
        <v>4801</v>
      </c>
      <c r="O3795" s="399"/>
      <c r="P3795"/>
      <c r="Q3795" s="400">
        <f>(INDEX('Page 2 - Team Information'!$K$14:$AP$184,Y3795,X3795)*100)</f>
        <v>0</v>
      </c>
      <c r="R3795"/>
      <c r="S3795" t="s">
        <v>8509</v>
      </c>
      <c r="T3795"/>
      <c r="U3795"/>
      <c r="V3795"/>
      <c r="W3795"/>
      <c r="X3795" s="397">
        <v>32</v>
      </c>
      <c r="Y3795" s="397">
        <v>103</v>
      </c>
    </row>
    <row r="3796" spans="1:25" x14ac:dyDescent="0.45">
      <c r="A3796">
        <f>'Page 1 - General Information'!$G$12</f>
        <v>113367003</v>
      </c>
      <c r="B3796" t="str">
        <f>'Page 1 - General Information'!$G$16</f>
        <v>2658</v>
      </c>
      <c r="C3796" s="395" t="s">
        <v>19824</v>
      </c>
      <c r="D3796"/>
      <c r="E3796"/>
      <c r="F3796"/>
      <c r="G3796"/>
      <c r="H3796"/>
      <c r="I3796"/>
      <c r="J3796"/>
      <c r="K3796"/>
      <c r="L3796"/>
      <c r="M3796"/>
      <c r="N3796" t="s">
        <v>4812</v>
      </c>
      <c r="O3796" s="396">
        <f>INDEX('Page 2 - Team Information'!$K$14:$AP$184,Y3796,X3796)</f>
        <v>0</v>
      </c>
      <c r="P3796"/>
      <c r="Q3796"/>
      <c r="R3796"/>
      <c r="S3796" t="s">
        <v>8510</v>
      </c>
      <c r="T3796"/>
      <c r="U3796"/>
      <c r="V3796"/>
      <c r="W3796"/>
      <c r="X3796" s="397">
        <v>24</v>
      </c>
      <c r="Y3796" s="397">
        <v>104</v>
      </c>
    </row>
    <row r="3797" spans="1:25" x14ac:dyDescent="0.45">
      <c r="A3797">
        <f>'Page 1 - General Information'!$G$12</f>
        <v>113367003</v>
      </c>
      <c r="B3797" t="str">
        <f>'Page 1 - General Information'!$G$16</f>
        <v>2658</v>
      </c>
      <c r="C3797" s="395" t="s">
        <v>19824</v>
      </c>
      <c r="D3797"/>
      <c r="E3797"/>
      <c r="F3797"/>
      <c r="G3797"/>
      <c r="H3797"/>
      <c r="I3797"/>
      <c r="J3797"/>
      <c r="K3797"/>
      <c r="L3797"/>
      <c r="M3797"/>
      <c r="N3797" t="s">
        <v>4812</v>
      </c>
      <c r="O3797" s="396">
        <f>INDEX('Page 2 - Team Information'!$K$14:$AP$184,Y3797,X3797)</f>
        <v>0</v>
      </c>
      <c r="P3797"/>
      <c r="Q3797"/>
      <c r="R3797"/>
      <c r="S3797" t="s">
        <v>8511</v>
      </c>
      <c r="T3797"/>
      <c r="U3797"/>
      <c r="V3797"/>
      <c r="W3797"/>
      <c r="X3797" s="397">
        <v>25</v>
      </c>
      <c r="Y3797" s="397">
        <v>104</v>
      </c>
    </row>
    <row r="3798" spans="1:25" x14ac:dyDescent="0.45">
      <c r="A3798">
        <f>'Page 1 - General Information'!$G$12</f>
        <v>113367003</v>
      </c>
      <c r="B3798" t="str">
        <f>'Page 1 - General Information'!$G$16</f>
        <v>2658</v>
      </c>
      <c r="C3798" s="395" t="s">
        <v>19824</v>
      </c>
      <c r="D3798"/>
      <c r="E3798"/>
      <c r="F3798"/>
      <c r="G3798"/>
      <c r="H3798"/>
      <c r="I3798"/>
      <c r="J3798"/>
      <c r="K3798"/>
      <c r="L3798"/>
      <c r="M3798"/>
      <c r="N3798" t="s">
        <v>4812</v>
      </c>
      <c r="O3798" s="396">
        <f>INDEX('Page 2 - Team Information'!$K$14:$AP$184,Y3798,X3798)</f>
        <v>0</v>
      </c>
      <c r="P3798"/>
      <c r="Q3798"/>
      <c r="R3798"/>
      <c r="S3798" t="s">
        <v>8512</v>
      </c>
      <c r="T3798"/>
      <c r="U3798"/>
      <c r="V3798"/>
      <c r="W3798"/>
      <c r="X3798" s="397">
        <v>26</v>
      </c>
      <c r="Y3798" s="397">
        <v>104</v>
      </c>
    </row>
    <row r="3799" spans="1:25" x14ac:dyDescent="0.45">
      <c r="A3799">
        <f>'Page 1 - General Information'!$G$12</f>
        <v>113367003</v>
      </c>
      <c r="B3799" t="str">
        <f>'Page 1 - General Information'!$G$16</f>
        <v>2658</v>
      </c>
      <c r="C3799" s="395" t="s">
        <v>19824</v>
      </c>
      <c r="D3799"/>
      <c r="E3799"/>
      <c r="F3799"/>
      <c r="G3799"/>
      <c r="H3799"/>
      <c r="I3799"/>
      <c r="J3799"/>
      <c r="K3799"/>
      <c r="L3799"/>
      <c r="M3799"/>
      <c r="N3799" t="s">
        <v>4812</v>
      </c>
      <c r="O3799" s="396">
        <f>INDEX('Page 2 - Team Information'!$K$14:$AP$184,Y3799,X3799)</f>
        <v>0</v>
      </c>
      <c r="P3799"/>
      <c r="Q3799"/>
      <c r="R3799"/>
      <c r="S3799" t="s">
        <v>8513</v>
      </c>
      <c r="T3799"/>
      <c r="U3799"/>
      <c r="V3799"/>
      <c r="W3799"/>
      <c r="X3799" s="397">
        <v>27</v>
      </c>
      <c r="Y3799" s="397">
        <v>104</v>
      </c>
    </row>
    <row r="3800" spans="1:25" x14ac:dyDescent="0.45">
      <c r="A3800">
        <f>'Page 1 - General Information'!$G$12</f>
        <v>113367003</v>
      </c>
      <c r="B3800" t="str">
        <f>'Page 1 - General Information'!$G$16</f>
        <v>2658</v>
      </c>
      <c r="C3800" s="395" t="s">
        <v>19824</v>
      </c>
      <c r="D3800"/>
      <c r="E3800"/>
      <c r="F3800"/>
      <c r="G3800"/>
      <c r="H3800"/>
      <c r="I3800"/>
      <c r="J3800"/>
      <c r="K3800"/>
      <c r="L3800"/>
      <c r="M3800"/>
      <c r="N3800" s="274" t="s">
        <v>4801</v>
      </c>
      <c r="O3800" s="399"/>
      <c r="P3800"/>
      <c r="Q3800" s="400">
        <f>(INDEX('Page 2 - Team Information'!$K$14:$AP$184,Y3800,X3800)*100)</f>
        <v>0</v>
      </c>
      <c r="R3800"/>
      <c r="S3800" t="s">
        <v>8514</v>
      </c>
      <c r="T3800"/>
      <c r="U3800"/>
      <c r="V3800"/>
      <c r="W3800"/>
      <c r="X3800" s="397">
        <v>29</v>
      </c>
      <c r="Y3800" s="397">
        <v>104</v>
      </c>
    </row>
    <row r="3801" spans="1:25" x14ac:dyDescent="0.45">
      <c r="A3801">
        <f>'Page 1 - General Information'!$G$12</f>
        <v>113367003</v>
      </c>
      <c r="B3801" t="str">
        <f>'Page 1 - General Information'!$G$16</f>
        <v>2658</v>
      </c>
      <c r="C3801" s="395" t="s">
        <v>19824</v>
      </c>
      <c r="D3801"/>
      <c r="E3801"/>
      <c r="F3801"/>
      <c r="G3801"/>
      <c r="H3801"/>
      <c r="I3801"/>
      <c r="J3801"/>
      <c r="K3801"/>
      <c r="L3801"/>
      <c r="M3801"/>
      <c r="N3801" s="274" t="s">
        <v>4801</v>
      </c>
      <c r="O3801" s="399"/>
      <c r="P3801"/>
      <c r="Q3801" s="400">
        <f>(INDEX('Page 2 - Team Information'!$K$14:$AP$184,Y3801,X3801)*100)</f>
        <v>0</v>
      </c>
      <c r="R3801"/>
      <c r="S3801" t="s">
        <v>8515</v>
      </c>
      <c r="T3801"/>
      <c r="U3801"/>
      <c r="V3801"/>
      <c r="W3801"/>
      <c r="X3801" s="397">
        <v>30</v>
      </c>
      <c r="Y3801" s="397">
        <v>104</v>
      </c>
    </row>
    <row r="3802" spans="1:25" x14ac:dyDescent="0.45">
      <c r="A3802">
        <f>'Page 1 - General Information'!$G$12</f>
        <v>113367003</v>
      </c>
      <c r="B3802" t="str">
        <f>'Page 1 - General Information'!$G$16</f>
        <v>2658</v>
      </c>
      <c r="C3802" s="395" t="s">
        <v>19824</v>
      </c>
      <c r="D3802"/>
      <c r="E3802"/>
      <c r="F3802"/>
      <c r="G3802"/>
      <c r="H3802"/>
      <c r="I3802"/>
      <c r="J3802"/>
      <c r="K3802"/>
      <c r="L3802"/>
      <c r="M3802"/>
      <c r="N3802" s="274" t="s">
        <v>4801</v>
      </c>
      <c r="O3802" s="399"/>
      <c r="P3802"/>
      <c r="Q3802" s="400">
        <f>(INDEX('Page 2 - Team Information'!$K$14:$AP$184,Y3802,X3802)*100)</f>
        <v>0</v>
      </c>
      <c r="R3802"/>
      <c r="S3802" t="s">
        <v>8516</v>
      </c>
      <c r="T3802"/>
      <c r="U3802"/>
      <c r="V3802"/>
      <c r="W3802"/>
      <c r="X3802" s="397">
        <v>31</v>
      </c>
      <c r="Y3802" s="397">
        <v>104</v>
      </c>
    </row>
    <row r="3803" spans="1:25" x14ac:dyDescent="0.45">
      <c r="A3803">
        <f>'Page 1 - General Information'!$G$12</f>
        <v>113367003</v>
      </c>
      <c r="B3803" t="str">
        <f>'Page 1 - General Information'!$G$16</f>
        <v>2658</v>
      </c>
      <c r="C3803" s="395" t="s">
        <v>19824</v>
      </c>
      <c r="D3803"/>
      <c r="E3803"/>
      <c r="F3803"/>
      <c r="G3803"/>
      <c r="H3803"/>
      <c r="I3803"/>
      <c r="J3803"/>
      <c r="K3803"/>
      <c r="L3803"/>
      <c r="M3803"/>
      <c r="N3803" s="274" t="s">
        <v>4801</v>
      </c>
      <c r="O3803" s="399"/>
      <c r="P3803"/>
      <c r="Q3803" s="400">
        <f>(INDEX('Page 2 - Team Information'!$K$14:$AP$184,Y3803,X3803)*100)</f>
        <v>0</v>
      </c>
      <c r="R3803"/>
      <c r="S3803" t="s">
        <v>8517</v>
      </c>
      <c r="T3803"/>
      <c r="U3803"/>
      <c r="V3803"/>
      <c r="W3803"/>
      <c r="X3803" s="397">
        <v>32</v>
      </c>
      <c r="Y3803" s="397">
        <v>104</v>
      </c>
    </row>
    <row r="3804" spans="1:25" x14ac:dyDescent="0.45">
      <c r="A3804">
        <f>'Page 1 - General Information'!$G$12</f>
        <v>113367003</v>
      </c>
      <c r="B3804" t="str">
        <f>'Page 1 - General Information'!$G$16</f>
        <v>2658</v>
      </c>
      <c r="C3804" s="395" t="s">
        <v>19824</v>
      </c>
      <c r="D3804"/>
      <c r="E3804"/>
      <c r="F3804"/>
      <c r="G3804"/>
      <c r="H3804"/>
      <c r="I3804"/>
      <c r="J3804"/>
      <c r="K3804"/>
      <c r="L3804"/>
      <c r="M3804"/>
      <c r="N3804" t="s">
        <v>4812</v>
      </c>
      <c r="O3804" s="396">
        <f>INDEX('Page 2 - Team Information'!$K$14:$AP$184,Y3804,X3804)</f>
        <v>0</v>
      </c>
      <c r="P3804"/>
      <c r="Q3804"/>
      <c r="R3804"/>
      <c r="S3804" t="s">
        <v>8518</v>
      </c>
      <c r="T3804"/>
      <c r="U3804"/>
      <c r="V3804"/>
      <c r="W3804"/>
      <c r="X3804" s="397">
        <v>24</v>
      </c>
      <c r="Y3804" s="397">
        <v>105</v>
      </c>
    </row>
    <row r="3805" spans="1:25" x14ac:dyDescent="0.45">
      <c r="A3805">
        <f>'Page 1 - General Information'!$G$12</f>
        <v>113367003</v>
      </c>
      <c r="B3805" t="str">
        <f>'Page 1 - General Information'!$G$16</f>
        <v>2658</v>
      </c>
      <c r="C3805" s="395" t="s">
        <v>19824</v>
      </c>
      <c r="D3805"/>
      <c r="E3805"/>
      <c r="F3805"/>
      <c r="G3805"/>
      <c r="H3805"/>
      <c r="I3805"/>
      <c r="J3805"/>
      <c r="K3805"/>
      <c r="L3805"/>
      <c r="M3805"/>
      <c r="N3805" t="s">
        <v>4812</v>
      </c>
      <c r="O3805" s="396">
        <f>INDEX('Page 2 - Team Information'!$K$14:$AP$184,Y3805,X3805)</f>
        <v>0</v>
      </c>
      <c r="P3805"/>
      <c r="Q3805"/>
      <c r="R3805"/>
      <c r="S3805" t="s">
        <v>8519</v>
      </c>
      <c r="T3805"/>
      <c r="U3805"/>
      <c r="V3805"/>
      <c r="W3805"/>
      <c r="X3805" s="397">
        <v>25</v>
      </c>
      <c r="Y3805" s="397">
        <v>105</v>
      </c>
    </row>
    <row r="3806" spans="1:25" x14ac:dyDescent="0.45">
      <c r="A3806">
        <f>'Page 1 - General Information'!$G$12</f>
        <v>113367003</v>
      </c>
      <c r="B3806" t="str">
        <f>'Page 1 - General Information'!$G$16</f>
        <v>2658</v>
      </c>
      <c r="C3806" s="395" t="s">
        <v>19824</v>
      </c>
      <c r="D3806"/>
      <c r="E3806"/>
      <c r="F3806"/>
      <c r="G3806"/>
      <c r="H3806"/>
      <c r="I3806"/>
      <c r="J3806"/>
      <c r="K3806"/>
      <c r="L3806"/>
      <c r="M3806"/>
      <c r="N3806" t="s">
        <v>4812</v>
      </c>
      <c r="O3806" s="396">
        <f>INDEX('Page 2 - Team Information'!$K$14:$AP$184,Y3806,X3806)</f>
        <v>0</v>
      </c>
      <c r="P3806"/>
      <c r="Q3806"/>
      <c r="R3806"/>
      <c r="S3806" t="s">
        <v>8520</v>
      </c>
      <c r="T3806"/>
      <c r="U3806"/>
      <c r="V3806"/>
      <c r="W3806"/>
      <c r="X3806" s="397">
        <v>26</v>
      </c>
      <c r="Y3806" s="397">
        <v>105</v>
      </c>
    </row>
    <row r="3807" spans="1:25" x14ac:dyDescent="0.45">
      <c r="A3807">
        <f>'Page 1 - General Information'!$G$12</f>
        <v>113367003</v>
      </c>
      <c r="B3807" t="str">
        <f>'Page 1 - General Information'!$G$16</f>
        <v>2658</v>
      </c>
      <c r="C3807" s="395" t="s">
        <v>19824</v>
      </c>
      <c r="D3807"/>
      <c r="E3807"/>
      <c r="F3807"/>
      <c r="G3807"/>
      <c r="H3807"/>
      <c r="I3807"/>
      <c r="J3807"/>
      <c r="K3807"/>
      <c r="L3807"/>
      <c r="M3807"/>
      <c r="N3807" t="s">
        <v>4812</v>
      </c>
      <c r="O3807" s="396">
        <f>INDEX('Page 2 - Team Information'!$K$14:$AP$184,Y3807,X3807)</f>
        <v>0</v>
      </c>
      <c r="P3807"/>
      <c r="Q3807"/>
      <c r="R3807"/>
      <c r="S3807" t="s">
        <v>8521</v>
      </c>
      <c r="T3807"/>
      <c r="U3807"/>
      <c r="V3807"/>
      <c r="W3807"/>
      <c r="X3807" s="397">
        <v>27</v>
      </c>
      <c r="Y3807" s="397">
        <v>105</v>
      </c>
    </row>
    <row r="3808" spans="1:25" x14ac:dyDescent="0.45">
      <c r="A3808">
        <f>'Page 1 - General Information'!$G$12</f>
        <v>113367003</v>
      </c>
      <c r="B3808" t="str">
        <f>'Page 1 - General Information'!$G$16</f>
        <v>2658</v>
      </c>
      <c r="C3808" s="395" t="s">
        <v>19824</v>
      </c>
      <c r="D3808"/>
      <c r="E3808"/>
      <c r="F3808"/>
      <c r="G3808"/>
      <c r="H3808"/>
      <c r="I3808"/>
      <c r="J3808"/>
      <c r="K3808"/>
      <c r="L3808"/>
      <c r="M3808"/>
      <c r="N3808" s="274" t="s">
        <v>4801</v>
      </c>
      <c r="O3808" s="399"/>
      <c r="P3808"/>
      <c r="Q3808" s="400">
        <f>(INDEX('Page 2 - Team Information'!$K$14:$AP$184,Y3808,X3808)*100)</f>
        <v>0</v>
      </c>
      <c r="R3808"/>
      <c r="S3808" t="s">
        <v>8522</v>
      </c>
      <c r="T3808"/>
      <c r="U3808"/>
      <c r="V3808"/>
      <c r="W3808"/>
      <c r="X3808" s="397">
        <v>29</v>
      </c>
      <c r="Y3808" s="397">
        <v>105</v>
      </c>
    </row>
    <row r="3809" spans="1:25" x14ac:dyDescent="0.45">
      <c r="A3809">
        <f>'Page 1 - General Information'!$G$12</f>
        <v>113367003</v>
      </c>
      <c r="B3809" t="str">
        <f>'Page 1 - General Information'!$G$16</f>
        <v>2658</v>
      </c>
      <c r="C3809" s="395" t="s">
        <v>19824</v>
      </c>
      <c r="D3809"/>
      <c r="E3809"/>
      <c r="F3809"/>
      <c r="G3809"/>
      <c r="H3809"/>
      <c r="I3809"/>
      <c r="J3809"/>
      <c r="K3809"/>
      <c r="L3809"/>
      <c r="M3809"/>
      <c r="N3809" s="274" t="s">
        <v>4801</v>
      </c>
      <c r="O3809" s="399"/>
      <c r="P3809"/>
      <c r="Q3809" s="400">
        <f>(INDEX('Page 2 - Team Information'!$K$14:$AP$184,Y3809,X3809)*100)</f>
        <v>0</v>
      </c>
      <c r="R3809"/>
      <c r="S3809" t="s">
        <v>8523</v>
      </c>
      <c r="T3809"/>
      <c r="U3809"/>
      <c r="V3809"/>
      <c r="W3809"/>
      <c r="X3809" s="397">
        <v>30</v>
      </c>
      <c r="Y3809" s="397">
        <v>105</v>
      </c>
    </row>
    <row r="3810" spans="1:25" x14ac:dyDescent="0.45">
      <c r="A3810">
        <f>'Page 1 - General Information'!$G$12</f>
        <v>113367003</v>
      </c>
      <c r="B3810" t="str">
        <f>'Page 1 - General Information'!$G$16</f>
        <v>2658</v>
      </c>
      <c r="C3810" s="395" t="s">
        <v>19824</v>
      </c>
      <c r="D3810"/>
      <c r="E3810"/>
      <c r="F3810"/>
      <c r="G3810"/>
      <c r="H3810"/>
      <c r="I3810"/>
      <c r="J3810"/>
      <c r="K3810"/>
      <c r="L3810"/>
      <c r="M3810"/>
      <c r="N3810" s="274" t="s">
        <v>4801</v>
      </c>
      <c r="O3810" s="399"/>
      <c r="P3810"/>
      <c r="Q3810" s="400">
        <f>(INDEX('Page 2 - Team Information'!$K$14:$AP$184,Y3810,X3810)*100)</f>
        <v>0</v>
      </c>
      <c r="R3810"/>
      <c r="S3810" t="s">
        <v>8524</v>
      </c>
      <c r="T3810"/>
      <c r="U3810"/>
      <c r="V3810"/>
      <c r="W3810"/>
      <c r="X3810" s="397">
        <v>31</v>
      </c>
      <c r="Y3810" s="397">
        <v>105</v>
      </c>
    </row>
    <row r="3811" spans="1:25" x14ac:dyDescent="0.45">
      <c r="A3811">
        <f>'Page 1 - General Information'!$G$12</f>
        <v>113367003</v>
      </c>
      <c r="B3811" t="str">
        <f>'Page 1 - General Information'!$G$16</f>
        <v>2658</v>
      </c>
      <c r="C3811" s="395" t="s">
        <v>19824</v>
      </c>
      <c r="D3811"/>
      <c r="E3811"/>
      <c r="F3811"/>
      <c r="G3811"/>
      <c r="H3811"/>
      <c r="I3811"/>
      <c r="J3811"/>
      <c r="K3811"/>
      <c r="L3811"/>
      <c r="M3811"/>
      <c r="N3811" s="274" t="s">
        <v>4801</v>
      </c>
      <c r="O3811" s="399"/>
      <c r="P3811"/>
      <c r="Q3811" s="400">
        <f>(INDEX('Page 2 - Team Information'!$K$14:$AP$184,Y3811,X3811)*100)</f>
        <v>0</v>
      </c>
      <c r="R3811"/>
      <c r="S3811" t="s">
        <v>8525</v>
      </c>
      <c r="T3811"/>
      <c r="U3811"/>
      <c r="V3811"/>
      <c r="W3811"/>
      <c r="X3811" s="397">
        <v>32</v>
      </c>
      <c r="Y3811" s="397">
        <v>105</v>
      </c>
    </row>
    <row r="3812" spans="1:25" x14ac:dyDescent="0.45">
      <c r="A3812">
        <f>'Page 1 - General Information'!$G$12</f>
        <v>113367003</v>
      </c>
      <c r="B3812" t="str">
        <f>'Page 1 - General Information'!$G$16</f>
        <v>2658</v>
      </c>
      <c r="C3812" s="395" t="s">
        <v>19824</v>
      </c>
      <c r="D3812"/>
      <c r="E3812"/>
      <c r="F3812"/>
      <c r="G3812"/>
      <c r="H3812"/>
      <c r="I3812"/>
      <c r="J3812"/>
      <c r="K3812"/>
      <c r="L3812"/>
      <c r="M3812"/>
      <c r="N3812" t="s">
        <v>4812</v>
      </c>
      <c r="O3812" s="396">
        <f>INDEX('Page 2 - Team Information'!$K$14:$AP$184,Y3812,X3812)</f>
        <v>0</v>
      </c>
      <c r="P3812"/>
      <c r="Q3812"/>
      <c r="R3812"/>
      <c r="S3812" t="s">
        <v>8526</v>
      </c>
      <c r="T3812"/>
      <c r="U3812"/>
      <c r="V3812"/>
      <c r="W3812"/>
      <c r="X3812" s="397">
        <v>24</v>
      </c>
      <c r="Y3812" s="397">
        <v>106</v>
      </c>
    </row>
    <row r="3813" spans="1:25" x14ac:dyDescent="0.45">
      <c r="A3813">
        <f>'Page 1 - General Information'!$G$12</f>
        <v>113367003</v>
      </c>
      <c r="B3813" t="str">
        <f>'Page 1 - General Information'!$G$16</f>
        <v>2658</v>
      </c>
      <c r="C3813" s="395" t="s">
        <v>19824</v>
      </c>
      <c r="D3813"/>
      <c r="E3813"/>
      <c r="F3813"/>
      <c r="G3813"/>
      <c r="H3813"/>
      <c r="I3813"/>
      <c r="J3813"/>
      <c r="K3813"/>
      <c r="L3813"/>
      <c r="M3813"/>
      <c r="N3813" t="s">
        <v>4812</v>
      </c>
      <c r="O3813" s="396">
        <f>INDEX('Page 2 - Team Information'!$K$14:$AP$184,Y3813,X3813)</f>
        <v>0</v>
      </c>
      <c r="P3813"/>
      <c r="Q3813"/>
      <c r="R3813"/>
      <c r="S3813" t="s">
        <v>8527</v>
      </c>
      <c r="T3813"/>
      <c r="U3813"/>
      <c r="V3813"/>
      <c r="W3813"/>
      <c r="X3813" s="397">
        <v>25</v>
      </c>
      <c r="Y3813" s="397">
        <v>106</v>
      </c>
    </row>
    <row r="3814" spans="1:25" x14ac:dyDescent="0.45">
      <c r="A3814">
        <f>'Page 1 - General Information'!$G$12</f>
        <v>113367003</v>
      </c>
      <c r="B3814" t="str">
        <f>'Page 1 - General Information'!$G$16</f>
        <v>2658</v>
      </c>
      <c r="C3814" s="395" t="s">
        <v>19824</v>
      </c>
      <c r="D3814"/>
      <c r="E3814"/>
      <c r="F3814"/>
      <c r="G3814"/>
      <c r="H3814"/>
      <c r="I3814"/>
      <c r="J3814"/>
      <c r="K3814"/>
      <c r="L3814"/>
      <c r="M3814"/>
      <c r="N3814" t="s">
        <v>4812</v>
      </c>
      <c r="O3814" s="396">
        <f>INDEX('Page 2 - Team Information'!$K$14:$AP$184,Y3814,X3814)</f>
        <v>0</v>
      </c>
      <c r="P3814"/>
      <c r="Q3814"/>
      <c r="R3814"/>
      <c r="S3814" t="s">
        <v>8528</v>
      </c>
      <c r="T3814"/>
      <c r="U3814"/>
      <c r="V3814"/>
      <c r="W3814"/>
      <c r="X3814" s="397">
        <v>26</v>
      </c>
      <c r="Y3814" s="397">
        <v>106</v>
      </c>
    </row>
    <row r="3815" spans="1:25" x14ac:dyDescent="0.45">
      <c r="A3815">
        <f>'Page 1 - General Information'!$G$12</f>
        <v>113367003</v>
      </c>
      <c r="B3815" t="str">
        <f>'Page 1 - General Information'!$G$16</f>
        <v>2658</v>
      </c>
      <c r="C3815" s="395" t="s">
        <v>19824</v>
      </c>
      <c r="D3815"/>
      <c r="E3815"/>
      <c r="F3815"/>
      <c r="G3815"/>
      <c r="H3815"/>
      <c r="I3815"/>
      <c r="J3815"/>
      <c r="K3815"/>
      <c r="L3815"/>
      <c r="M3815"/>
      <c r="N3815" t="s">
        <v>4812</v>
      </c>
      <c r="O3815" s="396">
        <f>INDEX('Page 2 - Team Information'!$K$14:$AP$184,Y3815,X3815)</f>
        <v>0</v>
      </c>
      <c r="P3815"/>
      <c r="Q3815"/>
      <c r="R3815"/>
      <c r="S3815" t="s">
        <v>8529</v>
      </c>
      <c r="T3815"/>
      <c r="U3815"/>
      <c r="V3815"/>
      <c r="W3815"/>
      <c r="X3815" s="397">
        <v>27</v>
      </c>
      <c r="Y3815" s="397">
        <v>106</v>
      </c>
    </row>
    <row r="3816" spans="1:25" x14ac:dyDescent="0.45">
      <c r="A3816">
        <f>'Page 1 - General Information'!$G$12</f>
        <v>113367003</v>
      </c>
      <c r="B3816" t="str">
        <f>'Page 1 - General Information'!$G$16</f>
        <v>2658</v>
      </c>
      <c r="C3816" s="395" t="s">
        <v>19824</v>
      </c>
      <c r="D3816"/>
      <c r="E3816"/>
      <c r="F3816"/>
      <c r="G3816"/>
      <c r="H3816"/>
      <c r="I3816"/>
      <c r="J3816"/>
      <c r="K3816"/>
      <c r="L3816"/>
      <c r="M3816"/>
      <c r="N3816" s="274" t="s">
        <v>4801</v>
      </c>
      <c r="O3816" s="399"/>
      <c r="P3816"/>
      <c r="Q3816" s="400">
        <f>(INDEX('Page 2 - Team Information'!$K$14:$AP$184,Y3816,X3816)*100)</f>
        <v>0</v>
      </c>
      <c r="R3816"/>
      <c r="S3816" t="s">
        <v>8530</v>
      </c>
      <c r="T3816"/>
      <c r="U3816"/>
      <c r="V3816"/>
      <c r="W3816"/>
      <c r="X3816" s="397">
        <v>29</v>
      </c>
      <c r="Y3816" s="397">
        <v>106</v>
      </c>
    </row>
    <row r="3817" spans="1:25" x14ac:dyDescent="0.45">
      <c r="A3817">
        <f>'Page 1 - General Information'!$G$12</f>
        <v>113367003</v>
      </c>
      <c r="B3817" t="str">
        <f>'Page 1 - General Information'!$G$16</f>
        <v>2658</v>
      </c>
      <c r="C3817" s="395" t="s">
        <v>19824</v>
      </c>
      <c r="D3817"/>
      <c r="E3817"/>
      <c r="F3817"/>
      <c r="G3817"/>
      <c r="H3817"/>
      <c r="I3817"/>
      <c r="J3817"/>
      <c r="K3817"/>
      <c r="L3817"/>
      <c r="M3817"/>
      <c r="N3817" s="274" t="s">
        <v>4801</v>
      </c>
      <c r="O3817" s="399"/>
      <c r="P3817"/>
      <c r="Q3817" s="400">
        <f>(INDEX('Page 2 - Team Information'!$K$14:$AP$184,Y3817,X3817)*100)</f>
        <v>0</v>
      </c>
      <c r="R3817"/>
      <c r="S3817" t="s">
        <v>8531</v>
      </c>
      <c r="T3817"/>
      <c r="U3817"/>
      <c r="V3817"/>
      <c r="W3817"/>
      <c r="X3817" s="397">
        <v>30</v>
      </c>
      <c r="Y3817" s="397">
        <v>106</v>
      </c>
    </row>
    <row r="3818" spans="1:25" x14ac:dyDescent="0.45">
      <c r="A3818">
        <f>'Page 1 - General Information'!$G$12</f>
        <v>113367003</v>
      </c>
      <c r="B3818" t="str">
        <f>'Page 1 - General Information'!$G$16</f>
        <v>2658</v>
      </c>
      <c r="C3818" s="395" t="s">
        <v>19824</v>
      </c>
      <c r="D3818"/>
      <c r="E3818"/>
      <c r="F3818"/>
      <c r="G3818"/>
      <c r="H3818"/>
      <c r="I3818"/>
      <c r="J3818"/>
      <c r="K3818"/>
      <c r="L3818"/>
      <c r="M3818"/>
      <c r="N3818" s="274" t="s">
        <v>4801</v>
      </c>
      <c r="O3818" s="399"/>
      <c r="P3818"/>
      <c r="Q3818" s="400">
        <f>(INDEX('Page 2 - Team Information'!$K$14:$AP$184,Y3818,X3818)*100)</f>
        <v>0</v>
      </c>
      <c r="R3818"/>
      <c r="S3818" t="s">
        <v>8532</v>
      </c>
      <c r="T3818"/>
      <c r="U3818"/>
      <c r="V3818"/>
      <c r="W3818"/>
      <c r="X3818" s="397">
        <v>31</v>
      </c>
      <c r="Y3818" s="397">
        <v>106</v>
      </c>
    </row>
    <row r="3819" spans="1:25" x14ac:dyDescent="0.45">
      <c r="A3819">
        <f>'Page 1 - General Information'!$G$12</f>
        <v>113367003</v>
      </c>
      <c r="B3819" t="str">
        <f>'Page 1 - General Information'!$G$16</f>
        <v>2658</v>
      </c>
      <c r="C3819" s="395" t="s">
        <v>19824</v>
      </c>
      <c r="D3819"/>
      <c r="E3819"/>
      <c r="F3819"/>
      <c r="G3819"/>
      <c r="H3819"/>
      <c r="I3819"/>
      <c r="J3819"/>
      <c r="K3819"/>
      <c r="L3819"/>
      <c r="M3819"/>
      <c r="N3819" s="274" t="s">
        <v>4801</v>
      </c>
      <c r="O3819" s="399"/>
      <c r="P3819"/>
      <c r="Q3819" s="400">
        <f>(INDEX('Page 2 - Team Information'!$K$14:$AP$184,Y3819,X3819)*100)</f>
        <v>0</v>
      </c>
      <c r="R3819"/>
      <c r="S3819" t="s">
        <v>8533</v>
      </c>
      <c r="T3819"/>
      <c r="U3819"/>
      <c r="V3819"/>
      <c r="W3819"/>
      <c r="X3819" s="397">
        <v>32</v>
      </c>
      <c r="Y3819" s="397">
        <v>106</v>
      </c>
    </row>
    <row r="3820" spans="1:25" x14ac:dyDescent="0.45">
      <c r="A3820">
        <f>'Page 1 - General Information'!$G$12</f>
        <v>113367003</v>
      </c>
      <c r="B3820" t="str">
        <f>'Page 1 - General Information'!$G$16</f>
        <v>2658</v>
      </c>
      <c r="C3820" s="395" t="s">
        <v>19824</v>
      </c>
      <c r="D3820"/>
      <c r="E3820"/>
      <c r="F3820"/>
      <c r="G3820"/>
      <c r="H3820"/>
      <c r="I3820"/>
      <c r="J3820"/>
      <c r="K3820"/>
      <c r="L3820"/>
      <c r="M3820"/>
      <c r="N3820" t="s">
        <v>4812</v>
      </c>
      <c r="O3820" s="396">
        <f>INDEX('Page 2 - Team Information'!$K$14:$AP$184,Y3820,X3820)</f>
        <v>0</v>
      </c>
      <c r="P3820"/>
      <c r="Q3820"/>
      <c r="R3820"/>
      <c r="S3820" t="s">
        <v>8534</v>
      </c>
      <c r="T3820"/>
      <c r="U3820"/>
      <c r="V3820"/>
      <c r="W3820"/>
      <c r="X3820" s="397">
        <v>24</v>
      </c>
      <c r="Y3820" s="397">
        <v>107</v>
      </c>
    </row>
    <row r="3821" spans="1:25" x14ac:dyDescent="0.45">
      <c r="A3821">
        <f>'Page 1 - General Information'!$G$12</f>
        <v>113367003</v>
      </c>
      <c r="B3821" t="str">
        <f>'Page 1 - General Information'!$G$16</f>
        <v>2658</v>
      </c>
      <c r="C3821" s="395" t="s">
        <v>19824</v>
      </c>
      <c r="D3821"/>
      <c r="E3821"/>
      <c r="F3821"/>
      <c r="G3821"/>
      <c r="H3821"/>
      <c r="I3821"/>
      <c r="J3821"/>
      <c r="K3821"/>
      <c r="L3821"/>
      <c r="M3821"/>
      <c r="N3821" t="s">
        <v>4812</v>
      </c>
      <c r="O3821" s="396">
        <f>INDEX('Page 2 - Team Information'!$K$14:$AP$184,Y3821,X3821)</f>
        <v>1</v>
      </c>
      <c r="P3821"/>
      <c r="Q3821"/>
      <c r="R3821"/>
      <c r="S3821" t="s">
        <v>8535</v>
      </c>
      <c r="T3821"/>
      <c r="U3821"/>
      <c r="V3821"/>
      <c r="W3821"/>
      <c r="X3821" s="397">
        <v>25</v>
      </c>
      <c r="Y3821" s="397">
        <v>107</v>
      </c>
    </row>
    <row r="3822" spans="1:25" x14ac:dyDescent="0.45">
      <c r="A3822">
        <f>'Page 1 - General Information'!$G$12</f>
        <v>113367003</v>
      </c>
      <c r="B3822" t="str">
        <f>'Page 1 - General Information'!$G$16</f>
        <v>2658</v>
      </c>
      <c r="C3822" s="395" t="s">
        <v>19824</v>
      </c>
      <c r="D3822"/>
      <c r="E3822"/>
      <c r="F3822"/>
      <c r="G3822"/>
      <c r="H3822"/>
      <c r="I3822"/>
      <c r="J3822"/>
      <c r="K3822"/>
      <c r="L3822"/>
      <c r="M3822"/>
      <c r="N3822" t="s">
        <v>4812</v>
      </c>
      <c r="O3822" s="396">
        <f>INDEX('Page 2 - Team Information'!$K$14:$AP$184,Y3822,X3822)</f>
        <v>0</v>
      </c>
      <c r="P3822"/>
      <c r="Q3822"/>
      <c r="R3822"/>
      <c r="S3822" t="s">
        <v>8536</v>
      </c>
      <c r="T3822"/>
      <c r="U3822"/>
      <c r="V3822"/>
      <c r="W3822"/>
      <c r="X3822" s="397">
        <v>26</v>
      </c>
      <c r="Y3822" s="397">
        <v>107</v>
      </c>
    </row>
    <row r="3823" spans="1:25" x14ac:dyDescent="0.45">
      <c r="A3823">
        <f>'Page 1 - General Information'!$G$12</f>
        <v>113367003</v>
      </c>
      <c r="B3823" t="str">
        <f>'Page 1 - General Information'!$G$16</f>
        <v>2658</v>
      </c>
      <c r="C3823" s="395" t="s">
        <v>19824</v>
      </c>
      <c r="D3823"/>
      <c r="E3823"/>
      <c r="F3823"/>
      <c r="G3823"/>
      <c r="H3823"/>
      <c r="I3823"/>
      <c r="J3823"/>
      <c r="K3823"/>
      <c r="L3823"/>
      <c r="M3823"/>
      <c r="N3823" t="s">
        <v>4812</v>
      </c>
      <c r="O3823" s="396">
        <f>INDEX('Page 2 - Team Information'!$K$14:$AP$184,Y3823,X3823)</f>
        <v>0</v>
      </c>
      <c r="P3823"/>
      <c r="Q3823"/>
      <c r="R3823"/>
      <c r="S3823" t="s">
        <v>8537</v>
      </c>
      <c r="T3823"/>
      <c r="U3823"/>
      <c r="V3823"/>
      <c r="W3823"/>
      <c r="X3823" s="397">
        <v>27</v>
      </c>
      <c r="Y3823" s="397">
        <v>107</v>
      </c>
    </row>
    <row r="3824" spans="1:25" x14ac:dyDescent="0.45">
      <c r="A3824">
        <f>'Page 1 - General Information'!$G$12</f>
        <v>113367003</v>
      </c>
      <c r="B3824" t="str">
        <f>'Page 1 - General Information'!$G$16</f>
        <v>2658</v>
      </c>
      <c r="C3824" s="395" t="s">
        <v>19824</v>
      </c>
      <c r="D3824"/>
      <c r="E3824"/>
      <c r="F3824"/>
      <c r="G3824"/>
      <c r="H3824"/>
      <c r="I3824"/>
      <c r="J3824"/>
      <c r="K3824"/>
      <c r="L3824"/>
      <c r="M3824"/>
      <c r="N3824" s="274" t="s">
        <v>4801</v>
      </c>
      <c r="O3824" s="399"/>
      <c r="P3824"/>
      <c r="Q3824" s="400">
        <f>(INDEX('Page 2 - Team Information'!$K$14:$AP$184,Y3824,X3824)*100)</f>
        <v>0</v>
      </c>
      <c r="R3824"/>
      <c r="S3824" t="s">
        <v>8538</v>
      </c>
      <c r="T3824"/>
      <c r="U3824"/>
      <c r="V3824"/>
      <c r="W3824"/>
      <c r="X3824" s="397">
        <v>29</v>
      </c>
      <c r="Y3824" s="397">
        <v>107</v>
      </c>
    </row>
    <row r="3825" spans="1:25" x14ac:dyDescent="0.45">
      <c r="A3825">
        <f>'Page 1 - General Information'!$G$12</f>
        <v>113367003</v>
      </c>
      <c r="B3825" t="str">
        <f>'Page 1 - General Information'!$G$16</f>
        <v>2658</v>
      </c>
      <c r="C3825" s="395" t="s">
        <v>19824</v>
      </c>
      <c r="D3825"/>
      <c r="E3825"/>
      <c r="F3825"/>
      <c r="G3825"/>
      <c r="H3825"/>
      <c r="I3825"/>
      <c r="J3825"/>
      <c r="K3825"/>
      <c r="L3825"/>
      <c r="M3825"/>
      <c r="N3825" s="274" t="s">
        <v>4801</v>
      </c>
      <c r="O3825" s="399"/>
      <c r="P3825"/>
      <c r="Q3825" s="400">
        <f>(INDEX('Page 2 - Team Information'!$K$14:$AP$184,Y3825,X3825)*100)</f>
        <v>0</v>
      </c>
      <c r="R3825"/>
      <c r="S3825" t="s">
        <v>8539</v>
      </c>
      <c r="T3825"/>
      <c r="U3825"/>
      <c r="V3825"/>
      <c r="W3825"/>
      <c r="X3825" s="397">
        <v>30</v>
      </c>
      <c r="Y3825" s="397">
        <v>107</v>
      </c>
    </row>
    <row r="3826" spans="1:25" x14ac:dyDescent="0.45">
      <c r="A3826">
        <f>'Page 1 - General Information'!$G$12</f>
        <v>113367003</v>
      </c>
      <c r="B3826" t="str">
        <f>'Page 1 - General Information'!$G$16</f>
        <v>2658</v>
      </c>
      <c r="C3826" s="395" t="s">
        <v>19824</v>
      </c>
      <c r="D3826"/>
      <c r="E3826"/>
      <c r="F3826"/>
      <c r="G3826"/>
      <c r="H3826"/>
      <c r="I3826"/>
      <c r="J3826"/>
      <c r="K3826"/>
      <c r="L3826"/>
      <c r="M3826"/>
      <c r="N3826" s="274" t="s">
        <v>4801</v>
      </c>
      <c r="O3826" s="399"/>
      <c r="P3826"/>
      <c r="Q3826" s="400">
        <f>(INDEX('Page 2 - Team Information'!$K$14:$AP$184,Y3826,X3826)*100)</f>
        <v>0</v>
      </c>
      <c r="R3826"/>
      <c r="S3826" t="s">
        <v>8540</v>
      </c>
      <c r="T3826"/>
      <c r="U3826"/>
      <c r="V3826"/>
      <c r="W3826"/>
      <c r="X3826" s="397">
        <v>31</v>
      </c>
      <c r="Y3826" s="397">
        <v>107</v>
      </c>
    </row>
    <row r="3827" spans="1:25" x14ac:dyDescent="0.45">
      <c r="A3827">
        <f>'Page 1 - General Information'!$G$12</f>
        <v>113367003</v>
      </c>
      <c r="B3827" t="str">
        <f>'Page 1 - General Information'!$G$16</f>
        <v>2658</v>
      </c>
      <c r="C3827" s="395" t="s">
        <v>19824</v>
      </c>
      <c r="D3827"/>
      <c r="E3827"/>
      <c r="F3827"/>
      <c r="G3827"/>
      <c r="H3827"/>
      <c r="I3827"/>
      <c r="J3827"/>
      <c r="K3827"/>
      <c r="L3827"/>
      <c r="M3827"/>
      <c r="N3827" s="274" t="s">
        <v>4801</v>
      </c>
      <c r="O3827" s="399"/>
      <c r="P3827"/>
      <c r="Q3827" s="400">
        <f>(INDEX('Page 2 - Team Information'!$K$14:$AP$184,Y3827,X3827)*100)</f>
        <v>0</v>
      </c>
      <c r="R3827"/>
      <c r="S3827" t="s">
        <v>8541</v>
      </c>
      <c r="T3827"/>
      <c r="U3827"/>
      <c r="V3827"/>
      <c r="W3827"/>
      <c r="X3827" s="397">
        <v>32</v>
      </c>
      <c r="Y3827" s="397">
        <v>107</v>
      </c>
    </row>
    <row r="3828" spans="1:25" x14ac:dyDescent="0.45">
      <c r="A3828">
        <f>'Page 1 - General Information'!$G$12</f>
        <v>113367003</v>
      </c>
      <c r="B3828" t="str">
        <f>'Page 1 - General Information'!$G$16</f>
        <v>2658</v>
      </c>
      <c r="C3828" s="395" t="s">
        <v>19824</v>
      </c>
      <c r="D3828"/>
      <c r="E3828"/>
      <c r="F3828"/>
      <c r="G3828"/>
      <c r="H3828"/>
      <c r="I3828"/>
      <c r="J3828"/>
      <c r="K3828"/>
      <c r="L3828"/>
      <c r="M3828"/>
      <c r="N3828" t="s">
        <v>4812</v>
      </c>
      <c r="O3828" s="396">
        <f>INDEX('Page 2 - Team Information'!$K$14:$AP$184,Y3828,X3828)</f>
        <v>0</v>
      </c>
      <c r="P3828"/>
      <c r="Q3828"/>
      <c r="R3828"/>
      <c r="S3828" t="s">
        <v>10889</v>
      </c>
      <c r="T3828"/>
      <c r="U3828"/>
      <c r="V3828"/>
      <c r="W3828"/>
      <c r="X3828" s="397">
        <v>24</v>
      </c>
      <c r="Y3828" s="397">
        <v>108</v>
      </c>
    </row>
    <row r="3829" spans="1:25" x14ac:dyDescent="0.45">
      <c r="A3829">
        <f>'Page 1 - General Information'!$G$12</f>
        <v>113367003</v>
      </c>
      <c r="B3829" t="str">
        <f>'Page 1 - General Information'!$G$16</f>
        <v>2658</v>
      </c>
      <c r="C3829" s="395" t="s">
        <v>19824</v>
      </c>
      <c r="D3829"/>
      <c r="E3829"/>
      <c r="F3829"/>
      <c r="G3829"/>
      <c r="H3829"/>
      <c r="I3829"/>
      <c r="J3829"/>
      <c r="K3829"/>
      <c r="L3829"/>
      <c r="M3829"/>
      <c r="N3829" t="s">
        <v>4812</v>
      </c>
      <c r="O3829" s="396">
        <f>INDEX('Page 2 - Team Information'!$K$14:$AP$184,Y3829,X3829)</f>
        <v>1</v>
      </c>
      <c r="P3829"/>
      <c r="Q3829"/>
      <c r="R3829"/>
      <c r="S3829" t="s">
        <v>10890</v>
      </c>
      <c r="T3829"/>
      <c r="U3829"/>
      <c r="V3829"/>
      <c r="W3829"/>
      <c r="X3829" s="397">
        <v>25</v>
      </c>
      <c r="Y3829" s="397">
        <v>108</v>
      </c>
    </row>
    <row r="3830" spans="1:25" x14ac:dyDescent="0.45">
      <c r="A3830">
        <f>'Page 1 - General Information'!$G$12</f>
        <v>113367003</v>
      </c>
      <c r="B3830" t="str">
        <f>'Page 1 - General Information'!$G$16</f>
        <v>2658</v>
      </c>
      <c r="C3830" s="395" t="s">
        <v>19824</v>
      </c>
      <c r="D3830"/>
      <c r="E3830"/>
      <c r="F3830"/>
      <c r="G3830"/>
      <c r="H3830"/>
      <c r="I3830"/>
      <c r="J3830"/>
      <c r="K3830"/>
      <c r="L3830"/>
      <c r="M3830"/>
      <c r="N3830" t="s">
        <v>4812</v>
      </c>
      <c r="O3830" s="396">
        <f>INDEX('Page 2 - Team Information'!$K$14:$AP$184,Y3830,X3830)</f>
        <v>0</v>
      </c>
      <c r="P3830"/>
      <c r="Q3830"/>
      <c r="R3830"/>
      <c r="S3830" t="s">
        <v>10891</v>
      </c>
      <c r="T3830"/>
      <c r="U3830"/>
      <c r="V3830"/>
      <c r="W3830"/>
      <c r="X3830" s="397">
        <v>26</v>
      </c>
      <c r="Y3830" s="397">
        <v>108</v>
      </c>
    </row>
    <row r="3831" spans="1:25" x14ac:dyDescent="0.45">
      <c r="A3831">
        <f>'Page 1 - General Information'!$G$12</f>
        <v>113367003</v>
      </c>
      <c r="B3831" t="str">
        <f>'Page 1 - General Information'!$G$16</f>
        <v>2658</v>
      </c>
      <c r="C3831" s="395" t="s">
        <v>19824</v>
      </c>
      <c r="D3831"/>
      <c r="E3831"/>
      <c r="F3831"/>
      <c r="G3831"/>
      <c r="H3831"/>
      <c r="I3831"/>
      <c r="J3831"/>
      <c r="K3831"/>
      <c r="L3831"/>
      <c r="M3831"/>
      <c r="N3831" t="s">
        <v>4812</v>
      </c>
      <c r="O3831" s="396">
        <f>INDEX('Page 2 - Team Information'!$K$14:$AP$184,Y3831,X3831)</f>
        <v>1</v>
      </c>
      <c r="P3831"/>
      <c r="Q3831"/>
      <c r="R3831"/>
      <c r="S3831" t="s">
        <v>10892</v>
      </c>
      <c r="T3831"/>
      <c r="U3831"/>
      <c r="V3831"/>
      <c r="W3831"/>
      <c r="X3831" s="397">
        <v>27</v>
      </c>
      <c r="Y3831" s="397">
        <v>108</v>
      </c>
    </row>
    <row r="3832" spans="1:25" x14ac:dyDescent="0.45">
      <c r="A3832">
        <f>'Page 1 - General Information'!$G$12</f>
        <v>113367003</v>
      </c>
      <c r="B3832" t="str">
        <f>'Page 1 - General Information'!$G$16</f>
        <v>2658</v>
      </c>
      <c r="C3832" s="395" t="s">
        <v>19824</v>
      </c>
      <c r="D3832"/>
      <c r="E3832"/>
      <c r="F3832"/>
      <c r="G3832"/>
      <c r="H3832"/>
      <c r="I3832"/>
      <c r="J3832"/>
      <c r="K3832"/>
      <c r="L3832"/>
      <c r="M3832"/>
      <c r="N3832" s="274" t="s">
        <v>4801</v>
      </c>
      <c r="O3832" s="399"/>
      <c r="P3832"/>
      <c r="Q3832" s="400">
        <f>(INDEX('Page 2 - Team Information'!$K$14:$AP$184,Y3832,X3832)*100)</f>
        <v>0</v>
      </c>
      <c r="R3832"/>
      <c r="S3832" t="s">
        <v>10893</v>
      </c>
      <c r="T3832"/>
      <c r="U3832"/>
      <c r="V3832"/>
      <c r="W3832"/>
      <c r="X3832" s="397">
        <v>29</v>
      </c>
      <c r="Y3832" s="397">
        <v>108</v>
      </c>
    </row>
    <row r="3833" spans="1:25" x14ac:dyDescent="0.45">
      <c r="A3833">
        <f>'Page 1 - General Information'!$G$12</f>
        <v>113367003</v>
      </c>
      <c r="B3833" t="str">
        <f>'Page 1 - General Information'!$G$16</f>
        <v>2658</v>
      </c>
      <c r="C3833" s="395" t="s">
        <v>19824</v>
      </c>
      <c r="D3833"/>
      <c r="E3833"/>
      <c r="F3833"/>
      <c r="G3833"/>
      <c r="H3833"/>
      <c r="I3833"/>
      <c r="J3833"/>
      <c r="K3833"/>
      <c r="L3833"/>
      <c r="M3833"/>
      <c r="N3833" s="274" t="s">
        <v>4801</v>
      </c>
      <c r="O3833" s="399"/>
      <c r="P3833"/>
      <c r="Q3833" s="400">
        <f>(INDEX('Page 2 - Team Information'!$K$14:$AP$184,Y3833,X3833)*100)</f>
        <v>0</v>
      </c>
      <c r="R3833"/>
      <c r="S3833" t="s">
        <v>10894</v>
      </c>
      <c r="T3833"/>
      <c r="U3833"/>
      <c r="V3833"/>
      <c r="W3833"/>
      <c r="X3833" s="397">
        <v>30</v>
      </c>
      <c r="Y3833" s="397">
        <v>108</v>
      </c>
    </row>
    <row r="3834" spans="1:25" x14ac:dyDescent="0.45">
      <c r="A3834">
        <f>'Page 1 - General Information'!$G$12</f>
        <v>113367003</v>
      </c>
      <c r="B3834" t="str">
        <f>'Page 1 - General Information'!$G$16</f>
        <v>2658</v>
      </c>
      <c r="C3834" s="395" t="s">
        <v>19824</v>
      </c>
      <c r="D3834"/>
      <c r="E3834"/>
      <c r="F3834"/>
      <c r="G3834"/>
      <c r="H3834"/>
      <c r="I3834"/>
      <c r="J3834"/>
      <c r="K3834"/>
      <c r="L3834"/>
      <c r="M3834"/>
      <c r="N3834" s="274" t="s">
        <v>4801</v>
      </c>
      <c r="O3834" s="399"/>
      <c r="P3834"/>
      <c r="Q3834" s="400">
        <f>(INDEX('Page 2 - Team Information'!$K$14:$AP$184,Y3834,X3834)*100)</f>
        <v>0</v>
      </c>
      <c r="R3834"/>
      <c r="S3834" t="s">
        <v>10895</v>
      </c>
      <c r="T3834"/>
      <c r="U3834"/>
      <c r="V3834"/>
      <c r="W3834"/>
      <c r="X3834" s="397">
        <v>31</v>
      </c>
      <c r="Y3834" s="397">
        <v>108</v>
      </c>
    </row>
    <row r="3835" spans="1:25" x14ac:dyDescent="0.45">
      <c r="A3835">
        <f>'Page 1 - General Information'!$G$12</f>
        <v>113367003</v>
      </c>
      <c r="B3835" t="str">
        <f>'Page 1 - General Information'!$G$16</f>
        <v>2658</v>
      </c>
      <c r="C3835" s="395" t="s">
        <v>19824</v>
      </c>
      <c r="D3835"/>
      <c r="E3835"/>
      <c r="F3835"/>
      <c r="G3835"/>
      <c r="H3835"/>
      <c r="I3835"/>
      <c r="J3835"/>
      <c r="K3835"/>
      <c r="L3835"/>
      <c r="M3835"/>
      <c r="N3835" s="274" t="s">
        <v>4801</v>
      </c>
      <c r="O3835" s="399"/>
      <c r="P3835"/>
      <c r="Q3835" s="400">
        <f>(INDEX('Page 2 - Team Information'!$K$14:$AP$184,Y3835,X3835)*100)</f>
        <v>0</v>
      </c>
      <c r="R3835"/>
      <c r="S3835" t="s">
        <v>10896</v>
      </c>
      <c r="T3835"/>
      <c r="U3835"/>
      <c r="V3835"/>
      <c r="W3835"/>
      <c r="X3835" s="397">
        <v>32</v>
      </c>
      <c r="Y3835" s="397">
        <v>108</v>
      </c>
    </row>
    <row r="3836" spans="1:25" x14ac:dyDescent="0.45">
      <c r="A3836">
        <f>'Page 1 - General Information'!$G$12</f>
        <v>113367003</v>
      </c>
      <c r="B3836" t="str">
        <f>'Page 1 - General Information'!$G$16</f>
        <v>2658</v>
      </c>
      <c r="C3836" s="395" t="s">
        <v>19824</v>
      </c>
      <c r="D3836"/>
      <c r="E3836"/>
      <c r="F3836"/>
      <c r="G3836"/>
      <c r="H3836"/>
      <c r="I3836"/>
      <c r="J3836"/>
      <c r="K3836"/>
      <c r="L3836"/>
      <c r="M3836"/>
      <c r="N3836" t="s">
        <v>4812</v>
      </c>
      <c r="O3836" s="396">
        <f>INDEX('Page 2 - Team Information'!$K$14:$AP$184,Y3836,X3836)</f>
        <v>0</v>
      </c>
      <c r="P3836"/>
      <c r="Q3836"/>
      <c r="R3836"/>
      <c r="S3836" t="s">
        <v>8542</v>
      </c>
      <c r="T3836"/>
      <c r="U3836"/>
      <c r="V3836"/>
      <c r="W3836"/>
      <c r="X3836" s="397">
        <v>24</v>
      </c>
      <c r="Y3836" s="397">
        <v>109</v>
      </c>
    </row>
    <row r="3837" spans="1:25" x14ac:dyDescent="0.45">
      <c r="A3837">
        <f>'Page 1 - General Information'!$G$12</f>
        <v>113367003</v>
      </c>
      <c r="B3837" t="str">
        <f>'Page 1 - General Information'!$G$16</f>
        <v>2658</v>
      </c>
      <c r="C3837" s="395" t="s">
        <v>19824</v>
      </c>
      <c r="D3837"/>
      <c r="E3837"/>
      <c r="F3837"/>
      <c r="G3837"/>
      <c r="H3837"/>
      <c r="I3837"/>
      <c r="J3837"/>
      <c r="K3837"/>
      <c r="L3837"/>
      <c r="M3837"/>
      <c r="N3837" t="s">
        <v>4812</v>
      </c>
      <c r="O3837" s="396">
        <f>INDEX('Page 2 - Team Information'!$K$14:$AP$184,Y3837,X3837)</f>
        <v>0</v>
      </c>
      <c r="P3837"/>
      <c r="Q3837"/>
      <c r="R3837"/>
      <c r="S3837" t="s">
        <v>8543</v>
      </c>
      <c r="T3837"/>
      <c r="U3837"/>
      <c r="V3837"/>
      <c r="W3837"/>
      <c r="X3837" s="397">
        <v>25</v>
      </c>
      <c r="Y3837" s="397">
        <v>109</v>
      </c>
    </row>
    <row r="3838" spans="1:25" x14ac:dyDescent="0.45">
      <c r="A3838">
        <f>'Page 1 - General Information'!$G$12</f>
        <v>113367003</v>
      </c>
      <c r="B3838" t="str">
        <f>'Page 1 - General Information'!$G$16</f>
        <v>2658</v>
      </c>
      <c r="C3838" s="395" t="s">
        <v>19824</v>
      </c>
      <c r="D3838"/>
      <c r="E3838"/>
      <c r="F3838"/>
      <c r="G3838"/>
      <c r="H3838"/>
      <c r="I3838"/>
      <c r="J3838"/>
      <c r="K3838"/>
      <c r="L3838"/>
      <c r="M3838"/>
      <c r="N3838" t="s">
        <v>4812</v>
      </c>
      <c r="O3838" s="396">
        <f>INDEX('Page 2 - Team Information'!$K$14:$AP$184,Y3838,X3838)</f>
        <v>0</v>
      </c>
      <c r="P3838"/>
      <c r="Q3838"/>
      <c r="R3838"/>
      <c r="S3838" t="s">
        <v>8544</v>
      </c>
      <c r="T3838"/>
      <c r="U3838"/>
      <c r="V3838"/>
      <c r="W3838"/>
      <c r="X3838" s="397">
        <v>26</v>
      </c>
      <c r="Y3838" s="397">
        <v>109</v>
      </c>
    </row>
    <row r="3839" spans="1:25" x14ac:dyDescent="0.45">
      <c r="A3839">
        <f>'Page 1 - General Information'!$G$12</f>
        <v>113367003</v>
      </c>
      <c r="B3839" t="str">
        <f>'Page 1 - General Information'!$G$16</f>
        <v>2658</v>
      </c>
      <c r="C3839" s="395" t="s">
        <v>19824</v>
      </c>
      <c r="D3839"/>
      <c r="E3839"/>
      <c r="F3839"/>
      <c r="G3839"/>
      <c r="H3839"/>
      <c r="I3839"/>
      <c r="J3839"/>
      <c r="K3839"/>
      <c r="L3839"/>
      <c r="M3839"/>
      <c r="N3839" t="s">
        <v>4812</v>
      </c>
      <c r="O3839" s="396">
        <f>INDEX('Page 2 - Team Information'!$K$14:$AP$184,Y3839,X3839)</f>
        <v>0</v>
      </c>
      <c r="P3839"/>
      <c r="Q3839"/>
      <c r="R3839"/>
      <c r="S3839" t="s">
        <v>8545</v>
      </c>
      <c r="T3839"/>
      <c r="U3839"/>
      <c r="V3839"/>
      <c r="W3839"/>
      <c r="X3839" s="397">
        <v>27</v>
      </c>
      <c r="Y3839" s="397">
        <v>109</v>
      </c>
    </row>
    <row r="3840" spans="1:25" x14ac:dyDescent="0.45">
      <c r="A3840">
        <f>'Page 1 - General Information'!$G$12</f>
        <v>113367003</v>
      </c>
      <c r="B3840" t="str">
        <f>'Page 1 - General Information'!$G$16</f>
        <v>2658</v>
      </c>
      <c r="C3840" s="395" t="s">
        <v>19824</v>
      </c>
      <c r="D3840"/>
      <c r="E3840"/>
      <c r="F3840"/>
      <c r="G3840"/>
      <c r="H3840"/>
      <c r="I3840"/>
      <c r="J3840"/>
      <c r="K3840"/>
      <c r="L3840"/>
      <c r="M3840"/>
      <c r="N3840" s="274" t="s">
        <v>4801</v>
      </c>
      <c r="O3840" s="399"/>
      <c r="P3840"/>
      <c r="Q3840" s="400">
        <f>(INDEX('Page 2 - Team Information'!$K$14:$AP$184,Y3840,X3840)*100)</f>
        <v>0</v>
      </c>
      <c r="R3840"/>
      <c r="S3840" t="s">
        <v>8546</v>
      </c>
      <c r="T3840"/>
      <c r="U3840"/>
      <c r="V3840"/>
      <c r="W3840"/>
      <c r="X3840" s="397">
        <v>29</v>
      </c>
      <c r="Y3840" s="397">
        <v>109</v>
      </c>
    </row>
    <row r="3841" spans="1:25" x14ac:dyDescent="0.45">
      <c r="A3841">
        <f>'Page 1 - General Information'!$G$12</f>
        <v>113367003</v>
      </c>
      <c r="B3841" t="str">
        <f>'Page 1 - General Information'!$G$16</f>
        <v>2658</v>
      </c>
      <c r="C3841" s="395" t="s">
        <v>19824</v>
      </c>
      <c r="D3841"/>
      <c r="E3841"/>
      <c r="F3841"/>
      <c r="G3841"/>
      <c r="H3841"/>
      <c r="I3841"/>
      <c r="J3841"/>
      <c r="K3841"/>
      <c r="L3841"/>
      <c r="M3841"/>
      <c r="N3841" s="274" t="s">
        <v>4801</v>
      </c>
      <c r="O3841" s="399"/>
      <c r="P3841"/>
      <c r="Q3841" s="400">
        <f>(INDEX('Page 2 - Team Information'!$K$14:$AP$184,Y3841,X3841)*100)</f>
        <v>0</v>
      </c>
      <c r="R3841"/>
      <c r="S3841" t="s">
        <v>8547</v>
      </c>
      <c r="T3841"/>
      <c r="U3841"/>
      <c r="V3841"/>
      <c r="W3841"/>
      <c r="X3841" s="397">
        <v>30</v>
      </c>
      <c r="Y3841" s="397">
        <v>109</v>
      </c>
    </row>
    <row r="3842" spans="1:25" x14ac:dyDescent="0.45">
      <c r="A3842">
        <f>'Page 1 - General Information'!$G$12</f>
        <v>113367003</v>
      </c>
      <c r="B3842" t="str">
        <f>'Page 1 - General Information'!$G$16</f>
        <v>2658</v>
      </c>
      <c r="C3842" s="395" t="s">
        <v>19824</v>
      </c>
      <c r="D3842"/>
      <c r="E3842"/>
      <c r="F3842"/>
      <c r="G3842"/>
      <c r="H3842"/>
      <c r="I3842"/>
      <c r="J3842"/>
      <c r="K3842"/>
      <c r="L3842"/>
      <c r="M3842"/>
      <c r="N3842" s="274" t="s">
        <v>4801</v>
      </c>
      <c r="O3842" s="399"/>
      <c r="P3842"/>
      <c r="Q3842" s="400">
        <f>(INDEX('Page 2 - Team Information'!$K$14:$AP$184,Y3842,X3842)*100)</f>
        <v>0</v>
      </c>
      <c r="R3842"/>
      <c r="S3842" t="s">
        <v>8548</v>
      </c>
      <c r="T3842"/>
      <c r="U3842"/>
      <c r="V3842"/>
      <c r="W3842"/>
      <c r="X3842" s="397">
        <v>31</v>
      </c>
      <c r="Y3842" s="397">
        <v>109</v>
      </c>
    </row>
    <row r="3843" spans="1:25" x14ac:dyDescent="0.45">
      <c r="A3843">
        <f>'Page 1 - General Information'!$G$12</f>
        <v>113367003</v>
      </c>
      <c r="B3843" t="str">
        <f>'Page 1 - General Information'!$G$16</f>
        <v>2658</v>
      </c>
      <c r="C3843" s="395" t="s">
        <v>19824</v>
      </c>
      <c r="D3843"/>
      <c r="E3843"/>
      <c r="F3843"/>
      <c r="G3843"/>
      <c r="H3843"/>
      <c r="I3843"/>
      <c r="J3843"/>
      <c r="K3843"/>
      <c r="L3843"/>
      <c r="M3843"/>
      <c r="N3843" s="274" t="s">
        <v>4801</v>
      </c>
      <c r="O3843" s="399"/>
      <c r="P3843"/>
      <c r="Q3843" s="400">
        <f>(INDEX('Page 2 - Team Information'!$K$14:$AP$184,Y3843,X3843)*100)</f>
        <v>0</v>
      </c>
      <c r="R3843"/>
      <c r="S3843" t="s">
        <v>8549</v>
      </c>
      <c r="T3843"/>
      <c r="U3843"/>
      <c r="V3843"/>
      <c r="W3843"/>
      <c r="X3843" s="397">
        <v>32</v>
      </c>
      <c r="Y3843" s="397">
        <v>109</v>
      </c>
    </row>
    <row r="3844" spans="1:25" x14ac:dyDescent="0.45">
      <c r="A3844">
        <f>'Page 1 - General Information'!$G$12</f>
        <v>113367003</v>
      </c>
      <c r="B3844" t="str">
        <f>'Page 1 - General Information'!$G$16</f>
        <v>2658</v>
      </c>
      <c r="C3844" s="395" t="s">
        <v>19824</v>
      </c>
      <c r="D3844"/>
      <c r="E3844"/>
      <c r="F3844"/>
      <c r="G3844"/>
      <c r="H3844"/>
      <c r="I3844"/>
      <c r="J3844"/>
      <c r="K3844"/>
      <c r="L3844"/>
      <c r="M3844"/>
      <c r="N3844" t="s">
        <v>4812</v>
      </c>
      <c r="O3844" s="396">
        <f>INDEX('Page 2 - Team Information'!$K$14:$AP$184,Y3844,X3844)</f>
        <v>0</v>
      </c>
      <c r="P3844"/>
      <c r="Q3844"/>
      <c r="R3844"/>
      <c r="S3844" t="s">
        <v>8550</v>
      </c>
      <c r="T3844"/>
      <c r="U3844"/>
      <c r="V3844"/>
      <c r="W3844"/>
      <c r="X3844" s="397">
        <v>24</v>
      </c>
      <c r="Y3844" s="397">
        <v>110</v>
      </c>
    </row>
    <row r="3845" spans="1:25" x14ac:dyDescent="0.45">
      <c r="A3845">
        <f>'Page 1 - General Information'!$G$12</f>
        <v>113367003</v>
      </c>
      <c r="B3845" t="str">
        <f>'Page 1 - General Information'!$G$16</f>
        <v>2658</v>
      </c>
      <c r="C3845" s="395" t="s">
        <v>19824</v>
      </c>
      <c r="D3845"/>
      <c r="E3845"/>
      <c r="F3845"/>
      <c r="G3845"/>
      <c r="H3845"/>
      <c r="I3845"/>
      <c r="J3845"/>
      <c r="K3845"/>
      <c r="L3845"/>
      <c r="M3845"/>
      <c r="N3845" t="s">
        <v>4812</v>
      </c>
      <c r="O3845" s="396">
        <f>INDEX('Page 2 - Team Information'!$K$14:$AP$184,Y3845,X3845)</f>
        <v>1</v>
      </c>
      <c r="P3845"/>
      <c r="Q3845"/>
      <c r="R3845"/>
      <c r="S3845" t="s">
        <v>8551</v>
      </c>
      <c r="T3845"/>
      <c r="U3845"/>
      <c r="V3845"/>
      <c r="W3845"/>
      <c r="X3845" s="397">
        <v>25</v>
      </c>
      <c r="Y3845" s="397">
        <v>110</v>
      </c>
    </row>
    <row r="3846" spans="1:25" x14ac:dyDescent="0.45">
      <c r="A3846">
        <f>'Page 1 - General Information'!$G$12</f>
        <v>113367003</v>
      </c>
      <c r="B3846" t="str">
        <f>'Page 1 - General Information'!$G$16</f>
        <v>2658</v>
      </c>
      <c r="C3846" s="395" t="s">
        <v>19824</v>
      </c>
      <c r="D3846"/>
      <c r="E3846"/>
      <c r="F3846"/>
      <c r="G3846"/>
      <c r="H3846"/>
      <c r="I3846"/>
      <c r="J3846"/>
      <c r="K3846"/>
      <c r="L3846"/>
      <c r="M3846"/>
      <c r="N3846" t="s">
        <v>4812</v>
      </c>
      <c r="O3846" s="396">
        <f>INDEX('Page 2 - Team Information'!$K$14:$AP$184,Y3846,X3846)</f>
        <v>0</v>
      </c>
      <c r="P3846"/>
      <c r="Q3846"/>
      <c r="R3846"/>
      <c r="S3846" t="s">
        <v>8552</v>
      </c>
      <c r="T3846"/>
      <c r="U3846"/>
      <c r="V3846"/>
      <c r="W3846"/>
      <c r="X3846" s="397">
        <v>26</v>
      </c>
      <c r="Y3846" s="397">
        <v>110</v>
      </c>
    </row>
    <row r="3847" spans="1:25" x14ac:dyDescent="0.45">
      <c r="A3847">
        <f>'Page 1 - General Information'!$G$12</f>
        <v>113367003</v>
      </c>
      <c r="B3847" t="str">
        <f>'Page 1 - General Information'!$G$16</f>
        <v>2658</v>
      </c>
      <c r="C3847" s="395" t="s">
        <v>19824</v>
      </c>
      <c r="D3847"/>
      <c r="E3847"/>
      <c r="F3847"/>
      <c r="G3847"/>
      <c r="H3847"/>
      <c r="I3847"/>
      <c r="J3847"/>
      <c r="K3847"/>
      <c r="L3847"/>
      <c r="M3847"/>
      <c r="N3847" t="s">
        <v>4812</v>
      </c>
      <c r="O3847" s="396">
        <f>INDEX('Page 2 - Team Information'!$K$14:$AP$184,Y3847,X3847)</f>
        <v>0</v>
      </c>
      <c r="P3847"/>
      <c r="Q3847"/>
      <c r="R3847"/>
      <c r="S3847" t="s">
        <v>8553</v>
      </c>
      <c r="T3847"/>
      <c r="U3847"/>
      <c r="V3847"/>
      <c r="W3847"/>
      <c r="X3847" s="397">
        <v>27</v>
      </c>
      <c r="Y3847" s="397">
        <v>110</v>
      </c>
    </row>
    <row r="3848" spans="1:25" x14ac:dyDescent="0.45">
      <c r="A3848">
        <f>'Page 1 - General Information'!$G$12</f>
        <v>113367003</v>
      </c>
      <c r="B3848" t="str">
        <f>'Page 1 - General Information'!$G$16</f>
        <v>2658</v>
      </c>
      <c r="C3848" s="395" t="s">
        <v>19824</v>
      </c>
      <c r="D3848"/>
      <c r="E3848"/>
      <c r="F3848"/>
      <c r="G3848"/>
      <c r="H3848"/>
      <c r="I3848"/>
      <c r="J3848"/>
      <c r="K3848"/>
      <c r="L3848"/>
      <c r="M3848"/>
      <c r="N3848" s="274" t="s">
        <v>4801</v>
      </c>
      <c r="O3848" s="399"/>
      <c r="P3848"/>
      <c r="Q3848" s="400">
        <f>(INDEX('Page 2 - Team Information'!$K$14:$AP$184,Y3848,X3848)*100)</f>
        <v>0</v>
      </c>
      <c r="R3848"/>
      <c r="S3848" t="s">
        <v>8554</v>
      </c>
      <c r="T3848"/>
      <c r="U3848"/>
      <c r="V3848"/>
      <c r="W3848"/>
      <c r="X3848" s="397">
        <v>29</v>
      </c>
      <c r="Y3848" s="397">
        <v>110</v>
      </c>
    </row>
    <row r="3849" spans="1:25" x14ac:dyDescent="0.45">
      <c r="A3849">
        <f>'Page 1 - General Information'!$G$12</f>
        <v>113367003</v>
      </c>
      <c r="B3849" t="str">
        <f>'Page 1 - General Information'!$G$16</f>
        <v>2658</v>
      </c>
      <c r="C3849" s="395" t="s">
        <v>19824</v>
      </c>
      <c r="D3849"/>
      <c r="E3849"/>
      <c r="F3849"/>
      <c r="G3849"/>
      <c r="H3849"/>
      <c r="I3849"/>
      <c r="J3849"/>
      <c r="K3849"/>
      <c r="L3849"/>
      <c r="M3849"/>
      <c r="N3849" s="274" t="s">
        <v>4801</v>
      </c>
      <c r="O3849" s="399"/>
      <c r="P3849"/>
      <c r="Q3849" s="400">
        <f>(INDEX('Page 2 - Team Information'!$K$14:$AP$184,Y3849,X3849)*100)</f>
        <v>0</v>
      </c>
      <c r="R3849"/>
      <c r="S3849" t="s">
        <v>8555</v>
      </c>
      <c r="T3849"/>
      <c r="U3849"/>
      <c r="V3849"/>
      <c r="W3849"/>
      <c r="X3849" s="397">
        <v>30</v>
      </c>
      <c r="Y3849" s="397">
        <v>110</v>
      </c>
    </row>
    <row r="3850" spans="1:25" x14ac:dyDescent="0.45">
      <c r="A3850">
        <f>'Page 1 - General Information'!$G$12</f>
        <v>113367003</v>
      </c>
      <c r="B3850" t="str">
        <f>'Page 1 - General Information'!$G$16</f>
        <v>2658</v>
      </c>
      <c r="C3850" s="395" t="s">
        <v>19824</v>
      </c>
      <c r="D3850"/>
      <c r="E3850"/>
      <c r="F3850"/>
      <c r="G3850"/>
      <c r="H3850"/>
      <c r="I3850"/>
      <c r="J3850"/>
      <c r="K3850"/>
      <c r="L3850"/>
      <c r="M3850"/>
      <c r="N3850" s="274" t="s">
        <v>4801</v>
      </c>
      <c r="O3850" s="399"/>
      <c r="P3850"/>
      <c r="Q3850" s="400">
        <f>(INDEX('Page 2 - Team Information'!$K$14:$AP$184,Y3850,X3850)*100)</f>
        <v>0</v>
      </c>
      <c r="R3850"/>
      <c r="S3850" t="s">
        <v>8556</v>
      </c>
      <c r="T3850"/>
      <c r="U3850"/>
      <c r="V3850"/>
      <c r="W3850"/>
      <c r="X3850" s="397">
        <v>31</v>
      </c>
      <c r="Y3850" s="397">
        <v>110</v>
      </c>
    </row>
    <row r="3851" spans="1:25" x14ac:dyDescent="0.45">
      <c r="A3851">
        <f>'Page 1 - General Information'!$G$12</f>
        <v>113367003</v>
      </c>
      <c r="B3851" t="str">
        <f>'Page 1 - General Information'!$G$16</f>
        <v>2658</v>
      </c>
      <c r="C3851" s="395" t="s">
        <v>19824</v>
      </c>
      <c r="D3851"/>
      <c r="E3851"/>
      <c r="F3851"/>
      <c r="G3851"/>
      <c r="H3851"/>
      <c r="I3851"/>
      <c r="J3851"/>
      <c r="K3851"/>
      <c r="L3851"/>
      <c r="M3851"/>
      <c r="N3851" s="274" t="s">
        <v>4801</v>
      </c>
      <c r="O3851" s="399"/>
      <c r="P3851"/>
      <c r="Q3851" s="400">
        <f>(INDEX('Page 2 - Team Information'!$K$14:$AP$184,Y3851,X3851)*100)</f>
        <v>0</v>
      </c>
      <c r="R3851"/>
      <c r="S3851" t="s">
        <v>8557</v>
      </c>
      <c r="T3851"/>
      <c r="U3851"/>
      <c r="V3851"/>
      <c r="W3851"/>
      <c r="X3851" s="397">
        <v>32</v>
      </c>
      <c r="Y3851" s="397">
        <v>110</v>
      </c>
    </row>
    <row r="3852" spans="1:25" x14ac:dyDescent="0.45">
      <c r="A3852">
        <f>'Page 1 - General Information'!$G$12</f>
        <v>113367003</v>
      </c>
      <c r="B3852" t="str">
        <f>'Page 1 - General Information'!$G$16</f>
        <v>2658</v>
      </c>
      <c r="C3852" s="395" t="s">
        <v>19824</v>
      </c>
      <c r="D3852"/>
      <c r="E3852"/>
      <c r="F3852"/>
      <c r="G3852"/>
      <c r="H3852"/>
      <c r="I3852"/>
      <c r="J3852"/>
      <c r="K3852"/>
      <c r="L3852"/>
      <c r="M3852"/>
      <c r="N3852" t="s">
        <v>4812</v>
      </c>
      <c r="O3852" s="396">
        <f>INDEX('Page 2 - Team Information'!$K$14:$AP$184,Y3852,X3852)</f>
        <v>0</v>
      </c>
      <c r="P3852"/>
      <c r="Q3852"/>
      <c r="R3852"/>
      <c r="S3852" t="s">
        <v>8558</v>
      </c>
      <c r="T3852"/>
      <c r="U3852"/>
      <c r="V3852"/>
      <c r="W3852"/>
      <c r="X3852" s="397">
        <v>24</v>
      </c>
      <c r="Y3852" s="397">
        <v>111</v>
      </c>
    </row>
    <row r="3853" spans="1:25" x14ac:dyDescent="0.45">
      <c r="A3853">
        <f>'Page 1 - General Information'!$G$12</f>
        <v>113367003</v>
      </c>
      <c r="B3853" t="str">
        <f>'Page 1 - General Information'!$G$16</f>
        <v>2658</v>
      </c>
      <c r="C3853" s="395" t="s">
        <v>19824</v>
      </c>
      <c r="D3853"/>
      <c r="E3853"/>
      <c r="F3853"/>
      <c r="G3853"/>
      <c r="H3853"/>
      <c r="I3853"/>
      <c r="J3853"/>
      <c r="K3853"/>
      <c r="L3853"/>
      <c r="M3853"/>
      <c r="N3853" t="s">
        <v>4812</v>
      </c>
      <c r="O3853" s="396">
        <f>INDEX('Page 2 - Team Information'!$K$14:$AP$184,Y3853,X3853)</f>
        <v>0</v>
      </c>
      <c r="P3853"/>
      <c r="Q3853"/>
      <c r="R3853"/>
      <c r="S3853" t="s">
        <v>8559</v>
      </c>
      <c r="T3853"/>
      <c r="U3853"/>
      <c r="V3853"/>
      <c r="W3853"/>
      <c r="X3853" s="397">
        <v>25</v>
      </c>
      <c r="Y3853" s="397">
        <v>111</v>
      </c>
    </row>
    <row r="3854" spans="1:25" x14ac:dyDescent="0.45">
      <c r="A3854">
        <f>'Page 1 - General Information'!$G$12</f>
        <v>113367003</v>
      </c>
      <c r="B3854" t="str">
        <f>'Page 1 - General Information'!$G$16</f>
        <v>2658</v>
      </c>
      <c r="C3854" s="395" t="s">
        <v>19824</v>
      </c>
      <c r="D3854"/>
      <c r="E3854"/>
      <c r="F3854"/>
      <c r="G3854"/>
      <c r="H3854"/>
      <c r="I3854"/>
      <c r="J3854"/>
      <c r="K3854"/>
      <c r="L3854"/>
      <c r="M3854"/>
      <c r="N3854" t="s">
        <v>4812</v>
      </c>
      <c r="O3854" s="396">
        <f>INDEX('Page 2 - Team Information'!$K$14:$AP$184,Y3854,X3854)</f>
        <v>0</v>
      </c>
      <c r="P3854"/>
      <c r="Q3854"/>
      <c r="R3854"/>
      <c r="S3854" t="s">
        <v>8560</v>
      </c>
      <c r="T3854"/>
      <c r="U3854"/>
      <c r="V3854"/>
      <c r="W3854"/>
      <c r="X3854" s="397">
        <v>26</v>
      </c>
      <c r="Y3854" s="397">
        <v>111</v>
      </c>
    </row>
    <row r="3855" spans="1:25" x14ac:dyDescent="0.45">
      <c r="A3855">
        <f>'Page 1 - General Information'!$G$12</f>
        <v>113367003</v>
      </c>
      <c r="B3855" t="str">
        <f>'Page 1 - General Information'!$G$16</f>
        <v>2658</v>
      </c>
      <c r="C3855" s="395" t="s">
        <v>19824</v>
      </c>
      <c r="D3855"/>
      <c r="E3855"/>
      <c r="F3855"/>
      <c r="G3855"/>
      <c r="H3855"/>
      <c r="I3855"/>
      <c r="J3855"/>
      <c r="K3855"/>
      <c r="L3855"/>
      <c r="M3855"/>
      <c r="N3855" t="s">
        <v>4812</v>
      </c>
      <c r="O3855" s="396">
        <f>INDEX('Page 2 - Team Information'!$K$14:$AP$184,Y3855,X3855)</f>
        <v>0</v>
      </c>
      <c r="P3855"/>
      <c r="Q3855"/>
      <c r="R3855"/>
      <c r="S3855" t="s">
        <v>8561</v>
      </c>
      <c r="T3855"/>
      <c r="U3855"/>
      <c r="V3855"/>
      <c r="W3855"/>
      <c r="X3855" s="397">
        <v>27</v>
      </c>
      <c r="Y3855" s="397">
        <v>111</v>
      </c>
    </row>
    <row r="3856" spans="1:25" x14ac:dyDescent="0.45">
      <c r="A3856">
        <f>'Page 1 - General Information'!$G$12</f>
        <v>113367003</v>
      </c>
      <c r="B3856" t="str">
        <f>'Page 1 - General Information'!$G$16</f>
        <v>2658</v>
      </c>
      <c r="C3856" s="395" t="s">
        <v>19824</v>
      </c>
      <c r="D3856"/>
      <c r="E3856"/>
      <c r="F3856"/>
      <c r="G3856"/>
      <c r="H3856"/>
      <c r="I3856"/>
      <c r="J3856"/>
      <c r="K3856"/>
      <c r="L3856"/>
      <c r="M3856"/>
      <c r="N3856" s="274" t="s">
        <v>4801</v>
      </c>
      <c r="O3856" s="399"/>
      <c r="P3856"/>
      <c r="Q3856" s="400">
        <f>(INDEX('Page 2 - Team Information'!$K$14:$AP$184,Y3856,X3856)*100)</f>
        <v>0</v>
      </c>
      <c r="R3856"/>
      <c r="S3856" t="s">
        <v>8562</v>
      </c>
      <c r="T3856"/>
      <c r="U3856"/>
      <c r="V3856"/>
      <c r="W3856"/>
      <c r="X3856" s="397">
        <v>29</v>
      </c>
      <c r="Y3856" s="397">
        <v>111</v>
      </c>
    </row>
    <row r="3857" spans="1:25" x14ac:dyDescent="0.45">
      <c r="A3857">
        <f>'Page 1 - General Information'!$G$12</f>
        <v>113367003</v>
      </c>
      <c r="B3857" t="str">
        <f>'Page 1 - General Information'!$G$16</f>
        <v>2658</v>
      </c>
      <c r="C3857" s="395" t="s">
        <v>19824</v>
      </c>
      <c r="D3857"/>
      <c r="E3857"/>
      <c r="F3857"/>
      <c r="G3857"/>
      <c r="H3857"/>
      <c r="I3857"/>
      <c r="J3857"/>
      <c r="K3857"/>
      <c r="L3857"/>
      <c r="M3857"/>
      <c r="N3857" s="274" t="s">
        <v>4801</v>
      </c>
      <c r="O3857" s="399"/>
      <c r="P3857"/>
      <c r="Q3857" s="400">
        <f>(INDEX('Page 2 - Team Information'!$K$14:$AP$184,Y3857,X3857)*100)</f>
        <v>0</v>
      </c>
      <c r="R3857"/>
      <c r="S3857" t="s">
        <v>8563</v>
      </c>
      <c r="T3857"/>
      <c r="U3857"/>
      <c r="V3857"/>
      <c r="W3857"/>
      <c r="X3857" s="397">
        <v>30</v>
      </c>
      <c r="Y3857" s="397">
        <v>111</v>
      </c>
    </row>
    <row r="3858" spans="1:25" x14ac:dyDescent="0.45">
      <c r="A3858">
        <f>'Page 1 - General Information'!$G$12</f>
        <v>113367003</v>
      </c>
      <c r="B3858" t="str">
        <f>'Page 1 - General Information'!$G$16</f>
        <v>2658</v>
      </c>
      <c r="C3858" s="395" t="s">
        <v>19824</v>
      </c>
      <c r="D3858"/>
      <c r="E3858"/>
      <c r="F3858"/>
      <c r="G3858"/>
      <c r="H3858"/>
      <c r="I3858"/>
      <c r="J3858"/>
      <c r="K3858"/>
      <c r="L3858"/>
      <c r="M3858"/>
      <c r="N3858" s="274" t="s">
        <v>4801</v>
      </c>
      <c r="O3858" s="399"/>
      <c r="P3858"/>
      <c r="Q3858" s="400">
        <f>(INDEX('Page 2 - Team Information'!$K$14:$AP$184,Y3858,X3858)*100)</f>
        <v>0</v>
      </c>
      <c r="R3858"/>
      <c r="S3858" t="s">
        <v>8564</v>
      </c>
      <c r="T3858"/>
      <c r="U3858"/>
      <c r="V3858"/>
      <c r="W3858"/>
      <c r="X3858" s="397">
        <v>31</v>
      </c>
      <c r="Y3858" s="397">
        <v>111</v>
      </c>
    </row>
    <row r="3859" spans="1:25" x14ac:dyDescent="0.45">
      <c r="A3859">
        <f>'Page 1 - General Information'!$G$12</f>
        <v>113367003</v>
      </c>
      <c r="B3859" t="str">
        <f>'Page 1 - General Information'!$G$16</f>
        <v>2658</v>
      </c>
      <c r="C3859" s="395" t="s">
        <v>19824</v>
      </c>
      <c r="D3859"/>
      <c r="E3859"/>
      <c r="F3859"/>
      <c r="G3859"/>
      <c r="H3859"/>
      <c r="I3859"/>
      <c r="J3859"/>
      <c r="K3859"/>
      <c r="L3859"/>
      <c r="M3859"/>
      <c r="N3859" s="274" t="s">
        <v>4801</v>
      </c>
      <c r="O3859" s="399"/>
      <c r="P3859"/>
      <c r="Q3859" s="400">
        <f>(INDEX('Page 2 - Team Information'!$K$14:$AP$184,Y3859,X3859)*100)</f>
        <v>0</v>
      </c>
      <c r="R3859"/>
      <c r="S3859" t="s">
        <v>8565</v>
      </c>
      <c r="T3859"/>
      <c r="U3859"/>
      <c r="V3859"/>
      <c r="W3859"/>
      <c r="X3859" s="397">
        <v>32</v>
      </c>
      <c r="Y3859" s="397">
        <v>111</v>
      </c>
    </row>
    <row r="3860" spans="1:25" x14ac:dyDescent="0.45">
      <c r="A3860">
        <f>'Page 1 - General Information'!$G$12</f>
        <v>113367003</v>
      </c>
      <c r="B3860" t="str">
        <f>'Page 1 - General Information'!$G$16</f>
        <v>2658</v>
      </c>
      <c r="C3860" s="395" t="s">
        <v>19824</v>
      </c>
      <c r="D3860"/>
      <c r="E3860"/>
      <c r="F3860"/>
      <c r="G3860"/>
      <c r="H3860"/>
      <c r="I3860"/>
      <c r="J3860"/>
      <c r="K3860"/>
      <c r="L3860"/>
      <c r="M3860"/>
      <c r="N3860" t="s">
        <v>4812</v>
      </c>
      <c r="O3860" s="396">
        <f>INDEX('Page 2 - Team Information'!$K$14:$AP$184,Y3860,X3860)</f>
        <v>0</v>
      </c>
      <c r="P3860"/>
      <c r="Q3860"/>
      <c r="R3860"/>
      <c r="S3860" t="s">
        <v>8566</v>
      </c>
      <c r="T3860"/>
      <c r="U3860"/>
      <c r="V3860"/>
      <c r="W3860"/>
      <c r="X3860" s="397">
        <v>24</v>
      </c>
      <c r="Y3860" s="397">
        <v>112</v>
      </c>
    </row>
    <row r="3861" spans="1:25" x14ac:dyDescent="0.45">
      <c r="A3861">
        <f>'Page 1 - General Information'!$G$12</f>
        <v>113367003</v>
      </c>
      <c r="B3861" t="str">
        <f>'Page 1 - General Information'!$G$16</f>
        <v>2658</v>
      </c>
      <c r="C3861" s="395" t="s">
        <v>19824</v>
      </c>
      <c r="D3861"/>
      <c r="E3861"/>
      <c r="F3861"/>
      <c r="G3861"/>
      <c r="H3861"/>
      <c r="I3861"/>
      <c r="J3861"/>
      <c r="K3861"/>
      <c r="L3861"/>
      <c r="M3861"/>
      <c r="N3861" t="s">
        <v>4812</v>
      </c>
      <c r="O3861" s="396">
        <f>INDEX('Page 2 - Team Information'!$K$14:$AP$184,Y3861,X3861)</f>
        <v>1</v>
      </c>
      <c r="P3861"/>
      <c r="Q3861"/>
      <c r="R3861"/>
      <c r="S3861" t="s">
        <v>8567</v>
      </c>
      <c r="T3861"/>
      <c r="U3861"/>
      <c r="V3861"/>
      <c r="W3861"/>
      <c r="X3861" s="397">
        <v>25</v>
      </c>
      <c r="Y3861" s="397">
        <v>112</v>
      </c>
    </row>
    <row r="3862" spans="1:25" x14ac:dyDescent="0.45">
      <c r="A3862">
        <f>'Page 1 - General Information'!$G$12</f>
        <v>113367003</v>
      </c>
      <c r="B3862" t="str">
        <f>'Page 1 - General Information'!$G$16</f>
        <v>2658</v>
      </c>
      <c r="C3862" s="395" t="s">
        <v>19824</v>
      </c>
      <c r="D3862"/>
      <c r="E3862"/>
      <c r="F3862"/>
      <c r="G3862"/>
      <c r="H3862"/>
      <c r="I3862"/>
      <c r="J3862"/>
      <c r="K3862"/>
      <c r="L3862"/>
      <c r="M3862"/>
      <c r="N3862" t="s">
        <v>4812</v>
      </c>
      <c r="O3862" s="396">
        <f>INDEX('Page 2 - Team Information'!$K$14:$AP$184,Y3862,X3862)</f>
        <v>0</v>
      </c>
      <c r="P3862"/>
      <c r="Q3862"/>
      <c r="R3862"/>
      <c r="S3862" t="s">
        <v>8568</v>
      </c>
      <c r="T3862"/>
      <c r="U3862"/>
      <c r="V3862"/>
      <c r="W3862"/>
      <c r="X3862" s="397">
        <v>26</v>
      </c>
      <c r="Y3862" s="397">
        <v>112</v>
      </c>
    </row>
    <row r="3863" spans="1:25" x14ac:dyDescent="0.45">
      <c r="A3863">
        <f>'Page 1 - General Information'!$G$12</f>
        <v>113367003</v>
      </c>
      <c r="B3863" t="str">
        <f>'Page 1 - General Information'!$G$16</f>
        <v>2658</v>
      </c>
      <c r="C3863" s="395" t="s">
        <v>19824</v>
      </c>
      <c r="D3863"/>
      <c r="E3863"/>
      <c r="F3863"/>
      <c r="G3863"/>
      <c r="H3863"/>
      <c r="I3863"/>
      <c r="J3863"/>
      <c r="K3863"/>
      <c r="L3863"/>
      <c r="M3863"/>
      <c r="N3863" t="s">
        <v>4812</v>
      </c>
      <c r="O3863" s="396">
        <f>INDEX('Page 2 - Team Information'!$K$14:$AP$184,Y3863,X3863)</f>
        <v>4</v>
      </c>
      <c r="P3863"/>
      <c r="Q3863"/>
      <c r="R3863"/>
      <c r="S3863" t="s">
        <v>8569</v>
      </c>
      <c r="T3863"/>
      <c r="U3863"/>
      <c r="V3863"/>
      <c r="W3863"/>
      <c r="X3863" s="397">
        <v>27</v>
      </c>
      <c r="Y3863" s="397">
        <v>112</v>
      </c>
    </row>
    <row r="3864" spans="1:25" x14ac:dyDescent="0.45">
      <c r="A3864">
        <f>'Page 1 - General Information'!$G$12</f>
        <v>113367003</v>
      </c>
      <c r="B3864" t="str">
        <f>'Page 1 - General Information'!$G$16</f>
        <v>2658</v>
      </c>
      <c r="C3864" s="395" t="s">
        <v>19824</v>
      </c>
      <c r="D3864"/>
      <c r="E3864"/>
      <c r="F3864"/>
      <c r="G3864"/>
      <c r="H3864"/>
      <c r="I3864"/>
      <c r="J3864"/>
      <c r="K3864"/>
      <c r="L3864"/>
      <c r="M3864"/>
      <c r="N3864" s="274" t="s">
        <v>4801</v>
      </c>
      <c r="O3864" s="399"/>
      <c r="P3864"/>
      <c r="Q3864" s="400">
        <f>(INDEX('Page 2 - Team Information'!$K$14:$AP$184,Y3864,X3864)*100)</f>
        <v>0</v>
      </c>
      <c r="R3864"/>
      <c r="S3864" t="s">
        <v>8570</v>
      </c>
      <c r="T3864"/>
      <c r="U3864"/>
      <c r="V3864"/>
      <c r="W3864"/>
      <c r="X3864" s="397">
        <v>29</v>
      </c>
      <c r="Y3864" s="397">
        <v>112</v>
      </c>
    </row>
    <row r="3865" spans="1:25" x14ac:dyDescent="0.45">
      <c r="A3865">
        <f>'Page 1 - General Information'!$G$12</f>
        <v>113367003</v>
      </c>
      <c r="B3865" t="str">
        <f>'Page 1 - General Information'!$G$16</f>
        <v>2658</v>
      </c>
      <c r="C3865" s="395" t="s">
        <v>19824</v>
      </c>
      <c r="D3865"/>
      <c r="E3865"/>
      <c r="F3865"/>
      <c r="G3865"/>
      <c r="H3865"/>
      <c r="I3865"/>
      <c r="J3865"/>
      <c r="K3865"/>
      <c r="L3865"/>
      <c r="M3865"/>
      <c r="N3865" s="274" t="s">
        <v>4801</v>
      </c>
      <c r="O3865" s="399"/>
      <c r="P3865"/>
      <c r="Q3865" s="400">
        <f>(INDEX('Page 2 - Team Information'!$K$14:$AP$184,Y3865,X3865)*100)</f>
        <v>0</v>
      </c>
      <c r="R3865"/>
      <c r="S3865" t="s">
        <v>8571</v>
      </c>
      <c r="T3865"/>
      <c r="U3865"/>
      <c r="V3865"/>
      <c r="W3865"/>
      <c r="X3865" s="397">
        <v>30</v>
      </c>
      <c r="Y3865" s="397">
        <v>112</v>
      </c>
    </row>
    <row r="3866" spans="1:25" x14ac:dyDescent="0.45">
      <c r="A3866">
        <f>'Page 1 - General Information'!$G$12</f>
        <v>113367003</v>
      </c>
      <c r="B3866" t="str">
        <f>'Page 1 - General Information'!$G$16</f>
        <v>2658</v>
      </c>
      <c r="C3866" s="395" t="s">
        <v>19824</v>
      </c>
      <c r="D3866"/>
      <c r="E3866"/>
      <c r="F3866"/>
      <c r="G3866"/>
      <c r="H3866"/>
      <c r="I3866"/>
      <c r="J3866"/>
      <c r="K3866"/>
      <c r="L3866"/>
      <c r="M3866"/>
      <c r="N3866" s="274" t="s">
        <v>4801</v>
      </c>
      <c r="O3866" s="399"/>
      <c r="P3866"/>
      <c r="Q3866" s="400">
        <f>(INDEX('Page 2 - Team Information'!$K$14:$AP$184,Y3866,X3866)*100)</f>
        <v>0</v>
      </c>
      <c r="R3866"/>
      <c r="S3866" t="s">
        <v>8572</v>
      </c>
      <c r="T3866"/>
      <c r="U3866"/>
      <c r="V3866"/>
      <c r="W3866"/>
      <c r="X3866" s="397">
        <v>31</v>
      </c>
      <c r="Y3866" s="397">
        <v>112</v>
      </c>
    </row>
    <row r="3867" spans="1:25" x14ac:dyDescent="0.45">
      <c r="A3867">
        <f>'Page 1 - General Information'!$G$12</f>
        <v>113367003</v>
      </c>
      <c r="B3867" t="str">
        <f>'Page 1 - General Information'!$G$16</f>
        <v>2658</v>
      </c>
      <c r="C3867" s="395" t="s">
        <v>19824</v>
      </c>
      <c r="D3867"/>
      <c r="E3867"/>
      <c r="F3867"/>
      <c r="G3867"/>
      <c r="H3867"/>
      <c r="I3867"/>
      <c r="J3867"/>
      <c r="K3867"/>
      <c r="L3867"/>
      <c r="M3867"/>
      <c r="N3867" s="274" t="s">
        <v>4801</v>
      </c>
      <c r="O3867" s="399"/>
      <c r="P3867"/>
      <c r="Q3867" s="400">
        <f>(INDEX('Page 2 - Team Information'!$K$14:$AP$184,Y3867,X3867)*100)</f>
        <v>0</v>
      </c>
      <c r="R3867"/>
      <c r="S3867" t="s">
        <v>8573</v>
      </c>
      <c r="T3867"/>
      <c r="U3867"/>
      <c r="V3867"/>
      <c r="W3867"/>
      <c r="X3867" s="397">
        <v>32</v>
      </c>
      <c r="Y3867" s="397">
        <v>112</v>
      </c>
    </row>
    <row r="3868" spans="1:25" x14ac:dyDescent="0.45">
      <c r="A3868">
        <f>'Page 1 - General Information'!$G$12</f>
        <v>113367003</v>
      </c>
      <c r="B3868" t="str">
        <f>'Page 1 - General Information'!$G$16</f>
        <v>2658</v>
      </c>
      <c r="C3868" s="395" t="s">
        <v>19824</v>
      </c>
      <c r="D3868"/>
      <c r="E3868"/>
      <c r="F3868"/>
      <c r="G3868"/>
      <c r="H3868"/>
      <c r="I3868"/>
      <c r="J3868"/>
      <c r="K3868"/>
      <c r="L3868"/>
      <c r="M3868"/>
      <c r="N3868" t="s">
        <v>4812</v>
      </c>
      <c r="O3868" s="396">
        <f>INDEX('Page 2 - Team Information'!$K$14:$AP$184,Y3868,X3868)</f>
        <v>0</v>
      </c>
      <c r="P3868"/>
      <c r="Q3868"/>
      <c r="R3868"/>
      <c r="S3868" t="s">
        <v>8574</v>
      </c>
      <c r="T3868"/>
      <c r="U3868"/>
      <c r="V3868"/>
      <c r="W3868"/>
      <c r="X3868" s="397">
        <v>24</v>
      </c>
      <c r="Y3868" s="397">
        <v>113</v>
      </c>
    </row>
    <row r="3869" spans="1:25" x14ac:dyDescent="0.45">
      <c r="A3869">
        <f>'Page 1 - General Information'!$G$12</f>
        <v>113367003</v>
      </c>
      <c r="B3869" t="str">
        <f>'Page 1 - General Information'!$G$16</f>
        <v>2658</v>
      </c>
      <c r="C3869" s="395" t="s">
        <v>19824</v>
      </c>
      <c r="D3869"/>
      <c r="E3869"/>
      <c r="F3869"/>
      <c r="G3869"/>
      <c r="H3869"/>
      <c r="I3869"/>
      <c r="J3869"/>
      <c r="K3869"/>
      <c r="L3869"/>
      <c r="M3869"/>
      <c r="N3869" t="s">
        <v>4812</v>
      </c>
      <c r="O3869" s="396">
        <f>INDEX('Page 2 - Team Information'!$K$14:$AP$184,Y3869,X3869)</f>
        <v>1</v>
      </c>
      <c r="P3869"/>
      <c r="Q3869"/>
      <c r="R3869"/>
      <c r="S3869" t="s">
        <v>8575</v>
      </c>
      <c r="T3869"/>
      <c r="U3869"/>
      <c r="V3869"/>
      <c r="W3869"/>
      <c r="X3869" s="397">
        <v>25</v>
      </c>
      <c r="Y3869" s="397">
        <v>113</v>
      </c>
    </row>
    <row r="3870" spans="1:25" x14ac:dyDescent="0.45">
      <c r="A3870">
        <f>'Page 1 - General Information'!$G$12</f>
        <v>113367003</v>
      </c>
      <c r="B3870" t="str">
        <f>'Page 1 - General Information'!$G$16</f>
        <v>2658</v>
      </c>
      <c r="C3870" s="395" t="s">
        <v>19824</v>
      </c>
      <c r="D3870"/>
      <c r="E3870"/>
      <c r="F3870"/>
      <c r="G3870"/>
      <c r="H3870"/>
      <c r="I3870"/>
      <c r="J3870"/>
      <c r="K3870"/>
      <c r="L3870"/>
      <c r="M3870"/>
      <c r="N3870" t="s">
        <v>4812</v>
      </c>
      <c r="O3870" s="396">
        <f>INDEX('Page 2 - Team Information'!$K$14:$AP$184,Y3870,X3870)</f>
        <v>0</v>
      </c>
      <c r="P3870"/>
      <c r="Q3870"/>
      <c r="R3870"/>
      <c r="S3870" t="s">
        <v>8576</v>
      </c>
      <c r="T3870"/>
      <c r="U3870"/>
      <c r="V3870"/>
      <c r="W3870"/>
      <c r="X3870" s="397">
        <v>26</v>
      </c>
      <c r="Y3870" s="397">
        <v>113</v>
      </c>
    </row>
    <row r="3871" spans="1:25" x14ac:dyDescent="0.45">
      <c r="A3871">
        <f>'Page 1 - General Information'!$G$12</f>
        <v>113367003</v>
      </c>
      <c r="B3871" t="str">
        <f>'Page 1 - General Information'!$G$16</f>
        <v>2658</v>
      </c>
      <c r="C3871" s="395" t="s">
        <v>19824</v>
      </c>
      <c r="D3871"/>
      <c r="E3871"/>
      <c r="F3871"/>
      <c r="G3871"/>
      <c r="H3871"/>
      <c r="I3871"/>
      <c r="J3871"/>
      <c r="K3871"/>
      <c r="L3871"/>
      <c r="M3871"/>
      <c r="N3871" t="s">
        <v>4812</v>
      </c>
      <c r="O3871" s="396">
        <f>INDEX('Page 2 - Team Information'!$K$14:$AP$184,Y3871,X3871)</f>
        <v>1</v>
      </c>
      <c r="P3871"/>
      <c r="Q3871"/>
      <c r="R3871"/>
      <c r="S3871" t="s">
        <v>8577</v>
      </c>
      <c r="T3871"/>
      <c r="U3871"/>
      <c r="V3871"/>
      <c r="W3871"/>
      <c r="X3871" s="397">
        <v>27</v>
      </c>
      <c r="Y3871" s="397">
        <v>113</v>
      </c>
    </row>
    <row r="3872" spans="1:25" x14ac:dyDescent="0.45">
      <c r="A3872">
        <f>'Page 1 - General Information'!$G$12</f>
        <v>113367003</v>
      </c>
      <c r="B3872" t="str">
        <f>'Page 1 - General Information'!$G$16</f>
        <v>2658</v>
      </c>
      <c r="C3872" s="395" t="s">
        <v>19824</v>
      </c>
      <c r="D3872"/>
      <c r="E3872"/>
      <c r="F3872"/>
      <c r="G3872"/>
      <c r="H3872"/>
      <c r="I3872"/>
      <c r="J3872"/>
      <c r="K3872"/>
      <c r="L3872"/>
      <c r="M3872"/>
      <c r="N3872" s="274" t="s">
        <v>4801</v>
      </c>
      <c r="O3872" s="399"/>
      <c r="P3872"/>
      <c r="Q3872" s="400">
        <f>(INDEX('Page 2 - Team Information'!$K$14:$AP$184,Y3872,X3872)*100)</f>
        <v>0</v>
      </c>
      <c r="R3872"/>
      <c r="S3872" t="s">
        <v>8578</v>
      </c>
      <c r="T3872"/>
      <c r="U3872"/>
      <c r="V3872"/>
      <c r="W3872"/>
      <c r="X3872" s="397">
        <v>29</v>
      </c>
      <c r="Y3872" s="397">
        <v>113</v>
      </c>
    </row>
    <row r="3873" spans="1:25" x14ac:dyDescent="0.45">
      <c r="A3873">
        <f>'Page 1 - General Information'!$G$12</f>
        <v>113367003</v>
      </c>
      <c r="B3873" t="str">
        <f>'Page 1 - General Information'!$G$16</f>
        <v>2658</v>
      </c>
      <c r="C3873" s="395" t="s">
        <v>19824</v>
      </c>
      <c r="D3873"/>
      <c r="E3873"/>
      <c r="F3873"/>
      <c r="G3873"/>
      <c r="H3873"/>
      <c r="I3873"/>
      <c r="J3873"/>
      <c r="K3873"/>
      <c r="L3873"/>
      <c r="M3873"/>
      <c r="N3873" s="274" t="s">
        <v>4801</v>
      </c>
      <c r="O3873" s="399"/>
      <c r="P3873"/>
      <c r="Q3873" s="400">
        <f>(INDEX('Page 2 - Team Information'!$K$14:$AP$184,Y3873,X3873)*100)</f>
        <v>0</v>
      </c>
      <c r="R3873"/>
      <c r="S3873" t="s">
        <v>8579</v>
      </c>
      <c r="T3873"/>
      <c r="U3873"/>
      <c r="V3873"/>
      <c r="W3873"/>
      <c r="X3873" s="397">
        <v>30</v>
      </c>
      <c r="Y3873" s="397">
        <v>113</v>
      </c>
    </row>
    <row r="3874" spans="1:25" x14ac:dyDescent="0.45">
      <c r="A3874">
        <f>'Page 1 - General Information'!$G$12</f>
        <v>113367003</v>
      </c>
      <c r="B3874" t="str">
        <f>'Page 1 - General Information'!$G$16</f>
        <v>2658</v>
      </c>
      <c r="C3874" s="395" t="s">
        <v>19824</v>
      </c>
      <c r="D3874"/>
      <c r="E3874"/>
      <c r="F3874"/>
      <c r="G3874"/>
      <c r="H3874"/>
      <c r="I3874"/>
      <c r="J3874"/>
      <c r="K3874"/>
      <c r="L3874"/>
      <c r="M3874"/>
      <c r="N3874" s="274" t="s">
        <v>4801</v>
      </c>
      <c r="O3874" s="399"/>
      <c r="P3874"/>
      <c r="Q3874" s="400">
        <f>(INDEX('Page 2 - Team Information'!$K$14:$AP$184,Y3874,X3874)*100)</f>
        <v>0</v>
      </c>
      <c r="R3874"/>
      <c r="S3874" t="s">
        <v>8580</v>
      </c>
      <c r="T3874"/>
      <c r="U3874"/>
      <c r="V3874"/>
      <c r="W3874"/>
      <c r="X3874" s="397">
        <v>31</v>
      </c>
      <c r="Y3874" s="397">
        <v>113</v>
      </c>
    </row>
    <row r="3875" spans="1:25" x14ac:dyDescent="0.45">
      <c r="A3875">
        <f>'Page 1 - General Information'!$G$12</f>
        <v>113367003</v>
      </c>
      <c r="B3875" t="str">
        <f>'Page 1 - General Information'!$G$16</f>
        <v>2658</v>
      </c>
      <c r="C3875" s="395" t="s">
        <v>19824</v>
      </c>
      <c r="D3875"/>
      <c r="E3875"/>
      <c r="F3875"/>
      <c r="G3875"/>
      <c r="H3875"/>
      <c r="I3875"/>
      <c r="J3875"/>
      <c r="K3875"/>
      <c r="L3875"/>
      <c r="M3875"/>
      <c r="N3875" s="274" t="s">
        <v>4801</v>
      </c>
      <c r="O3875" s="399"/>
      <c r="P3875"/>
      <c r="Q3875" s="400">
        <f>(INDEX('Page 2 - Team Information'!$K$14:$AP$184,Y3875,X3875)*100)</f>
        <v>0</v>
      </c>
      <c r="R3875"/>
      <c r="S3875" t="s">
        <v>8581</v>
      </c>
      <c r="T3875"/>
      <c r="U3875"/>
      <c r="V3875"/>
      <c r="W3875"/>
      <c r="X3875" s="397">
        <v>32</v>
      </c>
      <c r="Y3875" s="397">
        <v>113</v>
      </c>
    </row>
    <row r="3876" spans="1:25" x14ac:dyDescent="0.45">
      <c r="A3876">
        <f>'Page 1 - General Information'!$G$12</f>
        <v>113367003</v>
      </c>
      <c r="B3876" t="str">
        <f>'Page 1 - General Information'!$G$16</f>
        <v>2658</v>
      </c>
      <c r="C3876" s="395" t="s">
        <v>19824</v>
      </c>
      <c r="D3876"/>
      <c r="E3876"/>
      <c r="F3876"/>
      <c r="G3876"/>
      <c r="H3876"/>
      <c r="I3876"/>
      <c r="J3876"/>
      <c r="K3876"/>
      <c r="L3876"/>
      <c r="M3876"/>
      <c r="N3876" t="s">
        <v>4812</v>
      </c>
      <c r="O3876" s="396">
        <f>INDEX('Page 2 - Team Information'!$K$14:$AP$184,Y3876,X3876)</f>
        <v>0</v>
      </c>
      <c r="P3876"/>
      <c r="Q3876"/>
      <c r="R3876"/>
      <c r="S3876" t="s">
        <v>8582</v>
      </c>
      <c r="T3876"/>
      <c r="U3876"/>
      <c r="V3876"/>
      <c r="W3876"/>
      <c r="X3876" s="397">
        <v>24</v>
      </c>
      <c r="Y3876" s="397">
        <v>114</v>
      </c>
    </row>
    <row r="3877" spans="1:25" x14ac:dyDescent="0.45">
      <c r="A3877">
        <f>'Page 1 - General Information'!$G$12</f>
        <v>113367003</v>
      </c>
      <c r="B3877" t="str">
        <f>'Page 1 - General Information'!$G$16</f>
        <v>2658</v>
      </c>
      <c r="C3877" s="395" t="s">
        <v>19824</v>
      </c>
      <c r="D3877"/>
      <c r="E3877"/>
      <c r="F3877"/>
      <c r="G3877"/>
      <c r="H3877"/>
      <c r="I3877"/>
      <c r="J3877"/>
      <c r="K3877"/>
      <c r="L3877"/>
      <c r="M3877"/>
      <c r="N3877" t="s">
        <v>4812</v>
      </c>
      <c r="O3877" s="396">
        <f>INDEX('Page 2 - Team Information'!$K$14:$AP$184,Y3877,X3877)</f>
        <v>0</v>
      </c>
      <c r="P3877"/>
      <c r="Q3877"/>
      <c r="R3877"/>
      <c r="S3877" t="s">
        <v>8583</v>
      </c>
      <c r="T3877"/>
      <c r="U3877"/>
      <c r="V3877"/>
      <c r="W3877"/>
      <c r="X3877" s="397">
        <v>25</v>
      </c>
      <c r="Y3877" s="397">
        <v>114</v>
      </c>
    </row>
    <row r="3878" spans="1:25" x14ac:dyDescent="0.45">
      <c r="A3878">
        <f>'Page 1 - General Information'!$G$12</f>
        <v>113367003</v>
      </c>
      <c r="B3878" t="str">
        <f>'Page 1 - General Information'!$G$16</f>
        <v>2658</v>
      </c>
      <c r="C3878" s="395" t="s">
        <v>19824</v>
      </c>
      <c r="D3878"/>
      <c r="E3878"/>
      <c r="F3878"/>
      <c r="G3878"/>
      <c r="H3878"/>
      <c r="I3878"/>
      <c r="J3878"/>
      <c r="K3878"/>
      <c r="L3878"/>
      <c r="M3878"/>
      <c r="N3878" t="s">
        <v>4812</v>
      </c>
      <c r="O3878" s="396">
        <f>INDEX('Page 2 - Team Information'!$K$14:$AP$184,Y3878,X3878)</f>
        <v>0</v>
      </c>
      <c r="P3878"/>
      <c r="Q3878"/>
      <c r="R3878"/>
      <c r="S3878" t="s">
        <v>8584</v>
      </c>
      <c r="T3878"/>
      <c r="U3878"/>
      <c r="V3878"/>
      <c r="W3878"/>
      <c r="X3878" s="397">
        <v>26</v>
      </c>
      <c r="Y3878" s="397">
        <v>114</v>
      </c>
    </row>
    <row r="3879" spans="1:25" x14ac:dyDescent="0.45">
      <c r="A3879">
        <f>'Page 1 - General Information'!$G$12</f>
        <v>113367003</v>
      </c>
      <c r="B3879" t="str">
        <f>'Page 1 - General Information'!$G$16</f>
        <v>2658</v>
      </c>
      <c r="C3879" s="395" t="s">
        <v>19824</v>
      </c>
      <c r="D3879"/>
      <c r="E3879"/>
      <c r="F3879"/>
      <c r="G3879"/>
      <c r="H3879"/>
      <c r="I3879"/>
      <c r="J3879"/>
      <c r="K3879"/>
      <c r="L3879"/>
      <c r="M3879"/>
      <c r="N3879" t="s">
        <v>4812</v>
      </c>
      <c r="O3879" s="396">
        <f>INDEX('Page 2 - Team Information'!$K$14:$AP$184,Y3879,X3879)</f>
        <v>0</v>
      </c>
      <c r="P3879"/>
      <c r="Q3879"/>
      <c r="R3879"/>
      <c r="S3879" t="s">
        <v>8585</v>
      </c>
      <c r="T3879"/>
      <c r="U3879"/>
      <c r="V3879"/>
      <c r="W3879"/>
      <c r="X3879" s="397">
        <v>27</v>
      </c>
      <c r="Y3879" s="397">
        <v>114</v>
      </c>
    </row>
    <row r="3880" spans="1:25" x14ac:dyDescent="0.45">
      <c r="A3880">
        <f>'Page 1 - General Information'!$G$12</f>
        <v>113367003</v>
      </c>
      <c r="B3880" t="str">
        <f>'Page 1 - General Information'!$G$16</f>
        <v>2658</v>
      </c>
      <c r="C3880" s="395" t="s">
        <v>19824</v>
      </c>
      <c r="D3880"/>
      <c r="E3880"/>
      <c r="F3880"/>
      <c r="G3880"/>
      <c r="H3880"/>
      <c r="I3880"/>
      <c r="J3880"/>
      <c r="K3880"/>
      <c r="L3880"/>
      <c r="M3880"/>
      <c r="N3880" s="274" t="s">
        <v>4801</v>
      </c>
      <c r="O3880" s="399"/>
      <c r="P3880"/>
      <c r="Q3880" s="400">
        <f>(INDEX('Page 2 - Team Information'!$K$14:$AP$184,Y3880,X3880)*100)</f>
        <v>0</v>
      </c>
      <c r="R3880"/>
      <c r="S3880" t="s">
        <v>8586</v>
      </c>
      <c r="T3880"/>
      <c r="U3880"/>
      <c r="V3880"/>
      <c r="W3880"/>
      <c r="X3880" s="397">
        <v>29</v>
      </c>
      <c r="Y3880" s="397">
        <v>114</v>
      </c>
    </row>
    <row r="3881" spans="1:25" x14ac:dyDescent="0.45">
      <c r="A3881">
        <f>'Page 1 - General Information'!$G$12</f>
        <v>113367003</v>
      </c>
      <c r="B3881" t="str">
        <f>'Page 1 - General Information'!$G$16</f>
        <v>2658</v>
      </c>
      <c r="C3881" s="395" t="s">
        <v>19824</v>
      </c>
      <c r="D3881"/>
      <c r="E3881"/>
      <c r="F3881"/>
      <c r="G3881"/>
      <c r="H3881"/>
      <c r="I3881"/>
      <c r="J3881"/>
      <c r="K3881"/>
      <c r="L3881"/>
      <c r="M3881"/>
      <c r="N3881" s="274" t="s">
        <v>4801</v>
      </c>
      <c r="O3881" s="399"/>
      <c r="P3881"/>
      <c r="Q3881" s="400">
        <f>(INDEX('Page 2 - Team Information'!$K$14:$AP$184,Y3881,X3881)*100)</f>
        <v>0</v>
      </c>
      <c r="R3881"/>
      <c r="S3881" t="s">
        <v>8587</v>
      </c>
      <c r="T3881"/>
      <c r="U3881"/>
      <c r="V3881"/>
      <c r="W3881"/>
      <c r="X3881" s="397">
        <v>30</v>
      </c>
      <c r="Y3881" s="397">
        <v>114</v>
      </c>
    </row>
    <row r="3882" spans="1:25" x14ac:dyDescent="0.45">
      <c r="A3882">
        <f>'Page 1 - General Information'!$G$12</f>
        <v>113367003</v>
      </c>
      <c r="B3882" t="str">
        <f>'Page 1 - General Information'!$G$16</f>
        <v>2658</v>
      </c>
      <c r="C3882" s="395" t="s">
        <v>19824</v>
      </c>
      <c r="D3882"/>
      <c r="E3882"/>
      <c r="F3882"/>
      <c r="G3882"/>
      <c r="H3882"/>
      <c r="I3882"/>
      <c r="J3882"/>
      <c r="K3882"/>
      <c r="L3882"/>
      <c r="M3882"/>
      <c r="N3882" s="274" t="s">
        <v>4801</v>
      </c>
      <c r="O3882" s="399"/>
      <c r="P3882"/>
      <c r="Q3882" s="400">
        <f>(INDEX('Page 2 - Team Information'!$K$14:$AP$184,Y3882,X3882)*100)</f>
        <v>0</v>
      </c>
      <c r="R3882"/>
      <c r="S3882" t="s">
        <v>8588</v>
      </c>
      <c r="T3882"/>
      <c r="U3882"/>
      <c r="V3882"/>
      <c r="W3882"/>
      <c r="X3882" s="397">
        <v>31</v>
      </c>
      <c r="Y3882" s="397">
        <v>114</v>
      </c>
    </row>
    <row r="3883" spans="1:25" x14ac:dyDescent="0.45">
      <c r="A3883">
        <f>'Page 1 - General Information'!$G$12</f>
        <v>113367003</v>
      </c>
      <c r="B3883" t="str">
        <f>'Page 1 - General Information'!$G$16</f>
        <v>2658</v>
      </c>
      <c r="C3883" s="395" t="s">
        <v>19824</v>
      </c>
      <c r="D3883"/>
      <c r="E3883"/>
      <c r="F3883"/>
      <c r="G3883"/>
      <c r="H3883"/>
      <c r="I3883"/>
      <c r="J3883"/>
      <c r="K3883"/>
      <c r="L3883"/>
      <c r="M3883"/>
      <c r="N3883" s="274" t="s">
        <v>4801</v>
      </c>
      <c r="O3883" s="399"/>
      <c r="P3883"/>
      <c r="Q3883" s="400">
        <f>(INDEX('Page 2 - Team Information'!$K$14:$AP$184,Y3883,X3883)*100)</f>
        <v>0</v>
      </c>
      <c r="R3883"/>
      <c r="S3883" t="s">
        <v>8589</v>
      </c>
      <c r="T3883"/>
      <c r="U3883"/>
      <c r="V3883"/>
      <c r="W3883"/>
      <c r="X3883" s="397">
        <v>32</v>
      </c>
      <c r="Y3883" s="397">
        <v>114</v>
      </c>
    </row>
    <row r="3884" spans="1:25" x14ac:dyDescent="0.45">
      <c r="A3884">
        <f>'Page 1 - General Information'!$G$12</f>
        <v>113367003</v>
      </c>
      <c r="B3884" t="str">
        <f>'Page 1 - General Information'!$G$16</f>
        <v>2658</v>
      </c>
      <c r="C3884" s="395" t="s">
        <v>19824</v>
      </c>
      <c r="D3884"/>
      <c r="E3884"/>
      <c r="F3884"/>
      <c r="G3884"/>
      <c r="H3884"/>
      <c r="I3884"/>
      <c r="J3884"/>
      <c r="K3884"/>
      <c r="L3884"/>
      <c r="M3884"/>
      <c r="N3884" t="s">
        <v>4812</v>
      </c>
      <c r="O3884" s="396">
        <f>INDEX('Page 2 - Team Information'!$K$14:$AP$184,Y3884,X3884)</f>
        <v>0</v>
      </c>
      <c r="P3884"/>
      <c r="Q3884"/>
      <c r="R3884"/>
      <c r="S3884" t="s">
        <v>8590</v>
      </c>
      <c r="T3884"/>
      <c r="U3884"/>
      <c r="V3884"/>
      <c r="W3884"/>
      <c r="X3884" s="397">
        <v>24</v>
      </c>
      <c r="Y3884" s="397">
        <v>115</v>
      </c>
    </row>
    <row r="3885" spans="1:25" x14ac:dyDescent="0.45">
      <c r="A3885">
        <f>'Page 1 - General Information'!$G$12</f>
        <v>113367003</v>
      </c>
      <c r="B3885" t="str">
        <f>'Page 1 - General Information'!$G$16</f>
        <v>2658</v>
      </c>
      <c r="C3885" s="395" t="s">
        <v>19824</v>
      </c>
      <c r="D3885"/>
      <c r="E3885"/>
      <c r="F3885"/>
      <c r="G3885"/>
      <c r="H3885"/>
      <c r="I3885"/>
      <c r="J3885"/>
      <c r="K3885"/>
      <c r="L3885"/>
      <c r="M3885"/>
      <c r="N3885" t="s">
        <v>4812</v>
      </c>
      <c r="O3885" s="396">
        <f>INDEX('Page 2 - Team Information'!$K$14:$AP$184,Y3885,X3885)</f>
        <v>1</v>
      </c>
      <c r="P3885"/>
      <c r="Q3885"/>
      <c r="R3885"/>
      <c r="S3885" t="s">
        <v>8591</v>
      </c>
      <c r="T3885"/>
      <c r="U3885"/>
      <c r="V3885"/>
      <c r="W3885"/>
      <c r="X3885" s="397">
        <v>25</v>
      </c>
      <c r="Y3885" s="397">
        <v>115</v>
      </c>
    </row>
    <row r="3886" spans="1:25" x14ac:dyDescent="0.45">
      <c r="A3886">
        <f>'Page 1 - General Information'!$G$12</f>
        <v>113367003</v>
      </c>
      <c r="B3886" t="str">
        <f>'Page 1 - General Information'!$G$16</f>
        <v>2658</v>
      </c>
      <c r="C3886" s="395" t="s">
        <v>19824</v>
      </c>
      <c r="D3886"/>
      <c r="E3886"/>
      <c r="F3886"/>
      <c r="G3886"/>
      <c r="H3886"/>
      <c r="I3886"/>
      <c r="J3886"/>
      <c r="K3886"/>
      <c r="L3886"/>
      <c r="M3886"/>
      <c r="N3886" t="s">
        <v>4812</v>
      </c>
      <c r="O3886" s="396">
        <f>INDEX('Page 2 - Team Information'!$K$14:$AP$184,Y3886,X3886)</f>
        <v>0</v>
      </c>
      <c r="P3886"/>
      <c r="Q3886"/>
      <c r="R3886"/>
      <c r="S3886" t="s">
        <v>8592</v>
      </c>
      <c r="T3886"/>
      <c r="U3886"/>
      <c r="V3886"/>
      <c r="W3886"/>
      <c r="X3886" s="397">
        <v>26</v>
      </c>
      <c r="Y3886" s="397">
        <v>115</v>
      </c>
    </row>
    <row r="3887" spans="1:25" x14ac:dyDescent="0.45">
      <c r="A3887">
        <f>'Page 1 - General Information'!$G$12</f>
        <v>113367003</v>
      </c>
      <c r="B3887" t="str">
        <f>'Page 1 - General Information'!$G$16</f>
        <v>2658</v>
      </c>
      <c r="C3887" s="395" t="s">
        <v>19824</v>
      </c>
      <c r="D3887"/>
      <c r="E3887"/>
      <c r="F3887"/>
      <c r="G3887"/>
      <c r="H3887"/>
      <c r="I3887"/>
      <c r="J3887"/>
      <c r="K3887"/>
      <c r="L3887"/>
      <c r="M3887"/>
      <c r="N3887" t="s">
        <v>4812</v>
      </c>
      <c r="O3887" s="396">
        <f>INDEX('Page 2 - Team Information'!$K$14:$AP$184,Y3887,X3887)</f>
        <v>2</v>
      </c>
      <c r="P3887"/>
      <c r="Q3887"/>
      <c r="R3887"/>
      <c r="S3887" t="s">
        <v>8593</v>
      </c>
      <c r="T3887"/>
      <c r="U3887"/>
      <c r="V3887"/>
      <c r="W3887"/>
      <c r="X3887" s="397">
        <v>27</v>
      </c>
      <c r="Y3887" s="397">
        <v>115</v>
      </c>
    </row>
    <row r="3888" spans="1:25" x14ac:dyDescent="0.45">
      <c r="A3888">
        <f>'Page 1 - General Information'!$G$12</f>
        <v>113367003</v>
      </c>
      <c r="B3888" t="str">
        <f>'Page 1 - General Information'!$G$16</f>
        <v>2658</v>
      </c>
      <c r="C3888" s="395" t="s">
        <v>19824</v>
      </c>
      <c r="D3888"/>
      <c r="E3888"/>
      <c r="F3888"/>
      <c r="G3888"/>
      <c r="H3888"/>
      <c r="I3888"/>
      <c r="J3888"/>
      <c r="K3888"/>
      <c r="L3888"/>
      <c r="M3888"/>
      <c r="N3888" s="274" t="s">
        <v>4801</v>
      </c>
      <c r="O3888" s="399"/>
      <c r="P3888"/>
      <c r="Q3888" s="400">
        <f>(INDEX('Page 2 - Team Information'!$K$14:$AP$184,Y3888,X3888)*100)</f>
        <v>0</v>
      </c>
      <c r="R3888"/>
      <c r="S3888" t="s">
        <v>8594</v>
      </c>
      <c r="T3888"/>
      <c r="U3888"/>
      <c r="V3888"/>
      <c r="W3888"/>
      <c r="X3888" s="397">
        <v>29</v>
      </c>
      <c r="Y3888" s="397">
        <v>115</v>
      </c>
    </row>
    <row r="3889" spans="1:25" x14ac:dyDescent="0.45">
      <c r="A3889">
        <f>'Page 1 - General Information'!$G$12</f>
        <v>113367003</v>
      </c>
      <c r="B3889" t="str">
        <f>'Page 1 - General Information'!$G$16</f>
        <v>2658</v>
      </c>
      <c r="C3889" s="395" t="s">
        <v>19824</v>
      </c>
      <c r="D3889"/>
      <c r="E3889"/>
      <c r="F3889"/>
      <c r="G3889"/>
      <c r="H3889"/>
      <c r="I3889"/>
      <c r="J3889"/>
      <c r="K3889"/>
      <c r="L3889"/>
      <c r="M3889"/>
      <c r="N3889" s="274" t="s">
        <v>4801</v>
      </c>
      <c r="O3889" s="399"/>
      <c r="P3889"/>
      <c r="Q3889" s="400">
        <f>(INDEX('Page 2 - Team Information'!$K$14:$AP$184,Y3889,X3889)*100)</f>
        <v>0</v>
      </c>
      <c r="R3889"/>
      <c r="S3889" t="s">
        <v>8595</v>
      </c>
      <c r="T3889"/>
      <c r="U3889"/>
      <c r="V3889"/>
      <c r="W3889"/>
      <c r="X3889" s="397">
        <v>30</v>
      </c>
      <c r="Y3889" s="397">
        <v>115</v>
      </c>
    </row>
    <row r="3890" spans="1:25" x14ac:dyDescent="0.45">
      <c r="A3890">
        <f>'Page 1 - General Information'!$G$12</f>
        <v>113367003</v>
      </c>
      <c r="B3890" t="str">
        <f>'Page 1 - General Information'!$G$16</f>
        <v>2658</v>
      </c>
      <c r="C3890" s="395" t="s">
        <v>19824</v>
      </c>
      <c r="D3890"/>
      <c r="E3890"/>
      <c r="F3890"/>
      <c r="G3890"/>
      <c r="H3890"/>
      <c r="I3890"/>
      <c r="J3890"/>
      <c r="K3890"/>
      <c r="L3890"/>
      <c r="M3890"/>
      <c r="N3890" s="274" t="s">
        <v>4801</v>
      </c>
      <c r="O3890" s="399"/>
      <c r="P3890"/>
      <c r="Q3890" s="400">
        <f>(INDEX('Page 2 - Team Information'!$K$14:$AP$184,Y3890,X3890)*100)</f>
        <v>0</v>
      </c>
      <c r="R3890"/>
      <c r="S3890" t="s">
        <v>8596</v>
      </c>
      <c r="T3890"/>
      <c r="U3890"/>
      <c r="V3890"/>
      <c r="W3890"/>
      <c r="X3890" s="397">
        <v>31</v>
      </c>
      <c r="Y3890" s="397">
        <v>115</v>
      </c>
    </row>
    <row r="3891" spans="1:25" x14ac:dyDescent="0.45">
      <c r="A3891">
        <f>'Page 1 - General Information'!$G$12</f>
        <v>113367003</v>
      </c>
      <c r="B3891" t="str">
        <f>'Page 1 - General Information'!$G$16</f>
        <v>2658</v>
      </c>
      <c r="C3891" s="395" t="s">
        <v>19824</v>
      </c>
      <c r="D3891"/>
      <c r="E3891"/>
      <c r="F3891"/>
      <c r="G3891"/>
      <c r="H3891"/>
      <c r="I3891"/>
      <c r="J3891"/>
      <c r="K3891"/>
      <c r="L3891"/>
      <c r="M3891"/>
      <c r="N3891" s="274" t="s">
        <v>4801</v>
      </c>
      <c r="O3891" s="399"/>
      <c r="P3891"/>
      <c r="Q3891" s="400">
        <f>(INDEX('Page 2 - Team Information'!$K$14:$AP$184,Y3891,X3891)*100)</f>
        <v>0</v>
      </c>
      <c r="R3891"/>
      <c r="S3891" t="s">
        <v>8597</v>
      </c>
      <c r="T3891"/>
      <c r="U3891"/>
      <c r="V3891"/>
      <c r="W3891"/>
      <c r="X3891" s="397">
        <v>32</v>
      </c>
      <c r="Y3891" s="397">
        <v>115</v>
      </c>
    </row>
    <row r="3892" spans="1:25" x14ac:dyDescent="0.45">
      <c r="A3892">
        <f>'Page 1 - General Information'!$G$12</f>
        <v>113367003</v>
      </c>
      <c r="B3892" t="str">
        <f>'Page 1 - General Information'!$G$16</f>
        <v>2658</v>
      </c>
      <c r="C3892" s="395" t="s">
        <v>19824</v>
      </c>
      <c r="D3892"/>
      <c r="E3892"/>
      <c r="F3892"/>
      <c r="G3892"/>
      <c r="H3892"/>
      <c r="I3892"/>
      <c r="J3892"/>
      <c r="K3892"/>
      <c r="L3892"/>
      <c r="M3892"/>
      <c r="N3892" t="s">
        <v>4812</v>
      </c>
      <c r="O3892" s="396">
        <f>INDEX('Page 2 - Team Information'!$K$14:$AP$184,Y3892,X3892)</f>
        <v>0</v>
      </c>
      <c r="P3892"/>
      <c r="Q3892"/>
      <c r="R3892"/>
      <c r="S3892" t="s">
        <v>8598</v>
      </c>
      <c r="T3892"/>
      <c r="U3892"/>
      <c r="V3892"/>
      <c r="W3892"/>
      <c r="X3892" s="397">
        <v>24</v>
      </c>
      <c r="Y3892" s="397">
        <v>116</v>
      </c>
    </row>
    <row r="3893" spans="1:25" x14ac:dyDescent="0.45">
      <c r="A3893">
        <f>'Page 1 - General Information'!$G$12</f>
        <v>113367003</v>
      </c>
      <c r="B3893" t="str">
        <f>'Page 1 - General Information'!$G$16</f>
        <v>2658</v>
      </c>
      <c r="C3893" s="395" t="s">
        <v>19824</v>
      </c>
      <c r="D3893"/>
      <c r="E3893"/>
      <c r="F3893"/>
      <c r="G3893"/>
      <c r="H3893"/>
      <c r="I3893"/>
      <c r="J3893"/>
      <c r="K3893"/>
      <c r="L3893"/>
      <c r="M3893"/>
      <c r="N3893" t="s">
        <v>4812</v>
      </c>
      <c r="O3893" s="396">
        <f>INDEX('Page 2 - Team Information'!$K$14:$AP$184,Y3893,X3893)</f>
        <v>0</v>
      </c>
      <c r="P3893"/>
      <c r="Q3893"/>
      <c r="R3893"/>
      <c r="S3893" t="s">
        <v>8599</v>
      </c>
      <c r="T3893"/>
      <c r="U3893"/>
      <c r="V3893"/>
      <c r="W3893"/>
      <c r="X3893" s="397">
        <v>25</v>
      </c>
      <c r="Y3893" s="397">
        <v>116</v>
      </c>
    </row>
    <row r="3894" spans="1:25" x14ac:dyDescent="0.45">
      <c r="A3894">
        <f>'Page 1 - General Information'!$G$12</f>
        <v>113367003</v>
      </c>
      <c r="B3894" t="str">
        <f>'Page 1 - General Information'!$G$16</f>
        <v>2658</v>
      </c>
      <c r="C3894" s="395" t="s">
        <v>19824</v>
      </c>
      <c r="D3894"/>
      <c r="E3894"/>
      <c r="F3894"/>
      <c r="G3894"/>
      <c r="H3894"/>
      <c r="I3894"/>
      <c r="J3894"/>
      <c r="K3894"/>
      <c r="L3894"/>
      <c r="M3894"/>
      <c r="N3894" t="s">
        <v>4812</v>
      </c>
      <c r="O3894" s="396">
        <f>INDEX('Page 2 - Team Information'!$K$14:$AP$184,Y3894,X3894)</f>
        <v>0</v>
      </c>
      <c r="P3894"/>
      <c r="Q3894"/>
      <c r="R3894"/>
      <c r="S3894" t="s">
        <v>8600</v>
      </c>
      <c r="T3894"/>
      <c r="U3894"/>
      <c r="V3894"/>
      <c r="W3894"/>
      <c r="X3894" s="397">
        <v>26</v>
      </c>
      <c r="Y3894" s="397">
        <v>116</v>
      </c>
    </row>
    <row r="3895" spans="1:25" x14ac:dyDescent="0.45">
      <c r="A3895">
        <f>'Page 1 - General Information'!$G$12</f>
        <v>113367003</v>
      </c>
      <c r="B3895" t="str">
        <f>'Page 1 - General Information'!$G$16</f>
        <v>2658</v>
      </c>
      <c r="C3895" s="395" t="s">
        <v>19824</v>
      </c>
      <c r="D3895"/>
      <c r="E3895"/>
      <c r="F3895"/>
      <c r="G3895"/>
      <c r="H3895"/>
      <c r="I3895"/>
      <c r="J3895"/>
      <c r="K3895"/>
      <c r="L3895"/>
      <c r="M3895"/>
      <c r="N3895" t="s">
        <v>4812</v>
      </c>
      <c r="O3895" s="396">
        <f>INDEX('Page 2 - Team Information'!$K$14:$AP$184,Y3895,X3895)</f>
        <v>0</v>
      </c>
      <c r="P3895"/>
      <c r="Q3895"/>
      <c r="R3895"/>
      <c r="S3895" t="s">
        <v>8601</v>
      </c>
      <c r="T3895"/>
      <c r="U3895"/>
      <c r="V3895"/>
      <c r="W3895"/>
      <c r="X3895" s="397">
        <v>27</v>
      </c>
      <c r="Y3895" s="397">
        <v>116</v>
      </c>
    </row>
    <row r="3896" spans="1:25" x14ac:dyDescent="0.45">
      <c r="A3896">
        <f>'Page 1 - General Information'!$G$12</f>
        <v>113367003</v>
      </c>
      <c r="B3896" t="str">
        <f>'Page 1 - General Information'!$G$16</f>
        <v>2658</v>
      </c>
      <c r="C3896" s="395" t="s">
        <v>19824</v>
      </c>
      <c r="D3896"/>
      <c r="E3896"/>
      <c r="F3896"/>
      <c r="G3896"/>
      <c r="H3896"/>
      <c r="I3896"/>
      <c r="J3896"/>
      <c r="K3896"/>
      <c r="L3896"/>
      <c r="M3896"/>
      <c r="N3896" s="274" t="s">
        <v>4801</v>
      </c>
      <c r="O3896" s="399"/>
      <c r="P3896"/>
      <c r="Q3896" s="400">
        <f>(INDEX('Page 2 - Team Information'!$K$14:$AP$184,Y3896,X3896)*100)</f>
        <v>0</v>
      </c>
      <c r="R3896"/>
      <c r="S3896" t="s">
        <v>8602</v>
      </c>
      <c r="T3896"/>
      <c r="U3896"/>
      <c r="V3896"/>
      <c r="W3896"/>
      <c r="X3896" s="397">
        <v>29</v>
      </c>
      <c r="Y3896" s="397">
        <v>116</v>
      </c>
    </row>
    <row r="3897" spans="1:25" x14ac:dyDescent="0.45">
      <c r="A3897">
        <f>'Page 1 - General Information'!$G$12</f>
        <v>113367003</v>
      </c>
      <c r="B3897" t="str">
        <f>'Page 1 - General Information'!$G$16</f>
        <v>2658</v>
      </c>
      <c r="C3897" s="395" t="s">
        <v>19824</v>
      </c>
      <c r="D3897"/>
      <c r="E3897"/>
      <c r="F3897"/>
      <c r="G3897"/>
      <c r="H3897"/>
      <c r="I3897"/>
      <c r="J3897"/>
      <c r="K3897"/>
      <c r="L3897"/>
      <c r="M3897"/>
      <c r="N3897" s="274" t="s">
        <v>4801</v>
      </c>
      <c r="O3897" s="399"/>
      <c r="P3897"/>
      <c r="Q3897" s="400">
        <f>(INDEX('Page 2 - Team Information'!$K$14:$AP$184,Y3897,X3897)*100)</f>
        <v>0</v>
      </c>
      <c r="R3897"/>
      <c r="S3897" t="s">
        <v>8603</v>
      </c>
      <c r="T3897"/>
      <c r="U3897"/>
      <c r="V3897"/>
      <c r="W3897"/>
      <c r="X3897" s="397">
        <v>30</v>
      </c>
      <c r="Y3897" s="397">
        <v>116</v>
      </c>
    </row>
    <row r="3898" spans="1:25" x14ac:dyDescent="0.45">
      <c r="A3898">
        <f>'Page 1 - General Information'!$G$12</f>
        <v>113367003</v>
      </c>
      <c r="B3898" t="str">
        <f>'Page 1 - General Information'!$G$16</f>
        <v>2658</v>
      </c>
      <c r="C3898" s="395" t="s">
        <v>19824</v>
      </c>
      <c r="D3898"/>
      <c r="E3898"/>
      <c r="F3898"/>
      <c r="G3898"/>
      <c r="H3898"/>
      <c r="I3898"/>
      <c r="J3898"/>
      <c r="K3898"/>
      <c r="L3898"/>
      <c r="M3898"/>
      <c r="N3898" s="274" t="s">
        <v>4801</v>
      </c>
      <c r="O3898" s="399"/>
      <c r="P3898"/>
      <c r="Q3898" s="400">
        <f>(INDEX('Page 2 - Team Information'!$K$14:$AP$184,Y3898,X3898)*100)</f>
        <v>0</v>
      </c>
      <c r="R3898"/>
      <c r="S3898" t="s">
        <v>8604</v>
      </c>
      <c r="T3898"/>
      <c r="U3898"/>
      <c r="V3898"/>
      <c r="W3898"/>
      <c r="X3898" s="397">
        <v>31</v>
      </c>
      <c r="Y3898" s="397">
        <v>116</v>
      </c>
    </row>
    <row r="3899" spans="1:25" x14ac:dyDescent="0.45">
      <c r="A3899">
        <f>'Page 1 - General Information'!$G$12</f>
        <v>113367003</v>
      </c>
      <c r="B3899" t="str">
        <f>'Page 1 - General Information'!$G$16</f>
        <v>2658</v>
      </c>
      <c r="C3899" s="395" t="s">
        <v>19824</v>
      </c>
      <c r="D3899"/>
      <c r="E3899"/>
      <c r="F3899"/>
      <c r="G3899"/>
      <c r="H3899"/>
      <c r="I3899"/>
      <c r="J3899"/>
      <c r="K3899"/>
      <c r="L3899"/>
      <c r="M3899"/>
      <c r="N3899" s="274" t="s">
        <v>4801</v>
      </c>
      <c r="O3899" s="399"/>
      <c r="P3899"/>
      <c r="Q3899" s="400">
        <f>(INDEX('Page 2 - Team Information'!$K$14:$AP$184,Y3899,X3899)*100)</f>
        <v>0</v>
      </c>
      <c r="R3899"/>
      <c r="S3899" t="s">
        <v>8605</v>
      </c>
      <c r="T3899"/>
      <c r="U3899"/>
      <c r="V3899"/>
      <c r="W3899"/>
      <c r="X3899" s="397">
        <v>32</v>
      </c>
      <c r="Y3899" s="397">
        <v>116</v>
      </c>
    </row>
    <row r="3900" spans="1:25" x14ac:dyDescent="0.45">
      <c r="A3900">
        <f>'Page 1 - General Information'!$G$12</f>
        <v>113367003</v>
      </c>
      <c r="B3900" t="str">
        <f>'Page 1 - General Information'!$G$16</f>
        <v>2658</v>
      </c>
      <c r="C3900" s="395" t="s">
        <v>19824</v>
      </c>
      <c r="D3900"/>
      <c r="E3900"/>
      <c r="F3900"/>
      <c r="G3900"/>
      <c r="H3900"/>
      <c r="I3900"/>
      <c r="J3900"/>
      <c r="K3900"/>
      <c r="L3900"/>
      <c r="M3900"/>
      <c r="N3900" t="s">
        <v>4812</v>
      </c>
      <c r="O3900" s="396">
        <f>INDEX('Page 2 - Team Information'!$K$14:$AP$184,Y3900,X3900)</f>
        <v>0</v>
      </c>
      <c r="P3900"/>
      <c r="Q3900"/>
      <c r="R3900"/>
      <c r="S3900" t="s">
        <v>8606</v>
      </c>
      <c r="T3900"/>
      <c r="U3900"/>
      <c r="V3900"/>
      <c r="W3900"/>
      <c r="X3900" s="397">
        <v>24</v>
      </c>
      <c r="Y3900" s="397">
        <v>117</v>
      </c>
    </row>
    <row r="3901" spans="1:25" x14ac:dyDescent="0.45">
      <c r="A3901">
        <f>'Page 1 - General Information'!$G$12</f>
        <v>113367003</v>
      </c>
      <c r="B3901" t="str">
        <f>'Page 1 - General Information'!$G$16</f>
        <v>2658</v>
      </c>
      <c r="C3901" s="395" t="s">
        <v>19824</v>
      </c>
      <c r="D3901"/>
      <c r="E3901"/>
      <c r="F3901"/>
      <c r="G3901"/>
      <c r="H3901"/>
      <c r="I3901"/>
      <c r="J3901"/>
      <c r="K3901"/>
      <c r="L3901"/>
      <c r="M3901"/>
      <c r="N3901" t="s">
        <v>4812</v>
      </c>
      <c r="O3901" s="396">
        <f>INDEX('Page 2 - Team Information'!$K$14:$AP$184,Y3901,X3901)</f>
        <v>0</v>
      </c>
      <c r="P3901"/>
      <c r="Q3901"/>
      <c r="R3901"/>
      <c r="S3901" t="s">
        <v>8607</v>
      </c>
      <c r="T3901"/>
      <c r="U3901"/>
      <c r="V3901"/>
      <c r="W3901"/>
      <c r="X3901" s="397">
        <v>25</v>
      </c>
      <c r="Y3901" s="397">
        <v>117</v>
      </c>
    </row>
    <row r="3902" spans="1:25" x14ac:dyDescent="0.45">
      <c r="A3902">
        <f>'Page 1 - General Information'!$G$12</f>
        <v>113367003</v>
      </c>
      <c r="B3902" t="str">
        <f>'Page 1 - General Information'!$G$16</f>
        <v>2658</v>
      </c>
      <c r="C3902" s="395" t="s">
        <v>19824</v>
      </c>
      <c r="D3902"/>
      <c r="E3902"/>
      <c r="F3902"/>
      <c r="G3902"/>
      <c r="H3902"/>
      <c r="I3902"/>
      <c r="J3902"/>
      <c r="K3902"/>
      <c r="L3902"/>
      <c r="M3902"/>
      <c r="N3902" t="s">
        <v>4812</v>
      </c>
      <c r="O3902" s="396">
        <f>INDEX('Page 2 - Team Information'!$K$14:$AP$184,Y3902,X3902)</f>
        <v>0</v>
      </c>
      <c r="P3902"/>
      <c r="Q3902"/>
      <c r="R3902"/>
      <c r="S3902" t="s">
        <v>8608</v>
      </c>
      <c r="T3902"/>
      <c r="U3902"/>
      <c r="V3902"/>
      <c r="W3902"/>
      <c r="X3902" s="397">
        <v>26</v>
      </c>
      <c r="Y3902" s="397">
        <v>117</v>
      </c>
    </row>
    <row r="3903" spans="1:25" x14ac:dyDescent="0.45">
      <c r="A3903">
        <f>'Page 1 - General Information'!$G$12</f>
        <v>113367003</v>
      </c>
      <c r="B3903" t="str">
        <f>'Page 1 - General Information'!$G$16</f>
        <v>2658</v>
      </c>
      <c r="C3903" s="395" t="s">
        <v>19824</v>
      </c>
      <c r="D3903"/>
      <c r="E3903"/>
      <c r="F3903"/>
      <c r="G3903"/>
      <c r="H3903"/>
      <c r="I3903"/>
      <c r="J3903"/>
      <c r="K3903"/>
      <c r="L3903"/>
      <c r="M3903"/>
      <c r="N3903" t="s">
        <v>4812</v>
      </c>
      <c r="O3903" s="396">
        <f>INDEX('Page 2 - Team Information'!$K$14:$AP$184,Y3903,X3903)</f>
        <v>0</v>
      </c>
      <c r="P3903"/>
      <c r="Q3903"/>
      <c r="R3903"/>
      <c r="S3903" t="s">
        <v>8609</v>
      </c>
      <c r="T3903"/>
      <c r="U3903"/>
      <c r="V3903"/>
      <c r="W3903"/>
      <c r="X3903" s="397">
        <v>27</v>
      </c>
      <c r="Y3903" s="397">
        <v>117</v>
      </c>
    </row>
    <row r="3904" spans="1:25" x14ac:dyDescent="0.45">
      <c r="A3904">
        <f>'Page 1 - General Information'!$G$12</f>
        <v>113367003</v>
      </c>
      <c r="B3904" t="str">
        <f>'Page 1 - General Information'!$G$16</f>
        <v>2658</v>
      </c>
      <c r="C3904" s="395" t="s">
        <v>19824</v>
      </c>
      <c r="D3904"/>
      <c r="E3904"/>
      <c r="F3904"/>
      <c r="G3904"/>
      <c r="H3904"/>
      <c r="I3904"/>
      <c r="J3904"/>
      <c r="K3904"/>
      <c r="L3904"/>
      <c r="M3904"/>
      <c r="N3904" s="274" t="s">
        <v>4801</v>
      </c>
      <c r="O3904" s="399"/>
      <c r="P3904"/>
      <c r="Q3904" s="400">
        <f>(INDEX('Page 2 - Team Information'!$K$14:$AP$184,Y3904,X3904)*100)</f>
        <v>0</v>
      </c>
      <c r="R3904"/>
      <c r="S3904" t="s">
        <v>8610</v>
      </c>
      <c r="T3904"/>
      <c r="U3904"/>
      <c r="V3904"/>
      <c r="W3904"/>
      <c r="X3904" s="397">
        <v>29</v>
      </c>
      <c r="Y3904" s="397">
        <v>117</v>
      </c>
    </row>
    <row r="3905" spans="1:25" x14ac:dyDescent="0.45">
      <c r="A3905">
        <f>'Page 1 - General Information'!$G$12</f>
        <v>113367003</v>
      </c>
      <c r="B3905" t="str">
        <f>'Page 1 - General Information'!$G$16</f>
        <v>2658</v>
      </c>
      <c r="C3905" s="395" t="s">
        <v>19824</v>
      </c>
      <c r="D3905"/>
      <c r="E3905"/>
      <c r="F3905"/>
      <c r="G3905"/>
      <c r="H3905"/>
      <c r="I3905"/>
      <c r="J3905"/>
      <c r="K3905"/>
      <c r="L3905"/>
      <c r="M3905"/>
      <c r="N3905" s="274" t="s">
        <v>4801</v>
      </c>
      <c r="O3905" s="399"/>
      <c r="P3905"/>
      <c r="Q3905" s="400">
        <f>(INDEX('Page 2 - Team Information'!$K$14:$AP$184,Y3905,X3905)*100)</f>
        <v>0</v>
      </c>
      <c r="R3905"/>
      <c r="S3905" t="s">
        <v>8611</v>
      </c>
      <c r="T3905"/>
      <c r="U3905"/>
      <c r="V3905"/>
      <c r="W3905"/>
      <c r="X3905" s="397">
        <v>30</v>
      </c>
      <c r="Y3905" s="397">
        <v>117</v>
      </c>
    </row>
    <row r="3906" spans="1:25" x14ac:dyDescent="0.45">
      <c r="A3906">
        <f>'Page 1 - General Information'!$G$12</f>
        <v>113367003</v>
      </c>
      <c r="B3906" t="str">
        <f>'Page 1 - General Information'!$G$16</f>
        <v>2658</v>
      </c>
      <c r="C3906" s="395" t="s">
        <v>19824</v>
      </c>
      <c r="D3906"/>
      <c r="E3906"/>
      <c r="F3906"/>
      <c r="G3906"/>
      <c r="H3906"/>
      <c r="I3906"/>
      <c r="J3906"/>
      <c r="K3906"/>
      <c r="L3906"/>
      <c r="M3906"/>
      <c r="N3906" s="274" t="s">
        <v>4801</v>
      </c>
      <c r="O3906" s="399"/>
      <c r="P3906"/>
      <c r="Q3906" s="400">
        <f>(INDEX('Page 2 - Team Information'!$K$14:$AP$184,Y3906,X3906)*100)</f>
        <v>0</v>
      </c>
      <c r="R3906"/>
      <c r="S3906" t="s">
        <v>8612</v>
      </c>
      <c r="T3906"/>
      <c r="U3906"/>
      <c r="V3906"/>
      <c r="W3906"/>
      <c r="X3906" s="397">
        <v>31</v>
      </c>
      <c r="Y3906" s="397">
        <v>117</v>
      </c>
    </row>
    <row r="3907" spans="1:25" x14ac:dyDescent="0.45">
      <c r="A3907">
        <f>'Page 1 - General Information'!$G$12</f>
        <v>113367003</v>
      </c>
      <c r="B3907" t="str">
        <f>'Page 1 - General Information'!$G$16</f>
        <v>2658</v>
      </c>
      <c r="C3907" s="395" t="s">
        <v>19824</v>
      </c>
      <c r="D3907"/>
      <c r="E3907"/>
      <c r="F3907"/>
      <c r="G3907"/>
      <c r="H3907"/>
      <c r="I3907"/>
      <c r="J3907"/>
      <c r="K3907"/>
      <c r="L3907"/>
      <c r="M3907"/>
      <c r="N3907" s="274" t="s">
        <v>4801</v>
      </c>
      <c r="O3907" s="399"/>
      <c r="P3907"/>
      <c r="Q3907" s="400">
        <f>(INDEX('Page 2 - Team Information'!$K$14:$AP$184,Y3907,X3907)*100)</f>
        <v>0</v>
      </c>
      <c r="R3907"/>
      <c r="S3907" t="s">
        <v>8613</v>
      </c>
      <c r="T3907"/>
      <c r="U3907"/>
      <c r="V3907"/>
      <c r="W3907"/>
      <c r="X3907" s="397">
        <v>32</v>
      </c>
      <c r="Y3907" s="397">
        <v>117</v>
      </c>
    </row>
    <row r="3908" spans="1:25" x14ac:dyDescent="0.45">
      <c r="A3908">
        <f>'Page 1 - General Information'!$G$12</f>
        <v>113367003</v>
      </c>
      <c r="B3908" t="str">
        <f>'Page 1 - General Information'!$G$16</f>
        <v>2658</v>
      </c>
      <c r="C3908" s="395" t="s">
        <v>19824</v>
      </c>
      <c r="D3908"/>
      <c r="E3908"/>
      <c r="F3908"/>
      <c r="G3908"/>
      <c r="H3908"/>
      <c r="I3908"/>
      <c r="J3908"/>
      <c r="K3908"/>
      <c r="L3908"/>
      <c r="M3908"/>
      <c r="N3908" t="s">
        <v>4812</v>
      </c>
      <c r="O3908" s="396">
        <f>INDEX('Page 2 - Team Information'!$K$14:$AP$184,Y3908,X3908)</f>
        <v>0</v>
      </c>
      <c r="P3908"/>
      <c r="Q3908"/>
      <c r="R3908"/>
      <c r="S3908" t="s">
        <v>8614</v>
      </c>
      <c r="T3908"/>
      <c r="U3908"/>
      <c r="V3908"/>
      <c r="W3908"/>
      <c r="X3908" s="397">
        <v>24</v>
      </c>
      <c r="Y3908" s="397">
        <v>118</v>
      </c>
    </row>
    <row r="3909" spans="1:25" x14ac:dyDescent="0.45">
      <c r="A3909">
        <f>'Page 1 - General Information'!$G$12</f>
        <v>113367003</v>
      </c>
      <c r="B3909" t="str">
        <f>'Page 1 - General Information'!$G$16</f>
        <v>2658</v>
      </c>
      <c r="C3909" s="395" t="s">
        <v>19824</v>
      </c>
      <c r="D3909"/>
      <c r="E3909"/>
      <c r="F3909"/>
      <c r="G3909"/>
      <c r="H3909"/>
      <c r="I3909"/>
      <c r="J3909"/>
      <c r="K3909"/>
      <c r="L3909"/>
      <c r="M3909"/>
      <c r="N3909" t="s">
        <v>4812</v>
      </c>
      <c r="O3909" s="396">
        <f>INDEX('Page 2 - Team Information'!$K$14:$AP$184,Y3909,X3909)</f>
        <v>0</v>
      </c>
      <c r="P3909"/>
      <c r="Q3909"/>
      <c r="R3909"/>
      <c r="S3909" t="s">
        <v>8615</v>
      </c>
      <c r="T3909"/>
      <c r="U3909"/>
      <c r="V3909"/>
      <c r="W3909"/>
      <c r="X3909" s="397">
        <v>25</v>
      </c>
      <c r="Y3909" s="397">
        <v>118</v>
      </c>
    </row>
    <row r="3910" spans="1:25" x14ac:dyDescent="0.45">
      <c r="A3910">
        <f>'Page 1 - General Information'!$G$12</f>
        <v>113367003</v>
      </c>
      <c r="B3910" t="str">
        <f>'Page 1 - General Information'!$G$16</f>
        <v>2658</v>
      </c>
      <c r="C3910" s="395" t="s">
        <v>19824</v>
      </c>
      <c r="D3910"/>
      <c r="E3910"/>
      <c r="F3910"/>
      <c r="G3910"/>
      <c r="H3910"/>
      <c r="I3910"/>
      <c r="J3910"/>
      <c r="K3910"/>
      <c r="L3910"/>
      <c r="M3910"/>
      <c r="N3910" t="s">
        <v>4812</v>
      </c>
      <c r="O3910" s="396">
        <f>INDEX('Page 2 - Team Information'!$K$14:$AP$184,Y3910,X3910)</f>
        <v>0</v>
      </c>
      <c r="P3910"/>
      <c r="Q3910"/>
      <c r="R3910"/>
      <c r="S3910" t="s">
        <v>8616</v>
      </c>
      <c r="T3910"/>
      <c r="U3910"/>
      <c r="V3910"/>
      <c r="W3910"/>
      <c r="X3910" s="397">
        <v>26</v>
      </c>
      <c r="Y3910" s="397">
        <v>118</v>
      </c>
    </row>
    <row r="3911" spans="1:25" x14ac:dyDescent="0.45">
      <c r="A3911">
        <f>'Page 1 - General Information'!$G$12</f>
        <v>113367003</v>
      </c>
      <c r="B3911" t="str">
        <f>'Page 1 - General Information'!$G$16</f>
        <v>2658</v>
      </c>
      <c r="C3911" s="395" t="s">
        <v>19824</v>
      </c>
      <c r="D3911"/>
      <c r="E3911"/>
      <c r="F3911"/>
      <c r="G3911"/>
      <c r="H3911"/>
      <c r="I3911"/>
      <c r="J3911"/>
      <c r="K3911"/>
      <c r="L3911"/>
      <c r="M3911"/>
      <c r="N3911" t="s">
        <v>4812</v>
      </c>
      <c r="O3911" s="396">
        <f>INDEX('Page 2 - Team Information'!$K$14:$AP$184,Y3911,X3911)</f>
        <v>0</v>
      </c>
      <c r="P3911"/>
      <c r="Q3911"/>
      <c r="R3911"/>
      <c r="S3911" t="s">
        <v>8617</v>
      </c>
      <c r="T3911"/>
      <c r="U3911"/>
      <c r="V3911"/>
      <c r="W3911"/>
      <c r="X3911" s="397">
        <v>27</v>
      </c>
      <c r="Y3911" s="397">
        <v>118</v>
      </c>
    </row>
    <row r="3912" spans="1:25" x14ac:dyDescent="0.45">
      <c r="A3912">
        <f>'Page 1 - General Information'!$G$12</f>
        <v>113367003</v>
      </c>
      <c r="B3912" t="str">
        <f>'Page 1 - General Information'!$G$16</f>
        <v>2658</v>
      </c>
      <c r="C3912" s="395" t="s">
        <v>19824</v>
      </c>
      <c r="D3912"/>
      <c r="E3912"/>
      <c r="F3912"/>
      <c r="G3912"/>
      <c r="H3912"/>
      <c r="I3912"/>
      <c r="J3912"/>
      <c r="K3912"/>
      <c r="L3912"/>
      <c r="M3912"/>
      <c r="N3912" s="274" t="s">
        <v>4801</v>
      </c>
      <c r="O3912" s="399"/>
      <c r="P3912"/>
      <c r="Q3912" s="400">
        <f>(INDEX('Page 2 - Team Information'!$K$14:$AP$184,Y3912,X3912)*100)</f>
        <v>0</v>
      </c>
      <c r="R3912"/>
      <c r="S3912" t="s">
        <v>8618</v>
      </c>
      <c r="T3912"/>
      <c r="U3912"/>
      <c r="V3912"/>
      <c r="W3912"/>
      <c r="X3912" s="397">
        <v>29</v>
      </c>
      <c r="Y3912" s="397">
        <v>118</v>
      </c>
    </row>
    <row r="3913" spans="1:25" x14ac:dyDescent="0.45">
      <c r="A3913">
        <f>'Page 1 - General Information'!$G$12</f>
        <v>113367003</v>
      </c>
      <c r="B3913" t="str">
        <f>'Page 1 - General Information'!$G$16</f>
        <v>2658</v>
      </c>
      <c r="C3913" s="395" t="s">
        <v>19824</v>
      </c>
      <c r="D3913"/>
      <c r="E3913"/>
      <c r="F3913"/>
      <c r="G3913"/>
      <c r="H3913"/>
      <c r="I3913"/>
      <c r="J3913"/>
      <c r="K3913"/>
      <c r="L3913"/>
      <c r="M3913"/>
      <c r="N3913" s="274" t="s">
        <v>4801</v>
      </c>
      <c r="O3913" s="399"/>
      <c r="P3913"/>
      <c r="Q3913" s="400">
        <f>(INDEX('Page 2 - Team Information'!$K$14:$AP$184,Y3913,X3913)*100)</f>
        <v>0</v>
      </c>
      <c r="R3913"/>
      <c r="S3913" t="s">
        <v>8619</v>
      </c>
      <c r="T3913"/>
      <c r="U3913"/>
      <c r="V3913"/>
      <c r="W3913"/>
      <c r="X3913" s="397">
        <v>30</v>
      </c>
      <c r="Y3913" s="397">
        <v>118</v>
      </c>
    </row>
    <row r="3914" spans="1:25" x14ac:dyDescent="0.45">
      <c r="A3914">
        <f>'Page 1 - General Information'!$G$12</f>
        <v>113367003</v>
      </c>
      <c r="B3914" t="str">
        <f>'Page 1 - General Information'!$G$16</f>
        <v>2658</v>
      </c>
      <c r="C3914" s="395" t="s">
        <v>19824</v>
      </c>
      <c r="D3914"/>
      <c r="E3914"/>
      <c r="F3914"/>
      <c r="G3914"/>
      <c r="H3914"/>
      <c r="I3914"/>
      <c r="J3914"/>
      <c r="K3914"/>
      <c r="L3914"/>
      <c r="M3914"/>
      <c r="N3914" s="274" t="s">
        <v>4801</v>
      </c>
      <c r="O3914" s="399"/>
      <c r="P3914"/>
      <c r="Q3914" s="400">
        <f>(INDEX('Page 2 - Team Information'!$K$14:$AP$184,Y3914,X3914)*100)</f>
        <v>0</v>
      </c>
      <c r="R3914"/>
      <c r="S3914" t="s">
        <v>8620</v>
      </c>
      <c r="T3914"/>
      <c r="U3914"/>
      <c r="V3914"/>
      <c r="W3914"/>
      <c r="X3914" s="397">
        <v>31</v>
      </c>
      <c r="Y3914" s="397">
        <v>118</v>
      </c>
    </row>
    <row r="3915" spans="1:25" x14ac:dyDescent="0.45">
      <c r="A3915">
        <f>'Page 1 - General Information'!$G$12</f>
        <v>113367003</v>
      </c>
      <c r="B3915" t="str">
        <f>'Page 1 - General Information'!$G$16</f>
        <v>2658</v>
      </c>
      <c r="C3915" s="395" t="s">
        <v>19824</v>
      </c>
      <c r="D3915"/>
      <c r="E3915"/>
      <c r="F3915"/>
      <c r="G3915"/>
      <c r="H3915"/>
      <c r="I3915"/>
      <c r="J3915"/>
      <c r="K3915"/>
      <c r="L3915"/>
      <c r="M3915"/>
      <c r="N3915" s="274" t="s">
        <v>4801</v>
      </c>
      <c r="O3915" s="399"/>
      <c r="P3915"/>
      <c r="Q3915" s="400">
        <f>(INDEX('Page 2 - Team Information'!$K$14:$AP$184,Y3915,X3915)*100)</f>
        <v>0</v>
      </c>
      <c r="R3915"/>
      <c r="S3915" t="s">
        <v>8621</v>
      </c>
      <c r="T3915"/>
      <c r="U3915"/>
      <c r="V3915"/>
      <c r="W3915"/>
      <c r="X3915" s="397">
        <v>32</v>
      </c>
      <c r="Y3915" s="397">
        <v>118</v>
      </c>
    </row>
    <row r="3916" spans="1:25" x14ac:dyDescent="0.45">
      <c r="A3916">
        <f>'Page 1 - General Information'!$G$12</f>
        <v>113367003</v>
      </c>
      <c r="B3916" t="str">
        <f>'Page 1 - General Information'!$G$16</f>
        <v>2658</v>
      </c>
      <c r="C3916" s="395" t="s">
        <v>19824</v>
      </c>
      <c r="D3916"/>
      <c r="E3916"/>
      <c r="F3916"/>
      <c r="G3916"/>
      <c r="H3916"/>
      <c r="I3916"/>
      <c r="J3916"/>
      <c r="K3916"/>
      <c r="L3916"/>
      <c r="M3916"/>
      <c r="N3916" t="s">
        <v>4812</v>
      </c>
      <c r="O3916" s="396">
        <f>INDEX('Page 2 - Team Information'!$K$14:$AP$184,Y3916,X3916)</f>
        <v>0</v>
      </c>
      <c r="P3916"/>
      <c r="Q3916"/>
      <c r="R3916"/>
      <c r="S3916" t="s">
        <v>8622</v>
      </c>
      <c r="T3916"/>
      <c r="U3916"/>
      <c r="V3916"/>
      <c r="W3916"/>
      <c r="X3916" s="397">
        <v>24</v>
      </c>
      <c r="Y3916" s="397">
        <v>119</v>
      </c>
    </row>
    <row r="3917" spans="1:25" x14ac:dyDescent="0.45">
      <c r="A3917">
        <f>'Page 1 - General Information'!$G$12</f>
        <v>113367003</v>
      </c>
      <c r="B3917" t="str">
        <f>'Page 1 - General Information'!$G$16</f>
        <v>2658</v>
      </c>
      <c r="C3917" s="395" t="s">
        <v>19824</v>
      </c>
      <c r="D3917"/>
      <c r="E3917"/>
      <c r="F3917"/>
      <c r="G3917"/>
      <c r="H3917"/>
      <c r="I3917"/>
      <c r="J3917"/>
      <c r="K3917"/>
      <c r="L3917"/>
      <c r="M3917"/>
      <c r="N3917" t="s">
        <v>4812</v>
      </c>
      <c r="O3917" s="396">
        <f>INDEX('Page 2 - Team Information'!$K$14:$AP$184,Y3917,X3917)</f>
        <v>0</v>
      </c>
      <c r="P3917"/>
      <c r="Q3917"/>
      <c r="R3917"/>
      <c r="S3917" t="s">
        <v>8623</v>
      </c>
      <c r="T3917"/>
      <c r="U3917"/>
      <c r="V3917"/>
      <c r="W3917"/>
      <c r="X3917" s="397">
        <v>25</v>
      </c>
      <c r="Y3917" s="397">
        <v>119</v>
      </c>
    </row>
    <row r="3918" spans="1:25" x14ac:dyDescent="0.45">
      <c r="A3918">
        <f>'Page 1 - General Information'!$G$12</f>
        <v>113367003</v>
      </c>
      <c r="B3918" t="str">
        <f>'Page 1 - General Information'!$G$16</f>
        <v>2658</v>
      </c>
      <c r="C3918" s="395" t="s">
        <v>19824</v>
      </c>
      <c r="D3918"/>
      <c r="E3918"/>
      <c r="F3918"/>
      <c r="G3918"/>
      <c r="H3918"/>
      <c r="I3918"/>
      <c r="J3918"/>
      <c r="K3918"/>
      <c r="L3918"/>
      <c r="M3918"/>
      <c r="N3918" t="s">
        <v>4812</v>
      </c>
      <c r="O3918" s="396">
        <f>INDEX('Page 2 - Team Information'!$K$14:$AP$184,Y3918,X3918)</f>
        <v>0</v>
      </c>
      <c r="P3918"/>
      <c r="Q3918"/>
      <c r="R3918"/>
      <c r="S3918" t="s">
        <v>8624</v>
      </c>
      <c r="T3918"/>
      <c r="U3918"/>
      <c r="V3918"/>
      <c r="W3918"/>
      <c r="X3918" s="397">
        <v>26</v>
      </c>
      <c r="Y3918" s="397">
        <v>119</v>
      </c>
    </row>
    <row r="3919" spans="1:25" x14ac:dyDescent="0.45">
      <c r="A3919">
        <f>'Page 1 - General Information'!$G$12</f>
        <v>113367003</v>
      </c>
      <c r="B3919" t="str">
        <f>'Page 1 - General Information'!$G$16</f>
        <v>2658</v>
      </c>
      <c r="C3919" s="395" t="s">
        <v>19824</v>
      </c>
      <c r="D3919"/>
      <c r="E3919"/>
      <c r="F3919"/>
      <c r="G3919"/>
      <c r="H3919"/>
      <c r="I3919"/>
      <c r="J3919"/>
      <c r="K3919"/>
      <c r="L3919"/>
      <c r="M3919"/>
      <c r="N3919" t="s">
        <v>4812</v>
      </c>
      <c r="O3919" s="396">
        <f>INDEX('Page 2 - Team Information'!$K$14:$AP$184,Y3919,X3919)</f>
        <v>0</v>
      </c>
      <c r="P3919"/>
      <c r="Q3919"/>
      <c r="R3919"/>
      <c r="S3919" t="s">
        <v>8625</v>
      </c>
      <c r="T3919"/>
      <c r="U3919"/>
      <c r="V3919"/>
      <c r="W3919"/>
      <c r="X3919" s="397">
        <v>27</v>
      </c>
      <c r="Y3919" s="397">
        <v>119</v>
      </c>
    </row>
    <row r="3920" spans="1:25" x14ac:dyDescent="0.45">
      <c r="A3920">
        <f>'Page 1 - General Information'!$G$12</f>
        <v>113367003</v>
      </c>
      <c r="B3920" t="str">
        <f>'Page 1 - General Information'!$G$16</f>
        <v>2658</v>
      </c>
      <c r="C3920" s="395" t="s">
        <v>19824</v>
      </c>
      <c r="D3920"/>
      <c r="E3920"/>
      <c r="F3920"/>
      <c r="G3920"/>
      <c r="H3920"/>
      <c r="I3920"/>
      <c r="J3920"/>
      <c r="K3920"/>
      <c r="L3920"/>
      <c r="M3920"/>
      <c r="N3920" s="274" t="s">
        <v>4801</v>
      </c>
      <c r="O3920" s="399"/>
      <c r="P3920"/>
      <c r="Q3920" s="400">
        <f>(INDEX('Page 2 - Team Information'!$K$14:$AP$184,Y3920,X3920)*100)</f>
        <v>0</v>
      </c>
      <c r="R3920"/>
      <c r="S3920" t="s">
        <v>8626</v>
      </c>
      <c r="T3920"/>
      <c r="U3920"/>
      <c r="V3920"/>
      <c r="W3920"/>
      <c r="X3920" s="397">
        <v>29</v>
      </c>
      <c r="Y3920" s="397">
        <v>119</v>
      </c>
    </row>
    <row r="3921" spans="1:25" x14ac:dyDescent="0.45">
      <c r="A3921">
        <f>'Page 1 - General Information'!$G$12</f>
        <v>113367003</v>
      </c>
      <c r="B3921" t="str">
        <f>'Page 1 - General Information'!$G$16</f>
        <v>2658</v>
      </c>
      <c r="C3921" s="395" t="s">
        <v>19824</v>
      </c>
      <c r="D3921"/>
      <c r="E3921"/>
      <c r="F3921"/>
      <c r="G3921"/>
      <c r="H3921"/>
      <c r="I3921"/>
      <c r="J3921"/>
      <c r="K3921"/>
      <c r="L3921"/>
      <c r="M3921"/>
      <c r="N3921" s="274" t="s">
        <v>4801</v>
      </c>
      <c r="O3921" s="399"/>
      <c r="P3921"/>
      <c r="Q3921" s="400">
        <f>(INDEX('Page 2 - Team Information'!$K$14:$AP$184,Y3921,X3921)*100)</f>
        <v>0</v>
      </c>
      <c r="R3921"/>
      <c r="S3921" t="s">
        <v>8627</v>
      </c>
      <c r="T3921"/>
      <c r="U3921"/>
      <c r="V3921"/>
      <c r="W3921"/>
      <c r="X3921" s="397">
        <v>30</v>
      </c>
      <c r="Y3921" s="397">
        <v>119</v>
      </c>
    </row>
    <row r="3922" spans="1:25" x14ac:dyDescent="0.45">
      <c r="A3922">
        <f>'Page 1 - General Information'!$G$12</f>
        <v>113367003</v>
      </c>
      <c r="B3922" t="str">
        <f>'Page 1 - General Information'!$G$16</f>
        <v>2658</v>
      </c>
      <c r="C3922" s="395" t="s">
        <v>19824</v>
      </c>
      <c r="D3922"/>
      <c r="E3922"/>
      <c r="F3922"/>
      <c r="G3922"/>
      <c r="H3922"/>
      <c r="I3922"/>
      <c r="J3922"/>
      <c r="K3922"/>
      <c r="L3922"/>
      <c r="M3922"/>
      <c r="N3922" s="274" t="s">
        <v>4801</v>
      </c>
      <c r="O3922" s="399"/>
      <c r="P3922"/>
      <c r="Q3922" s="400">
        <f>(INDEX('Page 2 - Team Information'!$K$14:$AP$184,Y3922,X3922)*100)</f>
        <v>0</v>
      </c>
      <c r="R3922"/>
      <c r="S3922" t="s">
        <v>8628</v>
      </c>
      <c r="T3922"/>
      <c r="U3922"/>
      <c r="V3922"/>
      <c r="W3922"/>
      <c r="X3922" s="397">
        <v>31</v>
      </c>
      <c r="Y3922" s="397">
        <v>119</v>
      </c>
    </row>
    <row r="3923" spans="1:25" x14ac:dyDescent="0.45">
      <c r="A3923">
        <f>'Page 1 - General Information'!$G$12</f>
        <v>113367003</v>
      </c>
      <c r="B3923" t="str">
        <f>'Page 1 - General Information'!$G$16</f>
        <v>2658</v>
      </c>
      <c r="C3923" s="395" t="s">
        <v>19824</v>
      </c>
      <c r="D3923"/>
      <c r="E3923"/>
      <c r="F3923"/>
      <c r="G3923"/>
      <c r="H3923"/>
      <c r="I3923"/>
      <c r="J3923"/>
      <c r="K3923"/>
      <c r="L3923"/>
      <c r="M3923"/>
      <c r="N3923" s="274" t="s">
        <v>4801</v>
      </c>
      <c r="O3923" s="399"/>
      <c r="P3923"/>
      <c r="Q3923" s="400">
        <f>(INDEX('Page 2 - Team Information'!$K$14:$AP$184,Y3923,X3923)*100)</f>
        <v>0</v>
      </c>
      <c r="R3923"/>
      <c r="S3923" t="s">
        <v>8629</v>
      </c>
      <c r="T3923"/>
      <c r="U3923"/>
      <c r="V3923"/>
      <c r="W3923"/>
      <c r="X3923" s="397">
        <v>32</v>
      </c>
      <c r="Y3923" s="397">
        <v>119</v>
      </c>
    </row>
    <row r="3924" spans="1:25" x14ac:dyDescent="0.45">
      <c r="A3924">
        <f>'Page 1 - General Information'!$G$12</f>
        <v>113367003</v>
      </c>
      <c r="B3924" t="str">
        <f>'Page 1 - General Information'!$G$16</f>
        <v>2658</v>
      </c>
      <c r="C3924" s="395" t="s">
        <v>19824</v>
      </c>
      <c r="D3924"/>
      <c r="E3924"/>
      <c r="F3924"/>
      <c r="G3924"/>
      <c r="H3924"/>
      <c r="I3924"/>
      <c r="J3924"/>
      <c r="K3924"/>
      <c r="L3924"/>
      <c r="M3924"/>
      <c r="N3924" t="s">
        <v>4812</v>
      </c>
      <c r="O3924" s="396">
        <f>INDEX('Page 2 - Team Information'!$K$14:$AP$184,Y3924,X3924)</f>
        <v>0</v>
      </c>
      <c r="P3924"/>
      <c r="Q3924"/>
      <c r="R3924"/>
      <c r="S3924" t="s">
        <v>8630</v>
      </c>
      <c r="T3924"/>
      <c r="U3924"/>
      <c r="V3924"/>
      <c r="W3924"/>
      <c r="X3924" s="397">
        <v>24</v>
      </c>
      <c r="Y3924" s="397">
        <v>120</v>
      </c>
    </row>
    <row r="3925" spans="1:25" x14ac:dyDescent="0.45">
      <c r="A3925">
        <f>'Page 1 - General Information'!$G$12</f>
        <v>113367003</v>
      </c>
      <c r="B3925" t="str">
        <f>'Page 1 - General Information'!$G$16</f>
        <v>2658</v>
      </c>
      <c r="C3925" s="395" t="s">
        <v>19824</v>
      </c>
      <c r="D3925"/>
      <c r="E3925"/>
      <c r="F3925"/>
      <c r="G3925"/>
      <c r="H3925"/>
      <c r="I3925"/>
      <c r="J3925"/>
      <c r="K3925"/>
      <c r="L3925"/>
      <c r="M3925"/>
      <c r="N3925" t="s">
        <v>4812</v>
      </c>
      <c r="O3925" s="396">
        <f>INDEX('Page 2 - Team Information'!$K$14:$AP$184,Y3925,X3925)</f>
        <v>0</v>
      </c>
      <c r="P3925"/>
      <c r="Q3925"/>
      <c r="R3925"/>
      <c r="S3925" t="s">
        <v>8631</v>
      </c>
      <c r="T3925"/>
      <c r="U3925"/>
      <c r="V3925"/>
      <c r="W3925"/>
      <c r="X3925" s="397">
        <v>25</v>
      </c>
      <c r="Y3925" s="397">
        <v>120</v>
      </c>
    </row>
    <row r="3926" spans="1:25" x14ac:dyDescent="0.45">
      <c r="A3926">
        <f>'Page 1 - General Information'!$G$12</f>
        <v>113367003</v>
      </c>
      <c r="B3926" t="str">
        <f>'Page 1 - General Information'!$G$16</f>
        <v>2658</v>
      </c>
      <c r="C3926" s="395" t="s">
        <v>19824</v>
      </c>
      <c r="D3926"/>
      <c r="E3926"/>
      <c r="F3926"/>
      <c r="G3926"/>
      <c r="H3926"/>
      <c r="I3926"/>
      <c r="J3926"/>
      <c r="K3926"/>
      <c r="L3926"/>
      <c r="M3926"/>
      <c r="N3926" t="s">
        <v>4812</v>
      </c>
      <c r="O3926" s="396">
        <f>INDEX('Page 2 - Team Information'!$K$14:$AP$184,Y3926,X3926)</f>
        <v>0</v>
      </c>
      <c r="P3926"/>
      <c r="Q3926"/>
      <c r="R3926"/>
      <c r="S3926" t="s">
        <v>8632</v>
      </c>
      <c r="T3926"/>
      <c r="U3926"/>
      <c r="V3926"/>
      <c r="W3926"/>
      <c r="X3926" s="397">
        <v>26</v>
      </c>
      <c r="Y3926" s="397">
        <v>120</v>
      </c>
    </row>
    <row r="3927" spans="1:25" x14ac:dyDescent="0.45">
      <c r="A3927">
        <f>'Page 1 - General Information'!$G$12</f>
        <v>113367003</v>
      </c>
      <c r="B3927" t="str">
        <f>'Page 1 - General Information'!$G$16</f>
        <v>2658</v>
      </c>
      <c r="C3927" s="395" t="s">
        <v>19824</v>
      </c>
      <c r="D3927"/>
      <c r="E3927"/>
      <c r="F3927"/>
      <c r="G3927"/>
      <c r="H3927"/>
      <c r="I3927"/>
      <c r="J3927"/>
      <c r="K3927"/>
      <c r="L3927"/>
      <c r="M3927"/>
      <c r="N3927" t="s">
        <v>4812</v>
      </c>
      <c r="O3927" s="396">
        <f>INDEX('Page 2 - Team Information'!$K$14:$AP$184,Y3927,X3927)</f>
        <v>0</v>
      </c>
      <c r="P3927"/>
      <c r="Q3927"/>
      <c r="R3927"/>
      <c r="S3927" t="s">
        <v>8633</v>
      </c>
      <c r="T3927"/>
      <c r="U3927"/>
      <c r="V3927"/>
      <c r="W3927"/>
      <c r="X3927" s="397">
        <v>27</v>
      </c>
      <c r="Y3927" s="397">
        <v>120</v>
      </c>
    </row>
    <row r="3928" spans="1:25" x14ac:dyDescent="0.45">
      <c r="A3928">
        <f>'Page 1 - General Information'!$G$12</f>
        <v>113367003</v>
      </c>
      <c r="B3928" t="str">
        <f>'Page 1 - General Information'!$G$16</f>
        <v>2658</v>
      </c>
      <c r="C3928" s="395" t="s">
        <v>19824</v>
      </c>
      <c r="D3928"/>
      <c r="E3928"/>
      <c r="F3928"/>
      <c r="G3928"/>
      <c r="H3928"/>
      <c r="I3928"/>
      <c r="J3928"/>
      <c r="K3928"/>
      <c r="L3928"/>
      <c r="M3928"/>
      <c r="N3928" s="274" t="s">
        <v>4801</v>
      </c>
      <c r="O3928" s="399"/>
      <c r="P3928"/>
      <c r="Q3928" s="400">
        <f>(INDEX('Page 2 - Team Information'!$K$14:$AP$184,Y3928,X3928)*100)</f>
        <v>0</v>
      </c>
      <c r="R3928"/>
      <c r="S3928" t="s">
        <v>8634</v>
      </c>
      <c r="T3928"/>
      <c r="U3928"/>
      <c r="V3928"/>
      <c r="W3928"/>
      <c r="X3928" s="397">
        <v>29</v>
      </c>
      <c r="Y3928" s="397">
        <v>120</v>
      </c>
    </row>
    <row r="3929" spans="1:25" x14ac:dyDescent="0.45">
      <c r="A3929">
        <f>'Page 1 - General Information'!$G$12</f>
        <v>113367003</v>
      </c>
      <c r="B3929" t="str">
        <f>'Page 1 - General Information'!$G$16</f>
        <v>2658</v>
      </c>
      <c r="C3929" s="395" t="s">
        <v>19824</v>
      </c>
      <c r="D3929"/>
      <c r="E3929"/>
      <c r="F3929"/>
      <c r="G3929"/>
      <c r="H3929"/>
      <c r="I3929"/>
      <c r="J3929"/>
      <c r="K3929"/>
      <c r="L3929"/>
      <c r="M3929"/>
      <c r="N3929" s="274" t="s">
        <v>4801</v>
      </c>
      <c r="O3929" s="399"/>
      <c r="P3929"/>
      <c r="Q3929" s="400">
        <f>(INDEX('Page 2 - Team Information'!$K$14:$AP$184,Y3929,X3929)*100)</f>
        <v>0</v>
      </c>
      <c r="R3929"/>
      <c r="S3929" t="s">
        <v>8635</v>
      </c>
      <c r="T3929"/>
      <c r="U3929"/>
      <c r="V3929"/>
      <c r="W3929"/>
      <c r="X3929" s="397">
        <v>30</v>
      </c>
      <c r="Y3929" s="397">
        <v>120</v>
      </c>
    </row>
    <row r="3930" spans="1:25" x14ac:dyDescent="0.45">
      <c r="A3930">
        <f>'Page 1 - General Information'!$G$12</f>
        <v>113367003</v>
      </c>
      <c r="B3930" t="str">
        <f>'Page 1 - General Information'!$G$16</f>
        <v>2658</v>
      </c>
      <c r="C3930" s="395" t="s">
        <v>19824</v>
      </c>
      <c r="D3930"/>
      <c r="E3930"/>
      <c r="F3930"/>
      <c r="G3930"/>
      <c r="H3930"/>
      <c r="I3930"/>
      <c r="J3930"/>
      <c r="K3930"/>
      <c r="L3930"/>
      <c r="M3930"/>
      <c r="N3930" s="274" t="s">
        <v>4801</v>
      </c>
      <c r="O3930" s="399"/>
      <c r="P3930"/>
      <c r="Q3930" s="400">
        <f>(INDEX('Page 2 - Team Information'!$K$14:$AP$184,Y3930,X3930)*100)</f>
        <v>0</v>
      </c>
      <c r="R3930"/>
      <c r="S3930" t="s">
        <v>8636</v>
      </c>
      <c r="T3930"/>
      <c r="U3930"/>
      <c r="V3930"/>
      <c r="W3930"/>
      <c r="X3930" s="397">
        <v>31</v>
      </c>
      <c r="Y3930" s="397">
        <v>120</v>
      </c>
    </row>
    <row r="3931" spans="1:25" x14ac:dyDescent="0.45">
      <c r="A3931">
        <f>'Page 1 - General Information'!$G$12</f>
        <v>113367003</v>
      </c>
      <c r="B3931" t="str">
        <f>'Page 1 - General Information'!$G$16</f>
        <v>2658</v>
      </c>
      <c r="C3931" s="395" t="s">
        <v>19824</v>
      </c>
      <c r="D3931"/>
      <c r="E3931"/>
      <c r="F3931"/>
      <c r="G3931"/>
      <c r="H3931"/>
      <c r="I3931"/>
      <c r="J3931"/>
      <c r="K3931"/>
      <c r="L3931"/>
      <c r="M3931"/>
      <c r="N3931" s="274" t="s">
        <v>4801</v>
      </c>
      <c r="O3931" s="399"/>
      <c r="P3931"/>
      <c r="Q3931" s="400">
        <f>(INDEX('Page 2 - Team Information'!$K$14:$AP$184,Y3931,X3931)*100)</f>
        <v>0</v>
      </c>
      <c r="R3931"/>
      <c r="S3931" t="s">
        <v>8637</v>
      </c>
      <c r="T3931"/>
      <c r="U3931"/>
      <c r="V3931"/>
      <c r="W3931"/>
      <c r="X3931" s="397">
        <v>32</v>
      </c>
      <c r="Y3931" s="397">
        <v>120</v>
      </c>
    </row>
    <row r="3932" spans="1:25" x14ac:dyDescent="0.45">
      <c r="A3932">
        <f>'Page 1 - General Information'!$G$12</f>
        <v>113367003</v>
      </c>
      <c r="B3932" t="str">
        <f>'Page 1 - General Information'!$G$16</f>
        <v>2658</v>
      </c>
      <c r="C3932" s="395" t="s">
        <v>19824</v>
      </c>
      <c r="D3932"/>
      <c r="E3932"/>
      <c r="F3932"/>
      <c r="G3932"/>
      <c r="H3932"/>
      <c r="I3932"/>
      <c r="J3932"/>
      <c r="K3932"/>
      <c r="L3932"/>
      <c r="M3932"/>
      <c r="N3932" t="s">
        <v>4812</v>
      </c>
      <c r="O3932" s="396">
        <f>INDEX('Page 2 - Team Information'!$K$14:$AP$184,Y3932,X3932)</f>
        <v>0</v>
      </c>
      <c r="P3932"/>
      <c r="Q3932"/>
      <c r="R3932"/>
      <c r="S3932" t="s">
        <v>8638</v>
      </c>
      <c r="T3932"/>
      <c r="U3932"/>
      <c r="V3932"/>
      <c r="W3932"/>
      <c r="X3932" s="397">
        <v>24</v>
      </c>
      <c r="Y3932" s="397">
        <v>121</v>
      </c>
    </row>
    <row r="3933" spans="1:25" x14ac:dyDescent="0.45">
      <c r="A3933">
        <f>'Page 1 - General Information'!$G$12</f>
        <v>113367003</v>
      </c>
      <c r="B3933" t="str">
        <f>'Page 1 - General Information'!$G$16</f>
        <v>2658</v>
      </c>
      <c r="C3933" s="395" t="s">
        <v>19824</v>
      </c>
      <c r="D3933"/>
      <c r="E3933"/>
      <c r="F3933"/>
      <c r="G3933"/>
      <c r="H3933"/>
      <c r="I3933"/>
      <c r="J3933"/>
      <c r="K3933"/>
      <c r="L3933"/>
      <c r="M3933"/>
      <c r="N3933" t="s">
        <v>4812</v>
      </c>
      <c r="O3933" s="396">
        <f>INDEX('Page 2 - Team Information'!$K$14:$AP$184,Y3933,X3933)</f>
        <v>0</v>
      </c>
      <c r="P3933"/>
      <c r="Q3933"/>
      <c r="R3933"/>
      <c r="S3933" t="s">
        <v>8639</v>
      </c>
      <c r="T3933"/>
      <c r="U3933"/>
      <c r="V3933"/>
      <c r="W3933"/>
      <c r="X3933" s="397">
        <v>25</v>
      </c>
      <c r="Y3933" s="397">
        <v>121</v>
      </c>
    </row>
    <row r="3934" spans="1:25" x14ac:dyDescent="0.45">
      <c r="A3934">
        <f>'Page 1 - General Information'!$G$12</f>
        <v>113367003</v>
      </c>
      <c r="B3934" t="str">
        <f>'Page 1 - General Information'!$G$16</f>
        <v>2658</v>
      </c>
      <c r="C3934" s="395" t="s">
        <v>19824</v>
      </c>
      <c r="D3934"/>
      <c r="E3934"/>
      <c r="F3934"/>
      <c r="G3934"/>
      <c r="H3934"/>
      <c r="I3934"/>
      <c r="J3934"/>
      <c r="K3934"/>
      <c r="L3934"/>
      <c r="M3934"/>
      <c r="N3934" t="s">
        <v>4812</v>
      </c>
      <c r="O3934" s="396">
        <f>INDEX('Page 2 - Team Information'!$K$14:$AP$184,Y3934,X3934)</f>
        <v>0</v>
      </c>
      <c r="P3934"/>
      <c r="Q3934"/>
      <c r="R3934"/>
      <c r="S3934" t="s">
        <v>8640</v>
      </c>
      <c r="T3934"/>
      <c r="U3934"/>
      <c r="V3934"/>
      <c r="W3934"/>
      <c r="X3934" s="397">
        <v>26</v>
      </c>
      <c r="Y3934" s="397">
        <v>121</v>
      </c>
    </row>
    <row r="3935" spans="1:25" x14ac:dyDescent="0.45">
      <c r="A3935">
        <f>'Page 1 - General Information'!$G$12</f>
        <v>113367003</v>
      </c>
      <c r="B3935" t="str">
        <f>'Page 1 - General Information'!$G$16</f>
        <v>2658</v>
      </c>
      <c r="C3935" s="395" t="s">
        <v>19824</v>
      </c>
      <c r="D3935"/>
      <c r="E3935"/>
      <c r="F3935"/>
      <c r="G3935"/>
      <c r="H3935"/>
      <c r="I3935"/>
      <c r="J3935"/>
      <c r="K3935"/>
      <c r="L3935"/>
      <c r="M3935"/>
      <c r="N3935" t="s">
        <v>4812</v>
      </c>
      <c r="O3935" s="396">
        <f>INDEX('Page 2 - Team Information'!$K$14:$AP$184,Y3935,X3935)</f>
        <v>0</v>
      </c>
      <c r="P3935"/>
      <c r="Q3935"/>
      <c r="R3935"/>
      <c r="S3935" t="s">
        <v>8641</v>
      </c>
      <c r="T3935"/>
      <c r="U3935"/>
      <c r="V3935"/>
      <c r="W3935"/>
      <c r="X3935" s="397">
        <v>27</v>
      </c>
      <c r="Y3935" s="397">
        <v>121</v>
      </c>
    </row>
    <row r="3936" spans="1:25" x14ac:dyDescent="0.45">
      <c r="A3936">
        <f>'Page 1 - General Information'!$G$12</f>
        <v>113367003</v>
      </c>
      <c r="B3936" t="str">
        <f>'Page 1 - General Information'!$G$16</f>
        <v>2658</v>
      </c>
      <c r="C3936" s="395" t="s">
        <v>19824</v>
      </c>
      <c r="D3936"/>
      <c r="E3936"/>
      <c r="F3936"/>
      <c r="G3936"/>
      <c r="H3936"/>
      <c r="I3936"/>
      <c r="J3936"/>
      <c r="K3936"/>
      <c r="L3936"/>
      <c r="M3936"/>
      <c r="N3936" s="274" t="s">
        <v>4801</v>
      </c>
      <c r="O3936" s="399"/>
      <c r="P3936"/>
      <c r="Q3936" s="400">
        <f>(INDEX('Page 2 - Team Information'!$K$14:$AP$184,Y3936,X3936)*100)</f>
        <v>0</v>
      </c>
      <c r="R3936"/>
      <c r="S3936" t="s">
        <v>8642</v>
      </c>
      <c r="T3936"/>
      <c r="U3936"/>
      <c r="V3936"/>
      <c r="W3936"/>
      <c r="X3936" s="397">
        <v>29</v>
      </c>
      <c r="Y3936" s="397">
        <v>121</v>
      </c>
    </row>
    <row r="3937" spans="1:25" x14ac:dyDescent="0.45">
      <c r="A3937">
        <f>'Page 1 - General Information'!$G$12</f>
        <v>113367003</v>
      </c>
      <c r="B3937" t="str">
        <f>'Page 1 - General Information'!$G$16</f>
        <v>2658</v>
      </c>
      <c r="C3937" s="395" t="s">
        <v>19824</v>
      </c>
      <c r="D3937"/>
      <c r="E3937"/>
      <c r="F3937"/>
      <c r="G3937"/>
      <c r="H3937"/>
      <c r="I3937"/>
      <c r="J3937"/>
      <c r="K3937"/>
      <c r="L3937"/>
      <c r="M3937"/>
      <c r="N3937" s="274" t="s">
        <v>4801</v>
      </c>
      <c r="O3937" s="399"/>
      <c r="P3937"/>
      <c r="Q3937" s="400">
        <f>(INDEX('Page 2 - Team Information'!$K$14:$AP$184,Y3937,X3937)*100)</f>
        <v>0</v>
      </c>
      <c r="R3937"/>
      <c r="S3937" t="s">
        <v>8643</v>
      </c>
      <c r="T3937"/>
      <c r="U3937"/>
      <c r="V3937"/>
      <c r="W3937"/>
      <c r="X3937" s="397">
        <v>30</v>
      </c>
      <c r="Y3937" s="397">
        <v>121</v>
      </c>
    </row>
    <row r="3938" spans="1:25" x14ac:dyDescent="0.45">
      <c r="A3938">
        <f>'Page 1 - General Information'!$G$12</f>
        <v>113367003</v>
      </c>
      <c r="B3938" t="str">
        <f>'Page 1 - General Information'!$G$16</f>
        <v>2658</v>
      </c>
      <c r="C3938" s="395" t="s">
        <v>19824</v>
      </c>
      <c r="D3938"/>
      <c r="E3938"/>
      <c r="F3938"/>
      <c r="G3938"/>
      <c r="H3938"/>
      <c r="I3938"/>
      <c r="J3938"/>
      <c r="K3938"/>
      <c r="L3938"/>
      <c r="M3938"/>
      <c r="N3938" s="274" t="s">
        <v>4801</v>
      </c>
      <c r="O3938" s="399"/>
      <c r="P3938"/>
      <c r="Q3938" s="400">
        <f>(INDEX('Page 2 - Team Information'!$K$14:$AP$184,Y3938,X3938)*100)</f>
        <v>0</v>
      </c>
      <c r="R3938"/>
      <c r="S3938" t="s">
        <v>8644</v>
      </c>
      <c r="T3938"/>
      <c r="U3938"/>
      <c r="V3938"/>
      <c r="W3938"/>
      <c r="X3938" s="397">
        <v>31</v>
      </c>
      <c r="Y3938" s="397">
        <v>121</v>
      </c>
    </row>
    <row r="3939" spans="1:25" x14ac:dyDescent="0.45">
      <c r="A3939">
        <f>'Page 1 - General Information'!$G$12</f>
        <v>113367003</v>
      </c>
      <c r="B3939" t="str">
        <f>'Page 1 - General Information'!$G$16</f>
        <v>2658</v>
      </c>
      <c r="C3939" s="395" t="s">
        <v>19824</v>
      </c>
      <c r="D3939"/>
      <c r="E3939"/>
      <c r="F3939"/>
      <c r="G3939"/>
      <c r="H3939"/>
      <c r="I3939"/>
      <c r="J3939"/>
      <c r="K3939"/>
      <c r="L3939"/>
      <c r="M3939"/>
      <c r="N3939" s="274" t="s">
        <v>4801</v>
      </c>
      <c r="O3939" s="399"/>
      <c r="P3939"/>
      <c r="Q3939" s="400">
        <f>(INDEX('Page 2 - Team Information'!$K$14:$AP$184,Y3939,X3939)*100)</f>
        <v>0</v>
      </c>
      <c r="R3939"/>
      <c r="S3939" t="s">
        <v>8645</v>
      </c>
      <c r="T3939"/>
      <c r="U3939"/>
      <c r="V3939"/>
      <c r="W3939"/>
      <c r="X3939" s="397">
        <v>32</v>
      </c>
      <c r="Y3939" s="397">
        <v>121</v>
      </c>
    </row>
    <row r="3940" spans="1:25" x14ac:dyDescent="0.45">
      <c r="A3940">
        <f>'Page 1 - General Information'!$G$12</f>
        <v>113367003</v>
      </c>
      <c r="B3940" t="str">
        <f>'Page 1 - General Information'!$G$16</f>
        <v>2658</v>
      </c>
      <c r="C3940" s="395" t="s">
        <v>19824</v>
      </c>
      <c r="D3940"/>
      <c r="E3940"/>
      <c r="F3940"/>
      <c r="G3940"/>
      <c r="H3940"/>
      <c r="I3940"/>
      <c r="J3940"/>
      <c r="K3940"/>
      <c r="L3940"/>
      <c r="M3940"/>
      <c r="N3940" t="s">
        <v>4812</v>
      </c>
      <c r="O3940" s="396">
        <f>INDEX('Page 2 - Team Information'!$K$14:$AP$184,Y3940,X3940)</f>
        <v>0</v>
      </c>
      <c r="P3940"/>
      <c r="Q3940"/>
      <c r="R3940"/>
      <c r="S3940" t="s">
        <v>8646</v>
      </c>
      <c r="T3940"/>
      <c r="U3940"/>
      <c r="V3940"/>
      <c r="W3940"/>
      <c r="X3940" s="397">
        <v>24</v>
      </c>
      <c r="Y3940" s="397">
        <v>122</v>
      </c>
    </row>
    <row r="3941" spans="1:25" x14ac:dyDescent="0.45">
      <c r="A3941">
        <f>'Page 1 - General Information'!$G$12</f>
        <v>113367003</v>
      </c>
      <c r="B3941" t="str">
        <f>'Page 1 - General Information'!$G$16</f>
        <v>2658</v>
      </c>
      <c r="C3941" s="395" t="s">
        <v>19824</v>
      </c>
      <c r="D3941"/>
      <c r="E3941"/>
      <c r="F3941"/>
      <c r="G3941"/>
      <c r="H3941"/>
      <c r="I3941"/>
      <c r="J3941"/>
      <c r="K3941"/>
      <c r="L3941"/>
      <c r="M3941"/>
      <c r="N3941" t="s">
        <v>4812</v>
      </c>
      <c r="O3941" s="396">
        <f>INDEX('Page 2 - Team Information'!$K$14:$AP$184,Y3941,X3941)</f>
        <v>0</v>
      </c>
      <c r="P3941"/>
      <c r="Q3941"/>
      <c r="R3941"/>
      <c r="S3941" t="s">
        <v>8647</v>
      </c>
      <c r="T3941"/>
      <c r="U3941"/>
      <c r="V3941"/>
      <c r="W3941"/>
      <c r="X3941" s="397">
        <v>25</v>
      </c>
      <c r="Y3941" s="397">
        <v>122</v>
      </c>
    </row>
    <row r="3942" spans="1:25" x14ac:dyDescent="0.45">
      <c r="A3942">
        <f>'Page 1 - General Information'!$G$12</f>
        <v>113367003</v>
      </c>
      <c r="B3942" t="str">
        <f>'Page 1 - General Information'!$G$16</f>
        <v>2658</v>
      </c>
      <c r="C3942" s="395" t="s">
        <v>19824</v>
      </c>
      <c r="D3942"/>
      <c r="E3942"/>
      <c r="F3942"/>
      <c r="G3942"/>
      <c r="H3942"/>
      <c r="I3942"/>
      <c r="J3942"/>
      <c r="K3942"/>
      <c r="L3942"/>
      <c r="M3942"/>
      <c r="N3942" t="s">
        <v>4812</v>
      </c>
      <c r="O3942" s="396">
        <f>INDEX('Page 2 - Team Information'!$K$14:$AP$184,Y3942,X3942)</f>
        <v>0</v>
      </c>
      <c r="P3942"/>
      <c r="Q3942"/>
      <c r="R3942"/>
      <c r="S3942" t="s">
        <v>8648</v>
      </c>
      <c r="T3942"/>
      <c r="U3942"/>
      <c r="V3942"/>
      <c r="W3942"/>
      <c r="X3942" s="397">
        <v>26</v>
      </c>
      <c r="Y3942" s="397">
        <v>122</v>
      </c>
    </row>
    <row r="3943" spans="1:25" x14ac:dyDescent="0.45">
      <c r="A3943">
        <f>'Page 1 - General Information'!$G$12</f>
        <v>113367003</v>
      </c>
      <c r="B3943" t="str">
        <f>'Page 1 - General Information'!$G$16</f>
        <v>2658</v>
      </c>
      <c r="C3943" s="395" t="s">
        <v>19824</v>
      </c>
      <c r="D3943"/>
      <c r="E3943"/>
      <c r="F3943"/>
      <c r="G3943"/>
      <c r="H3943"/>
      <c r="I3943"/>
      <c r="J3943"/>
      <c r="K3943"/>
      <c r="L3943"/>
      <c r="M3943"/>
      <c r="N3943" t="s">
        <v>4812</v>
      </c>
      <c r="O3943" s="396">
        <f>INDEX('Page 2 - Team Information'!$K$14:$AP$184,Y3943,X3943)</f>
        <v>0</v>
      </c>
      <c r="P3943"/>
      <c r="Q3943"/>
      <c r="R3943"/>
      <c r="S3943" t="s">
        <v>8649</v>
      </c>
      <c r="T3943"/>
      <c r="U3943"/>
      <c r="V3943"/>
      <c r="W3943"/>
      <c r="X3943" s="397">
        <v>27</v>
      </c>
      <c r="Y3943" s="397">
        <v>122</v>
      </c>
    </row>
    <row r="3944" spans="1:25" x14ac:dyDescent="0.45">
      <c r="A3944">
        <f>'Page 1 - General Information'!$G$12</f>
        <v>113367003</v>
      </c>
      <c r="B3944" t="str">
        <f>'Page 1 - General Information'!$G$16</f>
        <v>2658</v>
      </c>
      <c r="C3944" s="395" t="s">
        <v>19824</v>
      </c>
      <c r="D3944"/>
      <c r="E3944"/>
      <c r="F3944"/>
      <c r="G3944"/>
      <c r="H3944"/>
      <c r="I3944"/>
      <c r="J3944"/>
      <c r="K3944"/>
      <c r="L3944"/>
      <c r="M3944"/>
      <c r="N3944" s="274" t="s">
        <v>4801</v>
      </c>
      <c r="O3944" s="399"/>
      <c r="P3944"/>
      <c r="Q3944" s="400">
        <f>(INDEX('Page 2 - Team Information'!$K$14:$AP$184,Y3944,X3944)*100)</f>
        <v>0</v>
      </c>
      <c r="R3944"/>
      <c r="S3944" t="s">
        <v>8650</v>
      </c>
      <c r="T3944"/>
      <c r="U3944"/>
      <c r="V3944"/>
      <c r="W3944"/>
      <c r="X3944" s="397">
        <v>29</v>
      </c>
      <c r="Y3944" s="397">
        <v>122</v>
      </c>
    </row>
    <row r="3945" spans="1:25" x14ac:dyDescent="0.45">
      <c r="A3945">
        <f>'Page 1 - General Information'!$G$12</f>
        <v>113367003</v>
      </c>
      <c r="B3945" t="str">
        <f>'Page 1 - General Information'!$G$16</f>
        <v>2658</v>
      </c>
      <c r="C3945" s="395" t="s">
        <v>19824</v>
      </c>
      <c r="D3945"/>
      <c r="E3945"/>
      <c r="F3945"/>
      <c r="G3945"/>
      <c r="H3945"/>
      <c r="I3945"/>
      <c r="J3945"/>
      <c r="K3945"/>
      <c r="L3945"/>
      <c r="M3945"/>
      <c r="N3945" s="274" t="s">
        <v>4801</v>
      </c>
      <c r="O3945" s="399"/>
      <c r="P3945"/>
      <c r="Q3945" s="400">
        <f>(INDEX('Page 2 - Team Information'!$K$14:$AP$184,Y3945,X3945)*100)</f>
        <v>0</v>
      </c>
      <c r="R3945"/>
      <c r="S3945" t="s">
        <v>8651</v>
      </c>
      <c r="T3945"/>
      <c r="U3945"/>
      <c r="V3945"/>
      <c r="W3945"/>
      <c r="X3945" s="397">
        <v>30</v>
      </c>
      <c r="Y3945" s="397">
        <v>122</v>
      </c>
    </row>
    <row r="3946" spans="1:25" x14ac:dyDescent="0.45">
      <c r="A3946">
        <f>'Page 1 - General Information'!$G$12</f>
        <v>113367003</v>
      </c>
      <c r="B3946" t="str">
        <f>'Page 1 - General Information'!$G$16</f>
        <v>2658</v>
      </c>
      <c r="C3946" s="395" t="s">
        <v>19824</v>
      </c>
      <c r="D3946"/>
      <c r="E3946"/>
      <c r="F3946"/>
      <c r="G3946"/>
      <c r="H3946"/>
      <c r="I3946"/>
      <c r="J3946"/>
      <c r="K3946"/>
      <c r="L3946"/>
      <c r="M3946"/>
      <c r="N3946" s="274" t="s">
        <v>4801</v>
      </c>
      <c r="O3946" s="399"/>
      <c r="P3946"/>
      <c r="Q3946" s="400">
        <f>(INDEX('Page 2 - Team Information'!$K$14:$AP$184,Y3946,X3946)*100)</f>
        <v>0</v>
      </c>
      <c r="R3946"/>
      <c r="S3946" t="s">
        <v>8652</v>
      </c>
      <c r="T3946"/>
      <c r="U3946"/>
      <c r="V3946"/>
      <c r="W3946"/>
      <c r="X3946" s="397">
        <v>31</v>
      </c>
      <c r="Y3946" s="397">
        <v>122</v>
      </c>
    </row>
    <row r="3947" spans="1:25" x14ac:dyDescent="0.45">
      <c r="A3947">
        <f>'Page 1 - General Information'!$G$12</f>
        <v>113367003</v>
      </c>
      <c r="B3947" t="str">
        <f>'Page 1 - General Information'!$G$16</f>
        <v>2658</v>
      </c>
      <c r="C3947" s="395" t="s">
        <v>19824</v>
      </c>
      <c r="D3947"/>
      <c r="E3947"/>
      <c r="F3947"/>
      <c r="G3947"/>
      <c r="H3947"/>
      <c r="I3947"/>
      <c r="J3947"/>
      <c r="K3947"/>
      <c r="L3947"/>
      <c r="M3947"/>
      <c r="N3947" s="274" t="s">
        <v>4801</v>
      </c>
      <c r="O3947" s="399"/>
      <c r="P3947"/>
      <c r="Q3947" s="400">
        <f>(INDEX('Page 2 - Team Information'!$K$14:$AP$184,Y3947,X3947)*100)</f>
        <v>0</v>
      </c>
      <c r="R3947"/>
      <c r="S3947" t="s">
        <v>8653</v>
      </c>
      <c r="T3947"/>
      <c r="U3947"/>
      <c r="V3947"/>
      <c r="W3947"/>
      <c r="X3947" s="397">
        <v>32</v>
      </c>
      <c r="Y3947" s="397">
        <v>122</v>
      </c>
    </row>
    <row r="3948" spans="1:25" x14ac:dyDescent="0.45">
      <c r="A3948">
        <f>'Page 1 - General Information'!$G$12</f>
        <v>113367003</v>
      </c>
      <c r="B3948" t="str">
        <f>'Page 1 - General Information'!$G$16</f>
        <v>2658</v>
      </c>
      <c r="C3948" s="395" t="s">
        <v>19824</v>
      </c>
      <c r="D3948"/>
      <c r="E3948"/>
      <c r="F3948"/>
      <c r="G3948"/>
      <c r="H3948"/>
      <c r="I3948"/>
      <c r="J3948"/>
      <c r="K3948"/>
      <c r="L3948"/>
      <c r="M3948"/>
      <c r="N3948" t="s">
        <v>4812</v>
      </c>
      <c r="O3948" s="396">
        <f>INDEX('Page 2 - Team Information'!$K$14:$AP$184,Y3948,X3948)</f>
        <v>0</v>
      </c>
      <c r="P3948"/>
      <c r="Q3948"/>
      <c r="R3948"/>
      <c r="S3948" t="s">
        <v>8654</v>
      </c>
      <c r="T3948"/>
      <c r="U3948"/>
      <c r="V3948"/>
      <c r="W3948"/>
      <c r="X3948" s="397">
        <v>24</v>
      </c>
      <c r="Y3948" s="397">
        <v>123</v>
      </c>
    </row>
    <row r="3949" spans="1:25" x14ac:dyDescent="0.45">
      <c r="A3949">
        <f>'Page 1 - General Information'!$G$12</f>
        <v>113367003</v>
      </c>
      <c r="B3949" t="str">
        <f>'Page 1 - General Information'!$G$16</f>
        <v>2658</v>
      </c>
      <c r="C3949" s="395" t="s">
        <v>19824</v>
      </c>
      <c r="D3949"/>
      <c r="E3949"/>
      <c r="F3949"/>
      <c r="G3949"/>
      <c r="H3949"/>
      <c r="I3949"/>
      <c r="J3949"/>
      <c r="K3949"/>
      <c r="L3949"/>
      <c r="M3949"/>
      <c r="N3949" t="s">
        <v>4812</v>
      </c>
      <c r="O3949" s="396">
        <f>INDEX('Page 2 - Team Information'!$K$14:$AP$184,Y3949,X3949)</f>
        <v>0</v>
      </c>
      <c r="P3949"/>
      <c r="Q3949"/>
      <c r="R3949"/>
      <c r="S3949" t="s">
        <v>8655</v>
      </c>
      <c r="T3949"/>
      <c r="U3949"/>
      <c r="V3949"/>
      <c r="W3949"/>
      <c r="X3949" s="397">
        <v>25</v>
      </c>
      <c r="Y3949" s="397">
        <v>123</v>
      </c>
    </row>
    <row r="3950" spans="1:25" x14ac:dyDescent="0.45">
      <c r="A3950">
        <f>'Page 1 - General Information'!$G$12</f>
        <v>113367003</v>
      </c>
      <c r="B3950" t="str">
        <f>'Page 1 - General Information'!$G$16</f>
        <v>2658</v>
      </c>
      <c r="C3950" s="395" t="s">
        <v>19824</v>
      </c>
      <c r="D3950"/>
      <c r="E3950"/>
      <c r="F3950"/>
      <c r="G3950"/>
      <c r="H3950"/>
      <c r="I3950"/>
      <c r="J3950"/>
      <c r="K3950"/>
      <c r="L3950"/>
      <c r="M3950"/>
      <c r="N3950" t="s">
        <v>4812</v>
      </c>
      <c r="O3950" s="396">
        <f>INDEX('Page 2 - Team Information'!$K$14:$AP$184,Y3950,X3950)</f>
        <v>0</v>
      </c>
      <c r="P3950"/>
      <c r="Q3950"/>
      <c r="R3950"/>
      <c r="S3950" t="s">
        <v>8656</v>
      </c>
      <c r="T3950"/>
      <c r="U3950"/>
      <c r="V3950"/>
      <c r="W3950"/>
      <c r="X3950" s="397">
        <v>26</v>
      </c>
      <c r="Y3950" s="397">
        <v>123</v>
      </c>
    </row>
    <row r="3951" spans="1:25" x14ac:dyDescent="0.45">
      <c r="A3951">
        <f>'Page 1 - General Information'!$G$12</f>
        <v>113367003</v>
      </c>
      <c r="B3951" t="str">
        <f>'Page 1 - General Information'!$G$16</f>
        <v>2658</v>
      </c>
      <c r="C3951" s="395" t="s">
        <v>19824</v>
      </c>
      <c r="D3951"/>
      <c r="E3951"/>
      <c r="F3951"/>
      <c r="G3951"/>
      <c r="H3951"/>
      <c r="I3951"/>
      <c r="J3951"/>
      <c r="K3951"/>
      <c r="L3951"/>
      <c r="M3951"/>
      <c r="N3951" t="s">
        <v>4812</v>
      </c>
      <c r="O3951" s="396">
        <f>INDEX('Page 2 - Team Information'!$K$14:$AP$184,Y3951,X3951)</f>
        <v>0</v>
      </c>
      <c r="P3951"/>
      <c r="Q3951"/>
      <c r="R3951"/>
      <c r="S3951" t="s">
        <v>8657</v>
      </c>
      <c r="T3951"/>
      <c r="U3951"/>
      <c r="V3951"/>
      <c r="W3951"/>
      <c r="X3951" s="397">
        <v>27</v>
      </c>
      <c r="Y3951" s="397">
        <v>123</v>
      </c>
    </row>
    <row r="3952" spans="1:25" x14ac:dyDescent="0.45">
      <c r="A3952">
        <f>'Page 1 - General Information'!$G$12</f>
        <v>113367003</v>
      </c>
      <c r="B3952" t="str">
        <f>'Page 1 - General Information'!$G$16</f>
        <v>2658</v>
      </c>
      <c r="C3952" s="395" t="s">
        <v>19824</v>
      </c>
      <c r="D3952"/>
      <c r="E3952"/>
      <c r="F3952"/>
      <c r="G3952"/>
      <c r="H3952"/>
      <c r="I3952"/>
      <c r="J3952"/>
      <c r="K3952"/>
      <c r="L3952"/>
      <c r="M3952"/>
      <c r="N3952" s="274" t="s">
        <v>4801</v>
      </c>
      <c r="O3952" s="399"/>
      <c r="P3952"/>
      <c r="Q3952" s="400">
        <f>(INDEX('Page 2 - Team Information'!$K$14:$AP$184,Y3952,X3952)*100)</f>
        <v>0</v>
      </c>
      <c r="R3952"/>
      <c r="S3952" t="s">
        <v>8658</v>
      </c>
      <c r="T3952"/>
      <c r="U3952"/>
      <c r="V3952"/>
      <c r="W3952"/>
      <c r="X3952" s="397">
        <v>29</v>
      </c>
      <c r="Y3952" s="397">
        <v>123</v>
      </c>
    </row>
    <row r="3953" spans="1:25" x14ac:dyDescent="0.45">
      <c r="A3953">
        <f>'Page 1 - General Information'!$G$12</f>
        <v>113367003</v>
      </c>
      <c r="B3953" t="str">
        <f>'Page 1 - General Information'!$G$16</f>
        <v>2658</v>
      </c>
      <c r="C3953" s="395" t="s">
        <v>19824</v>
      </c>
      <c r="D3953"/>
      <c r="E3953"/>
      <c r="F3953"/>
      <c r="G3953"/>
      <c r="H3953"/>
      <c r="I3953"/>
      <c r="J3953"/>
      <c r="K3953"/>
      <c r="L3953"/>
      <c r="M3953"/>
      <c r="N3953" s="274" t="s">
        <v>4801</v>
      </c>
      <c r="O3953" s="399"/>
      <c r="P3953"/>
      <c r="Q3953" s="400">
        <f>(INDEX('Page 2 - Team Information'!$K$14:$AP$184,Y3953,X3953)*100)</f>
        <v>0</v>
      </c>
      <c r="R3953"/>
      <c r="S3953" t="s">
        <v>8659</v>
      </c>
      <c r="T3953"/>
      <c r="U3953"/>
      <c r="V3953"/>
      <c r="W3953"/>
      <c r="X3953" s="397">
        <v>30</v>
      </c>
      <c r="Y3953" s="397">
        <v>123</v>
      </c>
    </row>
    <row r="3954" spans="1:25" x14ac:dyDescent="0.45">
      <c r="A3954">
        <f>'Page 1 - General Information'!$G$12</f>
        <v>113367003</v>
      </c>
      <c r="B3954" t="str">
        <f>'Page 1 - General Information'!$G$16</f>
        <v>2658</v>
      </c>
      <c r="C3954" s="395" t="s">
        <v>19824</v>
      </c>
      <c r="D3954"/>
      <c r="E3954"/>
      <c r="F3954"/>
      <c r="G3954"/>
      <c r="H3954"/>
      <c r="I3954"/>
      <c r="J3954"/>
      <c r="K3954"/>
      <c r="L3954"/>
      <c r="M3954"/>
      <c r="N3954" s="274" t="s">
        <v>4801</v>
      </c>
      <c r="O3954" s="399"/>
      <c r="P3954"/>
      <c r="Q3954" s="400">
        <f>(INDEX('Page 2 - Team Information'!$K$14:$AP$184,Y3954,X3954)*100)</f>
        <v>0</v>
      </c>
      <c r="R3954"/>
      <c r="S3954" t="s">
        <v>8660</v>
      </c>
      <c r="T3954"/>
      <c r="U3954"/>
      <c r="V3954"/>
      <c r="W3954"/>
      <c r="X3954" s="397">
        <v>31</v>
      </c>
      <c r="Y3954" s="397">
        <v>123</v>
      </c>
    </row>
    <row r="3955" spans="1:25" x14ac:dyDescent="0.45">
      <c r="A3955">
        <f>'Page 1 - General Information'!$G$12</f>
        <v>113367003</v>
      </c>
      <c r="B3955" t="str">
        <f>'Page 1 - General Information'!$G$16</f>
        <v>2658</v>
      </c>
      <c r="C3955" s="395" t="s">
        <v>19824</v>
      </c>
      <c r="D3955"/>
      <c r="E3955"/>
      <c r="F3955"/>
      <c r="G3955"/>
      <c r="H3955"/>
      <c r="I3955"/>
      <c r="J3955"/>
      <c r="K3955"/>
      <c r="L3955"/>
      <c r="M3955"/>
      <c r="N3955" s="274" t="s">
        <v>4801</v>
      </c>
      <c r="O3955" s="399"/>
      <c r="P3955"/>
      <c r="Q3955" s="400">
        <f>(INDEX('Page 2 - Team Information'!$K$14:$AP$184,Y3955,X3955)*100)</f>
        <v>0</v>
      </c>
      <c r="R3955"/>
      <c r="S3955" t="s">
        <v>8661</v>
      </c>
      <c r="T3955"/>
      <c r="U3955"/>
      <c r="V3955"/>
      <c r="W3955"/>
      <c r="X3955" s="397">
        <v>32</v>
      </c>
      <c r="Y3955" s="397">
        <v>123</v>
      </c>
    </row>
    <row r="3956" spans="1:25" x14ac:dyDescent="0.45">
      <c r="A3956">
        <f>'Page 1 - General Information'!$G$12</f>
        <v>113367003</v>
      </c>
      <c r="B3956" t="str">
        <f>'Page 1 - General Information'!$G$16</f>
        <v>2658</v>
      </c>
      <c r="C3956" s="395" t="s">
        <v>19824</v>
      </c>
      <c r="D3956"/>
      <c r="E3956"/>
      <c r="F3956"/>
      <c r="G3956"/>
      <c r="H3956"/>
      <c r="I3956"/>
      <c r="J3956"/>
      <c r="K3956"/>
      <c r="L3956"/>
      <c r="M3956"/>
      <c r="N3956" t="s">
        <v>4812</v>
      </c>
      <c r="O3956" s="396">
        <f>INDEX('Page 2 - Team Information'!$K$14:$AP$184,Y3956,X3956)</f>
        <v>0</v>
      </c>
      <c r="P3956"/>
      <c r="Q3956"/>
      <c r="R3956"/>
      <c r="S3956" t="s">
        <v>8662</v>
      </c>
      <c r="T3956"/>
      <c r="U3956"/>
      <c r="V3956"/>
      <c r="W3956"/>
      <c r="X3956" s="397">
        <v>24</v>
      </c>
      <c r="Y3956" s="397">
        <v>124</v>
      </c>
    </row>
    <row r="3957" spans="1:25" x14ac:dyDescent="0.45">
      <c r="A3957">
        <f>'Page 1 - General Information'!$G$12</f>
        <v>113367003</v>
      </c>
      <c r="B3957" t="str">
        <f>'Page 1 - General Information'!$G$16</f>
        <v>2658</v>
      </c>
      <c r="C3957" s="395" t="s">
        <v>19824</v>
      </c>
      <c r="D3957"/>
      <c r="E3957"/>
      <c r="F3957"/>
      <c r="G3957"/>
      <c r="H3957"/>
      <c r="I3957"/>
      <c r="J3957"/>
      <c r="K3957"/>
      <c r="L3957"/>
      <c r="M3957"/>
      <c r="N3957" t="s">
        <v>4812</v>
      </c>
      <c r="O3957" s="396">
        <f>INDEX('Page 2 - Team Information'!$K$14:$AP$184,Y3957,X3957)</f>
        <v>0</v>
      </c>
      <c r="P3957"/>
      <c r="Q3957"/>
      <c r="R3957"/>
      <c r="S3957" t="s">
        <v>8663</v>
      </c>
      <c r="T3957"/>
      <c r="U3957"/>
      <c r="V3957"/>
      <c r="W3957"/>
      <c r="X3957" s="397">
        <v>25</v>
      </c>
      <c r="Y3957" s="397">
        <v>124</v>
      </c>
    </row>
    <row r="3958" spans="1:25" x14ac:dyDescent="0.45">
      <c r="A3958">
        <f>'Page 1 - General Information'!$G$12</f>
        <v>113367003</v>
      </c>
      <c r="B3958" t="str">
        <f>'Page 1 - General Information'!$G$16</f>
        <v>2658</v>
      </c>
      <c r="C3958" s="395" t="s">
        <v>19824</v>
      </c>
      <c r="D3958"/>
      <c r="E3958"/>
      <c r="F3958"/>
      <c r="G3958"/>
      <c r="H3958"/>
      <c r="I3958"/>
      <c r="J3958"/>
      <c r="K3958"/>
      <c r="L3958"/>
      <c r="M3958"/>
      <c r="N3958" t="s">
        <v>4812</v>
      </c>
      <c r="O3958" s="396">
        <f>INDEX('Page 2 - Team Information'!$K$14:$AP$184,Y3958,X3958)</f>
        <v>0</v>
      </c>
      <c r="P3958"/>
      <c r="Q3958"/>
      <c r="R3958"/>
      <c r="S3958" t="s">
        <v>8664</v>
      </c>
      <c r="T3958"/>
      <c r="U3958"/>
      <c r="V3958"/>
      <c r="W3958"/>
      <c r="X3958" s="397">
        <v>26</v>
      </c>
      <c r="Y3958" s="397">
        <v>124</v>
      </c>
    </row>
    <row r="3959" spans="1:25" x14ac:dyDescent="0.45">
      <c r="A3959">
        <f>'Page 1 - General Information'!$G$12</f>
        <v>113367003</v>
      </c>
      <c r="B3959" t="str">
        <f>'Page 1 - General Information'!$G$16</f>
        <v>2658</v>
      </c>
      <c r="C3959" s="395" t="s">
        <v>19824</v>
      </c>
      <c r="D3959"/>
      <c r="E3959"/>
      <c r="F3959"/>
      <c r="G3959"/>
      <c r="H3959"/>
      <c r="I3959"/>
      <c r="J3959"/>
      <c r="K3959"/>
      <c r="L3959"/>
      <c r="M3959"/>
      <c r="N3959" t="s">
        <v>4812</v>
      </c>
      <c r="O3959" s="396">
        <f>INDEX('Page 2 - Team Information'!$K$14:$AP$184,Y3959,X3959)</f>
        <v>0</v>
      </c>
      <c r="P3959"/>
      <c r="Q3959"/>
      <c r="R3959"/>
      <c r="S3959" t="s">
        <v>8665</v>
      </c>
      <c r="T3959"/>
      <c r="U3959"/>
      <c r="V3959"/>
      <c r="W3959"/>
      <c r="X3959" s="397">
        <v>27</v>
      </c>
      <c r="Y3959" s="397">
        <v>124</v>
      </c>
    </row>
    <row r="3960" spans="1:25" x14ac:dyDescent="0.45">
      <c r="A3960">
        <f>'Page 1 - General Information'!$G$12</f>
        <v>113367003</v>
      </c>
      <c r="B3960" t="str">
        <f>'Page 1 - General Information'!$G$16</f>
        <v>2658</v>
      </c>
      <c r="C3960" s="395" t="s">
        <v>19824</v>
      </c>
      <c r="D3960"/>
      <c r="E3960"/>
      <c r="F3960"/>
      <c r="G3960"/>
      <c r="H3960"/>
      <c r="I3960"/>
      <c r="J3960"/>
      <c r="K3960"/>
      <c r="L3960"/>
      <c r="M3960"/>
      <c r="N3960" s="274" t="s">
        <v>4801</v>
      </c>
      <c r="O3960" s="399"/>
      <c r="P3960"/>
      <c r="Q3960" s="400">
        <f>(INDEX('Page 2 - Team Information'!$K$14:$AP$184,Y3960,X3960)*100)</f>
        <v>0</v>
      </c>
      <c r="R3960"/>
      <c r="S3960" t="s">
        <v>8666</v>
      </c>
      <c r="T3960"/>
      <c r="U3960"/>
      <c r="V3960"/>
      <c r="W3960"/>
      <c r="X3960" s="397">
        <v>29</v>
      </c>
      <c r="Y3960" s="397">
        <v>124</v>
      </c>
    </row>
    <row r="3961" spans="1:25" x14ac:dyDescent="0.45">
      <c r="A3961">
        <f>'Page 1 - General Information'!$G$12</f>
        <v>113367003</v>
      </c>
      <c r="B3961" t="str">
        <f>'Page 1 - General Information'!$G$16</f>
        <v>2658</v>
      </c>
      <c r="C3961" s="395" t="s">
        <v>19824</v>
      </c>
      <c r="D3961"/>
      <c r="E3961"/>
      <c r="F3961"/>
      <c r="G3961"/>
      <c r="H3961"/>
      <c r="I3961"/>
      <c r="J3961"/>
      <c r="K3961"/>
      <c r="L3961"/>
      <c r="M3961"/>
      <c r="N3961" s="274" t="s">
        <v>4801</v>
      </c>
      <c r="O3961" s="399"/>
      <c r="P3961"/>
      <c r="Q3961" s="400">
        <f>(INDEX('Page 2 - Team Information'!$K$14:$AP$184,Y3961,X3961)*100)</f>
        <v>0</v>
      </c>
      <c r="R3961"/>
      <c r="S3961" t="s">
        <v>8667</v>
      </c>
      <c r="T3961"/>
      <c r="U3961"/>
      <c r="V3961"/>
      <c r="W3961"/>
      <c r="X3961" s="397">
        <v>30</v>
      </c>
      <c r="Y3961" s="397">
        <v>124</v>
      </c>
    </row>
    <row r="3962" spans="1:25" x14ac:dyDescent="0.45">
      <c r="A3962">
        <f>'Page 1 - General Information'!$G$12</f>
        <v>113367003</v>
      </c>
      <c r="B3962" t="str">
        <f>'Page 1 - General Information'!$G$16</f>
        <v>2658</v>
      </c>
      <c r="C3962" s="395" t="s">
        <v>19824</v>
      </c>
      <c r="D3962"/>
      <c r="E3962"/>
      <c r="F3962"/>
      <c r="G3962"/>
      <c r="H3962"/>
      <c r="I3962"/>
      <c r="J3962"/>
      <c r="K3962"/>
      <c r="L3962"/>
      <c r="M3962"/>
      <c r="N3962" s="274" t="s">
        <v>4801</v>
      </c>
      <c r="O3962" s="399"/>
      <c r="P3962"/>
      <c r="Q3962" s="400">
        <f>(INDEX('Page 2 - Team Information'!$K$14:$AP$184,Y3962,X3962)*100)</f>
        <v>0</v>
      </c>
      <c r="R3962"/>
      <c r="S3962" t="s">
        <v>8668</v>
      </c>
      <c r="T3962"/>
      <c r="U3962"/>
      <c r="V3962"/>
      <c r="W3962"/>
      <c r="X3962" s="397">
        <v>31</v>
      </c>
      <c r="Y3962" s="397">
        <v>124</v>
      </c>
    </row>
    <row r="3963" spans="1:25" x14ac:dyDescent="0.45">
      <c r="A3963">
        <f>'Page 1 - General Information'!$G$12</f>
        <v>113367003</v>
      </c>
      <c r="B3963" t="str">
        <f>'Page 1 - General Information'!$G$16</f>
        <v>2658</v>
      </c>
      <c r="C3963" s="395" t="s">
        <v>19824</v>
      </c>
      <c r="D3963"/>
      <c r="E3963"/>
      <c r="F3963"/>
      <c r="G3963"/>
      <c r="H3963"/>
      <c r="I3963"/>
      <c r="J3963"/>
      <c r="K3963"/>
      <c r="L3963"/>
      <c r="M3963"/>
      <c r="N3963" s="274" t="s">
        <v>4801</v>
      </c>
      <c r="O3963" s="399"/>
      <c r="P3963"/>
      <c r="Q3963" s="400">
        <f>(INDEX('Page 2 - Team Information'!$K$14:$AP$184,Y3963,X3963)*100)</f>
        <v>0</v>
      </c>
      <c r="R3963"/>
      <c r="S3963" t="s">
        <v>8669</v>
      </c>
      <c r="T3963"/>
      <c r="U3963"/>
      <c r="V3963"/>
      <c r="W3963"/>
      <c r="X3963" s="397">
        <v>32</v>
      </c>
      <c r="Y3963" s="397">
        <v>124</v>
      </c>
    </row>
    <row r="3964" spans="1:25" x14ac:dyDescent="0.45">
      <c r="A3964">
        <f>'Page 1 - General Information'!$G$12</f>
        <v>113367003</v>
      </c>
      <c r="B3964" t="str">
        <f>'Page 1 - General Information'!$G$16</f>
        <v>2658</v>
      </c>
      <c r="C3964" s="395" t="s">
        <v>19824</v>
      </c>
      <c r="D3964"/>
      <c r="E3964"/>
      <c r="F3964"/>
      <c r="G3964"/>
      <c r="H3964"/>
      <c r="I3964"/>
      <c r="J3964"/>
      <c r="K3964"/>
      <c r="L3964"/>
      <c r="M3964"/>
      <c r="N3964" t="s">
        <v>4812</v>
      </c>
      <c r="O3964" s="396">
        <f>INDEX('Page 2 - Team Information'!$K$14:$AP$184,Y3964,X3964)</f>
        <v>0</v>
      </c>
      <c r="P3964"/>
      <c r="Q3964"/>
      <c r="R3964"/>
      <c r="S3964" t="s">
        <v>10897</v>
      </c>
      <c r="T3964"/>
      <c r="U3964"/>
      <c r="V3964"/>
      <c r="W3964"/>
      <c r="X3964" s="397">
        <v>24</v>
      </c>
      <c r="Y3964" s="397">
        <v>125</v>
      </c>
    </row>
    <row r="3965" spans="1:25" x14ac:dyDescent="0.45">
      <c r="A3965">
        <f>'Page 1 - General Information'!$G$12</f>
        <v>113367003</v>
      </c>
      <c r="B3965" t="str">
        <f>'Page 1 - General Information'!$G$16</f>
        <v>2658</v>
      </c>
      <c r="C3965" s="395" t="s">
        <v>19824</v>
      </c>
      <c r="D3965"/>
      <c r="E3965"/>
      <c r="F3965"/>
      <c r="G3965"/>
      <c r="H3965"/>
      <c r="I3965"/>
      <c r="J3965"/>
      <c r="K3965"/>
      <c r="L3965"/>
      <c r="M3965"/>
      <c r="N3965" t="s">
        <v>4812</v>
      </c>
      <c r="O3965" s="396">
        <f>INDEX('Page 2 - Team Information'!$K$14:$AP$184,Y3965,X3965)</f>
        <v>0</v>
      </c>
      <c r="P3965"/>
      <c r="Q3965"/>
      <c r="R3965"/>
      <c r="S3965" t="s">
        <v>10898</v>
      </c>
      <c r="T3965"/>
      <c r="U3965"/>
      <c r="V3965"/>
      <c r="W3965"/>
      <c r="X3965" s="397">
        <v>25</v>
      </c>
      <c r="Y3965" s="397">
        <v>125</v>
      </c>
    </row>
    <row r="3966" spans="1:25" x14ac:dyDescent="0.45">
      <c r="A3966">
        <f>'Page 1 - General Information'!$G$12</f>
        <v>113367003</v>
      </c>
      <c r="B3966" t="str">
        <f>'Page 1 - General Information'!$G$16</f>
        <v>2658</v>
      </c>
      <c r="C3966" s="395" t="s">
        <v>19824</v>
      </c>
      <c r="D3966"/>
      <c r="E3966"/>
      <c r="F3966"/>
      <c r="G3966"/>
      <c r="H3966"/>
      <c r="I3966"/>
      <c r="J3966"/>
      <c r="K3966"/>
      <c r="L3966"/>
      <c r="M3966"/>
      <c r="N3966" t="s">
        <v>4812</v>
      </c>
      <c r="O3966" s="396">
        <f>INDEX('Page 2 - Team Information'!$K$14:$AP$184,Y3966,X3966)</f>
        <v>0</v>
      </c>
      <c r="P3966"/>
      <c r="Q3966"/>
      <c r="R3966"/>
      <c r="S3966" t="s">
        <v>10899</v>
      </c>
      <c r="T3966"/>
      <c r="U3966"/>
      <c r="V3966"/>
      <c r="W3966"/>
      <c r="X3966" s="397">
        <v>26</v>
      </c>
      <c r="Y3966" s="397">
        <v>125</v>
      </c>
    </row>
    <row r="3967" spans="1:25" x14ac:dyDescent="0.45">
      <c r="A3967">
        <f>'Page 1 - General Information'!$G$12</f>
        <v>113367003</v>
      </c>
      <c r="B3967" t="str">
        <f>'Page 1 - General Information'!$G$16</f>
        <v>2658</v>
      </c>
      <c r="C3967" s="395" t="s">
        <v>19824</v>
      </c>
      <c r="D3967"/>
      <c r="E3967"/>
      <c r="F3967"/>
      <c r="G3967"/>
      <c r="H3967"/>
      <c r="I3967"/>
      <c r="J3967"/>
      <c r="K3967"/>
      <c r="L3967"/>
      <c r="M3967"/>
      <c r="N3967" t="s">
        <v>4812</v>
      </c>
      <c r="O3967" s="396">
        <f>INDEX('Page 2 - Team Information'!$K$14:$AP$184,Y3967,X3967)</f>
        <v>0</v>
      </c>
      <c r="P3967"/>
      <c r="Q3967"/>
      <c r="R3967"/>
      <c r="S3967" t="s">
        <v>10900</v>
      </c>
      <c r="T3967"/>
      <c r="U3967"/>
      <c r="V3967"/>
      <c r="W3967"/>
      <c r="X3967" s="397">
        <v>27</v>
      </c>
      <c r="Y3967" s="397">
        <v>125</v>
      </c>
    </row>
    <row r="3968" spans="1:25" x14ac:dyDescent="0.45">
      <c r="A3968">
        <f>'Page 1 - General Information'!$G$12</f>
        <v>113367003</v>
      </c>
      <c r="B3968" t="str">
        <f>'Page 1 - General Information'!$G$16</f>
        <v>2658</v>
      </c>
      <c r="C3968" s="395" t="s">
        <v>19824</v>
      </c>
      <c r="D3968"/>
      <c r="E3968"/>
      <c r="F3968"/>
      <c r="G3968"/>
      <c r="H3968"/>
      <c r="I3968"/>
      <c r="J3968"/>
      <c r="K3968"/>
      <c r="L3968"/>
      <c r="M3968"/>
      <c r="N3968" s="274" t="s">
        <v>4801</v>
      </c>
      <c r="O3968" s="399"/>
      <c r="P3968"/>
      <c r="Q3968" s="400">
        <f>(INDEX('Page 2 - Team Information'!$K$14:$AP$184,Y3968,X3968)*100)</f>
        <v>0</v>
      </c>
      <c r="R3968"/>
      <c r="S3968" t="s">
        <v>10901</v>
      </c>
      <c r="T3968"/>
      <c r="U3968"/>
      <c r="V3968"/>
      <c r="W3968"/>
      <c r="X3968" s="397">
        <v>29</v>
      </c>
      <c r="Y3968" s="397">
        <v>125</v>
      </c>
    </row>
    <row r="3969" spans="1:25" x14ac:dyDescent="0.45">
      <c r="A3969">
        <f>'Page 1 - General Information'!$G$12</f>
        <v>113367003</v>
      </c>
      <c r="B3969" t="str">
        <f>'Page 1 - General Information'!$G$16</f>
        <v>2658</v>
      </c>
      <c r="C3969" s="395" t="s">
        <v>19824</v>
      </c>
      <c r="D3969"/>
      <c r="E3969"/>
      <c r="F3969"/>
      <c r="G3969"/>
      <c r="H3969"/>
      <c r="I3969"/>
      <c r="J3969"/>
      <c r="K3969"/>
      <c r="L3969"/>
      <c r="M3969"/>
      <c r="N3969" s="274" t="s">
        <v>4801</v>
      </c>
      <c r="O3969" s="399"/>
      <c r="P3969"/>
      <c r="Q3969" s="400">
        <f>(INDEX('Page 2 - Team Information'!$K$14:$AP$184,Y3969,X3969)*100)</f>
        <v>0</v>
      </c>
      <c r="R3969"/>
      <c r="S3969" t="s">
        <v>10902</v>
      </c>
      <c r="T3969"/>
      <c r="U3969"/>
      <c r="V3969"/>
      <c r="W3969"/>
      <c r="X3969" s="397">
        <v>30</v>
      </c>
      <c r="Y3969" s="397">
        <v>125</v>
      </c>
    </row>
    <row r="3970" spans="1:25" x14ac:dyDescent="0.45">
      <c r="A3970">
        <f>'Page 1 - General Information'!$G$12</f>
        <v>113367003</v>
      </c>
      <c r="B3970" t="str">
        <f>'Page 1 - General Information'!$G$16</f>
        <v>2658</v>
      </c>
      <c r="C3970" s="395" t="s">
        <v>19824</v>
      </c>
      <c r="D3970"/>
      <c r="E3970"/>
      <c r="F3970"/>
      <c r="G3970"/>
      <c r="H3970"/>
      <c r="I3970"/>
      <c r="J3970"/>
      <c r="K3970"/>
      <c r="L3970"/>
      <c r="M3970"/>
      <c r="N3970" s="274" t="s">
        <v>4801</v>
      </c>
      <c r="O3970" s="399"/>
      <c r="P3970"/>
      <c r="Q3970" s="400">
        <f>(INDEX('Page 2 - Team Information'!$K$14:$AP$184,Y3970,X3970)*100)</f>
        <v>0</v>
      </c>
      <c r="R3970"/>
      <c r="S3970" t="s">
        <v>10903</v>
      </c>
      <c r="T3970"/>
      <c r="U3970"/>
      <c r="V3970"/>
      <c r="W3970"/>
      <c r="X3970" s="397">
        <v>31</v>
      </c>
      <c r="Y3970" s="397">
        <v>125</v>
      </c>
    </row>
    <row r="3971" spans="1:25" x14ac:dyDescent="0.45">
      <c r="A3971">
        <f>'Page 1 - General Information'!$G$12</f>
        <v>113367003</v>
      </c>
      <c r="B3971" t="str">
        <f>'Page 1 - General Information'!$G$16</f>
        <v>2658</v>
      </c>
      <c r="C3971" s="395" t="s">
        <v>19824</v>
      </c>
      <c r="D3971"/>
      <c r="E3971"/>
      <c r="F3971"/>
      <c r="G3971"/>
      <c r="H3971"/>
      <c r="I3971"/>
      <c r="J3971"/>
      <c r="K3971"/>
      <c r="L3971"/>
      <c r="M3971"/>
      <c r="N3971" s="274" t="s">
        <v>4801</v>
      </c>
      <c r="O3971" s="399"/>
      <c r="P3971"/>
      <c r="Q3971" s="400">
        <f>(INDEX('Page 2 - Team Information'!$K$14:$AP$184,Y3971,X3971)*100)</f>
        <v>0</v>
      </c>
      <c r="R3971"/>
      <c r="S3971" t="s">
        <v>10904</v>
      </c>
      <c r="T3971"/>
      <c r="U3971"/>
      <c r="V3971"/>
      <c r="W3971"/>
      <c r="X3971" s="397">
        <v>32</v>
      </c>
      <c r="Y3971" s="397">
        <v>125</v>
      </c>
    </row>
    <row r="3972" spans="1:25" x14ac:dyDescent="0.45">
      <c r="A3972">
        <f>'Page 1 - General Information'!$G$12</f>
        <v>113367003</v>
      </c>
      <c r="B3972" t="str">
        <f>'Page 1 - General Information'!$G$16</f>
        <v>2658</v>
      </c>
      <c r="C3972" s="395" t="s">
        <v>19824</v>
      </c>
      <c r="D3972"/>
      <c r="E3972"/>
      <c r="F3972"/>
      <c r="G3972"/>
      <c r="H3972"/>
      <c r="I3972"/>
      <c r="J3972"/>
      <c r="K3972"/>
      <c r="L3972"/>
      <c r="M3972"/>
      <c r="N3972" t="s">
        <v>4812</v>
      </c>
      <c r="O3972" s="396">
        <f>INDEX('Page 2 - Team Information'!$K$14:$AP$184,Y3972,X3972)</f>
        <v>0</v>
      </c>
      <c r="P3972"/>
      <c r="Q3972"/>
      <c r="R3972"/>
      <c r="S3972" t="s">
        <v>8670</v>
      </c>
      <c r="T3972"/>
      <c r="U3972"/>
      <c r="V3972"/>
      <c r="W3972"/>
      <c r="X3972" s="397">
        <v>24</v>
      </c>
      <c r="Y3972" s="397">
        <v>126</v>
      </c>
    </row>
    <row r="3973" spans="1:25" x14ac:dyDescent="0.45">
      <c r="A3973">
        <f>'Page 1 - General Information'!$G$12</f>
        <v>113367003</v>
      </c>
      <c r="B3973" t="str">
        <f>'Page 1 - General Information'!$G$16</f>
        <v>2658</v>
      </c>
      <c r="C3973" s="395" t="s">
        <v>19824</v>
      </c>
      <c r="D3973"/>
      <c r="E3973"/>
      <c r="F3973"/>
      <c r="G3973"/>
      <c r="H3973"/>
      <c r="I3973"/>
      <c r="J3973"/>
      <c r="K3973"/>
      <c r="L3973"/>
      <c r="M3973"/>
      <c r="N3973" t="s">
        <v>4812</v>
      </c>
      <c r="O3973" s="396">
        <f>INDEX('Page 2 - Team Information'!$K$14:$AP$184,Y3973,X3973)</f>
        <v>0</v>
      </c>
      <c r="P3973"/>
      <c r="Q3973"/>
      <c r="R3973"/>
      <c r="S3973" t="s">
        <v>8671</v>
      </c>
      <c r="T3973"/>
      <c r="U3973"/>
      <c r="V3973"/>
      <c r="W3973"/>
      <c r="X3973" s="397">
        <v>25</v>
      </c>
      <c r="Y3973" s="397">
        <v>126</v>
      </c>
    </row>
    <row r="3974" spans="1:25" x14ac:dyDescent="0.45">
      <c r="A3974">
        <f>'Page 1 - General Information'!$G$12</f>
        <v>113367003</v>
      </c>
      <c r="B3974" t="str">
        <f>'Page 1 - General Information'!$G$16</f>
        <v>2658</v>
      </c>
      <c r="C3974" s="395" t="s">
        <v>19824</v>
      </c>
      <c r="D3974"/>
      <c r="E3974"/>
      <c r="F3974"/>
      <c r="G3974"/>
      <c r="H3974"/>
      <c r="I3974"/>
      <c r="J3974"/>
      <c r="K3974"/>
      <c r="L3974"/>
      <c r="M3974"/>
      <c r="N3974" t="s">
        <v>4812</v>
      </c>
      <c r="O3974" s="396">
        <f>INDEX('Page 2 - Team Information'!$K$14:$AP$184,Y3974,X3974)</f>
        <v>0</v>
      </c>
      <c r="P3974"/>
      <c r="Q3974"/>
      <c r="R3974"/>
      <c r="S3974" t="s">
        <v>8672</v>
      </c>
      <c r="T3974"/>
      <c r="U3974"/>
      <c r="V3974"/>
      <c r="W3974"/>
      <c r="X3974" s="397">
        <v>26</v>
      </c>
      <c r="Y3974" s="397">
        <v>126</v>
      </c>
    </row>
    <row r="3975" spans="1:25" x14ac:dyDescent="0.45">
      <c r="A3975">
        <f>'Page 1 - General Information'!$G$12</f>
        <v>113367003</v>
      </c>
      <c r="B3975" t="str">
        <f>'Page 1 - General Information'!$G$16</f>
        <v>2658</v>
      </c>
      <c r="C3975" s="395" t="s">
        <v>19824</v>
      </c>
      <c r="D3975"/>
      <c r="E3975"/>
      <c r="F3975"/>
      <c r="G3975"/>
      <c r="H3975"/>
      <c r="I3975"/>
      <c r="J3975"/>
      <c r="K3975"/>
      <c r="L3975"/>
      <c r="M3975"/>
      <c r="N3975" t="s">
        <v>4812</v>
      </c>
      <c r="O3975" s="396">
        <f>INDEX('Page 2 - Team Information'!$K$14:$AP$184,Y3975,X3975)</f>
        <v>0</v>
      </c>
      <c r="P3975"/>
      <c r="Q3975"/>
      <c r="R3975"/>
      <c r="S3975" t="s">
        <v>8673</v>
      </c>
      <c r="T3975"/>
      <c r="U3975"/>
      <c r="V3975"/>
      <c r="W3975"/>
      <c r="X3975" s="397">
        <v>27</v>
      </c>
      <c r="Y3975" s="397">
        <v>126</v>
      </c>
    </row>
    <row r="3976" spans="1:25" x14ac:dyDescent="0.45">
      <c r="A3976">
        <f>'Page 1 - General Information'!$G$12</f>
        <v>113367003</v>
      </c>
      <c r="B3976" t="str">
        <f>'Page 1 - General Information'!$G$16</f>
        <v>2658</v>
      </c>
      <c r="C3976" s="395" t="s">
        <v>19824</v>
      </c>
      <c r="D3976"/>
      <c r="E3976"/>
      <c r="F3976"/>
      <c r="G3976"/>
      <c r="H3976"/>
      <c r="I3976"/>
      <c r="J3976"/>
      <c r="K3976"/>
      <c r="L3976"/>
      <c r="M3976"/>
      <c r="N3976" s="274" t="s">
        <v>4801</v>
      </c>
      <c r="O3976" s="399"/>
      <c r="P3976"/>
      <c r="Q3976" s="400">
        <f>(INDEX('Page 2 - Team Information'!$K$14:$AP$184,Y3976,X3976)*100)</f>
        <v>0</v>
      </c>
      <c r="R3976"/>
      <c r="S3976" t="s">
        <v>8674</v>
      </c>
      <c r="T3976"/>
      <c r="U3976"/>
      <c r="V3976"/>
      <c r="W3976"/>
      <c r="X3976" s="397">
        <v>29</v>
      </c>
      <c r="Y3976" s="397">
        <v>126</v>
      </c>
    </row>
    <row r="3977" spans="1:25" x14ac:dyDescent="0.45">
      <c r="A3977">
        <f>'Page 1 - General Information'!$G$12</f>
        <v>113367003</v>
      </c>
      <c r="B3977" t="str">
        <f>'Page 1 - General Information'!$G$16</f>
        <v>2658</v>
      </c>
      <c r="C3977" s="395" t="s">
        <v>19824</v>
      </c>
      <c r="D3977"/>
      <c r="E3977"/>
      <c r="F3977"/>
      <c r="G3977"/>
      <c r="H3977"/>
      <c r="I3977"/>
      <c r="J3977"/>
      <c r="K3977"/>
      <c r="L3977"/>
      <c r="M3977"/>
      <c r="N3977" s="274" t="s">
        <v>4801</v>
      </c>
      <c r="O3977" s="399"/>
      <c r="P3977"/>
      <c r="Q3977" s="400">
        <f>(INDEX('Page 2 - Team Information'!$K$14:$AP$184,Y3977,X3977)*100)</f>
        <v>0</v>
      </c>
      <c r="R3977"/>
      <c r="S3977" t="s">
        <v>8675</v>
      </c>
      <c r="T3977"/>
      <c r="U3977"/>
      <c r="V3977"/>
      <c r="W3977"/>
      <c r="X3977" s="397">
        <v>30</v>
      </c>
      <c r="Y3977" s="397">
        <v>126</v>
      </c>
    </row>
    <row r="3978" spans="1:25" x14ac:dyDescent="0.45">
      <c r="A3978">
        <f>'Page 1 - General Information'!$G$12</f>
        <v>113367003</v>
      </c>
      <c r="B3978" t="str">
        <f>'Page 1 - General Information'!$G$16</f>
        <v>2658</v>
      </c>
      <c r="C3978" s="395" t="s">
        <v>19824</v>
      </c>
      <c r="D3978"/>
      <c r="E3978"/>
      <c r="F3978"/>
      <c r="G3978"/>
      <c r="H3978"/>
      <c r="I3978"/>
      <c r="J3978"/>
      <c r="K3978"/>
      <c r="L3978"/>
      <c r="M3978"/>
      <c r="N3978" s="274" t="s">
        <v>4801</v>
      </c>
      <c r="O3978" s="399"/>
      <c r="P3978"/>
      <c r="Q3978" s="400">
        <f>(INDEX('Page 2 - Team Information'!$K$14:$AP$184,Y3978,X3978)*100)</f>
        <v>0</v>
      </c>
      <c r="R3978"/>
      <c r="S3978" t="s">
        <v>8676</v>
      </c>
      <c r="T3978"/>
      <c r="U3978"/>
      <c r="V3978"/>
      <c r="W3978"/>
      <c r="X3978" s="397">
        <v>31</v>
      </c>
      <c r="Y3978" s="397">
        <v>126</v>
      </c>
    </row>
    <row r="3979" spans="1:25" x14ac:dyDescent="0.45">
      <c r="A3979">
        <f>'Page 1 - General Information'!$G$12</f>
        <v>113367003</v>
      </c>
      <c r="B3979" t="str">
        <f>'Page 1 - General Information'!$G$16</f>
        <v>2658</v>
      </c>
      <c r="C3979" s="395" t="s">
        <v>19824</v>
      </c>
      <c r="D3979"/>
      <c r="E3979"/>
      <c r="F3979"/>
      <c r="G3979"/>
      <c r="H3979"/>
      <c r="I3979"/>
      <c r="J3979"/>
      <c r="K3979"/>
      <c r="L3979"/>
      <c r="M3979"/>
      <c r="N3979" s="274" t="s">
        <v>4801</v>
      </c>
      <c r="O3979" s="399"/>
      <c r="P3979"/>
      <c r="Q3979" s="400">
        <f>(INDEX('Page 2 - Team Information'!$K$14:$AP$184,Y3979,X3979)*100)</f>
        <v>0</v>
      </c>
      <c r="R3979"/>
      <c r="S3979" t="s">
        <v>8677</v>
      </c>
      <c r="T3979"/>
      <c r="U3979"/>
      <c r="V3979"/>
      <c r="W3979"/>
      <c r="X3979" s="397">
        <v>32</v>
      </c>
      <c r="Y3979" s="397">
        <v>126</v>
      </c>
    </row>
    <row r="3980" spans="1:25" x14ac:dyDescent="0.45">
      <c r="A3980">
        <f>'Page 1 - General Information'!$G$12</f>
        <v>113367003</v>
      </c>
      <c r="B3980" t="str">
        <f>'Page 1 - General Information'!$G$16</f>
        <v>2658</v>
      </c>
      <c r="C3980" s="395" t="s">
        <v>19824</v>
      </c>
      <c r="D3980"/>
      <c r="E3980"/>
      <c r="F3980"/>
      <c r="G3980"/>
      <c r="H3980"/>
      <c r="I3980"/>
      <c r="J3980"/>
      <c r="K3980"/>
      <c r="L3980"/>
      <c r="M3980"/>
      <c r="N3980" t="s">
        <v>4812</v>
      </c>
      <c r="O3980" s="396">
        <f>INDEX('Page 2 - Team Information'!$K$14:$AP$184,Y3980,X3980)</f>
        <v>0</v>
      </c>
      <c r="P3980"/>
      <c r="Q3980"/>
      <c r="R3980"/>
      <c r="S3980" t="s">
        <v>8678</v>
      </c>
      <c r="T3980"/>
      <c r="U3980"/>
      <c r="V3980"/>
      <c r="W3980"/>
      <c r="X3980" s="397">
        <v>24</v>
      </c>
      <c r="Y3980" s="397">
        <v>127</v>
      </c>
    </row>
    <row r="3981" spans="1:25" x14ac:dyDescent="0.45">
      <c r="A3981">
        <f>'Page 1 - General Information'!$G$12</f>
        <v>113367003</v>
      </c>
      <c r="B3981" t="str">
        <f>'Page 1 - General Information'!$G$16</f>
        <v>2658</v>
      </c>
      <c r="C3981" s="395" t="s">
        <v>19824</v>
      </c>
      <c r="D3981"/>
      <c r="E3981"/>
      <c r="F3981"/>
      <c r="G3981"/>
      <c r="H3981"/>
      <c r="I3981"/>
      <c r="J3981"/>
      <c r="K3981"/>
      <c r="L3981"/>
      <c r="M3981"/>
      <c r="N3981" t="s">
        <v>4812</v>
      </c>
      <c r="O3981" s="396">
        <f>INDEX('Page 2 - Team Information'!$K$14:$AP$184,Y3981,X3981)</f>
        <v>0</v>
      </c>
      <c r="P3981"/>
      <c r="Q3981"/>
      <c r="R3981"/>
      <c r="S3981" t="s">
        <v>8679</v>
      </c>
      <c r="T3981"/>
      <c r="U3981"/>
      <c r="V3981"/>
      <c r="W3981"/>
      <c r="X3981" s="397">
        <v>25</v>
      </c>
      <c r="Y3981" s="397">
        <v>127</v>
      </c>
    </row>
    <row r="3982" spans="1:25" x14ac:dyDescent="0.45">
      <c r="A3982">
        <f>'Page 1 - General Information'!$G$12</f>
        <v>113367003</v>
      </c>
      <c r="B3982" t="str">
        <f>'Page 1 - General Information'!$G$16</f>
        <v>2658</v>
      </c>
      <c r="C3982" s="395" t="s">
        <v>19824</v>
      </c>
      <c r="D3982"/>
      <c r="E3982"/>
      <c r="F3982"/>
      <c r="G3982"/>
      <c r="H3982"/>
      <c r="I3982"/>
      <c r="J3982"/>
      <c r="K3982"/>
      <c r="L3982"/>
      <c r="M3982"/>
      <c r="N3982" t="s">
        <v>4812</v>
      </c>
      <c r="O3982" s="396">
        <f>INDEX('Page 2 - Team Information'!$K$14:$AP$184,Y3982,X3982)</f>
        <v>0</v>
      </c>
      <c r="P3982"/>
      <c r="Q3982"/>
      <c r="R3982"/>
      <c r="S3982" t="s">
        <v>8680</v>
      </c>
      <c r="T3982"/>
      <c r="U3982"/>
      <c r="V3982"/>
      <c r="W3982"/>
      <c r="X3982" s="397">
        <v>26</v>
      </c>
      <c r="Y3982" s="397">
        <v>127</v>
      </c>
    </row>
    <row r="3983" spans="1:25" x14ac:dyDescent="0.45">
      <c r="A3983">
        <f>'Page 1 - General Information'!$G$12</f>
        <v>113367003</v>
      </c>
      <c r="B3983" t="str">
        <f>'Page 1 - General Information'!$G$16</f>
        <v>2658</v>
      </c>
      <c r="C3983" s="395" t="s">
        <v>19824</v>
      </c>
      <c r="D3983"/>
      <c r="E3983"/>
      <c r="F3983"/>
      <c r="G3983"/>
      <c r="H3983"/>
      <c r="I3983"/>
      <c r="J3983"/>
      <c r="K3983"/>
      <c r="L3983"/>
      <c r="M3983"/>
      <c r="N3983" t="s">
        <v>4812</v>
      </c>
      <c r="O3983" s="396">
        <f>INDEX('Page 2 - Team Information'!$K$14:$AP$184,Y3983,X3983)</f>
        <v>0</v>
      </c>
      <c r="P3983"/>
      <c r="Q3983"/>
      <c r="R3983"/>
      <c r="S3983" t="s">
        <v>8681</v>
      </c>
      <c r="T3983"/>
      <c r="U3983"/>
      <c r="V3983"/>
      <c r="W3983"/>
      <c r="X3983" s="397">
        <v>27</v>
      </c>
      <c r="Y3983" s="397">
        <v>127</v>
      </c>
    </row>
    <row r="3984" spans="1:25" x14ac:dyDescent="0.45">
      <c r="A3984">
        <f>'Page 1 - General Information'!$G$12</f>
        <v>113367003</v>
      </c>
      <c r="B3984" t="str">
        <f>'Page 1 - General Information'!$G$16</f>
        <v>2658</v>
      </c>
      <c r="C3984" s="395" t="s">
        <v>19824</v>
      </c>
      <c r="D3984"/>
      <c r="E3984"/>
      <c r="F3984"/>
      <c r="G3984"/>
      <c r="H3984"/>
      <c r="I3984"/>
      <c r="J3984"/>
      <c r="K3984"/>
      <c r="L3984"/>
      <c r="M3984"/>
      <c r="N3984" s="274" t="s">
        <v>4801</v>
      </c>
      <c r="O3984" s="399"/>
      <c r="P3984"/>
      <c r="Q3984" s="400">
        <f>(INDEX('Page 2 - Team Information'!$K$14:$AP$184,Y3984,X3984)*100)</f>
        <v>0</v>
      </c>
      <c r="R3984"/>
      <c r="S3984" t="s">
        <v>8682</v>
      </c>
      <c r="T3984"/>
      <c r="U3984"/>
      <c r="V3984"/>
      <c r="W3984"/>
      <c r="X3984" s="397">
        <v>29</v>
      </c>
      <c r="Y3984" s="397">
        <v>127</v>
      </c>
    </row>
    <row r="3985" spans="1:25" x14ac:dyDescent="0.45">
      <c r="A3985">
        <f>'Page 1 - General Information'!$G$12</f>
        <v>113367003</v>
      </c>
      <c r="B3985" t="str">
        <f>'Page 1 - General Information'!$G$16</f>
        <v>2658</v>
      </c>
      <c r="C3985" s="395" t="s">
        <v>19824</v>
      </c>
      <c r="D3985"/>
      <c r="E3985"/>
      <c r="F3985"/>
      <c r="G3985"/>
      <c r="H3985"/>
      <c r="I3985"/>
      <c r="J3985"/>
      <c r="K3985"/>
      <c r="L3985"/>
      <c r="M3985"/>
      <c r="N3985" s="274" t="s">
        <v>4801</v>
      </c>
      <c r="O3985" s="399"/>
      <c r="P3985"/>
      <c r="Q3985" s="400">
        <f>(INDEX('Page 2 - Team Information'!$K$14:$AP$184,Y3985,X3985)*100)</f>
        <v>0</v>
      </c>
      <c r="R3985"/>
      <c r="S3985" t="s">
        <v>8683</v>
      </c>
      <c r="T3985"/>
      <c r="U3985"/>
      <c r="V3985"/>
      <c r="W3985"/>
      <c r="X3985" s="397">
        <v>30</v>
      </c>
      <c r="Y3985" s="397">
        <v>127</v>
      </c>
    </row>
    <row r="3986" spans="1:25" x14ac:dyDescent="0.45">
      <c r="A3986">
        <f>'Page 1 - General Information'!$G$12</f>
        <v>113367003</v>
      </c>
      <c r="B3986" t="str">
        <f>'Page 1 - General Information'!$G$16</f>
        <v>2658</v>
      </c>
      <c r="C3986" s="395" t="s">
        <v>19824</v>
      </c>
      <c r="D3986"/>
      <c r="E3986"/>
      <c r="F3986"/>
      <c r="G3986"/>
      <c r="H3986"/>
      <c r="I3986"/>
      <c r="J3986"/>
      <c r="K3986"/>
      <c r="L3986"/>
      <c r="M3986"/>
      <c r="N3986" s="274" t="s">
        <v>4801</v>
      </c>
      <c r="O3986" s="399"/>
      <c r="P3986"/>
      <c r="Q3986" s="400">
        <f>(INDEX('Page 2 - Team Information'!$K$14:$AP$184,Y3986,X3986)*100)</f>
        <v>0</v>
      </c>
      <c r="R3986"/>
      <c r="S3986" t="s">
        <v>8684</v>
      </c>
      <c r="T3986"/>
      <c r="U3986"/>
      <c r="V3986"/>
      <c r="W3986"/>
      <c r="X3986" s="397">
        <v>31</v>
      </c>
      <c r="Y3986" s="397">
        <v>127</v>
      </c>
    </row>
    <row r="3987" spans="1:25" x14ac:dyDescent="0.45">
      <c r="A3987">
        <f>'Page 1 - General Information'!$G$12</f>
        <v>113367003</v>
      </c>
      <c r="B3987" t="str">
        <f>'Page 1 - General Information'!$G$16</f>
        <v>2658</v>
      </c>
      <c r="C3987" s="395" t="s">
        <v>19824</v>
      </c>
      <c r="D3987"/>
      <c r="E3987"/>
      <c r="F3987"/>
      <c r="G3987"/>
      <c r="H3987"/>
      <c r="I3987"/>
      <c r="J3987"/>
      <c r="K3987"/>
      <c r="L3987"/>
      <c r="M3987"/>
      <c r="N3987" s="274" t="s">
        <v>4801</v>
      </c>
      <c r="O3987" s="399"/>
      <c r="P3987"/>
      <c r="Q3987" s="400">
        <f>(INDEX('Page 2 - Team Information'!$K$14:$AP$184,Y3987,X3987)*100)</f>
        <v>0</v>
      </c>
      <c r="R3987"/>
      <c r="S3987" t="s">
        <v>8685</v>
      </c>
      <c r="T3987"/>
      <c r="U3987"/>
      <c r="V3987"/>
      <c r="W3987"/>
      <c r="X3987" s="397">
        <v>32</v>
      </c>
      <c r="Y3987" s="397">
        <v>127</v>
      </c>
    </row>
    <row r="3988" spans="1:25" x14ac:dyDescent="0.45">
      <c r="A3988">
        <f>'Page 1 - General Information'!$G$12</f>
        <v>113367003</v>
      </c>
      <c r="B3988" t="str">
        <f>'Page 1 - General Information'!$G$16</f>
        <v>2658</v>
      </c>
      <c r="C3988" s="395" t="s">
        <v>19824</v>
      </c>
      <c r="D3988"/>
      <c r="E3988"/>
      <c r="F3988"/>
      <c r="G3988"/>
      <c r="H3988"/>
      <c r="I3988"/>
      <c r="J3988"/>
      <c r="K3988"/>
      <c r="L3988"/>
      <c r="M3988"/>
      <c r="N3988" t="s">
        <v>4812</v>
      </c>
      <c r="O3988" s="396">
        <f>INDEX('Page 2 - Team Information'!$K$14:$AP$184,Y3988,X3988)</f>
        <v>0</v>
      </c>
      <c r="P3988"/>
      <c r="Q3988"/>
      <c r="R3988"/>
      <c r="S3988" t="s">
        <v>8686</v>
      </c>
      <c r="T3988"/>
      <c r="U3988"/>
      <c r="V3988"/>
      <c r="W3988"/>
      <c r="X3988" s="397">
        <v>24</v>
      </c>
      <c r="Y3988" s="397">
        <v>128</v>
      </c>
    </row>
    <row r="3989" spans="1:25" x14ac:dyDescent="0.45">
      <c r="A3989">
        <f>'Page 1 - General Information'!$G$12</f>
        <v>113367003</v>
      </c>
      <c r="B3989" t="str">
        <f>'Page 1 - General Information'!$G$16</f>
        <v>2658</v>
      </c>
      <c r="C3989" s="395" t="s">
        <v>19824</v>
      </c>
      <c r="D3989"/>
      <c r="E3989"/>
      <c r="F3989"/>
      <c r="G3989"/>
      <c r="H3989"/>
      <c r="I3989"/>
      <c r="J3989"/>
      <c r="K3989"/>
      <c r="L3989"/>
      <c r="M3989"/>
      <c r="N3989" t="s">
        <v>4812</v>
      </c>
      <c r="O3989" s="396">
        <f>INDEX('Page 2 - Team Information'!$K$14:$AP$184,Y3989,X3989)</f>
        <v>0</v>
      </c>
      <c r="P3989"/>
      <c r="Q3989"/>
      <c r="R3989"/>
      <c r="S3989" t="s">
        <v>8687</v>
      </c>
      <c r="T3989"/>
      <c r="U3989"/>
      <c r="V3989"/>
      <c r="W3989"/>
      <c r="X3989" s="397">
        <v>25</v>
      </c>
      <c r="Y3989" s="397">
        <v>128</v>
      </c>
    </row>
    <row r="3990" spans="1:25" x14ac:dyDescent="0.45">
      <c r="A3990">
        <f>'Page 1 - General Information'!$G$12</f>
        <v>113367003</v>
      </c>
      <c r="B3990" t="str">
        <f>'Page 1 - General Information'!$G$16</f>
        <v>2658</v>
      </c>
      <c r="C3990" s="395" t="s">
        <v>19824</v>
      </c>
      <c r="D3990"/>
      <c r="E3990"/>
      <c r="F3990"/>
      <c r="G3990"/>
      <c r="H3990"/>
      <c r="I3990"/>
      <c r="J3990"/>
      <c r="K3990"/>
      <c r="L3990"/>
      <c r="M3990"/>
      <c r="N3990" t="s">
        <v>4812</v>
      </c>
      <c r="O3990" s="396">
        <f>INDEX('Page 2 - Team Information'!$K$14:$AP$184,Y3990,X3990)</f>
        <v>0</v>
      </c>
      <c r="P3990"/>
      <c r="Q3990"/>
      <c r="R3990"/>
      <c r="S3990" t="s">
        <v>8688</v>
      </c>
      <c r="T3990"/>
      <c r="U3990"/>
      <c r="V3990"/>
      <c r="W3990"/>
      <c r="X3990" s="397">
        <v>26</v>
      </c>
      <c r="Y3990" s="397">
        <v>128</v>
      </c>
    </row>
    <row r="3991" spans="1:25" x14ac:dyDescent="0.45">
      <c r="A3991">
        <f>'Page 1 - General Information'!$G$12</f>
        <v>113367003</v>
      </c>
      <c r="B3991" t="str">
        <f>'Page 1 - General Information'!$G$16</f>
        <v>2658</v>
      </c>
      <c r="C3991" s="395" t="s">
        <v>19824</v>
      </c>
      <c r="D3991"/>
      <c r="E3991"/>
      <c r="F3991"/>
      <c r="G3991"/>
      <c r="H3991"/>
      <c r="I3991"/>
      <c r="J3991"/>
      <c r="K3991"/>
      <c r="L3991"/>
      <c r="M3991"/>
      <c r="N3991" t="s">
        <v>4812</v>
      </c>
      <c r="O3991" s="396">
        <f>INDEX('Page 2 - Team Information'!$K$14:$AP$184,Y3991,X3991)</f>
        <v>0</v>
      </c>
      <c r="P3991"/>
      <c r="Q3991"/>
      <c r="R3991"/>
      <c r="S3991" t="s">
        <v>8689</v>
      </c>
      <c r="T3991"/>
      <c r="U3991"/>
      <c r="V3991"/>
      <c r="W3991"/>
      <c r="X3991" s="397">
        <v>27</v>
      </c>
      <c r="Y3991" s="397">
        <v>128</v>
      </c>
    </row>
    <row r="3992" spans="1:25" x14ac:dyDescent="0.45">
      <c r="A3992">
        <f>'Page 1 - General Information'!$G$12</f>
        <v>113367003</v>
      </c>
      <c r="B3992" t="str">
        <f>'Page 1 - General Information'!$G$16</f>
        <v>2658</v>
      </c>
      <c r="C3992" s="395" t="s">
        <v>19824</v>
      </c>
      <c r="D3992"/>
      <c r="E3992"/>
      <c r="F3992"/>
      <c r="G3992"/>
      <c r="H3992"/>
      <c r="I3992"/>
      <c r="J3992"/>
      <c r="K3992"/>
      <c r="L3992"/>
      <c r="M3992"/>
      <c r="N3992" s="274" t="s">
        <v>4801</v>
      </c>
      <c r="O3992" s="399"/>
      <c r="P3992"/>
      <c r="Q3992" s="400">
        <f>(INDEX('Page 2 - Team Information'!$K$14:$AP$184,Y3992,X3992)*100)</f>
        <v>0</v>
      </c>
      <c r="R3992"/>
      <c r="S3992" t="s">
        <v>8690</v>
      </c>
      <c r="T3992"/>
      <c r="U3992"/>
      <c r="V3992"/>
      <c r="W3992"/>
      <c r="X3992" s="397">
        <v>29</v>
      </c>
      <c r="Y3992" s="397">
        <v>128</v>
      </c>
    </row>
    <row r="3993" spans="1:25" x14ac:dyDescent="0.45">
      <c r="A3993">
        <f>'Page 1 - General Information'!$G$12</f>
        <v>113367003</v>
      </c>
      <c r="B3993" t="str">
        <f>'Page 1 - General Information'!$G$16</f>
        <v>2658</v>
      </c>
      <c r="C3993" s="395" t="s">
        <v>19824</v>
      </c>
      <c r="D3993"/>
      <c r="E3993"/>
      <c r="F3993"/>
      <c r="G3993"/>
      <c r="H3993"/>
      <c r="I3993"/>
      <c r="J3993"/>
      <c r="K3993"/>
      <c r="L3993"/>
      <c r="M3993"/>
      <c r="N3993" s="274" t="s">
        <v>4801</v>
      </c>
      <c r="O3993" s="399"/>
      <c r="P3993"/>
      <c r="Q3993" s="400">
        <f>(INDEX('Page 2 - Team Information'!$K$14:$AP$184,Y3993,X3993)*100)</f>
        <v>0</v>
      </c>
      <c r="R3993"/>
      <c r="S3993" t="s">
        <v>8691</v>
      </c>
      <c r="T3993"/>
      <c r="U3993"/>
      <c r="V3993"/>
      <c r="W3993"/>
      <c r="X3993" s="397">
        <v>30</v>
      </c>
      <c r="Y3993" s="397">
        <v>128</v>
      </c>
    </row>
    <row r="3994" spans="1:25" x14ac:dyDescent="0.45">
      <c r="A3994">
        <f>'Page 1 - General Information'!$G$12</f>
        <v>113367003</v>
      </c>
      <c r="B3994" t="str">
        <f>'Page 1 - General Information'!$G$16</f>
        <v>2658</v>
      </c>
      <c r="C3994" s="395" t="s">
        <v>19824</v>
      </c>
      <c r="D3994"/>
      <c r="E3994"/>
      <c r="F3994"/>
      <c r="G3994"/>
      <c r="H3994"/>
      <c r="I3994"/>
      <c r="J3994"/>
      <c r="K3994"/>
      <c r="L3994"/>
      <c r="M3994"/>
      <c r="N3994" s="274" t="s">
        <v>4801</v>
      </c>
      <c r="O3994" s="399"/>
      <c r="P3994"/>
      <c r="Q3994" s="400">
        <f>(INDEX('Page 2 - Team Information'!$K$14:$AP$184,Y3994,X3994)*100)</f>
        <v>0</v>
      </c>
      <c r="R3994"/>
      <c r="S3994" t="s">
        <v>8692</v>
      </c>
      <c r="T3994"/>
      <c r="U3994"/>
      <c r="V3994"/>
      <c r="W3994"/>
      <c r="X3994" s="397">
        <v>31</v>
      </c>
      <c r="Y3994" s="397">
        <v>128</v>
      </c>
    </row>
    <row r="3995" spans="1:25" x14ac:dyDescent="0.45">
      <c r="A3995">
        <f>'Page 1 - General Information'!$G$12</f>
        <v>113367003</v>
      </c>
      <c r="B3995" t="str">
        <f>'Page 1 - General Information'!$G$16</f>
        <v>2658</v>
      </c>
      <c r="C3995" s="395" t="s">
        <v>19824</v>
      </c>
      <c r="D3995"/>
      <c r="E3995"/>
      <c r="F3995"/>
      <c r="G3995"/>
      <c r="H3995"/>
      <c r="I3995"/>
      <c r="J3995"/>
      <c r="K3995"/>
      <c r="L3995"/>
      <c r="M3995"/>
      <c r="N3995" s="274" t="s">
        <v>4801</v>
      </c>
      <c r="O3995" s="399"/>
      <c r="P3995"/>
      <c r="Q3995" s="400">
        <f>(INDEX('Page 2 - Team Information'!$K$14:$AP$184,Y3995,X3995)*100)</f>
        <v>0</v>
      </c>
      <c r="R3995"/>
      <c r="S3995" t="s">
        <v>8693</v>
      </c>
      <c r="T3995"/>
      <c r="U3995"/>
      <c r="V3995"/>
      <c r="W3995"/>
      <c r="X3995" s="397">
        <v>32</v>
      </c>
      <c r="Y3995" s="397">
        <v>128</v>
      </c>
    </row>
    <row r="3996" spans="1:25" x14ac:dyDescent="0.45">
      <c r="A3996">
        <f>'Page 1 - General Information'!$G$12</f>
        <v>113367003</v>
      </c>
      <c r="B3996" t="str">
        <f>'Page 1 - General Information'!$G$16</f>
        <v>2658</v>
      </c>
      <c r="C3996" s="395" t="s">
        <v>19824</v>
      </c>
      <c r="D3996"/>
      <c r="E3996"/>
      <c r="F3996"/>
      <c r="G3996"/>
      <c r="H3996"/>
      <c r="I3996"/>
      <c r="J3996"/>
      <c r="K3996"/>
      <c r="L3996"/>
      <c r="M3996"/>
      <c r="N3996" t="s">
        <v>4812</v>
      </c>
      <c r="O3996" s="396">
        <f>INDEX('Page 2 - Team Information'!$K$14:$AP$184,Y3996,X3996)</f>
        <v>0</v>
      </c>
      <c r="P3996"/>
      <c r="Q3996"/>
      <c r="R3996"/>
      <c r="S3996" t="s">
        <v>8694</v>
      </c>
      <c r="T3996"/>
      <c r="U3996"/>
      <c r="V3996"/>
      <c r="W3996"/>
      <c r="X3996" s="397">
        <v>24</v>
      </c>
      <c r="Y3996" s="397">
        <v>129</v>
      </c>
    </row>
    <row r="3997" spans="1:25" x14ac:dyDescent="0.45">
      <c r="A3997">
        <f>'Page 1 - General Information'!$G$12</f>
        <v>113367003</v>
      </c>
      <c r="B3997" t="str">
        <f>'Page 1 - General Information'!$G$16</f>
        <v>2658</v>
      </c>
      <c r="C3997" s="395" t="s">
        <v>19824</v>
      </c>
      <c r="D3997"/>
      <c r="E3997"/>
      <c r="F3997"/>
      <c r="G3997"/>
      <c r="H3997"/>
      <c r="I3997"/>
      <c r="J3997"/>
      <c r="K3997"/>
      <c r="L3997"/>
      <c r="M3997"/>
      <c r="N3997" t="s">
        <v>4812</v>
      </c>
      <c r="O3997" s="396">
        <f>INDEX('Page 2 - Team Information'!$K$14:$AP$184,Y3997,X3997)</f>
        <v>0</v>
      </c>
      <c r="P3997"/>
      <c r="Q3997"/>
      <c r="R3997"/>
      <c r="S3997" t="s">
        <v>8695</v>
      </c>
      <c r="T3997"/>
      <c r="U3997"/>
      <c r="V3997"/>
      <c r="W3997"/>
      <c r="X3997" s="397">
        <v>25</v>
      </c>
      <c r="Y3997" s="397">
        <v>129</v>
      </c>
    </row>
    <row r="3998" spans="1:25" x14ac:dyDescent="0.45">
      <c r="A3998">
        <f>'Page 1 - General Information'!$G$12</f>
        <v>113367003</v>
      </c>
      <c r="B3998" t="str">
        <f>'Page 1 - General Information'!$G$16</f>
        <v>2658</v>
      </c>
      <c r="C3998" s="395" t="s">
        <v>19824</v>
      </c>
      <c r="D3998"/>
      <c r="E3998"/>
      <c r="F3998"/>
      <c r="G3998"/>
      <c r="H3998"/>
      <c r="I3998"/>
      <c r="J3998"/>
      <c r="K3998"/>
      <c r="L3998"/>
      <c r="M3998"/>
      <c r="N3998" t="s">
        <v>4812</v>
      </c>
      <c r="O3998" s="396">
        <f>INDEX('Page 2 - Team Information'!$K$14:$AP$184,Y3998,X3998)</f>
        <v>0</v>
      </c>
      <c r="P3998"/>
      <c r="Q3998"/>
      <c r="R3998"/>
      <c r="S3998" t="s">
        <v>8696</v>
      </c>
      <c r="T3998"/>
      <c r="U3998"/>
      <c r="V3998"/>
      <c r="W3998"/>
      <c r="X3998" s="397">
        <v>26</v>
      </c>
      <c r="Y3998" s="397">
        <v>129</v>
      </c>
    </row>
    <row r="3999" spans="1:25" x14ac:dyDescent="0.45">
      <c r="A3999">
        <f>'Page 1 - General Information'!$G$12</f>
        <v>113367003</v>
      </c>
      <c r="B3999" t="str">
        <f>'Page 1 - General Information'!$G$16</f>
        <v>2658</v>
      </c>
      <c r="C3999" s="395" t="s">
        <v>19824</v>
      </c>
      <c r="D3999"/>
      <c r="E3999"/>
      <c r="F3999"/>
      <c r="G3999"/>
      <c r="H3999"/>
      <c r="I3999"/>
      <c r="J3999"/>
      <c r="K3999"/>
      <c r="L3999"/>
      <c r="M3999"/>
      <c r="N3999" t="s">
        <v>4812</v>
      </c>
      <c r="O3999" s="396">
        <f>INDEX('Page 2 - Team Information'!$K$14:$AP$184,Y3999,X3999)</f>
        <v>0</v>
      </c>
      <c r="P3999"/>
      <c r="Q3999"/>
      <c r="R3999"/>
      <c r="S3999" t="s">
        <v>8697</v>
      </c>
      <c r="T3999"/>
      <c r="U3999"/>
      <c r="V3999"/>
      <c r="W3999"/>
      <c r="X3999" s="397">
        <v>27</v>
      </c>
      <c r="Y3999" s="397">
        <v>129</v>
      </c>
    </row>
    <row r="4000" spans="1:25" x14ac:dyDescent="0.45">
      <c r="A4000">
        <f>'Page 1 - General Information'!$G$12</f>
        <v>113367003</v>
      </c>
      <c r="B4000" t="str">
        <f>'Page 1 - General Information'!$G$16</f>
        <v>2658</v>
      </c>
      <c r="C4000" s="395" t="s">
        <v>19824</v>
      </c>
      <c r="D4000"/>
      <c r="E4000"/>
      <c r="F4000"/>
      <c r="G4000"/>
      <c r="H4000"/>
      <c r="I4000"/>
      <c r="J4000"/>
      <c r="K4000"/>
      <c r="L4000"/>
      <c r="M4000"/>
      <c r="N4000" s="274" t="s">
        <v>4801</v>
      </c>
      <c r="O4000" s="399"/>
      <c r="P4000"/>
      <c r="Q4000" s="400">
        <f>(INDEX('Page 2 - Team Information'!$K$14:$AP$184,Y4000,X4000)*100)</f>
        <v>0</v>
      </c>
      <c r="R4000"/>
      <c r="S4000" t="s">
        <v>8698</v>
      </c>
      <c r="T4000"/>
      <c r="U4000"/>
      <c r="V4000"/>
      <c r="W4000"/>
      <c r="X4000" s="397">
        <v>29</v>
      </c>
      <c r="Y4000" s="397">
        <v>129</v>
      </c>
    </row>
    <row r="4001" spans="1:25" x14ac:dyDescent="0.45">
      <c r="A4001">
        <f>'Page 1 - General Information'!$G$12</f>
        <v>113367003</v>
      </c>
      <c r="B4001" t="str">
        <f>'Page 1 - General Information'!$G$16</f>
        <v>2658</v>
      </c>
      <c r="C4001" s="395" t="s">
        <v>19824</v>
      </c>
      <c r="D4001"/>
      <c r="E4001"/>
      <c r="F4001"/>
      <c r="G4001"/>
      <c r="H4001"/>
      <c r="I4001"/>
      <c r="J4001"/>
      <c r="K4001"/>
      <c r="L4001"/>
      <c r="M4001"/>
      <c r="N4001" s="274" t="s">
        <v>4801</v>
      </c>
      <c r="O4001" s="399"/>
      <c r="P4001"/>
      <c r="Q4001" s="400">
        <f>(INDEX('Page 2 - Team Information'!$K$14:$AP$184,Y4001,X4001)*100)</f>
        <v>0</v>
      </c>
      <c r="R4001"/>
      <c r="S4001" t="s">
        <v>8699</v>
      </c>
      <c r="T4001"/>
      <c r="U4001"/>
      <c r="V4001"/>
      <c r="W4001"/>
      <c r="X4001" s="397">
        <v>30</v>
      </c>
      <c r="Y4001" s="397">
        <v>129</v>
      </c>
    </row>
    <row r="4002" spans="1:25" x14ac:dyDescent="0.45">
      <c r="A4002">
        <f>'Page 1 - General Information'!$G$12</f>
        <v>113367003</v>
      </c>
      <c r="B4002" t="str">
        <f>'Page 1 - General Information'!$G$16</f>
        <v>2658</v>
      </c>
      <c r="C4002" s="395" t="s">
        <v>19824</v>
      </c>
      <c r="D4002"/>
      <c r="E4002"/>
      <c r="F4002"/>
      <c r="G4002"/>
      <c r="H4002"/>
      <c r="I4002"/>
      <c r="J4002"/>
      <c r="K4002"/>
      <c r="L4002"/>
      <c r="M4002"/>
      <c r="N4002" s="274" t="s">
        <v>4801</v>
      </c>
      <c r="O4002" s="399"/>
      <c r="P4002"/>
      <c r="Q4002" s="400">
        <f>(INDEX('Page 2 - Team Information'!$K$14:$AP$184,Y4002,X4002)*100)</f>
        <v>0</v>
      </c>
      <c r="R4002"/>
      <c r="S4002" t="s">
        <v>8700</v>
      </c>
      <c r="T4002"/>
      <c r="U4002"/>
      <c r="V4002"/>
      <c r="W4002"/>
      <c r="X4002" s="397">
        <v>31</v>
      </c>
      <c r="Y4002" s="397">
        <v>129</v>
      </c>
    </row>
    <row r="4003" spans="1:25" x14ac:dyDescent="0.45">
      <c r="A4003">
        <f>'Page 1 - General Information'!$G$12</f>
        <v>113367003</v>
      </c>
      <c r="B4003" t="str">
        <f>'Page 1 - General Information'!$G$16</f>
        <v>2658</v>
      </c>
      <c r="C4003" s="395" t="s">
        <v>19824</v>
      </c>
      <c r="D4003"/>
      <c r="E4003"/>
      <c r="F4003"/>
      <c r="G4003"/>
      <c r="H4003"/>
      <c r="I4003"/>
      <c r="J4003"/>
      <c r="K4003"/>
      <c r="L4003"/>
      <c r="M4003"/>
      <c r="N4003" s="274" t="s">
        <v>4801</v>
      </c>
      <c r="O4003" s="399"/>
      <c r="P4003"/>
      <c r="Q4003" s="400">
        <f>(INDEX('Page 2 - Team Information'!$K$14:$AP$184,Y4003,X4003)*100)</f>
        <v>0</v>
      </c>
      <c r="R4003"/>
      <c r="S4003" t="s">
        <v>8701</v>
      </c>
      <c r="T4003"/>
      <c r="U4003"/>
      <c r="V4003"/>
      <c r="W4003"/>
      <c r="X4003" s="397">
        <v>32</v>
      </c>
      <c r="Y4003" s="397">
        <v>129</v>
      </c>
    </row>
    <row r="4004" spans="1:25" x14ac:dyDescent="0.45">
      <c r="A4004">
        <f>'Page 1 - General Information'!$G$12</f>
        <v>113367003</v>
      </c>
      <c r="B4004" t="str">
        <f>'Page 1 - General Information'!$G$16</f>
        <v>2658</v>
      </c>
      <c r="C4004" s="395" t="s">
        <v>19824</v>
      </c>
      <c r="D4004"/>
      <c r="E4004"/>
      <c r="F4004"/>
      <c r="G4004"/>
      <c r="H4004"/>
      <c r="I4004"/>
      <c r="J4004"/>
      <c r="K4004"/>
      <c r="L4004"/>
      <c r="M4004"/>
      <c r="N4004" t="s">
        <v>4812</v>
      </c>
      <c r="O4004" s="396">
        <f>INDEX('Page 2 - Team Information'!$K$14:$AP$184,Y4004,X4004)</f>
        <v>0</v>
      </c>
      <c r="P4004"/>
      <c r="Q4004"/>
      <c r="R4004"/>
      <c r="S4004" t="s">
        <v>8702</v>
      </c>
      <c r="T4004"/>
      <c r="U4004"/>
      <c r="V4004"/>
      <c r="W4004"/>
      <c r="X4004" s="397">
        <v>24</v>
      </c>
      <c r="Y4004" s="397">
        <v>130</v>
      </c>
    </row>
    <row r="4005" spans="1:25" x14ac:dyDescent="0.45">
      <c r="A4005">
        <f>'Page 1 - General Information'!$G$12</f>
        <v>113367003</v>
      </c>
      <c r="B4005" t="str">
        <f>'Page 1 - General Information'!$G$16</f>
        <v>2658</v>
      </c>
      <c r="C4005" s="395" t="s">
        <v>19824</v>
      </c>
      <c r="D4005"/>
      <c r="E4005"/>
      <c r="F4005"/>
      <c r="G4005"/>
      <c r="H4005"/>
      <c r="I4005"/>
      <c r="J4005"/>
      <c r="K4005"/>
      <c r="L4005"/>
      <c r="M4005"/>
      <c r="N4005" t="s">
        <v>4812</v>
      </c>
      <c r="O4005" s="396">
        <f>INDEX('Page 2 - Team Information'!$K$14:$AP$184,Y4005,X4005)</f>
        <v>0</v>
      </c>
      <c r="P4005"/>
      <c r="Q4005"/>
      <c r="R4005"/>
      <c r="S4005" t="s">
        <v>8703</v>
      </c>
      <c r="T4005"/>
      <c r="U4005"/>
      <c r="V4005"/>
      <c r="W4005"/>
      <c r="X4005" s="397">
        <v>25</v>
      </c>
      <c r="Y4005" s="397">
        <v>130</v>
      </c>
    </row>
    <row r="4006" spans="1:25" x14ac:dyDescent="0.45">
      <c r="A4006">
        <f>'Page 1 - General Information'!$G$12</f>
        <v>113367003</v>
      </c>
      <c r="B4006" t="str">
        <f>'Page 1 - General Information'!$G$16</f>
        <v>2658</v>
      </c>
      <c r="C4006" s="395" t="s">
        <v>19824</v>
      </c>
      <c r="D4006"/>
      <c r="E4006"/>
      <c r="F4006"/>
      <c r="G4006"/>
      <c r="H4006"/>
      <c r="I4006"/>
      <c r="J4006"/>
      <c r="K4006"/>
      <c r="L4006"/>
      <c r="M4006"/>
      <c r="N4006" t="s">
        <v>4812</v>
      </c>
      <c r="O4006" s="396">
        <f>INDEX('Page 2 - Team Information'!$K$14:$AP$184,Y4006,X4006)</f>
        <v>0</v>
      </c>
      <c r="P4006"/>
      <c r="Q4006"/>
      <c r="R4006"/>
      <c r="S4006" t="s">
        <v>8704</v>
      </c>
      <c r="T4006"/>
      <c r="U4006"/>
      <c r="V4006"/>
      <c r="W4006"/>
      <c r="X4006" s="397">
        <v>26</v>
      </c>
      <c r="Y4006" s="397">
        <v>130</v>
      </c>
    </row>
    <row r="4007" spans="1:25" x14ac:dyDescent="0.45">
      <c r="A4007">
        <f>'Page 1 - General Information'!$G$12</f>
        <v>113367003</v>
      </c>
      <c r="B4007" t="str">
        <f>'Page 1 - General Information'!$G$16</f>
        <v>2658</v>
      </c>
      <c r="C4007" s="395" t="s">
        <v>19824</v>
      </c>
      <c r="D4007"/>
      <c r="E4007"/>
      <c r="F4007"/>
      <c r="G4007"/>
      <c r="H4007"/>
      <c r="I4007"/>
      <c r="J4007"/>
      <c r="K4007"/>
      <c r="L4007"/>
      <c r="M4007"/>
      <c r="N4007" t="s">
        <v>4812</v>
      </c>
      <c r="O4007" s="396">
        <f>INDEX('Page 2 - Team Information'!$K$14:$AP$184,Y4007,X4007)</f>
        <v>0</v>
      </c>
      <c r="P4007"/>
      <c r="Q4007"/>
      <c r="R4007"/>
      <c r="S4007" t="s">
        <v>8705</v>
      </c>
      <c r="T4007"/>
      <c r="U4007"/>
      <c r="V4007"/>
      <c r="W4007"/>
      <c r="X4007" s="397">
        <v>27</v>
      </c>
      <c r="Y4007" s="397">
        <v>130</v>
      </c>
    </row>
    <row r="4008" spans="1:25" x14ac:dyDescent="0.45">
      <c r="A4008">
        <f>'Page 1 - General Information'!$G$12</f>
        <v>113367003</v>
      </c>
      <c r="B4008" t="str">
        <f>'Page 1 - General Information'!$G$16</f>
        <v>2658</v>
      </c>
      <c r="C4008" s="395" t="s">
        <v>19824</v>
      </c>
      <c r="D4008"/>
      <c r="E4008"/>
      <c r="F4008"/>
      <c r="G4008"/>
      <c r="H4008"/>
      <c r="I4008"/>
      <c r="J4008"/>
      <c r="K4008"/>
      <c r="L4008"/>
      <c r="M4008"/>
      <c r="N4008" s="274" t="s">
        <v>4801</v>
      </c>
      <c r="O4008" s="399"/>
      <c r="P4008"/>
      <c r="Q4008" s="400">
        <f>(INDEX('Page 2 - Team Information'!$K$14:$AP$184,Y4008,X4008)*100)</f>
        <v>0</v>
      </c>
      <c r="R4008"/>
      <c r="S4008" t="s">
        <v>8706</v>
      </c>
      <c r="T4008"/>
      <c r="U4008"/>
      <c r="V4008"/>
      <c r="W4008"/>
      <c r="X4008" s="397">
        <v>29</v>
      </c>
      <c r="Y4008" s="397">
        <v>130</v>
      </c>
    </row>
    <row r="4009" spans="1:25" x14ac:dyDescent="0.45">
      <c r="A4009">
        <f>'Page 1 - General Information'!$G$12</f>
        <v>113367003</v>
      </c>
      <c r="B4009" t="str">
        <f>'Page 1 - General Information'!$G$16</f>
        <v>2658</v>
      </c>
      <c r="C4009" s="395" t="s">
        <v>19824</v>
      </c>
      <c r="D4009"/>
      <c r="E4009"/>
      <c r="F4009"/>
      <c r="G4009"/>
      <c r="H4009"/>
      <c r="I4009"/>
      <c r="J4009"/>
      <c r="K4009"/>
      <c r="L4009"/>
      <c r="M4009"/>
      <c r="N4009" s="274" t="s">
        <v>4801</v>
      </c>
      <c r="O4009" s="399"/>
      <c r="P4009"/>
      <c r="Q4009" s="400">
        <f>(INDEX('Page 2 - Team Information'!$K$14:$AP$184,Y4009,X4009)*100)</f>
        <v>0</v>
      </c>
      <c r="R4009"/>
      <c r="S4009" t="s">
        <v>8707</v>
      </c>
      <c r="T4009"/>
      <c r="U4009"/>
      <c r="V4009"/>
      <c r="W4009"/>
      <c r="X4009" s="397">
        <v>30</v>
      </c>
      <c r="Y4009" s="397">
        <v>130</v>
      </c>
    </row>
    <row r="4010" spans="1:25" x14ac:dyDescent="0.45">
      <c r="A4010">
        <f>'Page 1 - General Information'!$G$12</f>
        <v>113367003</v>
      </c>
      <c r="B4010" t="str">
        <f>'Page 1 - General Information'!$G$16</f>
        <v>2658</v>
      </c>
      <c r="C4010" s="395" t="s">
        <v>19824</v>
      </c>
      <c r="D4010"/>
      <c r="E4010"/>
      <c r="F4010"/>
      <c r="G4010"/>
      <c r="H4010"/>
      <c r="I4010"/>
      <c r="J4010"/>
      <c r="K4010"/>
      <c r="L4010"/>
      <c r="M4010"/>
      <c r="N4010" s="274" t="s">
        <v>4801</v>
      </c>
      <c r="O4010" s="399"/>
      <c r="P4010"/>
      <c r="Q4010" s="400">
        <f>(INDEX('Page 2 - Team Information'!$K$14:$AP$184,Y4010,X4010)*100)</f>
        <v>0</v>
      </c>
      <c r="R4010"/>
      <c r="S4010" t="s">
        <v>8708</v>
      </c>
      <c r="T4010"/>
      <c r="U4010"/>
      <c r="V4010"/>
      <c r="W4010"/>
      <c r="X4010" s="397">
        <v>31</v>
      </c>
      <c r="Y4010" s="397">
        <v>130</v>
      </c>
    </row>
    <row r="4011" spans="1:25" x14ac:dyDescent="0.45">
      <c r="A4011">
        <f>'Page 1 - General Information'!$G$12</f>
        <v>113367003</v>
      </c>
      <c r="B4011" t="str">
        <f>'Page 1 - General Information'!$G$16</f>
        <v>2658</v>
      </c>
      <c r="C4011" s="395" t="s">
        <v>19824</v>
      </c>
      <c r="D4011"/>
      <c r="E4011"/>
      <c r="F4011"/>
      <c r="G4011"/>
      <c r="H4011"/>
      <c r="I4011"/>
      <c r="J4011"/>
      <c r="K4011"/>
      <c r="L4011"/>
      <c r="M4011"/>
      <c r="N4011" s="274" t="s">
        <v>4801</v>
      </c>
      <c r="O4011" s="399"/>
      <c r="P4011"/>
      <c r="Q4011" s="400">
        <f>(INDEX('Page 2 - Team Information'!$K$14:$AP$184,Y4011,X4011)*100)</f>
        <v>0</v>
      </c>
      <c r="R4011"/>
      <c r="S4011" t="s">
        <v>8709</v>
      </c>
      <c r="T4011"/>
      <c r="U4011"/>
      <c r="V4011"/>
      <c r="W4011"/>
      <c r="X4011" s="397">
        <v>32</v>
      </c>
      <c r="Y4011" s="397">
        <v>130</v>
      </c>
    </row>
    <row r="4012" spans="1:25" x14ac:dyDescent="0.45">
      <c r="A4012">
        <f>'Page 1 - General Information'!$G$12</f>
        <v>113367003</v>
      </c>
      <c r="B4012" t="str">
        <f>'Page 1 - General Information'!$G$16</f>
        <v>2658</v>
      </c>
      <c r="C4012" s="395" t="s">
        <v>19824</v>
      </c>
      <c r="D4012"/>
      <c r="E4012"/>
      <c r="F4012"/>
      <c r="G4012"/>
      <c r="H4012"/>
      <c r="I4012"/>
      <c r="J4012"/>
      <c r="K4012"/>
      <c r="L4012"/>
      <c r="M4012"/>
      <c r="N4012" t="s">
        <v>4812</v>
      </c>
      <c r="O4012" s="396">
        <f>INDEX('Page 2 - Team Information'!$K$14:$AP$184,Y4012,X4012)</f>
        <v>0</v>
      </c>
      <c r="P4012"/>
      <c r="Q4012"/>
      <c r="R4012"/>
      <c r="S4012" t="s">
        <v>8710</v>
      </c>
      <c r="T4012"/>
      <c r="U4012"/>
      <c r="V4012"/>
      <c r="W4012"/>
      <c r="X4012" s="397">
        <v>24</v>
      </c>
      <c r="Y4012" s="397">
        <v>131</v>
      </c>
    </row>
    <row r="4013" spans="1:25" x14ac:dyDescent="0.45">
      <c r="A4013">
        <f>'Page 1 - General Information'!$G$12</f>
        <v>113367003</v>
      </c>
      <c r="B4013" t="str">
        <f>'Page 1 - General Information'!$G$16</f>
        <v>2658</v>
      </c>
      <c r="C4013" s="395" t="s">
        <v>19824</v>
      </c>
      <c r="D4013"/>
      <c r="E4013"/>
      <c r="F4013"/>
      <c r="G4013"/>
      <c r="H4013"/>
      <c r="I4013"/>
      <c r="J4013"/>
      <c r="K4013"/>
      <c r="L4013"/>
      <c r="M4013"/>
      <c r="N4013" t="s">
        <v>4812</v>
      </c>
      <c r="O4013" s="396">
        <f>INDEX('Page 2 - Team Information'!$K$14:$AP$184,Y4013,X4013)</f>
        <v>0</v>
      </c>
      <c r="P4013"/>
      <c r="Q4013"/>
      <c r="R4013"/>
      <c r="S4013" t="s">
        <v>8711</v>
      </c>
      <c r="T4013"/>
      <c r="U4013"/>
      <c r="V4013"/>
      <c r="W4013"/>
      <c r="X4013" s="397">
        <v>25</v>
      </c>
      <c r="Y4013" s="397">
        <v>131</v>
      </c>
    </row>
    <row r="4014" spans="1:25" x14ac:dyDescent="0.45">
      <c r="A4014">
        <f>'Page 1 - General Information'!$G$12</f>
        <v>113367003</v>
      </c>
      <c r="B4014" t="str">
        <f>'Page 1 - General Information'!$G$16</f>
        <v>2658</v>
      </c>
      <c r="C4014" s="395" t="s">
        <v>19824</v>
      </c>
      <c r="D4014"/>
      <c r="E4014"/>
      <c r="F4014"/>
      <c r="G4014"/>
      <c r="H4014"/>
      <c r="I4014"/>
      <c r="J4014"/>
      <c r="K4014"/>
      <c r="L4014"/>
      <c r="M4014"/>
      <c r="N4014" t="s">
        <v>4812</v>
      </c>
      <c r="O4014" s="396">
        <f>INDEX('Page 2 - Team Information'!$K$14:$AP$184,Y4014,X4014)</f>
        <v>0</v>
      </c>
      <c r="P4014"/>
      <c r="Q4014"/>
      <c r="R4014"/>
      <c r="S4014" t="s">
        <v>8712</v>
      </c>
      <c r="T4014"/>
      <c r="U4014"/>
      <c r="V4014"/>
      <c r="W4014"/>
      <c r="X4014" s="397">
        <v>26</v>
      </c>
      <c r="Y4014" s="397">
        <v>131</v>
      </c>
    </row>
    <row r="4015" spans="1:25" x14ac:dyDescent="0.45">
      <c r="A4015">
        <f>'Page 1 - General Information'!$G$12</f>
        <v>113367003</v>
      </c>
      <c r="B4015" t="str">
        <f>'Page 1 - General Information'!$G$16</f>
        <v>2658</v>
      </c>
      <c r="C4015" s="395" t="s">
        <v>19824</v>
      </c>
      <c r="D4015"/>
      <c r="E4015"/>
      <c r="F4015"/>
      <c r="G4015"/>
      <c r="H4015"/>
      <c r="I4015"/>
      <c r="J4015"/>
      <c r="K4015"/>
      <c r="L4015"/>
      <c r="M4015"/>
      <c r="N4015" t="s">
        <v>4812</v>
      </c>
      <c r="O4015" s="396">
        <f>INDEX('Page 2 - Team Information'!$K$14:$AP$184,Y4015,X4015)</f>
        <v>0</v>
      </c>
      <c r="P4015"/>
      <c r="Q4015"/>
      <c r="R4015"/>
      <c r="S4015" t="s">
        <v>8713</v>
      </c>
      <c r="T4015"/>
      <c r="U4015"/>
      <c r="V4015"/>
      <c r="W4015"/>
      <c r="X4015" s="397">
        <v>27</v>
      </c>
      <c r="Y4015" s="397">
        <v>131</v>
      </c>
    </row>
    <row r="4016" spans="1:25" x14ac:dyDescent="0.45">
      <c r="A4016">
        <f>'Page 1 - General Information'!$G$12</f>
        <v>113367003</v>
      </c>
      <c r="B4016" t="str">
        <f>'Page 1 - General Information'!$G$16</f>
        <v>2658</v>
      </c>
      <c r="C4016" s="395" t="s">
        <v>19824</v>
      </c>
      <c r="D4016"/>
      <c r="E4016"/>
      <c r="F4016"/>
      <c r="G4016"/>
      <c r="H4016"/>
      <c r="I4016"/>
      <c r="J4016"/>
      <c r="K4016"/>
      <c r="L4016"/>
      <c r="M4016"/>
      <c r="N4016" s="274" t="s">
        <v>4801</v>
      </c>
      <c r="O4016" s="399"/>
      <c r="P4016"/>
      <c r="Q4016" s="400">
        <f>(INDEX('Page 2 - Team Information'!$K$14:$AP$184,Y4016,X4016)*100)</f>
        <v>0</v>
      </c>
      <c r="R4016"/>
      <c r="S4016" t="s">
        <v>8714</v>
      </c>
      <c r="T4016"/>
      <c r="U4016"/>
      <c r="V4016"/>
      <c r="W4016"/>
      <c r="X4016" s="397">
        <v>29</v>
      </c>
      <c r="Y4016" s="397">
        <v>131</v>
      </c>
    </row>
    <row r="4017" spans="1:25" x14ac:dyDescent="0.45">
      <c r="A4017">
        <f>'Page 1 - General Information'!$G$12</f>
        <v>113367003</v>
      </c>
      <c r="B4017" t="str">
        <f>'Page 1 - General Information'!$G$16</f>
        <v>2658</v>
      </c>
      <c r="C4017" s="395" t="s">
        <v>19824</v>
      </c>
      <c r="D4017"/>
      <c r="E4017"/>
      <c r="F4017"/>
      <c r="G4017"/>
      <c r="H4017"/>
      <c r="I4017"/>
      <c r="J4017"/>
      <c r="K4017"/>
      <c r="L4017"/>
      <c r="M4017"/>
      <c r="N4017" s="274" t="s">
        <v>4801</v>
      </c>
      <c r="O4017" s="399"/>
      <c r="P4017"/>
      <c r="Q4017" s="400">
        <f>(INDEX('Page 2 - Team Information'!$K$14:$AP$184,Y4017,X4017)*100)</f>
        <v>0</v>
      </c>
      <c r="R4017"/>
      <c r="S4017" t="s">
        <v>8715</v>
      </c>
      <c r="T4017"/>
      <c r="U4017"/>
      <c r="V4017"/>
      <c r="W4017"/>
      <c r="X4017" s="397">
        <v>30</v>
      </c>
      <c r="Y4017" s="397">
        <v>131</v>
      </c>
    </row>
    <row r="4018" spans="1:25" x14ac:dyDescent="0.45">
      <c r="A4018">
        <f>'Page 1 - General Information'!$G$12</f>
        <v>113367003</v>
      </c>
      <c r="B4018" t="str">
        <f>'Page 1 - General Information'!$G$16</f>
        <v>2658</v>
      </c>
      <c r="C4018" s="395" t="s">
        <v>19824</v>
      </c>
      <c r="D4018"/>
      <c r="E4018"/>
      <c r="F4018"/>
      <c r="G4018"/>
      <c r="H4018"/>
      <c r="I4018"/>
      <c r="J4018"/>
      <c r="K4018"/>
      <c r="L4018"/>
      <c r="M4018"/>
      <c r="N4018" s="274" t="s">
        <v>4801</v>
      </c>
      <c r="O4018" s="399"/>
      <c r="P4018"/>
      <c r="Q4018" s="400">
        <f>(INDEX('Page 2 - Team Information'!$K$14:$AP$184,Y4018,X4018)*100)</f>
        <v>0</v>
      </c>
      <c r="R4018"/>
      <c r="S4018" t="s">
        <v>8716</v>
      </c>
      <c r="T4018"/>
      <c r="U4018"/>
      <c r="V4018"/>
      <c r="W4018"/>
      <c r="X4018" s="397">
        <v>31</v>
      </c>
      <c r="Y4018" s="397">
        <v>131</v>
      </c>
    </row>
    <row r="4019" spans="1:25" x14ac:dyDescent="0.45">
      <c r="A4019">
        <f>'Page 1 - General Information'!$G$12</f>
        <v>113367003</v>
      </c>
      <c r="B4019" t="str">
        <f>'Page 1 - General Information'!$G$16</f>
        <v>2658</v>
      </c>
      <c r="C4019" s="395" t="s">
        <v>19824</v>
      </c>
      <c r="D4019"/>
      <c r="E4019"/>
      <c r="F4019"/>
      <c r="G4019"/>
      <c r="H4019"/>
      <c r="I4019"/>
      <c r="J4019"/>
      <c r="K4019"/>
      <c r="L4019"/>
      <c r="M4019"/>
      <c r="N4019" s="274" t="s">
        <v>4801</v>
      </c>
      <c r="O4019" s="399"/>
      <c r="P4019"/>
      <c r="Q4019" s="400">
        <f>(INDEX('Page 2 - Team Information'!$K$14:$AP$184,Y4019,X4019)*100)</f>
        <v>0</v>
      </c>
      <c r="R4019"/>
      <c r="S4019" t="s">
        <v>8717</v>
      </c>
      <c r="T4019"/>
      <c r="U4019"/>
      <c r="V4019"/>
      <c r="W4019"/>
      <c r="X4019" s="397">
        <v>32</v>
      </c>
      <c r="Y4019" s="397">
        <v>131</v>
      </c>
    </row>
    <row r="4020" spans="1:25" x14ac:dyDescent="0.45">
      <c r="A4020">
        <f>'Page 1 - General Information'!$G$12</f>
        <v>113367003</v>
      </c>
      <c r="B4020" t="str">
        <f>'Page 1 - General Information'!$G$16</f>
        <v>2658</v>
      </c>
      <c r="C4020" s="395" t="s">
        <v>19824</v>
      </c>
      <c r="D4020"/>
      <c r="E4020"/>
      <c r="F4020"/>
      <c r="G4020"/>
      <c r="H4020"/>
      <c r="I4020"/>
      <c r="J4020"/>
      <c r="K4020"/>
      <c r="L4020"/>
      <c r="M4020"/>
      <c r="N4020" t="s">
        <v>4812</v>
      </c>
      <c r="O4020" s="396">
        <f>INDEX('Page 2 - Team Information'!$K$14:$AP$184,Y4020,X4020)</f>
        <v>0</v>
      </c>
      <c r="P4020"/>
      <c r="Q4020"/>
      <c r="R4020"/>
      <c r="S4020" t="s">
        <v>8718</v>
      </c>
      <c r="T4020"/>
      <c r="U4020"/>
      <c r="V4020"/>
      <c r="W4020"/>
      <c r="X4020" s="397">
        <v>24</v>
      </c>
      <c r="Y4020" s="397">
        <v>132</v>
      </c>
    </row>
    <row r="4021" spans="1:25" x14ac:dyDescent="0.45">
      <c r="A4021">
        <f>'Page 1 - General Information'!$G$12</f>
        <v>113367003</v>
      </c>
      <c r="B4021" t="str">
        <f>'Page 1 - General Information'!$G$16</f>
        <v>2658</v>
      </c>
      <c r="C4021" s="395" t="s">
        <v>19824</v>
      </c>
      <c r="D4021"/>
      <c r="E4021"/>
      <c r="F4021"/>
      <c r="G4021"/>
      <c r="H4021"/>
      <c r="I4021"/>
      <c r="J4021"/>
      <c r="K4021"/>
      <c r="L4021"/>
      <c r="M4021"/>
      <c r="N4021" t="s">
        <v>4812</v>
      </c>
      <c r="O4021" s="396">
        <f>INDEX('Page 2 - Team Information'!$K$14:$AP$184,Y4021,X4021)</f>
        <v>0</v>
      </c>
      <c r="P4021"/>
      <c r="Q4021"/>
      <c r="R4021"/>
      <c r="S4021" t="s">
        <v>8719</v>
      </c>
      <c r="T4021"/>
      <c r="U4021"/>
      <c r="V4021"/>
      <c r="W4021"/>
      <c r="X4021" s="397">
        <v>25</v>
      </c>
      <c r="Y4021" s="397">
        <v>132</v>
      </c>
    </row>
    <row r="4022" spans="1:25" x14ac:dyDescent="0.45">
      <c r="A4022">
        <f>'Page 1 - General Information'!$G$12</f>
        <v>113367003</v>
      </c>
      <c r="B4022" t="str">
        <f>'Page 1 - General Information'!$G$16</f>
        <v>2658</v>
      </c>
      <c r="C4022" s="395" t="s">
        <v>19824</v>
      </c>
      <c r="D4022"/>
      <c r="E4022"/>
      <c r="F4022"/>
      <c r="G4022"/>
      <c r="H4022"/>
      <c r="I4022"/>
      <c r="J4022"/>
      <c r="K4022"/>
      <c r="L4022"/>
      <c r="M4022"/>
      <c r="N4022" t="s">
        <v>4812</v>
      </c>
      <c r="O4022" s="396">
        <f>INDEX('Page 2 - Team Information'!$K$14:$AP$184,Y4022,X4022)</f>
        <v>0</v>
      </c>
      <c r="P4022"/>
      <c r="Q4022"/>
      <c r="R4022"/>
      <c r="S4022" t="s">
        <v>8720</v>
      </c>
      <c r="T4022"/>
      <c r="U4022"/>
      <c r="V4022"/>
      <c r="W4022"/>
      <c r="X4022" s="397">
        <v>26</v>
      </c>
      <c r="Y4022" s="397">
        <v>132</v>
      </c>
    </row>
    <row r="4023" spans="1:25" x14ac:dyDescent="0.45">
      <c r="A4023">
        <f>'Page 1 - General Information'!$G$12</f>
        <v>113367003</v>
      </c>
      <c r="B4023" t="str">
        <f>'Page 1 - General Information'!$G$16</f>
        <v>2658</v>
      </c>
      <c r="C4023" s="395" t="s">
        <v>19824</v>
      </c>
      <c r="D4023"/>
      <c r="E4023"/>
      <c r="F4023"/>
      <c r="G4023"/>
      <c r="H4023"/>
      <c r="I4023"/>
      <c r="J4023"/>
      <c r="K4023"/>
      <c r="L4023"/>
      <c r="M4023"/>
      <c r="N4023" t="s">
        <v>4812</v>
      </c>
      <c r="O4023" s="396">
        <f>INDEX('Page 2 - Team Information'!$K$14:$AP$184,Y4023,X4023)</f>
        <v>0</v>
      </c>
      <c r="P4023"/>
      <c r="Q4023"/>
      <c r="R4023"/>
      <c r="S4023" t="s">
        <v>8721</v>
      </c>
      <c r="T4023"/>
      <c r="U4023"/>
      <c r="V4023"/>
      <c r="W4023"/>
      <c r="X4023" s="397">
        <v>27</v>
      </c>
      <c r="Y4023" s="397">
        <v>132</v>
      </c>
    </row>
    <row r="4024" spans="1:25" x14ac:dyDescent="0.45">
      <c r="A4024">
        <f>'Page 1 - General Information'!$G$12</f>
        <v>113367003</v>
      </c>
      <c r="B4024" t="str">
        <f>'Page 1 - General Information'!$G$16</f>
        <v>2658</v>
      </c>
      <c r="C4024" s="395" t="s">
        <v>19824</v>
      </c>
      <c r="D4024"/>
      <c r="E4024"/>
      <c r="F4024"/>
      <c r="G4024"/>
      <c r="H4024"/>
      <c r="I4024"/>
      <c r="J4024"/>
      <c r="K4024"/>
      <c r="L4024"/>
      <c r="M4024"/>
      <c r="N4024" s="274" t="s">
        <v>4801</v>
      </c>
      <c r="O4024" s="399"/>
      <c r="P4024"/>
      <c r="Q4024" s="400">
        <f>(INDEX('Page 2 - Team Information'!$K$14:$AP$184,Y4024,X4024)*100)</f>
        <v>0</v>
      </c>
      <c r="R4024"/>
      <c r="S4024" t="s">
        <v>8722</v>
      </c>
      <c r="T4024"/>
      <c r="U4024"/>
      <c r="V4024"/>
      <c r="W4024"/>
      <c r="X4024" s="397">
        <v>29</v>
      </c>
      <c r="Y4024" s="397">
        <v>132</v>
      </c>
    </row>
    <row r="4025" spans="1:25" x14ac:dyDescent="0.45">
      <c r="A4025">
        <f>'Page 1 - General Information'!$G$12</f>
        <v>113367003</v>
      </c>
      <c r="B4025" t="str">
        <f>'Page 1 - General Information'!$G$16</f>
        <v>2658</v>
      </c>
      <c r="C4025" s="395" t="s">
        <v>19824</v>
      </c>
      <c r="D4025"/>
      <c r="E4025"/>
      <c r="F4025"/>
      <c r="G4025"/>
      <c r="H4025"/>
      <c r="I4025"/>
      <c r="J4025"/>
      <c r="K4025"/>
      <c r="L4025"/>
      <c r="M4025"/>
      <c r="N4025" s="274" t="s">
        <v>4801</v>
      </c>
      <c r="O4025" s="399"/>
      <c r="P4025"/>
      <c r="Q4025" s="400">
        <f>(INDEX('Page 2 - Team Information'!$K$14:$AP$184,Y4025,X4025)*100)</f>
        <v>0</v>
      </c>
      <c r="R4025"/>
      <c r="S4025" t="s">
        <v>8723</v>
      </c>
      <c r="T4025"/>
      <c r="U4025"/>
      <c r="V4025"/>
      <c r="W4025"/>
      <c r="X4025" s="397">
        <v>30</v>
      </c>
      <c r="Y4025" s="397">
        <v>132</v>
      </c>
    </row>
    <row r="4026" spans="1:25" x14ac:dyDescent="0.45">
      <c r="A4026">
        <f>'Page 1 - General Information'!$G$12</f>
        <v>113367003</v>
      </c>
      <c r="B4026" t="str">
        <f>'Page 1 - General Information'!$G$16</f>
        <v>2658</v>
      </c>
      <c r="C4026" s="395" t="s">
        <v>19824</v>
      </c>
      <c r="D4026"/>
      <c r="E4026"/>
      <c r="F4026"/>
      <c r="G4026"/>
      <c r="H4026"/>
      <c r="I4026"/>
      <c r="J4026"/>
      <c r="K4026"/>
      <c r="L4026"/>
      <c r="M4026"/>
      <c r="N4026" s="274" t="s">
        <v>4801</v>
      </c>
      <c r="O4026" s="399"/>
      <c r="P4026"/>
      <c r="Q4026" s="400">
        <f>(INDEX('Page 2 - Team Information'!$K$14:$AP$184,Y4026,X4026)*100)</f>
        <v>0</v>
      </c>
      <c r="R4026"/>
      <c r="S4026" t="s">
        <v>8724</v>
      </c>
      <c r="T4026"/>
      <c r="U4026"/>
      <c r="V4026"/>
      <c r="W4026"/>
      <c r="X4026" s="397">
        <v>31</v>
      </c>
      <c r="Y4026" s="397">
        <v>132</v>
      </c>
    </row>
    <row r="4027" spans="1:25" x14ac:dyDescent="0.45">
      <c r="A4027">
        <f>'Page 1 - General Information'!$G$12</f>
        <v>113367003</v>
      </c>
      <c r="B4027" t="str">
        <f>'Page 1 - General Information'!$G$16</f>
        <v>2658</v>
      </c>
      <c r="C4027" s="395" t="s">
        <v>19824</v>
      </c>
      <c r="D4027"/>
      <c r="E4027"/>
      <c r="F4027"/>
      <c r="G4027"/>
      <c r="H4027"/>
      <c r="I4027"/>
      <c r="J4027"/>
      <c r="K4027"/>
      <c r="L4027"/>
      <c r="M4027"/>
      <c r="N4027" s="274" t="s">
        <v>4801</v>
      </c>
      <c r="O4027" s="399"/>
      <c r="P4027"/>
      <c r="Q4027" s="400">
        <f>(INDEX('Page 2 - Team Information'!$K$14:$AP$184,Y4027,X4027)*100)</f>
        <v>0</v>
      </c>
      <c r="R4027"/>
      <c r="S4027" t="s">
        <v>8725</v>
      </c>
      <c r="T4027"/>
      <c r="U4027"/>
      <c r="V4027"/>
      <c r="W4027"/>
      <c r="X4027" s="397">
        <v>32</v>
      </c>
      <c r="Y4027" s="397">
        <v>132</v>
      </c>
    </row>
    <row r="4028" spans="1:25" x14ac:dyDescent="0.45">
      <c r="A4028">
        <f>'Page 1 - General Information'!$G$12</f>
        <v>113367003</v>
      </c>
      <c r="B4028" t="str">
        <f>'Page 1 - General Information'!$G$16</f>
        <v>2658</v>
      </c>
      <c r="C4028" s="395" t="s">
        <v>19824</v>
      </c>
      <c r="D4028"/>
      <c r="E4028"/>
      <c r="F4028"/>
      <c r="G4028"/>
      <c r="H4028"/>
      <c r="I4028"/>
      <c r="J4028"/>
      <c r="K4028"/>
      <c r="L4028"/>
      <c r="M4028"/>
      <c r="N4028" t="s">
        <v>4812</v>
      </c>
      <c r="O4028" s="396">
        <f>INDEX('Page 2 - Team Information'!$K$14:$AP$184,Y4028,X4028)</f>
        <v>0</v>
      </c>
      <c r="P4028"/>
      <c r="Q4028"/>
      <c r="R4028"/>
      <c r="S4028" t="s">
        <v>8726</v>
      </c>
      <c r="T4028"/>
      <c r="U4028"/>
      <c r="V4028"/>
      <c r="W4028"/>
      <c r="X4028" s="397">
        <v>24</v>
      </c>
      <c r="Y4028" s="397">
        <v>133</v>
      </c>
    </row>
    <row r="4029" spans="1:25" x14ac:dyDescent="0.45">
      <c r="A4029">
        <f>'Page 1 - General Information'!$G$12</f>
        <v>113367003</v>
      </c>
      <c r="B4029" t="str">
        <f>'Page 1 - General Information'!$G$16</f>
        <v>2658</v>
      </c>
      <c r="C4029" s="395" t="s">
        <v>19824</v>
      </c>
      <c r="D4029"/>
      <c r="E4029"/>
      <c r="F4029"/>
      <c r="G4029"/>
      <c r="H4029"/>
      <c r="I4029"/>
      <c r="J4029"/>
      <c r="K4029"/>
      <c r="L4029"/>
      <c r="M4029"/>
      <c r="N4029" t="s">
        <v>4812</v>
      </c>
      <c r="O4029" s="396">
        <f>INDEX('Page 2 - Team Information'!$K$14:$AP$184,Y4029,X4029)</f>
        <v>0</v>
      </c>
      <c r="P4029"/>
      <c r="Q4029"/>
      <c r="R4029"/>
      <c r="S4029" t="s">
        <v>8727</v>
      </c>
      <c r="T4029"/>
      <c r="U4029"/>
      <c r="V4029"/>
      <c r="W4029"/>
      <c r="X4029" s="397">
        <v>25</v>
      </c>
      <c r="Y4029" s="397">
        <v>133</v>
      </c>
    </row>
    <row r="4030" spans="1:25" x14ac:dyDescent="0.45">
      <c r="A4030">
        <f>'Page 1 - General Information'!$G$12</f>
        <v>113367003</v>
      </c>
      <c r="B4030" t="str">
        <f>'Page 1 - General Information'!$G$16</f>
        <v>2658</v>
      </c>
      <c r="C4030" s="395" t="s">
        <v>19824</v>
      </c>
      <c r="D4030"/>
      <c r="E4030"/>
      <c r="F4030"/>
      <c r="G4030"/>
      <c r="H4030"/>
      <c r="I4030"/>
      <c r="J4030"/>
      <c r="K4030"/>
      <c r="L4030"/>
      <c r="M4030"/>
      <c r="N4030" t="s">
        <v>4812</v>
      </c>
      <c r="O4030" s="396">
        <f>INDEX('Page 2 - Team Information'!$K$14:$AP$184,Y4030,X4030)</f>
        <v>0</v>
      </c>
      <c r="P4030"/>
      <c r="Q4030"/>
      <c r="R4030"/>
      <c r="S4030" t="s">
        <v>8728</v>
      </c>
      <c r="T4030"/>
      <c r="U4030"/>
      <c r="V4030"/>
      <c r="W4030"/>
      <c r="X4030" s="397">
        <v>26</v>
      </c>
      <c r="Y4030" s="397">
        <v>133</v>
      </c>
    </row>
    <row r="4031" spans="1:25" x14ac:dyDescent="0.45">
      <c r="A4031">
        <f>'Page 1 - General Information'!$G$12</f>
        <v>113367003</v>
      </c>
      <c r="B4031" t="str">
        <f>'Page 1 - General Information'!$G$16</f>
        <v>2658</v>
      </c>
      <c r="C4031" s="395" t="s">
        <v>19824</v>
      </c>
      <c r="D4031"/>
      <c r="E4031"/>
      <c r="F4031"/>
      <c r="G4031"/>
      <c r="H4031"/>
      <c r="I4031"/>
      <c r="J4031"/>
      <c r="K4031"/>
      <c r="L4031"/>
      <c r="M4031"/>
      <c r="N4031" t="s">
        <v>4812</v>
      </c>
      <c r="O4031" s="396">
        <f>INDEX('Page 2 - Team Information'!$K$14:$AP$184,Y4031,X4031)</f>
        <v>0</v>
      </c>
      <c r="P4031"/>
      <c r="Q4031"/>
      <c r="R4031"/>
      <c r="S4031" t="s">
        <v>8729</v>
      </c>
      <c r="T4031"/>
      <c r="U4031"/>
      <c r="V4031"/>
      <c r="W4031"/>
      <c r="X4031" s="397">
        <v>27</v>
      </c>
      <c r="Y4031" s="397">
        <v>133</v>
      </c>
    </row>
    <row r="4032" spans="1:25" x14ac:dyDescent="0.45">
      <c r="A4032">
        <f>'Page 1 - General Information'!$G$12</f>
        <v>113367003</v>
      </c>
      <c r="B4032" t="str">
        <f>'Page 1 - General Information'!$G$16</f>
        <v>2658</v>
      </c>
      <c r="C4032" s="395" t="s">
        <v>19824</v>
      </c>
      <c r="D4032"/>
      <c r="E4032"/>
      <c r="F4032"/>
      <c r="G4032"/>
      <c r="H4032"/>
      <c r="I4032"/>
      <c r="J4032"/>
      <c r="K4032"/>
      <c r="L4032"/>
      <c r="M4032"/>
      <c r="N4032" s="274" t="s">
        <v>4801</v>
      </c>
      <c r="O4032" s="399"/>
      <c r="P4032"/>
      <c r="Q4032" s="400">
        <f>(INDEX('Page 2 - Team Information'!$K$14:$AP$184,Y4032,X4032)*100)</f>
        <v>0</v>
      </c>
      <c r="R4032"/>
      <c r="S4032" t="s">
        <v>8730</v>
      </c>
      <c r="T4032"/>
      <c r="U4032"/>
      <c r="V4032"/>
      <c r="W4032"/>
      <c r="X4032" s="397">
        <v>29</v>
      </c>
      <c r="Y4032" s="397">
        <v>133</v>
      </c>
    </row>
    <row r="4033" spans="1:25" x14ac:dyDescent="0.45">
      <c r="A4033">
        <f>'Page 1 - General Information'!$G$12</f>
        <v>113367003</v>
      </c>
      <c r="B4033" t="str">
        <f>'Page 1 - General Information'!$G$16</f>
        <v>2658</v>
      </c>
      <c r="C4033" s="395" t="s">
        <v>19824</v>
      </c>
      <c r="D4033"/>
      <c r="E4033"/>
      <c r="F4033"/>
      <c r="G4033"/>
      <c r="H4033"/>
      <c r="I4033"/>
      <c r="J4033"/>
      <c r="K4033"/>
      <c r="L4033"/>
      <c r="M4033"/>
      <c r="N4033" s="274" t="s">
        <v>4801</v>
      </c>
      <c r="O4033" s="399"/>
      <c r="P4033"/>
      <c r="Q4033" s="400">
        <f>(INDEX('Page 2 - Team Information'!$K$14:$AP$184,Y4033,X4033)*100)</f>
        <v>0</v>
      </c>
      <c r="R4033"/>
      <c r="S4033" t="s">
        <v>8731</v>
      </c>
      <c r="T4033"/>
      <c r="U4033"/>
      <c r="V4033"/>
      <c r="W4033"/>
      <c r="X4033" s="397">
        <v>30</v>
      </c>
      <c r="Y4033" s="397">
        <v>133</v>
      </c>
    </row>
    <row r="4034" spans="1:25" x14ac:dyDescent="0.45">
      <c r="A4034">
        <f>'Page 1 - General Information'!$G$12</f>
        <v>113367003</v>
      </c>
      <c r="B4034" t="str">
        <f>'Page 1 - General Information'!$G$16</f>
        <v>2658</v>
      </c>
      <c r="C4034" s="395" t="s">
        <v>19824</v>
      </c>
      <c r="D4034"/>
      <c r="E4034"/>
      <c r="F4034"/>
      <c r="G4034"/>
      <c r="H4034"/>
      <c r="I4034"/>
      <c r="J4034"/>
      <c r="K4034"/>
      <c r="L4034"/>
      <c r="M4034"/>
      <c r="N4034" s="274" t="s">
        <v>4801</v>
      </c>
      <c r="O4034" s="399"/>
      <c r="P4034"/>
      <c r="Q4034" s="400">
        <f>(INDEX('Page 2 - Team Information'!$K$14:$AP$184,Y4034,X4034)*100)</f>
        <v>0</v>
      </c>
      <c r="R4034"/>
      <c r="S4034" t="s">
        <v>8732</v>
      </c>
      <c r="T4034"/>
      <c r="U4034"/>
      <c r="V4034"/>
      <c r="W4034"/>
      <c r="X4034" s="397">
        <v>31</v>
      </c>
      <c r="Y4034" s="397">
        <v>133</v>
      </c>
    </row>
    <row r="4035" spans="1:25" x14ac:dyDescent="0.45">
      <c r="A4035">
        <f>'Page 1 - General Information'!$G$12</f>
        <v>113367003</v>
      </c>
      <c r="B4035" t="str">
        <f>'Page 1 - General Information'!$G$16</f>
        <v>2658</v>
      </c>
      <c r="C4035" s="395" t="s">
        <v>19824</v>
      </c>
      <c r="D4035"/>
      <c r="E4035"/>
      <c r="F4035"/>
      <c r="G4035"/>
      <c r="H4035"/>
      <c r="I4035"/>
      <c r="J4035"/>
      <c r="K4035"/>
      <c r="L4035"/>
      <c r="M4035"/>
      <c r="N4035" s="274" t="s">
        <v>4801</v>
      </c>
      <c r="O4035" s="399"/>
      <c r="P4035"/>
      <c r="Q4035" s="400">
        <f>(INDEX('Page 2 - Team Information'!$K$14:$AP$184,Y4035,X4035)*100)</f>
        <v>0</v>
      </c>
      <c r="R4035"/>
      <c r="S4035" t="s">
        <v>8733</v>
      </c>
      <c r="T4035"/>
      <c r="U4035"/>
      <c r="V4035"/>
      <c r="W4035"/>
      <c r="X4035" s="397">
        <v>32</v>
      </c>
      <c r="Y4035" s="397">
        <v>133</v>
      </c>
    </row>
    <row r="4036" spans="1:25" x14ac:dyDescent="0.45">
      <c r="A4036">
        <f>'Page 1 - General Information'!$G$12</f>
        <v>113367003</v>
      </c>
      <c r="B4036" t="str">
        <f>'Page 1 - General Information'!$G$16</f>
        <v>2658</v>
      </c>
      <c r="C4036" s="395" t="s">
        <v>19824</v>
      </c>
      <c r="D4036"/>
      <c r="E4036"/>
      <c r="F4036"/>
      <c r="G4036"/>
      <c r="H4036"/>
      <c r="I4036"/>
      <c r="J4036"/>
      <c r="K4036"/>
      <c r="L4036"/>
      <c r="M4036"/>
      <c r="N4036" t="s">
        <v>4812</v>
      </c>
      <c r="O4036" s="396">
        <f>INDEX('Page 2 - Team Information'!$K$14:$AP$184,Y4036,X4036)</f>
        <v>0</v>
      </c>
      <c r="P4036"/>
      <c r="Q4036"/>
      <c r="R4036"/>
      <c r="S4036" t="s">
        <v>8734</v>
      </c>
      <c r="T4036"/>
      <c r="U4036"/>
      <c r="V4036"/>
      <c r="W4036"/>
      <c r="X4036" s="397">
        <v>24</v>
      </c>
      <c r="Y4036" s="397">
        <v>134</v>
      </c>
    </row>
    <row r="4037" spans="1:25" x14ac:dyDescent="0.45">
      <c r="A4037">
        <f>'Page 1 - General Information'!$G$12</f>
        <v>113367003</v>
      </c>
      <c r="B4037" t="str">
        <f>'Page 1 - General Information'!$G$16</f>
        <v>2658</v>
      </c>
      <c r="C4037" s="395" t="s">
        <v>19824</v>
      </c>
      <c r="D4037"/>
      <c r="E4037"/>
      <c r="F4037"/>
      <c r="G4037"/>
      <c r="H4037"/>
      <c r="I4037"/>
      <c r="J4037"/>
      <c r="K4037"/>
      <c r="L4037"/>
      <c r="M4037"/>
      <c r="N4037" t="s">
        <v>4812</v>
      </c>
      <c r="O4037" s="396">
        <f>INDEX('Page 2 - Team Information'!$K$14:$AP$184,Y4037,X4037)</f>
        <v>0</v>
      </c>
      <c r="P4037"/>
      <c r="Q4037"/>
      <c r="R4037"/>
      <c r="S4037" t="s">
        <v>8735</v>
      </c>
      <c r="T4037"/>
      <c r="U4037"/>
      <c r="V4037"/>
      <c r="W4037"/>
      <c r="X4037" s="397">
        <v>25</v>
      </c>
      <c r="Y4037" s="397">
        <v>134</v>
      </c>
    </row>
    <row r="4038" spans="1:25" x14ac:dyDescent="0.45">
      <c r="A4038">
        <f>'Page 1 - General Information'!$G$12</f>
        <v>113367003</v>
      </c>
      <c r="B4038" t="str">
        <f>'Page 1 - General Information'!$G$16</f>
        <v>2658</v>
      </c>
      <c r="C4038" s="395" t="s">
        <v>19824</v>
      </c>
      <c r="D4038"/>
      <c r="E4038"/>
      <c r="F4038"/>
      <c r="G4038"/>
      <c r="H4038"/>
      <c r="I4038"/>
      <c r="J4038"/>
      <c r="K4038"/>
      <c r="L4038"/>
      <c r="M4038"/>
      <c r="N4038" t="s">
        <v>4812</v>
      </c>
      <c r="O4038" s="396">
        <f>INDEX('Page 2 - Team Information'!$K$14:$AP$184,Y4038,X4038)</f>
        <v>0</v>
      </c>
      <c r="P4038"/>
      <c r="Q4038"/>
      <c r="R4038"/>
      <c r="S4038" t="s">
        <v>8736</v>
      </c>
      <c r="T4038"/>
      <c r="U4038"/>
      <c r="V4038"/>
      <c r="W4038"/>
      <c r="X4038" s="397">
        <v>26</v>
      </c>
      <c r="Y4038" s="397">
        <v>134</v>
      </c>
    </row>
    <row r="4039" spans="1:25" x14ac:dyDescent="0.45">
      <c r="A4039">
        <f>'Page 1 - General Information'!$G$12</f>
        <v>113367003</v>
      </c>
      <c r="B4039" t="str">
        <f>'Page 1 - General Information'!$G$16</f>
        <v>2658</v>
      </c>
      <c r="C4039" s="395" t="s">
        <v>19824</v>
      </c>
      <c r="D4039"/>
      <c r="E4039"/>
      <c r="F4039"/>
      <c r="G4039"/>
      <c r="H4039"/>
      <c r="I4039"/>
      <c r="J4039"/>
      <c r="K4039"/>
      <c r="L4039"/>
      <c r="M4039"/>
      <c r="N4039" t="s">
        <v>4812</v>
      </c>
      <c r="O4039" s="396">
        <f>INDEX('Page 2 - Team Information'!$K$14:$AP$184,Y4039,X4039)</f>
        <v>0</v>
      </c>
      <c r="P4039"/>
      <c r="Q4039"/>
      <c r="R4039"/>
      <c r="S4039" t="s">
        <v>8737</v>
      </c>
      <c r="T4039"/>
      <c r="U4039"/>
      <c r="V4039"/>
      <c r="W4039"/>
      <c r="X4039" s="397">
        <v>27</v>
      </c>
      <c r="Y4039" s="397">
        <v>134</v>
      </c>
    </row>
    <row r="4040" spans="1:25" x14ac:dyDescent="0.45">
      <c r="A4040">
        <f>'Page 1 - General Information'!$G$12</f>
        <v>113367003</v>
      </c>
      <c r="B4040" t="str">
        <f>'Page 1 - General Information'!$G$16</f>
        <v>2658</v>
      </c>
      <c r="C4040" s="395" t="s">
        <v>19824</v>
      </c>
      <c r="D4040"/>
      <c r="E4040"/>
      <c r="F4040"/>
      <c r="G4040"/>
      <c r="H4040"/>
      <c r="I4040"/>
      <c r="J4040"/>
      <c r="K4040"/>
      <c r="L4040"/>
      <c r="M4040"/>
      <c r="N4040" s="274" t="s">
        <v>4801</v>
      </c>
      <c r="O4040" s="399"/>
      <c r="P4040"/>
      <c r="Q4040" s="400">
        <f>(INDEX('Page 2 - Team Information'!$K$14:$AP$184,Y4040,X4040)*100)</f>
        <v>0</v>
      </c>
      <c r="R4040"/>
      <c r="S4040" t="s">
        <v>8738</v>
      </c>
      <c r="T4040"/>
      <c r="U4040"/>
      <c r="V4040"/>
      <c r="W4040"/>
      <c r="X4040" s="397">
        <v>29</v>
      </c>
      <c r="Y4040" s="397">
        <v>134</v>
      </c>
    </row>
    <row r="4041" spans="1:25" x14ac:dyDescent="0.45">
      <c r="A4041">
        <f>'Page 1 - General Information'!$G$12</f>
        <v>113367003</v>
      </c>
      <c r="B4041" t="str">
        <f>'Page 1 - General Information'!$G$16</f>
        <v>2658</v>
      </c>
      <c r="C4041" s="395" t="s">
        <v>19824</v>
      </c>
      <c r="D4041"/>
      <c r="E4041"/>
      <c r="F4041"/>
      <c r="G4041"/>
      <c r="H4041"/>
      <c r="I4041"/>
      <c r="J4041"/>
      <c r="K4041"/>
      <c r="L4041"/>
      <c r="M4041"/>
      <c r="N4041" s="274" t="s">
        <v>4801</v>
      </c>
      <c r="O4041" s="399"/>
      <c r="P4041"/>
      <c r="Q4041" s="400">
        <f>(INDEX('Page 2 - Team Information'!$K$14:$AP$184,Y4041,X4041)*100)</f>
        <v>0</v>
      </c>
      <c r="R4041"/>
      <c r="S4041" t="s">
        <v>8739</v>
      </c>
      <c r="T4041"/>
      <c r="U4041"/>
      <c r="V4041"/>
      <c r="W4041"/>
      <c r="X4041" s="397">
        <v>30</v>
      </c>
      <c r="Y4041" s="397">
        <v>134</v>
      </c>
    </row>
    <row r="4042" spans="1:25" x14ac:dyDescent="0.45">
      <c r="A4042">
        <f>'Page 1 - General Information'!$G$12</f>
        <v>113367003</v>
      </c>
      <c r="B4042" t="str">
        <f>'Page 1 - General Information'!$G$16</f>
        <v>2658</v>
      </c>
      <c r="C4042" s="395" t="s">
        <v>19824</v>
      </c>
      <c r="D4042"/>
      <c r="E4042"/>
      <c r="F4042"/>
      <c r="G4042"/>
      <c r="H4042"/>
      <c r="I4042"/>
      <c r="J4042"/>
      <c r="K4042"/>
      <c r="L4042"/>
      <c r="M4042"/>
      <c r="N4042" s="274" t="s">
        <v>4801</v>
      </c>
      <c r="O4042" s="399"/>
      <c r="P4042"/>
      <c r="Q4042" s="400">
        <f>(INDEX('Page 2 - Team Information'!$K$14:$AP$184,Y4042,X4042)*100)</f>
        <v>0</v>
      </c>
      <c r="R4042"/>
      <c r="S4042" t="s">
        <v>8740</v>
      </c>
      <c r="T4042"/>
      <c r="U4042"/>
      <c r="V4042"/>
      <c r="W4042"/>
      <c r="X4042" s="397">
        <v>31</v>
      </c>
      <c r="Y4042" s="397">
        <v>134</v>
      </c>
    </row>
    <row r="4043" spans="1:25" x14ac:dyDescent="0.45">
      <c r="A4043">
        <f>'Page 1 - General Information'!$G$12</f>
        <v>113367003</v>
      </c>
      <c r="B4043" t="str">
        <f>'Page 1 - General Information'!$G$16</f>
        <v>2658</v>
      </c>
      <c r="C4043" s="395" t="s">
        <v>19824</v>
      </c>
      <c r="D4043"/>
      <c r="E4043"/>
      <c r="F4043"/>
      <c r="G4043"/>
      <c r="H4043"/>
      <c r="I4043"/>
      <c r="J4043"/>
      <c r="K4043"/>
      <c r="L4043"/>
      <c r="M4043"/>
      <c r="N4043" s="274" t="s">
        <v>4801</v>
      </c>
      <c r="O4043" s="399"/>
      <c r="P4043"/>
      <c r="Q4043" s="400">
        <f>(INDEX('Page 2 - Team Information'!$K$14:$AP$184,Y4043,X4043)*100)</f>
        <v>0</v>
      </c>
      <c r="R4043"/>
      <c r="S4043" t="s">
        <v>8741</v>
      </c>
      <c r="T4043"/>
      <c r="U4043"/>
      <c r="V4043"/>
      <c r="W4043"/>
      <c r="X4043" s="397">
        <v>32</v>
      </c>
      <c r="Y4043" s="397">
        <v>134</v>
      </c>
    </row>
    <row r="4044" spans="1:25" x14ac:dyDescent="0.45">
      <c r="A4044">
        <f>'Page 1 - General Information'!$G$12</f>
        <v>113367003</v>
      </c>
      <c r="B4044" t="str">
        <f>'Page 1 - General Information'!$G$16</f>
        <v>2658</v>
      </c>
      <c r="C4044" s="395" t="s">
        <v>19824</v>
      </c>
      <c r="D4044"/>
      <c r="E4044"/>
      <c r="F4044"/>
      <c r="G4044"/>
      <c r="H4044"/>
      <c r="I4044"/>
      <c r="J4044"/>
      <c r="K4044"/>
      <c r="L4044"/>
      <c r="M4044"/>
      <c r="N4044" t="s">
        <v>4812</v>
      </c>
      <c r="O4044" s="396">
        <f>INDEX('Page 2 - Team Information'!$K$14:$AP$184,Y4044,X4044)</f>
        <v>0</v>
      </c>
      <c r="P4044"/>
      <c r="Q4044"/>
      <c r="R4044"/>
      <c r="S4044" t="s">
        <v>8742</v>
      </c>
      <c r="T4044"/>
      <c r="U4044"/>
      <c r="V4044"/>
      <c r="W4044"/>
      <c r="X4044" s="397">
        <v>24</v>
      </c>
      <c r="Y4044" s="397">
        <v>135</v>
      </c>
    </row>
    <row r="4045" spans="1:25" x14ac:dyDescent="0.45">
      <c r="A4045">
        <f>'Page 1 - General Information'!$G$12</f>
        <v>113367003</v>
      </c>
      <c r="B4045" t="str">
        <f>'Page 1 - General Information'!$G$16</f>
        <v>2658</v>
      </c>
      <c r="C4045" s="395" t="s">
        <v>19824</v>
      </c>
      <c r="D4045"/>
      <c r="E4045"/>
      <c r="F4045"/>
      <c r="G4045"/>
      <c r="H4045"/>
      <c r="I4045"/>
      <c r="J4045"/>
      <c r="K4045"/>
      <c r="L4045"/>
      <c r="M4045"/>
      <c r="N4045" t="s">
        <v>4812</v>
      </c>
      <c r="O4045" s="396">
        <f>INDEX('Page 2 - Team Information'!$K$14:$AP$184,Y4045,X4045)</f>
        <v>0</v>
      </c>
      <c r="P4045"/>
      <c r="Q4045"/>
      <c r="R4045"/>
      <c r="S4045" t="s">
        <v>8743</v>
      </c>
      <c r="T4045"/>
      <c r="U4045"/>
      <c r="V4045"/>
      <c r="W4045"/>
      <c r="X4045" s="397">
        <v>25</v>
      </c>
      <c r="Y4045" s="397">
        <v>135</v>
      </c>
    </row>
    <row r="4046" spans="1:25" x14ac:dyDescent="0.45">
      <c r="A4046">
        <f>'Page 1 - General Information'!$G$12</f>
        <v>113367003</v>
      </c>
      <c r="B4046" t="str">
        <f>'Page 1 - General Information'!$G$16</f>
        <v>2658</v>
      </c>
      <c r="C4046" s="395" t="s">
        <v>19824</v>
      </c>
      <c r="D4046"/>
      <c r="E4046"/>
      <c r="F4046"/>
      <c r="G4046"/>
      <c r="H4046"/>
      <c r="I4046"/>
      <c r="J4046"/>
      <c r="K4046"/>
      <c r="L4046"/>
      <c r="M4046"/>
      <c r="N4046" t="s">
        <v>4812</v>
      </c>
      <c r="O4046" s="396">
        <f>INDEX('Page 2 - Team Information'!$K$14:$AP$184,Y4046,X4046)</f>
        <v>0</v>
      </c>
      <c r="P4046"/>
      <c r="Q4046"/>
      <c r="R4046"/>
      <c r="S4046" t="s">
        <v>8744</v>
      </c>
      <c r="T4046"/>
      <c r="U4046"/>
      <c r="V4046"/>
      <c r="W4046"/>
      <c r="X4046" s="397">
        <v>26</v>
      </c>
      <c r="Y4046" s="397">
        <v>135</v>
      </c>
    </row>
    <row r="4047" spans="1:25" x14ac:dyDescent="0.45">
      <c r="A4047">
        <f>'Page 1 - General Information'!$G$12</f>
        <v>113367003</v>
      </c>
      <c r="B4047" t="str">
        <f>'Page 1 - General Information'!$G$16</f>
        <v>2658</v>
      </c>
      <c r="C4047" s="395" t="s">
        <v>19824</v>
      </c>
      <c r="D4047"/>
      <c r="E4047"/>
      <c r="F4047"/>
      <c r="G4047"/>
      <c r="H4047"/>
      <c r="I4047"/>
      <c r="J4047"/>
      <c r="K4047"/>
      <c r="L4047"/>
      <c r="M4047"/>
      <c r="N4047" t="s">
        <v>4812</v>
      </c>
      <c r="O4047" s="396">
        <f>INDEX('Page 2 - Team Information'!$K$14:$AP$184,Y4047,X4047)</f>
        <v>0</v>
      </c>
      <c r="P4047"/>
      <c r="Q4047"/>
      <c r="R4047"/>
      <c r="S4047" t="s">
        <v>8745</v>
      </c>
      <c r="T4047"/>
      <c r="U4047"/>
      <c r="V4047"/>
      <c r="W4047"/>
      <c r="X4047" s="397">
        <v>27</v>
      </c>
      <c r="Y4047" s="397">
        <v>135</v>
      </c>
    </row>
    <row r="4048" spans="1:25" x14ac:dyDescent="0.45">
      <c r="A4048">
        <f>'Page 1 - General Information'!$G$12</f>
        <v>113367003</v>
      </c>
      <c r="B4048" t="str">
        <f>'Page 1 - General Information'!$G$16</f>
        <v>2658</v>
      </c>
      <c r="C4048" s="395" t="s">
        <v>19824</v>
      </c>
      <c r="D4048"/>
      <c r="E4048"/>
      <c r="F4048"/>
      <c r="G4048"/>
      <c r="H4048"/>
      <c r="I4048"/>
      <c r="J4048"/>
      <c r="K4048"/>
      <c r="L4048"/>
      <c r="M4048"/>
      <c r="N4048" s="274" t="s">
        <v>4801</v>
      </c>
      <c r="O4048" s="399"/>
      <c r="P4048"/>
      <c r="Q4048" s="400">
        <f>(INDEX('Page 2 - Team Information'!$K$14:$AP$184,Y4048,X4048)*100)</f>
        <v>0</v>
      </c>
      <c r="R4048"/>
      <c r="S4048" t="s">
        <v>8746</v>
      </c>
      <c r="T4048"/>
      <c r="U4048"/>
      <c r="V4048"/>
      <c r="W4048"/>
      <c r="X4048" s="397">
        <v>29</v>
      </c>
      <c r="Y4048" s="397">
        <v>135</v>
      </c>
    </row>
    <row r="4049" spans="1:25" x14ac:dyDescent="0.45">
      <c r="A4049">
        <f>'Page 1 - General Information'!$G$12</f>
        <v>113367003</v>
      </c>
      <c r="B4049" t="str">
        <f>'Page 1 - General Information'!$G$16</f>
        <v>2658</v>
      </c>
      <c r="C4049" s="395" t="s">
        <v>19824</v>
      </c>
      <c r="D4049"/>
      <c r="E4049"/>
      <c r="F4049"/>
      <c r="G4049"/>
      <c r="H4049"/>
      <c r="I4049"/>
      <c r="J4049"/>
      <c r="K4049"/>
      <c r="L4049"/>
      <c r="M4049"/>
      <c r="N4049" s="274" t="s">
        <v>4801</v>
      </c>
      <c r="O4049" s="399"/>
      <c r="P4049"/>
      <c r="Q4049" s="400">
        <f>(INDEX('Page 2 - Team Information'!$K$14:$AP$184,Y4049,X4049)*100)</f>
        <v>0</v>
      </c>
      <c r="R4049"/>
      <c r="S4049" t="s">
        <v>8747</v>
      </c>
      <c r="T4049"/>
      <c r="U4049"/>
      <c r="V4049"/>
      <c r="W4049"/>
      <c r="X4049" s="397">
        <v>30</v>
      </c>
      <c r="Y4049" s="397">
        <v>135</v>
      </c>
    </row>
    <row r="4050" spans="1:25" x14ac:dyDescent="0.45">
      <c r="A4050">
        <f>'Page 1 - General Information'!$G$12</f>
        <v>113367003</v>
      </c>
      <c r="B4050" t="str">
        <f>'Page 1 - General Information'!$G$16</f>
        <v>2658</v>
      </c>
      <c r="C4050" s="395" t="s">
        <v>19824</v>
      </c>
      <c r="D4050"/>
      <c r="E4050"/>
      <c r="F4050"/>
      <c r="G4050"/>
      <c r="H4050"/>
      <c r="I4050"/>
      <c r="J4050"/>
      <c r="K4050"/>
      <c r="L4050"/>
      <c r="M4050"/>
      <c r="N4050" s="274" t="s">
        <v>4801</v>
      </c>
      <c r="O4050" s="399"/>
      <c r="P4050"/>
      <c r="Q4050" s="400">
        <f>(INDEX('Page 2 - Team Information'!$K$14:$AP$184,Y4050,X4050)*100)</f>
        <v>0</v>
      </c>
      <c r="R4050"/>
      <c r="S4050" t="s">
        <v>8748</v>
      </c>
      <c r="T4050"/>
      <c r="U4050"/>
      <c r="V4050"/>
      <c r="W4050"/>
      <c r="X4050" s="397">
        <v>31</v>
      </c>
      <c r="Y4050" s="397">
        <v>135</v>
      </c>
    </row>
    <row r="4051" spans="1:25" x14ac:dyDescent="0.45">
      <c r="A4051">
        <f>'Page 1 - General Information'!$G$12</f>
        <v>113367003</v>
      </c>
      <c r="B4051" t="str">
        <f>'Page 1 - General Information'!$G$16</f>
        <v>2658</v>
      </c>
      <c r="C4051" s="395" t="s">
        <v>19824</v>
      </c>
      <c r="D4051"/>
      <c r="E4051"/>
      <c r="F4051"/>
      <c r="G4051"/>
      <c r="H4051"/>
      <c r="I4051"/>
      <c r="J4051"/>
      <c r="K4051"/>
      <c r="L4051"/>
      <c r="M4051"/>
      <c r="N4051" s="274" t="s">
        <v>4801</v>
      </c>
      <c r="O4051" s="399"/>
      <c r="P4051"/>
      <c r="Q4051" s="400">
        <f>(INDEX('Page 2 - Team Information'!$K$14:$AP$184,Y4051,X4051)*100)</f>
        <v>0</v>
      </c>
      <c r="R4051"/>
      <c r="S4051" t="s">
        <v>8749</v>
      </c>
      <c r="T4051"/>
      <c r="U4051"/>
      <c r="V4051"/>
      <c r="W4051"/>
      <c r="X4051" s="397">
        <v>32</v>
      </c>
      <c r="Y4051" s="397">
        <v>135</v>
      </c>
    </row>
    <row r="4052" spans="1:25" x14ac:dyDescent="0.45">
      <c r="A4052">
        <f>'Page 1 - General Information'!$G$12</f>
        <v>113367003</v>
      </c>
      <c r="B4052" t="str">
        <f>'Page 1 - General Information'!$G$16</f>
        <v>2658</v>
      </c>
      <c r="C4052" s="395" t="s">
        <v>19824</v>
      </c>
      <c r="D4052"/>
      <c r="E4052"/>
      <c r="F4052"/>
      <c r="G4052"/>
      <c r="H4052"/>
      <c r="I4052"/>
      <c r="J4052"/>
      <c r="K4052"/>
      <c r="L4052"/>
      <c r="M4052"/>
      <c r="N4052" t="s">
        <v>4812</v>
      </c>
      <c r="O4052" s="396">
        <f>INDEX('Page 2 - Team Information'!$K$14:$AP$184,Y4052,X4052)</f>
        <v>0</v>
      </c>
      <c r="P4052"/>
      <c r="Q4052"/>
      <c r="R4052"/>
      <c r="S4052" t="s">
        <v>8750</v>
      </c>
      <c r="T4052"/>
      <c r="U4052"/>
      <c r="V4052"/>
      <c r="W4052"/>
      <c r="X4052" s="397">
        <v>24</v>
      </c>
      <c r="Y4052" s="397">
        <v>136</v>
      </c>
    </row>
    <row r="4053" spans="1:25" x14ac:dyDescent="0.45">
      <c r="A4053">
        <f>'Page 1 - General Information'!$G$12</f>
        <v>113367003</v>
      </c>
      <c r="B4053" t="str">
        <f>'Page 1 - General Information'!$G$16</f>
        <v>2658</v>
      </c>
      <c r="C4053" s="395" t="s">
        <v>19824</v>
      </c>
      <c r="D4053"/>
      <c r="E4053"/>
      <c r="F4053"/>
      <c r="G4053"/>
      <c r="H4053"/>
      <c r="I4053"/>
      <c r="J4053"/>
      <c r="K4053"/>
      <c r="L4053"/>
      <c r="M4053"/>
      <c r="N4053" t="s">
        <v>4812</v>
      </c>
      <c r="O4053" s="396">
        <f>INDEX('Page 2 - Team Information'!$K$14:$AP$184,Y4053,X4053)</f>
        <v>0</v>
      </c>
      <c r="P4053"/>
      <c r="Q4053"/>
      <c r="R4053"/>
      <c r="S4053" t="s">
        <v>8751</v>
      </c>
      <c r="T4053"/>
      <c r="U4053"/>
      <c r="V4053"/>
      <c r="W4053"/>
      <c r="X4053" s="397">
        <v>25</v>
      </c>
      <c r="Y4053" s="397">
        <v>136</v>
      </c>
    </row>
    <row r="4054" spans="1:25" x14ac:dyDescent="0.45">
      <c r="A4054">
        <f>'Page 1 - General Information'!$G$12</f>
        <v>113367003</v>
      </c>
      <c r="B4054" t="str">
        <f>'Page 1 - General Information'!$G$16</f>
        <v>2658</v>
      </c>
      <c r="C4054" s="395" t="s">
        <v>19824</v>
      </c>
      <c r="D4054"/>
      <c r="E4054"/>
      <c r="F4054"/>
      <c r="G4054"/>
      <c r="H4054"/>
      <c r="I4054"/>
      <c r="J4054"/>
      <c r="K4054"/>
      <c r="L4054"/>
      <c r="M4054"/>
      <c r="N4054" t="s">
        <v>4812</v>
      </c>
      <c r="O4054" s="396">
        <f>INDEX('Page 2 - Team Information'!$K$14:$AP$184,Y4054,X4054)</f>
        <v>0</v>
      </c>
      <c r="P4054"/>
      <c r="Q4054"/>
      <c r="R4054"/>
      <c r="S4054" t="s">
        <v>8752</v>
      </c>
      <c r="T4054"/>
      <c r="U4054"/>
      <c r="V4054"/>
      <c r="W4054"/>
      <c r="X4054" s="397">
        <v>26</v>
      </c>
      <c r="Y4054" s="397">
        <v>136</v>
      </c>
    </row>
    <row r="4055" spans="1:25" x14ac:dyDescent="0.45">
      <c r="A4055">
        <f>'Page 1 - General Information'!$G$12</f>
        <v>113367003</v>
      </c>
      <c r="B4055" t="str">
        <f>'Page 1 - General Information'!$G$16</f>
        <v>2658</v>
      </c>
      <c r="C4055" s="395" t="s">
        <v>19824</v>
      </c>
      <c r="D4055"/>
      <c r="E4055"/>
      <c r="F4055"/>
      <c r="G4055"/>
      <c r="H4055"/>
      <c r="I4055"/>
      <c r="J4055"/>
      <c r="K4055"/>
      <c r="L4055"/>
      <c r="M4055"/>
      <c r="N4055" t="s">
        <v>4812</v>
      </c>
      <c r="O4055" s="396">
        <f>INDEX('Page 2 - Team Information'!$K$14:$AP$184,Y4055,X4055)</f>
        <v>0</v>
      </c>
      <c r="P4055"/>
      <c r="Q4055"/>
      <c r="R4055"/>
      <c r="S4055" t="s">
        <v>8753</v>
      </c>
      <c r="T4055"/>
      <c r="U4055"/>
      <c r="V4055"/>
      <c r="W4055"/>
      <c r="X4055" s="397">
        <v>27</v>
      </c>
      <c r="Y4055" s="397">
        <v>136</v>
      </c>
    </row>
    <row r="4056" spans="1:25" x14ac:dyDescent="0.45">
      <c r="A4056">
        <f>'Page 1 - General Information'!$G$12</f>
        <v>113367003</v>
      </c>
      <c r="B4056" t="str">
        <f>'Page 1 - General Information'!$G$16</f>
        <v>2658</v>
      </c>
      <c r="C4056" s="395" t="s">
        <v>19824</v>
      </c>
      <c r="D4056"/>
      <c r="E4056"/>
      <c r="F4056"/>
      <c r="G4056"/>
      <c r="H4056"/>
      <c r="I4056"/>
      <c r="J4056"/>
      <c r="K4056"/>
      <c r="L4056"/>
      <c r="M4056"/>
      <c r="N4056" s="274" t="s">
        <v>4801</v>
      </c>
      <c r="O4056" s="399"/>
      <c r="P4056"/>
      <c r="Q4056" s="400">
        <f>(INDEX('Page 2 - Team Information'!$K$14:$AP$184,Y4056,X4056)*100)</f>
        <v>0</v>
      </c>
      <c r="R4056"/>
      <c r="S4056" t="s">
        <v>8754</v>
      </c>
      <c r="T4056"/>
      <c r="U4056"/>
      <c r="V4056"/>
      <c r="W4056"/>
      <c r="X4056" s="397">
        <v>29</v>
      </c>
      <c r="Y4056" s="397">
        <v>136</v>
      </c>
    </row>
    <row r="4057" spans="1:25" x14ac:dyDescent="0.45">
      <c r="A4057">
        <f>'Page 1 - General Information'!$G$12</f>
        <v>113367003</v>
      </c>
      <c r="B4057" t="str">
        <f>'Page 1 - General Information'!$G$16</f>
        <v>2658</v>
      </c>
      <c r="C4057" s="395" t="s">
        <v>19824</v>
      </c>
      <c r="D4057"/>
      <c r="E4057"/>
      <c r="F4057"/>
      <c r="G4057"/>
      <c r="H4057"/>
      <c r="I4057"/>
      <c r="J4057"/>
      <c r="K4057"/>
      <c r="L4057"/>
      <c r="M4057"/>
      <c r="N4057" s="274" t="s">
        <v>4801</v>
      </c>
      <c r="O4057" s="399"/>
      <c r="P4057"/>
      <c r="Q4057" s="400">
        <f>(INDEX('Page 2 - Team Information'!$K$14:$AP$184,Y4057,X4057)*100)</f>
        <v>0</v>
      </c>
      <c r="R4057"/>
      <c r="S4057" t="s">
        <v>8755</v>
      </c>
      <c r="T4057"/>
      <c r="U4057"/>
      <c r="V4057"/>
      <c r="W4057"/>
      <c r="X4057" s="397">
        <v>30</v>
      </c>
      <c r="Y4057" s="397">
        <v>136</v>
      </c>
    </row>
    <row r="4058" spans="1:25" x14ac:dyDescent="0.45">
      <c r="A4058">
        <f>'Page 1 - General Information'!$G$12</f>
        <v>113367003</v>
      </c>
      <c r="B4058" t="str">
        <f>'Page 1 - General Information'!$G$16</f>
        <v>2658</v>
      </c>
      <c r="C4058" s="395" t="s">
        <v>19824</v>
      </c>
      <c r="D4058"/>
      <c r="E4058"/>
      <c r="F4058"/>
      <c r="G4058"/>
      <c r="H4058"/>
      <c r="I4058"/>
      <c r="J4058"/>
      <c r="K4058"/>
      <c r="L4058"/>
      <c r="M4058"/>
      <c r="N4058" s="274" t="s">
        <v>4801</v>
      </c>
      <c r="O4058" s="399"/>
      <c r="P4058"/>
      <c r="Q4058" s="400">
        <f>(INDEX('Page 2 - Team Information'!$K$14:$AP$184,Y4058,X4058)*100)</f>
        <v>0</v>
      </c>
      <c r="R4058"/>
      <c r="S4058" t="s">
        <v>8756</v>
      </c>
      <c r="T4058"/>
      <c r="U4058"/>
      <c r="V4058"/>
      <c r="W4058"/>
      <c r="X4058" s="397">
        <v>31</v>
      </c>
      <c r="Y4058" s="397">
        <v>136</v>
      </c>
    </row>
    <row r="4059" spans="1:25" x14ac:dyDescent="0.45">
      <c r="A4059">
        <f>'Page 1 - General Information'!$G$12</f>
        <v>113367003</v>
      </c>
      <c r="B4059" t="str">
        <f>'Page 1 - General Information'!$G$16</f>
        <v>2658</v>
      </c>
      <c r="C4059" s="395" t="s">
        <v>19824</v>
      </c>
      <c r="D4059"/>
      <c r="E4059"/>
      <c r="F4059"/>
      <c r="G4059"/>
      <c r="H4059"/>
      <c r="I4059"/>
      <c r="J4059"/>
      <c r="K4059"/>
      <c r="L4059"/>
      <c r="M4059"/>
      <c r="N4059" s="274" t="s">
        <v>4801</v>
      </c>
      <c r="O4059" s="399"/>
      <c r="P4059"/>
      <c r="Q4059" s="400">
        <f>(INDEX('Page 2 - Team Information'!$K$14:$AP$184,Y4059,X4059)*100)</f>
        <v>0</v>
      </c>
      <c r="R4059"/>
      <c r="S4059" t="s">
        <v>8757</v>
      </c>
      <c r="T4059"/>
      <c r="U4059"/>
      <c r="V4059"/>
      <c r="W4059"/>
      <c r="X4059" s="397">
        <v>32</v>
      </c>
      <c r="Y4059" s="397">
        <v>136</v>
      </c>
    </row>
    <row r="4060" spans="1:25" x14ac:dyDescent="0.45">
      <c r="A4060">
        <f>'Page 1 - General Information'!$G$12</f>
        <v>113367003</v>
      </c>
      <c r="B4060" t="str">
        <f>'Page 1 - General Information'!$G$16</f>
        <v>2658</v>
      </c>
      <c r="C4060" s="395" t="s">
        <v>19824</v>
      </c>
      <c r="D4060"/>
      <c r="E4060"/>
      <c r="F4060"/>
      <c r="G4060"/>
      <c r="H4060"/>
      <c r="I4060"/>
      <c r="J4060"/>
      <c r="K4060"/>
      <c r="L4060"/>
      <c r="M4060"/>
      <c r="N4060" t="s">
        <v>4812</v>
      </c>
      <c r="O4060" s="396">
        <f>INDEX('Page 2 - Team Information'!$K$14:$AP$184,Y4060,X4060)</f>
        <v>0</v>
      </c>
      <c r="P4060"/>
      <c r="Q4060"/>
      <c r="R4060"/>
      <c r="S4060" t="s">
        <v>8758</v>
      </c>
      <c r="T4060"/>
      <c r="U4060"/>
      <c r="V4060"/>
      <c r="W4060"/>
      <c r="X4060" s="397">
        <v>24</v>
      </c>
      <c r="Y4060" s="397">
        <v>137</v>
      </c>
    </row>
    <row r="4061" spans="1:25" x14ac:dyDescent="0.45">
      <c r="A4061">
        <f>'Page 1 - General Information'!$G$12</f>
        <v>113367003</v>
      </c>
      <c r="B4061" t="str">
        <f>'Page 1 - General Information'!$G$16</f>
        <v>2658</v>
      </c>
      <c r="C4061" s="395" t="s">
        <v>19824</v>
      </c>
      <c r="D4061"/>
      <c r="E4061"/>
      <c r="F4061"/>
      <c r="G4061"/>
      <c r="H4061"/>
      <c r="I4061"/>
      <c r="J4061"/>
      <c r="K4061"/>
      <c r="L4061"/>
      <c r="M4061"/>
      <c r="N4061" t="s">
        <v>4812</v>
      </c>
      <c r="O4061" s="396">
        <f>INDEX('Page 2 - Team Information'!$K$14:$AP$184,Y4061,X4061)</f>
        <v>0</v>
      </c>
      <c r="P4061"/>
      <c r="Q4061"/>
      <c r="R4061"/>
      <c r="S4061" t="s">
        <v>8759</v>
      </c>
      <c r="T4061"/>
      <c r="U4061"/>
      <c r="V4061"/>
      <c r="W4061"/>
      <c r="X4061" s="397">
        <v>25</v>
      </c>
      <c r="Y4061" s="397">
        <v>137</v>
      </c>
    </row>
    <row r="4062" spans="1:25" x14ac:dyDescent="0.45">
      <c r="A4062">
        <f>'Page 1 - General Information'!$G$12</f>
        <v>113367003</v>
      </c>
      <c r="B4062" t="str">
        <f>'Page 1 - General Information'!$G$16</f>
        <v>2658</v>
      </c>
      <c r="C4062" s="395" t="s">
        <v>19824</v>
      </c>
      <c r="D4062"/>
      <c r="E4062"/>
      <c r="F4062"/>
      <c r="G4062"/>
      <c r="H4062"/>
      <c r="I4062"/>
      <c r="J4062"/>
      <c r="K4062"/>
      <c r="L4062"/>
      <c r="M4062"/>
      <c r="N4062" t="s">
        <v>4812</v>
      </c>
      <c r="O4062" s="396">
        <f>INDEX('Page 2 - Team Information'!$K$14:$AP$184,Y4062,X4062)</f>
        <v>0</v>
      </c>
      <c r="P4062"/>
      <c r="Q4062"/>
      <c r="R4062"/>
      <c r="S4062" t="s">
        <v>8760</v>
      </c>
      <c r="T4062"/>
      <c r="U4062"/>
      <c r="V4062"/>
      <c r="W4062"/>
      <c r="X4062" s="397">
        <v>26</v>
      </c>
      <c r="Y4062" s="397">
        <v>137</v>
      </c>
    </row>
    <row r="4063" spans="1:25" x14ac:dyDescent="0.45">
      <c r="A4063">
        <f>'Page 1 - General Information'!$G$12</f>
        <v>113367003</v>
      </c>
      <c r="B4063" t="str">
        <f>'Page 1 - General Information'!$G$16</f>
        <v>2658</v>
      </c>
      <c r="C4063" s="395" t="s">
        <v>19824</v>
      </c>
      <c r="D4063"/>
      <c r="E4063"/>
      <c r="F4063"/>
      <c r="G4063"/>
      <c r="H4063"/>
      <c r="I4063"/>
      <c r="J4063"/>
      <c r="K4063"/>
      <c r="L4063"/>
      <c r="M4063"/>
      <c r="N4063" t="s">
        <v>4812</v>
      </c>
      <c r="O4063" s="396">
        <f>INDEX('Page 2 - Team Information'!$K$14:$AP$184,Y4063,X4063)</f>
        <v>0</v>
      </c>
      <c r="P4063"/>
      <c r="Q4063"/>
      <c r="R4063"/>
      <c r="S4063" t="s">
        <v>8761</v>
      </c>
      <c r="T4063"/>
      <c r="U4063"/>
      <c r="V4063"/>
      <c r="W4063"/>
      <c r="X4063" s="397">
        <v>27</v>
      </c>
      <c r="Y4063" s="397">
        <v>137</v>
      </c>
    </row>
    <row r="4064" spans="1:25" x14ac:dyDescent="0.45">
      <c r="A4064">
        <f>'Page 1 - General Information'!$G$12</f>
        <v>113367003</v>
      </c>
      <c r="B4064" t="str">
        <f>'Page 1 - General Information'!$G$16</f>
        <v>2658</v>
      </c>
      <c r="C4064" s="395" t="s">
        <v>19824</v>
      </c>
      <c r="D4064"/>
      <c r="E4064"/>
      <c r="F4064"/>
      <c r="G4064"/>
      <c r="H4064"/>
      <c r="I4064"/>
      <c r="J4064"/>
      <c r="K4064"/>
      <c r="L4064"/>
      <c r="M4064"/>
      <c r="N4064" s="274" t="s">
        <v>4801</v>
      </c>
      <c r="O4064" s="399"/>
      <c r="P4064"/>
      <c r="Q4064" s="400">
        <f>(INDEX('Page 2 - Team Information'!$K$14:$AP$184,Y4064,X4064)*100)</f>
        <v>0</v>
      </c>
      <c r="R4064"/>
      <c r="S4064" t="s">
        <v>8762</v>
      </c>
      <c r="T4064"/>
      <c r="U4064"/>
      <c r="V4064"/>
      <c r="W4064"/>
      <c r="X4064" s="397">
        <v>29</v>
      </c>
      <c r="Y4064" s="397">
        <v>137</v>
      </c>
    </row>
    <row r="4065" spans="1:25" x14ac:dyDescent="0.45">
      <c r="A4065">
        <f>'Page 1 - General Information'!$G$12</f>
        <v>113367003</v>
      </c>
      <c r="B4065" t="str">
        <f>'Page 1 - General Information'!$G$16</f>
        <v>2658</v>
      </c>
      <c r="C4065" s="395" t="s">
        <v>19824</v>
      </c>
      <c r="D4065"/>
      <c r="E4065"/>
      <c r="F4065"/>
      <c r="G4065"/>
      <c r="H4065"/>
      <c r="I4065"/>
      <c r="J4065"/>
      <c r="K4065"/>
      <c r="L4065"/>
      <c r="M4065"/>
      <c r="N4065" s="274" t="s">
        <v>4801</v>
      </c>
      <c r="O4065" s="399"/>
      <c r="P4065"/>
      <c r="Q4065" s="400">
        <f>(INDEX('Page 2 - Team Information'!$K$14:$AP$184,Y4065,X4065)*100)</f>
        <v>0</v>
      </c>
      <c r="R4065"/>
      <c r="S4065" t="s">
        <v>8763</v>
      </c>
      <c r="T4065"/>
      <c r="U4065"/>
      <c r="V4065"/>
      <c r="W4065"/>
      <c r="X4065" s="397">
        <v>30</v>
      </c>
      <c r="Y4065" s="397">
        <v>137</v>
      </c>
    </row>
    <row r="4066" spans="1:25" x14ac:dyDescent="0.45">
      <c r="A4066">
        <f>'Page 1 - General Information'!$G$12</f>
        <v>113367003</v>
      </c>
      <c r="B4066" t="str">
        <f>'Page 1 - General Information'!$G$16</f>
        <v>2658</v>
      </c>
      <c r="C4066" s="395" t="s">
        <v>19824</v>
      </c>
      <c r="D4066"/>
      <c r="E4066"/>
      <c r="F4066"/>
      <c r="G4066"/>
      <c r="H4066"/>
      <c r="I4066"/>
      <c r="J4066"/>
      <c r="K4066"/>
      <c r="L4066"/>
      <c r="M4066"/>
      <c r="N4066" s="274" t="s">
        <v>4801</v>
      </c>
      <c r="O4066" s="399"/>
      <c r="P4066"/>
      <c r="Q4066" s="400">
        <f>(INDEX('Page 2 - Team Information'!$K$14:$AP$184,Y4066,X4066)*100)</f>
        <v>0</v>
      </c>
      <c r="R4066"/>
      <c r="S4066" t="s">
        <v>8764</v>
      </c>
      <c r="T4066"/>
      <c r="U4066"/>
      <c r="V4066"/>
      <c r="W4066"/>
      <c r="X4066" s="397">
        <v>31</v>
      </c>
      <c r="Y4066" s="397">
        <v>137</v>
      </c>
    </row>
    <row r="4067" spans="1:25" x14ac:dyDescent="0.45">
      <c r="A4067">
        <f>'Page 1 - General Information'!$G$12</f>
        <v>113367003</v>
      </c>
      <c r="B4067" t="str">
        <f>'Page 1 - General Information'!$G$16</f>
        <v>2658</v>
      </c>
      <c r="C4067" s="395" t="s">
        <v>19824</v>
      </c>
      <c r="D4067"/>
      <c r="E4067"/>
      <c r="F4067"/>
      <c r="G4067"/>
      <c r="H4067"/>
      <c r="I4067"/>
      <c r="J4067"/>
      <c r="K4067"/>
      <c r="L4067"/>
      <c r="M4067"/>
      <c r="N4067" s="274" t="s">
        <v>4801</v>
      </c>
      <c r="O4067" s="399"/>
      <c r="P4067"/>
      <c r="Q4067" s="400">
        <f>(INDEX('Page 2 - Team Information'!$K$14:$AP$184,Y4067,X4067)*100)</f>
        <v>0</v>
      </c>
      <c r="R4067"/>
      <c r="S4067" t="s">
        <v>8765</v>
      </c>
      <c r="T4067"/>
      <c r="U4067"/>
      <c r="V4067"/>
      <c r="W4067"/>
      <c r="X4067" s="397">
        <v>32</v>
      </c>
      <c r="Y4067" s="397">
        <v>137</v>
      </c>
    </row>
    <row r="4068" spans="1:25" x14ac:dyDescent="0.45">
      <c r="A4068">
        <f>'Page 1 - General Information'!$G$12</f>
        <v>113367003</v>
      </c>
      <c r="B4068" t="str">
        <f>'Page 1 - General Information'!$G$16</f>
        <v>2658</v>
      </c>
      <c r="C4068" s="395" t="s">
        <v>19824</v>
      </c>
      <c r="D4068"/>
      <c r="E4068"/>
      <c r="F4068"/>
      <c r="G4068"/>
      <c r="H4068"/>
      <c r="I4068"/>
      <c r="J4068"/>
      <c r="K4068"/>
      <c r="L4068"/>
      <c r="M4068"/>
      <c r="N4068" t="s">
        <v>4812</v>
      </c>
      <c r="O4068" s="396">
        <f>INDEX('Page 2 - Team Information'!$K$14:$AP$184,Y4068,X4068)</f>
        <v>0</v>
      </c>
      <c r="P4068"/>
      <c r="Q4068"/>
      <c r="R4068"/>
      <c r="S4068" t="s">
        <v>8766</v>
      </c>
      <c r="T4068"/>
      <c r="U4068"/>
      <c r="V4068"/>
      <c r="W4068"/>
      <c r="X4068" s="397">
        <v>24</v>
      </c>
      <c r="Y4068" s="397">
        <v>138</v>
      </c>
    </row>
    <row r="4069" spans="1:25" x14ac:dyDescent="0.45">
      <c r="A4069">
        <f>'Page 1 - General Information'!$G$12</f>
        <v>113367003</v>
      </c>
      <c r="B4069" t="str">
        <f>'Page 1 - General Information'!$G$16</f>
        <v>2658</v>
      </c>
      <c r="C4069" s="395" t="s">
        <v>19824</v>
      </c>
      <c r="D4069"/>
      <c r="E4069"/>
      <c r="F4069"/>
      <c r="G4069"/>
      <c r="H4069"/>
      <c r="I4069"/>
      <c r="J4069"/>
      <c r="K4069"/>
      <c r="L4069"/>
      <c r="M4069"/>
      <c r="N4069" t="s">
        <v>4812</v>
      </c>
      <c r="O4069" s="396">
        <f>INDEX('Page 2 - Team Information'!$K$14:$AP$184,Y4069,X4069)</f>
        <v>0</v>
      </c>
      <c r="P4069"/>
      <c r="Q4069"/>
      <c r="R4069"/>
      <c r="S4069" t="s">
        <v>8767</v>
      </c>
      <c r="T4069"/>
      <c r="U4069"/>
      <c r="V4069"/>
      <c r="W4069"/>
      <c r="X4069" s="397">
        <v>25</v>
      </c>
      <c r="Y4069" s="397">
        <v>138</v>
      </c>
    </row>
    <row r="4070" spans="1:25" x14ac:dyDescent="0.45">
      <c r="A4070">
        <f>'Page 1 - General Information'!$G$12</f>
        <v>113367003</v>
      </c>
      <c r="B4070" t="str">
        <f>'Page 1 - General Information'!$G$16</f>
        <v>2658</v>
      </c>
      <c r="C4070" s="395" t="s">
        <v>19824</v>
      </c>
      <c r="D4070"/>
      <c r="E4070"/>
      <c r="F4070"/>
      <c r="G4070"/>
      <c r="H4070"/>
      <c r="I4070"/>
      <c r="J4070"/>
      <c r="K4070"/>
      <c r="L4070"/>
      <c r="M4070"/>
      <c r="N4070" t="s">
        <v>4812</v>
      </c>
      <c r="O4070" s="396">
        <f>INDEX('Page 2 - Team Information'!$K$14:$AP$184,Y4070,X4070)</f>
        <v>0</v>
      </c>
      <c r="P4070"/>
      <c r="Q4070"/>
      <c r="R4070"/>
      <c r="S4070" t="s">
        <v>8768</v>
      </c>
      <c r="T4070"/>
      <c r="U4070"/>
      <c r="V4070"/>
      <c r="W4070"/>
      <c r="X4070" s="397">
        <v>26</v>
      </c>
      <c r="Y4070" s="397">
        <v>138</v>
      </c>
    </row>
    <row r="4071" spans="1:25" x14ac:dyDescent="0.45">
      <c r="A4071">
        <f>'Page 1 - General Information'!$G$12</f>
        <v>113367003</v>
      </c>
      <c r="B4071" t="str">
        <f>'Page 1 - General Information'!$G$16</f>
        <v>2658</v>
      </c>
      <c r="C4071" s="395" t="s">
        <v>19824</v>
      </c>
      <c r="D4071"/>
      <c r="E4071"/>
      <c r="F4071"/>
      <c r="G4071"/>
      <c r="H4071"/>
      <c r="I4071"/>
      <c r="J4071"/>
      <c r="K4071"/>
      <c r="L4071"/>
      <c r="M4071"/>
      <c r="N4071" t="s">
        <v>4812</v>
      </c>
      <c r="O4071" s="396">
        <f>INDEX('Page 2 - Team Information'!$K$14:$AP$184,Y4071,X4071)</f>
        <v>0</v>
      </c>
      <c r="P4071"/>
      <c r="Q4071"/>
      <c r="R4071"/>
      <c r="S4071" t="s">
        <v>8769</v>
      </c>
      <c r="T4071"/>
      <c r="U4071"/>
      <c r="V4071"/>
      <c r="W4071"/>
      <c r="X4071" s="397">
        <v>27</v>
      </c>
      <c r="Y4071" s="397">
        <v>138</v>
      </c>
    </row>
    <row r="4072" spans="1:25" x14ac:dyDescent="0.45">
      <c r="A4072">
        <f>'Page 1 - General Information'!$G$12</f>
        <v>113367003</v>
      </c>
      <c r="B4072" t="str">
        <f>'Page 1 - General Information'!$G$16</f>
        <v>2658</v>
      </c>
      <c r="C4072" s="395" t="s">
        <v>19824</v>
      </c>
      <c r="D4072"/>
      <c r="E4072"/>
      <c r="F4072"/>
      <c r="G4072"/>
      <c r="H4072"/>
      <c r="I4072"/>
      <c r="J4072"/>
      <c r="K4072"/>
      <c r="L4072"/>
      <c r="M4072"/>
      <c r="N4072" s="274" t="s">
        <v>4801</v>
      </c>
      <c r="O4072" s="399"/>
      <c r="P4072"/>
      <c r="Q4072" s="400">
        <f>(INDEX('Page 2 - Team Information'!$K$14:$AP$184,Y4072,X4072)*100)</f>
        <v>0</v>
      </c>
      <c r="R4072"/>
      <c r="S4072" t="s">
        <v>8770</v>
      </c>
      <c r="T4072"/>
      <c r="U4072"/>
      <c r="V4072"/>
      <c r="W4072"/>
      <c r="X4072" s="397">
        <v>29</v>
      </c>
      <c r="Y4072" s="397">
        <v>138</v>
      </c>
    </row>
    <row r="4073" spans="1:25" x14ac:dyDescent="0.45">
      <c r="A4073">
        <f>'Page 1 - General Information'!$G$12</f>
        <v>113367003</v>
      </c>
      <c r="B4073" t="str">
        <f>'Page 1 - General Information'!$G$16</f>
        <v>2658</v>
      </c>
      <c r="C4073" s="395" t="s">
        <v>19824</v>
      </c>
      <c r="D4073"/>
      <c r="E4073"/>
      <c r="F4073"/>
      <c r="G4073"/>
      <c r="H4073"/>
      <c r="I4073"/>
      <c r="J4073"/>
      <c r="K4073"/>
      <c r="L4073"/>
      <c r="M4073"/>
      <c r="N4073" s="274" t="s">
        <v>4801</v>
      </c>
      <c r="O4073" s="399"/>
      <c r="P4073"/>
      <c r="Q4073" s="400">
        <f>(INDEX('Page 2 - Team Information'!$K$14:$AP$184,Y4073,X4073)*100)</f>
        <v>0</v>
      </c>
      <c r="R4073"/>
      <c r="S4073" t="s">
        <v>8771</v>
      </c>
      <c r="T4073"/>
      <c r="U4073"/>
      <c r="V4073"/>
      <c r="W4073"/>
      <c r="X4073" s="397">
        <v>30</v>
      </c>
      <c r="Y4073" s="397">
        <v>138</v>
      </c>
    </row>
    <row r="4074" spans="1:25" x14ac:dyDescent="0.45">
      <c r="A4074">
        <f>'Page 1 - General Information'!$G$12</f>
        <v>113367003</v>
      </c>
      <c r="B4074" t="str">
        <f>'Page 1 - General Information'!$G$16</f>
        <v>2658</v>
      </c>
      <c r="C4074" s="395" t="s">
        <v>19824</v>
      </c>
      <c r="D4074"/>
      <c r="E4074"/>
      <c r="F4074"/>
      <c r="G4074"/>
      <c r="H4074"/>
      <c r="I4074"/>
      <c r="J4074"/>
      <c r="K4074"/>
      <c r="L4074"/>
      <c r="M4074"/>
      <c r="N4074" s="274" t="s">
        <v>4801</v>
      </c>
      <c r="O4074" s="399"/>
      <c r="P4074"/>
      <c r="Q4074" s="400">
        <f>(INDEX('Page 2 - Team Information'!$K$14:$AP$184,Y4074,X4074)*100)</f>
        <v>0</v>
      </c>
      <c r="R4074"/>
      <c r="S4074" t="s">
        <v>8772</v>
      </c>
      <c r="T4074"/>
      <c r="U4074"/>
      <c r="V4074"/>
      <c r="W4074"/>
      <c r="X4074" s="397">
        <v>31</v>
      </c>
      <c r="Y4074" s="397">
        <v>138</v>
      </c>
    </row>
    <row r="4075" spans="1:25" x14ac:dyDescent="0.45">
      <c r="A4075">
        <f>'Page 1 - General Information'!$G$12</f>
        <v>113367003</v>
      </c>
      <c r="B4075" t="str">
        <f>'Page 1 - General Information'!$G$16</f>
        <v>2658</v>
      </c>
      <c r="C4075" s="395" t="s">
        <v>19824</v>
      </c>
      <c r="D4075"/>
      <c r="E4075"/>
      <c r="F4075"/>
      <c r="G4075"/>
      <c r="H4075"/>
      <c r="I4075"/>
      <c r="J4075"/>
      <c r="K4075"/>
      <c r="L4075"/>
      <c r="M4075"/>
      <c r="N4075" s="274" t="s">
        <v>4801</v>
      </c>
      <c r="O4075" s="399"/>
      <c r="P4075"/>
      <c r="Q4075" s="400">
        <f>(INDEX('Page 2 - Team Information'!$K$14:$AP$184,Y4075,X4075)*100)</f>
        <v>0</v>
      </c>
      <c r="R4075"/>
      <c r="S4075" t="s">
        <v>8773</v>
      </c>
      <c r="T4075"/>
      <c r="U4075"/>
      <c r="V4075"/>
      <c r="W4075"/>
      <c r="X4075" s="397">
        <v>32</v>
      </c>
      <c r="Y4075" s="397">
        <v>138</v>
      </c>
    </row>
    <row r="4076" spans="1:25" x14ac:dyDescent="0.45">
      <c r="A4076">
        <f>'Page 1 - General Information'!$G$12</f>
        <v>113367003</v>
      </c>
      <c r="B4076" t="str">
        <f>'Page 1 - General Information'!$G$16</f>
        <v>2658</v>
      </c>
      <c r="C4076" s="395" t="s">
        <v>19824</v>
      </c>
      <c r="D4076"/>
      <c r="E4076"/>
      <c r="F4076"/>
      <c r="G4076"/>
      <c r="H4076"/>
      <c r="I4076"/>
      <c r="J4076"/>
      <c r="K4076"/>
      <c r="L4076"/>
      <c r="M4076"/>
      <c r="N4076" t="s">
        <v>4812</v>
      </c>
      <c r="O4076" s="396">
        <f>INDEX('Page 2 - Team Information'!$K$14:$AP$184,Y4076,X4076)</f>
        <v>0</v>
      </c>
      <c r="P4076"/>
      <c r="Q4076"/>
      <c r="R4076"/>
      <c r="S4076" t="s">
        <v>8774</v>
      </c>
      <c r="T4076"/>
      <c r="U4076"/>
      <c r="V4076"/>
      <c r="W4076"/>
      <c r="X4076" s="397">
        <v>24</v>
      </c>
      <c r="Y4076" s="397">
        <v>139</v>
      </c>
    </row>
    <row r="4077" spans="1:25" x14ac:dyDescent="0.45">
      <c r="A4077">
        <f>'Page 1 - General Information'!$G$12</f>
        <v>113367003</v>
      </c>
      <c r="B4077" t="str">
        <f>'Page 1 - General Information'!$G$16</f>
        <v>2658</v>
      </c>
      <c r="C4077" s="395" t="s">
        <v>19824</v>
      </c>
      <c r="D4077"/>
      <c r="E4077"/>
      <c r="F4077"/>
      <c r="G4077"/>
      <c r="H4077"/>
      <c r="I4077"/>
      <c r="J4077"/>
      <c r="K4077"/>
      <c r="L4077"/>
      <c r="M4077"/>
      <c r="N4077" t="s">
        <v>4812</v>
      </c>
      <c r="O4077" s="396">
        <f>INDEX('Page 2 - Team Information'!$K$14:$AP$184,Y4077,X4077)</f>
        <v>0</v>
      </c>
      <c r="P4077"/>
      <c r="Q4077"/>
      <c r="R4077"/>
      <c r="S4077" t="s">
        <v>8775</v>
      </c>
      <c r="T4077"/>
      <c r="U4077"/>
      <c r="V4077"/>
      <c r="W4077"/>
      <c r="X4077" s="397">
        <v>25</v>
      </c>
      <c r="Y4077" s="397">
        <v>139</v>
      </c>
    </row>
    <row r="4078" spans="1:25" x14ac:dyDescent="0.45">
      <c r="A4078">
        <f>'Page 1 - General Information'!$G$12</f>
        <v>113367003</v>
      </c>
      <c r="B4078" t="str">
        <f>'Page 1 - General Information'!$G$16</f>
        <v>2658</v>
      </c>
      <c r="C4078" s="395" t="s">
        <v>19824</v>
      </c>
      <c r="D4078"/>
      <c r="E4078"/>
      <c r="F4078"/>
      <c r="G4078"/>
      <c r="H4078"/>
      <c r="I4078"/>
      <c r="J4078"/>
      <c r="K4078"/>
      <c r="L4078"/>
      <c r="M4078"/>
      <c r="N4078" t="s">
        <v>4812</v>
      </c>
      <c r="O4078" s="396">
        <f>INDEX('Page 2 - Team Information'!$K$14:$AP$184,Y4078,X4078)</f>
        <v>0</v>
      </c>
      <c r="P4078"/>
      <c r="Q4078"/>
      <c r="R4078"/>
      <c r="S4078" t="s">
        <v>8776</v>
      </c>
      <c r="T4078"/>
      <c r="U4078"/>
      <c r="V4078"/>
      <c r="W4078"/>
      <c r="X4078" s="397">
        <v>26</v>
      </c>
      <c r="Y4078" s="397">
        <v>139</v>
      </c>
    </row>
    <row r="4079" spans="1:25" x14ac:dyDescent="0.45">
      <c r="A4079">
        <f>'Page 1 - General Information'!$G$12</f>
        <v>113367003</v>
      </c>
      <c r="B4079" t="str">
        <f>'Page 1 - General Information'!$G$16</f>
        <v>2658</v>
      </c>
      <c r="C4079" s="395" t="s">
        <v>19824</v>
      </c>
      <c r="D4079"/>
      <c r="E4079"/>
      <c r="F4079"/>
      <c r="G4079"/>
      <c r="H4079"/>
      <c r="I4079"/>
      <c r="J4079"/>
      <c r="K4079"/>
      <c r="L4079"/>
      <c r="M4079"/>
      <c r="N4079" t="s">
        <v>4812</v>
      </c>
      <c r="O4079" s="396">
        <f>INDEX('Page 2 - Team Information'!$K$14:$AP$184,Y4079,X4079)</f>
        <v>0</v>
      </c>
      <c r="P4079"/>
      <c r="Q4079"/>
      <c r="R4079"/>
      <c r="S4079" t="s">
        <v>8777</v>
      </c>
      <c r="T4079"/>
      <c r="U4079"/>
      <c r="V4079"/>
      <c r="W4079"/>
      <c r="X4079" s="397">
        <v>27</v>
      </c>
      <c r="Y4079" s="397">
        <v>139</v>
      </c>
    </row>
    <row r="4080" spans="1:25" x14ac:dyDescent="0.45">
      <c r="A4080">
        <f>'Page 1 - General Information'!$G$12</f>
        <v>113367003</v>
      </c>
      <c r="B4080" t="str">
        <f>'Page 1 - General Information'!$G$16</f>
        <v>2658</v>
      </c>
      <c r="C4080" s="395" t="s">
        <v>19824</v>
      </c>
      <c r="D4080"/>
      <c r="E4080"/>
      <c r="F4080"/>
      <c r="G4080"/>
      <c r="H4080"/>
      <c r="I4080"/>
      <c r="J4080"/>
      <c r="K4080"/>
      <c r="L4080"/>
      <c r="M4080"/>
      <c r="N4080" s="274" t="s">
        <v>4801</v>
      </c>
      <c r="O4080" s="399"/>
      <c r="P4080"/>
      <c r="Q4080" s="400">
        <f>(INDEX('Page 2 - Team Information'!$K$14:$AP$184,Y4080,X4080)*100)</f>
        <v>0</v>
      </c>
      <c r="R4080"/>
      <c r="S4080" t="s">
        <v>8778</v>
      </c>
      <c r="T4080"/>
      <c r="U4080"/>
      <c r="V4080"/>
      <c r="W4080"/>
      <c r="X4080" s="397">
        <v>29</v>
      </c>
      <c r="Y4080" s="397">
        <v>139</v>
      </c>
    </row>
    <row r="4081" spans="1:25" x14ac:dyDescent="0.45">
      <c r="A4081">
        <f>'Page 1 - General Information'!$G$12</f>
        <v>113367003</v>
      </c>
      <c r="B4081" t="str">
        <f>'Page 1 - General Information'!$G$16</f>
        <v>2658</v>
      </c>
      <c r="C4081" s="395" t="s">
        <v>19824</v>
      </c>
      <c r="D4081"/>
      <c r="E4081"/>
      <c r="F4081"/>
      <c r="G4081"/>
      <c r="H4081"/>
      <c r="I4081"/>
      <c r="J4081"/>
      <c r="K4081"/>
      <c r="L4081"/>
      <c r="M4081"/>
      <c r="N4081" s="274" t="s">
        <v>4801</v>
      </c>
      <c r="O4081" s="399"/>
      <c r="P4081"/>
      <c r="Q4081" s="400">
        <f>(INDEX('Page 2 - Team Information'!$K$14:$AP$184,Y4081,X4081)*100)</f>
        <v>0</v>
      </c>
      <c r="R4081"/>
      <c r="S4081" t="s">
        <v>8779</v>
      </c>
      <c r="T4081"/>
      <c r="U4081"/>
      <c r="V4081"/>
      <c r="W4081"/>
      <c r="X4081" s="397">
        <v>30</v>
      </c>
      <c r="Y4081" s="397">
        <v>139</v>
      </c>
    </row>
    <row r="4082" spans="1:25" x14ac:dyDescent="0.45">
      <c r="A4082">
        <f>'Page 1 - General Information'!$G$12</f>
        <v>113367003</v>
      </c>
      <c r="B4082" t="str">
        <f>'Page 1 - General Information'!$G$16</f>
        <v>2658</v>
      </c>
      <c r="C4082" s="395" t="s">
        <v>19824</v>
      </c>
      <c r="D4082"/>
      <c r="E4082"/>
      <c r="F4082"/>
      <c r="G4082"/>
      <c r="H4082"/>
      <c r="I4082"/>
      <c r="J4082"/>
      <c r="K4082"/>
      <c r="L4082"/>
      <c r="M4082"/>
      <c r="N4082" s="274" t="s">
        <v>4801</v>
      </c>
      <c r="O4082" s="399"/>
      <c r="P4082"/>
      <c r="Q4082" s="400">
        <f>(INDEX('Page 2 - Team Information'!$K$14:$AP$184,Y4082,X4082)*100)</f>
        <v>0</v>
      </c>
      <c r="R4082"/>
      <c r="S4082" t="s">
        <v>8780</v>
      </c>
      <c r="T4082"/>
      <c r="U4082"/>
      <c r="V4082"/>
      <c r="W4082"/>
      <c r="X4082" s="397">
        <v>31</v>
      </c>
      <c r="Y4082" s="397">
        <v>139</v>
      </c>
    </row>
    <row r="4083" spans="1:25" x14ac:dyDescent="0.45">
      <c r="A4083">
        <f>'Page 1 - General Information'!$G$12</f>
        <v>113367003</v>
      </c>
      <c r="B4083" t="str">
        <f>'Page 1 - General Information'!$G$16</f>
        <v>2658</v>
      </c>
      <c r="C4083" s="395" t="s">
        <v>19824</v>
      </c>
      <c r="D4083"/>
      <c r="E4083"/>
      <c r="F4083"/>
      <c r="G4083"/>
      <c r="H4083"/>
      <c r="I4083"/>
      <c r="J4083"/>
      <c r="K4083"/>
      <c r="L4083"/>
      <c r="M4083"/>
      <c r="N4083" s="274" t="s">
        <v>4801</v>
      </c>
      <c r="O4083" s="399"/>
      <c r="P4083"/>
      <c r="Q4083" s="400">
        <f>(INDEX('Page 2 - Team Information'!$K$14:$AP$184,Y4083,X4083)*100)</f>
        <v>0</v>
      </c>
      <c r="R4083"/>
      <c r="S4083" t="s">
        <v>8781</v>
      </c>
      <c r="T4083"/>
      <c r="U4083"/>
      <c r="V4083"/>
      <c r="W4083"/>
      <c r="X4083" s="397">
        <v>32</v>
      </c>
      <c r="Y4083" s="397">
        <v>139</v>
      </c>
    </row>
    <row r="4084" spans="1:25" x14ac:dyDescent="0.45">
      <c r="A4084">
        <f>'Page 1 - General Information'!$G$12</f>
        <v>113367003</v>
      </c>
      <c r="B4084" t="str">
        <f>'Page 1 - General Information'!$G$16</f>
        <v>2658</v>
      </c>
      <c r="C4084" s="395" t="s">
        <v>19824</v>
      </c>
      <c r="D4084"/>
      <c r="E4084"/>
      <c r="F4084"/>
      <c r="G4084"/>
      <c r="H4084"/>
      <c r="I4084"/>
      <c r="J4084"/>
      <c r="K4084"/>
      <c r="L4084"/>
      <c r="M4084"/>
      <c r="N4084" t="s">
        <v>4812</v>
      </c>
      <c r="O4084" s="396">
        <f>INDEX('Page 2 - Team Information'!$K$14:$AP$184,Y4084,X4084)</f>
        <v>0</v>
      </c>
      <c r="P4084"/>
      <c r="Q4084"/>
      <c r="R4084"/>
      <c r="S4084" t="s">
        <v>8782</v>
      </c>
      <c r="T4084"/>
      <c r="U4084"/>
      <c r="V4084"/>
      <c r="W4084"/>
      <c r="X4084" s="397">
        <v>24</v>
      </c>
      <c r="Y4084" s="397">
        <v>140</v>
      </c>
    </row>
    <row r="4085" spans="1:25" x14ac:dyDescent="0.45">
      <c r="A4085">
        <f>'Page 1 - General Information'!$G$12</f>
        <v>113367003</v>
      </c>
      <c r="B4085" t="str">
        <f>'Page 1 - General Information'!$G$16</f>
        <v>2658</v>
      </c>
      <c r="C4085" s="395" t="s">
        <v>19824</v>
      </c>
      <c r="D4085"/>
      <c r="E4085"/>
      <c r="F4085"/>
      <c r="G4085"/>
      <c r="H4085"/>
      <c r="I4085"/>
      <c r="J4085"/>
      <c r="K4085"/>
      <c r="L4085"/>
      <c r="M4085"/>
      <c r="N4085" t="s">
        <v>4812</v>
      </c>
      <c r="O4085" s="396">
        <f>INDEX('Page 2 - Team Information'!$K$14:$AP$184,Y4085,X4085)</f>
        <v>0</v>
      </c>
      <c r="P4085"/>
      <c r="Q4085"/>
      <c r="R4085"/>
      <c r="S4085" t="s">
        <v>8783</v>
      </c>
      <c r="T4085"/>
      <c r="U4085"/>
      <c r="V4085"/>
      <c r="W4085"/>
      <c r="X4085" s="397">
        <v>25</v>
      </c>
      <c r="Y4085" s="397">
        <v>140</v>
      </c>
    </row>
    <row r="4086" spans="1:25" x14ac:dyDescent="0.45">
      <c r="A4086">
        <f>'Page 1 - General Information'!$G$12</f>
        <v>113367003</v>
      </c>
      <c r="B4086" t="str">
        <f>'Page 1 - General Information'!$G$16</f>
        <v>2658</v>
      </c>
      <c r="C4086" s="395" t="s">
        <v>19824</v>
      </c>
      <c r="D4086"/>
      <c r="E4086"/>
      <c r="F4086"/>
      <c r="G4086"/>
      <c r="H4086"/>
      <c r="I4086"/>
      <c r="J4086"/>
      <c r="K4086"/>
      <c r="L4086"/>
      <c r="M4086"/>
      <c r="N4086" t="s">
        <v>4812</v>
      </c>
      <c r="O4086" s="396">
        <f>INDEX('Page 2 - Team Information'!$K$14:$AP$184,Y4086,X4086)</f>
        <v>0</v>
      </c>
      <c r="P4086"/>
      <c r="Q4086"/>
      <c r="R4086"/>
      <c r="S4086" t="s">
        <v>8784</v>
      </c>
      <c r="T4086"/>
      <c r="U4086"/>
      <c r="V4086"/>
      <c r="W4086"/>
      <c r="X4086" s="397">
        <v>26</v>
      </c>
      <c r="Y4086" s="397">
        <v>140</v>
      </c>
    </row>
    <row r="4087" spans="1:25" x14ac:dyDescent="0.45">
      <c r="A4087">
        <f>'Page 1 - General Information'!$G$12</f>
        <v>113367003</v>
      </c>
      <c r="B4087" t="str">
        <f>'Page 1 - General Information'!$G$16</f>
        <v>2658</v>
      </c>
      <c r="C4087" s="395" t="s">
        <v>19824</v>
      </c>
      <c r="D4087"/>
      <c r="E4087"/>
      <c r="F4087"/>
      <c r="G4087"/>
      <c r="H4087"/>
      <c r="I4087"/>
      <c r="J4087"/>
      <c r="K4087"/>
      <c r="L4087"/>
      <c r="M4087"/>
      <c r="N4087" t="s">
        <v>4812</v>
      </c>
      <c r="O4087" s="396">
        <f>INDEX('Page 2 - Team Information'!$K$14:$AP$184,Y4087,X4087)</f>
        <v>0</v>
      </c>
      <c r="P4087"/>
      <c r="Q4087"/>
      <c r="R4087"/>
      <c r="S4087" t="s">
        <v>8785</v>
      </c>
      <c r="T4087"/>
      <c r="U4087"/>
      <c r="V4087"/>
      <c r="W4087"/>
      <c r="X4087" s="397">
        <v>27</v>
      </c>
      <c r="Y4087" s="397">
        <v>140</v>
      </c>
    </row>
    <row r="4088" spans="1:25" x14ac:dyDescent="0.45">
      <c r="A4088">
        <f>'Page 1 - General Information'!$G$12</f>
        <v>113367003</v>
      </c>
      <c r="B4088" t="str">
        <f>'Page 1 - General Information'!$G$16</f>
        <v>2658</v>
      </c>
      <c r="C4088" s="395" t="s">
        <v>19824</v>
      </c>
      <c r="D4088"/>
      <c r="E4088"/>
      <c r="F4088"/>
      <c r="G4088"/>
      <c r="H4088"/>
      <c r="I4088"/>
      <c r="J4088"/>
      <c r="K4088"/>
      <c r="L4088"/>
      <c r="M4088"/>
      <c r="N4088" s="274" t="s">
        <v>4801</v>
      </c>
      <c r="O4088" s="399"/>
      <c r="P4088"/>
      <c r="Q4088" s="400">
        <f>(INDEX('Page 2 - Team Information'!$K$14:$AP$184,Y4088,X4088)*100)</f>
        <v>0</v>
      </c>
      <c r="R4088"/>
      <c r="S4088" t="s">
        <v>8786</v>
      </c>
      <c r="T4088"/>
      <c r="U4088"/>
      <c r="V4088"/>
      <c r="W4088"/>
      <c r="X4088" s="397">
        <v>29</v>
      </c>
      <c r="Y4088" s="397">
        <v>140</v>
      </c>
    </row>
    <row r="4089" spans="1:25" x14ac:dyDescent="0.45">
      <c r="A4089">
        <f>'Page 1 - General Information'!$G$12</f>
        <v>113367003</v>
      </c>
      <c r="B4089" t="str">
        <f>'Page 1 - General Information'!$G$16</f>
        <v>2658</v>
      </c>
      <c r="C4089" s="395" t="s">
        <v>19824</v>
      </c>
      <c r="D4089"/>
      <c r="E4089"/>
      <c r="F4089"/>
      <c r="G4089"/>
      <c r="H4089"/>
      <c r="I4089"/>
      <c r="J4089"/>
      <c r="K4089"/>
      <c r="L4089"/>
      <c r="M4089"/>
      <c r="N4089" s="274" t="s">
        <v>4801</v>
      </c>
      <c r="O4089" s="399"/>
      <c r="P4089"/>
      <c r="Q4089" s="400">
        <f>(INDEX('Page 2 - Team Information'!$K$14:$AP$184,Y4089,X4089)*100)</f>
        <v>0</v>
      </c>
      <c r="R4089"/>
      <c r="S4089" t="s">
        <v>8787</v>
      </c>
      <c r="T4089"/>
      <c r="U4089"/>
      <c r="V4089"/>
      <c r="W4089"/>
      <c r="X4089" s="397">
        <v>30</v>
      </c>
      <c r="Y4089" s="397">
        <v>140</v>
      </c>
    </row>
    <row r="4090" spans="1:25" x14ac:dyDescent="0.45">
      <c r="A4090">
        <f>'Page 1 - General Information'!$G$12</f>
        <v>113367003</v>
      </c>
      <c r="B4090" t="str">
        <f>'Page 1 - General Information'!$G$16</f>
        <v>2658</v>
      </c>
      <c r="C4090" s="395" t="s">
        <v>19824</v>
      </c>
      <c r="D4090"/>
      <c r="E4090"/>
      <c r="F4090"/>
      <c r="G4090"/>
      <c r="H4090"/>
      <c r="I4090"/>
      <c r="J4090"/>
      <c r="K4090"/>
      <c r="L4090"/>
      <c r="M4090"/>
      <c r="N4090" s="274" t="s">
        <v>4801</v>
      </c>
      <c r="O4090" s="399"/>
      <c r="P4090"/>
      <c r="Q4090" s="400">
        <f>(INDEX('Page 2 - Team Information'!$K$14:$AP$184,Y4090,X4090)*100)</f>
        <v>0</v>
      </c>
      <c r="R4090"/>
      <c r="S4090" t="s">
        <v>8788</v>
      </c>
      <c r="T4090"/>
      <c r="U4090"/>
      <c r="V4090"/>
      <c r="W4090"/>
      <c r="X4090" s="397">
        <v>31</v>
      </c>
      <c r="Y4090" s="397">
        <v>140</v>
      </c>
    </row>
    <row r="4091" spans="1:25" x14ac:dyDescent="0.45">
      <c r="A4091">
        <f>'Page 1 - General Information'!$G$12</f>
        <v>113367003</v>
      </c>
      <c r="B4091" t="str">
        <f>'Page 1 - General Information'!$G$16</f>
        <v>2658</v>
      </c>
      <c r="C4091" s="395" t="s">
        <v>19824</v>
      </c>
      <c r="D4091"/>
      <c r="E4091"/>
      <c r="F4091"/>
      <c r="G4091"/>
      <c r="H4091"/>
      <c r="I4091"/>
      <c r="J4091"/>
      <c r="K4091"/>
      <c r="L4091"/>
      <c r="M4091"/>
      <c r="N4091" s="274" t="s">
        <v>4801</v>
      </c>
      <c r="O4091" s="399"/>
      <c r="P4091"/>
      <c r="Q4091" s="400">
        <f>(INDEX('Page 2 - Team Information'!$K$14:$AP$184,Y4091,X4091)*100)</f>
        <v>0</v>
      </c>
      <c r="R4091"/>
      <c r="S4091" t="s">
        <v>8789</v>
      </c>
      <c r="T4091"/>
      <c r="U4091"/>
      <c r="V4091"/>
      <c r="W4091"/>
      <c r="X4091" s="397">
        <v>32</v>
      </c>
      <c r="Y4091" s="397">
        <v>140</v>
      </c>
    </row>
    <row r="4092" spans="1:25" x14ac:dyDescent="0.45">
      <c r="A4092">
        <f>'Page 1 - General Information'!$G$12</f>
        <v>113367003</v>
      </c>
      <c r="B4092" t="str">
        <f>'Page 1 - General Information'!$G$16</f>
        <v>2658</v>
      </c>
      <c r="C4092" s="395" t="s">
        <v>19824</v>
      </c>
      <c r="D4092"/>
      <c r="E4092"/>
      <c r="F4092"/>
      <c r="G4092"/>
      <c r="H4092"/>
      <c r="I4092"/>
      <c r="J4092"/>
      <c r="K4092"/>
      <c r="L4092"/>
      <c r="M4092"/>
      <c r="N4092" t="s">
        <v>4812</v>
      </c>
      <c r="O4092" s="396">
        <f>INDEX('Page 2 - Team Information'!$K$14:$AP$184,Y4092,X4092)</f>
        <v>0</v>
      </c>
      <c r="P4092"/>
      <c r="Q4092"/>
      <c r="R4092"/>
      <c r="S4092" t="s">
        <v>8790</v>
      </c>
      <c r="T4092"/>
      <c r="U4092"/>
      <c r="V4092"/>
      <c r="W4092"/>
      <c r="X4092" s="397">
        <v>24</v>
      </c>
      <c r="Y4092" s="397">
        <v>141</v>
      </c>
    </row>
    <row r="4093" spans="1:25" x14ac:dyDescent="0.45">
      <c r="A4093">
        <f>'Page 1 - General Information'!$G$12</f>
        <v>113367003</v>
      </c>
      <c r="B4093" t="str">
        <f>'Page 1 - General Information'!$G$16</f>
        <v>2658</v>
      </c>
      <c r="C4093" s="395" t="s">
        <v>19824</v>
      </c>
      <c r="D4093"/>
      <c r="E4093"/>
      <c r="F4093"/>
      <c r="G4093"/>
      <c r="H4093"/>
      <c r="I4093"/>
      <c r="J4093"/>
      <c r="K4093"/>
      <c r="L4093"/>
      <c r="M4093"/>
      <c r="N4093" t="s">
        <v>4812</v>
      </c>
      <c r="O4093" s="396">
        <f>INDEX('Page 2 - Team Information'!$K$14:$AP$184,Y4093,X4093)</f>
        <v>0</v>
      </c>
      <c r="P4093"/>
      <c r="Q4093"/>
      <c r="R4093"/>
      <c r="S4093" t="s">
        <v>8791</v>
      </c>
      <c r="T4093"/>
      <c r="U4093"/>
      <c r="V4093"/>
      <c r="W4093"/>
      <c r="X4093" s="397">
        <v>25</v>
      </c>
      <c r="Y4093" s="397">
        <v>141</v>
      </c>
    </row>
    <row r="4094" spans="1:25" x14ac:dyDescent="0.45">
      <c r="A4094">
        <f>'Page 1 - General Information'!$G$12</f>
        <v>113367003</v>
      </c>
      <c r="B4094" t="str">
        <f>'Page 1 - General Information'!$G$16</f>
        <v>2658</v>
      </c>
      <c r="C4094" s="395" t="s">
        <v>19824</v>
      </c>
      <c r="D4094"/>
      <c r="E4094"/>
      <c r="F4094"/>
      <c r="G4094"/>
      <c r="H4094"/>
      <c r="I4094"/>
      <c r="J4094"/>
      <c r="K4094"/>
      <c r="L4094"/>
      <c r="M4094"/>
      <c r="N4094" t="s">
        <v>4812</v>
      </c>
      <c r="O4094" s="396">
        <f>INDEX('Page 2 - Team Information'!$K$14:$AP$184,Y4094,X4094)</f>
        <v>0</v>
      </c>
      <c r="P4094"/>
      <c r="Q4094"/>
      <c r="R4094"/>
      <c r="S4094" t="s">
        <v>8792</v>
      </c>
      <c r="T4094"/>
      <c r="U4094"/>
      <c r="V4094"/>
      <c r="W4094"/>
      <c r="X4094" s="397">
        <v>26</v>
      </c>
      <c r="Y4094" s="397">
        <v>141</v>
      </c>
    </row>
    <row r="4095" spans="1:25" x14ac:dyDescent="0.45">
      <c r="A4095">
        <f>'Page 1 - General Information'!$G$12</f>
        <v>113367003</v>
      </c>
      <c r="B4095" t="str">
        <f>'Page 1 - General Information'!$G$16</f>
        <v>2658</v>
      </c>
      <c r="C4095" s="395" t="s">
        <v>19824</v>
      </c>
      <c r="D4095"/>
      <c r="E4095"/>
      <c r="F4095"/>
      <c r="G4095"/>
      <c r="H4095"/>
      <c r="I4095"/>
      <c r="J4095"/>
      <c r="K4095"/>
      <c r="L4095"/>
      <c r="M4095"/>
      <c r="N4095" t="s">
        <v>4812</v>
      </c>
      <c r="O4095" s="396">
        <f>INDEX('Page 2 - Team Information'!$K$14:$AP$184,Y4095,X4095)</f>
        <v>0</v>
      </c>
      <c r="P4095"/>
      <c r="Q4095"/>
      <c r="R4095"/>
      <c r="S4095" t="s">
        <v>8793</v>
      </c>
      <c r="T4095"/>
      <c r="U4095"/>
      <c r="V4095"/>
      <c r="W4095"/>
      <c r="X4095" s="397">
        <v>27</v>
      </c>
      <c r="Y4095" s="397">
        <v>141</v>
      </c>
    </row>
    <row r="4096" spans="1:25" x14ac:dyDescent="0.45">
      <c r="A4096">
        <f>'Page 1 - General Information'!$G$12</f>
        <v>113367003</v>
      </c>
      <c r="B4096" t="str">
        <f>'Page 1 - General Information'!$G$16</f>
        <v>2658</v>
      </c>
      <c r="C4096" s="395" t="s">
        <v>19824</v>
      </c>
      <c r="D4096"/>
      <c r="E4096"/>
      <c r="F4096"/>
      <c r="G4096"/>
      <c r="H4096"/>
      <c r="I4096"/>
      <c r="J4096"/>
      <c r="K4096"/>
      <c r="L4096"/>
      <c r="M4096"/>
      <c r="N4096" s="274" t="s">
        <v>4801</v>
      </c>
      <c r="O4096" s="399"/>
      <c r="P4096"/>
      <c r="Q4096" s="400">
        <f>(INDEX('Page 2 - Team Information'!$K$14:$AP$184,Y4096,X4096)*100)</f>
        <v>0</v>
      </c>
      <c r="R4096"/>
      <c r="S4096" t="s">
        <v>8794</v>
      </c>
      <c r="T4096"/>
      <c r="U4096"/>
      <c r="V4096"/>
      <c r="W4096"/>
      <c r="X4096" s="397">
        <v>29</v>
      </c>
      <c r="Y4096" s="397">
        <v>141</v>
      </c>
    </row>
    <row r="4097" spans="1:25" x14ac:dyDescent="0.45">
      <c r="A4097">
        <f>'Page 1 - General Information'!$G$12</f>
        <v>113367003</v>
      </c>
      <c r="B4097" t="str">
        <f>'Page 1 - General Information'!$G$16</f>
        <v>2658</v>
      </c>
      <c r="C4097" s="395" t="s">
        <v>19824</v>
      </c>
      <c r="D4097"/>
      <c r="E4097"/>
      <c r="F4097"/>
      <c r="G4097"/>
      <c r="H4097"/>
      <c r="I4097"/>
      <c r="J4097"/>
      <c r="K4097"/>
      <c r="L4097"/>
      <c r="M4097"/>
      <c r="N4097" s="274" t="s">
        <v>4801</v>
      </c>
      <c r="O4097" s="399"/>
      <c r="P4097"/>
      <c r="Q4097" s="400">
        <f>(INDEX('Page 2 - Team Information'!$K$14:$AP$184,Y4097,X4097)*100)</f>
        <v>0</v>
      </c>
      <c r="R4097"/>
      <c r="S4097" t="s">
        <v>8795</v>
      </c>
      <c r="T4097"/>
      <c r="U4097"/>
      <c r="V4097"/>
      <c r="W4097"/>
      <c r="X4097" s="397">
        <v>30</v>
      </c>
      <c r="Y4097" s="397">
        <v>141</v>
      </c>
    </row>
    <row r="4098" spans="1:25" x14ac:dyDescent="0.45">
      <c r="A4098">
        <f>'Page 1 - General Information'!$G$12</f>
        <v>113367003</v>
      </c>
      <c r="B4098" t="str">
        <f>'Page 1 - General Information'!$G$16</f>
        <v>2658</v>
      </c>
      <c r="C4098" s="395" t="s">
        <v>19824</v>
      </c>
      <c r="D4098"/>
      <c r="E4098"/>
      <c r="F4098"/>
      <c r="G4098"/>
      <c r="H4098"/>
      <c r="I4098"/>
      <c r="J4098"/>
      <c r="K4098"/>
      <c r="L4098"/>
      <c r="M4098"/>
      <c r="N4098" s="274" t="s">
        <v>4801</v>
      </c>
      <c r="O4098" s="399"/>
      <c r="P4098"/>
      <c r="Q4098" s="400">
        <f>(INDEX('Page 2 - Team Information'!$K$14:$AP$184,Y4098,X4098)*100)</f>
        <v>0</v>
      </c>
      <c r="R4098"/>
      <c r="S4098" t="s">
        <v>8796</v>
      </c>
      <c r="T4098"/>
      <c r="U4098"/>
      <c r="V4098"/>
      <c r="W4098"/>
      <c r="X4098" s="397">
        <v>31</v>
      </c>
      <c r="Y4098" s="397">
        <v>141</v>
      </c>
    </row>
    <row r="4099" spans="1:25" x14ac:dyDescent="0.45">
      <c r="A4099">
        <f>'Page 1 - General Information'!$G$12</f>
        <v>113367003</v>
      </c>
      <c r="B4099" t="str">
        <f>'Page 1 - General Information'!$G$16</f>
        <v>2658</v>
      </c>
      <c r="C4099" s="395" t="s">
        <v>19824</v>
      </c>
      <c r="D4099"/>
      <c r="E4099"/>
      <c r="F4099"/>
      <c r="G4099"/>
      <c r="H4099"/>
      <c r="I4099"/>
      <c r="J4099"/>
      <c r="K4099"/>
      <c r="L4099"/>
      <c r="M4099"/>
      <c r="N4099" s="274" t="s">
        <v>4801</v>
      </c>
      <c r="O4099" s="399"/>
      <c r="P4099"/>
      <c r="Q4099" s="400">
        <f>(INDEX('Page 2 - Team Information'!$K$14:$AP$184,Y4099,X4099)*100)</f>
        <v>0</v>
      </c>
      <c r="R4099"/>
      <c r="S4099" t="s">
        <v>8797</v>
      </c>
      <c r="T4099"/>
      <c r="U4099"/>
      <c r="V4099"/>
      <c r="W4099"/>
      <c r="X4099" s="397">
        <v>32</v>
      </c>
      <c r="Y4099" s="397">
        <v>141</v>
      </c>
    </row>
    <row r="4100" spans="1:25" x14ac:dyDescent="0.45">
      <c r="A4100">
        <f>'Page 1 - General Information'!$G$12</f>
        <v>113367003</v>
      </c>
      <c r="B4100" t="str">
        <f>'Page 1 - General Information'!$G$16</f>
        <v>2658</v>
      </c>
      <c r="C4100" s="395" t="s">
        <v>19824</v>
      </c>
      <c r="D4100"/>
      <c r="E4100"/>
      <c r="F4100"/>
      <c r="G4100"/>
      <c r="H4100"/>
      <c r="I4100"/>
      <c r="J4100"/>
      <c r="K4100"/>
      <c r="L4100"/>
      <c r="M4100"/>
      <c r="N4100" t="s">
        <v>4812</v>
      </c>
      <c r="O4100" s="396">
        <f>INDEX('Page 2 - Team Information'!$K$14:$AP$184,Y4100,X4100)</f>
        <v>0</v>
      </c>
      <c r="P4100"/>
      <c r="Q4100"/>
      <c r="R4100"/>
      <c r="S4100" t="s">
        <v>10905</v>
      </c>
      <c r="T4100"/>
      <c r="U4100"/>
      <c r="V4100"/>
      <c r="W4100"/>
      <c r="X4100" s="397">
        <v>24</v>
      </c>
      <c r="Y4100" s="397">
        <v>142</v>
      </c>
    </row>
    <row r="4101" spans="1:25" x14ac:dyDescent="0.45">
      <c r="A4101">
        <f>'Page 1 - General Information'!$G$12</f>
        <v>113367003</v>
      </c>
      <c r="B4101" t="str">
        <f>'Page 1 - General Information'!$G$16</f>
        <v>2658</v>
      </c>
      <c r="C4101" s="395" t="s">
        <v>19824</v>
      </c>
      <c r="D4101"/>
      <c r="E4101"/>
      <c r="F4101"/>
      <c r="G4101"/>
      <c r="H4101"/>
      <c r="I4101"/>
      <c r="J4101"/>
      <c r="K4101"/>
      <c r="L4101"/>
      <c r="M4101"/>
      <c r="N4101" t="s">
        <v>4812</v>
      </c>
      <c r="O4101" s="396">
        <f>INDEX('Page 2 - Team Information'!$K$14:$AP$184,Y4101,X4101)</f>
        <v>0</v>
      </c>
      <c r="P4101"/>
      <c r="Q4101"/>
      <c r="R4101"/>
      <c r="S4101" t="s">
        <v>10906</v>
      </c>
      <c r="T4101"/>
      <c r="U4101"/>
      <c r="V4101"/>
      <c r="W4101"/>
      <c r="X4101" s="397">
        <v>25</v>
      </c>
      <c r="Y4101" s="397">
        <v>142</v>
      </c>
    </row>
    <row r="4102" spans="1:25" x14ac:dyDescent="0.45">
      <c r="A4102">
        <f>'Page 1 - General Information'!$G$12</f>
        <v>113367003</v>
      </c>
      <c r="B4102" t="str">
        <f>'Page 1 - General Information'!$G$16</f>
        <v>2658</v>
      </c>
      <c r="C4102" s="395" t="s">
        <v>19824</v>
      </c>
      <c r="D4102"/>
      <c r="E4102"/>
      <c r="F4102"/>
      <c r="G4102"/>
      <c r="H4102"/>
      <c r="I4102"/>
      <c r="J4102"/>
      <c r="K4102"/>
      <c r="L4102"/>
      <c r="M4102"/>
      <c r="N4102" t="s">
        <v>4812</v>
      </c>
      <c r="O4102" s="396">
        <f>INDEX('Page 2 - Team Information'!$K$14:$AP$184,Y4102,X4102)</f>
        <v>0</v>
      </c>
      <c r="P4102"/>
      <c r="Q4102"/>
      <c r="R4102"/>
      <c r="S4102" t="s">
        <v>10907</v>
      </c>
      <c r="T4102"/>
      <c r="U4102"/>
      <c r="V4102"/>
      <c r="W4102"/>
      <c r="X4102" s="397">
        <v>26</v>
      </c>
      <c r="Y4102" s="397">
        <v>142</v>
      </c>
    </row>
    <row r="4103" spans="1:25" x14ac:dyDescent="0.45">
      <c r="A4103">
        <f>'Page 1 - General Information'!$G$12</f>
        <v>113367003</v>
      </c>
      <c r="B4103" t="str">
        <f>'Page 1 - General Information'!$G$16</f>
        <v>2658</v>
      </c>
      <c r="C4103" s="395" t="s">
        <v>19824</v>
      </c>
      <c r="D4103"/>
      <c r="E4103"/>
      <c r="F4103"/>
      <c r="G4103"/>
      <c r="H4103"/>
      <c r="I4103"/>
      <c r="J4103"/>
      <c r="K4103"/>
      <c r="L4103"/>
      <c r="M4103"/>
      <c r="N4103" t="s">
        <v>4812</v>
      </c>
      <c r="O4103" s="396">
        <f>INDEX('Page 2 - Team Information'!$K$14:$AP$184,Y4103,X4103)</f>
        <v>0</v>
      </c>
      <c r="P4103"/>
      <c r="Q4103"/>
      <c r="R4103"/>
      <c r="S4103" t="s">
        <v>10908</v>
      </c>
      <c r="T4103"/>
      <c r="U4103"/>
      <c r="V4103"/>
      <c r="W4103"/>
      <c r="X4103" s="397">
        <v>27</v>
      </c>
      <c r="Y4103" s="397">
        <v>142</v>
      </c>
    </row>
    <row r="4104" spans="1:25" x14ac:dyDescent="0.45">
      <c r="A4104">
        <f>'Page 1 - General Information'!$G$12</f>
        <v>113367003</v>
      </c>
      <c r="B4104" t="str">
        <f>'Page 1 - General Information'!$G$16</f>
        <v>2658</v>
      </c>
      <c r="C4104" s="395" t="s">
        <v>19824</v>
      </c>
      <c r="D4104"/>
      <c r="E4104"/>
      <c r="F4104"/>
      <c r="G4104"/>
      <c r="H4104"/>
      <c r="I4104"/>
      <c r="J4104"/>
      <c r="K4104"/>
      <c r="L4104"/>
      <c r="M4104"/>
      <c r="N4104" s="274" t="s">
        <v>4801</v>
      </c>
      <c r="O4104" s="399"/>
      <c r="P4104"/>
      <c r="Q4104" s="400">
        <f>(INDEX('Page 2 - Team Information'!$K$14:$AP$184,Y4104,X4104)*100)</f>
        <v>0</v>
      </c>
      <c r="R4104"/>
      <c r="S4104" t="s">
        <v>10909</v>
      </c>
      <c r="T4104"/>
      <c r="U4104"/>
      <c r="V4104"/>
      <c r="W4104"/>
      <c r="X4104" s="397">
        <v>29</v>
      </c>
      <c r="Y4104" s="397">
        <v>142</v>
      </c>
    </row>
    <row r="4105" spans="1:25" x14ac:dyDescent="0.45">
      <c r="A4105">
        <f>'Page 1 - General Information'!$G$12</f>
        <v>113367003</v>
      </c>
      <c r="B4105" t="str">
        <f>'Page 1 - General Information'!$G$16</f>
        <v>2658</v>
      </c>
      <c r="C4105" s="395" t="s">
        <v>19824</v>
      </c>
      <c r="D4105"/>
      <c r="E4105"/>
      <c r="F4105"/>
      <c r="G4105"/>
      <c r="H4105"/>
      <c r="I4105"/>
      <c r="J4105"/>
      <c r="K4105"/>
      <c r="L4105"/>
      <c r="M4105"/>
      <c r="N4105" s="274" t="s">
        <v>4801</v>
      </c>
      <c r="O4105" s="399"/>
      <c r="P4105"/>
      <c r="Q4105" s="400">
        <f>(INDEX('Page 2 - Team Information'!$K$14:$AP$184,Y4105,X4105)*100)</f>
        <v>0</v>
      </c>
      <c r="R4105"/>
      <c r="S4105" t="s">
        <v>10910</v>
      </c>
      <c r="T4105"/>
      <c r="U4105"/>
      <c r="V4105"/>
      <c r="W4105"/>
      <c r="X4105" s="397">
        <v>30</v>
      </c>
      <c r="Y4105" s="397">
        <v>142</v>
      </c>
    </row>
    <row r="4106" spans="1:25" x14ac:dyDescent="0.45">
      <c r="A4106">
        <f>'Page 1 - General Information'!$G$12</f>
        <v>113367003</v>
      </c>
      <c r="B4106" t="str">
        <f>'Page 1 - General Information'!$G$16</f>
        <v>2658</v>
      </c>
      <c r="C4106" s="395" t="s">
        <v>19824</v>
      </c>
      <c r="D4106"/>
      <c r="E4106"/>
      <c r="F4106"/>
      <c r="G4106"/>
      <c r="H4106"/>
      <c r="I4106"/>
      <c r="J4106"/>
      <c r="K4106"/>
      <c r="L4106"/>
      <c r="M4106"/>
      <c r="N4106" s="274" t="s">
        <v>4801</v>
      </c>
      <c r="O4106" s="399"/>
      <c r="P4106"/>
      <c r="Q4106" s="400">
        <f>(INDEX('Page 2 - Team Information'!$K$14:$AP$184,Y4106,X4106)*100)</f>
        <v>0</v>
      </c>
      <c r="R4106"/>
      <c r="S4106" t="s">
        <v>10911</v>
      </c>
      <c r="T4106"/>
      <c r="U4106"/>
      <c r="V4106"/>
      <c r="W4106"/>
      <c r="X4106" s="397">
        <v>31</v>
      </c>
      <c r="Y4106" s="397">
        <v>142</v>
      </c>
    </row>
    <row r="4107" spans="1:25" x14ac:dyDescent="0.45">
      <c r="A4107">
        <f>'Page 1 - General Information'!$G$12</f>
        <v>113367003</v>
      </c>
      <c r="B4107" t="str">
        <f>'Page 1 - General Information'!$G$16</f>
        <v>2658</v>
      </c>
      <c r="C4107" s="395" t="s">
        <v>19824</v>
      </c>
      <c r="D4107"/>
      <c r="E4107"/>
      <c r="F4107"/>
      <c r="G4107"/>
      <c r="H4107"/>
      <c r="I4107"/>
      <c r="J4107"/>
      <c r="K4107"/>
      <c r="L4107"/>
      <c r="M4107"/>
      <c r="N4107" s="274" t="s">
        <v>4801</v>
      </c>
      <c r="O4107" s="399"/>
      <c r="P4107"/>
      <c r="Q4107" s="400">
        <f>(INDEX('Page 2 - Team Information'!$K$14:$AP$184,Y4107,X4107)*100)</f>
        <v>0</v>
      </c>
      <c r="R4107"/>
      <c r="S4107" t="s">
        <v>10912</v>
      </c>
      <c r="T4107"/>
      <c r="U4107"/>
      <c r="V4107"/>
      <c r="W4107"/>
      <c r="X4107" s="397">
        <v>32</v>
      </c>
      <c r="Y4107" s="397">
        <v>142</v>
      </c>
    </row>
    <row r="4108" spans="1:25" x14ac:dyDescent="0.45">
      <c r="A4108">
        <f>'Page 1 - General Information'!$G$12</f>
        <v>113367003</v>
      </c>
      <c r="B4108" t="str">
        <f>'Page 1 - General Information'!$G$16</f>
        <v>2658</v>
      </c>
      <c r="C4108" s="395" t="s">
        <v>19824</v>
      </c>
      <c r="D4108"/>
      <c r="E4108"/>
      <c r="F4108"/>
      <c r="G4108"/>
      <c r="H4108"/>
      <c r="I4108"/>
      <c r="J4108"/>
      <c r="K4108"/>
      <c r="L4108"/>
      <c r="M4108"/>
      <c r="N4108" t="s">
        <v>4812</v>
      </c>
      <c r="O4108" s="396">
        <f>INDEX('Page 2 - Team Information'!$K$14:$AP$184,Y4108,X4108)</f>
        <v>0</v>
      </c>
      <c r="P4108"/>
      <c r="Q4108"/>
      <c r="R4108"/>
      <c r="S4108" t="s">
        <v>8798</v>
      </c>
      <c r="T4108"/>
      <c r="U4108"/>
      <c r="V4108"/>
      <c r="W4108"/>
      <c r="X4108" s="397">
        <v>24</v>
      </c>
      <c r="Y4108" s="397">
        <v>143</v>
      </c>
    </row>
    <row r="4109" spans="1:25" x14ac:dyDescent="0.45">
      <c r="A4109">
        <f>'Page 1 - General Information'!$G$12</f>
        <v>113367003</v>
      </c>
      <c r="B4109" t="str">
        <f>'Page 1 - General Information'!$G$16</f>
        <v>2658</v>
      </c>
      <c r="C4109" s="395" t="s">
        <v>19824</v>
      </c>
      <c r="D4109"/>
      <c r="E4109"/>
      <c r="F4109"/>
      <c r="G4109"/>
      <c r="H4109"/>
      <c r="I4109"/>
      <c r="J4109"/>
      <c r="K4109"/>
      <c r="L4109"/>
      <c r="M4109"/>
      <c r="N4109" t="s">
        <v>4812</v>
      </c>
      <c r="O4109" s="396">
        <f>INDEX('Page 2 - Team Information'!$K$14:$AP$184,Y4109,X4109)</f>
        <v>0</v>
      </c>
      <c r="P4109"/>
      <c r="Q4109"/>
      <c r="R4109"/>
      <c r="S4109" t="s">
        <v>8799</v>
      </c>
      <c r="T4109"/>
      <c r="U4109"/>
      <c r="V4109"/>
      <c r="W4109"/>
      <c r="X4109" s="397">
        <v>25</v>
      </c>
      <c r="Y4109" s="397">
        <v>143</v>
      </c>
    </row>
    <row r="4110" spans="1:25" x14ac:dyDescent="0.45">
      <c r="A4110">
        <f>'Page 1 - General Information'!$G$12</f>
        <v>113367003</v>
      </c>
      <c r="B4110" t="str">
        <f>'Page 1 - General Information'!$G$16</f>
        <v>2658</v>
      </c>
      <c r="C4110" s="395" t="s">
        <v>19824</v>
      </c>
      <c r="D4110"/>
      <c r="E4110"/>
      <c r="F4110"/>
      <c r="G4110"/>
      <c r="H4110"/>
      <c r="I4110"/>
      <c r="J4110"/>
      <c r="K4110"/>
      <c r="L4110"/>
      <c r="M4110"/>
      <c r="N4110" t="s">
        <v>4812</v>
      </c>
      <c r="O4110" s="396">
        <f>INDEX('Page 2 - Team Information'!$K$14:$AP$184,Y4110,X4110)</f>
        <v>0</v>
      </c>
      <c r="P4110"/>
      <c r="Q4110"/>
      <c r="R4110"/>
      <c r="S4110" t="s">
        <v>8800</v>
      </c>
      <c r="T4110"/>
      <c r="U4110"/>
      <c r="V4110"/>
      <c r="W4110"/>
      <c r="X4110" s="397">
        <v>26</v>
      </c>
      <c r="Y4110" s="397">
        <v>143</v>
      </c>
    </row>
    <row r="4111" spans="1:25" x14ac:dyDescent="0.45">
      <c r="A4111">
        <f>'Page 1 - General Information'!$G$12</f>
        <v>113367003</v>
      </c>
      <c r="B4111" t="str">
        <f>'Page 1 - General Information'!$G$16</f>
        <v>2658</v>
      </c>
      <c r="C4111" s="395" t="s">
        <v>19824</v>
      </c>
      <c r="D4111"/>
      <c r="E4111"/>
      <c r="F4111"/>
      <c r="G4111"/>
      <c r="H4111"/>
      <c r="I4111"/>
      <c r="J4111"/>
      <c r="K4111"/>
      <c r="L4111"/>
      <c r="M4111"/>
      <c r="N4111" t="s">
        <v>4812</v>
      </c>
      <c r="O4111" s="396">
        <f>INDEX('Page 2 - Team Information'!$K$14:$AP$184,Y4111,X4111)</f>
        <v>0</v>
      </c>
      <c r="P4111"/>
      <c r="Q4111"/>
      <c r="R4111"/>
      <c r="S4111" t="s">
        <v>8801</v>
      </c>
      <c r="T4111"/>
      <c r="U4111"/>
      <c r="V4111"/>
      <c r="W4111"/>
      <c r="X4111" s="397">
        <v>27</v>
      </c>
      <c r="Y4111" s="397">
        <v>143</v>
      </c>
    </row>
    <row r="4112" spans="1:25" x14ac:dyDescent="0.45">
      <c r="A4112">
        <f>'Page 1 - General Information'!$G$12</f>
        <v>113367003</v>
      </c>
      <c r="B4112" t="str">
        <f>'Page 1 - General Information'!$G$16</f>
        <v>2658</v>
      </c>
      <c r="C4112" s="395" t="s">
        <v>19824</v>
      </c>
      <c r="D4112"/>
      <c r="E4112"/>
      <c r="F4112"/>
      <c r="G4112"/>
      <c r="H4112"/>
      <c r="I4112"/>
      <c r="J4112"/>
      <c r="K4112"/>
      <c r="L4112"/>
      <c r="M4112"/>
      <c r="N4112" s="274" t="s">
        <v>4801</v>
      </c>
      <c r="O4112" s="399"/>
      <c r="P4112"/>
      <c r="Q4112" s="400">
        <f>(INDEX('Page 2 - Team Information'!$K$14:$AP$184,Y4112,X4112)*100)</f>
        <v>0</v>
      </c>
      <c r="R4112"/>
      <c r="S4112" t="s">
        <v>8802</v>
      </c>
      <c r="T4112"/>
      <c r="U4112"/>
      <c r="V4112"/>
      <c r="W4112"/>
      <c r="X4112" s="397">
        <v>29</v>
      </c>
      <c r="Y4112" s="397">
        <v>143</v>
      </c>
    </row>
    <row r="4113" spans="1:25" x14ac:dyDescent="0.45">
      <c r="A4113">
        <f>'Page 1 - General Information'!$G$12</f>
        <v>113367003</v>
      </c>
      <c r="B4113" t="str">
        <f>'Page 1 - General Information'!$G$16</f>
        <v>2658</v>
      </c>
      <c r="C4113" s="395" t="s">
        <v>19824</v>
      </c>
      <c r="D4113"/>
      <c r="E4113"/>
      <c r="F4113"/>
      <c r="G4113"/>
      <c r="H4113"/>
      <c r="I4113"/>
      <c r="J4113"/>
      <c r="K4113"/>
      <c r="L4113"/>
      <c r="M4113"/>
      <c r="N4113" s="274" t="s">
        <v>4801</v>
      </c>
      <c r="O4113" s="399"/>
      <c r="P4113"/>
      <c r="Q4113" s="400">
        <f>(INDEX('Page 2 - Team Information'!$K$14:$AP$184,Y4113,X4113)*100)</f>
        <v>0</v>
      </c>
      <c r="R4113"/>
      <c r="S4113" t="s">
        <v>8803</v>
      </c>
      <c r="T4113"/>
      <c r="U4113"/>
      <c r="V4113"/>
      <c r="W4113"/>
      <c r="X4113" s="397">
        <v>30</v>
      </c>
      <c r="Y4113" s="397">
        <v>143</v>
      </c>
    </row>
    <row r="4114" spans="1:25" x14ac:dyDescent="0.45">
      <c r="A4114">
        <f>'Page 1 - General Information'!$G$12</f>
        <v>113367003</v>
      </c>
      <c r="B4114" t="str">
        <f>'Page 1 - General Information'!$G$16</f>
        <v>2658</v>
      </c>
      <c r="C4114" s="395" t="s">
        <v>19824</v>
      </c>
      <c r="D4114"/>
      <c r="E4114"/>
      <c r="F4114"/>
      <c r="G4114"/>
      <c r="H4114"/>
      <c r="I4114"/>
      <c r="J4114"/>
      <c r="K4114"/>
      <c r="L4114"/>
      <c r="M4114"/>
      <c r="N4114" s="274" t="s">
        <v>4801</v>
      </c>
      <c r="O4114" s="399"/>
      <c r="P4114"/>
      <c r="Q4114" s="400">
        <f>(INDEX('Page 2 - Team Information'!$K$14:$AP$184,Y4114,X4114)*100)</f>
        <v>0</v>
      </c>
      <c r="R4114"/>
      <c r="S4114" t="s">
        <v>8804</v>
      </c>
      <c r="T4114"/>
      <c r="U4114"/>
      <c r="V4114"/>
      <c r="W4114"/>
      <c r="X4114" s="397">
        <v>31</v>
      </c>
      <c r="Y4114" s="397">
        <v>143</v>
      </c>
    </row>
    <row r="4115" spans="1:25" x14ac:dyDescent="0.45">
      <c r="A4115">
        <f>'Page 1 - General Information'!$G$12</f>
        <v>113367003</v>
      </c>
      <c r="B4115" t="str">
        <f>'Page 1 - General Information'!$G$16</f>
        <v>2658</v>
      </c>
      <c r="C4115" s="395" t="s">
        <v>19824</v>
      </c>
      <c r="D4115"/>
      <c r="E4115"/>
      <c r="F4115"/>
      <c r="G4115"/>
      <c r="H4115"/>
      <c r="I4115"/>
      <c r="J4115"/>
      <c r="K4115"/>
      <c r="L4115"/>
      <c r="M4115"/>
      <c r="N4115" s="274" t="s">
        <v>4801</v>
      </c>
      <c r="O4115" s="399"/>
      <c r="P4115"/>
      <c r="Q4115" s="400">
        <f>(INDEX('Page 2 - Team Information'!$K$14:$AP$184,Y4115,X4115)*100)</f>
        <v>0</v>
      </c>
      <c r="R4115"/>
      <c r="S4115" t="s">
        <v>8805</v>
      </c>
      <c r="T4115"/>
      <c r="U4115"/>
      <c r="V4115"/>
      <c r="W4115"/>
      <c r="X4115" s="397">
        <v>32</v>
      </c>
      <c r="Y4115" s="397">
        <v>143</v>
      </c>
    </row>
    <row r="4116" spans="1:25" x14ac:dyDescent="0.45">
      <c r="A4116">
        <f>'Page 1 - General Information'!$G$12</f>
        <v>113367003</v>
      </c>
      <c r="B4116" t="str">
        <f>'Page 1 - General Information'!$G$16</f>
        <v>2658</v>
      </c>
      <c r="C4116" s="395" t="s">
        <v>19824</v>
      </c>
      <c r="D4116"/>
      <c r="E4116"/>
      <c r="F4116"/>
      <c r="G4116"/>
      <c r="H4116"/>
      <c r="I4116"/>
      <c r="J4116"/>
      <c r="K4116"/>
      <c r="L4116"/>
      <c r="M4116"/>
      <c r="N4116" t="s">
        <v>4812</v>
      </c>
      <c r="O4116" s="396">
        <f>INDEX('Page 2 - Team Information'!$K$14:$AP$184,Y4116,X4116)</f>
        <v>0</v>
      </c>
      <c r="P4116"/>
      <c r="Q4116"/>
      <c r="R4116"/>
      <c r="S4116" t="s">
        <v>8806</v>
      </c>
      <c r="T4116"/>
      <c r="U4116"/>
      <c r="V4116"/>
      <c r="W4116"/>
      <c r="X4116" s="397">
        <v>24</v>
      </c>
      <c r="Y4116" s="397">
        <v>144</v>
      </c>
    </row>
    <row r="4117" spans="1:25" x14ac:dyDescent="0.45">
      <c r="A4117">
        <f>'Page 1 - General Information'!$G$12</f>
        <v>113367003</v>
      </c>
      <c r="B4117" t="str">
        <f>'Page 1 - General Information'!$G$16</f>
        <v>2658</v>
      </c>
      <c r="C4117" s="395" t="s">
        <v>19824</v>
      </c>
      <c r="D4117"/>
      <c r="E4117"/>
      <c r="F4117"/>
      <c r="G4117"/>
      <c r="H4117"/>
      <c r="I4117"/>
      <c r="J4117"/>
      <c r="K4117"/>
      <c r="L4117"/>
      <c r="M4117"/>
      <c r="N4117" t="s">
        <v>4812</v>
      </c>
      <c r="O4117" s="396">
        <f>INDEX('Page 2 - Team Information'!$K$14:$AP$184,Y4117,X4117)</f>
        <v>0</v>
      </c>
      <c r="P4117"/>
      <c r="Q4117"/>
      <c r="R4117"/>
      <c r="S4117" t="s">
        <v>8807</v>
      </c>
      <c r="T4117"/>
      <c r="U4117"/>
      <c r="V4117"/>
      <c r="W4117"/>
      <c r="X4117" s="397">
        <v>25</v>
      </c>
      <c r="Y4117" s="397">
        <v>144</v>
      </c>
    </row>
    <row r="4118" spans="1:25" x14ac:dyDescent="0.45">
      <c r="A4118">
        <f>'Page 1 - General Information'!$G$12</f>
        <v>113367003</v>
      </c>
      <c r="B4118" t="str">
        <f>'Page 1 - General Information'!$G$16</f>
        <v>2658</v>
      </c>
      <c r="C4118" s="395" t="s">
        <v>19824</v>
      </c>
      <c r="D4118"/>
      <c r="E4118"/>
      <c r="F4118"/>
      <c r="G4118"/>
      <c r="H4118"/>
      <c r="I4118"/>
      <c r="J4118"/>
      <c r="K4118"/>
      <c r="L4118"/>
      <c r="M4118"/>
      <c r="N4118" t="s">
        <v>4812</v>
      </c>
      <c r="O4118" s="396">
        <f>INDEX('Page 2 - Team Information'!$K$14:$AP$184,Y4118,X4118)</f>
        <v>0</v>
      </c>
      <c r="P4118"/>
      <c r="Q4118"/>
      <c r="R4118"/>
      <c r="S4118" t="s">
        <v>8808</v>
      </c>
      <c r="T4118"/>
      <c r="U4118"/>
      <c r="V4118"/>
      <c r="W4118"/>
      <c r="X4118" s="397">
        <v>26</v>
      </c>
      <c r="Y4118" s="397">
        <v>144</v>
      </c>
    </row>
    <row r="4119" spans="1:25" x14ac:dyDescent="0.45">
      <c r="A4119">
        <f>'Page 1 - General Information'!$G$12</f>
        <v>113367003</v>
      </c>
      <c r="B4119" t="str">
        <f>'Page 1 - General Information'!$G$16</f>
        <v>2658</v>
      </c>
      <c r="C4119" s="395" t="s">
        <v>19824</v>
      </c>
      <c r="D4119"/>
      <c r="E4119"/>
      <c r="F4119"/>
      <c r="G4119"/>
      <c r="H4119"/>
      <c r="I4119"/>
      <c r="J4119"/>
      <c r="K4119"/>
      <c r="L4119"/>
      <c r="M4119"/>
      <c r="N4119" t="s">
        <v>4812</v>
      </c>
      <c r="O4119" s="396">
        <f>INDEX('Page 2 - Team Information'!$K$14:$AP$184,Y4119,X4119)</f>
        <v>0</v>
      </c>
      <c r="P4119"/>
      <c r="Q4119"/>
      <c r="R4119"/>
      <c r="S4119" t="s">
        <v>8809</v>
      </c>
      <c r="T4119"/>
      <c r="U4119"/>
      <c r="V4119"/>
      <c r="W4119"/>
      <c r="X4119" s="397">
        <v>27</v>
      </c>
      <c r="Y4119" s="397">
        <v>144</v>
      </c>
    </row>
    <row r="4120" spans="1:25" x14ac:dyDescent="0.45">
      <c r="A4120">
        <f>'Page 1 - General Information'!$G$12</f>
        <v>113367003</v>
      </c>
      <c r="B4120" t="str">
        <f>'Page 1 - General Information'!$G$16</f>
        <v>2658</v>
      </c>
      <c r="C4120" s="395" t="s">
        <v>19824</v>
      </c>
      <c r="D4120"/>
      <c r="E4120"/>
      <c r="F4120"/>
      <c r="G4120"/>
      <c r="H4120"/>
      <c r="I4120"/>
      <c r="J4120"/>
      <c r="K4120"/>
      <c r="L4120"/>
      <c r="M4120"/>
      <c r="N4120" s="274" t="s">
        <v>4801</v>
      </c>
      <c r="O4120" s="399"/>
      <c r="P4120"/>
      <c r="Q4120" s="400">
        <f>(INDEX('Page 2 - Team Information'!$K$14:$AP$184,Y4120,X4120)*100)</f>
        <v>0</v>
      </c>
      <c r="R4120"/>
      <c r="S4120" t="s">
        <v>8810</v>
      </c>
      <c r="T4120"/>
      <c r="U4120"/>
      <c r="V4120"/>
      <c r="W4120"/>
      <c r="X4120" s="397">
        <v>29</v>
      </c>
      <c r="Y4120" s="397">
        <v>144</v>
      </c>
    </row>
    <row r="4121" spans="1:25" x14ac:dyDescent="0.45">
      <c r="A4121">
        <f>'Page 1 - General Information'!$G$12</f>
        <v>113367003</v>
      </c>
      <c r="B4121" t="str">
        <f>'Page 1 - General Information'!$G$16</f>
        <v>2658</v>
      </c>
      <c r="C4121" s="395" t="s">
        <v>19824</v>
      </c>
      <c r="D4121"/>
      <c r="E4121"/>
      <c r="F4121"/>
      <c r="G4121"/>
      <c r="H4121"/>
      <c r="I4121"/>
      <c r="J4121"/>
      <c r="K4121"/>
      <c r="L4121"/>
      <c r="M4121"/>
      <c r="N4121" s="274" t="s">
        <v>4801</v>
      </c>
      <c r="O4121" s="399"/>
      <c r="P4121"/>
      <c r="Q4121" s="400">
        <f>(INDEX('Page 2 - Team Information'!$K$14:$AP$184,Y4121,X4121)*100)</f>
        <v>0</v>
      </c>
      <c r="R4121"/>
      <c r="S4121" t="s">
        <v>8811</v>
      </c>
      <c r="T4121"/>
      <c r="U4121"/>
      <c r="V4121"/>
      <c r="W4121"/>
      <c r="X4121" s="397">
        <v>30</v>
      </c>
      <c r="Y4121" s="397">
        <v>144</v>
      </c>
    </row>
    <row r="4122" spans="1:25" x14ac:dyDescent="0.45">
      <c r="A4122">
        <f>'Page 1 - General Information'!$G$12</f>
        <v>113367003</v>
      </c>
      <c r="B4122" t="str">
        <f>'Page 1 - General Information'!$G$16</f>
        <v>2658</v>
      </c>
      <c r="C4122" s="395" t="s">
        <v>19824</v>
      </c>
      <c r="D4122"/>
      <c r="E4122"/>
      <c r="F4122"/>
      <c r="G4122"/>
      <c r="H4122"/>
      <c r="I4122"/>
      <c r="J4122"/>
      <c r="K4122"/>
      <c r="L4122"/>
      <c r="M4122"/>
      <c r="N4122" s="274" t="s">
        <v>4801</v>
      </c>
      <c r="O4122" s="399"/>
      <c r="P4122"/>
      <c r="Q4122" s="400">
        <f>(INDEX('Page 2 - Team Information'!$K$14:$AP$184,Y4122,X4122)*100)</f>
        <v>0</v>
      </c>
      <c r="R4122"/>
      <c r="S4122" t="s">
        <v>8812</v>
      </c>
      <c r="T4122"/>
      <c r="U4122"/>
      <c r="V4122"/>
      <c r="W4122"/>
      <c r="X4122" s="397">
        <v>31</v>
      </c>
      <c r="Y4122" s="397">
        <v>144</v>
      </c>
    </row>
    <row r="4123" spans="1:25" x14ac:dyDescent="0.45">
      <c r="A4123">
        <f>'Page 1 - General Information'!$G$12</f>
        <v>113367003</v>
      </c>
      <c r="B4123" t="str">
        <f>'Page 1 - General Information'!$G$16</f>
        <v>2658</v>
      </c>
      <c r="C4123" s="395" t="s">
        <v>19824</v>
      </c>
      <c r="D4123"/>
      <c r="E4123"/>
      <c r="F4123"/>
      <c r="G4123"/>
      <c r="H4123"/>
      <c r="I4123"/>
      <c r="J4123"/>
      <c r="K4123"/>
      <c r="L4123"/>
      <c r="M4123"/>
      <c r="N4123" s="274" t="s">
        <v>4801</v>
      </c>
      <c r="O4123" s="399"/>
      <c r="P4123"/>
      <c r="Q4123" s="400">
        <f>(INDEX('Page 2 - Team Information'!$K$14:$AP$184,Y4123,X4123)*100)</f>
        <v>0</v>
      </c>
      <c r="R4123"/>
      <c r="S4123" t="s">
        <v>8813</v>
      </c>
      <c r="T4123"/>
      <c r="U4123"/>
      <c r="V4123"/>
      <c r="W4123"/>
      <c r="X4123" s="397">
        <v>32</v>
      </c>
      <c r="Y4123" s="397">
        <v>144</v>
      </c>
    </row>
    <row r="4124" spans="1:25" x14ac:dyDescent="0.45">
      <c r="A4124">
        <f>'Page 1 - General Information'!$G$12</f>
        <v>113367003</v>
      </c>
      <c r="B4124" t="str">
        <f>'Page 1 - General Information'!$G$16</f>
        <v>2658</v>
      </c>
      <c r="C4124" s="395" t="s">
        <v>19824</v>
      </c>
      <c r="D4124"/>
      <c r="E4124"/>
      <c r="F4124"/>
      <c r="G4124"/>
      <c r="H4124"/>
      <c r="I4124"/>
      <c r="J4124"/>
      <c r="K4124"/>
      <c r="L4124"/>
      <c r="M4124"/>
      <c r="N4124" t="s">
        <v>4812</v>
      </c>
      <c r="O4124" s="396">
        <f>INDEX('Page 2 - Team Information'!$K$14:$AP$184,Y4124,X4124)</f>
        <v>0</v>
      </c>
      <c r="P4124"/>
      <c r="Q4124"/>
      <c r="R4124"/>
      <c r="S4124" t="s">
        <v>8814</v>
      </c>
      <c r="T4124"/>
      <c r="U4124"/>
      <c r="V4124"/>
      <c r="W4124"/>
      <c r="X4124" s="397">
        <v>24</v>
      </c>
      <c r="Y4124" s="397">
        <v>145</v>
      </c>
    </row>
    <row r="4125" spans="1:25" x14ac:dyDescent="0.45">
      <c r="A4125">
        <f>'Page 1 - General Information'!$G$12</f>
        <v>113367003</v>
      </c>
      <c r="B4125" t="str">
        <f>'Page 1 - General Information'!$G$16</f>
        <v>2658</v>
      </c>
      <c r="C4125" s="395" t="s">
        <v>19824</v>
      </c>
      <c r="D4125"/>
      <c r="E4125"/>
      <c r="F4125"/>
      <c r="G4125"/>
      <c r="H4125"/>
      <c r="I4125"/>
      <c r="J4125"/>
      <c r="K4125"/>
      <c r="L4125"/>
      <c r="M4125"/>
      <c r="N4125" t="s">
        <v>4812</v>
      </c>
      <c r="O4125" s="396">
        <f>INDEX('Page 2 - Team Information'!$K$14:$AP$184,Y4125,X4125)</f>
        <v>0</v>
      </c>
      <c r="P4125"/>
      <c r="Q4125"/>
      <c r="R4125"/>
      <c r="S4125" t="s">
        <v>8815</v>
      </c>
      <c r="T4125"/>
      <c r="U4125"/>
      <c r="V4125"/>
      <c r="W4125"/>
      <c r="X4125" s="397">
        <v>25</v>
      </c>
      <c r="Y4125" s="397">
        <v>145</v>
      </c>
    </row>
    <row r="4126" spans="1:25" x14ac:dyDescent="0.45">
      <c r="A4126">
        <f>'Page 1 - General Information'!$G$12</f>
        <v>113367003</v>
      </c>
      <c r="B4126" t="str">
        <f>'Page 1 - General Information'!$G$16</f>
        <v>2658</v>
      </c>
      <c r="C4126" s="395" t="s">
        <v>19824</v>
      </c>
      <c r="D4126"/>
      <c r="E4126"/>
      <c r="F4126"/>
      <c r="G4126"/>
      <c r="H4126"/>
      <c r="I4126"/>
      <c r="J4126"/>
      <c r="K4126"/>
      <c r="L4126"/>
      <c r="M4126"/>
      <c r="N4126" t="s">
        <v>4812</v>
      </c>
      <c r="O4126" s="396">
        <f>INDEX('Page 2 - Team Information'!$K$14:$AP$184,Y4126,X4126)</f>
        <v>0</v>
      </c>
      <c r="P4126"/>
      <c r="Q4126"/>
      <c r="R4126"/>
      <c r="S4126" t="s">
        <v>8816</v>
      </c>
      <c r="T4126"/>
      <c r="U4126"/>
      <c r="V4126"/>
      <c r="W4126"/>
      <c r="X4126" s="397">
        <v>26</v>
      </c>
      <c r="Y4126" s="397">
        <v>145</v>
      </c>
    </row>
    <row r="4127" spans="1:25" x14ac:dyDescent="0.45">
      <c r="A4127">
        <f>'Page 1 - General Information'!$G$12</f>
        <v>113367003</v>
      </c>
      <c r="B4127" t="str">
        <f>'Page 1 - General Information'!$G$16</f>
        <v>2658</v>
      </c>
      <c r="C4127" s="395" t="s">
        <v>19824</v>
      </c>
      <c r="D4127"/>
      <c r="E4127"/>
      <c r="F4127"/>
      <c r="G4127"/>
      <c r="H4127"/>
      <c r="I4127"/>
      <c r="J4127"/>
      <c r="K4127"/>
      <c r="L4127"/>
      <c r="M4127"/>
      <c r="N4127" t="s">
        <v>4812</v>
      </c>
      <c r="O4127" s="396">
        <f>INDEX('Page 2 - Team Information'!$K$14:$AP$184,Y4127,X4127)</f>
        <v>0</v>
      </c>
      <c r="P4127"/>
      <c r="Q4127"/>
      <c r="R4127"/>
      <c r="S4127" t="s">
        <v>8817</v>
      </c>
      <c r="T4127"/>
      <c r="U4127"/>
      <c r="V4127"/>
      <c r="W4127"/>
      <c r="X4127" s="397">
        <v>27</v>
      </c>
      <c r="Y4127" s="397">
        <v>145</v>
      </c>
    </row>
    <row r="4128" spans="1:25" x14ac:dyDescent="0.45">
      <c r="A4128">
        <f>'Page 1 - General Information'!$G$12</f>
        <v>113367003</v>
      </c>
      <c r="B4128" t="str">
        <f>'Page 1 - General Information'!$G$16</f>
        <v>2658</v>
      </c>
      <c r="C4128" s="395" t="s">
        <v>19824</v>
      </c>
      <c r="D4128"/>
      <c r="E4128"/>
      <c r="F4128"/>
      <c r="G4128"/>
      <c r="H4128"/>
      <c r="I4128"/>
      <c r="J4128"/>
      <c r="K4128"/>
      <c r="L4128"/>
      <c r="M4128"/>
      <c r="N4128" s="274" t="s">
        <v>4801</v>
      </c>
      <c r="O4128" s="399"/>
      <c r="P4128"/>
      <c r="Q4128" s="400">
        <f>(INDEX('Page 2 - Team Information'!$K$14:$AP$184,Y4128,X4128)*100)</f>
        <v>0</v>
      </c>
      <c r="R4128"/>
      <c r="S4128" t="s">
        <v>8818</v>
      </c>
      <c r="T4128"/>
      <c r="U4128"/>
      <c r="V4128"/>
      <c r="W4128"/>
      <c r="X4128" s="397">
        <v>29</v>
      </c>
      <c r="Y4128" s="397">
        <v>145</v>
      </c>
    </row>
    <row r="4129" spans="1:25" x14ac:dyDescent="0.45">
      <c r="A4129">
        <f>'Page 1 - General Information'!$G$12</f>
        <v>113367003</v>
      </c>
      <c r="B4129" t="str">
        <f>'Page 1 - General Information'!$G$16</f>
        <v>2658</v>
      </c>
      <c r="C4129" s="395" t="s">
        <v>19824</v>
      </c>
      <c r="D4129"/>
      <c r="E4129"/>
      <c r="F4129"/>
      <c r="G4129"/>
      <c r="H4129"/>
      <c r="I4129"/>
      <c r="J4129"/>
      <c r="K4129"/>
      <c r="L4129"/>
      <c r="M4129"/>
      <c r="N4129" s="274" t="s">
        <v>4801</v>
      </c>
      <c r="O4129" s="399"/>
      <c r="P4129"/>
      <c r="Q4129" s="400">
        <f>(INDEX('Page 2 - Team Information'!$K$14:$AP$184,Y4129,X4129)*100)</f>
        <v>0</v>
      </c>
      <c r="R4129"/>
      <c r="S4129" t="s">
        <v>8819</v>
      </c>
      <c r="T4129"/>
      <c r="U4129"/>
      <c r="V4129"/>
      <c r="W4129"/>
      <c r="X4129" s="397">
        <v>30</v>
      </c>
      <c r="Y4129" s="397">
        <v>145</v>
      </c>
    </row>
    <row r="4130" spans="1:25" x14ac:dyDescent="0.45">
      <c r="A4130">
        <f>'Page 1 - General Information'!$G$12</f>
        <v>113367003</v>
      </c>
      <c r="B4130" t="str">
        <f>'Page 1 - General Information'!$G$16</f>
        <v>2658</v>
      </c>
      <c r="C4130" s="395" t="s">
        <v>19824</v>
      </c>
      <c r="D4130"/>
      <c r="E4130"/>
      <c r="F4130"/>
      <c r="G4130"/>
      <c r="H4130"/>
      <c r="I4130"/>
      <c r="J4130"/>
      <c r="K4130"/>
      <c r="L4130"/>
      <c r="M4130"/>
      <c r="N4130" s="274" t="s">
        <v>4801</v>
      </c>
      <c r="O4130" s="399"/>
      <c r="P4130"/>
      <c r="Q4130" s="400">
        <f>(INDEX('Page 2 - Team Information'!$K$14:$AP$184,Y4130,X4130)*100)</f>
        <v>0</v>
      </c>
      <c r="R4130"/>
      <c r="S4130" t="s">
        <v>8820</v>
      </c>
      <c r="T4130"/>
      <c r="U4130"/>
      <c r="V4130"/>
      <c r="W4130"/>
      <c r="X4130" s="397">
        <v>31</v>
      </c>
      <c r="Y4130" s="397">
        <v>145</v>
      </c>
    </row>
    <row r="4131" spans="1:25" x14ac:dyDescent="0.45">
      <c r="A4131">
        <f>'Page 1 - General Information'!$G$12</f>
        <v>113367003</v>
      </c>
      <c r="B4131" t="str">
        <f>'Page 1 - General Information'!$G$16</f>
        <v>2658</v>
      </c>
      <c r="C4131" s="395" t="s">
        <v>19824</v>
      </c>
      <c r="D4131"/>
      <c r="E4131"/>
      <c r="F4131"/>
      <c r="G4131"/>
      <c r="H4131"/>
      <c r="I4131"/>
      <c r="J4131"/>
      <c r="K4131"/>
      <c r="L4131"/>
      <c r="M4131"/>
      <c r="N4131" s="274" t="s">
        <v>4801</v>
      </c>
      <c r="O4131" s="399"/>
      <c r="P4131"/>
      <c r="Q4131" s="400">
        <f>(INDEX('Page 2 - Team Information'!$K$14:$AP$184,Y4131,X4131)*100)</f>
        <v>0</v>
      </c>
      <c r="R4131"/>
      <c r="S4131" t="s">
        <v>8821</v>
      </c>
      <c r="T4131"/>
      <c r="U4131"/>
      <c r="V4131"/>
      <c r="W4131"/>
      <c r="X4131" s="397">
        <v>32</v>
      </c>
      <c r="Y4131" s="397">
        <v>145</v>
      </c>
    </row>
    <row r="4132" spans="1:25" x14ac:dyDescent="0.45">
      <c r="A4132">
        <f>'Page 1 - General Information'!$G$12</f>
        <v>113367003</v>
      </c>
      <c r="B4132" t="str">
        <f>'Page 1 - General Information'!$G$16</f>
        <v>2658</v>
      </c>
      <c r="C4132" s="395" t="s">
        <v>19824</v>
      </c>
      <c r="D4132"/>
      <c r="E4132"/>
      <c r="F4132"/>
      <c r="G4132"/>
      <c r="H4132"/>
      <c r="I4132"/>
      <c r="J4132"/>
      <c r="K4132"/>
      <c r="L4132"/>
      <c r="M4132"/>
      <c r="N4132" t="s">
        <v>4812</v>
      </c>
      <c r="O4132" s="396">
        <f>INDEX('Page 2 - Team Information'!$K$14:$AP$184,Y4132,X4132)</f>
        <v>0</v>
      </c>
      <c r="P4132"/>
      <c r="Q4132"/>
      <c r="R4132"/>
      <c r="S4132" t="s">
        <v>8822</v>
      </c>
      <c r="T4132"/>
      <c r="U4132"/>
      <c r="V4132"/>
      <c r="W4132"/>
      <c r="X4132" s="397">
        <v>24</v>
      </c>
      <c r="Y4132" s="397">
        <v>146</v>
      </c>
    </row>
    <row r="4133" spans="1:25" x14ac:dyDescent="0.45">
      <c r="A4133">
        <f>'Page 1 - General Information'!$G$12</f>
        <v>113367003</v>
      </c>
      <c r="B4133" t="str">
        <f>'Page 1 - General Information'!$G$16</f>
        <v>2658</v>
      </c>
      <c r="C4133" s="395" t="s">
        <v>19824</v>
      </c>
      <c r="D4133"/>
      <c r="E4133"/>
      <c r="F4133"/>
      <c r="G4133"/>
      <c r="H4133"/>
      <c r="I4133"/>
      <c r="J4133"/>
      <c r="K4133"/>
      <c r="L4133"/>
      <c r="M4133"/>
      <c r="N4133" t="s">
        <v>4812</v>
      </c>
      <c r="O4133" s="396">
        <f>INDEX('Page 2 - Team Information'!$K$14:$AP$184,Y4133,X4133)</f>
        <v>0</v>
      </c>
      <c r="P4133"/>
      <c r="Q4133"/>
      <c r="R4133"/>
      <c r="S4133" t="s">
        <v>8823</v>
      </c>
      <c r="T4133"/>
      <c r="U4133"/>
      <c r="V4133"/>
      <c r="W4133"/>
      <c r="X4133" s="397">
        <v>25</v>
      </c>
      <c r="Y4133" s="397">
        <v>146</v>
      </c>
    </row>
    <row r="4134" spans="1:25" x14ac:dyDescent="0.45">
      <c r="A4134">
        <f>'Page 1 - General Information'!$G$12</f>
        <v>113367003</v>
      </c>
      <c r="B4134" t="str">
        <f>'Page 1 - General Information'!$G$16</f>
        <v>2658</v>
      </c>
      <c r="C4134" s="395" t="s">
        <v>19824</v>
      </c>
      <c r="D4134"/>
      <c r="E4134"/>
      <c r="F4134"/>
      <c r="G4134"/>
      <c r="H4134"/>
      <c r="I4134"/>
      <c r="J4134"/>
      <c r="K4134"/>
      <c r="L4134"/>
      <c r="M4134"/>
      <c r="N4134" t="s">
        <v>4812</v>
      </c>
      <c r="O4134" s="396">
        <f>INDEX('Page 2 - Team Information'!$K$14:$AP$184,Y4134,X4134)</f>
        <v>0</v>
      </c>
      <c r="P4134"/>
      <c r="Q4134"/>
      <c r="R4134"/>
      <c r="S4134" t="s">
        <v>8824</v>
      </c>
      <c r="T4134"/>
      <c r="U4134"/>
      <c r="V4134"/>
      <c r="W4134"/>
      <c r="X4134" s="397">
        <v>26</v>
      </c>
      <c r="Y4134" s="397">
        <v>146</v>
      </c>
    </row>
    <row r="4135" spans="1:25" x14ac:dyDescent="0.45">
      <c r="A4135">
        <f>'Page 1 - General Information'!$G$12</f>
        <v>113367003</v>
      </c>
      <c r="B4135" t="str">
        <f>'Page 1 - General Information'!$G$16</f>
        <v>2658</v>
      </c>
      <c r="C4135" s="395" t="s">
        <v>19824</v>
      </c>
      <c r="D4135"/>
      <c r="E4135"/>
      <c r="F4135"/>
      <c r="G4135"/>
      <c r="H4135"/>
      <c r="I4135"/>
      <c r="J4135"/>
      <c r="K4135"/>
      <c r="L4135"/>
      <c r="M4135"/>
      <c r="N4135" t="s">
        <v>4812</v>
      </c>
      <c r="O4135" s="396">
        <f>INDEX('Page 2 - Team Information'!$K$14:$AP$184,Y4135,X4135)</f>
        <v>0</v>
      </c>
      <c r="P4135"/>
      <c r="Q4135"/>
      <c r="R4135"/>
      <c r="S4135" t="s">
        <v>8825</v>
      </c>
      <c r="T4135"/>
      <c r="U4135"/>
      <c r="V4135"/>
      <c r="W4135"/>
      <c r="X4135" s="397">
        <v>27</v>
      </c>
      <c r="Y4135" s="397">
        <v>146</v>
      </c>
    </row>
    <row r="4136" spans="1:25" x14ac:dyDescent="0.45">
      <c r="A4136">
        <f>'Page 1 - General Information'!$G$12</f>
        <v>113367003</v>
      </c>
      <c r="B4136" t="str">
        <f>'Page 1 - General Information'!$G$16</f>
        <v>2658</v>
      </c>
      <c r="C4136" s="395" t="s">
        <v>19824</v>
      </c>
      <c r="D4136"/>
      <c r="E4136"/>
      <c r="F4136"/>
      <c r="G4136"/>
      <c r="H4136"/>
      <c r="I4136"/>
      <c r="J4136"/>
      <c r="K4136"/>
      <c r="L4136"/>
      <c r="M4136"/>
      <c r="N4136" s="274" t="s">
        <v>4801</v>
      </c>
      <c r="O4136" s="399"/>
      <c r="P4136"/>
      <c r="Q4136" s="400">
        <f>(INDEX('Page 2 - Team Information'!$K$14:$AP$184,Y4136,X4136)*100)</f>
        <v>0</v>
      </c>
      <c r="R4136"/>
      <c r="S4136" t="s">
        <v>8826</v>
      </c>
      <c r="T4136"/>
      <c r="U4136"/>
      <c r="V4136"/>
      <c r="W4136"/>
      <c r="X4136" s="397">
        <v>29</v>
      </c>
      <c r="Y4136" s="397">
        <v>146</v>
      </c>
    </row>
    <row r="4137" spans="1:25" x14ac:dyDescent="0.45">
      <c r="A4137">
        <f>'Page 1 - General Information'!$G$12</f>
        <v>113367003</v>
      </c>
      <c r="B4137" t="str">
        <f>'Page 1 - General Information'!$G$16</f>
        <v>2658</v>
      </c>
      <c r="C4137" s="395" t="s">
        <v>19824</v>
      </c>
      <c r="D4137"/>
      <c r="E4137"/>
      <c r="F4137"/>
      <c r="G4137"/>
      <c r="H4137"/>
      <c r="I4137"/>
      <c r="J4137"/>
      <c r="K4137"/>
      <c r="L4137"/>
      <c r="M4137"/>
      <c r="N4137" s="274" t="s">
        <v>4801</v>
      </c>
      <c r="O4137" s="399"/>
      <c r="P4137"/>
      <c r="Q4137" s="400">
        <f>(INDEX('Page 2 - Team Information'!$K$14:$AP$184,Y4137,X4137)*100)</f>
        <v>0</v>
      </c>
      <c r="R4137"/>
      <c r="S4137" t="s">
        <v>8827</v>
      </c>
      <c r="T4137"/>
      <c r="U4137"/>
      <c r="V4137"/>
      <c r="W4137"/>
      <c r="X4137" s="397">
        <v>30</v>
      </c>
      <c r="Y4137" s="397">
        <v>146</v>
      </c>
    </row>
    <row r="4138" spans="1:25" x14ac:dyDescent="0.45">
      <c r="A4138">
        <f>'Page 1 - General Information'!$G$12</f>
        <v>113367003</v>
      </c>
      <c r="B4138" t="str">
        <f>'Page 1 - General Information'!$G$16</f>
        <v>2658</v>
      </c>
      <c r="C4138" s="395" t="s">
        <v>19824</v>
      </c>
      <c r="D4138"/>
      <c r="E4138"/>
      <c r="F4138"/>
      <c r="G4138"/>
      <c r="H4138"/>
      <c r="I4138"/>
      <c r="J4138"/>
      <c r="K4138"/>
      <c r="L4138"/>
      <c r="M4138"/>
      <c r="N4138" s="274" t="s">
        <v>4801</v>
      </c>
      <c r="O4138" s="399"/>
      <c r="P4138"/>
      <c r="Q4138" s="400">
        <f>(INDEX('Page 2 - Team Information'!$K$14:$AP$184,Y4138,X4138)*100)</f>
        <v>0</v>
      </c>
      <c r="R4138"/>
      <c r="S4138" t="s">
        <v>8828</v>
      </c>
      <c r="T4138"/>
      <c r="U4138"/>
      <c r="V4138"/>
      <c r="W4138"/>
      <c r="X4138" s="397">
        <v>31</v>
      </c>
      <c r="Y4138" s="397">
        <v>146</v>
      </c>
    </row>
    <row r="4139" spans="1:25" x14ac:dyDescent="0.45">
      <c r="A4139">
        <f>'Page 1 - General Information'!$G$12</f>
        <v>113367003</v>
      </c>
      <c r="B4139" t="str">
        <f>'Page 1 - General Information'!$G$16</f>
        <v>2658</v>
      </c>
      <c r="C4139" s="395" t="s">
        <v>19824</v>
      </c>
      <c r="D4139"/>
      <c r="E4139"/>
      <c r="F4139"/>
      <c r="G4139"/>
      <c r="H4139"/>
      <c r="I4139"/>
      <c r="J4139"/>
      <c r="K4139"/>
      <c r="L4139"/>
      <c r="M4139"/>
      <c r="N4139" s="274" t="s">
        <v>4801</v>
      </c>
      <c r="O4139" s="399"/>
      <c r="P4139"/>
      <c r="Q4139" s="400">
        <f>(INDEX('Page 2 - Team Information'!$K$14:$AP$184,Y4139,X4139)*100)</f>
        <v>0</v>
      </c>
      <c r="R4139"/>
      <c r="S4139" t="s">
        <v>8829</v>
      </c>
      <c r="T4139"/>
      <c r="U4139"/>
      <c r="V4139"/>
      <c r="W4139"/>
      <c r="X4139" s="397">
        <v>32</v>
      </c>
      <c r="Y4139" s="397">
        <v>146</v>
      </c>
    </row>
    <row r="4140" spans="1:25" x14ac:dyDescent="0.45">
      <c r="A4140">
        <f>'Page 1 - General Information'!$G$12</f>
        <v>113367003</v>
      </c>
      <c r="B4140" t="str">
        <f>'Page 1 - General Information'!$G$16</f>
        <v>2658</v>
      </c>
      <c r="C4140" s="395" t="s">
        <v>19824</v>
      </c>
      <c r="D4140"/>
      <c r="E4140"/>
      <c r="F4140"/>
      <c r="G4140"/>
      <c r="H4140"/>
      <c r="I4140"/>
      <c r="J4140"/>
      <c r="K4140"/>
      <c r="L4140"/>
      <c r="M4140"/>
      <c r="N4140" t="s">
        <v>4812</v>
      </c>
      <c r="O4140" s="396">
        <f>INDEX('Page 2 - Team Information'!$K$14:$AP$184,Y4140,X4140)</f>
        <v>0</v>
      </c>
      <c r="P4140"/>
      <c r="Q4140"/>
      <c r="R4140"/>
      <c r="S4140" t="s">
        <v>8830</v>
      </c>
      <c r="T4140"/>
      <c r="U4140"/>
      <c r="V4140"/>
      <c r="W4140"/>
      <c r="X4140" s="397">
        <v>24</v>
      </c>
      <c r="Y4140" s="397">
        <v>147</v>
      </c>
    </row>
    <row r="4141" spans="1:25" x14ac:dyDescent="0.45">
      <c r="A4141">
        <f>'Page 1 - General Information'!$G$12</f>
        <v>113367003</v>
      </c>
      <c r="B4141" t="str">
        <f>'Page 1 - General Information'!$G$16</f>
        <v>2658</v>
      </c>
      <c r="C4141" s="395" t="s">
        <v>19824</v>
      </c>
      <c r="D4141"/>
      <c r="E4141"/>
      <c r="F4141"/>
      <c r="G4141"/>
      <c r="H4141"/>
      <c r="I4141"/>
      <c r="J4141"/>
      <c r="K4141"/>
      <c r="L4141"/>
      <c r="M4141"/>
      <c r="N4141" t="s">
        <v>4812</v>
      </c>
      <c r="O4141" s="396">
        <f>INDEX('Page 2 - Team Information'!$K$14:$AP$184,Y4141,X4141)</f>
        <v>0</v>
      </c>
      <c r="P4141"/>
      <c r="Q4141"/>
      <c r="R4141"/>
      <c r="S4141" t="s">
        <v>8831</v>
      </c>
      <c r="T4141"/>
      <c r="U4141"/>
      <c r="V4141"/>
      <c r="W4141"/>
      <c r="X4141" s="397">
        <v>25</v>
      </c>
      <c r="Y4141" s="397">
        <v>147</v>
      </c>
    </row>
    <row r="4142" spans="1:25" x14ac:dyDescent="0.45">
      <c r="A4142">
        <f>'Page 1 - General Information'!$G$12</f>
        <v>113367003</v>
      </c>
      <c r="B4142" t="str">
        <f>'Page 1 - General Information'!$G$16</f>
        <v>2658</v>
      </c>
      <c r="C4142" s="395" t="s">
        <v>19824</v>
      </c>
      <c r="D4142"/>
      <c r="E4142"/>
      <c r="F4142"/>
      <c r="G4142"/>
      <c r="H4142"/>
      <c r="I4142"/>
      <c r="J4142"/>
      <c r="K4142"/>
      <c r="L4142"/>
      <c r="M4142"/>
      <c r="N4142" t="s">
        <v>4812</v>
      </c>
      <c r="O4142" s="396">
        <f>INDEX('Page 2 - Team Information'!$K$14:$AP$184,Y4142,X4142)</f>
        <v>0</v>
      </c>
      <c r="P4142"/>
      <c r="Q4142"/>
      <c r="R4142"/>
      <c r="S4142" t="s">
        <v>8832</v>
      </c>
      <c r="T4142"/>
      <c r="U4142"/>
      <c r="V4142"/>
      <c r="W4142"/>
      <c r="X4142" s="397">
        <v>26</v>
      </c>
      <c r="Y4142" s="397">
        <v>147</v>
      </c>
    </row>
    <row r="4143" spans="1:25" x14ac:dyDescent="0.45">
      <c r="A4143">
        <f>'Page 1 - General Information'!$G$12</f>
        <v>113367003</v>
      </c>
      <c r="B4143" t="str">
        <f>'Page 1 - General Information'!$G$16</f>
        <v>2658</v>
      </c>
      <c r="C4143" s="395" t="s">
        <v>19824</v>
      </c>
      <c r="D4143"/>
      <c r="E4143"/>
      <c r="F4143"/>
      <c r="G4143"/>
      <c r="H4143"/>
      <c r="I4143"/>
      <c r="J4143"/>
      <c r="K4143"/>
      <c r="L4143"/>
      <c r="M4143"/>
      <c r="N4143" t="s">
        <v>4812</v>
      </c>
      <c r="O4143" s="396">
        <f>INDEX('Page 2 - Team Information'!$K$14:$AP$184,Y4143,X4143)</f>
        <v>0</v>
      </c>
      <c r="P4143"/>
      <c r="Q4143"/>
      <c r="R4143"/>
      <c r="S4143" t="s">
        <v>8833</v>
      </c>
      <c r="T4143"/>
      <c r="U4143"/>
      <c r="V4143"/>
      <c r="W4143"/>
      <c r="X4143" s="397">
        <v>27</v>
      </c>
      <c r="Y4143" s="397">
        <v>147</v>
      </c>
    </row>
    <row r="4144" spans="1:25" x14ac:dyDescent="0.45">
      <c r="A4144">
        <f>'Page 1 - General Information'!$G$12</f>
        <v>113367003</v>
      </c>
      <c r="B4144" t="str">
        <f>'Page 1 - General Information'!$G$16</f>
        <v>2658</v>
      </c>
      <c r="C4144" s="395" t="s">
        <v>19824</v>
      </c>
      <c r="D4144"/>
      <c r="E4144"/>
      <c r="F4144"/>
      <c r="G4144"/>
      <c r="H4144"/>
      <c r="I4144"/>
      <c r="J4144"/>
      <c r="K4144"/>
      <c r="L4144"/>
      <c r="M4144"/>
      <c r="N4144" s="274" t="s">
        <v>4801</v>
      </c>
      <c r="O4144" s="399"/>
      <c r="P4144"/>
      <c r="Q4144" s="400">
        <f>(INDEX('Page 2 - Team Information'!$K$14:$AP$184,Y4144,X4144)*100)</f>
        <v>0</v>
      </c>
      <c r="R4144"/>
      <c r="S4144" t="s">
        <v>8834</v>
      </c>
      <c r="T4144"/>
      <c r="U4144"/>
      <c r="V4144"/>
      <c r="W4144"/>
      <c r="X4144" s="397">
        <v>29</v>
      </c>
      <c r="Y4144" s="397">
        <v>147</v>
      </c>
    </row>
    <row r="4145" spans="1:25" x14ac:dyDescent="0.45">
      <c r="A4145">
        <f>'Page 1 - General Information'!$G$12</f>
        <v>113367003</v>
      </c>
      <c r="B4145" t="str">
        <f>'Page 1 - General Information'!$G$16</f>
        <v>2658</v>
      </c>
      <c r="C4145" s="395" t="s">
        <v>19824</v>
      </c>
      <c r="D4145"/>
      <c r="E4145"/>
      <c r="F4145"/>
      <c r="G4145"/>
      <c r="H4145"/>
      <c r="I4145"/>
      <c r="J4145"/>
      <c r="K4145"/>
      <c r="L4145"/>
      <c r="M4145"/>
      <c r="N4145" s="274" t="s">
        <v>4801</v>
      </c>
      <c r="O4145" s="399"/>
      <c r="P4145"/>
      <c r="Q4145" s="400">
        <f>(INDEX('Page 2 - Team Information'!$K$14:$AP$184,Y4145,X4145)*100)</f>
        <v>0</v>
      </c>
      <c r="R4145"/>
      <c r="S4145" t="s">
        <v>8835</v>
      </c>
      <c r="T4145"/>
      <c r="U4145"/>
      <c r="V4145"/>
      <c r="W4145"/>
      <c r="X4145" s="397">
        <v>30</v>
      </c>
      <c r="Y4145" s="397">
        <v>147</v>
      </c>
    </row>
    <row r="4146" spans="1:25" x14ac:dyDescent="0.45">
      <c r="A4146">
        <f>'Page 1 - General Information'!$G$12</f>
        <v>113367003</v>
      </c>
      <c r="B4146" t="str">
        <f>'Page 1 - General Information'!$G$16</f>
        <v>2658</v>
      </c>
      <c r="C4146" s="395" t="s">
        <v>19824</v>
      </c>
      <c r="D4146"/>
      <c r="E4146"/>
      <c r="F4146"/>
      <c r="G4146"/>
      <c r="H4146"/>
      <c r="I4146"/>
      <c r="J4146"/>
      <c r="K4146"/>
      <c r="L4146"/>
      <c r="M4146"/>
      <c r="N4146" s="274" t="s">
        <v>4801</v>
      </c>
      <c r="O4146" s="399"/>
      <c r="P4146"/>
      <c r="Q4146" s="400">
        <f>(INDEX('Page 2 - Team Information'!$K$14:$AP$184,Y4146,X4146)*100)</f>
        <v>0</v>
      </c>
      <c r="R4146"/>
      <c r="S4146" t="s">
        <v>8836</v>
      </c>
      <c r="T4146"/>
      <c r="U4146"/>
      <c r="V4146"/>
      <c r="W4146"/>
      <c r="X4146" s="397">
        <v>31</v>
      </c>
      <c r="Y4146" s="397">
        <v>147</v>
      </c>
    </row>
    <row r="4147" spans="1:25" x14ac:dyDescent="0.45">
      <c r="A4147">
        <f>'Page 1 - General Information'!$G$12</f>
        <v>113367003</v>
      </c>
      <c r="B4147" t="str">
        <f>'Page 1 - General Information'!$G$16</f>
        <v>2658</v>
      </c>
      <c r="C4147" s="395" t="s">
        <v>19824</v>
      </c>
      <c r="D4147"/>
      <c r="E4147"/>
      <c r="F4147"/>
      <c r="G4147"/>
      <c r="H4147"/>
      <c r="I4147"/>
      <c r="J4147"/>
      <c r="K4147"/>
      <c r="L4147"/>
      <c r="M4147"/>
      <c r="N4147" s="274" t="s">
        <v>4801</v>
      </c>
      <c r="O4147" s="399"/>
      <c r="P4147"/>
      <c r="Q4147" s="400">
        <f>(INDEX('Page 2 - Team Information'!$K$14:$AP$184,Y4147,X4147)*100)</f>
        <v>0</v>
      </c>
      <c r="R4147"/>
      <c r="S4147" t="s">
        <v>8837</v>
      </c>
      <c r="T4147"/>
      <c r="U4147"/>
      <c r="V4147"/>
      <c r="W4147"/>
      <c r="X4147" s="397">
        <v>32</v>
      </c>
      <c r="Y4147" s="397">
        <v>147</v>
      </c>
    </row>
    <row r="4148" spans="1:25" x14ac:dyDescent="0.45">
      <c r="A4148">
        <f>'Page 1 - General Information'!$G$12</f>
        <v>113367003</v>
      </c>
      <c r="B4148" t="str">
        <f>'Page 1 - General Information'!$G$16</f>
        <v>2658</v>
      </c>
      <c r="C4148" s="395" t="s">
        <v>19824</v>
      </c>
      <c r="D4148"/>
      <c r="E4148"/>
      <c r="F4148"/>
      <c r="G4148"/>
      <c r="H4148"/>
      <c r="I4148"/>
      <c r="J4148"/>
      <c r="K4148"/>
      <c r="L4148"/>
      <c r="M4148"/>
      <c r="N4148" t="s">
        <v>4812</v>
      </c>
      <c r="O4148" s="396">
        <f>INDEX('Page 2 - Team Information'!$K$14:$AP$184,Y4148,X4148)</f>
        <v>0</v>
      </c>
      <c r="P4148"/>
      <c r="Q4148"/>
      <c r="R4148"/>
      <c r="S4148" t="s">
        <v>8838</v>
      </c>
      <c r="T4148"/>
      <c r="U4148"/>
      <c r="V4148"/>
      <c r="W4148"/>
      <c r="X4148" s="397">
        <v>24</v>
      </c>
      <c r="Y4148" s="397">
        <v>148</v>
      </c>
    </row>
    <row r="4149" spans="1:25" x14ac:dyDescent="0.45">
      <c r="A4149">
        <f>'Page 1 - General Information'!$G$12</f>
        <v>113367003</v>
      </c>
      <c r="B4149" t="str">
        <f>'Page 1 - General Information'!$G$16</f>
        <v>2658</v>
      </c>
      <c r="C4149" s="395" t="s">
        <v>19824</v>
      </c>
      <c r="D4149"/>
      <c r="E4149"/>
      <c r="F4149"/>
      <c r="G4149"/>
      <c r="H4149"/>
      <c r="I4149"/>
      <c r="J4149"/>
      <c r="K4149"/>
      <c r="L4149"/>
      <c r="M4149"/>
      <c r="N4149" t="s">
        <v>4812</v>
      </c>
      <c r="O4149" s="396">
        <f>INDEX('Page 2 - Team Information'!$K$14:$AP$184,Y4149,X4149)</f>
        <v>0</v>
      </c>
      <c r="P4149"/>
      <c r="Q4149"/>
      <c r="R4149"/>
      <c r="S4149" t="s">
        <v>8839</v>
      </c>
      <c r="T4149"/>
      <c r="U4149"/>
      <c r="V4149"/>
      <c r="W4149"/>
      <c r="X4149" s="397">
        <v>25</v>
      </c>
      <c r="Y4149" s="397">
        <v>148</v>
      </c>
    </row>
    <row r="4150" spans="1:25" x14ac:dyDescent="0.45">
      <c r="A4150">
        <f>'Page 1 - General Information'!$G$12</f>
        <v>113367003</v>
      </c>
      <c r="B4150" t="str">
        <f>'Page 1 - General Information'!$G$16</f>
        <v>2658</v>
      </c>
      <c r="C4150" s="395" t="s">
        <v>19824</v>
      </c>
      <c r="D4150"/>
      <c r="E4150"/>
      <c r="F4150"/>
      <c r="G4150"/>
      <c r="H4150"/>
      <c r="I4150"/>
      <c r="J4150"/>
      <c r="K4150"/>
      <c r="L4150"/>
      <c r="M4150"/>
      <c r="N4150" t="s">
        <v>4812</v>
      </c>
      <c r="O4150" s="396">
        <f>INDEX('Page 2 - Team Information'!$K$14:$AP$184,Y4150,X4150)</f>
        <v>0</v>
      </c>
      <c r="P4150"/>
      <c r="Q4150"/>
      <c r="R4150"/>
      <c r="S4150" t="s">
        <v>8840</v>
      </c>
      <c r="T4150"/>
      <c r="U4150"/>
      <c r="V4150"/>
      <c r="W4150"/>
      <c r="X4150" s="397">
        <v>26</v>
      </c>
      <c r="Y4150" s="397">
        <v>148</v>
      </c>
    </row>
    <row r="4151" spans="1:25" x14ac:dyDescent="0.45">
      <c r="A4151">
        <f>'Page 1 - General Information'!$G$12</f>
        <v>113367003</v>
      </c>
      <c r="B4151" t="str">
        <f>'Page 1 - General Information'!$G$16</f>
        <v>2658</v>
      </c>
      <c r="C4151" s="395" t="s">
        <v>19824</v>
      </c>
      <c r="D4151"/>
      <c r="E4151"/>
      <c r="F4151"/>
      <c r="G4151"/>
      <c r="H4151"/>
      <c r="I4151"/>
      <c r="J4151"/>
      <c r="K4151"/>
      <c r="L4151"/>
      <c r="M4151"/>
      <c r="N4151" t="s">
        <v>4812</v>
      </c>
      <c r="O4151" s="396">
        <f>INDEX('Page 2 - Team Information'!$K$14:$AP$184,Y4151,X4151)</f>
        <v>0</v>
      </c>
      <c r="P4151"/>
      <c r="Q4151"/>
      <c r="R4151"/>
      <c r="S4151" t="s">
        <v>8841</v>
      </c>
      <c r="T4151"/>
      <c r="U4151"/>
      <c r="V4151"/>
      <c r="W4151"/>
      <c r="X4151" s="397">
        <v>27</v>
      </c>
      <c r="Y4151" s="397">
        <v>148</v>
      </c>
    </row>
    <row r="4152" spans="1:25" x14ac:dyDescent="0.45">
      <c r="A4152">
        <f>'Page 1 - General Information'!$G$12</f>
        <v>113367003</v>
      </c>
      <c r="B4152" t="str">
        <f>'Page 1 - General Information'!$G$16</f>
        <v>2658</v>
      </c>
      <c r="C4152" s="395" t="s">
        <v>19824</v>
      </c>
      <c r="D4152"/>
      <c r="E4152"/>
      <c r="F4152"/>
      <c r="G4152"/>
      <c r="H4152"/>
      <c r="I4152"/>
      <c r="J4152"/>
      <c r="K4152"/>
      <c r="L4152"/>
      <c r="M4152"/>
      <c r="N4152" s="274" t="s">
        <v>4801</v>
      </c>
      <c r="O4152" s="399"/>
      <c r="P4152"/>
      <c r="Q4152" s="400">
        <f>(INDEX('Page 2 - Team Information'!$K$14:$AP$184,Y4152,X4152)*100)</f>
        <v>0</v>
      </c>
      <c r="R4152"/>
      <c r="S4152" t="s">
        <v>8842</v>
      </c>
      <c r="T4152"/>
      <c r="U4152"/>
      <c r="V4152"/>
      <c r="W4152"/>
      <c r="X4152" s="397">
        <v>29</v>
      </c>
      <c r="Y4152" s="397">
        <v>148</v>
      </c>
    </row>
    <row r="4153" spans="1:25" x14ac:dyDescent="0.45">
      <c r="A4153">
        <f>'Page 1 - General Information'!$G$12</f>
        <v>113367003</v>
      </c>
      <c r="B4153" t="str">
        <f>'Page 1 - General Information'!$G$16</f>
        <v>2658</v>
      </c>
      <c r="C4153" s="395" t="s">
        <v>19824</v>
      </c>
      <c r="D4153"/>
      <c r="E4153"/>
      <c r="F4153"/>
      <c r="G4153"/>
      <c r="H4153"/>
      <c r="I4153"/>
      <c r="J4153"/>
      <c r="K4153"/>
      <c r="L4153"/>
      <c r="M4153"/>
      <c r="N4153" s="274" t="s">
        <v>4801</v>
      </c>
      <c r="O4153" s="399"/>
      <c r="P4153"/>
      <c r="Q4153" s="400">
        <f>(INDEX('Page 2 - Team Information'!$K$14:$AP$184,Y4153,X4153)*100)</f>
        <v>0</v>
      </c>
      <c r="R4153"/>
      <c r="S4153" t="s">
        <v>8843</v>
      </c>
      <c r="T4153"/>
      <c r="U4153"/>
      <c r="V4153"/>
      <c r="W4153"/>
      <c r="X4153" s="397">
        <v>30</v>
      </c>
      <c r="Y4153" s="397">
        <v>148</v>
      </c>
    </row>
    <row r="4154" spans="1:25" x14ac:dyDescent="0.45">
      <c r="A4154">
        <f>'Page 1 - General Information'!$G$12</f>
        <v>113367003</v>
      </c>
      <c r="B4154" t="str">
        <f>'Page 1 - General Information'!$G$16</f>
        <v>2658</v>
      </c>
      <c r="C4154" s="395" t="s">
        <v>19824</v>
      </c>
      <c r="D4154"/>
      <c r="E4154"/>
      <c r="F4154"/>
      <c r="G4154"/>
      <c r="H4154"/>
      <c r="I4154"/>
      <c r="J4154"/>
      <c r="K4154"/>
      <c r="L4154"/>
      <c r="M4154"/>
      <c r="N4154" s="274" t="s">
        <v>4801</v>
      </c>
      <c r="O4154" s="399"/>
      <c r="P4154"/>
      <c r="Q4154" s="400">
        <f>(INDEX('Page 2 - Team Information'!$K$14:$AP$184,Y4154,X4154)*100)</f>
        <v>0</v>
      </c>
      <c r="R4154"/>
      <c r="S4154" t="s">
        <v>8844</v>
      </c>
      <c r="T4154"/>
      <c r="U4154"/>
      <c r="V4154"/>
      <c r="W4154"/>
      <c r="X4154" s="397">
        <v>31</v>
      </c>
      <c r="Y4154" s="397">
        <v>148</v>
      </c>
    </row>
    <row r="4155" spans="1:25" x14ac:dyDescent="0.45">
      <c r="A4155">
        <f>'Page 1 - General Information'!$G$12</f>
        <v>113367003</v>
      </c>
      <c r="B4155" t="str">
        <f>'Page 1 - General Information'!$G$16</f>
        <v>2658</v>
      </c>
      <c r="C4155" s="395" t="s">
        <v>19824</v>
      </c>
      <c r="D4155"/>
      <c r="E4155"/>
      <c r="F4155"/>
      <c r="G4155"/>
      <c r="H4155"/>
      <c r="I4155"/>
      <c r="J4155"/>
      <c r="K4155"/>
      <c r="L4155"/>
      <c r="M4155"/>
      <c r="N4155" s="274" t="s">
        <v>4801</v>
      </c>
      <c r="O4155" s="399"/>
      <c r="P4155"/>
      <c r="Q4155" s="400">
        <f>(INDEX('Page 2 - Team Information'!$K$14:$AP$184,Y4155,X4155)*100)</f>
        <v>0</v>
      </c>
      <c r="R4155"/>
      <c r="S4155" t="s">
        <v>8845</v>
      </c>
      <c r="T4155"/>
      <c r="U4155"/>
      <c r="V4155"/>
      <c r="W4155"/>
      <c r="X4155" s="397">
        <v>32</v>
      </c>
      <c r="Y4155" s="397">
        <v>148</v>
      </c>
    </row>
    <row r="4156" spans="1:25" x14ac:dyDescent="0.45">
      <c r="A4156">
        <f>'Page 1 - General Information'!$G$12</f>
        <v>113367003</v>
      </c>
      <c r="B4156" t="str">
        <f>'Page 1 - General Information'!$G$16</f>
        <v>2658</v>
      </c>
      <c r="C4156" s="395" t="s">
        <v>19824</v>
      </c>
      <c r="D4156"/>
      <c r="E4156"/>
      <c r="F4156"/>
      <c r="G4156"/>
      <c r="H4156"/>
      <c r="I4156"/>
      <c r="J4156"/>
      <c r="K4156"/>
      <c r="L4156"/>
      <c r="M4156"/>
      <c r="N4156" t="s">
        <v>4812</v>
      </c>
      <c r="O4156" s="396">
        <f>INDEX('Page 2 - Team Information'!$K$14:$AP$184,Y4156,X4156)</f>
        <v>0</v>
      </c>
      <c r="P4156"/>
      <c r="Q4156"/>
      <c r="R4156"/>
      <c r="S4156" t="s">
        <v>8846</v>
      </c>
      <c r="T4156"/>
      <c r="U4156"/>
      <c r="V4156"/>
      <c r="W4156"/>
      <c r="X4156" s="397">
        <v>24</v>
      </c>
      <c r="Y4156" s="397">
        <v>149</v>
      </c>
    </row>
    <row r="4157" spans="1:25" x14ac:dyDescent="0.45">
      <c r="A4157">
        <f>'Page 1 - General Information'!$G$12</f>
        <v>113367003</v>
      </c>
      <c r="B4157" t="str">
        <f>'Page 1 - General Information'!$G$16</f>
        <v>2658</v>
      </c>
      <c r="C4157" s="395" t="s">
        <v>19824</v>
      </c>
      <c r="D4157"/>
      <c r="E4157"/>
      <c r="F4157"/>
      <c r="G4157"/>
      <c r="H4157"/>
      <c r="I4157"/>
      <c r="J4157"/>
      <c r="K4157"/>
      <c r="L4157"/>
      <c r="M4157"/>
      <c r="N4157" t="s">
        <v>4812</v>
      </c>
      <c r="O4157" s="396">
        <f>INDEX('Page 2 - Team Information'!$K$14:$AP$184,Y4157,X4157)</f>
        <v>0</v>
      </c>
      <c r="P4157"/>
      <c r="Q4157"/>
      <c r="R4157"/>
      <c r="S4157" t="s">
        <v>8847</v>
      </c>
      <c r="T4157"/>
      <c r="U4157"/>
      <c r="V4157"/>
      <c r="W4157"/>
      <c r="X4157" s="397">
        <v>25</v>
      </c>
      <c r="Y4157" s="397">
        <v>149</v>
      </c>
    </row>
    <row r="4158" spans="1:25" x14ac:dyDescent="0.45">
      <c r="A4158">
        <f>'Page 1 - General Information'!$G$12</f>
        <v>113367003</v>
      </c>
      <c r="B4158" t="str">
        <f>'Page 1 - General Information'!$G$16</f>
        <v>2658</v>
      </c>
      <c r="C4158" s="395" t="s">
        <v>19824</v>
      </c>
      <c r="D4158"/>
      <c r="E4158"/>
      <c r="F4158"/>
      <c r="G4158"/>
      <c r="H4158"/>
      <c r="I4158"/>
      <c r="J4158"/>
      <c r="K4158"/>
      <c r="L4158"/>
      <c r="M4158"/>
      <c r="N4158" t="s">
        <v>4812</v>
      </c>
      <c r="O4158" s="396">
        <f>INDEX('Page 2 - Team Information'!$K$14:$AP$184,Y4158,X4158)</f>
        <v>0</v>
      </c>
      <c r="P4158"/>
      <c r="Q4158"/>
      <c r="R4158"/>
      <c r="S4158" t="s">
        <v>8848</v>
      </c>
      <c r="T4158"/>
      <c r="U4158"/>
      <c r="V4158"/>
      <c r="W4158"/>
      <c r="X4158" s="397">
        <v>26</v>
      </c>
      <c r="Y4158" s="397">
        <v>149</v>
      </c>
    </row>
    <row r="4159" spans="1:25" x14ac:dyDescent="0.45">
      <c r="A4159">
        <f>'Page 1 - General Information'!$G$12</f>
        <v>113367003</v>
      </c>
      <c r="B4159" t="str">
        <f>'Page 1 - General Information'!$G$16</f>
        <v>2658</v>
      </c>
      <c r="C4159" s="395" t="s">
        <v>19824</v>
      </c>
      <c r="D4159"/>
      <c r="E4159"/>
      <c r="F4159"/>
      <c r="G4159"/>
      <c r="H4159"/>
      <c r="I4159"/>
      <c r="J4159"/>
      <c r="K4159"/>
      <c r="L4159"/>
      <c r="M4159"/>
      <c r="N4159" t="s">
        <v>4812</v>
      </c>
      <c r="O4159" s="396">
        <f>INDEX('Page 2 - Team Information'!$K$14:$AP$184,Y4159,X4159)</f>
        <v>0</v>
      </c>
      <c r="P4159"/>
      <c r="Q4159"/>
      <c r="R4159"/>
      <c r="S4159" t="s">
        <v>8849</v>
      </c>
      <c r="T4159"/>
      <c r="U4159"/>
      <c r="V4159"/>
      <c r="W4159"/>
      <c r="X4159" s="397">
        <v>27</v>
      </c>
      <c r="Y4159" s="397">
        <v>149</v>
      </c>
    </row>
    <row r="4160" spans="1:25" x14ac:dyDescent="0.45">
      <c r="A4160">
        <f>'Page 1 - General Information'!$G$12</f>
        <v>113367003</v>
      </c>
      <c r="B4160" t="str">
        <f>'Page 1 - General Information'!$G$16</f>
        <v>2658</v>
      </c>
      <c r="C4160" s="395" t="s">
        <v>19824</v>
      </c>
      <c r="D4160"/>
      <c r="E4160"/>
      <c r="F4160"/>
      <c r="G4160"/>
      <c r="H4160"/>
      <c r="I4160"/>
      <c r="J4160"/>
      <c r="K4160"/>
      <c r="L4160"/>
      <c r="M4160"/>
      <c r="N4160" s="274" t="s">
        <v>4801</v>
      </c>
      <c r="O4160" s="399"/>
      <c r="P4160"/>
      <c r="Q4160" s="400">
        <f>(INDEX('Page 2 - Team Information'!$K$14:$AP$184,Y4160,X4160)*100)</f>
        <v>0</v>
      </c>
      <c r="R4160"/>
      <c r="S4160" t="s">
        <v>8850</v>
      </c>
      <c r="T4160"/>
      <c r="U4160"/>
      <c r="V4160"/>
      <c r="W4160"/>
      <c r="X4160" s="397">
        <v>29</v>
      </c>
      <c r="Y4160" s="397">
        <v>149</v>
      </c>
    </row>
    <row r="4161" spans="1:25" x14ac:dyDescent="0.45">
      <c r="A4161">
        <f>'Page 1 - General Information'!$G$12</f>
        <v>113367003</v>
      </c>
      <c r="B4161" t="str">
        <f>'Page 1 - General Information'!$G$16</f>
        <v>2658</v>
      </c>
      <c r="C4161" s="395" t="s">
        <v>19824</v>
      </c>
      <c r="D4161"/>
      <c r="E4161"/>
      <c r="F4161"/>
      <c r="G4161"/>
      <c r="H4161"/>
      <c r="I4161"/>
      <c r="J4161"/>
      <c r="K4161"/>
      <c r="L4161"/>
      <c r="M4161"/>
      <c r="N4161" s="274" t="s">
        <v>4801</v>
      </c>
      <c r="O4161" s="399"/>
      <c r="P4161"/>
      <c r="Q4161" s="400">
        <f>(INDEX('Page 2 - Team Information'!$K$14:$AP$184,Y4161,X4161)*100)</f>
        <v>0</v>
      </c>
      <c r="R4161"/>
      <c r="S4161" t="s">
        <v>8851</v>
      </c>
      <c r="T4161"/>
      <c r="U4161"/>
      <c r="V4161"/>
      <c r="W4161"/>
      <c r="X4161" s="397">
        <v>30</v>
      </c>
      <c r="Y4161" s="397">
        <v>149</v>
      </c>
    </row>
    <row r="4162" spans="1:25" x14ac:dyDescent="0.45">
      <c r="A4162">
        <f>'Page 1 - General Information'!$G$12</f>
        <v>113367003</v>
      </c>
      <c r="B4162" t="str">
        <f>'Page 1 - General Information'!$G$16</f>
        <v>2658</v>
      </c>
      <c r="C4162" s="395" t="s">
        <v>19824</v>
      </c>
      <c r="D4162"/>
      <c r="E4162"/>
      <c r="F4162"/>
      <c r="G4162"/>
      <c r="H4162"/>
      <c r="I4162"/>
      <c r="J4162"/>
      <c r="K4162"/>
      <c r="L4162"/>
      <c r="M4162"/>
      <c r="N4162" s="274" t="s">
        <v>4801</v>
      </c>
      <c r="O4162" s="399"/>
      <c r="P4162"/>
      <c r="Q4162" s="400">
        <f>(INDEX('Page 2 - Team Information'!$K$14:$AP$184,Y4162,X4162)*100)</f>
        <v>0</v>
      </c>
      <c r="R4162"/>
      <c r="S4162" t="s">
        <v>8852</v>
      </c>
      <c r="T4162"/>
      <c r="U4162"/>
      <c r="V4162"/>
      <c r="W4162"/>
      <c r="X4162" s="397">
        <v>31</v>
      </c>
      <c r="Y4162" s="397">
        <v>149</v>
      </c>
    </row>
    <row r="4163" spans="1:25" x14ac:dyDescent="0.45">
      <c r="A4163">
        <f>'Page 1 - General Information'!$G$12</f>
        <v>113367003</v>
      </c>
      <c r="B4163" t="str">
        <f>'Page 1 - General Information'!$G$16</f>
        <v>2658</v>
      </c>
      <c r="C4163" s="395" t="s">
        <v>19824</v>
      </c>
      <c r="D4163"/>
      <c r="E4163"/>
      <c r="F4163"/>
      <c r="G4163"/>
      <c r="H4163"/>
      <c r="I4163"/>
      <c r="J4163"/>
      <c r="K4163"/>
      <c r="L4163"/>
      <c r="M4163"/>
      <c r="N4163" s="274" t="s">
        <v>4801</v>
      </c>
      <c r="O4163" s="399"/>
      <c r="P4163"/>
      <c r="Q4163" s="400">
        <f>(INDEX('Page 2 - Team Information'!$K$14:$AP$184,Y4163,X4163)*100)</f>
        <v>0</v>
      </c>
      <c r="R4163"/>
      <c r="S4163" t="s">
        <v>8853</v>
      </c>
      <c r="T4163"/>
      <c r="U4163"/>
      <c r="V4163"/>
      <c r="W4163"/>
      <c r="X4163" s="397">
        <v>32</v>
      </c>
      <c r="Y4163" s="397">
        <v>149</v>
      </c>
    </row>
    <row r="4164" spans="1:25" x14ac:dyDescent="0.45">
      <c r="A4164">
        <f>'Page 1 - General Information'!$G$12</f>
        <v>113367003</v>
      </c>
      <c r="B4164" t="str">
        <f>'Page 1 - General Information'!$G$16</f>
        <v>2658</v>
      </c>
      <c r="C4164" s="395" t="s">
        <v>19824</v>
      </c>
      <c r="D4164"/>
      <c r="E4164"/>
      <c r="F4164"/>
      <c r="G4164"/>
      <c r="H4164"/>
      <c r="I4164"/>
      <c r="J4164"/>
      <c r="K4164"/>
      <c r="L4164"/>
      <c r="M4164"/>
      <c r="N4164" t="s">
        <v>4812</v>
      </c>
      <c r="O4164" s="396">
        <f>INDEX('Page 2 - Team Information'!$K$14:$AP$184,Y4164,X4164)</f>
        <v>0</v>
      </c>
      <c r="P4164"/>
      <c r="Q4164"/>
      <c r="R4164"/>
      <c r="S4164" t="s">
        <v>8854</v>
      </c>
      <c r="T4164"/>
      <c r="U4164"/>
      <c r="V4164"/>
      <c r="W4164"/>
      <c r="X4164" s="397">
        <v>24</v>
      </c>
      <c r="Y4164" s="397">
        <v>150</v>
      </c>
    </row>
    <row r="4165" spans="1:25" x14ac:dyDescent="0.45">
      <c r="A4165">
        <f>'Page 1 - General Information'!$G$12</f>
        <v>113367003</v>
      </c>
      <c r="B4165" t="str">
        <f>'Page 1 - General Information'!$G$16</f>
        <v>2658</v>
      </c>
      <c r="C4165" s="395" t="s">
        <v>19824</v>
      </c>
      <c r="D4165"/>
      <c r="E4165"/>
      <c r="F4165"/>
      <c r="G4165"/>
      <c r="H4165"/>
      <c r="I4165"/>
      <c r="J4165"/>
      <c r="K4165"/>
      <c r="L4165"/>
      <c r="M4165"/>
      <c r="N4165" t="s">
        <v>4812</v>
      </c>
      <c r="O4165" s="396">
        <f>INDEX('Page 2 - Team Information'!$K$14:$AP$184,Y4165,X4165)</f>
        <v>0</v>
      </c>
      <c r="P4165"/>
      <c r="Q4165"/>
      <c r="R4165"/>
      <c r="S4165" t="s">
        <v>8855</v>
      </c>
      <c r="T4165"/>
      <c r="U4165"/>
      <c r="V4165"/>
      <c r="W4165"/>
      <c r="X4165" s="397">
        <v>25</v>
      </c>
      <c r="Y4165" s="397">
        <v>150</v>
      </c>
    </row>
    <row r="4166" spans="1:25" x14ac:dyDescent="0.45">
      <c r="A4166">
        <f>'Page 1 - General Information'!$G$12</f>
        <v>113367003</v>
      </c>
      <c r="B4166" t="str">
        <f>'Page 1 - General Information'!$G$16</f>
        <v>2658</v>
      </c>
      <c r="C4166" s="395" t="s">
        <v>19824</v>
      </c>
      <c r="D4166"/>
      <c r="E4166"/>
      <c r="F4166"/>
      <c r="G4166"/>
      <c r="H4166"/>
      <c r="I4166"/>
      <c r="J4166"/>
      <c r="K4166"/>
      <c r="L4166"/>
      <c r="M4166"/>
      <c r="N4166" t="s">
        <v>4812</v>
      </c>
      <c r="O4166" s="396">
        <f>INDEX('Page 2 - Team Information'!$K$14:$AP$184,Y4166,X4166)</f>
        <v>0</v>
      </c>
      <c r="P4166"/>
      <c r="Q4166"/>
      <c r="R4166"/>
      <c r="S4166" t="s">
        <v>8856</v>
      </c>
      <c r="T4166"/>
      <c r="U4166"/>
      <c r="V4166"/>
      <c r="W4166"/>
      <c r="X4166" s="397">
        <v>26</v>
      </c>
      <c r="Y4166" s="397">
        <v>150</v>
      </c>
    </row>
    <row r="4167" spans="1:25" x14ac:dyDescent="0.45">
      <c r="A4167">
        <f>'Page 1 - General Information'!$G$12</f>
        <v>113367003</v>
      </c>
      <c r="B4167" t="str">
        <f>'Page 1 - General Information'!$G$16</f>
        <v>2658</v>
      </c>
      <c r="C4167" s="395" t="s">
        <v>19824</v>
      </c>
      <c r="D4167"/>
      <c r="E4167"/>
      <c r="F4167"/>
      <c r="G4167"/>
      <c r="H4167"/>
      <c r="I4167"/>
      <c r="J4167"/>
      <c r="K4167"/>
      <c r="L4167"/>
      <c r="M4167"/>
      <c r="N4167" t="s">
        <v>4812</v>
      </c>
      <c r="O4167" s="396">
        <f>INDEX('Page 2 - Team Information'!$K$14:$AP$184,Y4167,X4167)</f>
        <v>0</v>
      </c>
      <c r="P4167"/>
      <c r="Q4167"/>
      <c r="R4167"/>
      <c r="S4167" t="s">
        <v>8857</v>
      </c>
      <c r="T4167"/>
      <c r="U4167"/>
      <c r="V4167"/>
      <c r="W4167"/>
      <c r="X4167" s="397">
        <v>27</v>
      </c>
      <c r="Y4167" s="397">
        <v>150</v>
      </c>
    </row>
    <row r="4168" spans="1:25" x14ac:dyDescent="0.45">
      <c r="A4168">
        <f>'Page 1 - General Information'!$G$12</f>
        <v>113367003</v>
      </c>
      <c r="B4168" t="str">
        <f>'Page 1 - General Information'!$G$16</f>
        <v>2658</v>
      </c>
      <c r="C4168" s="395" t="s">
        <v>19824</v>
      </c>
      <c r="D4168"/>
      <c r="E4168"/>
      <c r="F4168"/>
      <c r="G4168"/>
      <c r="H4168"/>
      <c r="I4168"/>
      <c r="J4168"/>
      <c r="K4168"/>
      <c r="L4168"/>
      <c r="M4168"/>
      <c r="N4168" s="274" t="s">
        <v>4801</v>
      </c>
      <c r="O4168" s="399"/>
      <c r="P4168"/>
      <c r="Q4168" s="400">
        <f>(INDEX('Page 2 - Team Information'!$K$14:$AP$184,Y4168,X4168)*100)</f>
        <v>0</v>
      </c>
      <c r="R4168"/>
      <c r="S4168" t="s">
        <v>8858</v>
      </c>
      <c r="T4168"/>
      <c r="U4168"/>
      <c r="V4168"/>
      <c r="W4168"/>
      <c r="X4168" s="397">
        <v>29</v>
      </c>
      <c r="Y4168" s="397">
        <v>150</v>
      </c>
    </row>
    <row r="4169" spans="1:25" x14ac:dyDescent="0.45">
      <c r="A4169">
        <f>'Page 1 - General Information'!$G$12</f>
        <v>113367003</v>
      </c>
      <c r="B4169" t="str">
        <f>'Page 1 - General Information'!$G$16</f>
        <v>2658</v>
      </c>
      <c r="C4169" s="395" t="s">
        <v>19824</v>
      </c>
      <c r="D4169"/>
      <c r="E4169"/>
      <c r="F4169"/>
      <c r="G4169"/>
      <c r="H4169"/>
      <c r="I4169"/>
      <c r="J4169"/>
      <c r="K4169"/>
      <c r="L4169"/>
      <c r="M4169"/>
      <c r="N4169" s="274" t="s">
        <v>4801</v>
      </c>
      <c r="O4169" s="399"/>
      <c r="P4169"/>
      <c r="Q4169" s="400">
        <f>(INDEX('Page 2 - Team Information'!$K$14:$AP$184,Y4169,X4169)*100)</f>
        <v>0</v>
      </c>
      <c r="R4169"/>
      <c r="S4169" t="s">
        <v>8859</v>
      </c>
      <c r="T4169"/>
      <c r="U4169"/>
      <c r="V4169"/>
      <c r="W4169"/>
      <c r="X4169" s="397">
        <v>30</v>
      </c>
      <c r="Y4169" s="397">
        <v>150</v>
      </c>
    </row>
    <row r="4170" spans="1:25" x14ac:dyDescent="0.45">
      <c r="A4170">
        <f>'Page 1 - General Information'!$G$12</f>
        <v>113367003</v>
      </c>
      <c r="B4170" t="str">
        <f>'Page 1 - General Information'!$G$16</f>
        <v>2658</v>
      </c>
      <c r="C4170" s="395" t="s">
        <v>19824</v>
      </c>
      <c r="D4170"/>
      <c r="E4170"/>
      <c r="F4170"/>
      <c r="G4170"/>
      <c r="H4170"/>
      <c r="I4170"/>
      <c r="J4170"/>
      <c r="K4170"/>
      <c r="L4170"/>
      <c r="M4170"/>
      <c r="N4170" s="274" t="s">
        <v>4801</v>
      </c>
      <c r="O4170" s="399"/>
      <c r="P4170"/>
      <c r="Q4170" s="400">
        <f>(INDEX('Page 2 - Team Information'!$K$14:$AP$184,Y4170,X4170)*100)</f>
        <v>0</v>
      </c>
      <c r="R4170"/>
      <c r="S4170" t="s">
        <v>8860</v>
      </c>
      <c r="T4170"/>
      <c r="U4170"/>
      <c r="V4170"/>
      <c r="W4170"/>
      <c r="X4170" s="397">
        <v>31</v>
      </c>
      <c r="Y4170" s="397">
        <v>150</v>
      </c>
    </row>
    <row r="4171" spans="1:25" x14ac:dyDescent="0.45">
      <c r="A4171">
        <f>'Page 1 - General Information'!$G$12</f>
        <v>113367003</v>
      </c>
      <c r="B4171" t="str">
        <f>'Page 1 - General Information'!$G$16</f>
        <v>2658</v>
      </c>
      <c r="C4171" s="395" t="s">
        <v>19824</v>
      </c>
      <c r="D4171"/>
      <c r="E4171"/>
      <c r="F4171"/>
      <c r="G4171"/>
      <c r="H4171"/>
      <c r="I4171"/>
      <c r="J4171"/>
      <c r="K4171"/>
      <c r="L4171"/>
      <c r="M4171"/>
      <c r="N4171" s="274" t="s">
        <v>4801</v>
      </c>
      <c r="O4171" s="399"/>
      <c r="P4171"/>
      <c r="Q4171" s="400">
        <f>(INDEX('Page 2 - Team Information'!$K$14:$AP$184,Y4171,X4171)*100)</f>
        <v>0</v>
      </c>
      <c r="R4171"/>
      <c r="S4171" t="s">
        <v>8861</v>
      </c>
      <c r="T4171"/>
      <c r="U4171"/>
      <c r="V4171"/>
      <c r="W4171"/>
      <c r="X4171" s="397">
        <v>32</v>
      </c>
      <c r="Y4171" s="397">
        <v>150</v>
      </c>
    </row>
    <row r="4172" spans="1:25" x14ac:dyDescent="0.45">
      <c r="A4172">
        <f>'Page 1 - General Information'!$G$12</f>
        <v>113367003</v>
      </c>
      <c r="B4172" t="str">
        <f>'Page 1 - General Information'!$G$16</f>
        <v>2658</v>
      </c>
      <c r="C4172" s="395" t="s">
        <v>19824</v>
      </c>
      <c r="D4172"/>
      <c r="E4172"/>
      <c r="F4172"/>
      <c r="G4172"/>
      <c r="H4172"/>
      <c r="I4172"/>
      <c r="J4172"/>
      <c r="K4172"/>
      <c r="L4172"/>
      <c r="M4172"/>
      <c r="N4172" t="s">
        <v>4812</v>
      </c>
      <c r="O4172" s="396">
        <f>INDEX('Page 2 - Team Information'!$K$14:$AP$184,Y4172,X4172)</f>
        <v>0</v>
      </c>
      <c r="P4172"/>
      <c r="Q4172"/>
      <c r="R4172"/>
      <c r="S4172" t="s">
        <v>8862</v>
      </c>
      <c r="T4172"/>
      <c r="U4172"/>
      <c r="V4172"/>
      <c r="W4172"/>
      <c r="X4172" s="397">
        <v>24</v>
      </c>
      <c r="Y4172" s="397">
        <v>151</v>
      </c>
    </row>
    <row r="4173" spans="1:25" x14ac:dyDescent="0.45">
      <c r="A4173">
        <f>'Page 1 - General Information'!$G$12</f>
        <v>113367003</v>
      </c>
      <c r="B4173" t="str">
        <f>'Page 1 - General Information'!$G$16</f>
        <v>2658</v>
      </c>
      <c r="C4173" s="395" t="s">
        <v>19824</v>
      </c>
      <c r="D4173"/>
      <c r="E4173"/>
      <c r="F4173"/>
      <c r="G4173"/>
      <c r="H4173"/>
      <c r="I4173"/>
      <c r="J4173"/>
      <c r="K4173"/>
      <c r="L4173"/>
      <c r="M4173"/>
      <c r="N4173" t="s">
        <v>4812</v>
      </c>
      <c r="O4173" s="396">
        <f>INDEX('Page 2 - Team Information'!$K$14:$AP$184,Y4173,X4173)</f>
        <v>0</v>
      </c>
      <c r="P4173"/>
      <c r="Q4173"/>
      <c r="R4173"/>
      <c r="S4173" t="s">
        <v>8863</v>
      </c>
      <c r="T4173"/>
      <c r="U4173"/>
      <c r="V4173"/>
      <c r="W4173"/>
      <c r="X4173" s="397">
        <v>25</v>
      </c>
      <c r="Y4173" s="397">
        <v>151</v>
      </c>
    </row>
    <row r="4174" spans="1:25" x14ac:dyDescent="0.45">
      <c r="A4174">
        <f>'Page 1 - General Information'!$G$12</f>
        <v>113367003</v>
      </c>
      <c r="B4174" t="str">
        <f>'Page 1 - General Information'!$G$16</f>
        <v>2658</v>
      </c>
      <c r="C4174" s="395" t="s">
        <v>19824</v>
      </c>
      <c r="D4174"/>
      <c r="E4174"/>
      <c r="F4174"/>
      <c r="G4174"/>
      <c r="H4174"/>
      <c r="I4174"/>
      <c r="J4174"/>
      <c r="K4174"/>
      <c r="L4174"/>
      <c r="M4174"/>
      <c r="N4174" t="s">
        <v>4812</v>
      </c>
      <c r="O4174" s="396">
        <f>INDEX('Page 2 - Team Information'!$K$14:$AP$184,Y4174,X4174)</f>
        <v>0</v>
      </c>
      <c r="P4174"/>
      <c r="Q4174"/>
      <c r="R4174"/>
      <c r="S4174" t="s">
        <v>8864</v>
      </c>
      <c r="T4174"/>
      <c r="U4174"/>
      <c r="V4174"/>
      <c r="W4174"/>
      <c r="X4174" s="397">
        <v>26</v>
      </c>
      <c r="Y4174" s="397">
        <v>151</v>
      </c>
    </row>
    <row r="4175" spans="1:25" x14ac:dyDescent="0.45">
      <c r="A4175">
        <f>'Page 1 - General Information'!$G$12</f>
        <v>113367003</v>
      </c>
      <c r="B4175" t="str">
        <f>'Page 1 - General Information'!$G$16</f>
        <v>2658</v>
      </c>
      <c r="C4175" s="395" t="s">
        <v>19824</v>
      </c>
      <c r="D4175"/>
      <c r="E4175"/>
      <c r="F4175"/>
      <c r="G4175"/>
      <c r="H4175"/>
      <c r="I4175"/>
      <c r="J4175"/>
      <c r="K4175"/>
      <c r="L4175"/>
      <c r="M4175"/>
      <c r="N4175" t="s">
        <v>4812</v>
      </c>
      <c r="O4175" s="396">
        <f>INDEX('Page 2 - Team Information'!$K$14:$AP$184,Y4175,X4175)</f>
        <v>0</v>
      </c>
      <c r="P4175"/>
      <c r="Q4175"/>
      <c r="R4175"/>
      <c r="S4175" t="s">
        <v>8865</v>
      </c>
      <c r="T4175"/>
      <c r="U4175"/>
      <c r="V4175"/>
      <c r="W4175"/>
      <c r="X4175" s="397">
        <v>27</v>
      </c>
      <c r="Y4175" s="397">
        <v>151</v>
      </c>
    </row>
    <row r="4176" spans="1:25" x14ac:dyDescent="0.45">
      <c r="A4176">
        <f>'Page 1 - General Information'!$G$12</f>
        <v>113367003</v>
      </c>
      <c r="B4176" t="str">
        <f>'Page 1 - General Information'!$G$16</f>
        <v>2658</v>
      </c>
      <c r="C4176" s="395" t="s">
        <v>19824</v>
      </c>
      <c r="D4176"/>
      <c r="E4176"/>
      <c r="F4176"/>
      <c r="G4176"/>
      <c r="H4176"/>
      <c r="I4176"/>
      <c r="J4176"/>
      <c r="K4176"/>
      <c r="L4176"/>
      <c r="M4176"/>
      <c r="N4176" s="274" t="s">
        <v>4801</v>
      </c>
      <c r="O4176" s="399"/>
      <c r="P4176"/>
      <c r="Q4176" s="400">
        <f>(INDEX('Page 2 - Team Information'!$K$14:$AP$184,Y4176,X4176)*100)</f>
        <v>0</v>
      </c>
      <c r="R4176"/>
      <c r="S4176" t="s">
        <v>8866</v>
      </c>
      <c r="T4176"/>
      <c r="U4176"/>
      <c r="V4176"/>
      <c r="W4176"/>
      <c r="X4176" s="397">
        <v>29</v>
      </c>
      <c r="Y4176" s="397">
        <v>151</v>
      </c>
    </row>
    <row r="4177" spans="1:25" x14ac:dyDescent="0.45">
      <c r="A4177">
        <f>'Page 1 - General Information'!$G$12</f>
        <v>113367003</v>
      </c>
      <c r="B4177" t="str">
        <f>'Page 1 - General Information'!$G$16</f>
        <v>2658</v>
      </c>
      <c r="C4177" s="395" t="s">
        <v>19824</v>
      </c>
      <c r="D4177"/>
      <c r="E4177"/>
      <c r="F4177"/>
      <c r="G4177"/>
      <c r="H4177"/>
      <c r="I4177"/>
      <c r="J4177"/>
      <c r="K4177"/>
      <c r="L4177"/>
      <c r="M4177"/>
      <c r="N4177" s="274" t="s">
        <v>4801</v>
      </c>
      <c r="O4177" s="399"/>
      <c r="P4177"/>
      <c r="Q4177" s="400">
        <f>(INDEX('Page 2 - Team Information'!$K$14:$AP$184,Y4177,X4177)*100)</f>
        <v>0</v>
      </c>
      <c r="R4177"/>
      <c r="S4177" t="s">
        <v>8867</v>
      </c>
      <c r="T4177"/>
      <c r="U4177"/>
      <c r="V4177"/>
      <c r="W4177"/>
      <c r="X4177" s="397">
        <v>30</v>
      </c>
      <c r="Y4177" s="397">
        <v>151</v>
      </c>
    </row>
    <row r="4178" spans="1:25" x14ac:dyDescent="0.45">
      <c r="A4178">
        <f>'Page 1 - General Information'!$G$12</f>
        <v>113367003</v>
      </c>
      <c r="B4178" t="str">
        <f>'Page 1 - General Information'!$G$16</f>
        <v>2658</v>
      </c>
      <c r="C4178" s="395" t="s">
        <v>19824</v>
      </c>
      <c r="D4178"/>
      <c r="E4178"/>
      <c r="F4178"/>
      <c r="G4178"/>
      <c r="H4178"/>
      <c r="I4178"/>
      <c r="J4178"/>
      <c r="K4178"/>
      <c r="L4178"/>
      <c r="M4178"/>
      <c r="N4178" s="274" t="s">
        <v>4801</v>
      </c>
      <c r="O4178" s="399"/>
      <c r="P4178"/>
      <c r="Q4178" s="400">
        <f>(INDEX('Page 2 - Team Information'!$K$14:$AP$184,Y4178,X4178)*100)</f>
        <v>0</v>
      </c>
      <c r="R4178"/>
      <c r="S4178" t="s">
        <v>8868</v>
      </c>
      <c r="T4178"/>
      <c r="U4178"/>
      <c r="V4178"/>
      <c r="W4178"/>
      <c r="X4178" s="397">
        <v>31</v>
      </c>
      <c r="Y4178" s="397">
        <v>151</v>
      </c>
    </row>
    <row r="4179" spans="1:25" x14ac:dyDescent="0.45">
      <c r="A4179">
        <f>'Page 1 - General Information'!$G$12</f>
        <v>113367003</v>
      </c>
      <c r="B4179" t="str">
        <f>'Page 1 - General Information'!$G$16</f>
        <v>2658</v>
      </c>
      <c r="C4179" s="395" t="s">
        <v>19824</v>
      </c>
      <c r="D4179"/>
      <c r="E4179"/>
      <c r="F4179"/>
      <c r="G4179"/>
      <c r="H4179"/>
      <c r="I4179"/>
      <c r="J4179"/>
      <c r="K4179"/>
      <c r="L4179"/>
      <c r="M4179"/>
      <c r="N4179" s="274" t="s">
        <v>4801</v>
      </c>
      <c r="O4179" s="399"/>
      <c r="P4179"/>
      <c r="Q4179" s="400">
        <f>(INDEX('Page 2 - Team Information'!$K$14:$AP$184,Y4179,X4179)*100)</f>
        <v>0</v>
      </c>
      <c r="R4179"/>
      <c r="S4179" t="s">
        <v>8869</v>
      </c>
      <c r="T4179"/>
      <c r="U4179"/>
      <c r="V4179"/>
      <c r="W4179"/>
      <c r="X4179" s="397">
        <v>32</v>
      </c>
      <c r="Y4179" s="397">
        <v>151</v>
      </c>
    </row>
    <row r="4180" spans="1:25" x14ac:dyDescent="0.45">
      <c r="A4180">
        <f>'Page 1 - General Information'!$G$12</f>
        <v>113367003</v>
      </c>
      <c r="B4180" t="str">
        <f>'Page 1 - General Information'!$G$16</f>
        <v>2658</v>
      </c>
      <c r="C4180" s="395" t="s">
        <v>19824</v>
      </c>
      <c r="D4180"/>
      <c r="E4180"/>
      <c r="F4180"/>
      <c r="G4180"/>
      <c r="H4180"/>
      <c r="I4180"/>
      <c r="J4180"/>
      <c r="K4180"/>
      <c r="L4180"/>
      <c r="M4180"/>
      <c r="N4180" t="s">
        <v>4812</v>
      </c>
      <c r="O4180" s="396">
        <f>INDEX('Page 2 - Team Information'!$K$14:$AP$184,Y4180,X4180)</f>
        <v>0</v>
      </c>
      <c r="P4180"/>
      <c r="Q4180"/>
      <c r="R4180"/>
      <c r="S4180" t="s">
        <v>8870</v>
      </c>
      <c r="T4180"/>
      <c r="U4180"/>
      <c r="V4180"/>
      <c r="W4180"/>
      <c r="X4180" s="397">
        <v>24</v>
      </c>
      <c r="Y4180" s="397">
        <v>152</v>
      </c>
    </row>
    <row r="4181" spans="1:25" x14ac:dyDescent="0.45">
      <c r="A4181">
        <f>'Page 1 - General Information'!$G$12</f>
        <v>113367003</v>
      </c>
      <c r="B4181" t="str">
        <f>'Page 1 - General Information'!$G$16</f>
        <v>2658</v>
      </c>
      <c r="C4181" s="395" t="s">
        <v>19824</v>
      </c>
      <c r="D4181"/>
      <c r="E4181"/>
      <c r="F4181"/>
      <c r="G4181"/>
      <c r="H4181"/>
      <c r="I4181"/>
      <c r="J4181"/>
      <c r="K4181"/>
      <c r="L4181"/>
      <c r="M4181"/>
      <c r="N4181" t="s">
        <v>4812</v>
      </c>
      <c r="O4181" s="396">
        <f>INDEX('Page 2 - Team Information'!$K$14:$AP$184,Y4181,X4181)</f>
        <v>0</v>
      </c>
      <c r="P4181"/>
      <c r="Q4181"/>
      <c r="R4181"/>
      <c r="S4181" t="s">
        <v>8871</v>
      </c>
      <c r="T4181"/>
      <c r="U4181"/>
      <c r="V4181"/>
      <c r="W4181"/>
      <c r="X4181" s="397">
        <v>25</v>
      </c>
      <c r="Y4181" s="397">
        <v>152</v>
      </c>
    </row>
    <row r="4182" spans="1:25" x14ac:dyDescent="0.45">
      <c r="A4182">
        <f>'Page 1 - General Information'!$G$12</f>
        <v>113367003</v>
      </c>
      <c r="B4182" t="str">
        <f>'Page 1 - General Information'!$G$16</f>
        <v>2658</v>
      </c>
      <c r="C4182" s="395" t="s">
        <v>19824</v>
      </c>
      <c r="D4182"/>
      <c r="E4182"/>
      <c r="F4182"/>
      <c r="G4182"/>
      <c r="H4182"/>
      <c r="I4182"/>
      <c r="J4182"/>
      <c r="K4182"/>
      <c r="L4182"/>
      <c r="M4182"/>
      <c r="N4182" t="s">
        <v>4812</v>
      </c>
      <c r="O4182" s="396">
        <f>INDEX('Page 2 - Team Information'!$K$14:$AP$184,Y4182,X4182)</f>
        <v>0</v>
      </c>
      <c r="P4182"/>
      <c r="Q4182"/>
      <c r="R4182"/>
      <c r="S4182" t="s">
        <v>8872</v>
      </c>
      <c r="T4182"/>
      <c r="U4182"/>
      <c r="V4182"/>
      <c r="W4182"/>
      <c r="X4182" s="397">
        <v>26</v>
      </c>
      <c r="Y4182" s="397">
        <v>152</v>
      </c>
    </row>
    <row r="4183" spans="1:25" x14ac:dyDescent="0.45">
      <c r="A4183">
        <f>'Page 1 - General Information'!$G$12</f>
        <v>113367003</v>
      </c>
      <c r="B4183" t="str">
        <f>'Page 1 - General Information'!$G$16</f>
        <v>2658</v>
      </c>
      <c r="C4183" s="395" t="s">
        <v>19824</v>
      </c>
      <c r="D4183"/>
      <c r="E4183"/>
      <c r="F4183"/>
      <c r="G4183"/>
      <c r="H4183"/>
      <c r="I4183"/>
      <c r="J4183"/>
      <c r="K4183"/>
      <c r="L4183"/>
      <c r="M4183"/>
      <c r="N4183" t="s">
        <v>4812</v>
      </c>
      <c r="O4183" s="396">
        <f>INDEX('Page 2 - Team Information'!$K$14:$AP$184,Y4183,X4183)</f>
        <v>0</v>
      </c>
      <c r="P4183"/>
      <c r="Q4183"/>
      <c r="R4183"/>
      <c r="S4183" t="s">
        <v>8873</v>
      </c>
      <c r="T4183"/>
      <c r="U4183"/>
      <c r="V4183"/>
      <c r="W4183"/>
      <c r="X4183" s="397">
        <v>27</v>
      </c>
      <c r="Y4183" s="397">
        <v>152</v>
      </c>
    </row>
    <row r="4184" spans="1:25" x14ac:dyDescent="0.45">
      <c r="A4184">
        <f>'Page 1 - General Information'!$G$12</f>
        <v>113367003</v>
      </c>
      <c r="B4184" t="str">
        <f>'Page 1 - General Information'!$G$16</f>
        <v>2658</v>
      </c>
      <c r="C4184" s="395" t="s">
        <v>19824</v>
      </c>
      <c r="D4184"/>
      <c r="E4184"/>
      <c r="F4184"/>
      <c r="G4184"/>
      <c r="H4184"/>
      <c r="I4184"/>
      <c r="J4184"/>
      <c r="K4184"/>
      <c r="L4184"/>
      <c r="M4184"/>
      <c r="N4184" s="274" t="s">
        <v>4801</v>
      </c>
      <c r="O4184" s="399"/>
      <c r="P4184"/>
      <c r="Q4184" s="400">
        <f>(INDEX('Page 2 - Team Information'!$K$14:$AP$184,Y4184,X4184)*100)</f>
        <v>0</v>
      </c>
      <c r="R4184"/>
      <c r="S4184" t="s">
        <v>8874</v>
      </c>
      <c r="T4184"/>
      <c r="U4184"/>
      <c r="V4184"/>
      <c r="W4184"/>
      <c r="X4184" s="397">
        <v>29</v>
      </c>
      <c r="Y4184" s="397">
        <v>152</v>
      </c>
    </row>
    <row r="4185" spans="1:25" x14ac:dyDescent="0.45">
      <c r="A4185">
        <f>'Page 1 - General Information'!$G$12</f>
        <v>113367003</v>
      </c>
      <c r="B4185" t="str">
        <f>'Page 1 - General Information'!$G$16</f>
        <v>2658</v>
      </c>
      <c r="C4185" s="395" t="s">
        <v>19824</v>
      </c>
      <c r="D4185"/>
      <c r="E4185"/>
      <c r="F4185"/>
      <c r="G4185"/>
      <c r="H4185"/>
      <c r="I4185"/>
      <c r="J4185"/>
      <c r="K4185"/>
      <c r="L4185"/>
      <c r="M4185"/>
      <c r="N4185" s="274" t="s">
        <v>4801</v>
      </c>
      <c r="O4185" s="399"/>
      <c r="P4185"/>
      <c r="Q4185" s="400">
        <f>(INDEX('Page 2 - Team Information'!$K$14:$AP$184,Y4185,X4185)*100)</f>
        <v>0</v>
      </c>
      <c r="R4185"/>
      <c r="S4185" t="s">
        <v>8875</v>
      </c>
      <c r="T4185"/>
      <c r="U4185"/>
      <c r="V4185"/>
      <c r="W4185"/>
      <c r="X4185" s="397">
        <v>30</v>
      </c>
      <c r="Y4185" s="397">
        <v>152</v>
      </c>
    </row>
    <row r="4186" spans="1:25" x14ac:dyDescent="0.45">
      <c r="A4186">
        <f>'Page 1 - General Information'!$G$12</f>
        <v>113367003</v>
      </c>
      <c r="B4186" t="str">
        <f>'Page 1 - General Information'!$G$16</f>
        <v>2658</v>
      </c>
      <c r="C4186" s="395" t="s">
        <v>19824</v>
      </c>
      <c r="D4186"/>
      <c r="E4186"/>
      <c r="F4186"/>
      <c r="G4186"/>
      <c r="H4186"/>
      <c r="I4186"/>
      <c r="J4186"/>
      <c r="K4186"/>
      <c r="L4186"/>
      <c r="M4186"/>
      <c r="N4186" s="274" t="s">
        <v>4801</v>
      </c>
      <c r="O4186" s="399"/>
      <c r="P4186"/>
      <c r="Q4186" s="400">
        <f>(INDEX('Page 2 - Team Information'!$K$14:$AP$184,Y4186,X4186)*100)</f>
        <v>0</v>
      </c>
      <c r="R4186"/>
      <c r="S4186" t="s">
        <v>8876</v>
      </c>
      <c r="T4186"/>
      <c r="U4186"/>
      <c r="V4186"/>
      <c r="W4186"/>
      <c r="X4186" s="397">
        <v>31</v>
      </c>
      <c r="Y4186" s="397">
        <v>152</v>
      </c>
    </row>
    <row r="4187" spans="1:25" x14ac:dyDescent="0.45">
      <c r="A4187">
        <f>'Page 1 - General Information'!$G$12</f>
        <v>113367003</v>
      </c>
      <c r="B4187" t="str">
        <f>'Page 1 - General Information'!$G$16</f>
        <v>2658</v>
      </c>
      <c r="C4187" s="395" t="s">
        <v>19824</v>
      </c>
      <c r="D4187"/>
      <c r="E4187"/>
      <c r="F4187"/>
      <c r="G4187"/>
      <c r="H4187"/>
      <c r="I4187"/>
      <c r="J4187"/>
      <c r="K4187"/>
      <c r="L4187"/>
      <c r="M4187"/>
      <c r="N4187" s="274" t="s">
        <v>4801</v>
      </c>
      <c r="O4187" s="399"/>
      <c r="P4187"/>
      <c r="Q4187" s="400">
        <f>(INDEX('Page 2 - Team Information'!$K$14:$AP$184,Y4187,X4187)*100)</f>
        <v>0</v>
      </c>
      <c r="R4187"/>
      <c r="S4187" t="s">
        <v>8877</v>
      </c>
      <c r="T4187"/>
      <c r="U4187"/>
      <c r="V4187"/>
      <c r="W4187"/>
      <c r="X4187" s="397">
        <v>32</v>
      </c>
      <c r="Y4187" s="397">
        <v>152</v>
      </c>
    </row>
    <row r="4188" spans="1:25" x14ac:dyDescent="0.45">
      <c r="A4188">
        <f>'Page 1 - General Information'!$G$12</f>
        <v>113367003</v>
      </c>
      <c r="B4188" t="str">
        <f>'Page 1 - General Information'!$G$16</f>
        <v>2658</v>
      </c>
      <c r="C4188" s="395" t="s">
        <v>19824</v>
      </c>
      <c r="D4188"/>
      <c r="E4188"/>
      <c r="F4188"/>
      <c r="G4188"/>
      <c r="H4188"/>
      <c r="I4188"/>
      <c r="J4188"/>
      <c r="K4188"/>
      <c r="L4188"/>
      <c r="M4188"/>
      <c r="N4188" t="s">
        <v>4812</v>
      </c>
      <c r="O4188" s="396">
        <f>INDEX('Page 2 - Team Information'!$K$14:$AP$184,Y4188,X4188)</f>
        <v>0</v>
      </c>
      <c r="P4188"/>
      <c r="Q4188"/>
      <c r="R4188"/>
      <c r="S4188" t="s">
        <v>8878</v>
      </c>
      <c r="T4188"/>
      <c r="U4188"/>
      <c r="V4188"/>
      <c r="W4188"/>
      <c r="X4188" s="397">
        <v>24</v>
      </c>
      <c r="Y4188" s="397">
        <v>153</v>
      </c>
    </row>
    <row r="4189" spans="1:25" x14ac:dyDescent="0.45">
      <c r="A4189">
        <f>'Page 1 - General Information'!$G$12</f>
        <v>113367003</v>
      </c>
      <c r="B4189" t="str">
        <f>'Page 1 - General Information'!$G$16</f>
        <v>2658</v>
      </c>
      <c r="C4189" s="395" t="s">
        <v>19824</v>
      </c>
      <c r="D4189"/>
      <c r="E4189"/>
      <c r="F4189"/>
      <c r="G4189"/>
      <c r="H4189"/>
      <c r="I4189"/>
      <c r="J4189"/>
      <c r="K4189"/>
      <c r="L4189"/>
      <c r="M4189"/>
      <c r="N4189" t="s">
        <v>4812</v>
      </c>
      <c r="O4189" s="396">
        <f>INDEX('Page 2 - Team Information'!$K$14:$AP$184,Y4189,X4189)</f>
        <v>0</v>
      </c>
      <c r="P4189"/>
      <c r="Q4189"/>
      <c r="R4189"/>
      <c r="S4189" t="s">
        <v>8879</v>
      </c>
      <c r="T4189"/>
      <c r="U4189"/>
      <c r="V4189"/>
      <c r="W4189"/>
      <c r="X4189" s="397">
        <v>25</v>
      </c>
      <c r="Y4189" s="397">
        <v>153</v>
      </c>
    </row>
    <row r="4190" spans="1:25" x14ac:dyDescent="0.45">
      <c r="A4190">
        <f>'Page 1 - General Information'!$G$12</f>
        <v>113367003</v>
      </c>
      <c r="B4190" t="str">
        <f>'Page 1 - General Information'!$G$16</f>
        <v>2658</v>
      </c>
      <c r="C4190" s="395" t="s">
        <v>19824</v>
      </c>
      <c r="D4190"/>
      <c r="E4190"/>
      <c r="F4190"/>
      <c r="G4190"/>
      <c r="H4190"/>
      <c r="I4190"/>
      <c r="J4190"/>
      <c r="K4190"/>
      <c r="L4190"/>
      <c r="M4190"/>
      <c r="N4190" t="s">
        <v>4812</v>
      </c>
      <c r="O4190" s="396">
        <f>INDEX('Page 2 - Team Information'!$K$14:$AP$184,Y4190,X4190)</f>
        <v>0</v>
      </c>
      <c r="P4190"/>
      <c r="Q4190"/>
      <c r="R4190"/>
      <c r="S4190" t="s">
        <v>8880</v>
      </c>
      <c r="T4190"/>
      <c r="U4190"/>
      <c r="V4190"/>
      <c r="W4190"/>
      <c r="X4190" s="397">
        <v>26</v>
      </c>
      <c r="Y4190" s="397">
        <v>153</v>
      </c>
    </row>
    <row r="4191" spans="1:25" x14ac:dyDescent="0.45">
      <c r="A4191">
        <f>'Page 1 - General Information'!$G$12</f>
        <v>113367003</v>
      </c>
      <c r="B4191" t="str">
        <f>'Page 1 - General Information'!$G$16</f>
        <v>2658</v>
      </c>
      <c r="C4191" s="395" t="s">
        <v>19824</v>
      </c>
      <c r="D4191"/>
      <c r="E4191"/>
      <c r="F4191"/>
      <c r="G4191"/>
      <c r="H4191"/>
      <c r="I4191"/>
      <c r="J4191"/>
      <c r="K4191"/>
      <c r="L4191"/>
      <c r="M4191"/>
      <c r="N4191" t="s">
        <v>4812</v>
      </c>
      <c r="O4191" s="396">
        <f>INDEX('Page 2 - Team Information'!$K$14:$AP$184,Y4191,X4191)</f>
        <v>0</v>
      </c>
      <c r="P4191"/>
      <c r="Q4191"/>
      <c r="R4191"/>
      <c r="S4191" t="s">
        <v>8881</v>
      </c>
      <c r="T4191"/>
      <c r="U4191"/>
      <c r="V4191"/>
      <c r="W4191"/>
      <c r="X4191" s="397">
        <v>27</v>
      </c>
      <c r="Y4191" s="397">
        <v>153</v>
      </c>
    </row>
    <row r="4192" spans="1:25" x14ac:dyDescent="0.45">
      <c r="A4192">
        <f>'Page 1 - General Information'!$G$12</f>
        <v>113367003</v>
      </c>
      <c r="B4192" t="str">
        <f>'Page 1 - General Information'!$G$16</f>
        <v>2658</v>
      </c>
      <c r="C4192" s="395" t="s">
        <v>19824</v>
      </c>
      <c r="D4192"/>
      <c r="E4192"/>
      <c r="F4192"/>
      <c r="G4192"/>
      <c r="H4192"/>
      <c r="I4192"/>
      <c r="J4192"/>
      <c r="K4192"/>
      <c r="L4192"/>
      <c r="M4192"/>
      <c r="N4192" s="274" t="s">
        <v>4801</v>
      </c>
      <c r="O4192" s="399"/>
      <c r="P4192"/>
      <c r="Q4192" s="400">
        <f>(INDEX('Page 2 - Team Information'!$K$14:$AP$184,Y4192,X4192)*100)</f>
        <v>0</v>
      </c>
      <c r="R4192"/>
      <c r="S4192" t="s">
        <v>8882</v>
      </c>
      <c r="T4192"/>
      <c r="U4192"/>
      <c r="V4192"/>
      <c r="W4192"/>
      <c r="X4192" s="397">
        <v>29</v>
      </c>
      <c r="Y4192" s="397">
        <v>153</v>
      </c>
    </row>
    <row r="4193" spans="1:25" x14ac:dyDescent="0.45">
      <c r="A4193">
        <f>'Page 1 - General Information'!$G$12</f>
        <v>113367003</v>
      </c>
      <c r="B4193" t="str">
        <f>'Page 1 - General Information'!$G$16</f>
        <v>2658</v>
      </c>
      <c r="C4193" s="395" t="s">
        <v>19824</v>
      </c>
      <c r="D4193"/>
      <c r="E4193"/>
      <c r="F4193"/>
      <c r="G4193"/>
      <c r="H4193"/>
      <c r="I4193"/>
      <c r="J4193"/>
      <c r="K4193"/>
      <c r="L4193"/>
      <c r="M4193"/>
      <c r="N4193" s="274" t="s">
        <v>4801</v>
      </c>
      <c r="O4193" s="399"/>
      <c r="P4193"/>
      <c r="Q4193" s="400">
        <f>(INDEX('Page 2 - Team Information'!$K$14:$AP$184,Y4193,X4193)*100)</f>
        <v>0</v>
      </c>
      <c r="R4193"/>
      <c r="S4193" t="s">
        <v>8883</v>
      </c>
      <c r="T4193"/>
      <c r="U4193"/>
      <c r="V4193"/>
      <c r="W4193"/>
      <c r="X4193" s="397">
        <v>30</v>
      </c>
      <c r="Y4193" s="397">
        <v>153</v>
      </c>
    </row>
    <row r="4194" spans="1:25" x14ac:dyDescent="0.45">
      <c r="A4194">
        <f>'Page 1 - General Information'!$G$12</f>
        <v>113367003</v>
      </c>
      <c r="B4194" t="str">
        <f>'Page 1 - General Information'!$G$16</f>
        <v>2658</v>
      </c>
      <c r="C4194" s="395" t="s">
        <v>19824</v>
      </c>
      <c r="D4194"/>
      <c r="E4194"/>
      <c r="F4194"/>
      <c r="G4194"/>
      <c r="H4194"/>
      <c r="I4194"/>
      <c r="J4194"/>
      <c r="K4194"/>
      <c r="L4194"/>
      <c r="M4194"/>
      <c r="N4194" s="274" t="s">
        <v>4801</v>
      </c>
      <c r="O4194" s="399"/>
      <c r="P4194"/>
      <c r="Q4194" s="400">
        <f>(INDEX('Page 2 - Team Information'!$K$14:$AP$184,Y4194,X4194)*100)</f>
        <v>0</v>
      </c>
      <c r="R4194"/>
      <c r="S4194" t="s">
        <v>8884</v>
      </c>
      <c r="T4194"/>
      <c r="U4194"/>
      <c r="V4194"/>
      <c r="W4194"/>
      <c r="X4194" s="397">
        <v>31</v>
      </c>
      <c r="Y4194" s="397">
        <v>153</v>
      </c>
    </row>
    <row r="4195" spans="1:25" x14ac:dyDescent="0.45">
      <c r="A4195">
        <f>'Page 1 - General Information'!$G$12</f>
        <v>113367003</v>
      </c>
      <c r="B4195" t="str">
        <f>'Page 1 - General Information'!$G$16</f>
        <v>2658</v>
      </c>
      <c r="C4195" s="395" t="s">
        <v>19824</v>
      </c>
      <c r="D4195"/>
      <c r="E4195"/>
      <c r="F4195"/>
      <c r="G4195"/>
      <c r="H4195"/>
      <c r="I4195"/>
      <c r="J4195"/>
      <c r="K4195"/>
      <c r="L4195"/>
      <c r="M4195"/>
      <c r="N4195" s="274" t="s">
        <v>4801</v>
      </c>
      <c r="O4195" s="399"/>
      <c r="P4195"/>
      <c r="Q4195" s="400">
        <f>(INDEX('Page 2 - Team Information'!$K$14:$AP$184,Y4195,X4195)*100)</f>
        <v>0</v>
      </c>
      <c r="R4195"/>
      <c r="S4195" t="s">
        <v>8885</v>
      </c>
      <c r="T4195"/>
      <c r="U4195"/>
      <c r="V4195"/>
      <c r="W4195"/>
      <c r="X4195" s="397">
        <v>32</v>
      </c>
      <c r="Y4195" s="397">
        <v>153</v>
      </c>
    </row>
    <row r="4196" spans="1:25" x14ac:dyDescent="0.45">
      <c r="A4196">
        <f>'Page 1 - General Information'!$G$12</f>
        <v>113367003</v>
      </c>
      <c r="B4196" t="str">
        <f>'Page 1 - General Information'!$G$16</f>
        <v>2658</v>
      </c>
      <c r="C4196" s="395" t="s">
        <v>19824</v>
      </c>
      <c r="D4196"/>
      <c r="E4196"/>
      <c r="F4196"/>
      <c r="G4196"/>
      <c r="H4196"/>
      <c r="I4196"/>
      <c r="J4196"/>
      <c r="K4196"/>
      <c r="L4196"/>
      <c r="M4196"/>
      <c r="N4196" t="s">
        <v>4812</v>
      </c>
      <c r="O4196" s="396">
        <f>INDEX('Page 2 - Team Information'!$K$14:$AP$184,Y4196,X4196)</f>
        <v>0</v>
      </c>
      <c r="P4196"/>
      <c r="Q4196"/>
      <c r="R4196"/>
      <c r="S4196" t="s">
        <v>8886</v>
      </c>
      <c r="T4196"/>
      <c r="U4196"/>
      <c r="V4196"/>
      <c r="W4196"/>
      <c r="X4196" s="397">
        <v>24</v>
      </c>
      <c r="Y4196" s="397">
        <v>154</v>
      </c>
    </row>
    <row r="4197" spans="1:25" x14ac:dyDescent="0.45">
      <c r="A4197">
        <f>'Page 1 - General Information'!$G$12</f>
        <v>113367003</v>
      </c>
      <c r="B4197" t="str">
        <f>'Page 1 - General Information'!$G$16</f>
        <v>2658</v>
      </c>
      <c r="C4197" s="395" t="s">
        <v>19824</v>
      </c>
      <c r="D4197"/>
      <c r="E4197"/>
      <c r="F4197"/>
      <c r="G4197"/>
      <c r="H4197"/>
      <c r="I4197"/>
      <c r="J4197"/>
      <c r="K4197"/>
      <c r="L4197"/>
      <c r="M4197"/>
      <c r="N4197" t="s">
        <v>4812</v>
      </c>
      <c r="O4197" s="396">
        <f>INDEX('Page 2 - Team Information'!$K$14:$AP$184,Y4197,X4197)</f>
        <v>0</v>
      </c>
      <c r="P4197"/>
      <c r="Q4197"/>
      <c r="R4197"/>
      <c r="S4197" t="s">
        <v>8887</v>
      </c>
      <c r="T4197"/>
      <c r="U4197"/>
      <c r="V4197"/>
      <c r="W4197"/>
      <c r="X4197" s="397">
        <v>25</v>
      </c>
      <c r="Y4197" s="397">
        <v>154</v>
      </c>
    </row>
    <row r="4198" spans="1:25" x14ac:dyDescent="0.45">
      <c r="A4198">
        <f>'Page 1 - General Information'!$G$12</f>
        <v>113367003</v>
      </c>
      <c r="B4198" t="str">
        <f>'Page 1 - General Information'!$G$16</f>
        <v>2658</v>
      </c>
      <c r="C4198" s="395" t="s">
        <v>19824</v>
      </c>
      <c r="D4198"/>
      <c r="E4198"/>
      <c r="F4198"/>
      <c r="G4198"/>
      <c r="H4198"/>
      <c r="I4198"/>
      <c r="J4198"/>
      <c r="K4198"/>
      <c r="L4198"/>
      <c r="M4198"/>
      <c r="N4198" t="s">
        <v>4812</v>
      </c>
      <c r="O4198" s="396">
        <f>INDEX('Page 2 - Team Information'!$K$14:$AP$184,Y4198,X4198)</f>
        <v>0</v>
      </c>
      <c r="P4198"/>
      <c r="Q4198"/>
      <c r="R4198"/>
      <c r="S4198" t="s">
        <v>8888</v>
      </c>
      <c r="T4198"/>
      <c r="U4198"/>
      <c r="V4198"/>
      <c r="W4198"/>
      <c r="X4198" s="397">
        <v>26</v>
      </c>
      <c r="Y4198" s="397">
        <v>154</v>
      </c>
    </row>
    <row r="4199" spans="1:25" x14ac:dyDescent="0.45">
      <c r="A4199">
        <f>'Page 1 - General Information'!$G$12</f>
        <v>113367003</v>
      </c>
      <c r="B4199" t="str">
        <f>'Page 1 - General Information'!$G$16</f>
        <v>2658</v>
      </c>
      <c r="C4199" s="395" t="s">
        <v>19824</v>
      </c>
      <c r="D4199"/>
      <c r="E4199"/>
      <c r="F4199"/>
      <c r="G4199"/>
      <c r="H4199"/>
      <c r="I4199"/>
      <c r="J4199"/>
      <c r="K4199"/>
      <c r="L4199"/>
      <c r="M4199"/>
      <c r="N4199" t="s">
        <v>4812</v>
      </c>
      <c r="O4199" s="396">
        <f>INDEX('Page 2 - Team Information'!$K$14:$AP$184,Y4199,X4199)</f>
        <v>0</v>
      </c>
      <c r="P4199"/>
      <c r="Q4199"/>
      <c r="R4199"/>
      <c r="S4199" t="s">
        <v>8889</v>
      </c>
      <c r="T4199"/>
      <c r="U4199"/>
      <c r="V4199"/>
      <c r="W4199"/>
      <c r="X4199" s="397">
        <v>27</v>
      </c>
      <c r="Y4199" s="397">
        <v>154</v>
      </c>
    </row>
    <row r="4200" spans="1:25" x14ac:dyDescent="0.45">
      <c r="A4200">
        <f>'Page 1 - General Information'!$G$12</f>
        <v>113367003</v>
      </c>
      <c r="B4200" t="str">
        <f>'Page 1 - General Information'!$G$16</f>
        <v>2658</v>
      </c>
      <c r="C4200" s="395" t="s">
        <v>19824</v>
      </c>
      <c r="D4200"/>
      <c r="E4200"/>
      <c r="F4200"/>
      <c r="G4200"/>
      <c r="H4200"/>
      <c r="I4200"/>
      <c r="J4200"/>
      <c r="K4200"/>
      <c r="L4200"/>
      <c r="M4200"/>
      <c r="N4200" s="274" t="s">
        <v>4801</v>
      </c>
      <c r="O4200" s="399"/>
      <c r="P4200"/>
      <c r="Q4200" s="400">
        <f>(INDEX('Page 2 - Team Information'!$K$14:$AP$184,Y4200,X4200)*100)</f>
        <v>0</v>
      </c>
      <c r="R4200"/>
      <c r="S4200" t="s">
        <v>8890</v>
      </c>
      <c r="T4200"/>
      <c r="U4200"/>
      <c r="V4200"/>
      <c r="W4200"/>
      <c r="X4200" s="397">
        <v>29</v>
      </c>
      <c r="Y4200" s="397">
        <v>154</v>
      </c>
    </row>
    <row r="4201" spans="1:25" x14ac:dyDescent="0.45">
      <c r="A4201">
        <f>'Page 1 - General Information'!$G$12</f>
        <v>113367003</v>
      </c>
      <c r="B4201" t="str">
        <f>'Page 1 - General Information'!$G$16</f>
        <v>2658</v>
      </c>
      <c r="C4201" s="395" t="s">
        <v>19824</v>
      </c>
      <c r="D4201"/>
      <c r="E4201"/>
      <c r="F4201"/>
      <c r="G4201"/>
      <c r="H4201"/>
      <c r="I4201"/>
      <c r="J4201"/>
      <c r="K4201"/>
      <c r="L4201"/>
      <c r="M4201"/>
      <c r="N4201" s="274" t="s">
        <v>4801</v>
      </c>
      <c r="O4201" s="399"/>
      <c r="P4201"/>
      <c r="Q4201" s="400">
        <f>(INDEX('Page 2 - Team Information'!$K$14:$AP$184,Y4201,X4201)*100)</f>
        <v>0</v>
      </c>
      <c r="R4201"/>
      <c r="S4201" t="s">
        <v>8891</v>
      </c>
      <c r="T4201"/>
      <c r="U4201"/>
      <c r="V4201"/>
      <c r="W4201"/>
      <c r="X4201" s="397">
        <v>30</v>
      </c>
      <c r="Y4201" s="397">
        <v>154</v>
      </c>
    </row>
    <row r="4202" spans="1:25" x14ac:dyDescent="0.45">
      <c r="A4202">
        <f>'Page 1 - General Information'!$G$12</f>
        <v>113367003</v>
      </c>
      <c r="B4202" t="str">
        <f>'Page 1 - General Information'!$G$16</f>
        <v>2658</v>
      </c>
      <c r="C4202" s="395" t="s">
        <v>19824</v>
      </c>
      <c r="D4202"/>
      <c r="E4202"/>
      <c r="F4202"/>
      <c r="G4202"/>
      <c r="H4202"/>
      <c r="I4202"/>
      <c r="J4202"/>
      <c r="K4202"/>
      <c r="L4202"/>
      <c r="M4202"/>
      <c r="N4202" s="274" t="s">
        <v>4801</v>
      </c>
      <c r="O4202" s="399"/>
      <c r="P4202"/>
      <c r="Q4202" s="400">
        <f>(INDEX('Page 2 - Team Information'!$K$14:$AP$184,Y4202,X4202)*100)</f>
        <v>0</v>
      </c>
      <c r="R4202"/>
      <c r="S4202" t="s">
        <v>8892</v>
      </c>
      <c r="T4202"/>
      <c r="U4202"/>
      <c r="V4202"/>
      <c r="W4202"/>
      <c r="X4202" s="397">
        <v>31</v>
      </c>
      <c r="Y4202" s="397">
        <v>154</v>
      </c>
    </row>
    <row r="4203" spans="1:25" x14ac:dyDescent="0.45">
      <c r="A4203">
        <f>'Page 1 - General Information'!$G$12</f>
        <v>113367003</v>
      </c>
      <c r="B4203" t="str">
        <f>'Page 1 - General Information'!$G$16</f>
        <v>2658</v>
      </c>
      <c r="C4203" s="395" t="s">
        <v>19824</v>
      </c>
      <c r="D4203"/>
      <c r="E4203"/>
      <c r="F4203"/>
      <c r="G4203"/>
      <c r="H4203"/>
      <c r="I4203"/>
      <c r="J4203"/>
      <c r="K4203"/>
      <c r="L4203"/>
      <c r="M4203"/>
      <c r="N4203" s="274" t="s">
        <v>4801</v>
      </c>
      <c r="O4203" s="399"/>
      <c r="P4203"/>
      <c r="Q4203" s="400">
        <f>(INDEX('Page 2 - Team Information'!$K$14:$AP$184,Y4203,X4203)*100)</f>
        <v>0</v>
      </c>
      <c r="R4203"/>
      <c r="S4203" t="s">
        <v>8893</v>
      </c>
      <c r="T4203"/>
      <c r="U4203"/>
      <c r="V4203"/>
      <c r="W4203"/>
      <c r="X4203" s="397">
        <v>32</v>
      </c>
      <c r="Y4203" s="397">
        <v>154</v>
      </c>
    </row>
    <row r="4204" spans="1:25" x14ac:dyDescent="0.45">
      <c r="A4204">
        <f>'Page 1 - General Information'!$G$12</f>
        <v>113367003</v>
      </c>
      <c r="B4204" t="str">
        <f>'Page 1 - General Information'!$G$16</f>
        <v>2658</v>
      </c>
      <c r="C4204" s="395" t="s">
        <v>19824</v>
      </c>
      <c r="D4204"/>
      <c r="E4204"/>
      <c r="F4204"/>
      <c r="G4204"/>
      <c r="H4204"/>
      <c r="I4204"/>
      <c r="J4204"/>
      <c r="K4204"/>
      <c r="L4204"/>
      <c r="M4204"/>
      <c r="N4204" t="s">
        <v>4812</v>
      </c>
      <c r="O4204" s="396">
        <f>INDEX('Page 2 - Team Information'!$K$14:$AP$184,Y4204,X4204)</f>
        <v>0</v>
      </c>
      <c r="P4204"/>
      <c r="Q4204"/>
      <c r="R4204"/>
      <c r="S4204" t="s">
        <v>8894</v>
      </c>
      <c r="T4204"/>
      <c r="U4204"/>
      <c r="V4204"/>
      <c r="W4204"/>
      <c r="X4204" s="397">
        <v>24</v>
      </c>
      <c r="Y4204" s="397">
        <v>155</v>
      </c>
    </row>
    <row r="4205" spans="1:25" x14ac:dyDescent="0.45">
      <c r="A4205">
        <f>'Page 1 - General Information'!$G$12</f>
        <v>113367003</v>
      </c>
      <c r="B4205" t="str">
        <f>'Page 1 - General Information'!$G$16</f>
        <v>2658</v>
      </c>
      <c r="C4205" s="395" t="s">
        <v>19824</v>
      </c>
      <c r="D4205"/>
      <c r="E4205"/>
      <c r="F4205"/>
      <c r="G4205"/>
      <c r="H4205"/>
      <c r="I4205"/>
      <c r="J4205"/>
      <c r="K4205"/>
      <c r="L4205"/>
      <c r="M4205"/>
      <c r="N4205" t="s">
        <v>4812</v>
      </c>
      <c r="O4205" s="396">
        <f>INDEX('Page 2 - Team Information'!$K$14:$AP$184,Y4205,X4205)</f>
        <v>0</v>
      </c>
      <c r="P4205"/>
      <c r="Q4205"/>
      <c r="R4205"/>
      <c r="S4205" t="s">
        <v>8895</v>
      </c>
      <c r="T4205"/>
      <c r="U4205"/>
      <c r="V4205"/>
      <c r="W4205"/>
      <c r="X4205" s="397">
        <v>25</v>
      </c>
      <c r="Y4205" s="397">
        <v>155</v>
      </c>
    </row>
    <row r="4206" spans="1:25" x14ac:dyDescent="0.45">
      <c r="A4206">
        <f>'Page 1 - General Information'!$G$12</f>
        <v>113367003</v>
      </c>
      <c r="B4206" t="str">
        <f>'Page 1 - General Information'!$G$16</f>
        <v>2658</v>
      </c>
      <c r="C4206" s="395" t="s">
        <v>19824</v>
      </c>
      <c r="D4206"/>
      <c r="E4206"/>
      <c r="F4206"/>
      <c r="G4206"/>
      <c r="H4206"/>
      <c r="I4206"/>
      <c r="J4206"/>
      <c r="K4206"/>
      <c r="L4206"/>
      <c r="M4206"/>
      <c r="N4206" t="s">
        <v>4812</v>
      </c>
      <c r="O4206" s="396">
        <f>INDEX('Page 2 - Team Information'!$K$14:$AP$184,Y4206,X4206)</f>
        <v>0</v>
      </c>
      <c r="P4206"/>
      <c r="Q4206"/>
      <c r="R4206"/>
      <c r="S4206" t="s">
        <v>8896</v>
      </c>
      <c r="T4206"/>
      <c r="U4206"/>
      <c r="V4206"/>
      <c r="W4206"/>
      <c r="X4206" s="397">
        <v>26</v>
      </c>
      <c r="Y4206" s="397">
        <v>155</v>
      </c>
    </row>
    <row r="4207" spans="1:25" x14ac:dyDescent="0.45">
      <c r="A4207">
        <f>'Page 1 - General Information'!$G$12</f>
        <v>113367003</v>
      </c>
      <c r="B4207" t="str">
        <f>'Page 1 - General Information'!$G$16</f>
        <v>2658</v>
      </c>
      <c r="C4207" s="395" t="s">
        <v>19824</v>
      </c>
      <c r="D4207"/>
      <c r="E4207"/>
      <c r="F4207"/>
      <c r="G4207"/>
      <c r="H4207"/>
      <c r="I4207"/>
      <c r="J4207"/>
      <c r="K4207"/>
      <c r="L4207"/>
      <c r="M4207"/>
      <c r="N4207" t="s">
        <v>4812</v>
      </c>
      <c r="O4207" s="396">
        <f>INDEX('Page 2 - Team Information'!$K$14:$AP$184,Y4207,X4207)</f>
        <v>0</v>
      </c>
      <c r="P4207"/>
      <c r="Q4207"/>
      <c r="R4207"/>
      <c r="S4207" t="s">
        <v>8897</v>
      </c>
      <c r="T4207"/>
      <c r="U4207"/>
      <c r="V4207"/>
      <c r="W4207"/>
      <c r="X4207" s="397">
        <v>27</v>
      </c>
      <c r="Y4207" s="397">
        <v>155</v>
      </c>
    </row>
    <row r="4208" spans="1:25" x14ac:dyDescent="0.45">
      <c r="A4208">
        <f>'Page 1 - General Information'!$G$12</f>
        <v>113367003</v>
      </c>
      <c r="B4208" t="str">
        <f>'Page 1 - General Information'!$G$16</f>
        <v>2658</v>
      </c>
      <c r="C4208" s="395" t="s">
        <v>19824</v>
      </c>
      <c r="D4208"/>
      <c r="E4208"/>
      <c r="F4208"/>
      <c r="G4208"/>
      <c r="H4208"/>
      <c r="I4208"/>
      <c r="J4208"/>
      <c r="K4208"/>
      <c r="L4208"/>
      <c r="M4208"/>
      <c r="N4208" s="274" t="s">
        <v>4801</v>
      </c>
      <c r="O4208" s="399"/>
      <c r="P4208"/>
      <c r="Q4208" s="400">
        <f>(INDEX('Page 2 - Team Information'!$K$14:$AP$184,Y4208,X4208)*100)</f>
        <v>0</v>
      </c>
      <c r="R4208"/>
      <c r="S4208" t="s">
        <v>8898</v>
      </c>
      <c r="T4208"/>
      <c r="U4208"/>
      <c r="V4208"/>
      <c r="W4208"/>
      <c r="X4208" s="397">
        <v>29</v>
      </c>
      <c r="Y4208" s="397">
        <v>155</v>
      </c>
    </row>
    <row r="4209" spans="1:25" x14ac:dyDescent="0.45">
      <c r="A4209">
        <f>'Page 1 - General Information'!$G$12</f>
        <v>113367003</v>
      </c>
      <c r="B4209" t="str">
        <f>'Page 1 - General Information'!$G$16</f>
        <v>2658</v>
      </c>
      <c r="C4209" s="395" t="s">
        <v>19824</v>
      </c>
      <c r="D4209"/>
      <c r="E4209"/>
      <c r="F4209"/>
      <c r="G4209"/>
      <c r="H4209"/>
      <c r="I4209"/>
      <c r="J4209"/>
      <c r="K4209"/>
      <c r="L4209"/>
      <c r="M4209"/>
      <c r="N4209" s="274" t="s">
        <v>4801</v>
      </c>
      <c r="O4209" s="399"/>
      <c r="P4209"/>
      <c r="Q4209" s="400">
        <f>(INDEX('Page 2 - Team Information'!$K$14:$AP$184,Y4209,X4209)*100)</f>
        <v>0</v>
      </c>
      <c r="R4209"/>
      <c r="S4209" t="s">
        <v>8899</v>
      </c>
      <c r="T4209"/>
      <c r="U4209"/>
      <c r="V4209"/>
      <c r="W4209"/>
      <c r="X4209" s="397">
        <v>30</v>
      </c>
      <c r="Y4209" s="397">
        <v>155</v>
      </c>
    </row>
    <row r="4210" spans="1:25" x14ac:dyDescent="0.45">
      <c r="A4210">
        <f>'Page 1 - General Information'!$G$12</f>
        <v>113367003</v>
      </c>
      <c r="B4210" t="str">
        <f>'Page 1 - General Information'!$G$16</f>
        <v>2658</v>
      </c>
      <c r="C4210" s="395" t="s">
        <v>19824</v>
      </c>
      <c r="D4210"/>
      <c r="E4210"/>
      <c r="F4210"/>
      <c r="G4210"/>
      <c r="H4210"/>
      <c r="I4210"/>
      <c r="J4210"/>
      <c r="K4210"/>
      <c r="L4210"/>
      <c r="M4210"/>
      <c r="N4210" s="274" t="s">
        <v>4801</v>
      </c>
      <c r="O4210" s="399"/>
      <c r="P4210"/>
      <c r="Q4210" s="400">
        <f>(INDEX('Page 2 - Team Information'!$K$14:$AP$184,Y4210,X4210)*100)</f>
        <v>0</v>
      </c>
      <c r="R4210"/>
      <c r="S4210" t="s">
        <v>8900</v>
      </c>
      <c r="T4210"/>
      <c r="U4210"/>
      <c r="V4210"/>
      <c r="W4210"/>
      <c r="X4210" s="397">
        <v>31</v>
      </c>
      <c r="Y4210" s="397">
        <v>155</v>
      </c>
    </row>
    <row r="4211" spans="1:25" x14ac:dyDescent="0.45">
      <c r="A4211">
        <f>'Page 1 - General Information'!$G$12</f>
        <v>113367003</v>
      </c>
      <c r="B4211" t="str">
        <f>'Page 1 - General Information'!$G$16</f>
        <v>2658</v>
      </c>
      <c r="C4211" s="395" t="s">
        <v>19824</v>
      </c>
      <c r="D4211"/>
      <c r="E4211"/>
      <c r="F4211"/>
      <c r="G4211"/>
      <c r="H4211"/>
      <c r="I4211"/>
      <c r="J4211"/>
      <c r="K4211"/>
      <c r="L4211"/>
      <c r="M4211"/>
      <c r="N4211" s="274" t="s">
        <v>4801</v>
      </c>
      <c r="O4211" s="399"/>
      <c r="P4211"/>
      <c r="Q4211" s="400">
        <f>(INDEX('Page 2 - Team Information'!$K$14:$AP$184,Y4211,X4211)*100)</f>
        <v>0</v>
      </c>
      <c r="R4211"/>
      <c r="S4211" t="s">
        <v>8901</v>
      </c>
      <c r="T4211"/>
      <c r="U4211"/>
      <c r="V4211"/>
      <c r="W4211"/>
      <c r="X4211" s="397">
        <v>32</v>
      </c>
      <c r="Y4211" s="397">
        <v>155</v>
      </c>
    </row>
    <row r="4212" spans="1:25" x14ac:dyDescent="0.45">
      <c r="A4212">
        <f>'Page 1 - General Information'!$G$12</f>
        <v>113367003</v>
      </c>
      <c r="B4212" t="str">
        <f>'Page 1 - General Information'!$G$16</f>
        <v>2658</v>
      </c>
      <c r="C4212" s="395" t="s">
        <v>19824</v>
      </c>
      <c r="D4212"/>
      <c r="E4212"/>
      <c r="F4212"/>
      <c r="G4212"/>
      <c r="H4212"/>
      <c r="I4212"/>
      <c r="J4212"/>
      <c r="K4212"/>
      <c r="L4212"/>
      <c r="M4212"/>
      <c r="N4212" t="s">
        <v>4812</v>
      </c>
      <c r="O4212" s="396">
        <f>INDEX('Page 2 - Team Information'!$K$14:$AP$184,Y4212,X4212)</f>
        <v>0</v>
      </c>
      <c r="P4212"/>
      <c r="Q4212"/>
      <c r="R4212"/>
      <c r="S4212" t="s">
        <v>8902</v>
      </c>
      <c r="T4212"/>
      <c r="U4212"/>
      <c r="V4212"/>
      <c r="W4212"/>
      <c r="X4212" s="397">
        <v>24</v>
      </c>
      <c r="Y4212" s="397">
        <v>156</v>
      </c>
    </row>
    <row r="4213" spans="1:25" x14ac:dyDescent="0.45">
      <c r="A4213">
        <f>'Page 1 - General Information'!$G$12</f>
        <v>113367003</v>
      </c>
      <c r="B4213" t="str">
        <f>'Page 1 - General Information'!$G$16</f>
        <v>2658</v>
      </c>
      <c r="C4213" s="395" t="s">
        <v>19824</v>
      </c>
      <c r="D4213"/>
      <c r="E4213"/>
      <c r="F4213"/>
      <c r="G4213"/>
      <c r="H4213"/>
      <c r="I4213"/>
      <c r="J4213"/>
      <c r="K4213"/>
      <c r="L4213"/>
      <c r="M4213"/>
      <c r="N4213" t="s">
        <v>4812</v>
      </c>
      <c r="O4213" s="396">
        <f>INDEX('Page 2 - Team Information'!$K$14:$AP$184,Y4213,X4213)</f>
        <v>0</v>
      </c>
      <c r="P4213"/>
      <c r="Q4213"/>
      <c r="R4213"/>
      <c r="S4213" t="s">
        <v>8903</v>
      </c>
      <c r="T4213"/>
      <c r="U4213"/>
      <c r="V4213"/>
      <c r="W4213"/>
      <c r="X4213" s="397">
        <v>25</v>
      </c>
      <c r="Y4213" s="397">
        <v>156</v>
      </c>
    </row>
    <row r="4214" spans="1:25" x14ac:dyDescent="0.45">
      <c r="A4214">
        <f>'Page 1 - General Information'!$G$12</f>
        <v>113367003</v>
      </c>
      <c r="B4214" t="str">
        <f>'Page 1 - General Information'!$G$16</f>
        <v>2658</v>
      </c>
      <c r="C4214" s="395" t="s">
        <v>19824</v>
      </c>
      <c r="D4214"/>
      <c r="E4214"/>
      <c r="F4214"/>
      <c r="G4214"/>
      <c r="H4214"/>
      <c r="I4214"/>
      <c r="J4214"/>
      <c r="K4214"/>
      <c r="L4214"/>
      <c r="M4214"/>
      <c r="N4214" t="s">
        <v>4812</v>
      </c>
      <c r="O4214" s="396">
        <f>INDEX('Page 2 - Team Information'!$K$14:$AP$184,Y4214,X4214)</f>
        <v>0</v>
      </c>
      <c r="P4214"/>
      <c r="Q4214"/>
      <c r="R4214"/>
      <c r="S4214" t="s">
        <v>8904</v>
      </c>
      <c r="T4214"/>
      <c r="U4214"/>
      <c r="V4214"/>
      <c r="W4214"/>
      <c r="X4214" s="397">
        <v>26</v>
      </c>
      <c r="Y4214" s="397">
        <v>156</v>
      </c>
    </row>
    <row r="4215" spans="1:25" x14ac:dyDescent="0.45">
      <c r="A4215">
        <f>'Page 1 - General Information'!$G$12</f>
        <v>113367003</v>
      </c>
      <c r="B4215" t="str">
        <f>'Page 1 - General Information'!$G$16</f>
        <v>2658</v>
      </c>
      <c r="C4215" s="395" t="s">
        <v>19824</v>
      </c>
      <c r="D4215"/>
      <c r="E4215"/>
      <c r="F4215"/>
      <c r="G4215"/>
      <c r="H4215"/>
      <c r="I4215"/>
      <c r="J4215"/>
      <c r="K4215"/>
      <c r="L4215"/>
      <c r="M4215"/>
      <c r="N4215" t="s">
        <v>4812</v>
      </c>
      <c r="O4215" s="396">
        <f>INDEX('Page 2 - Team Information'!$K$14:$AP$184,Y4215,X4215)</f>
        <v>0</v>
      </c>
      <c r="P4215"/>
      <c r="Q4215"/>
      <c r="R4215"/>
      <c r="S4215" t="s">
        <v>8905</v>
      </c>
      <c r="T4215"/>
      <c r="U4215"/>
      <c r="V4215"/>
      <c r="W4215"/>
      <c r="X4215" s="397">
        <v>27</v>
      </c>
      <c r="Y4215" s="397">
        <v>156</v>
      </c>
    </row>
    <row r="4216" spans="1:25" x14ac:dyDescent="0.45">
      <c r="A4216">
        <f>'Page 1 - General Information'!$G$12</f>
        <v>113367003</v>
      </c>
      <c r="B4216" t="str">
        <f>'Page 1 - General Information'!$G$16</f>
        <v>2658</v>
      </c>
      <c r="C4216" s="395" t="s">
        <v>19824</v>
      </c>
      <c r="D4216"/>
      <c r="E4216"/>
      <c r="F4216"/>
      <c r="G4216"/>
      <c r="H4216"/>
      <c r="I4216"/>
      <c r="J4216"/>
      <c r="K4216"/>
      <c r="L4216"/>
      <c r="M4216"/>
      <c r="N4216" s="274" t="s">
        <v>4801</v>
      </c>
      <c r="O4216" s="399"/>
      <c r="P4216"/>
      <c r="Q4216" s="400">
        <f>(INDEX('Page 2 - Team Information'!$K$14:$AP$184,Y4216,X4216)*100)</f>
        <v>0</v>
      </c>
      <c r="R4216"/>
      <c r="S4216" t="s">
        <v>8906</v>
      </c>
      <c r="T4216"/>
      <c r="U4216"/>
      <c r="V4216"/>
      <c r="W4216"/>
      <c r="X4216" s="397">
        <v>29</v>
      </c>
      <c r="Y4216" s="397">
        <v>156</v>
      </c>
    </row>
    <row r="4217" spans="1:25" x14ac:dyDescent="0.45">
      <c r="A4217">
        <f>'Page 1 - General Information'!$G$12</f>
        <v>113367003</v>
      </c>
      <c r="B4217" t="str">
        <f>'Page 1 - General Information'!$G$16</f>
        <v>2658</v>
      </c>
      <c r="C4217" s="395" t="s">
        <v>19824</v>
      </c>
      <c r="D4217"/>
      <c r="E4217"/>
      <c r="F4217"/>
      <c r="G4217"/>
      <c r="H4217"/>
      <c r="I4217"/>
      <c r="J4217"/>
      <c r="K4217"/>
      <c r="L4217"/>
      <c r="M4217"/>
      <c r="N4217" s="274" t="s">
        <v>4801</v>
      </c>
      <c r="O4217" s="399"/>
      <c r="P4217"/>
      <c r="Q4217" s="400">
        <f>(INDEX('Page 2 - Team Information'!$K$14:$AP$184,Y4217,X4217)*100)</f>
        <v>0</v>
      </c>
      <c r="R4217"/>
      <c r="S4217" t="s">
        <v>8907</v>
      </c>
      <c r="T4217"/>
      <c r="U4217"/>
      <c r="V4217"/>
      <c r="W4217"/>
      <c r="X4217" s="397">
        <v>30</v>
      </c>
      <c r="Y4217" s="397">
        <v>156</v>
      </c>
    </row>
    <row r="4218" spans="1:25" x14ac:dyDescent="0.45">
      <c r="A4218">
        <f>'Page 1 - General Information'!$G$12</f>
        <v>113367003</v>
      </c>
      <c r="B4218" t="str">
        <f>'Page 1 - General Information'!$G$16</f>
        <v>2658</v>
      </c>
      <c r="C4218" s="395" t="s">
        <v>19824</v>
      </c>
      <c r="D4218"/>
      <c r="E4218"/>
      <c r="F4218"/>
      <c r="G4218"/>
      <c r="H4218"/>
      <c r="I4218"/>
      <c r="J4218"/>
      <c r="K4218"/>
      <c r="L4218"/>
      <c r="M4218"/>
      <c r="N4218" s="274" t="s">
        <v>4801</v>
      </c>
      <c r="O4218" s="399"/>
      <c r="P4218"/>
      <c r="Q4218" s="400">
        <f>(INDEX('Page 2 - Team Information'!$K$14:$AP$184,Y4218,X4218)*100)</f>
        <v>0</v>
      </c>
      <c r="R4218"/>
      <c r="S4218" t="s">
        <v>8908</v>
      </c>
      <c r="T4218"/>
      <c r="U4218"/>
      <c r="V4218"/>
      <c r="W4218"/>
      <c r="X4218" s="397">
        <v>31</v>
      </c>
      <c r="Y4218" s="397">
        <v>156</v>
      </c>
    </row>
    <row r="4219" spans="1:25" x14ac:dyDescent="0.45">
      <c r="A4219">
        <f>'Page 1 - General Information'!$G$12</f>
        <v>113367003</v>
      </c>
      <c r="B4219" t="str">
        <f>'Page 1 - General Information'!$G$16</f>
        <v>2658</v>
      </c>
      <c r="C4219" s="395" t="s">
        <v>19824</v>
      </c>
      <c r="D4219"/>
      <c r="E4219"/>
      <c r="F4219"/>
      <c r="G4219"/>
      <c r="H4219"/>
      <c r="I4219"/>
      <c r="J4219"/>
      <c r="K4219"/>
      <c r="L4219"/>
      <c r="M4219"/>
      <c r="N4219" s="274" t="s">
        <v>4801</v>
      </c>
      <c r="O4219" s="399"/>
      <c r="P4219"/>
      <c r="Q4219" s="400">
        <f>(INDEX('Page 2 - Team Information'!$K$14:$AP$184,Y4219,X4219)*100)</f>
        <v>0</v>
      </c>
      <c r="R4219"/>
      <c r="S4219" t="s">
        <v>8909</v>
      </c>
      <c r="T4219"/>
      <c r="U4219"/>
      <c r="V4219"/>
      <c r="W4219"/>
      <c r="X4219" s="397">
        <v>32</v>
      </c>
      <c r="Y4219" s="397">
        <v>156</v>
      </c>
    </row>
    <row r="4220" spans="1:25" x14ac:dyDescent="0.45">
      <c r="A4220">
        <f>'Page 1 - General Information'!$G$12</f>
        <v>113367003</v>
      </c>
      <c r="B4220" t="str">
        <f>'Page 1 - General Information'!$G$16</f>
        <v>2658</v>
      </c>
      <c r="C4220" s="395" t="s">
        <v>19824</v>
      </c>
      <c r="D4220"/>
      <c r="E4220"/>
      <c r="F4220"/>
      <c r="G4220"/>
      <c r="H4220"/>
      <c r="I4220"/>
      <c r="J4220"/>
      <c r="K4220"/>
      <c r="L4220"/>
      <c r="M4220"/>
      <c r="N4220" t="s">
        <v>4812</v>
      </c>
      <c r="O4220" s="396">
        <f>INDEX('Page 2 - Team Information'!$K$14:$AP$184,Y4220,X4220)</f>
        <v>0</v>
      </c>
      <c r="P4220"/>
      <c r="Q4220"/>
      <c r="R4220"/>
      <c r="S4220" t="s">
        <v>8910</v>
      </c>
      <c r="T4220"/>
      <c r="U4220"/>
      <c r="V4220"/>
      <c r="W4220"/>
      <c r="X4220" s="397">
        <v>24</v>
      </c>
      <c r="Y4220" s="397">
        <v>157</v>
      </c>
    </row>
    <row r="4221" spans="1:25" x14ac:dyDescent="0.45">
      <c r="A4221">
        <f>'Page 1 - General Information'!$G$12</f>
        <v>113367003</v>
      </c>
      <c r="B4221" t="str">
        <f>'Page 1 - General Information'!$G$16</f>
        <v>2658</v>
      </c>
      <c r="C4221" s="395" t="s">
        <v>19824</v>
      </c>
      <c r="D4221"/>
      <c r="E4221"/>
      <c r="F4221"/>
      <c r="G4221"/>
      <c r="H4221"/>
      <c r="I4221"/>
      <c r="J4221"/>
      <c r="K4221"/>
      <c r="L4221"/>
      <c r="M4221"/>
      <c r="N4221" t="s">
        <v>4812</v>
      </c>
      <c r="O4221" s="396">
        <f>INDEX('Page 2 - Team Information'!$K$14:$AP$184,Y4221,X4221)</f>
        <v>0</v>
      </c>
      <c r="P4221"/>
      <c r="Q4221"/>
      <c r="R4221"/>
      <c r="S4221" t="s">
        <v>8911</v>
      </c>
      <c r="T4221"/>
      <c r="U4221"/>
      <c r="V4221"/>
      <c r="W4221"/>
      <c r="X4221" s="397">
        <v>25</v>
      </c>
      <c r="Y4221" s="397">
        <v>157</v>
      </c>
    </row>
    <row r="4222" spans="1:25" x14ac:dyDescent="0.45">
      <c r="A4222">
        <f>'Page 1 - General Information'!$G$12</f>
        <v>113367003</v>
      </c>
      <c r="B4222" t="str">
        <f>'Page 1 - General Information'!$G$16</f>
        <v>2658</v>
      </c>
      <c r="C4222" s="395" t="s">
        <v>19824</v>
      </c>
      <c r="D4222"/>
      <c r="E4222"/>
      <c r="F4222"/>
      <c r="G4222"/>
      <c r="H4222"/>
      <c r="I4222"/>
      <c r="J4222"/>
      <c r="K4222"/>
      <c r="L4222"/>
      <c r="M4222"/>
      <c r="N4222" t="s">
        <v>4812</v>
      </c>
      <c r="O4222" s="396">
        <f>INDEX('Page 2 - Team Information'!$K$14:$AP$184,Y4222,X4222)</f>
        <v>0</v>
      </c>
      <c r="P4222"/>
      <c r="Q4222"/>
      <c r="R4222"/>
      <c r="S4222" t="s">
        <v>8912</v>
      </c>
      <c r="T4222"/>
      <c r="U4222"/>
      <c r="V4222"/>
      <c r="W4222"/>
      <c r="X4222" s="397">
        <v>26</v>
      </c>
      <c r="Y4222" s="397">
        <v>157</v>
      </c>
    </row>
    <row r="4223" spans="1:25" x14ac:dyDescent="0.45">
      <c r="A4223">
        <f>'Page 1 - General Information'!$G$12</f>
        <v>113367003</v>
      </c>
      <c r="B4223" t="str">
        <f>'Page 1 - General Information'!$G$16</f>
        <v>2658</v>
      </c>
      <c r="C4223" s="395" t="s">
        <v>19824</v>
      </c>
      <c r="D4223"/>
      <c r="E4223"/>
      <c r="F4223"/>
      <c r="G4223"/>
      <c r="H4223"/>
      <c r="I4223"/>
      <c r="J4223"/>
      <c r="K4223"/>
      <c r="L4223"/>
      <c r="M4223"/>
      <c r="N4223" t="s">
        <v>4812</v>
      </c>
      <c r="O4223" s="396">
        <f>INDEX('Page 2 - Team Information'!$K$14:$AP$184,Y4223,X4223)</f>
        <v>0</v>
      </c>
      <c r="P4223"/>
      <c r="Q4223"/>
      <c r="R4223"/>
      <c r="S4223" t="s">
        <v>8913</v>
      </c>
      <c r="T4223"/>
      <c r="U4223"/>
      <c r="V4223"/>
      <c r="W4223"/>
      <c r="X4223" s="397">
        <v>27</v>
      </c>
      <c r="Y4223" s="397">
        <v>157</v>
      </c>
    </row>
    <row r="4224" spans="1:25" x14ac:dyDescent="0.45">
      <c r="A4224">
        <f>'Page 1 - General Information'!$G$12</f>
        <v>113367003</v>
      </c>
      <c r="B4224" t="str">
        <f>'Page 1 - General Information'!$G$16</f>
        <v>2658</v>
      </c>
      <c r="C4224" s="395" t="s">
        <v>19824</v>
      </c>
      <c r="D4224"/>
      <c r="E4224"/>
      <c r="F4224"/>
      <c r="G4224"/>
      <c r="H4224"/>
      <c r="I4224"/>
      <c r="J4224"/>
      <c r="K4224"/>
      <c r="L4224"/>
      <c r="M4224"/>
      <c r="N4224" s="274" t="s">
        <v>4801</v>
      </c>
      <c r="O4224" s="399"/>
      <c r="P4224"/>
      <c r="Q4224" s="400">
        <f>(INDEX('Page 2 - Team Information'!$K$14:$AP$184,Y4224,X4224)*100)</f>
        <v>0</v>
      </c>
      <c r="R4224"/>
      <c r="S4224" t="s">
        <v>8914</v>
      </c>
      <c r="T4224"/>
      <c r="U4224"/>
      <c r="V4224"/>
      <c r="W4224"/>
      <c r="X4224" s="397">
        <v>29</v>
      </c>
      <c r="Y4224" s="397">
        <v>157</v>
      </c>
    </row>
    <row r="4225" spans="1:25" x14ac:dyDescent="0.45">
      <c r="A4225">
        <f>'Page 1 - General Information'!$G$12</f>
        <v>113367003</v>
      </c>
      <c r="B4225" t="str">
        <f>'Page 1 - General Information'!$G$16</f>
        <v>2658</v>
      </c>
      <c r="C4225" s="395" t="s">
        <v>19824</v>
      </c>
      <c r="D4225"/>
      <c r="E4225"/>
      <c r="F4225"/>
      <c r="G4225"/>
      <c r="H4225"/>
      <c r="I4225"/>
      <c r="J4225"/>
      <c r="K4225"/>
      <c r="L4225"/>
      <c r="M4225"/>
      <c r="N4225" s="274" t="s">
        <v>4801</v>
      </c>
      <c r="O4225" s="399"/>
      <c r="P4225"/>
      <c r="Q4225" s="400">
        <f>(INDEX('Page 2 - Team Information'!$K$14:$AP$184,Y4225,X4225)*100)</f>
        <v>0</v>
      </c>
      <c r="R4225"/>
      <c r="S4225" t="s">
        <v>8915</v>
      </c>
      <c r="T4225"/>
      <c r="U4225"/>
      <c r="V4225"/>
      <c r="W4225"/>
      <c r="X4225" s="397">
        <v>30</v>
      </c>
      <c r="Y4225" s="397">
        <v>157</v>
      </c>
    </row>
    <row r="4226" spans="1:25" x14ac:dyDescent="0.45">
      <c r="A4226">
        <f>'Page 1 - General Information'!$G$12</f>
        <v>113367003</v>
      </c>
      <c r="B4226" t="str">
        <f>'Page 1 - General Information'!$G$16</f>
        <v>2658</v>
      </c>
      <c r="C4226" s="395" t="s">
        <v>19824</v>
      </c>
      <c r="D4226"/>
      <c r="E4226"/>
      <c r="F4226"/>
      <c r="G4226"/>
      <c r="H4226"/>
      <c r="I4226"/>
      <c r="J4226"/>
      <c r="K4226"/>
      <c r="L4226"/>
      <c r="M4226"/>
      <c r="N4226" s="274" t="s">
        <v>4801</v>
      </c>
      <c r="O4226" s="399"/>
      <c r="P4226"/>
      <c r="Q4226" s="400">
        <f>(INDEX('Page 2 - Team Information'!$K$14:$AP$184,Y4226,X4226)*100)</f>
        <v>0</v>
      </c>
      <c r="R4226"/>
      <c r="S4226" t="s">
        <v>8916</v>
      </c>
      <c r="T4226"/>
      <c r="U4226"/>
      <c r="V4226"/>
      <c r="W4226"/>
      <c r="X4226" s="397">
        <v>31</v>
      </c>
      <c r="Y4226" s="397">
        <v>157</v>
      </c>
    </row>
    <row r="4227" spans="1:25" x14ac:dyDescent="0.45">
      <c r="A4227">
        <f>'Page 1 - General Information'!$G$12</f>
        <v>113367003</v>
      </c>
      <c r="B4227" t="str">
        <f>'Page 1 - General Information'!$G$16</f>
        <v>2658</v>
      </c>
      <c r="C4227" s="395" t="s">
        <v>19824</v>
      </c>
      <c r="D4227"/>
      <c r="E4227"/>
      <c r="F4227"/>
      <c r="G4227"/>
      <c r="H4227"/>
      <c r="I4227"/>
      <c r="J4227"/>
      <c r="K4227"/>
      <c r="L4227"/>
      <c r="M4227"/>
      <c r="N4227" s="274" t="s">
        <v>4801</v>
      </c>
      <c r="O4227" s="399"/>
      <c r="P4227"/>
      <c r="Q4227" s="400">
        <f>(INDEX('Page 2 - Team Information'!$K$14:$AP$184,Y4227,X4227)*100)</f>
        <v>0</v>
      </c>
      <c r="R4227"/>
      <c r="S4227" t="s">
        <v>8917</v>
      </c>
      <c r="T4227"/>
      <c r="U4227"/>
      <c r="V4227"/>
      <c r="W4227"/>
      <c r="X4227" s="397">
        <v>32</v>
      </c>
      <c r="Y4227" s="397">
        <v>157</v>
      </c>
    </row>
    <row r="4228" spans="1:25" x14ac:dyDescent="0.45">
      <c r="A4228">
        <f>'Page 1 - General Information'!$G$12</f>
        <v>113367003</v>
      </c>
      <c r="B4228" t="str">
        <f>'Page 1 - General Information'!$G$16</f>
        <v>2658</v>
      </c>
      <c r="C4228" s="395" t="s">
        <v>19824</v>
      </c>
      <c r="D4228"/>
      <c r="E4228"/>
      <c r="F4228"/>
      <c r="G4228"/>
      <c r="H4228"/>
      <c r="I4228"/>
      <c r="J4228"/>
      <c r="K4228"/>
      <c r="L4228"/>
      <c r="M4228"/>
      <c r="N4228" t="s">
        <v>4812</v>
      </c>
      <c r="O4228" s="396">
        <f>INDEX('Page 2 - Team Information'!$K$14:$AP$184,Y4228,X4228)</f>
        <v>0</v>
      </c>
      <c r="P4228"/>
      <c r="Q4228"/>
      <c r="R4228"/>
      <c r="S4228" t="s">
        <v>8918</v>
      </c>
      <c r="T4228"/>
      <c r="U4228"/>
      <c r="V4228"/>
      <c r="W4228"/>
      <c r="X4228" s="397">
        <v>24</v>
      </c>
      <c r="Y4228" s="397">
        <v>158</v>
      </c>
    </row>
    <row r="4229" spans="1:25" x14ac:dyDescent="0.45">
      <c r="A4229">
        <f>'Page 1 - General Information'!$G$12</f>
        <v>113367003</v>
      </c>
      <c r="B4229" t="str">
        <f>'Page 1 - General Information'!$G$16</f>
        <v>2658</v>
      </c>
      <c r="C4229" s="395" t="s">
        <v>19824</v>
      </c>
      <c r="D4229"/>
      <c r="E4229"/>
      <c r="F4229"/>
      <c r="G4229"/>
      <c r="H4229"/>
      <c r="I4229"/>
      <c r="J4229"/>
      <c r="K4229"/>
      <c r="L4229"/>
      <c r="M4229"/>
      <c r="N4229" t="s">
        <v>4812</v>
      </c>
      <c r="O4229" s="396">
        <f>INDEX('Page 2 - Team Information'!$K$14:$AP$184,Y4229,X4229)</f>
        <v>0</v>
      </c>
      <c r="P4229"/>
      <c r="Q4229"/>
      <c r="R4229"/>
      <c r="S4229" t="s">
        <v>8919</v>
      </c>
      <c r="T4229"/>
      <c r="U4229"/>
      <c r="V4229"/>
      <c r="W4229"/>
      <c r="X4229" s="397">
        <v>25</v>
      </c>
      <c r="Y4229" s="397">
        <v>158</v>
      </c>
    </row>
    <row r="4230" spans="1:25" x14ac:dyDescent="0.45">
      <c r="A4230">
        <f>'Page 1 - General Information'!$G$12</f>
        <v>113367003</v>
      </c>
      <c r="B4230" t="str">
        <f>'Page 1 - General Information'!$G$16</f>
        <v>2658</v>
      </c>
      <c r="C4230" s="395" t="s">
        <v>19824</v>
      </c>
      <c r="D4230"/>
      <c r="E4230"/>
      <c r="F4230"/>
      <c r="G4230"/>
      <c r="H4230"/>
      <c r="I4230"/>
      <c r="J4230"/>
      <c r="K4230"/>
      <c r="L4230"/>
      <c r="M4230"/>
      <c r="N4230" t="s">
        <v>4812</v>
      </c>
      <c r="O4230" s="396">
        <f>INDEX('Page 2 - Team Information'!$K$14:$AP$184,Y4230,X4230)</f>
        <v>0</v>
      </c>
      <c r="P4230"/>
      <c r="Q4230"/>
      <c r="R4230"/>
      <c r="S4230" t="s">
        <v>8920</v>
      </c>
      <c r="T4230"/>
      <c r="U4230"/>
      <c r="V4230"/>
      <c r="W4230"/>
      <c r="X4230" s="397">
        <v>26</v>
      </c>
      <c r="Y4230" s="397">
        <v>158</v>
      </c>
    </row>
    <row r="4231" spans="1:25" x14ac:dyDescent="0.45">
      <c r="A4231">
        <f>'Page 1 - General Information'!$G$12</f>
        <v>113367003</v>
      </c>
      <c r="B4231" t="str">
        <f>'Page 1 - General Information'!$G$16</f>
        <v>2658</v>
      </c>
      <c r="C4231" s="395" t="s">
        <v>19824</v>
      </c>
      <c r="D4231"/>
      <c r="E4231"/>
      <c r="F4231"/>
      <c r="G4231"/>
      <c r="H4231"/>
      <c r="I4231"/>
      <c r="J4231"/>
      <c r="K4231"/>
      <c r="L4231"/>
      <c r="M4231"/>
      <c r="N4231" t="s">
        <v>4812</v>
      </c>
      <c r="O4231" s="396">
        <f>INDEX('Page 2 - Team Information'!$K$14:$AP$184,Y4231,X4231)</f>
        <v>0</v>
      </c>
      <c r="P4231"/>
      <c r="Q4231"/>
      <c r="R4231"/>
      <c r="S4231" t="s">
        <v>8921</v>
      </c>
      <c r="T4231"/>
      <c r="U4231"/>
      <c r="V4231"/>
      <c r="W4231"/>
      <c r="X4231" s="397">
        <v>27</v>
      </c>
      <c r="Y4231" s="397">
        <v>158</v>
      </c>
    </row>
    <row r="4232" spans="1:25" x14ac:dyDescent="0.45">
      <c r="A4232">
        <f>'Page 1 - General Information'!$G$12</f>
        <v>113367003</v>
      </c>
      <c r="B4232" t="str">
        <f>'Page 1 - General Information'!$G$16</f>
        <v>2658</v>
      </c>
      <c r="C4232" s="395" t="s">
        <v>19824</v>
      </c>
      <c r="D4232"/>
      <c r="E4232"/>
      <c r="F4232"/>
      <c r="G4232"/>
      <c r="H4232"/>
      <c r="I4232"/>
      <c r="J4232"/>
      <c r="K4232"/>
      <c r="L4232"/>
      <c r="M4232"/>
      <c r="N4232" s="274" t="s">
        <v>4801</v>
      </c>
      <c r="O4232" s="399"/>
      <c r="P4232"/>
      <c r="Q4232" s="400">
        <f>(INDEX('Page 2 - Team Information'!$K$14:$AP$184,Y4232,X4232)*100)</f>
        <v>0</v>
      </c>
      <c r="R4232"/>
      <c r="S4232" t="s">
        <v>8922</v>
      </c>
      <c r="T4232"/>
      <c r="U4232"/>
      <c r="V4232"/>
      <c r="W4232"/>
      <c r="X4232" s="397">
        <v>29</v>
      </c>
      <c r="Y4232" s="397">
        <v>158</v>
      </c>
    </row>
    <row r="4233" spans="1:25" x14ac:dyDescent="0.45">
      <c r="A4233">
        <f>'Page 1 - General Information'!$G$12</f>
        <v>113367003</v>
      </c>
      <c r="B4233" t="str">
        <f>'Page 1 - General Information'!$G$16</f>
        <v>2658</v>
      </c>
      <c r="C4233" s="395" t="s">
        <v>19824</v>
      </c>
      <c r="D4233"/>
      <c r="E4233"/>
      <c r="F4233"/>
      <c r="G4233"/>
      <c r="H4233"/>
      <c r="I4233"/>
      <c r="J4233"/>
      <c r="K4233"/>
      <c r="L4233"/>
      <c r="M4233"/>
      <c r="N4233" s="274" t="s">
        <v>4801</v>
      </c>
      <c r="O4233" s="399"/>
      <c r="P4233"/>
      <c r="Q4233" s="400">
        <f>(INDEX('Page 2 - Team Information'!$K$14:$AP$184,Y4233,X4233)*100)</f>
        <v>0</v>
      </c>
      <c r="R4233"/>
      <c r="S4233" t="s">
        <v>8923</v>
      </c>
      <c r="T4233"/>
      <c r="U4233"/>
      <c r="V4233"/>
      <c r="W4233"/>
      <c r="X4233" s="397">
        <v>30</v>
      </c>
      <c r="Y4233" s="397">
        <v>158</v>
      </c>
    </row>
    <row r="4234" spans="1:25" x14ac:dyDescent="0.45">
      <c r="A4234">
        <f>'Page 1 - General Information'!$G$12</f>
        <v>113367003</v>
      </c>
      <c r="B4234" t="str">
        <f>'Page 1 - General Information'!$G$16</f>
        <v>2658</v>
      </c>
      <c r="C4234" s="395" t="s">
        <v>19824</v>
      </c>
      <c r="D4234"/>
      <c r="E4234"/>
      <c r="F4234"/>
      <c r="G4234"/>
      <c r="H4234"/>
      <c r="I4234"/>
      <c r="J4234"/>
      <c r="K4234"/>
      <c r="L4234"/>
      <c r="M4234"/>
      <c r="N4234" s="274" t="s">
        <v>4801</v>
      </c>
      <c r="O4234" s="399"/>
      <c r="P4234"/>
      <c r="Q4234" s="400">
        <f>(INDEX('Page 2 - Team Information'!$K$14:$AP$184,Y4234,X4234)*100)</f>
        <v>0</v>
      </c>
      <c r="R4234"/>
      <c r="S4234" t="s">
        <v>8924</v>
      </c>
      <c r="T4234"/>
      <c r="U4234"/>
      <c r="V4234"/>
      <c r="W4234"/>
      <c r="X4234" s="397">
        <v>31</v>
      </c>
      <c r="Y4234" s="397">
        <v>158</v>
      </c>
    </row>
    <row r="4235" spans="1:25" x14ac:dyDescent="0.45">
      <c r="A4235">
        <f>'Page 1 - General Information'!$G$12</f>
        <v>113367003</v>
      </c>
      <c r="B4235" t="str">
        <f>'Page 1 - General Information'!$G$16</f>
        <v>2658</v>
      </c>
      <c r="C4235" s="395" t="s">
        <v>19824</v>
      </c>
      <c r="D4235"/>
      <c r="E4235"/>
      <c r="F4235"/>
      <c r="G4235"/>
      <c r="H4235"/>
      <c r="I4235"/>
      <c r="J4235"/>
      <c r="K4235"/>
      <c r="L4235"/>
      <c r="M4235"/>
      <c r="N4235" s="274" t="s">
        <v>4801</v>
      </c>
      <c r="O4235" s="399"/>
      <c r="P4235"/>
      <c r="Q4235" s="400">
        <f>(INDEX('Page 2 - Team Information'!$K$14:$AP$184,Y4235,X4235)*100)</f>
        <v>0</v>
      </c>
      <c r="R4235"/>
      <c r="S4235" t="s">
        <v>8925</v>
      </c>
      <c r="T4235"/>
      <c r="U4235"/>
      <c r="V4235"/>
      <c r="W4235"/>
      <c r="X4235" s="397">
        <v>32</v>
      </c>
      <c r="Y4235" s="397">
        <v>158</v>
      </c>
    </row>
    <row r="4236" spans="1:25" x14ac:dyDescent="0.45">
      <c r="A4236">
        <f>'Page 1 - General Information'!$G$12</f>
        <v>113367003</v>
      </c>
      <c r="B4236" t="str">
        <f>'Page 1 - General Information'!$G$16</f>
        <v>2658</v>
      </c>
      <c r="C4236" s="395" t="s">
        <v>19824</v>
      </c>
      <c r="D4236"/>
      <c r="E4236"/>
      <c r="F4236"/>
      <c r="G4236"/>
      <c r="H4236"/>
      <c r="I4236"/>
      <c r="J4236"/>
      <c r="K4236"/>
      <c r="L4236"/>
      <c r="M4236"/>
      <c r="N4236" t="s">
        <v>4812</v>
      </c>
      <c r="O4236" s="396">
        <f>INDEX('Page 2 - Team Information'!$K$14:$AP$184,Y4236,X4236)</f>
        <v>0</v>
      </c>
      <c r="P4236"/>
      <c r="Q4236"/>
      <c r="R4236"/>
      <c r="S4236" t="s">
        <v>10913</v>
      </c>
      <c r="T4236"/>
      <c r="U4236"/>
      <c r="V4236"/>
      <c r="W4236"/>
      <c r="X4236" s="397">
        <v>24</v>
      </c>
      <c r="Y4236" s="397">
        <v>159</v>
      </c>
    </row>
    <row r="4237" spans="1:25" x14ac:dyDescent="0.45">
      <c r="A4237">
        <f>'Page 1 - General Information'!$G$12</f>
        <v>113367003</v>
      </c>
      <c r="B4237" t="str">
        <f>'Page 1 - General Information'!$G$16</f>
        <v>2658</v>
      </c>
      <c r="C4237" s="395" t="s">
        <v>19824</v>
      </c>
      <c r="D4237"/>
      <c r="E4237"/>
      <c r="F4237"/>
      <c r="G4237"/>
      <c r="H4237"/>
      <c r="I4237"/>
      <c r="J4237"/>
      <c r="K4237"/>
      <c r="L4237"/>
      <c r="M4237"/>
      <c r="N4237" t="s">
        <v>4812</v>
      </c>
      <c r="O4237" s="396">
        <f>INDEX('Page 2 - Team Information'!$K$14:$AP$184,Y4237,X4237)</f>
        <v>0</v>
      </c>
      <c r="P4237"/>
      <c r="Q4237"/>
      <c r="R4237"/>
      <c r="S4237" t="s">
        <v>10914</v>
      </c>
      <c r="T4237"/>
      <c r="U4237"/>
      <c r="V4237"/>
      <c r="W4237"/>
      <c r="X4237" s="397">
        <v>25</v>
      </c>
      <c r="Y4237" s="397">
        <v>159</v>
      </c>
    </row>
    <row r="4238" spans="1:25" x14ac:dyDescent="0.45">
      <c r="A4238">
        <f>'Page 1 - General Information'!$G$12</f>
        <v>113367003</v>
      </c>
      <c r="B4238" t="str">
        <f>'Page 1 - General Information'!$G$16</f>
        <v>2658</v>
      </c>
      <c r="C4238" s="395" t="s">
        <v>19824</v>
      </c>
      <c r="D4238"/>
      <c r="E4238"/>
      <c r="F4238"/>
      <c r="G4238"/>
      <c r="H4238"/>
      <c r="I4238"/>
      <c r="J4238"/>
      <c r="K4238"/>
      <c r="L4238"/>
      <c r="M4238"/>
      <c r="N4238" t="s">
        <v>4812</v>
      </c>
      <c r="O4238" s="396">
        <f>INDEX('Page 2 - Team Information'!$K$14:$AP$184,Y4238,X4238)</f>
        <v>0</v>
      </c>
      <c r="P4238"/>
      <c r="Q4238"/>
      <c r="R4238"/>
      <c r="S4238" t="s">
        <v>10915</v>
      </c>
      <c r="T4238"/>
      <c r="U4238"/>
      <c r="V4238"/>
      <c r="W4238"/>
      <c r="X4238" s="397">
        <v>26</v>
      </c>
      <c r="Y4238" s="397">
        <v>159</v>
      </c>
    </row>
    <row r="4239" spans="1:25" x14ac:dyDescent="0.45">
      <c r="A4239">
        <f>'Page 1 - General Information'!$G$12</f>
        <v>113367003</v>
      </c>
      <c r="B4239" t="str">
        <f>'Page 1 - General Information'!$G$16</f>
        <v>2658</v>
      </c>
      <c r="C4239" s="395" t="s">
        <v>19824</v>
      </c>
      <c r="D4239"/>
      <c r="E4239"/>
      <c r="F4239"/>
      <c r="G4239"/>
      <c r="H4239"/>
      <c r="I4239"/>
      <c r="J4239"/>
      <c r="K4239"/>
      <c r="L4239"/>
      <c r="M4239"/>
      <c r="N4239" t="s">
        <v>4812</v>
      </c>
      <c r="O4239" s="396">
        <f>INDEX('Page 2 - Team Information'!$K$14:$AP$184,Y4239,X4239)</f>
        <v>0</v>
      </c>
      <c r="P4239"/>
      <c r="Q4239"/>
      <c r="R4239"/>
      <c r="S4239" t="s">
        <v>10916</v>
      </c>
      <c r="T4239"/>
      <c r="U4239"/>
      <c r="V4239"/>
      <c r="W4239"/>
      <c r="X4239" s="397">
        <v>27</v>
      </c>
      <c r="Y4239" s="397">
        <v>159</v>
      </c>
    </row>
    <row r="4240" spans="1:25" x14ac:dyDescent="0.45">
      <c r="A4240">
        <f>'Page 1 - General Information'!$G$12</f>
        <v>113367003</v>
      </c>
      <c r="B4240" t="str">
        <f>'Page 1 - General Information'!$G$16</f>
        <v>2658</v>
      </c>
      <c r="C4240" s="395" t="s">
        <v>19824</v>
      </c>
      <c r="D4240"/>
      <c r="E4240"/>
      <c r="F4240"/>
      <c r="G4240"/>
      <c r="H4240"/>
      <c r="I4240"/>
      <c r="J4240"/>
      <c r="K4240"/>
      <c r="L4240"/>
      <c r="M4240"/>
      <c r="N4240" s="274" t="s">
        <v>4801</v>
      </c>
      <c r="O4240" s="399"/>
      <c r="P4240"/>
      <c r="Q4240" s="400">
        <f>(INDEX('Page 2 - Team Information'!$K$14:$AP$184,Y4240,X4240)*100)</f>
        <v>0</v>
      </c>
      <c r="R4240"/>
      <c r="S4240" t="s">
        <v>10917</v>
      </c>
      <c r="T4240"/>
      <c r="U4240"/>
      <c r="V4240"/>
      <c r="W4240"/>
      <c r="X4240" s="397">
        <v>29</v>
      </c>
      <c r="Y4240" s="397">
        <v>159</v>
      </c>
    </row>
    <row r="4241" spans="1:25" x14ac:dyDescent="0.45">
      <c r="A4241">
        <f>'Page 1 - General Information'!$G$12</f>
        <v>113367003</v>
      </c>
      <c r="B4241" t="str">
        <f>'Page 1 - General Information'!$G$16</f>
        <v>2658</v>
      </c>
      <c r="C4241" s="395" t="s">
        <v>19824</v>
      </c>
      <c r="D4241"/>
      <c r="E4241"/>
      <c r="F4241"/>
      <c r="G4241"/>
      <c r="H4241"/>
      <c r="I4241"/>
      <c r="J4241"/>
      <c r="K4241"/>
      <c r="L4241"/>
      <c r="M4241"/>
      <c r="N4241" s="274" t="s">
        <v>4801</v>
      </c>
      <c r="O4241" s="399"/>
      <c r="P4241"/>
      <c r="Q4241" s="400">
        <f>(INDEX('Page 2 - Team Information'!$K$14:$AP$184,Y4241,X4241)*100)</f>
        <v>0</v>
      </c>
      <c r="R4241"/>
      <c r="S4241" t="s">
        <v>10918</v>
      </c>
      <c r="T4241"/>
      <c r="U4241"/>
      <c r="V4241"/>
      <c r="W4241"/>
      <c r="X4241" s="397">
        <v>30</v>
      </c>
      <c r="Y4241" s="397">
        <v>159</v>
      </c>
    </row>
    <row r="4242" spans="1:25" x14ac:dyDescent="0.45">
      <c r="A4242">
        <f>'Page 1 - General Information'!$G$12</f>
        <v>113367003</v>
      </c>
      <c r="B4242" t="str">
        <f>'Page 1 - General Information'!$G$16</f>
        <v>2658</v>
      </c>
      <c r="C4242" s="395" t="s">
        <v>19824</v>
      </c>
      <c r="D4242"/>
      <c r="E4242"/>
      <c r="F4242"/>
      <c r="G4242"/>
      <c r="H4242"/>
      <c r="I4242"/>
      <c r="J4242"/>
      <c r="K4242"/>
      <c r="L4242"/>
      <c r="M4242"/>
      <c r="N4242" s="274" t="s">
        <v>4801</v>
      </c>
      <c r="O4242" s="399"/>
      <c r="P4242"/>
      <c r="Q4242" s="400">
        <f>(INDEX('Page 2 - Team Information'!$K$14:$AP$184,Y4242,X4242)*100)</f>
        <v>0</v>
      </c>
      <c r="R4242"/>
      <c r="S4242" t="s">
        <v>10919</v>
      </c>
      <c r="T4242"/>
      <c r="U4242"/>
      <c r="V4242"/>
      <c r="W4242"/>
      <c r="X4242" s="397">
        <v>31</v>
      </c>
      <c r="Y4242" s="397">
        <v>159</v>
      </c>
    </row>
    <row r="4243" spans="1:25" x14ac:dyDescent="0.45">
      <c r="A4243">
        <f>'Page 1 - General Information'!$G$12</f>
        <v>113367003</v>
      </c>
      <c r="B4243" t="str">
        <f>'Page 1 - General Information'!$G$16</f>
        <v>2658</v>
      </c>
      <c r="C4243" s="395" t="s">
        <v>19824</v>
      </c>
      <c r="D4243"/>
      <c r="E4243"/>
      <c r="F4243"/>
      <c r="G4243"/>
      <c r="H4243"/>
      <c r="I4243"/>
      <c r="J4243"/>
      <c r="K4243"/>
      <c r="L4243"/>
      <c r="M4243"/>
      <c r="N4243" s="274" t="s">
        <v>4801</v>
      </c>
      <c r="O4243" s="399"/>
      <c r="P4243"/>
      <c r="Q4243" s="400">
        <f>(INDEX('Page 2 - Team Information'!$K$14:$AP$184,Y4243,X4243)*100)</f>
        <v>0</v>
      </c>
      <c r="R4243"/>
      <c r="S4243" t="s">
        <v>10920</v>
      </c>
      <c r="T4243"/>
      <c r="U4243"/>
      <c r="V4243"/>
      <c r="W4243"/>
      <c r="X4243" s="397">
        <v>32</v>
      </c>
      <c r="Y4243" s="397">
        <v>159</v>
      </c>
    </row>
    <row r="4244" spans="1:25" x14ac:dyDescent="0.45">
      <c r="A4244">
        <f>'Page 1 - General Information'!$G$12</f>
        <v>113367003</v>
      </c>
      <c r="B4244" t="str">
        <f>'Page 1 - General Information'!$G$16</f>
        <v>2658</v>
      </c>
      <c r="C4244" s="395" t="s">
        <v>19824</v>
      </c>
      <c r="D4244"/>
      <c r="E4244"/>
      <c r="F4244"/>
      <c r="G4244"/>
      <c r="H4244"/>
      <c r="I4244"/>
      <c r="J4244"/>
      <c r="K4244"/>
      <c r="L4244"/>
      <c r="M4244"/>
      <c r="N4244" t="s">
        <v>4812</v>
      </c>
      <c r="O4244" s="396">
        <f>INDEX('Page 2 - Team Information'!$K$14:$AP$184,Y4244,X4244)</f>
        <v>0</v>
      </c>
      <c r="P4244"/>
      <c r="Q4244"/>
      <c r="R4244"/>
      <c r="S4244" t="s">
        <v>8926</v>
      </c>
      <c r="T4244"/>
      <c r="U4244"/>
      <c r="V4244"/>
      <c r="W4244"/>
      <c r="X4244" s="397">
        <v>24</v>
      </c>
      <c r="Y4244" s="397">
        <v>160</v>
      </c>
    </row>
    <row r="4245" spans="1:25" x14ac:dyDescent="0.45">
      <c r="A4245">
        <f>'Page 1 - General Information'!$G$12</f>
        <v>113367003</v>
      </c>
      <c r="B4245" t="str">
        <f>'Page 1 - General Information'!$G$16</f>
        <v>2658</v>
      </c>
      <c r="C4245" s="395" t="s">
        <v>19824</v>
      </c>
      <c r="D4245"/>
      <c r="E4245"/>
      <c r="F4245"/>
      <c r="G4245"/>
      <c r="H4245"/>
      <c r="I4245"/>
      <c r="J4245"/>
      <c r="K4245"/>
      <c r="L4245"/>
      <c r="M4245"/>
      <c r="N4245" t="s">
        <v>4812</v>
      </c>
      <c r="O4245" s="396">
        <f>INDEX('Page 2 - Team Information'!$K$14:$AP$184,Y4245,X4245)</f>
        <v>0</v>
      </c>
      <c r="P4245"/>
      <c r="Q4245"/>
      <c r="R4245"/>
      <c r="S4245" t="s">
        <v>8927</v>
      </c>
      <c r="T4245"/>
      <c r="U4245"/>
      <c r="V4245"/>
      <c r="W4245"/>
      <c r="X4245" s="397">
        <v>25</v>
      </c>
      <c r="Y4245" s="397">
        <v>160</v>
      </c>
    </row>
    <row r="4246" spans="1:25" x14ac:dyDescent="0.45">
      <c r="A4246">
        <f>'Page 1 - General Information'!$G$12</f>
        <v>113367003</v>
      </c>
      <c r="B4246" t="str">
        <f>'Page 1 - General Information'!$G$16</f>
        <v>2658</v>
      </c>
      <c r="C4246" s="395" t="s">
        <v>19824</v>
      </c>
      <c r="D4246"/>
      <c r="E4246"/>
      <c r="F4246"/>
      <c r="G4246"/>
      <c r="H4246"/>
      <c r="I4246"/>
      <c r="J4246"/>
      <c r="K4246"/>
      <c r="L4246"/>
      <c r="M4246"/>
      <c r="N4246" t="s">
        <v>4812</v>
      </c>
      <c r="O4246" s="396">
        <f>INDEX('Page 2 - Team Information'!$K$14:$AP$184,Y4246,X4246)</f>
        <v>0</v>
      </c>
      <c r="P4246"/>
      <c r="Q4246"/>
      <c r="R4246"/>
      <c r="S4246" t="s">
        <v>8928</v>
      </c>
      <c r="T4246"/>
      <c r="U4246"/>
      <c r="V4246"/>
      <c r="W4246"/>
      <c r="X4246" s="397">
        <v>26</v>
      </c>
      <c r="Y4246" s="397">
        <v>160</v>
      </c>
    </row>
    <row r="4247" spans="1:25" x14ac:dyDescent="0.45">
      <c r="A4247">
        <f>'Page 1 - General Information'!$G$12</f>
        <v>113367003</v>
      </c>
      <c r="B4247" t="str">
        <f>'Page 1 - General Information'!$G$16</f>
        <v>2658</v>
      </c>
      <c r="C4247" s="395" t="s">
        <v>19824</v>
      </c>
      <c r="D4247"/>
      <c r="E4247"/>
      <c r="F4247"/>
      <c r="G4247"/>
      <c r="H4247"/>
      <c r="I4247"/>
      <c r="J4247"/>
      <c r="K4247"/>
      <c r="L4247"/>
      <c r="M4247"/>
      <c r="N4247" t="s">
        <v>4812</v>
      </c>
      <c r="O4247" s="396">
        <f>INDEX('Page 2 - Team Information'!$K$14:$AP$184,Y4247,X4247)</f>
        <v>0</v>
      </c>
      <c r="P4247"/>
      <c r="Q4247"/>
      <c r="R4247"/>
      <c r="S4247" t="s">
        <v>8929</v>
      </c>
      <c r="T4247"/>
      <c r="U4247"/>
      <c r="V4247"/>
      <c r="W4247"/>
      <c r="X4247" s="397">
        <v>27</v>
      </c>
      <c r="Y4247" s="397">
        <v>160</v>
      </c>
    </row>
    <row r="4248" spans="1:25" x14ac:dyDescent="0.45">
      <c r="A4248">
        <f>'Page 1 - General Information'!$G$12</f>
        <v>113367003</v>
      </c>
      <c r="B4248" t="str">
        <f>'Page 1 - General Information'!$G$16</f>
        <v>2658</v>
      </c>
      <c r="C4248" s="395" t="s">
        <v>19824</v>
      </c>
      <c r="D4248"/>
      <c r="E4248"/>
      <c r="F4248"/>
      <c r="G4248"/>
      <c r="H4248"/>
      <c r="I4248"/>
      <c r="J4248"/>
      <c r="K4248"/>
      <c r="L4248"/>
      <c r="M4248"/>
      <c r="N4248" s="274" t="s">
        <v>4801</v>
      </c>
      <c r="O4248" s="399"/>
      <c r="P4248"/>
      <c r="Q4248" s="400">
        <f>(INDEX('Page 2 - Team Information'!$K$14:$AP$184,Y4248,X4248)*100)</f>
        <v>0</v>
      </c>
      <c r="R4248"/>
      <c r="S4248" t="s">
        <v>8930</v>
      </c>
      <c r="T4248"/>
      <c r="U4248"/>
      <c r="V4248"/>
      <c r="W4248"/>
      <c r="X4248" s="397">
        <v>29</v>
      </c>
      <c r="Y4248" s="397">
        <v>160</v>
      </c>
    </row>
    <row r="4249" spans="1:25" x14ac:dyDescent="0.45">
      <c r="A4249">
        <f>'Page 1 - General Information'!$G$12</f>
        <v>113367003</v>
      </c>
      <c r="B4249" t="str">
        <f>'Page 1 - General Information'!$G$16</f>
        <v>2658</v>
      </c>
      <c r="C4249" s="395" t="s">
        <v>19824</v>
      </c>
      <c r="D4249"/>
      <c r="E4249"/>
      <c r="F4249"/>
      <c r="G4249"/>
      <c r="H4249"/>
      <c r="I4249"/>
      <c r="J4249"/>
      <c r="K4249"/>
      <c r="L4249"/>
      <c r="M4249"/>
      <c r="N4249" s="274" t="s">
        <v>4801</v>
      </c>
      <c r="O4249" s="399"/>
      <c r="P4249"/>
      <c r="Q4249" s="400">
        <f>(INDEX('Page 2 - Team Information'!$K$14:$AP$184,Y4249,X4249)*100)</f>
        <v>0</v>
      </c>
      <c r="R4249"/>
      <c r="S4249" t="s">
        <v>8931</v>
      </c>
      <c r="T4249"/>
      <c r="U4249"/>
      <c r="V4249"/>
      <c r="W4249"/>
      <c r="X4249" s="397">
        <v>30</v>
      </c>
      <c r="Y4249" s="397">
        <v>160</v>
      </c>
    </row>
    <row r="4250" spans="1:25" x14ac:dyDescent="0.45">
      <c r="A4250">
        <f>'Page 1 - General Information'!$G$12</f>
        <v>113367003</v>
      </c>
      <c r="B4250" t="str">
        <f>'Page 1 - General Information'!$G$16</f>
        <v>2658</v>
      </c>
      <c r="C4250" s="395" t="s">
        <v>19824</v>
      </c>
      <c r="D4250"/>
      <c r="E4250"/>
      <c r="F4250"/>
      <c r="G4250"/>
      <c r="H4250"/>
      <c r="I4250"/>
      <c r="J4250"/>
      <c r="K4250"/>
      <c r="L4250"/>
      <c r="M4250"/>
      <c r="N4250" s="274" t="s">
        <v>4801</v>
      </c>
      <c r="O4250" s="399"/>
      <c r="P4250"/>
      <c r="Q4250" s="400">
        <f>(INDEX('Page 2 - Team Information'!$K$14:$AP$184,Y4250,X4250)*100)</f>
        <v>0</v>
      </c>
      <c r="R4250"/>
      <c r="S4250" t="s">
        <v>8932</v>
      </c>
      <c r="T4250"/>
      <c r="U4250"/>
      <c r="V4250"/>
      <c r="W4250"/>
      <c r="X4250" s="397">
        <v>31</v>
      </c>
      <c r="Y4250" s="397">
        <v>160</v>
      </c>
    </row>
    <row r="4251" spans="1:25" x14ac:dyDescent="0.45">
      <c r="A4251">
        <f>'Page 1 - General Information'!$G$12</f>
        <v>113367003</v>
      </c>
      <c r="B4251" t="str">
        <f>'Page 1 - General Information'!$G$16</f>
        <v>2658</v>
      </c>
      <c r="C4251" s="395" t="s">
        <v>19824</v>
      </c>
      <c r="D4251"/>
      <c r="E4251"/>
      <c r="F4251"/>
      <c r="G4251"/>
      <c r="H4251"/>
      <c r="I4251"/>
      <c r="J4251"/>
      <c r="K4251"/>
      <c r="L4251"/>
      <c r="M4251"/>
      <c r="N4251" s="274" t="s">
        <v>4801</v>
      </c>
      <c r="O4251" s="399"/>
      <c r="P4251"/>
      <c r="Q4251" s="400">
        <f>(INDEX('Page 2 - Team Information'!$K$14:$AP$184,Y4251,X4251)*100)</f>
        <v>0</v>
      </c>
      <c r="R4251"/>
      <c r="S4251" t="s">
        <v>8933</v>
      </c>
      <c r="T4251"/>
      <c r="U4251"/>
      <c r="V4251"/>
      <c r="W4251"/>
      <c r="X4251" s="397">
        <v>32</v>
      </c>
      <c r="Y4251" s="397">
        <v>160</v>
      </c>
    </row>
    <row r="4252" spans="1:25" x14ac:dyDescent="0.45">
      <c r="A4252">
        <f>'Page 1 - General Information'!$G$12</f>
        <v>113367003</v>
      </c>
      <c r="B4252" t="str">
        <f>'Page 1 - General Information'!$G$16</f>
        <v>2658</v>
      </c>
      <c r="C4252" s="395" t="s">
        <v>19824</v>
      </c>
      <c r="D4252"/>
      <c r="E4252"/>
      <c r="F4252"/>
      <c r="G4252"/>
      <c r="H4252"/>
      <c r="I4252"/>
      <c r="J4252"/>
      <c r="K4252"/>
      <c r="L4252"/>
      <c r="M4252"/>
      <c r="N4252" t="s">
        <v>4812</v>
      </c>
      <c r="O4252" s="396">
        <f>INDEX('Page 2 - Team Information'!$K$14:$AP$184,Y4252,X4252)</f>
        <v>0</v>
      </c>
      <c r="P4252"/>
      <c r="Q4252"/>
      <c r="R4252"/>
      <c r="S4252" t="s">
        <v>8934</v>
      </c>
      <c r="T4252"/>
      <c r="U4252"/>
      <c r="V4252"/>
      <c r="W4252"/>
      <c r="X4252" s="397">
        <v>24</v>
      </c>
      <c r="Y4252" s="397">
        <v>161</v>
      </c>
    </row>
    <row r="4253" spans="1:25" x14ac:dyDescent="0.45">
      <c r="A4253">
        <f>'Page 1 - General Information'!$G$12</f>
        <v>113367003</v>
      </c>
      <c r="B4253" t="str">
        <f>'Page 1 - General Information'!$G$16</f>
        <v>2658</v>
      </c>
      <c r="C4253" s="395" t="s">
        <v>19824</v>
      </c>
      <c r="D4253"/>
      <c r="E4253"/>
      <c r="F4253"/>
      <c r="G4253"/>
      <c r="H4253"/>
      <c r="I4253"/>
      <c r="J4253"/>
      <c r="K4253"/>
      <c r="L4253"/>
      <c r="M4253"/>
      <c r="N4253" t="s">
        <v>4812</v>
      </c>
      <c r="O4253" s="396">
        <f>INDEX('Page 2 - Team Information'!$K$14:$AP$184,Y4253,X4253)</f>
        <v>0</v>
      </c>
      <c r="P4253"/>
      <c r="Q4253"/>
      <c r="R4253"/>
      <c r="S4253" t="s">
        <v>8935</v>
      </c>
      <c r="T4253"/>
      <c r="U4253"/>
      <c r="V4253"/>
      <c r="W4253"/>
      <c r="X4253" s="397">
        <v>25</v>
      </c>
      <c r="Y4253" s="397">
        <v>161</v>
      </c>
    </row>
    <row r="4254" spans="1:25" x14ac:dyDescent="0.45">
      <c r="A4254">
        <f>'Page 1 - General Information'!$G$12</f>
        <v>113367003</v>
      </c>
      <c r="B4254" t="str">
        <f>'Page 1 - General Information'!$G$16</f>
        <v>2658</v>
      </c>
      <c r="C4254" s="395" t="s">
        <v>19824</v>
      </c>
      <c r="D4254"/>
      <c r="E4254"/>
      <c r="F4254"/>
      <c r="G4254"/>
      <c r="H4254"/>
      <c r="I4254"/>
      <c r="J4254"/>
      <c r="K4254"/>
      <c r="L4254"/>
      <c r="M4254"/>
      <c r="N4254" t="s">
        <v>4812</v>
      </c>
      <c r="O4254" s="396">
        <f>INDEX('Page 2 - Team Information'!$K$14:$AP$184,Y4254,X4254)</f>
        <v>0</v>
      </c>
      <c r="P4254"/>
      <c r="Q4254"/>
      <c r="R4254"/>
      <c r="S4254" t="s">
        <v>8936</v>
      </c>
      <c r="T4254"/>
      <c r="U4254"/>
      <c r="V4254"/>
      <c r="W4254"/>
      <c r="X4254" s="397">
        <v>26</v>
      </c>
      <c r="Y4254" s="397">
        <v>161</v>
      </c>
    </row>
    <row r="4255" spans="1:25" x14ac:dyDescent="0.45">
      <c r="A4255">
        <f>'Page 1 - General Information'!$G$12</f>
        <v>113367003</v>
      </c>
      <c r="B4255" t="str">
        <f>'Page 1 - General Information'!$G$16</f>
        <v>2658</v>
      </c>
      <c r="C4255" s="395" t="s">
        <v>19824</v>
      </c>
      <c r="D4255"/>
      <c r="E4255"/>
      <c r="F4255"/>
      <c r="G4255"/>
      <c r="H4255"/>
      <c r="I4255"/>
      <c r="J4255"/>
      <c r="K4255"/>
      <c r="L4255"/>
      <c r="M4255"/>
      <c r="N4255" t="s">
        <v>4812</v>
      </c>
      <c r="O4255" s="396">
        <f>INDEX('Page 2 - Team Information'!$K$14:$AP$184,Y4255,X4255)</f>
        <v>0</v>
      </c>
      <c r="P4255"/>
      <c r="Q4255"/>
      <c r="R4255"/>
      <c r="S4255" t="s">
        <v>8937</v>
      </c>
      <c r="T4255"/>
      <c r="U4255"/>
      <c r="V4255"/>
      <c r="W4255"/>
      <c r="X4255" s="397">
        <v>27</v>
      </c>
      <c r="Y4255" s="397">
        <v>161</v>
      </c>
    </row>
    <row r="4256" spans="1:25" x14ac:dyDescent="0.45">
      <c r="A4256">
        <f>'Page 1 - General Information'!$G$12</f>
        <v>113367003</v>
      </c>
      <c r="B4256" t="str">
        <f>'Page 1 - General Information'!$G$16</f>
        <v>2658</v>
      </c>
      <c r="C4256" s="395" t="s">
        <v>19824</v>
      </c>
      <c r="D4256"/>
      <c r="E4256"/>
      <c r="F4256"/>
      <c r="G4256"/>
      <c r="H4256"/>
      <c r="I4256"/>
      <c r="J4256"/>
      <c r="K4256"/>
      <c r="L4256"/>
      <c r="M4256"/>
      <c r="N4256" s="274" t="s">
        <v>4801</v>
      </c>
      <c r="O4256" s="399"/>
      <c r="P4256"/>
      <c r="Q4256" s="400">
        <f>(INDEX('Page 2 - Team Information'!$K$14:$AP$184,Y4256,X4256)*100)</f>
        <v>0</v>
      </c>
      <c r="R4256"/>
      <c r="S4256" t="s">
        <v>8938</v>
      </c>
      <c r="T4256"/>
      <c r="U4256"/>
      <c r="V4256"/>
      <c r="W4256"/>
      <c r="X4256" s="397">
        <v>29</v>
      </c>
      <c r="Y4256" s="397">
        <v>161</v>
      </c>
    </row>
    <row r="4257" spans="1:25" x14ac:dyDescent="0.45">
      <c r="A4257">
        <f>'Page 1 - General Information'!$G$12</f>
        <v>113367003</v>
      </c>
      <c r="B4257" t="str">
        <f>'Page 1 - General Information'!$G$16</f>
        <v>2658</v>
      </c>
      <c r="C4257" s="395" t="s">
        <v>19824</v>
      </c>
      <c r="D4257"/>
      <c r="E4257"/>
      <c r="F4257"/>
      <c r="G4257"/>
      <c r="H4257"/>
      <c r="I4257"/>
      <c r="J4257"/>
      <c r="K4257"/>
      <c r="L4257"/>
      <c r="M4257"/>
      <c r="N4257" s="274" t="s">
        <v>4801</v>
      </c>
      <c r="O4257" s="399"/>
      <c r="P4257"/>
      <c r="Q4257" s="400">
        <f>(INDEX('Page 2 - Team Information'!$K$14:$AP$184,Y4257,X4257)*100)</f>
        <v>0</v>
      </c>
      <c r="R4257"/>
      <c r="S4257" t="s">
        <v>8939</v>
      </c>
      <c r="T4257"/>
      <c r="U4257"/>
      <c r="V4257"/>
      <c r="W4257"/>
      <c r="X4257" s="397">
        <v>30</v>
      </c>
      <c r="Y4257" s="397">
        <v>161</v>
      </c>
    </row>
    <row r="4258" spans="1:25" x14ac:dyDescent="0.45">
      <c r="A4258">
        <f>'Page 1 - General Information'!$G$12</f>
        <v>113367003</v>
      </c>
      <c r="B4258" t="str">
        <f>'Page 1 - General Information'!$G$16</f>
        <v>2658</v>
      </c>
      <c r="C4258" s="395" t="s">
        <v>19824</v>
      </c>
      <c r="D4258"/>
      <c r="E4258"/>
      <c r="F4258"/>
      <c r="G4258"/>
      <c r="H4258"/>
      <c r="I4258"/>
      <c r="J4258"/>
      <c r="K4258"/>
      <c r="L4258"/>
      <c r="M4258"/>
      <c r="N4258" s="274" t="s">
        <v>4801</v>
      </c>
      <c r="O4258" s="399"/>
      <c r="P4258"/>
      <c r="Q4258" s="400">
        <f>(INDEX('Page 2 - Team Information'!$K$14:$AP$184,Y4258,X4258)*100)</f>
        <v>0</v>
      </c>
      <c r="R4258"/>
      <c r="S4258" t="s">
        <v>8940</v>
      </c>
      <c r="T4258"/>
      <c r="U4258"/>
      <c r="V4258"/>
      <c r="W4258"/>
      <c r="X4258" s="397">
        <v>31</v>
      </c>
      <c r="Y4258" s="397">
        <v>161</v>
      </c>
    </row>
    <row r="4259" spans="1:25" x14ac:dyDescent="0.45">
      <c r="A4259">
        <f>'Page 1 - General Information'!$G$12</f>
        <v>113367003</v>
      </c>
      <c r="B4259" t="str">
        <f>'Page 1 - General Information'!$G$16</f>
        <v>2658</v>
      </c>
      <c r="C4259" s="395" t="s">
        <v>19824</v>
      </c>
      <c r="D4259"/>
      <c r="E4259"/>
      <c r="F4259"/>
      <c r="G4259"/>
      <c r="H4259"/>
      <c r="I4259"/>
      <c r="J4259"/>
      <c r="K4259"/>
      <c r="L4259"/>
      <c r="M4259"/>
      <c r="N4259" s="274" t="s">
        <v>4801</v>
      </c>
      <c r="O4259" s="399"/>
      <c r="P4259"/>
      <c r="Q4259" s="400">
        <f>(INDEX('Page 2 - Team Information'!$K$14:$AP$184,Y4259,X4259)*100)</f>
        <v>0</v>
      </c>
      <c r="R4259"/>
      <c r="S4259" t="s">
        <v>8941</v>
      </c>
      <c r="T4259"/>
      <c r="U4259"/>
      <c r="V4259"/>
      <c r="W4259"/>
      <c r="X4259" s="397">
        <v>32</v>
      </c>
      <c r="Y4259" s="397">
        <v>161</v>
      </c>
    </row>
    <row r="4260" spans="1:25" x14ac:dyDescent="0.45">
      <c r="A4260">
        <f>'Page 1 - General Information'!$G$12</f>
        <v>113367003</v>
      </c>
      <c r="B4260" t="str">
        <f>'Page 1 - General Information'!$G$16</f>
        <v>2658</v>
      </c>
      <c r="C4260" s="395" t="s">
        <v>19824</v>
      </c>
      <c r="D4260"/>
      <c r="E4260"/>
      <c r="F4260"/>
      <c r="G4260"/>
      <c r="H4260"/>
      <c r="I4260"/>
      <c r="J4260"/>
      <c r="K4260"/>
      <c r="L4260"/>
      <c r="M4260"/>
      <c r="N4260" t="s">
        <v>4812</v>
      </c>
      <c r="O4260" s="396">
        <f>INDEX('Page 2 - Team Information'!$K$14:$AP$184,Y4260,X4260)</f>
        <v>0</v>
      </c>
      <c r="P4260"/>
      <c r="Q4260"/>
      <c r="R4260"/>
      <c r="S4260" t="s">
        <v>8942</v>
      </c>
      <c r="T4260"/>
      <c r="U4260"/>
      <c r="V4260"/>
      <c r="W4260"/>
      <c r="X4260" s="397">
        <v>24</v>
      </c>
      <c r="Y4260" s="397">
        <v>162</v>
      </c>
    </row>
    <row r="4261" spans="1:25" x14ac:dyDescent="0.45">
      <c r="A4261">
        <f>'Page 1 - General Information'!$G$12</f>
        <v>113367003</v>
      </c>
      <c r="B4261" t="str">
        <f>'Page 1 - General Information'!$G$16</f>
        <v>2658</v>
      </c>
      <c r="C4261" s="395" t="s">
        <v>19824</v>
      </c>
      <c r="D4261"/>
      <c r="E4261"/>
      <c r="F4261"/>
      <c r="G4261"/>
      <c r="H4261"/>
      <c r="I4261"/>
      <c r="J4261"/>
      <c r="K4261"/>
      <c r="L4261"/>
      <c r="M4261"/>
      <c r="N4261" t="s">
        <v>4812</v>
      </c>
      <c r="O4261" s="396">
        <f>INDEX('Page 2 - Team Information'!$K$14:$AP$184,Y4261,X4261)</f>
        <v>0</v>
      </c>
      <c r="P4261"/>
      <c r="Q4261"/>
      <c r="R4261"/>
      <c r="S4261" t="s">
        <v>8943</v>
      </c>
      <c r="T4261"/>
      <c r="U4261"/>
      <c r="V4261"/>
      <c r="W4261"/>
      <c r="X4261" s="397">
        <v>25</v>
      </c>
      <c r="Y4261" s="397">
        <v>162</v>
      </c>
    </row>
    <row r="4262" spans="1:25" x14ac:dyDescent="0.45">
      <c r="A4262">
        <f>'Page 1 - General Information'!$G$12</f>
        <v>113367003</v>
      </c>
      <c r="B4262" t="str">
        <f>'Page 1 - General Information'!$G$16</f>
        <v>2658</v>
      </c>
      <c r="C4262" s="395" t="s">
        <v>19824</v>
      </c>
      <c r="D4262"/>
      <c r="E4262"/>
      <c r="F4262"/>
      <c r="G4262"/>
      <c r="H4262"/>
      <c r="I4262"/>
      <c r="J4262"/>
      <c r="K4262"/>
      <c r="L4262"/>
      <c r="M4262"/>
      <c r="N4262" t="s">
        <v>4812</v>
      </c>
      <c r="O4262" s="396">
        <f>INDEX('Page 2 - Team Information'!$K$14:$AP$184,Y4262,X4262)</f>
        <v>0</v>
      </c>
      <c r="P4262"/>
      <c r="Q4262"/>
      <c r="R4262"/>
      <c r="S4262" t="s">
        <v>8944</v>
      </c>
      <c r="T4262"/>
      <c r="U4262"/>
      <c r="V4262"/>
      <c r="W4262"/>
      <c r="X4262" s="397">
        <v>26</v>
      </c>
      <c r="Y4262" s="397">
        <v>162</v>
      </c>
    </row>
    <row r="4263" spans="1:25" x14ac:dyDescent="0.45">
      <c r="A4263">
        <f>'Page 1 - General Information'!$G$12</f>
        <v>113367003</v>
      </c>
      <c r="B4263" t="str">
        <f>'Page 1 - General Information'!$G$16</f>
        <v>2658</v>
      </c>
      <c r="C4263" s="395" t="s">
        <v>19824</v>
      </c>
      <c r="D4263"/>
      <c r="E4263"/>
      <c r="F4263"/>
      <c r="G4263"/>
      <c r="H4263"/>
      <c r="I4263"/>
      <c r="J4263"/>
      <c r="K4263"/>
      <c r="L4263"/>
      <c r="M4263"/>
      <c r="N4263" t="s">
        <v>4812</v>
      </c>
      <c r="O4263" s="396">
        <f>INDEX('Page 2 - Team Information'!$K$14:$AP$184,Y4263,X4263)</f>
        <v>0</v>
      </c>
      <c r="P4263"/>
      <c r="Q4263"/>
      <c r="R4263"/>
      <c r="S4263" t="s">
        <v>8945</v>
      </c>
      <c r="T4263"/>
      <c r="U4263"/>
      <c r="V4263"/>
      <c r="W4263"/>
      <c r="X4263" s="397">
        <v>27</v>
      </c>
      <c r="Y4263" s="397">
        <v>162</v>
      </c>
    </row>
    <row r="4264" spans="1:25" x14ac:dyDescent="0.45">
      <c r="A4264">
        <f>'Page 1 - General Information'!$G$12</f>
        <v>113367003</v>
      </c>
      <c r="B4264" t="str">
        <f>'Page 1 - General Information'!$G$16</f>
        <v>2658</v>
      </c>
      <c r="C4264" s="395" t="s">
        <v>19824</v>
      </c>
      <c r="D4264"/>
      <c r="E4264"/>
      <c r="F4264"/>
      <c r="G4264"/>
      <c r="H4264"/>
      <c r="I4264"/>
      <c r="J4264"/>
      <c r="K4264"/>
      <c r="L4264"/>
      <c r="M4264"/>
      <c r="N4264" s="274" t="s">
        <v>4801</v>
      </c>
      <c r="O4264" s="399"/>
      <c r="P4264"/>
      <c r="Q4264" s="400">
        <f>(INDEX('Page 2 - Team Information'!$K$14:$AP$184,Y4264,X4264)*100)</f>
        <v>0</v>
      </c>
      <c r="R4264"/>
      <c r="S4264" t="s">
        <v>8946</v>
      </c>
      <c r="T4264"/>
      <c r="U4264"/>
      <c r="V4264"/>
      <c r="W4264"/>
      <c r="X4264" s="397">
        <v>29</v>
      </c>
      <c r="Y4264" s="397">
        <v>162</v>
      </c>
    </row>
    <row r="4265" spans="1:25" x14ac:dyDescent="0.45">
      <c r="A4265">
        <f>'Page 1 - General Information'!$G$12</f>
        <v>113367003</v>
      </c>
      <c r="B4265" t="str">
        <f>'Page 1 - General Information'!$G$16</f>
        <v>2658</v>
      </c>
      <c r="C4265" s="395" t="s">
        <v>19824</v>
      </c>
      <c r="D4265"/>
      <c r="E4265"/>
      <c r="F4265"/>
      <c r="G4265"/>
      <c r="H4265"/>
      <c r="I4265"/>
      <c r="J4265"/>
      <c r="K4265"/>
      <c r="L4265"/>
      <c r="M4265"/>
      <c r="N4265" s="274" t="s">
        <v>4801</v>
      </c>
      <c r="O4265" s="399"/>
      <c r="P4265"/>
      <c r="Q4265" s="400">
        <f>(INDEX('Page 2 - Team Information'!$K$14:$AP$184,Y4265,X4265)*100)</f>
        <v>0</v>
      </c>
      <c r="R4265"/>
      <c r="S4265" t="s">
        <v>8947</v>
      </c>
      <c r="T4265"/>
      <c r="U4265"/>
      <c r="V4265"/>
      <c r="W4265"/>
      <c r="X4265" s="397">
        <v>30</v>
      </c>
      <c r="Y4265" s="397">
        <v>162</v>
      </c>
    </row>
    <row r="4266" spans="1:25" x14ac:dyDescent="0.45">
      <c r="A4266">
        <f>'Page 1 - General Information'!$G$12</f>
        <v>113367003</v>
      </c>
      <c r="B4266" t="str">
        <f>'Page 1 - General Information'!$G$16</f>
        <v>2658</v>
      </c>
      <c r="C4266" s="395" t="s">
        <v>19824</v>
      </c>
      <c r="D4266"/>
      <c r="E4266"/>
      <c r="F4266"/>
      <c r="G4266"/>
      <c r="H4266"/>
      <c r="I4266"/>
      <c r="J4266"/>
      <c r="K4266"/>
      <c r="L4266"/>
      <c r="M4266"/>
      <c r="N4266" s="274" t="s">
        <v>4801</v>
      </c>
      <c r="O4266" s="399"/>
      <c r="P4266"/>
      <c r="Q4266" s="400">
        <f>(INDEX('Page 2 - Team Information'!$K$14:$AP$184,Y4266,X4266)*100)</f>
        <v>0</v>
      </c>
      <c r="R4266"/>
      <c r="S4266" t="s">
        <v>8948</v>
      </c>
      <c r="T4266"/>
      <c r="U4266"/>
      <c r="V4266"/>
      <c r="W4266"/>
      <c r="X4266" s="397">
        <v>31</v>
      </c>
      <c r="Y4266" s="397">
        <v>162</v>
      </c>
    </row>
    <row r="4267" spans="1:25" x14ac:dyDescent="0.45">
      <c r="A4267">
        <f>'Page 1 - General Information'!$G$12</f>
        <v>113367003</v>
      </c>
      <c r="B4267" t="str">
        <f>'Page 1 - General Information'!$G$16</f>
        <v>2658</v>
      </c>
      <c r="C4267" s="395" t="s">
        <v>19824</v>
      </c>
      <c r="D4267"/>
      <c r="E4267"/>
      <c r="F4267"/>
      <c r="G4267"/>
      <c r="H4267"/>
      <c r="I4267"/>
      <c r="J4267"/>
      <c r="K4267"/>
      <c r="L4267"/>
      <c r="M4267"/>
      <c r="N4267" s="274" t="s">
        <v>4801</v>
      </c>
      <c r="O4267" s="399"/>
      <c r="P4267"/>
      <c r="Q4267" s="400">
        <f>(INDEX('Page 2 - Team Information'!$K$14:$AP$184,Y4267,X4267)*100)</f>
        <v>0</v>
      </c>
      <c r="R4267"/>
      <c r="S4267" t="s">
        <v>8949</v>
      </c>
      <c r="T4267"/>
      <c r="U4267"/>
      <c r="V4267"/>
      <c r="W4267"/>
      <c r="X4267" s="397">
        <v>32</v>
      </c>
      <c r="Y4267" s="397">
        <v>162</v>
      </c>
    </row>
    <row r="4268" spans="1:25" x14ac:dyDescent="0.45">
      <c r="A4268">
        <f>'Page 1 - General Information'!$G$12</f>
        <v>113367003</v>
      </c>
      <c r="B4268" t="str">
        <f>'Page 1 - General Information'!$G$16</f>
        <v>2658</v>
      </c>
      <c r="C4268" s="395" t="s">
        <v>19824</v>
      </c>
      <c r="D4268"/>
      <c r="E4268"/>
      <c r="F4268"/>
      <c r="G4268"/>
      <c r="H4268"/>
      <c r="I4268"/>
      <c r="J4268"/>
      <c r="K4268"/>
      <c r="L4268"/>
      <c r="M4268"/>
      <c r="N4268" t="s">
        <v>4812</v>
      </c>
      <c r="O4268" s="396">
        <f>INDEX('Page 2 - Team Information'!$K$14:$AP$184,Y4268,X4268)</f>
        <v>0</v>
      </c>
      <c r="P4268"/>
      <c r="Q4268"/>
      <c r="R4268"/>
      <c r="S4268" t="s">
        <v>8950</v>
      </c>
      <c r="T4268"/>
      <c r="U4268"/>
      <c r="V4268"/>
      <c r="W4268"/>
      <c r="X4268" s="397">
        <v>24</v>
      </c>
      <c r="Y4268" s="397">
        <v>163</v>
      </c>
    </row>
    <row r="4269" spans="1:25" x14ac:dyDescent="0.45">
      <c r="A4269">
        <f>'Page 1 - General Information'!$G$12</f>
        <v>113367003</v>
      </c>
      <c r="B4269" t="str">
        <f>'Page 1 - General Information'!$G$16</f>
        <v>2658</v>
      </c>
      <c r="C4269" s="395" t="s">
        <v>19824</v>
      </c>
      <c r="D4269"/>
      <c r="E4269"/>
      <c r="F4269"/>
      <c r="G4269"/>
      <c r="H4269"/>
      <c r="I4269"/>
      <c r="J4269"/>
      <c r="K4269"/>
      <c r="L4269"/>
      <c r="M4269"/>
      <c r="N4269" t="s">
        <v>4812</v>
      </c>
      <c r="O4269" s="396">
        <f>INDEX('Page 2 - Team Information'!$K$14:$AP$184,Y4269,X4269)</f>
        <v>0</v>
      </c>
      <c r="P4269"/>
      <c r="Q4269"/>
      <c r="R4269"/>
      <c r="S4269" t="s">
        <v>8951</v>
      </c>
      <c r="T4269"/>
      <c r="U4269"/>
      <c r="V4269"/>
      <c r="W4269"/>
      <c r="X4269" s="397">
        <v>25</v>
      </c>
      <c r="Y4269" s="397">
        <v>163</v>
      </c>
    </row>
    <row r="4270" spans="1:25" x14ac:dyDescent="0.45">
      <c r="A4270">
        <f>'Page 1 - General Information'!$G$12</f>
        <v>113367003</v>
      </c>
      <c r="B4270" t="str">
        <f>'Page 1 - General Information'!$G$16</f>
        <v>2658</v>
      </c>
      <c r="C4270" s="395" t="s">
        <v>19824</v>
      </c>
      <c r="D4270"/>
      <c r="E4270"/>
      <c r="F4270"/>
      <c r="G4270"/>
      <c r="H4270"/>
      <c r="I4270"/>
      <c r="J4270"/>
      <c r="K4270"/>
      <c r="L4270"/>
      <c r="M4270"/>
      <c r="N4270" t="s">
        <v>4812</v>
      </c>
      <c r="O4270" s="396">
        <f>INDEX('Page 2 - Team Information'!$K$14:$AP$184,Y4270,X4270)</f>
        <v>0</v>
      </c>
      <c r="P4270"/>
      <c r="Q4270"/>
      <c r="R4270"/>
      <c r="S4270" t="s">
        <v>8952</v>
      </c>
      <c r="T4270"/>
      <c r="U4270"/>
      <c r="V4270"/>
      <c r="W4270"/>
      <c r="X4270" s="397">
        <v>26</v>
      </c>
      <c r="Y4270" s="397">
        <v>163</v>
      </c>
    </row>
    <row r="4271" spans="1:25" x14ac:dyDescent="0.45">
      <c r="A4271">
        <f>'Page 1 - General Information'!$G$12</f>
        <v>113367003</v>
      </c>
      <c r="B4271" t="str">
        <f>'Page 1 - General Information'!$G$16</f>
        <v>2658</v>
      </c>
      <c r="C4271" s="395" t="s">
        <v>19824</v>
      </c>
      <c r="D4271"/>
      <c r="E4271"/>
      <c r="F4271"/>
      <c r="G4271"/>
      <c r="H4271"/>
      <c r="I4271"/>
      <c r="J4271"/>
      <c r="K4271"/>
      <c r="L4271"/>
      <c r="M4271"/>
      <c r="N4271" t="s">
        <v>4812</v>
      </c>
      <c r="O4271" s="396">
        <f>INDEX('Page 2 - Team Information'!$K$14:$AP$184,Y4271,X4271)</f>
        <v>0</v>
      </c>
      <c r="P4271"/>
      <c r="Q4271"/>
      <c r="R4271"/>
      <c r="S4271" t="s">
        <v>8953</v>
      </c>
      <c r="T4271"/>
      <c r="U4271"/>
      <c r="V4271"/>
      <c r="W4271"/>
      <c r="X4271" s="397">
        <v>27</v>
      </c>
      <c r="Y4271" s="397">
        <v>163</v>
      </c>
    </row>
    <row r="4272" spans="1:25" x14ac:dyDescent="0.45">
      <c r="A4272">
        <f>'Page 1 - General Information'!$G$12</f>
        <v>113367003</v>
      </c>
      <c r="B4272" t="str">
        <f>'Page 1 - General Information'!$G$16</f>
        <v>2658</v>
      </c>
      <c r="C4272" s="395" t="s">
        <v>19824</v>
      </c>
      <c r="D4272"/>
      <c r="E4272"/>
      <c r="F4272"/>
      <c r="G4272"/>
      <c r="H4272"/>
      <c r="I4272"/>
      <c r="J4272"/>
      <c r="K4272"/>
      <c r="L4272"/>
      <c r="M4272"/>
      <c r="N4272" s="274" t="s">
        <v>4801</v>
      </c>
      <c r="O4272" s="399"/>
      <c r="P4272"/>
      <c r="Q4272" s="400">
        <f>(INDEX('Page 2 - Team Information'!$K$14:$AP$184,Y4272,X4272)*100)</f>
        <v>0</v>
      </c>
      <c r="R4272"/>
      <c r="S4272" t="s">
        <v>8954</v>
      </c>
      <c r="T4272"/>
      <c r="U4272"/>
      <c r="V4272"/>
      <c r="W4272"/>
      <c r="X4272" s="397">
        <v>29</v>
      </c>
      <c r="Y4272" s="397">
        <v>163</v>
      </c>
    </row>
    <row r="4273" spans="1:25" x14ac:dyDescent="0.45">
      <c r="A4273">
        <f>'Page 1 - General Information'!$G$12</f>
        <v>113367003</v>
      </c>
      <c r="B4273" t="str">
        <f>'Page 1 - General Information'!$G$16</f>
        <v>2658</v>
      </c>
      <c r="C4273" s="395" t="s">
        <v>19824</v>
      </c>
      <c r="D4273"/>
      <c r="E4273"/>
      <c r="F4273"/>
      <c r="G4273"/>
      <c r="H4273"/>
      <c r="I4273"/>
      <c r="J4273"/>
      <c r="K4273"/>
      <c r="L4273"/>
      <c r="M4273"/>
      <c r="N4273" s="274" t="s">
        <v>4801</v>
      </c>
      <c r="O4273" s="399"/>
      <c r="P4273"/>
      <c r="Q4273" s="400">
        <f>(INDEX('Page 2 - Team Information'!$K$14:$AP$184,Y4273,X4273)*100)</f>
        <v>0</v>
      </c>
      <c r="R4273"/>
      <c r="S4273" t="s">
        <v>8955</v>
      </c>
      <c r="T4273"/>
      <c r="U4273"/>
      <c r="V4273"/>
      <c r="W4273"/>
      <c r="X4273" s="397">
        <v>30</v>
      </c>
      <c r="Y4273" s="397">
        <v>163</v>
      </c>
    </row>
    <row r="4274" spans="1:25" x14ac:dyDescent="0.45">
      <c r="A4274">
        <f>'Page 1 - General Information'!$G$12</f>
        <v>113367003</v>
      </c>
      <c r="B4274" t="str">
        <f>'Page 1 - General Information'!$G$16</f>
        <v>2658</v>
      </c>
      <c r="C4274" s="395" t="s">
        <v>19824</v>
      </c>
      <c r="D4274"/>
      <c r="E4274"/>
      <c r="F4274"/>
      <c r="G4274"/>
      <c r="H4274"/>
      <c r="I4274"/>
      <c r="J4274"/>
      <c r="K4274"/>
      <c r="L4274"/>
      <c r="M4274"/>
      <c r="N4274" s="274" t="s">
        <v>4801</v>
      </c>
      <c r="O4274" s="399"/>
      <c r="P4274"/>
      <c r="Q4274" s="400">
        <f>(INDEX('Page 2 - Team Information'!$K$14:$AP$184,Y4274,X4274)*100)</f>
        <v>0</v>
      </c>
      <c r="R4274"/>
      <c r="S4274" t="s">
        <v>8956</v>
      </c>
      <c r="T4274"/>
      <c r="U4274"/>
      <c r="V4274"/>
      <c r="W4274"/>
      <c r="X4274" s="397">
        <v>31</v>
      </c>
      <c r="Y4274" s="397">
        <v>163</v>
      </c>
    </row>
    <row r="4275" spans="1:25" x14ac:dyDescent="0.45">
      <c r="A4275">
        <f>'Page 1 - General Information'!$G$12</f>
        <v>113367003</v>
      </c>
      <c r="B4275" t="str">
        <f>'Page 1 - General Information'!$G$16</f>
        <v>2658</v>
      </c>
      <c r="C4275" s="395" t="s">
        <v>19824</v>
      </c>
      <c r="D4275"/>
      <c r="E4275"/>
      <c r="F4275"/>
      <c r="G4275"/>
      <c r="H4275"/>
      <c r="I4275"/>
      <c r="J4275"/>
      <c r="K4275"/>
      <c r="L4275"/>
      <c r="M4275"/>
      <c r="N4275" s="274" t="s">
        <v>4801</v>
      </c>
      <c r="O4275" s="399"/>
      <c r="P4275"/>
      <c r="Q4275" s="400">
        <f>(INDEX('Page 2 - Team Information'!$K$14:$AP$184,Y4275,X4275)*100)</f>
        <v>0</v>
      </c>
      <c r="R4275"/>
      <c r="S4275" t="s">
        <v>8957</v>
      </c>
      <c r="T4275"/>
      <c r="U4275"/>
      <c r="V4275"/>
      <c r="W4275"/>
      <c r="X4275" s="397">
        <v>32</v>
      </c>
      <c r="Y4275" s="397">
        <v>163</v>
      </c>
    </row>
    <row r="4276" spans="1:25" x14ac:dyDescent="0.45">
      <c r="A4276">
        <f>'Page 1 - General Information'!$G$12</f>
        <v>113367003</v>
      </c>
      <c r="B4276" t="str">
        <f>'Page 1 - General Information'!$G$16</f>
        <v>2658</v>
      </c>
      <c r="C4276" s="395" t="s">
        <v>19824</v>
      </c>
      <c r="D4276"/>
      <c r="E4276"/>
      <c r="F4276"/>
      <c r="G4276"/>
      <c r="H4276"/>
      <c r="I4276"/>
      <c r="J4276"/>
      <c r="K4276"/>
      <c r="L4276"/>
      <c r="M4276"/>
      <c r="N4276" t="s">
        <v>4812</v>
      </c>
      <c r="O4276" s="396">
        <f>INDEX('Page 2 - Team Information'!$K$14:$AP$184,Y4276,X4276)</f>
        <v>0</v>
      </c>
      <c r="P4276"/>
      <c r="Q4276"/>
      <c r="R4276"/>
      <c r="S4276" t="s">
        <v>8958</v>
      </c>
      <c r="T4276"/>
      <c r="U4276"/>
      <c r="V4276"/>
      <c r="W4276"/>
      <c r="X4276" s="397">
        <v>24</v>
      </c>
      <c r="Y4276" s="397">
        <v>164</v>
      </c>
    </row>
    <row r="4277" spans="1:25" x14ac:dyDescent="0.45">
      <c r="A4277">
        <f>'Page 1 - General Information'!$G$12</f>
        <v>113367003</v>
      </c>
      <c r="B4277" t="str">
        <f>'Page 1 - General Information'!$G$16</f>
        <v>2658</v>
      </c>
      <c r="C4277" s="395" t="s">
        <v>19824</v>
      </c>
      <c r="D4277"/>
      <c r="E4277"/>
      <c r="F4277"/>
      <c r="G4277"/>
      <c r="H4277"/>
      <c r="I4277"/>
      <c r="J4277"/>
      <c r="K4277"/>
      <c r="L4277"/>
      <c r="M4277"/>
      <c r="N4277" t="s">
        <v>4812</v>
      </c>
      <c r="O4277" s="396">
        <f>INDEX('Page 2 - Team Information'!$K$14:$AP$184,Y4277,X4277)</f>
        <v>0</v>
      </c>
      <c r="P4277"/>
      <c r="Q4277"/>
      <c r="R4277"/>
      <c r="S4277" t="s">
        <v>8959</v>
      </c>
      <c r="T4277"/>
      <c r="U4277"/>
      <c r="V4277"/>
      <c r="W4277"/>
      <c r="X4277" s="397">
        <v>25</v>
      </c>
      <c r="Y4277" s="397">
        <v>164</v>
      </c>
    </row>
    <row r="4278" spans="1:25" x14ac:dyDescent="0.45">
      <c r="A4278">
        <f>'Page 1 - General Information'!$G$12</f>
        <v>113367003</v>
      </c>
      <c r="B4278" t="str">
        <f>'Page 1 - General Information'!$G$16</f>
        <v>2658</v>
      </c>
      <c r="C4278" s="395" t="s">
        <v>19824</v>
      </c>
      <c r="D4278"/>
      <c r="E4278"/>
      <c r="F4278"/>
      <c r="G4278"/>
      <c r="H4278"/>
      <c r="I4278"/>
      <c r="J4278"/>
      <c r="K4278"/>
      <c r="L4278"/>
      <c r="M4278"/>
      <c r="N4278" t="s">
        <v>4812</v>
      </c>
      <c r="O4278" s="396">
        <f>INDEX('Page 2 - Team Information'!$K$14:$AP$184,Y4278,X4278)</f>
        <v>0</v>
      </c>
      <c r="P4278"/>
      <c r="Q4278"/>
      <c r="R4278"/>
      <c r="S4278" t="s">
        <v>8960</v>
      </c>
      <c r="T4278"/>
      <c r="U4278"/>
      <c r="V4278"/>
      <c r="W4278"/>
      <c r="X4278" s="397">
        <v>26</v>
      </c>
      <c r="Y4278" s="397">
        <v>164</v>
      </c>
    </row>
    <row r="4279" spans="1:25" x14ac:dyDescent="0.45">
      <c r="A4279">
        <f>'Page 1 - General Information'!$G$12</f>
        <v>113367003</v>
      </c>
      <c r="B4279" t="str">
        <f>'Page 1 - General Information'!$G$16</f>
        <v>2658</v>
      </c>
      <c r="C4279" s="395" t="s">
        <v>19824</v>
      </c>
      <c r="D4279"/>
      <c r="E4279"/>
      <c r="F4279"/>
      <c r="G4279"/>
      <c r="H4279"/>
      <c r="I4279"/>
      <c r="J4279"/>
      <c r="K4279"/>
      <c r="L4279"/>
      <c r="M4279"/>
      <c r="N4279" t="s">
        <v>4812</v>
      </c>
      <c r="O4279" s="396">
        <f>INDEX('Page 2 - Team Information'!$K$14:$AP$184,Y4279,X4279)</f>
        <v>0</v>
      </c>
      <c r="P4279"/>
      <c r="Q4279"/>
      <c r="R4279"/>
      <c r="S4279" t="s">
        <v>8961</v>
      </c>
      <c r="T4279"/>
      <c r="U4279"/>
      <c r="V4279"/>
      <c r="W4279"/>
      <c r="X4279" s="397">
        <v>27</v>
      </c>
      <c r="Y4279" s="397">
        <v>164</v>
      </c>
    </row>
    <row r="4280" spans="1:25" x14ac:dyDescent="0.45">
      <c r="A4280">
        <f>'Page 1 - General Information'!$G$12</f>
        <v>113367003</v>
      </c>
      <c r="B4280" t="str">
        <f>'Page 1 - General Information'!$G$16</f>
        <v>2658</v>
      </c>
      <c r="C4280" s="395" t="s">
        <v>19824</v>
      </c>
      <c r="D4280"/>
      <c r="E4280"/>
      <c r="F4280"/>
      <c r="G4280"/>
      <c r="H4280"/>
      <c r="I4280"/>
      <c r="J4280"/>
      <c r="K4280"/>
      <c r="L4280"/>
      <c r="M4280"/>
      <c r="N4280" s="274" t="s">
        <v>4801</v>
      </c>
      <c r="O4280" s="399"/>
      <c r="P4280"/>
      <c r="Q4280" s="400">
        <f>(INDEX('Page 2 - Team Information'!$K$14:$AP$184,Y4280,X4280)*100)</f>
        <v>0</v>
      </c>
      <c r="R4280"/>
      <c r="S4280" t="s">
        <v>8962</v>
      </c>
      <c r="T4280"/>
      <c r="U4280"/>
      <c r="V4280"/>
      <c r="W4280"/>
      <c r="X4280" s="397">
        <v>29</v>
      </c>
      <c r="Y4280" s="397">
        <v>164</v>
      </c>
    </row>
    <row r="4281" spans="1:25" x14ac:dyDescent="0.45">
      <c r="A4281">
        <f>'Page 1 - General Information'!$G$12</f>
        <v>113367003</v>
      </c>
      <c r="B4281" t="str">
        <f>'Page 1 - General Information'!$G$16</f>
        <v>2658</v>
      </c>
      <c r="C4281" s="395" t="s">
        <v>19824</v>
      </c>
      <c r="D4281"/>
      <c r="E4281"/>
      <c r="F4281"/>
      <c r="G4281"/>
      <c r="H4281"/>
      <c r="I4281"/>
      <c r="J4281"/>
      <c r="K4281"/>
      <c r="L4281"/>
      <c r="M4281"/>
      <c r="N4281" s="274" t="s">
        <v>4801</v>
      </c>
      <c r="O4281" s="399"/>
      <c r="P4281"/>
      <c r="Q4281" s="400">
        <f>(INDEX('Page 2 - Team Information'!$K$14:$AP$184,Y4281,X4281)*100)</f>
        <v>0</v>
      </c>
      <c r="R4281"/>
      <c r="S4281" t="s">
        <v>8963</v>
      </c>
      <c r="T4281"/>
      <c r="U4281"/>
      <c r="V4281"/>
      <c r="W4281"/>
      <c r="X4281" s="397">
        <v>30</v>
      </c>
      <c r="Y4281" s="397">
        <v>164</v>
      </c>
    </row>
    <row r="4282" spans="1:25" x14ac:dyDescent="0.45">
      <c r="A4282">
        <f>'Page 1 - General Information'!$G$12</f>
        <v>113367003</v>
      </c>
      <c r="B4282" t="str">
        <f>'Page 1 - General Information'!$G$16</f>
        <v>2658</v>
      </c>
      <c r="C4282" s="395" t="s">
        <v>19824</v>
      </c>
      <c r="D4282"/>
      <c r="E4282"/>
      <c r="F4282"/>
      <c r="G4282"/>
      <c r="H4282"/>
      <c r="I4282"/>
      <c r="J4282"/>
      <c r="K4282"/>
      <c r="L4282"/>
      <c r="M4282"/>
      <c r="N4282" s="274" t="s">
        <v>4801</v>
      </c>
      <c r="O4282" s="399"/>
      <c r="P4282"/>
      <c r="Q4282" s="400">
        <f>(INDEX('Page 2 - Team Information'!$K$14:$AP$184,Y4282,X4282)*100)</f>
        <v>0</v>
      </c>
      <c r="R4282"/>
      <c r="S4282" t="s">
        <v>8964</v>
      </c>
      <c r="T4282"/>
      <c r="U4282"/>
      <c r="V4282"/>
      <c r="W4282"/>
      <c r="X4282" s="397">
        <v>31</v>
      </c>
      <c r="Y4282" s="397">
        <v>164</v>
      </c>
    </row>
    <row r="4283" spans="1:25" x14ac:dyDescent="0.45">
      <c r="A4283">
        <f>'Page 1 - General Information'!$G$12</f>
        <v>113367003</v>
      </c>
      <c r="B4283" t="str">
        <f>'Page 1 - General Information'!$G$16</f>
        <v>2658</v>
      </c>
      <c r="C4283" s="395" t="s">
        <v>19824</v>
      </c>
      <c r="D4283"/>
      <c r="E4283"/>
      <c r="F4283"/>
      <c r="G4283"/>
      <c r="H4283"/>
      <c r="I4283"/>
      <c r="J4283"/>
      <c r="K4283"/>
      <c r="L4283"/>
      <c r="M4283"/>
      <c r="N4283" s="274" t="s">
        <v>4801</v>
      </c>
      <c r="O4283" s="399"/>
      <c r="P4283"/>
      <c r="Q4283" s="400">
        <f>(INDEX('Page 2 - Team Information'!$K$14:$AP$184,Y4283,X4283)*100)</f>
        <v>0</v>
      </c>
      <c r="R4283"/>
      <c r="S4283" t="s">
        <v>8965</v>
      </c>
      <c r="T4283"/>
      <c r="U4283"/>
      <c r="V4283"/>
      <c r="W4283"/>
      <c r="X4283" s="397">
        <v>32</v>
      </c>
      <c r="Y4283" s="397">
        <v>164</v>
      </c>
    </row>
    <row r="4284" spans="1:25" x14ac:dyDescent="0.45">
      <c r="A4284">
        <f>'Page 1 - General Information'!$G$12</f>
        <v>113367003</v>
      </c>
      <c r="B4284" t="str">
        <f>'Page 1 - General Information'!$G$16</f>
        <v>2658</v>
      </c>
      <c r="C4284" s="395" t="s">
        <v>19824</v>
      </c>
      <c r="D4284"/>
      <c r="E4284"/>
      <c r="F4284"/>
      <c r="G4284"/>
      <c r="H4284"/>
      <c r="I4284"/>
      <c r="J4284"/>
      <c r="K4284"/>
      <c r="L4284"/>
      <c r="M4284"/>
      <c r="N4284" t="s">
        <v>4812</v>
      </c>
      <c r="O4284" s="396">
        <f>INDEX('Page 2 - Team Information'!$K$14:$AP$184,Y4284,X4284)</f>
        <v>0</v>
      </c>
      <c r="P4284"/>
      <c r="Q4284"/>
      <c r="R4284"/>
      <c r="S4284" t="s">
        <v>8966</v>
      </c>
      <c r="T4284"/>
      <c r="U4284"/>
      <c r="V4284"/>
      <c r="W4284"/>
      <c r="X4284" s="397">
        <v>24</v>
      </c>
      <c r="Y4284" s="397">
        <v>165</v>
      </c>
    </row>
    <row r="4285" spans="1:25" x14ac:dyDescent="0.45">
      <c r="A4285">
        <f>'Page 1 - General Information'!$G$12</f>
        <v>113367003</v>
      </c>
      <c r="B4285" t="str">
        <f>'Page 1 - General Information'!$G$16</f>
        <v>2658</v>
      </c>
      <c r="C4285" s="395" t="s">
        <v>19824</v>
      </c>
      <c r="D4285"/>
      <c r="E4285"/>
      <c r="F4285"/>
      <c r="G4285"/>
      <c r="H4285"/>
      <c r="I4285"/>
      <c r="J4285"/>
      <c r="K4285"/>
      <c r="L4285"/>
      <c r="M4285"/>
      <c r="N4285" t="s">
        <v>4812</v>
      </c>
      <c r="O4285" s="396">
        <f>INDEX('Page 2 - Team Information'!$K$14:$AP$184,Y4285,X4285)</f>
        <v>0</v>
      </c>
      <c r="P4285"/>
      <c r="Q4285"/>
      <c r="R4285"/>
      <c r="S4285" t="s">
        <v>8967</v>
      </c>
      <c r="T4285"/>
      <c r="U4285"/>
      <c r="V4285"/>
      <c r="W4285"/>
      <c r="X4285" s="397">
        <v>25</v>
      </c>
      <c r="Y4285" s="397">
        <v>165</v>
      </c>
    </row>
    <row r="4286" spans="1:25" x14ac:dyDescent="0.45">
      <c r="A4286">
        <f>'Page 1 - General Information'!$G$12</f>
        <v>113367003</v>
      </c>
      <c r="B4286" t="str">
        <f>'Page 1 - General Information'!$G$16</f>
        <v>2658</v>
      </c>
      <c r="C4286" s="395" t="s">
        <v>19824</v>
      </c>
      <c r="D4286"/>
      <c r="E4286"/>
      <c r="F4286"/>
      <c r="G4286"/>
      <c r="H4286"/>
      <c r="I4286"/>
      <c r="J4286"/>
      <c r="K4286"/>
      <c r="L4286"/>
      <c r="M4286"/>
      <c r="N4286" t="s">
        <v>4812</v>
      </c>
      <c r="O4286" s="396">
        <f>INDEX('Page 2 - Team Information'!$K$14:$AP$184,Y4286,X4286)</f>
        <v>0</v>
      </c>
      <c r="P4286"/>
      <c r="Q4286"/>
      <c r="R4286"/>
      <c r="S4286" t="s">
        <v>8968</v>
      </c>
      <c r="T4286"/>
      <c r="U4286"/>
      <c r="V4286"/>
      <c r="W4286"/>
      <c r="X4286" s="397">
        <v>26</v>
      </c>
      <c r="Y4286" s="397">
        <v>165</v>
      </c>
    </row>
    <row r="4287" spans="1:25" x14ac:dyDescent="0.45">
      <c r="A4287">
        <f>'Page 1 - General Information'!$G$12</f>
        <v>113367003</v>
      </c>
      <c r="B4287" t="str">
        <f>'Page 1 - General Information'!$G$16</f>
        <v>2658</v>
      </c>
      <c r="C4287" s="395" t="s">
        <v>19824</v>
      </c>
      <c r="D4287"/>
      <c r="E4287"/>
      <c r="F4287"/>
      <c r="G4287"/>
      <c r="H4287"/>
      <c r="I4287"/>
      <c r="J4287"/>
      <c r="K4287"/>
      <c r="L4287"/>
      <c r="M4287"/>
      <c r="N4287" t="s">
        <v>4812</v>
      </c>
      <c r="O4287" s="396">
        <f>INDEX('Page 2 - Team Information'!$K$14:$AP$184,Y4287,X4287)</f>
        <v>0</v>
      </c>
      <c r="P4287"/>
      <c r="Q4287"/>
      <c r="R4287"/>
      <c r="S4287" t="s">
        <v>8969</v>
      </c>
      <c r="T4287"/>
      <c r="U4287"/>
      <c r="V4287"/>
      <c r="W4287"/>
      <c r="X4287" s="397">
        <v>27</v>
      </c>
      <c r="Y4287" s="397">
        <v>165</v>
      </c>
    </row>
    <row r="4288" spans="1:25" x14ac:dyDescent="0.45">
      <c r="A4288">
        <f>'Page 1 - General Information'!$G$12</f>
        <v>113367003</v>
      </c>
      <c r="B4288" t="str">
        <f>'Page 1 - General Information'!$G$16</f>
        <v>2658</v>
      </c>
      <c r="C4288" s="395" t="s">
        <v>19824</v>
      </c>
      <c r="D4288"/>
      <c r="E4288"/>
      <c r="F4288"/>
      <c r="G4288"/>
      <c r="H4288"/>
      <c r="I4288"/>
      <c r="J4288"/>
      <c r="K4288"/>
      <c r="L4288"/>
      <c r="M4288"/>
      <c r="N4288" s="274" t="s">
        <v>4801</v>
      </c>
      <c r="O4288" s="399"/>
      <c r="P4288"/>
      <c r="Q4288" s="400">
        <f>(INDEX('Page 2 - Team Information'!$K$14:$AP$184,Y4288,X4288)*100)</f>
        <v>0</v>
      </c>
      <c r="R4288"/>
      <c r="S4288" t="s">
        <v>8970</v>
      </c>
      <c r="T4288"/>
      <c r="U4288"/>
      <c r="V4288"/>
      <c r="W4288"/>
      <c r="X4288" s="397">
        <v>29</v>
      </c>
      <c r="Y4288" s="397">
        <v>165</v>
      </c>
    </row>
    <row r="4289" spans="1:25" x14ac:dyDescent="0.45">
      <c r="A4289">
        <f>'Page 1 - General Information'!$G$12</f>
        <v>113367003</v>
      </c>
      <c r="B4289" t="str">
        <f>'Page 1 - General Information'!$G$16</f>
        <v>2658</v>
      </c>
      <c r="C4289" s="395" t="s">
        <v>19824</v>
      </c>
      <c r="D4289"/>
      <c r="E4289"/>
      <c r="F4289"/>
      <c r="G4289"/>
      <c r="H4289"/>
      <c r="I4289"/>
      <c r="J4289"/>
      <c r="K4289"/>
      <c r="L4289"/>
      <c r="M4289"/>
      <c r="N4289" s="274" t="s">
        <v>4801</v>
      </c>
      <c r="O4289" s="399"/>
      <c r="P4289"/>
      <c r="Q4289" s="400">
        <f>(INDEX('Page 2 - Team Information'!$K$14:$AP$184,Y4289,X4289)*100)</f>
        <v>0</v>
      </c>
      <c r="R4289"/>
      <c r="S4289" t="s">
        <v>8971</v>
      </c>
      <c r="T4289"/>
      <c r="U4289"/>
      <c r="V4289"/>
      <c r="W4289"/>
      <c r="X4289" s="397">
        <v>30</v>
      </c>
      <c r="Y4289" s="397">
        <v>165</v>
      </c>
    </row>
    <row r="4290" spans="1:25" x14ac:dyDescent="0.45">
      <c r="A4290">
        <f>'Page 1 - General Information'!$G$12</f>
        <v>113367003</v>
      </c>
      <c r="B4290" t="str">
        <f>'Page 1 - General Information'!$G$16</f>
        <v>2658</v>
      </c>
      <c r="C4290" s="395" t="s">
        <v>19824</v>
      </c>
      <c r="D4290"/>
      <c r="E4290"/>
      <c r="F4290"/>
      <c r="G4290"/>
      <c r="H4290"/>
      <c r="I4290"/>
      <c r="J4290"/>
      <c r="K4290"/>
      <c r="L4290"/>
      <c r="M4290"/>
      <c r="N4290" s="274" t="s">
        <v>4801</v>
      </c>
      <c r="O4290" s="399"/>
      <c r="P4290"/>
      <c r="Q4290" s="400">
        <f>(INDEX('Page 2 - Team Information'!$K$14:$AP$184,Y4290,X4290)*100)</f>
        <v>0</v>
      </c>
      <c r="R4290"/>
      <c r="S4290" t="s">
        <v>8972</v>
      </c>
      <c r="T4290"/>
      <c r="U4290"/>
      <c r="V4290"/>
      <c r="W4290"/>
      <c r="X4290" s="397">
        <v>31</v>
      </c>
      <c r="Y4290" s="397">
        <v>165</v>
      </c>
    </row>
    <row r="4291" spans="1:25" x14ac:dyDescent="0.45">
      <c r="A4291">
        <f>'Page 1 - General Information'!$G$12</f>
        <v>113367003</v>
      </c>
      <c r="B4291" t="str">
        <f>'Page 1 - General Information'!$G$16</f>
        <v>2658</v>
      </c>
      <c r="C4291" s="395" t="s">
        <v>19824</v>
      </c>
      <c r="D4291"/>
      <c r="E4291"/>
      <c r="F4291"/>
      <c r="G4291"/>
      <c r="H4291"/>
      <c r="I4291"/>
      <c r="J4291"/>
      <c r="K4291"/>
      <c r="L4291"/>
      <c r="M4291"/>
      <c r="N4291" s="274" t="s">
        <v>4801</v>
      </c>
      <c r="O4291" s="399"/>
      <c r="P4291"/>
      <c r="Q4291" s="400">
        <f>(INDEX('Page 2 - Team Information'!$K$14:$AP$184,Y4291,X4291)*100)</f>
        <v>0</v>
      </c>
      <c r="R4291"/>
      <c r="S4291" t="s">
        <v>8973</v>
      </c>
      <c r="T4291"/>
      <c r="U4291"/>
      <c r="V4291"/>
      <c r="W4291"/>
      <c r="X4291" s="397">
        <v>32</v>
      </c>
      <c r="Y4291" s="397">
        <v>165</v>
      </c>
    </row>
    <row r="4292" spans="1:25" x14ac:dyDescent="0.45">
      <c r="A4292">
        <f>'Page 1 - General Information'!$G$12</f>
        <v>113367003</v>
      </c>
      <c r="B4292" t="str">
        <f>'Page 1 - General Information'!$G$16</f>
        <v>2658</v>
      </c>
      <c r="C4292" s="395" t="s">
        <v>19824</v>
      </c>
      <c r="D4292"/>
      <c r="E4292"/>
      <c r="F4292"/>
      <c r="G4292"/>
      <c r="H4292"/>
      <c r="I4292"/>
      <c r="J4292"/>
      <c r="K4292"/>
      <c r="L4292"/>
      <c r="M4292"/>
      <c r="N4292" t="s">
        <v>5293</v>
      </c>
      <c r="O4292" s="399"/>
      <c r="P4292"/>
      <c r="Q4292"/>
      <c r="R4292" s="21" t="s">
        <v>10976</v>
      </c>
      <c r="S4292" t="s">
        <v>8974</v>
      </c>
      <c r="T4292"/>
      <c r="U4292"/>
      <c r="V4292" s="396">
        <f>'Page 2 - Team Information'!$E180</f>
        <v>0</v>
      </c>
      <c r="W4292"/>
      <c r="X4292" s="397"/>
      <c r="Y4292" s="397"/>
    </row>
    <row r="4293" spans="1:25" x14ac:dyDescent="0.45">
      <c r="A4293">
        <f>'Page 1 - General Information'!$G$12</f>
        <v>113367003</v>
      </c>
      <c r="B4293" t="str">
        <f>'Page 1 - General Information'!$G$16</f>
        <v>2658</v>
      </c>
      <c r="C4293" s="395" t="s">
        <v>19824</v>
      </c>
      <c r="D4293"/>
      <c r="E4293"/>
      <c r="F4293"/>
      <c r="G4293"/>
      <c r="H4293"/>
      <c r="I4293"/>
      <c r="J4293"/>
      <c r="K4293"/>
      <c r="L4293"/>
      <c r="M4293"/>
      <c r="N4293" t="s">
        <v>5293</v>
      </c>
      <c r="O4293" s="399"/>
      <c r="P4293"/>
      <c r="Q4293"/>
      <c r="R4293" s="21" t="s">
        <v>10976</v>
      </c>
      <c r="S4293" t="s">
        <v>8975</v>
      </c>
      <c r="T4293"/>
      <c r="U4293"/>
      <c r="V4293" s="396">
        <f>'Page 2 - Team Information'!$G180</f>
        <v>0</v>
      </c>
      <c r="W4293"/>
      <c r="X4293" s="397"/>
      <c r="Y4293" s="397"/>
    </row>
    <row r="4294" spans="1:25" x14ac:dyDescent="0.45">
      <c r="A4294">
        <f>'Page 1 - General Information'!$G$12</f>
        <v>113367003</v>
      </c>
      <c r="B4294" t="str">
        <f>'Page 1 - General Information'!$G$16</f>
        <v>2658</v>
      </c>
      <c r="C4294" s="395" t="s">
        <v>19824</v>
      </c>
      <c r="D4294"/>
      <c r="E4294"/>
      <c r="F4294"/>
      <c r="G4294"/>
      <c r="H4294"/>
      <c r="I4294"/>
      <c r="J4294"/>
      <c r="K4294"/>
      <c r="L4294"/>
      <c r="M4294"/>
      <c r="N4294" t="s">
        <v>5293</v>
      </c>
      <c r="O4294" s="399"/>
      <c r="P4294"/>
      <c r="Q4294"/>
      <c r="R4294" s="21" t="s">
        <v>10976</v>
      </c>
      <c r="S4294" t="s">
        <v>8976</v>
      </c>
      <c r="T4294"/>
      <c r="U4294"/>
      <c r="V4294" s="396">
        <f>'Page 2 - Team Information'!$I180</f>
        <v>0</v>
      </c>
      <c r="W4294"/>
      <c r="X4294" s="397"/>
      <c r="Y4294" s="397"/>
    </row>
    <row r="4295" spans="1:25" x14ac:dyDescent="0.45">
      <c r="A4295">
        <f>'Page 1 - General Information'!$G$12</f>
        <v>113367003</v>
      </c>
      <c r="B4295" t="str">
        <f>'Page 1 - General Information'!$G$16</f>
        <v>2658</v>
      </c>
      <c r="C4295" s="395" t="s">
        <v>19824</v>
      </c>
      <c r="D4295"/>
      <c r="E4295"/>
      <c r="F4295"/>
      <c r="G4295"/>
      <c r="H4295"/>
      <c r="I4295"/>
      <c r="J4295"/>
      <c r="K4295"/>
      <c r="L4295"/>
      <c r="M4295"/>
      <c r="N4295" t="s">
        <v>5293</v>
      </c>
      <c r="O4295" s="399"/>
      <c r="P4295"/>
      <c r="Q4295"/>
      <c r="R4295" s="21" t="s">
        <v>10976</v>
      </c>
      <c r="S4295" t="s">
        <v>8977</v>
      </c>
      <c r="T4295"/>
      <c r="U4295"/>
      <c r="V4295" s="396">
        <f>'Page 2 - Team Information'!$E181</f>
        <v>0</v>
      </c>
      <c r="W4295"/>
      <c r="X4295" s="397"/>
      <c r="Y4295" s="397"/>
    </row>
    <row r="4296" spans="1:25" x14ac:dyDescent="0.45">
      <c r="A4296">
        <f>'Page 1 - General Information'!$G$12</f>
        <v>113367003</v>
      </c>
      <c r="B4296" t="str">
        <f>'Page 1 - General Information'!$G$16</f>
        <v>2658</v>
      </c>
      <c r="C4296" s="395" t="s">
        <v>19824</v>
      </c>
      <c r="D4296"/>
      <c r="E4296"/>
      <c r="F4296"/>
      <c r="G4296"/>
      <c r="H4296"/>
      <c r="I4296"/>
      <c r="J4296"/>
      <c r="K4296"/>
      <c r="L4296"/>
      <c r="M4296"/>
      <c r="N4296" t="s">
        <v>5293</v>
      </c>
      <c r="O4296" s="399"/>
      <c r="P4296"/>
      <c r="Q4296"/>
      <c r="R4296" s="21" t="s">
        <v>10976</v>
      </c>
      <c r="S4296" t="s">
        <v>8978</v>
      </c>
      <c r="T4296"/>
      <c r="U4296"/>
      <c r="V4296" s="396">
        <f>'Page 2 - Team Information'!$G181</f>
        <v>0</v>
      </c>
      <c r="W4296"/>
      <c r="X4296" s="397"/>
      <c r="Y4296" s="397"/>
    </row>
    <row r="4297" spans="1:25" x14ac:dyDescent="0.45">
      <c r="A4297">
        <f>'Page 1 - General Information'!$G$12</f>
        <v>113367003</v>
      </c>
      <c r="B4297" t="str">
        <f>'Page 1 - General Information'!$G$16</f>
        <v>2658</v>
      </c>
      <c r="C4297" s="395" t="s">
        <v>19824</v>
      </c>
      <c r="D4297"/>
      <c r="E4297"/>
      <c r="F4297"/>
      <c r="G4297"/>
      <c r="H4297"/>
      <c r="I4297"/>
      <c r="J4297"/>
      <c r="K4297"/>
      <c r="L4297"/>
      <c r="M4297"/>
      <c r="N4297" t="s">
        <v>5293</v>
      </c>
      <c r="O4297" s="399"/>
      <c r="P4297"/>
      <c r="Q4297"/>
      <c r="R4297" s="21" t="s">
        <v>10976</v>
      </c>
      <c r="S4297" t="s">
        <v>8979</v>
      </c>
      <c r="T4297"/>
      <c r="U4297"/>
      <c r="V4297" s="396">
        <f>'Page 2 - Team Information'!$I181</f>
        <v>0</v>
      </c>
      <c r="W4297"/>
      <c r="X4297" s="397"/>
      <c r="Y4297" s="397"/>
    </row>
    <row r="4298" spans="1:25" x14ac:dyDescent="0.45">
      <c r="A4298">
        <f>'Page 1 - General Information'!$G$12</f>
        <v>113367003</v>
      </c>
      <c r="B4298" t="str">
        <f>'Page 1 - General Information'!$G$16</f>
        <v>2658</v>
      </c>
      <c r="C4298" s="395" t="s">
        <v>19824</v>
      </c>
      <c r="D4298"/>
      <c r="E4298"/>
      <c r="F4298"/>
      <c r="G4298"/>
      <c r="H4298"/>
      <c r="I4298"/>
      <c r="J4298"/>
      <c r="K4298"/>
      <c r="L4298"/>
      <c r="M4298"/>
      <c r="N4298" t="s">
        <v>5293</v>
      </c>
      <c r="O4298" s="399"/>
      <c r="P4298"/>
      <c r="Q4298"/>
      <c r="R4298" s="21" t="s">
        <v>10976</v>
      </c>
      <c r="S4298" t="s">
        <v>8980</v>
      </c>
      <c r="T4298"/>
      <c r="U4298"/>
      <c r="V4298" s="396">
        <f>'Page 2 - Team Information'!$E182</f>
        <v>0</v>
      </c>
      <c r="W4298"/>
      <c r="X4298" s="397"/>
      <c r="Y4298" s="397"/>
    </row>
    <row r="4299" spans="1:25" x14ac:dyDescent="0.45">
      <c r="A4299">
        <f>'Page 1 - General Information'!$G$12</f>
        <v>113367003</v>
      </c>
      <c r="B4299" t="str">
        <f>'Page 1 - General Information'!$G$16</f>
        <v>2658</v>
      </c>
      <c r="C4299" s="395" t="s">
        <v>19824</v>
      </c>
      <c r="D4299"/>
      <c r="E4299"/>
      <c r="F4299"/>
      <c r="G4299"/>
      <c r="H4299"/>
      <c r="I4299"/>
      <c r="J4299"/>
      <c r="K4299"/>
      <c r="L4299"/>
      <c r="M4299"/>
      <c r="N4299" t="s">
        <v>5293</v>
      </c>
      <c r="O4299" s="399"/>
      <c r="P4299"/>
      <c r="Q4299"/>
      <c r="R4299" s="21" t="s">
        <v>10976</v>
      </c>
      <c r="S4299" t="s">
        <v>8981</v>
      </c>
      <c r="T4299"/>
      <c r="U4299"/>
      <c r="V4299" s="396">
        <f>'Page 2 - Team Information'!$G182</f>
        <v>0</v>
      </c>
      <c r="W4299"/>
      <c r="X4299" s="397"/>
      <c r="Y4299" s="397"/>
    </row>
    <row r="4300" spans="1:25" x14ac:dyDescent="0.45">
      <c r="A4300">
        <f>'Page 1 - General Information'!$G$12</f>
        <v>113367003</v>
      </c>
      <c r="B4300" t="str">
        <f>'Page 1 - General Information'!$G$16</f>
        <v>2658</v>
      </c>
      <c r="C4300" s="395" t="s">
        <v>19824</v>
      </c>
      <c r="D4300"/>
      <c r="E4300"/>
      <c r="F4300"/>
      <c r="G4300"/>
      <c r="H4300"/>
      <c r="I4300"/>
      <c r="J4300"/>
      <c r="K4300"/>
      <c r="L4300"/>
      <c r="M4300"/>
      <c r="N4300" t="s">
        <v>5293</v>
      </c>
      <c r="O4300" s="399"/>
      <c r="P4300"/>
      <c r="Q4300"/>
      <c r="R4300" s="21" t="s">
        <v>10976</v>
      </c>
      <c r="S4300" t="s">
        <v>8982</v>
      </c>
      <c r="T4300"/>
      <c r="U4300"/>
      <c r="V4300" s="396">
        <f>'Page 2 - Team Information'!$I182</f>
        <v>0</v>
      </c>
      <c r="W4300"/>
      <c r="X4300" s="397"/>
      <c r="Y4300" s="397"/>
    </row>
    <row r="4301" spans="1:25" x14ac:dyDescent="0.45">
      <c r="A4301">
        <f>'Page 1 - General Information'!$G$12</f>
        <v>113367003</v>
      </c>
      <c r="B4301" t="str">
        <f>'Page 1 - General Information'!$G$16</f>
        <v>2658</v>
      </c>
      <c r="C4301" s="395" t="s">
        <v>19824</v>
      </c>
      <c r="D4301"/>
      <c r="E4301"/>
      <c r="F4301"/>
      <c r="G4301"/>
      <c r="H4301"/>
      <c r="I4301"/>
      <c r="J4301"/>
      <c r="K4301"/>
      <c r="L4301"/>
      <c r="M4301"/>
      <c r="N4301" t="s">
        <v>5293</v>
      </c>
      <c r="O4301" s="399"/>
      <c r="P4301"/>
      <c r="Q4301"/>
      <c r="R4301" s="21" t="s">
        <v>10976</v>
      </c>
      <c r="S4301" t="s">
        <v>8983</v>
      </c>
      <c r="T4301"/>
      <c r="U4301"/>
      <c r="V4301" s="396">
        <f>'Page 2 - Team Information'!$E183</f>
        <v>0</v>
      </c>
      <c r="W4301"/>
      <c r="X4301" s="397"/>
      <c r="Y4301" s="397"/>
    </row>
    <row r="4302" spans="1:25" x14ac:dyDescent="0.45">
      <c r="A4302">
        <f>'Page 1 - General Information'!$G$12</f>
        <v>113367003</v>
      </c>
      <c r="B4302" t="str">
        <f>'Page 1 - General Information'!$G$16</f>
        <v>2658</v>
      </c>
      <c r="C4302" s="395" t="s">
        <v>19824</v>
      </c>
      <c r="D4302"/>
      <c r="E4302"/>
      <c r="F4302"/>
      <c r="G4302"/>
      <c r="H4302"/>
      <c r="I4302"/>
      <c r="J4302"/>
      <c r="K4302"/>
      <c r="L4302"/>
      <c r="M4302"/>
      <c r="N4302" t="s">
        <v>5293</v>
      </c>
      <c r="O4302" s="399"/>
      <c r="P4302"/>
      <c r="Q4302"/>
      <c r="R4302" s="21" t="s">
        <v>10976</v>
      </c>
      <c r="S4302" t="s">
        <v>8984</v>
      </c>
      <c r="T4302"/>
      <c r="U4302"/>
      <c r="V4302" s="396">
        <f>'Page 2 - Team Information'!$G183</f>
        <v>0</v>
      </c>
      <c r="W4302"/>
      <c r="X4302" s="397"/>
      <c r="Y4302" s="397"/>
    </row>
    <row r="4303" spans="1:25" x14ac:dyDescent="0.45">
      <c r="A4303">
        <f>'Page 1 - General Information'!$G$12</f>
        <v>113367003</v>
      </c>
      <c r="B4303" t="str">
        <f>'Page 1 - General Information'!$G$16</f>
        <v>2658</v>
      </c>
      <c r="C4303" s="395" t="s">
        <v>19824</v>
      </c>
      <c r="D4303"/>
      <c r="E4303"/>
      <c r="F4303"/>
      <c r="G4303"/>
      <c r="H4303"/>
      <c r="I4303"/>
      <c r="J4303"/>
      <c r="K4303"/>
      <c r="L4303"/>
      <c r="M4303"/>
      <c r="N4303" t="s">
        <v>5293</v>
      </c>
      <c r="O4303" s="399"/>
      <c r="P4303"/>
      <c r="Q4303"/>
      <c r="R4303" s="21" t="s">
        <v>10976</v>
      </c>
      <c r="S4303" t="s">
        <v>8985</v>
      </c>
      <c r="T4303"/>
      <c r="U4303"/>
      <c r="V4303" s="396">
        <f>'Page 2 - Team Information'!$I183</f>
        <v>0</v>
      </c>
      <c r="W4303"/>
      <c r="X4303" s="397"/>
      <c r="Y4303" s="397"/>
    </row>
    <row r="4304" spans="1:25" x14ac:dyDescent="0.45">
      <c r="A4304">
        <f>'Page 1 - General Information'!$G$12</f>
        <v>113367003</v>
      </c>
      <c r="B4304" t="str">
        <f>'Page 1 - General Information'!$G$16</f>
        <v>2658</v>
      </c>
      <c r="C4304" s="395" t="s">
        <v>19824</v>
      </c>
      <c r="D4304"/>
      <c r="E4304"/>
      <c r="F4304"/>
      <c r="G4304"/>
      <c r="H4304"/>
      <c r="I4304"/>
      <c r="J4304"/>
      <c r="K4304"/>
      <c r="L4304"/>
      <c r="M4304"/>
      <c r="N4304" t="s">
        <v>5293</v>
      </c>
      <c r="O4304" s="399"/>
      <c r="P4304"/>
      <c r="Q4304"/>
      <c r="R4304" s="21" t="s">
        <v>10976</v>
      </c>
      <c r="S4304" t="s">
        <v>8986</v>
      </c>
      <c r="T4304"/>
      <c r="U4304"/>
      <c r="V4304" s="396">
        <f>'Page 2 - Team Information'!$E184</f>
        <v>0</v>
      </c>
      <c r="W4304"/>
      <c r="X4304" s="397"/>
      <c r="Y4304" s="397"/>
    </row>
    <row r="4305" spans="1:25" x14ac:dyDescent="0.45">
      <c r="A4305">
        <f>'Page 1 - General Information'!$G$12</f>
        <v>113367003</v>
      </c>
      <c r="B4305" t="str">
        <f>'Page 1 - General Information'!$G$16</f>
        <v>2658</v>
      </c>
      <c r="C4305" s="395" t="s">
        <v>19824</v>
      </c>
      <c r="D4305"/>
      <c r="E4305"/>
      <c r="F4305"/>
      <c r="G4305"/>
      <c r="H4305"/>
      <c r="I4305"/>
      <c r="J4305"/>
      <c r="K4305"/>
      <c r="L4305"/>
      <c r="M4305"/>
      <c r="N4305" t="s">
        <v>5293</v>
      </c>
      <c r="O4305" s="399"/>
      <c r="P4305"/>
      <c r="Q4305"/>
      <c r="R4305" s="21" t="s">
        <v>10976</v>
      </c>
      <c r="S4305" t="s">
        <v>8987</v>
      </c>
      <c r="T4305"/>
      <c r="U4305"/>
      <c r="V4305" s="396">
        <f>'Page 2 - Team Information'!$G184</f>
        <v>0</v>
      </c>
      <c r="W4305"/>
      <c r="X4305" s="397"/>
      <c r="Y4305" s="397"/>
    </row>
    <row r="4306" spans="1:25" x14ac:dyDescent="0.45">
      <c r="A4306">
        <f>'Page 1 - General Information'!$G$12</f>
        <v>113367003</v>
      </c>
      <c r="B4306" t="str">
        <f>'Page 1 - General Information'!$G$16</f>
        <v>2658</v>
      </c>
      <c r="C4306" s="395" t="s">
        <v>19824</v>
      </c>
      <c r="D4306"/>
      <c r="E4306"/>
      <c r="F4306"/>
      <c r="G4306"/>
      <c r="H4306"/>
      <c r="I4306"/>
      <c r="J4306"/>
      <c r="K4306"/>
      <c r="L4306"/>
      <c r="M4306"/>
      <c r="N4306" t="s">
        <v>5293</v>
      </c>
      <c r="O4306" s="399"/>
      <c r="P4306"/>
      <c r="Q4306"/>
      <c r="R4306" s="21" t="s">
        <v>10976</v>
      </c>
      <c r="S4306" t="s">
        <v>8988</v>
      </c>
      <c r="T4306"/>
      <c r="U4306"/>
      <c r="V4306" s="396">
        <f>'Page 2 - Team Information'!$I184</f>
        <v>0</v>
      </c>
      <c r="W4306"/>
      <c r="X4306" s="397"/>
      <c r="Y4306" s="397"/>
    </row>
    <row r="4307" spans="1:25" x14ac:dyDescent="0.45">
      <c r="A4307">
        <f>'Page 1 - General Information'!$G$12</f>
        <v>113367003</v>
      </c>
      <c r="B4307" t="str">
        <f>'Page 1 - General Information'!$G$16</f>
        <v>2658</v>
      </c>
      <c r="C4307" s="395" t="s">
        <v>19824</v>
      </c>
      <c r="D4307"/>
      <c r="E4307"/>
      <c r="F4307"/>
      <c r="G4307"/>
      <c r="H4307"/>
      <c r="I4307"/>
      <c r="J4307"/>
      <c r="K4307"/>
      <c r="L4307"/>
      <c r="M4307"/>
      <c r="N4307" t="s">
        <v>4801</v>
      </c>
      <c r="O4307" s="399"/>
      <c r="P4307"/>
      <c r="Q4307" s="400">
        <f>('Page 2 - Team Information'!AM12)*100</f>
        <v>0</v>
      </c>
      <c r="R4307"/>
      <c r="S4307" t="s">
        <v>3513</v>
      </c>
      <c r="T4307"/>
      <c r="U4307"/>
      <c r="V4307"/>
      <c r="W4307"/>
      <c r="X4307" s="397"/>
      <c r="Y4307" s="397"/>
    </row>
    <row r="4308" spans="1:25" x14ac:dyDescent="0.45">
      <c r="A4308">
        <f>'Page 1 - General Information'!$G$12</f>
        <v>113367003</v>
      </c>
      <c r="B4308" t="str">
        <f>'Page 1 - General Information'!$G$16</f>
        <v>2658</v>
      </c>
      <c r="C4308" s="395" t="s">
        <v>19824</v>
      </c>
      <c r="D4308"/>
      <c r="E4308"/>
      <c r="F4308"/>
      <c r="G4308"/>
      <c r="H4308"/>
      <c r="I4308"/>
      <c r="J4308"/>
      <c r="K4308"/>
      <c r="L4308"/>
      <c r="M4308"/>
      <c r="N4308" t="s">
        <v>4801</v>
      </c>
      <c r="O4308" s="399"/>
      <c r="P4308"/>
      <c r="Q4308" s="400">
        <f>('Page 2 - Team Information'!AN12)*100</f>
        <v>0</v>
      </c>
      <c r="R4308"/>
      <c r="S4308" t="s">
        <v>3514</v>
      </c>
      <c r="T4308"/>
      <c r="U4308"/>
      <c r="V4308"/>
      <c r="W4308"/>
      <c r="X4308" s="397"/>
      <c r="Y4308" s="397"/>
    </row>
    <row r="4309" spans="1:25" x14ac:dyDescent="0.45">
      <c r="A4309">
        <f>'Page 1 - General Information'!$G$12</f>
        <v>113367003</v>
      </c>
      <c r="B4309" t="str">
        <f>'Page 1 - General Information'!$G$16</f>
        <v>2658</v>
      </c>
      <c r="C4309" s="395" t="s">
        <v>19824</v>
      </c>
      <c r="D4309"/>
      <c r="E4309"/>
      <c r="F4309"/>
      <c r="G4309"/>
      <c r="H4309"/>
      <c r="I4309"/>
      <c r="J4309"/>
      <c r="K4309"/>
      <c r="L4309"/>
      <c r="M4309"/>
      <c r="N4309" t="s">
        <v>4801</v>
      </c>
      <c r="O4309" s="399"/>
      <c r="P4309"/>
      <c r="Q4309" s="400">
        <f>('Page 2 - Team Information'!AO12)*100</f>
        <v>0</v>
      </c>
      <c r="R4309"/>
      <c r="S4309" t="s">
        <v>3515</v>
      </c>
      <c r="T4309"/>
      <c r="U4309"/>
      <c r="V4309"/>
      <c r="W4309"/>
      <c r="X4309" s="397"/>
      <c r="Y4309" s="397"/>
    </row>
    <row r="4310" spans="1:25" x14ac:dyDescent="0.45">
      <c r="A4310">
        <f>'Page 1 - General Information'!$G$12</f>
        <v>113367003</v>
      </c>
      <c r="B4310" t="str">
        <f>'Page 1 - General Information'!$G$16</f>
        <v>2658</v>
      </c>
      <c r="C4310" s="395" t="s">
        <v>19824</v>
      </c>
      <c r="D4310"/>
      <c r="E4310"/>
      <c r="F4310"/>
      <c r="G4310"/>
      <c r="H4310"/>
      <c r="I4310"/>
      <c r="J4310"/>
      <c r="K4310"/>
      <c r="L4310"/>
      <c r="M4310"/>
      <c r="N4310" t="s">
        <v>4801</v>
      </c>
      <c r="O4310" s="399"/>
      <c r="P4310"/>
      <c r="Q4310" s="400">
        <f>('Page 2 - Team Information'!AP12)*100</f>
        <v>0</v>
      </c>
      <c r="R4310"/>
      <c r="S4310" t="s">
        <v>3516</v>
      </c>
      <c r="T4310"/>
      <c r="U4310"/>
      <c r="V4310"/>
      <c r="W4310"/>
      <c r="X4310" s="397"/>
      <c r="Y4310" s="397"/>
    </row>
    <row r="4311" spans="1:25" x14ac:dyDescent="0.45">
      <c r="A4311">
        <f>'Page 1 - General Information'!$G$12</f>
        <v>113367003</v>
      </c>
      <c r="B4311" t="str">
        <f>'Page 1 - General Information'!$G$16</f>
        <v>2658</v>
      </c>
      <c r="C4311" s="395" t="s">
        <v>19824</v>
      </c>
      <c r="D4311"/>
      <c r="E4311"/>
      <c r="F4311"/>
      <c r="G4311"/>
      <c r="H4311"/>
      <c r="I4311"/>
      <c r="J4311"/>
      <c r="K4311"/>
      <c r="L4311"/>
      <c r="M4311"/>
      <c r="N4311" t="s">
        <v>8989</v>
      </c>
      <c r="O4311"/>
      <c r="P4311" s="401">
        <f>INDEX('Page 3 - Financial Information'!$K$16:$X$186,Y4311,X4311)</f>
        <v>23753.93</v>
      </c>
      <c r="Q4311"/>
      <c r="R4311"/>
      <c r="S4311" t="s">
        <v>8990</v>
      </c>
      <c r="T4311"/>
      <c r="U4311"/>
      <c r="V4311"/>
      <c r="W4311"/>
      <c r="X4311" s="397">
        <v>1</v>
      </c>
      <c r="Y4311" s="397">
        <v>1</v>
      </c>
    </row>
    <row r="4312" spans="1:25" x14ac:dyDescent="0.45">
      <c r="A4312">
        <f>'Page 1 - General Information'!$G$12</f>
        <v>113367003</v>
      </c>
      <c r="B4312" t="str">
        <f>'Page 1 - General Information'!$G$16</f>
        <v>2658</v>
      </c>
      <c r="C4312" s="395" t="s">
        <v>19824</v>
      </c>
      <c r="D4312"/>
      <c r="E4312"/>
      <c r="F4312"/>
      <c r="G4312"/>
      <c r="H4312"/>
      <c r="I4312"/>
      <c r="J4312"/>
      <c r="K4312"/>
      <c r="L4312"/>
      <c r="M4312"/>
      <c r="N4312" t="s">
        <v>8989</v>
      </c>
      <c r="O4312"/>
      <c r="P4312" s="401">
        <f>INDEX('Page 3 - Financial Information'!$K$16:$X$186,Y4312,X4312)</f>
        <v>2207.4499999999998</v>
      </c>
      <c r="Q4312"/>
      <c r="R4312"/>
      <c r="S4312" t="s">
        <v>8991</v>
      </c>
      <c r="T4312"/>
      <c r="U4312"/>
      <c r="V4312"/>
      <c r="W4312"/>
      <c r="X4312" s="397">
        <v>3</v>
      </c>
      <c r="Y4312" s="397">
        <v>1</v>
      </c>
    </row>
    <row r="4313" spans="1:25" x14ac:dyDescent="0.45">
      <c r="A4313">
        <f>'Page 1 - General Information'!$G$12</f>
        <v>113367003</v>
      </c>
      <c r="B4313" t="str">
        <f>'Page 1 - General Information'!$G$16</f>
        <v>2658</v>
      </c>
      <c r="C4313" s="395" t="s">
        <v>19824</v>
      </c>
      <c r="D4313"/>
      <c r="E4313"/>
      <c r="F4313"/>
      <c r="G4313"/>
      <c r="H4313"/>
      <c r="I4313"/>
      <c r="J4313"/>
      <c r="K4313"/>
      <c r="L4313"/>
      <c r="M4313"/>
      <c r="N4313" t="s">
        <v>8989</v>
      </c>
      <c r="O4313"/>
      <c r="P4313" s="401">
        <f>INDEX('Page 3 - Financial Information'!$K$16:$X$186,Y4313,X4313)</f>
        <v>1369.56</v>
      </c>
      <c r="Q4313"/>
      <c r="R4313"/>
      <c r="S4313" t="s">
        <v>8992</v>
      </c>
      <c r="T4313"/>
      <c r="U4313"/>
      <c r="V4313"/>
      <c r="W4313"/>
      <c r="X4313" s="397">
        <v>4</v>
      </c>
      <c r="Y4313" s="397">
        <v>1</v>
      </c>
    </row>
    <row r="4314" spans="1:25" x14ac:dyDescent="0.45">
      <c r="A4314">
        <f>'Page 1 - General Information'!$G$12</f>
        <v>113367003</v>
      </c>
      <c r="B4314" t="str">
        <f>'Page 1 - General Information'!$G$16</f>
        <v>2658</v>
      </c>
      <c r="C4314" s="395" t="s">
        <v>19824</v>
      </c>
      <c r="D4314"/>
      <c r="E4314"/>
      <c r="F4314"/>
      <c r="G4314"/>
      <c r="H4314"/>
      <c r="I4314"/>
      <c r="J4314"/>
      <c r="K4314"/>
      <c r="L4314"/>
      <c r="M4314"/>
      <c r="N4314" t="s">
        <v>8989</v>
      </c>
      <c r="O4314"/>
      <c r="P4314" s="401">
        <f>INDEX('Page 3 - Financial Information'!$K$16:$X$186,Y4314,X4314)</f>
        <v>510.83</v>
      </c>
      <c r="Q4314"/>
      <c r="R4314"/>
      <c r="S4314" t="s">
        <v>8993</v>
      </c>
      <c r="T4314"/>
      <c r="U4314"/>
      <c r="V4314"/>
      <c r="W4314"/>
      <c r="X4314" s="397">
        <v>5</v>
      </c>
      <c r="Y4314" s="397">
        <v>1</v>
      </c>
    </row>
    <row r="4315" spans="1:25" x14ac:dyDescent="0.45">
      <c r="A4315">
        <f>'Page 1 - General Information'!$G$12</f>
        <v>113367003</v>
      </c>
      <c r="B4315" t="str">
        <f>'Page 1 - General Information'!$G$16</f>
        <v>2658</v>
      </c>
      <c r="C4315" s="395" t="s">
        <v>19824</v>
      </c>
      <c r="D4315"/>
      <c r="E4315"/>
      <c r="F4315"/>
      <c r="G4315"/>
      <c r="H4315"/>
      <c r="I4315"/>
      <c r="J4315"/>
      <c r="K4315"/>
      <c r="L4315"/>
      <c r="M4315"/>
      <c r="N4315" t="s">
        <v>8989</v>
      </c>
      <c r="O4315"/>
      <c r="P4315" s="401">
        <f>INDEX('Page 3 - Financial Information'!$K$16:$X$186,Y4315,X4315)</f>
        <v>0</v>
      </c>
      <c r="Q4315"/>
      <c r="R4315"/>
      <c r="S4315" t="s">
        <v>8994</v>
      </c>
      <c r="T4315"/>
      <c r="U4315"/>
      <c r="V4315"/>
      <c r="W4315"/>
      <c r="X4315" s="397">
        <v>6</v>
      </c>
      <c r="Y4315" s="397">
        <v>1</v>
      </c>
    </row>
    <row r="4316" spans="1:25" x14ac:dyDescent="0.45">
      <c r="A4316">
        <f>'Page 1 - General Information'!$G$12</f>
        <v>113367003</v>
      </c>
      <c r="B4316" t="str">
        <f>'Page 1 - General Information'!$G$16</f>
        <v>2658</v>
      </c>
      <c r="C4316" s="395" t="s">
        <v>19824</v>
      </c>
      <c r="D4316"/>
      <c r="E4316"/>
      <c r="F4316"/>
      <c r="G4316"/>
      <c r="H4316"/>
      <c r="I4316"/>
      <c r="J4316"/>
      <c r="K4316"/>
      <c r="L4316"/>
      <c r="M4316"/>
      <c r="N4316" t="s">
        <v>8989</v>
      </c>
      <c r="O4316"/>
      <c r="P4316" s="401">
        <f>INDEX('Page 3 - Financial Information'!$K$16:$X$186,Y4316,X4316)</f>
        <v>2753.66</v>
      </c>
      <c r="Q4316"/>
      <c r="R4316"/>
      <c r="S4316" t="s">
        <v>8995</v>
      </c>
      <c r="T4316"/>
      <c r="U4316"/>
      <c r="V4316"/>
      <c r="W4316"/>
      <c r="X4316" s="397">
        <v>7</v>
      </c>
      <c r="Y4316" s="397">
        <v>1</v>
      </c>
    </row>
    <row r="4317" spans="1:25" x14ac:dyDescent="0.45">
      <c r="A4317">
        <f>'Page 1 - General Information'!$G$12</f>
        <v>113367003</v>
      </c>
      <c r="B4317" t="str">
        <f>'Page 1 - General Information'!$G$16</f>
        <v>2658</v>
      </c>
      <c r="C4317" s="395" t="s">
        <v>19824</v>
      </c>
      <c r="D4317"/>
      <c r="E4317"/>
      <c r="F4317"/>
      <c r="G4317"/>
      <c r="H4317"/>
      <c r="I4317"/>
      <c r="J4317"/>
      <c r="K4317"/>
      <c r="L4317"/>
      <c r="M4317"/>
      <c r="N4317" t="s">
        <v>8989</v>
      </c>
      <c r="O4317"/>
      <c r="P4317" s="401">
        <f>INDEX('Page 3 - Financial Information'!$K$16:$X$186,Y4317,X4317)</f>
        <v>0</v>
      </c>
      <c r="Q4317"/>
      <c r="R4317"/>
      <c r="S4317" t="s">
        <v>8996</v>
      </c>
      <c r="T4317"/>
      <c r="U4317"/>
      <c r="V4317"/>
      <c r="W4317"/>
      <c r="X4317" s="397">
        <v>8</v>
      </c>
      <c r="Y4317" s="397">
        <v>1</v>
      </c>
    </row>
    <row r="4318" spans="1:25" x14ac:dyDescent="0.45">
      <c r="A4318">
        <f>'Page 1 - General Information'!$G$12</f>
        <v>113367003</v>
      </c>
      <c r="B4318" t="str">
        <f>'Page 1 - General Information'!$G$16</f>
        <v>2658</v>
      </c>
      <c r="C4318" s="395" t="s">
        <v>19824</v>
      </c>
      <c r="D4318"/>
      <c r="E4318"/>
      <c r="F4318"/>
      <c r="G4318"/>
      <c r="H4318"/>
      <c r="I4318"/>
      <c r="J4318"/>
      <c r="K4318"/>
      <c r="L4318"/>
      <c r="M4318"/>
      <c r="N4318" t="s">
        <v>8989</v>
      </c>
      <c r="O4318"/>
      <c r="P4318" s="401">
        <f>INDEX('Page 3 - Financial Information'!$K$16:$X$186,Y4318,X4318)</f>
        <v>0</v>
      </c>
      <c r="Q4318"/>
      <c r="R4318"/>
      <c r="S4318" t="s">
        <v>8997</v>
      </c>
      <c r="T4318"/>
      <c r="U4318"/>
      <c r="V4318"/>
      <c r="W4318"/>
      <c r="X4318" s="397">
        <v>9</v>
      </c>
      <c r="Y4318" s="397">
        <v>1</v>
      </c>
    </row>
    <row r="4319" spans="1:25" x14ac:dyDescent="0.45">
      <c r="A4319">
        <f>'Page 1 - General Information'!$G$12</f>
        <v>113367003</v>
      </c>
      <c r="B4319" t="str">
        <f>'Page 1 - General Information'!$G$16</f>
        <v>2658</v>
      </c>
      <c r="C4319" s="395" t="s">
        <v>19824</v>
      </c>
      <c r="D4319"/>
      <c r="E4319"/>
      <c r="F4319"/>
      <c r="G4319"/>
      <c r="H4319"/>
      <c r="I4319"/>
      <c r="J4319"/>
      <c r="K4319"/>
      <c r="L4319"/>
      <c r="M4319"/>
      <c r="N4319" t="s">
        <v>8989</v>
      </c>
      <c r="O4319"/>
      <c r="P4319" s="401">
        <f>INDEX('Page 3 - Financial Information'!$K$16:$X$186,Y4319,X4319)</f>
        <v>16912.43</v>
      </c>
      <c r="Q4319"/>
      <c r="R4319"/>
      <c r="S4319" t="s">
        <v>8998</v>
      </c>
      <c r="T4319"/>
      <c r="U4319"/>
      <c r="V4319"/>
      <c r="W4319"/>
      <c r="X4319" s="397">
        <v>10</v>
      </c>
      <c r="Y4319" s="397">
        <v>1</v>
      </c>
    </row>
    <row r="4320" spans="1:25" x14ac:dyDescent="0.45">
      <c r="A4320">
        <f>'Page 1 - General Information'!$G$12</f>
        <v>113367003</v>
      </c>
      <c r="B4320" t="str">
        <f>'Page 1 - General Information'!$G$16</f>
        <v>2658</v>
      </c>
      <c r="C4320" s="395" t="s">
        <v>19824</v>
      </c>
      <c r="D4320"/>
      <c r="E4320"/>
      <c r="F4320"/>
      <c r="G4320"/>
      <c r="H4320"/>
      <c r="I4320"/>
      <c r="J4320"/>
      <c r="K4320"/>
      <c r="L4320"/>
      <c r="M4320"/>
      <c r="N4320" t="s">
        <v>8989</v>
      </c>
      <c r="O4320"/>
      <c r="P4320" s="401">
        <f>INDEX('Page 3 - Financial Information'!$K$16:$X$186,Y4320,X4320)</f>
        <v>0</v>
      </c>
      <c r="Q4320"/>
      <c r="R4320"/>
      <c r="S4320" t="s">
        <v>8999</v>
      </c>
      <c r="T4320"/>
      <c r="U4320"/>
      <c r="V4320"/>
      <c r="W4320"/>
      <c r="X4320" s="397">
        <v>13</v>
      </c>
      <c r="Y4320" s="397">
        <v>1</v>
      </c>
    </row>
    <row r="4321" spans="1:25" x14ac:dyDescent="0.45">
      <c r="A4321">
        <f>'Page 1 - General Information'!$G$12</f>
        <v>113367003</v>
      </c>
      <c r="B4321" t="str">
        <f>'Page 1 - General Information'!$G$16</f>
        <v>2658</v>
      </c>
      <c r="C4321" s="395" t="s">
        <v>19824</v>
      </c>
      <c r="D4321"/>
      <c r="E4321"/>
      <c r="F4321"/>
      <c r="G4321"/>
      <c r="H4321"/>
      <c r="I4321"/>
      <c r="J4321"/>
      <c r="K4321"/>
      <c r="L4321"/>
      <c r="M4321"/>
      <c r="N4321" t="s">
        <v>8989</v>
      </c>
      <c r="O4321"/>
      <c r="P4321" s="401">
        <f>INDEX('Page 3 - Financial Information'!$K$16:$X$186,Y4321,X4321)</f>
        <v>0</v>
      </c>
      <c r="Q4321"/>
      <c r="R4321"/>
      <c r="S4321" t="s">
        <v>9000</v>
      </c>
      <c r="T4321"/>
      <c r="U4321"/>
      <c r="V4321"/>
      <c r="W4321"/>
      <c r="X4321" s="397">
        <v>14</v>
      </c>
      <c r="Y4321" s="397">
        <v>1</v>
      </c>
    </row>
    <row r="4322" spans="1:25" x14ac:dyDescent="0.45">
      <c r="A4322">
        <f>'Page 1 - General Information'!$G$12</f>
        <v>113367003</v>
      </c>
      <c r="B4322" t="str">
        <f>'Page 1 - General Information'!$G$16</f>
        <v>2658</v>
      </c>
      <c r="C4322" s="395" t="s">
        <v>19824</v>
      </c>
      <c r="D4322"/>
      <c r="E4322"/>
      <c r="F4322"/>
      <c r="G4322"/>
      <c r="H4322"/>
      <c r="I4322"/>
      <c r="J4322"/>
      <c r="K4322"/>
      <c r="L4322"/>
      <c r="M4322"/>
      <c r="N4322" t="s">
        <v>8989</v>
      </c>
      <c r="O4322"/>
      <c r="P4322" s="401">
        <f>INDEX('Page 3 - Financial Information'!$K$16:$X$186,Y4322,X4322)</f>
        <v>16133.7</v>
      </c>
      <c r="Q4322"/>
      <c r="R4322"/>
      <c r="S4322" t="s">
        <v>9001</v>
      </c>
      <c r="T4322"/>
      <c r="U4322"/>
      <c r="V4322"/>
      <c r="W4322"/>
      <c r="X4322" s="397">
        <v>1</v>
      </c>
      <c r="Y4322" s="397">
        <v>2</v>
      </c>
    </row>
    <row r="4323" spans="1:25" x14ac:dyDescent="0.45">
      <c r="A4323">
        <f>'Page 1 - General Information'!$G$12</f>
        <v>113367003</v>
      </c>
      <c r="B4323" t="str">
        <f>'Page 1 - General Information'!$G$16</f>
        <v>2658</v>
      </c>
      <c r="C4323" s="395" t="s">
        <v>19824</v>
      </c>
      <c r="D4323"/>
      <c r="E4323"/>
      <c r="F4323"/>
      <c r="G4323"/>
      <c r="H4323"/>
      <c r="I4323"/>
      <c r="J4323"/>
      <c r="K4323"/>
      <c r="L4323"/>
      <c r="M4323"/>
      <c r="N4323" t="s">
        <v>8989</v>
      </c>
      <c r="O4323"/>
      <c r="P4323" s="401">
        <f>INDEX('Page 3 - Financial Information'!$K$16:$X$186,Y4323,X4323)</f>
        <v>2085.21</v>
      </c>
      <c r="Q4323"/>
      <c r="R4323"/>
      <c r="S4323" t="s">
        <v>9002</v>
      </c>
      <c r="T4323"/>
      <c r="U4323"/>
      <c r="V4323"/>
      <c r="W4323"/>
      <c r="X4323" s="397">
        <v>3</v>
      </c>
      <c r="Y4323" s="397">
        <v>2</v>
      </c>
    </row>
    <row r="4324" spans="1:25" x14ac:dyDescent="0.45">
      <c r="A4324">
        <f>'Page 1 - General Information'!$G$12</f>
        <v>113367003</v>
      </c>
      <c r="B4324" t="str">
        <f>'Page 1 - General Information'!$G$16</f>
        <v>2658</v>
      </c>
      <c r="C4324" s="395" t="s">
        <v>19824</v>
      </c>
      <c r="D4324"/>
      <c r="E4324"/>
      <c r="F4324"/>
      <c r="G4324"/>
      <c r="H4324"/>
      <c r="I4324"/>
      <c r="J4324"/>
      <c r="K4324"/>
      <c r="L4324"/>
      <c r="M4324"/>
      <c r="N4324" t="s">
        <v>8989</v>
      </c>
      <c r="O4324"/>
      <c r="P4324" s="401">
        <f>INDEX('Page 3 - Financial Information'!$K$16:$X$186,Y4324,X4324)</f>
        <v>623.78</v>
      </c>
      <c r="Q4324"/>
      <c r="R4324"/>
      <c r="S4324" t="s">
        <v>9003</v>
      </c>
      <c r="T4324"/>
      <c r="U4324"/>
      <c r="V4324"/>
      <c r="W4324"/>
      <c r="X4324" s="397">
        <v>4</v>
      </c>
      <c r="Y4324" s="397">
        <v>2</v>
      </c>
    </row>
    <row r="4325" spans="1:25" x14ac:dyDescent="0.45">
      <c r="A4325">
        <f>'Page 1 - General Information'!$G$12</f>
        <v>113367003</v>
      </c>
      <c r="B4325" t="str">
        <f>'Page 1 - General Information'!$G$16</f>
        <v>2658</v>
      </c>
      <c r="C4325" s="395" t="s">
        <v>19824</v>
      </c>
      <c r="D4325"/>
      <c r="E4325"/>
      <c r="F4325"/>
      <c r="G4325"/>
      <c r="H4325"/>
      <c r="I4325"/>
      <c r="J4325"/>
      <c r="K4325"/>
      <c r="L4325"/>
      <c r="M4325"/>
      <c r="N4325" t="s">
        <v>8989</v>
      </c>
      <c r="O4325"/>
      <c r="P4325" s="401">
        <f>INDEX('Page 3 - Financial Information'!$K$16:$X$186,Y4325,X4325)</f>
        <v>613</v>
      </c>
      <c r="Q4325"/>
      <c r="R4325"/>
      <c r="S4325" t="s">
        <v>9004</v>
      </c>
      <c r="T4325"/>
      <c r="U4325"/>
      <c r="V4325"/>
      <c r="W4325"/>
      <c r="X4325" s="397">
        <v>5</v>
      </c>
      <c r="Y4325" s="397">
        <v>2</v>
      </c>
    </row>
    <row r="4326" spans="1:25" x14ac:dyDescent="0.45">
      <c r="A4326">
        <f>'Page 1 - General Information'!$G$12</f>
        <v>113367003</v>
      </c>
      <c r="B4326" t="str">
        <f>'Page 1 - General Information'!$G$16</f>
        <v>2658</v>
      </c>
      <c r="C4326" s="395" t="s">
        <v>19824</v>
      </c>
      <c r="D4326"/>
      <c r="E4326"/>
      <c r="F4326"/>
      <c r="G4326"/>
      <c r="H4326"/>
      <c r="I4326"/>
      <c r="J4326"/>
      <c r="K4326"/>
      <c r="L4326"/>
      <c r="M4326"/>
      <c r="N4326" t="s">
        <v>8989</v>
      </c>
      <c r="O4326"/>
      <c r="P4326" s="401">
        <f>INDEX('Page 3 - Financial Information'!$K$16:$X$186,Y4326,X4326)</f>
        <v>0</v>
      </c>
      <c r="Q4326"/>
      <c r="R4326"/>
      <c r="S4326" t="s">
        <v>9005</v>
      </c>
      <c r="T4326"/>
      <c r="U4326"/>
      <c r="V4326"/>
      <c r="W4326"/>
      <c r="X4326" s="397">
        <v>6</v>
      </c>
      <c r="Y4326" s="397">
        <v>2</v>
      </c>
    </row>
    <row r="4327" spans="1:25" x14ac:dyDescent="0.45">
      <c r="A4327">
        <f>'Page 1 - General Information'!$G$12</f>
        <v>113367003</v>
      </c>
      <c r="B4327" t="str">
        <f>'Page 1 - General Information'!$G$16</f>
        <v>2658</v>
      </c>
      <c r="C4327" s="395" t="s">
        <v>19824</v>
      </c>
      <c r="D4327"/>
      <c r="E4327"/>
      <c r="F4327"/>
      <c r="G4327"/>
      <c r="H4327"/>
      <c r="I4327"/>
      <c r="J4327"/>
      <c r="K4327"/>
      <c r="L4327"/>
      <c r="M4327"/>
      <c r="N4327" t="s">
        <v>8989</v>
      </c>
      <c r="O4327"/>
      <c r="P4327" s="401">
        <f>INDEX('Page 3 - Financial Information'!$K$16:$X$186,Y4327,X4327)</f>
        <v>2617.92</v>
      </c>
      <c r="Q4327"/>
      <c r="R4327"/>
      <c r="S4327" t="s">
        <v>9006</v>
      </c>
      <c r="T4327"/>
      <c r="U4327"/>
      <c r="V4327"/>
      <c r="W4327"/>
      <c r="X4327" s="397">
        <v>7</v>
      </c>
      <c r="Y4327" s="397">
        <v>2</v>
      </c>
    </row>
    <row r="4328" spans="1:25" x14ac:dyDescent="0.45">
      <c r="A4328">
        <f>'Page 1 - General Information'!$G$12</f>
        <v>113367003</v>
      </c>
      <c r="B4328" t="str">
        <f>'Page 1 - General Information'!$G$16</f>
        <v>2658</v>
      </c>
      <c r="C4328" s="395" t="s">
        <v>19824</v>
      </c>
      <c r="D4328"/>
      <c r="E4328"/>
      <c r="F4328"/>
      <c r="G4328"/>
      <c r="H4328"/>
      <c r="I4328"/>
      <c r="J4328"/>
      <c r="K4328"/>
      <c r="L4328"/>
      <c r="M4328"/>
      <c r="N4328" t="s">
        <v>8989</v>
      </c>
      <c r="O4328"/>
      <c r="P4328" s="401">
        <f>INDEX('Page 3 - Financial Information'!$K$16:$X$186,Y4328,X4328)</f>
        <v>0</v>
      </c>
      <c r="Q4328"/>
      <c r="R4328"/>
      <c r="S4328" t="s">
        <v>9007</v>
      </c>
      <c r="T4328"/>
      <c r="U4328"/>
      <c r="V4328"/>
      <c r="W4328"/>
      <c r="X4328" s="397">
        <v>8</v>
      </c>
      <c r="Y4328" s="397">
        <v>2</v>
      </c>
    </row>
    <row r="4329" spans="1:25" x14ac:dyDescent="0.45">
      <c r="A4329">
        <f>'Page 1 - General Information'!$G$12</f>
        <v>113367003</v>
      </c>
      <c r="B4329" t="str">
        <f>'Page 1 - General Information'!$G$16</f>
        <v>2658</v>
      </c>
      <c r="C4329" s="395" t="s">
        <v>19824</v>
      </c>
      <c r="D4329"/>
      <c r="E4329"/>
      <c r="F4329"/>
      <c r="G4329"/>
      <c r="H4329"/>
      <c r="I4329"/>
      <c r="J4329"/>
      <c r="K4329"/>
      <c r="L4329"/>
      <c r="M4329"/>
      <c r="N4329" t="s">
        <v>8989</v>
      </c>
      <c r="O4329"/>
      <c r="P4329" s="401">
        <f>INDEX('Page 3 - Financial Information'!$K$16:$X$186,Y4329,X4329)</f>
        <v>10193.790000000001</v>
      </c>
      <c r="Q4329"/>
      <c r="R4329"/>
      <c r="S4329" t="s">
        <v>9008</v>
      </c>
      <c r="T4329"/>
      <c r="U4329"/>
      <c r="V4329"/>
      <c r="W4329"/>
      <c r="X4329" s="397">
        <v>9</v>
      </c>
      <c r="Y4329" s="397">
        <v>2</v>
      </c>
    </row>
    <row r="4330" spans="1:25" x14ac:dyDescent="0.45">
      <c r="A4330">
        <f>'Page 1 - General Information'!$G$12</f>
        <v>113367003</v>
      </c>
      <c r="B4330" t="str">
        <f>'Page 1 - General Information'!$G$16</f>
        <v>2658</v>
      </c>
      <c r="C4330" s="395" t="s">
        <v>19824</v>
      </c>
      <c r="D4330"/>
      <c r="E4330"/>
      <c r="F4330"/>
      <c r="G4330"/>
      <c r="H4330"/>
      <c r="I4330"/>
      <c r="J4330"/>
      <c r="K4330"/>
      <c r="L4330"/>
      <c r="M4330"/>
      <c r="N4330" t="s">
        <v>8989</v>
      </c>
      <c r="O4330"/>
      <c r="P4330" s="401">
        <f>INDEX('Page 3 - Financial Information'!$K$16:$X$186,Y4330,X4330)</f>
        <v>0</v>
      </c>
      <c r="Q4330"/>
      <c r="R4330"/>
      <c r="S4330" t="s">
        <v>9009</v>
      </c>
      <c r="T4330"/>
      <c r="U4330"/>
      <c r="V4330"/>
      <c r="W4330"/>
      <c r="X4330" s="397">
        <v>10</v>
      </c>
      <c r="Y4330" s="397">
        <v>2</v>
      </c>
    </row>
    <row r="4331" spans="1:25" x14ac:dyDescent="0.45">
      <c r="A4331">
        <f>'Page 1 - General Information'!$G$12</f>
        <v>113367003</v>
      </c>
      <c r="B4331" t="str">
        <f>'Page 1 - General Information'!$G$16</f>
        <v>2658</v>
      </c>
      <c r="C4331" s="395" t="s">
        <v>19824</v>
      </c>
      <c r="D4331"/>
      <c r="E4331"/>
      <c r="F4331"/>
      <c r="G4331"/>
      <c r="H4331"/>
      <c r="I4331"/>
      <c r="J4331"/>
      <c r="K4331"/>
      <c r="L4331"/>
      <c r="M4331"/>
      <c r="N4331" t="s">
        <v>8989</v>
      </c>
      <c r="O4331"/>
      <c r="P4331" s="401">
        <f>INDEX('Page 3 - Financial Information'!$K$16:$X$186,Y4331,X4331)</f>
        <v>0</v>
      </c>
      <c r="Q4331"/>
      <c r="R4331"/>
      <c r="S4331" t="s">
        <v>9010</v>
      </c>
      <c r="T4331"/>
      <c r="U4331"/>
      <c r="V4331"/>
      <c r="W4331"/>
      <c r="X4331" s="397">
        <v>13</v>
      </c>
      <c r="Y4331" s="397">
        <v>2</v>
      </c>
    </row>
    <row r="4332" spans="1:25" x14ac:dyDescent="0.45">
      <c r="A4332">
        <f>'Page 1 - General Information'!$G$12</f>
        <v>113367003</v>
      </c>
      <c r="B4332" t="str">
        <f>'Page 1 - General Information'!$G$16</f>
        <v>2658</v>
      </c>
      <c r="C4332" s="395" t="s">
        <v>19824</v>
      </c>
      <c r="D4332"/>
      <c r="E4332"/>
      <c r="F4332"/>
      <c r="G4332"/>
      <c r="H4332"/>
      <c r="I4332"/>
      <c r="J4332"/>
      <c r="K4332"/>
      <c r="L4332"/>
      <c r="M4332"/>
      <c r="N4332" t="s">
        <v>8989</v>
      </c>
      <c r="O4332"/>
      <c r="P4332" s="401">
        <f>INDEX('Page 3 - Financial Information'!$K$16:$X$186,Y4332,X4332)</f>
        <v>0</v>
      </c>
      <c r="Q4332"/>
      <c r="R4332"/>
      <c r="S4332" t="s">
        <v>9011</v>
      </c>
      <c r="T4332"/>
      <c r="U4332"/>
      <c r="V4332"/>
      <c r="W4332"/>
      <c r="X4332" s="397">
        <v>14</v>
      </c>
      <c r="Y4332" s="397">
        <v>2</v>
      </c>
    </row>
    <row r="4333" spans="1:25" x14ac:dyDescent="0.45">
      <c r="A4333">
        <f>'Page 1 - General Information'!$G$12</f>
        <v>113367003</v>
      </c>
      <c r="B4333" t="str">
        <f>'Page 1 - General Information'!$G$16</f>
        <v>2658</v>
      </c>
      <c r="C4333" s="395" t="s">
        <v>19824</v>
      </c>
      <c r="D4333"/>
      <c r="E4333"/>
      <c r="F4333"/>
      <c r="G4333"/>
      <c r="H4333"/>
      <c r="I4333"/>
      <c r="J4333"/>
      <c r="K4333"/>
      <c r="L4333"/>
      <c r="M4333"/>
      <c r="N4333" t="s">
        <v>8989</v>
      </c>
      <c r="O4333"/>
      <c r="P4333" s="401">
        <f>INDEX('Page 3 - Financial Information'!$K$16:$X$186,Y4333,X4333)</f>
        <v>0</v>
      </c>
      <c r="Q4333"/>
      <c r="R4333"/>
      <c r="S4333" t="s">
        <v>9012</v>
      </c>
      <c r="T4333"/>
      <c r="U4333"/>
      <c r="V4333"/>
      <c r="W4333"/>
      <c r="X4333" s="397">
        <v>1</v>
      </c>
      <c r="Y4333" s="397">
        <v>3</v>
      </c>
    </row>
    <row r="4334" spans="1:25" x14ac:dyDescent="0.45">
      <c r="A4334">
        <f>'Page 1 - General Information'!$G$12</f>
        <v>113367003</v>
      </c>
      <c r="B4334" t="str">
        <f>'Page 1 - General Information'!$G$16</f>
        <v>2658</v>
      </c>
      <c r="C4334" s="395" t="s">
        <v>19824</v>
      </c>
      <c r="D4334"/>
      <c r="E4334"/>
      <c r="F4334"/>
      <c r="G4334"/>
      <c r="H4334"/>
      <c r="I4334"/>
      <c r="J4334"/>
      <c r="K4334"/>
      <c r="L4334"/>
      <c r="M4334"/>
      <c r="N4334" t="s">
        <v>8989</v>
      </c>
      <c r="O4334"/>
      <c r="P4334" s="401">
        <f>INDEX('Page 3 - Financial Information'!$K$16:$X$186,Y4334,X4334)</f>
        <v>0</v>
      </c>
      <c r="Q4334"/>
      <c r="R4334"/>
      <c r="S4334" t="s">
        <v>9013</v>
      </c>
      <c r="T4334"/>
      <c r="U4334"/>
      <c r="V4334"/>
      <c r="W4334"/>
      <c r="X4334" s="397">
        <v>3</v>
      </c>
      <c r="Y4334" s="397">
        <v>3</v>
      </c>
    </row>
    <row r="4335" spans="1:25" x14ac:dyDescent="0.45">
      <c r="A4335">
        <f>'Page 1 - General Information'!$G$12</f>
        <v>113367003</v>
      </c>
      <c r="B4335" t="str">
        <f>'Page 1 - General Information'!$G$16</f>
        <v>2658</v>
      </c>
      <c r="C4335" s="395" t="s">
        <v>19824</v>
      </c>
      <c r="D4335"/>
      <c r="E4335"/>
      <c r="F4335"/>
      <c r="G4335"/>
      <c r="H4335"/>
      <c r="I4335"/>
      <c r="J4335"/>
      <c r="K4335"/>
      <c r="L4335"/>
      <c r="M4335"/>
      <c r="N4335" t="s">
        <v>8989</v>
      </c>
      <c r="O4335"/>
      <c r="P4335" s="401">
        <f>INDEX('Page 3 - Financial Information'!$K$16:$X$186,Y4335,X4335)</f>
        <v>0</v>
      </c>
      <c r="Q4335"/>
      <c r="R4335"/>
      <c r="S4335" t="s">
        <v>9014</v>
      </c>
      <c r="T4335"/>
      <c r="U4335"/>
      <c r="V4335"/>
      <c r="W4335"/>
      <c r="X4335" s="397">
        <v>4</v>
      </c>
      <c r="Y4335" s="397">
        <v>3</v>
      </c>
    </row>
    <row r="4336" spans="1:25" x14ac:dyDescent="0.45">
      <c r="A4336">
        <f>'Page 1 - General Information'!$G$12</f>
        <v>113367003</v>
      </c>
      <c r="B4336" t="str">
        <f>'Page 1 - General Information'!$G$16</f>
        <v>2658</v>
      </c>
      <c r="C4336" s="395" t="s">
        <v>19824</v>
      </c>
      <c r="D4336"/>
      <c r="E4336"/>
      <c r="F4336"/>
      <c r="G4336"/>
      <c r="H4336"/>
      <c r="I4336"/>
      <c r="J4336"/>
      <c r="K4336"/>
      <c r="L4336"/>
      <c r="M4336"/>
      <c r="N4336" t="s">
        <v>8989</v>
      </c>
      <c r="O4336"/>
      <c r="P4336" s="401">
        <f>INDEX('Page 3 - Financial Information'!$K$16:$X$186,Y4336,X4336)</f>
        <v>0</v>
      </c>
      <c r="Q4336"/>
      <c r="R4336"/>
      <c r="S4336" t="s">
        <v>9015</v>
      </c>
      <c r="T4336"/>
      <c r="U4336"/>
      <c r="V4336"/>
      <c r="W4336"/>
      <c r="X4336" s="397">
        <v>5</v>
      </c>
      <c r="Y4336" s="397">
        <v>3</v>
      </c>
    </row>
    <row r="4337" spans="1:25" x14ac:dyDescent="0.45">
      <c r="A4337">
        <f>'Page 1 - General Information'!$G$12</f>
        <v>113367003</v>
      </c>
      <c r="B4337" t="str">
        <f>'Page 1 - General Information'!$G$16</f>
        <v>2658</v>
      </c>
      <c r="C4337" s="395" t="s">
        <v>19824</v>
      </c>
      <c r="D4337"/>
      <c r="E4337"/>
      <c r="F4337"/>
      <c r="G4337"/>
      <c r="H4337"/>
      <c r="I4337"/>
      <c r="J4337"/>
      <c r="K4337"/>
      <c r="L4337"/>
      <c r="M4337"/>
      <c r="N4337" t="s">
        <v>8989</v>
      </c>
      <c r="O4337"/>
      <c r="P4337" s="401">
        <f>INDEX('Page 3 - Financial Information'!$K$16:$X$186,Y4337,X4337)</f>
        <v>0</v>
      </c>
      <c r="Q4337"/>
      <c r="R4337"/>
      <c r="S4337" t="s">
        <v>9016</v>
      </c>
      <c r="T4337"/>
      <c r="U4337"/>
      <c r="V4337"/>
      <c r="W4337"/>
      <c r="X4337" s="397">
        <v>6</v>
      </c>
      <c r="Y4337" s="397">
        <v>3</v>
      </c>
    </row>
    <row r="4338" spans="1:25" x14ac:dyDescent="0.45">
      <c r="A4338">
        <f>'Page 1 - General Information'!$G$12</f>
        <v>113367003</v>
      </c>
      <c r="B4338" t="str">
        <f>'Page 1 - General Information'!$G$16</f>
        <v>2658</v>
      </c>
      <c r="C4338" s="395" t="s">
        <v>19824</v>
      </c>
      <c r="D4338"/>
      <c r="E4338"/>
      <c r="F4338"/>
      <c r="G4338"/>
      <c r="H4338"/>
      <c r="I4338"/>
      <c r="J4338"/>
      <c r="K4338"/>
      <c r="L4338"/>
      <c r="M4338"/>
      <c r="N4338" t="s">
        <v>8989</v>
      </c>
      <c r="O4338"/>
      <c r="P4338" s="401">
        <f>INDEX('Page 3 - Financial Information'!$K$16:$X$186,Y4338,X4338)</f>
        <v>0</v>
      </c>
      <c r="Q4338"/>
      <c r="R4338"/>
      <c r="S4338" t="s">
        <v>9017</v>
      </c>
      <c r="T4338"/>
      <c r="U4338"/>
      <c r="V4338"/>
      <c r="W4338"/>
      <c r="X4338" s="397">
        <v>7</v>
      </c>
      <c r="Y4338" s="397">
        <v>3</v>
      </c>
    </row>
    <row r="4339" spans="1:25" x14ac:dyDescent="0.45">
      <c r="A4339">
        <f>'Page 1 - General Information'!$G$12</f>
        <v>113367003</v>
      </c>
      <c r="B4339" t="str">
        <f>'Page 1 - General Information'!$G$16</f>
        <v>2658</v>
      </c>
      <c r="C4339" s="395" t="s">
        <v>19824</v>
      </c>
      <c r="D4339"/>
      <c r="E4339"/>
      <c r="F4339"/>
      <c r="G4339"/>
      <c r="H4339"/>
      <c r="I4339"/>
      <c r="J4339"/>
      <c r="K4339"/>
      <c r="L4339"/>
      <c r="M4339"/>
      <c r="N4339" t="s">
        <v>8989</v>
      </c>
      <c r="O4339"/>
      <c r="P4339" s="401">
        <f>INDEX('Page 3 - Financial Information'!$K$16:$X$186,Y4339,X4339)</f>
        <v>0</v>
      </c>
      <c r="Q4339"/>
      <c r="R4339"/>
      <c r="S4339" t="s">
        <v>9018</v>
      </c>
      <c r="T4339"/>
      <c r="U4339"/>
      <c r="V4339"/>
      <c r="W4339"/>
      <c r="X4339" s="397">
        <v>8</v>
      </c>
      <c r="Y4339" s="397">
        <v>3</v>
      </c>
    </row>
    <row r="4340" spans="1:25" x14ac:dyDescent="0.45">
      <c r="A4340">
        <f>'Page 1 - General Information'!$G$12</f>
        <v>113367003</v>
      </c>
      <c r="B4340" t="str">
        <f>'Page 1 - General Information'!$G$16</f>
        <v>2658</v>
      </c>
      <c r="C4340" s="395" t="s">
        <v>19824</v>
      </c>
      <c r="D4340"/>
      <c r="E4340"/>
      <c r="F4340"/>
      <c r="G4340"/>
      <c r="H4340"/>
      <c r="I4340"/>
      <c r="J4340"/>
      <c r="K4340"/>
      <c r="L4340"/>
      <c r="M4340"/>
      <c r="N4340" t="s">
        <v>8989</v>
      </c>
      <c r="O4340"/>
      <c r="P4340" s="401">
        <f>INDEX('Page 3 - Financial Information'!$K$16:$X$186,Y4340,X4340)</f>
        <v>0</v>
      </c>
      <c r="Q4340"/>
      <c r="R4340"/>
      <c r="S4340" t="s">
        <v>9019</v>
      </c>
      <c r="T4340"/>
      <c r="U4340"/>
      <c r="V4340"/>
      <c r="W4340"/>
      <c r="X4340" s="397">
        <v>9</v>
      </c>
      <c r="Y4340" s="397">
        <v>3</v>
      </c>
    </row>
    <row r="4341" spans="1:25" x14ac:dyDescent="0.45">
      <c r="A4341">
        <f>'Page 1 - General Information'!$G$12</f>
        <v>113367003</v>
      </c>
      <c r="B4341" t="str">
        <f>'Page 1 - General Information'!$G$16</f>
        <v>2658</v>
      </c>
      <c r="C4341" s="395" t="s">
        <v>19824</v>
      </c>
      <c r="D4341"/>
      <c r="E4341"/>
      <c r="F4341"/>
      <c r="G4341"/>
      <c r="H4341"/>
      <c r="I4341"/>
      <c r="J4341"/>
      <c r="K4341"/>
      <c r="L4341"/>
      <c r="M4341"/>
      <c r="N4341" t="s">
        <v>8989</v>
      </c>
      <c r="O4341"/>
      <c r="P4341" s="401">
        <f>INDEX('Page 3 - Financial Information'!$K$16:$X$186,Y4341,X4341)</f>
        <v>0</v>
      </c>
      <c r="Q4341"/>
      <c r="R4341"/>
      <c r="S4341" t="s">
        <v>9020</v>
      </c>
      <c r="T4341"/>
      <c r="U4341"/>
      <c r="V4341"/>
      <c r="W4341"/>
      <c r="X4341" s="397">
        <v>10</v>
      </c>
      <c r="Y4341" s="397">
        <v>3</v>
      </c>
    </row>
    <row r="4342" spans="1:25" x14ac:dyDescent="0.45">
      <c r="A4342">
        <f>'Page 1 - General Information'!$G$12</f>
        <v>113367003</v>
      </c>
      <c r="B4342" t="str">
        <f>'Page 1 - General Information'!$G$16</f>
        <v>2658</v>
      </c>
      <c r="C4342" s="395" t="s">
        <v>19824</v>
      </c>
      <c r="D4342"/>
      <c r="E4342"/>
      <c r="F4342"/>
      <c r="G4342"/>
      <c r="H4342"/>
      <c r="I4342"/>
      <c r="J4342"/>
      <c r="K4342"/>
      <c r="L4342"/>
      <c r="M4342"/>
      <c r="N4342" t="s">
        <v>8989</v>
      </c>
      <c r="O4342"/>
      <c r="P4342" s="401">
        <f>INDEX('Page 3 - Financial Information'!$K$16:$X$186,Y4342,X4342)</f>
        <v>0</v>
      </c>
      <c r="Q4342"/>
      <c r="R4342"/>
      <c r="S4342" t="s">
        <v>9021</v>
      </c>
      <c r="T4342"/>
      <c r="U4342"/>
      <c r="V4342"/>
      <c r="W4342"/>
      <c r="X4342" s="397">
        <v>13</v>
      </c>
      <c r="Y4342" s="397">
        <v>3</v>
      </c>
    </row>
    <row r="4343" spans="1:25" x14ac:dyDescent="0.45">
      <c r="A4343">
        <f>'Page 1 - General Information'!$G$12</f>
        <v>113367003</v>
      </c>
      <c r="B4343" t="str">
        <f>'Page 1 - General Information'!$G$16</f>
        <v>2658</v>
      </c>
      <c r="C4343" s="395" t="s">
        <v>19824</v>
      </c>
      <c r="D4343"/>
      <c r="E4343"/>
      <c r="F4343"/>
      <c r="G4343"/>
      <c r="H4343"/>
      <c r="I4343"/>
      <c r="J4343"/>
      <c r="K4343"/>
      <c r="L4343"/>
      <c r="M4343"/>
      <c r="N4343" t="s">
        <v>8989</v>
      </c>
      <c r="O4343"/>
      <c r="P4343" s="401">
        <f>INDEX('Page 3 - Financial Information'!$K$16:$X$186,Y4343,X4343)</f>
        <v>0</v>
      </c>
      <c r="Q4343"/>
      <c r="R4343"/>
      <c r="S4343" t="s">
        <v>9022</v>
      </c>
      <c r="T4343"/>
      <c r="U4343"/>
      <c r="V4343"/>
      <c r="W4343"/>
      <c r="X4343" s="397">
        <v>14</v>
      </c>
      <c r="Y4343" s="397">
        <v>3</v>
      </c>
    </row>
    <row r="4344" spans="1:25" x14ac:dyDescent="0.45">
      <c r="A4344">
        <f>'Page 1 - General Information'!$G$12</f>
        <v>113367003</v>
      </c>
      <c r="B4344" t="str">
        <f>'Page 1 - General Information'!$G$16</f>
        <v>2658</v>
      </c>
      <c r="C4344" s="395" t="s">
        <v>19824</v>
      </c>
      <c r="D4344"/>
      <c r="E4344"/>
      <c r="F4344"/>
      <c r="G4344"/>
      <c r="H4344"/>
      <c r="I4344"/>
      <c r="J4344"/>
      <c r="K4344"/>
      <c r="L4344"/>
      <c r="M4344"/>
      <c r="N4344" t="s">
        <v>8989</v>
      </c>
      <c r="O4344"/>
      <c r="P4344" s="401">
        <f>INDEX('Page 3 - Financial Information'!$K$16:$X$186,Y4344,X4344)</f>
        <v>3582.24</v>
      </c>
      <c r="Q4344"/>
      <c r="R4344"/>
      <c r="S4344" t="s">
        <v>9023</v>
      </c>
      <c r="T4344"/>
      <c r="U4344"/>
      <c r="V4344"/>
      <c r="W4344"/>
      <c r="X4344" s="397">
        <v>1</v>
      </c>
      <c r="Y4344" s="397">
        <v>4</v>
      </c>
    </row>
    <row r="4345" spans="1:25" x14ac:dyDescent="0.45">
      <c r="A4345">
        <f>'Page 1 - General Information'!$G$12</f>
        <v>113367003</v>
      </c>
      <c r="B4345" t="str">
        <f>'Page 1 - General Information'!$G$16</f>
        <v>2658</v>
      </c>
      <c r="C4345" s="395" t="s">
        <v>19824</v>
      </c>
      <c r="D4345"/>
      <c r="E4345"/>
      <c r="F4345"/>
      <c r="G4345"/>
      <c r="H4345"/>
      <c r="I4345"/>
      <c r="J4345"/>
      <c r="K4345"/>
      <c r="L4345"/>
      <c r="M4345"/>
      <c r="N4345" t="s">
        <v>8989</v>
      </c>
      <c r="O4345"/>
      <c r="P4345" s="401">
        <f>INDEX('Page 3 - Financial Information'!$K$16:$X$186,Y4345,X4345)</f>
        <v>733.88</v>
      </c>
      <c r="Q4345"/>
      <c r="R4345"/>
      <c r="S4345" t="s">
        <v>9024</v>
      </c>
      <c r="T4345"/>
      <c r="U4345"/>
      <c r="V4345"/>
      <c r="W4345"/>
      <c r="X4345" s="397">
        <v>3</v>
      </c>
      <c r="Y4345" s="397">
        <v>4</v>
      </c>
    </row>
    <row r="4346" spans="1:25" x14ac:dyDescent="0.45">
      <c r="A4346">
        <f>'Page 1 - General Information'!$G$12</f>
        <v>113367003</v>
      </c>
      <c r="B4346" t="str">
        <f>'Page 1 - General Information'!$G$16</f>
        <v>2658</v>
      </c>
      <c r="C4346" s="395" t="s">
        <v>19824</v>
      </c>
      <c r="D4346"/>
      <c r="E4346"/>
      <c r="F4346"/>
      <c r="G4346"/>
      <c r="H4346"/>
      <c r="I4346"/>
      <c r="J4346"/>
      <c r="K4346"/>
      <c r="L4346"/>
      <c r="M4346"/>
      <c r="N4346" t="s">
        <v>8989</v>
      </c>
      <c r="O4346"/>
      <c r="P4346" s="401">
        <f>INDEX('Page 3 - Financial Information'!$K$16:$X$186,Y4346,X4346)</f>
        <v>17.11</v>
      </c>
      <c r="Q4346"/>
      <c r="R4346"/>
      <c r="S4346" t="s">
        <v>9025</v>
      </c>
      <c r="T4346"/>
      <c r="U4346"/>
      <c r="V4346"/>
      <c r="W4346"/>
      <c r="X4346" s="397">
        <v>4</v>
      </c>
      <c r="Y4346" s="397">
        <v>4</v>
      </c>
    </row>
    <row r="4347" spans="1:25" x14ac:dyDescent="0.45">
      <c r="A4347">
        <f>'Page 1 - General Information'!$G$12</f>
        <v>113367003</v>
      </c>
      <c r="B4347" t="str">
        <f>'Page 1 - General Information'!$G$16</f>
        <v>2658</v>
      </c>
      <c r="C4347" s="395" t="s">
        <v>19824</v>
      </c>
      <c r="D4347"/>
      <c r="E4347"/>
      <c r="F4347"/>
      <c r="G4347"/>
      <c r="H4347"/>
      <c r="I4347"/>
      <c r="J4347"/>
      <c r="K4347"/>
      <c r="L4347"/>
      <c r="M4347"/>
      <c r="N4347" t="s">
        <v>8989</v>
      </c>
      <c r="O4347"/>
      <c r="P4347" s="401">
        <f>INDEX('Page 3 - Financial Information'!$K$16:$X$186,Y4347,X4347)</f>
        <v>357.58</v>
      </c>
      <c r="Q4347"/>
      <c r="R4347"/>
      <c r="S4347" t="s">
        <v>9026</v>
      </c>
      <c r="T4347"/>
      <c r="U4347"/>
      <c r="V4347"/>
      <c r="W4347"/>
      <c r="X4347" s="397">
        <v>5</v>
      </c>
      <c r="Y4347" s="397">
        <v>4</v>
      </c>
    </row>
    <row r="4348" spans="1:25" x14ac:dyDescent="0.45">
      <c r="A4348">
        <f>'Page 1 - General Information'!$G$12</f>
        <v>113367003</v>
      </c>
      <c r="B4348" t="str">
        <f>'Page 1 - General Information'!$G$16</f>
        <v>2658</v>
      </c>
      <c r="C4348" s="395" t="s">
        <v>19824</v>
      </c>
      <c r="D4348"/>
      <c r="E4348"/>
      <c r="F4348"/>
      <c r="G4348"/>
      <c r="H4348"/>
      <c r="I4348"/>
      <c r="J4348"/>
      <c r="K4348"/>
      <c r="L4348"/>
      <c r="M4348"/>
      <c r="N4348" t="s">
        <v>8989</v>
      </c>
      <c r="O4348"/>
      <c r="P4348" s="401">
        <f>INDEX('Page 3 - Financial Information'!$K$16:$X$186,Y4348,X4348)</f>
        <v>0</v>
      </c>
      <c r="Q4348"/>
      <c r="R4348"/>
      <c r="S4348" t="s">
        <v>9027</v>
      </c>
      <c r="T4348"/>
      <c r="U4348"/>
      <c r="V4348"/>
      <c r="W4348"/>
      <c r="X4348" s="397">
        <v>6</v>
      </c>
      <c r="Y4348" s="397">
        <v>4</v>
      </c>
    </row>
    <row r="4349" spans="1:25" x14ac:dyDescent="0.45">
      <c r="A4349">
        <f>'Page 1 - General Information'!$G$12</f>
        <v>113367003</v>
      </c>
      <c r="B4349" t="str">
        <f>'Page 1 - General Information'!$G$16</f>
        <v>2658</v>
      </c>
      <c r="C4349" s="395" t="s">
        <v>19824</v>
      </c>
      <c r="D4349"/>
      <c r="E4349"/>
      <c r="F4349"/>
      <c r="G4349"/>
      <c r="H4349"/>
      <c r="I4349"/>
      <c r="J4349"/>
      <c r="K4349"/>
      <c r="L4349"/>
      <c r="M4349"/>
      <c r="N4349" t="s">
        <v>8989</v>
      </c>
      <c r="O4349"/>
      <c r="P4349" s="401">
        <f>INDEX('Page 3 - Financial Information'!$K$16:$X$186,Y4349,X4349)</f>
        <v>209.8</v>
      </c>
      <c r="Q4349"/>
      <c r="R4349"/>
      <c r="S4349" t="s">
        <v>9028</v>
      </c>
      <c r="T4349"/>
      <c r="U4349"/>
      <c r="V4349"/>
      <c r="W4349"/>
      <c r="X4349" s="397">
        <v>7</v>
      </c>
      <c r="Y4349" s="397">
        <v>4</v>
      </c>
    </row>
    <row r="4350" spans="1:25" x14ac:dyDescent="0.45">
      <c r="A4350">
        <f>'Page 1 - General Information'!$G$12</f>
        <v>113367003</v>
      </c>
      <c r="B4350" t="str">
        <f>'Page 1 - General Information'!$G$16</f>
        <v>2658</v>
      </c>
      <c r="C4350" s="395" t="s">
        <v>19824</v>
      </c>
      <c r="D4350"/>
      <c r="E4350"/>
      <c r="F4350"/>
      <c r="G4350"/>
      <c r="H4350"/>
      <c r="I4350"/>
      <c r="J4350"/>
      <c r="K4350"/>
      <c r="L4350"/>
      <c r="M4350"/>
      <c r="N4350" t="s">
        <v>8989</v>
      </c>
      <c r="O4350"/>
      <c r="P4350" s="401">
        <f>INDEX('Page 3 - Financial Information'!$K$16:$X$186,Y4350,X4350)</f>
        <v>2263.87</v>
      </c>
      <c r="Q4350"/>
      <c r="R4350"/>
      <c r="S4350" t="s">
        <v>9029</v>
      </c>
      <c r="T4350"/>
      <c r="U4350"/>
      <c r="V4350"/>
      <c r="W4350"/>
      <c r="X4350" s="397">
        <v>8</v>
      </c>
      <c r="Y4350" s="397">
        <v>4</v>
      </c>
    </row>
    <row r="4351" spans="1:25" x14ac:dyDescent="0.45">
      <c r="A4351">
        <f>'Page 1 - General Information'!$G$12</f>
        <v>113367003</v>
      </c>
      <c r="B4351" t="str">
        <f>'Page 1 - General Information'!$G$16</f>
        <v>2658</v>
      </c>
      <c r="C4351" s="395" t="s">
        <v>19824</v>
      </c>
      <c r="D4351"/>
      <c r="E4351"/>
      <c r="F4351"/>
      <c r="G4351"/>
      <c r="H4351"/>
      <c r="I4351"/>
      <c r="J4351"/>
      <c r="K4351"/>
      <c r="L4351"/>
      <c r="M4351"/>
      <c r="N4351" t="s">
        <v>8989</v>
      </c>
      <c r="O4351"/>
      <c r="P4351" s="401">
        <f>INDEX('Page 3 - Financial Information'!$K$16:$X$186,Y4351,X4351)</f>
        <v>0</v>
      </c>
      <c r="Q4351"/>
      <c r="R4351"/>
      <c r="S4351" t="s">
        <v>9030</v>
      </c>
      <c r="T4351"/>
      <c r="U4351"/>
      <c r="V4351"/>
      <c r="W4351"/>
      <c r="X4351" s="397">
        <v>9</v>
      </c>
      <c r="Y4351" s="397">
        <v>4</v>
      </c>
    </row>
    <row r="4352" spans="1:25" x14ac:dyDescent="0.45">
      <c r="A4352">
        <f>'Page 1 - General Information'!$G$12</f>
        <v>113367003</v>
      </c>
      <c r="B4352" t="str">
        <f>'Page 1 - General Information'!$G$16</f>
        <v>2658</v>
      </c>
      <c r="C4352" s="395" t="s">
        <v>19824</v>
      </c>
      <c r="D4352"/>
      <c r="E4352"/>
      <c r="F4352"/>
      <c r="G4352"/>
      <c r="H4352"/>
      <c r="I4352"/>
      <c r="J4352"/>
      <c r="K4352"/>
      <c r="L4352"/>
      <c r="M4352"/>
      <c r="N4352" t="s">
        <v>8989</v>
      </c>
      <c r="O4352"/>
      <c r="P4352" s="401">
        <f>INDEX('Page 3 - Financial Information'!$K$16:$X$186,Y4352,X4352)</f>
        <v>0</v>
      </c>
      <c r="Q4352"/>
      <c r="R4352"/>
      <c r="S4352" t="s">
        <v>9031</v>
      </c>
      <c r="T4352"/>
      <c r="U4352"/>
      <c r="V4352"/>
      <c r="W4352"/>
      <c r="X4352" s="397">
        <v>10</v>
      </c>
      <c r="Y4352" s="397">
        <v>4</v>
      </c>
    </row>
    <row r="4353" spans="1:25" x14ac:dyDescent="0.45">
      <c r="A4353">
        <f>'Page 1 - General Information'!$G$12</f>
        <v>113367003</v>
      </c>
      <c r="B4353" t="str">
        <f>'Page 1 - General Information'!$G$16</f>
        <v>2658</v>
      </c>
      <c r="C4353" s="395" t="s">
        <v>19824</v>
      </c>
      <c r="D4353"/>
      <c r="E4353"/>
      <c r="F4353"/>
      <c r="G4353"/>
      <c r="H4353"/>
      <c r="I4353"/>
      <c r="J4353"/>
      <c r="K4353"/>
      <c r="L4353"/>
      <c r="M4353"/>
      <c r="N4353" t="s">
        <v>8989</v>
      </c>
      <c r="O4353"/>
      <c r="P4353" s="401">
        <f>INDEX('Page 3 - Financial Information'!$K$16:$X$186,Y4353,X4353)</f>
        <v>0</v>
      </c>
      <c r="Q4353"/>
      <c r="R4353"/>
      <c r="S4353" t="s">
        <v>9032</v>
      </c>
      <c r="T4353"/>
      <c r="U4353"/>
      <c r="V4353"/>
      <c r="W4353"/>
      <c r="X4353" s="397">
        <v>13</v>
      </c>
      <c r="Y4353" s="397">
        <v>4</v>
      </c>
    </row>
    <row r="4354" spans="1:25" x14ac:dyDescent="0.45">
      <c r="A4354">
        <f>'Page 1 - General Information'!$G$12</f>
        <v>113367003</v>
      </c>
      <c r="B4354" t="str">
        <f>'Page 1 - General Information'!$G$16</f>
        <v>2658</v>
      </c>
      <c r="C4354" s="395" t="s">
        <v>19824</v>
      </c>
      <c r="D4354"/>
      <c r="E4354"/>
      <c r="F4354"/>
      <c r="G4354"/>
      <c r="H4354"/>
      <c r="I4354"/>
      <c r="J4354"/>
      <c r="K4354"/>
      <c r="L4354"/>
      <c r="M4354"/>
      <c r="N4354" t="s">
        <v>8989</v>
      </c>
      <c r="O4354"/>
      <c r="P4354" s="401">
        <f>INDEX('Page 3 - Financial Information'!$K$16:$X$186,Y4354,X4354)</f>
        <v>0</v>
      </c>
      <c r="Q4354"/>
      <c r="R4354"/>
      <c r="S4354" t="s">
        <v>9033</v>
      </c>
      <c r="T4354"/>
      <c r="U4354"/>
      <c r="V4354"/>
      <c r="W4354"/>
      <c r="X4354" s="397">
        <v>14</v>
      </c>
      <c r="Y4354" s="397">
        <v>4</v>
      </c>
    </row>
    <row r="4355" spans="1:25" x14ac:dyDescent="0.45">
      <c r="A4355">
        <f>'Page 1 - General Information'!$G$12</f>
        <v>113367003</v>
      </c>
      <c r="B4355" t="str">
        <f>'Page 1 - General Information'!$G$16</f>
        <v>2658</v>
      </c>
      <c r="C4355" s="395" t="s">
        <v>19824</v>
      </c>
      <c r="D4355"/>
      <c r="E4355"/>
      <c r="F4355"/>
      <c r="G4355"/>
      <c r="H4355"/>
      <c r="I4355"/>
      <c r="J4355"/>
      <c r="K4355"/>
      <c r="L4355"/>
      <c r="M4355"/>
      <c r="N4355" t="s">
        <v>8989</v>
      </c>
      <c r="O4355"/>
      <c r="P4355" s="401">
        <f>INDEX('Page 3 - Financial Information'!$K$16:$X$186,Y4355,X4355)</f>
        <v>55670.039999999994</v>
      </c>
      <c r="Q4355"/>
      <c r="R4355"/>
      <c r="S4355" t="s">
        <v>9034</v>
      </c>
      <c r="T4355"/>
      <c r="U4355"/>
      <c r="V4355"/>
      <c r="W4355"/>
      <c r="X4355" s="397">
        <v>1</v>
      </c>
      <c r="Y4355" s="397">
        <v>5</v>
      </c>
    </row>
    <row r="4356" spans="1:25" x14ac:dyDescent="0.45">
      <c r="A4356">
        <f>'Page 1 - General Information'!$G$12</f>
        <v>113367003</v>
      </c>
      <c r="B4356" t="str">
        <f>'Page 1 - General Information'!$G$16</f>
        <v>2658</v>
      </c>
      <c r="C4356" s="395" t="s">
        <v>19824</v>
      </c>
      <c r="D4356"/>
      <c r="E4356"/>
      <c r="F4356"/>
      <c r="G4356"/>
      <c r="H4356"/>
      <c r="I4356"/>
      <c r="J4356"/>
      <c r="K4356"/>
      <c r="L4356"/>
      <c r="M4356"/>
      <c r="N4356" t="s">
        <v>8989</v>
      </c>
      <c r="O4356"/>
      <c r="P4356" s="401">
        <f>INDEX('Page 3 - Financial Information'!$K$16:$X$186,Y4356,X4356)</f>
        <v>1281.3800000000001</v>
      </c>
      <c r="Q4356"/>
      <c r="R4356"/>
      <c r="S4356" t="s">
        <v>9035</v>
      </c>
      <c r="T4356"/>
      <c r="U4356"/>
      <c r="V4356"/>
      <c r="W4356"/>
      <c r="X4356" s="397">
        <v>3</v>
      </c>
      <c r="Y4356" s="397">
        <v>5</v>
      </c>
    </row>
    <row r="4357" spans="1:25" x14ac:dyDescent="0.45">
      <c r="A4357">
        <f>'Page 1 - General Information'!$G$12</f>
        <v>113367003</v>
      </c>
      <c r="B4357" t="str">
        <f>'Page 1 - General Information'!$G$16</f>
        <v>2658</v>
      </c>
      <c r="C4357" s="395" t="s">
        <v>19824</v>
      </c>
      <c r="D4357"/>
      <c r="E4357"/>
      <c r="F4357"/>
      <c r="G4357"/>
      <c r="H4357"/>
      <c r="I4357"/>
      <c r="J4357"/>
      <c r="K4357"/>
      <c r="L4357"/>
      <c r="M4357"/>
      <c r="N4357" t="s">
        <v>8989</v>
      </c>
      <c r="O4357"/>
      <c r="P4357" s="401">
        <f>INDEX('Page 3 - Financial Information'!$K$16:$X$186,Y4357,X4357)</f>
        <v>6012.28</v>
      </c>
      <c r="Q4357"/>
      <c r="R4357"/>
      <c r="S4357" t="s">
        <v>9036</v>
      </c>
      <c r="T4357"/>
      <c r="U4357"/>
      <c r="V4357"/>
      <c r="W4357"/>
      <c r="X4357" s="397">
        <v>4</v>
      </c>
      <c r="Y4357" s="397">
        <v>5</v>
      </c>
    </row>
    <row r="4358" spans="1:25" x14ac:dyDescent="0.45">
      <c r="A4358">
        <f>'Page 1 - General Information'!$G$12</f>
        <v>113367003</v>
      </c>
      <c r="B4358" t="str">
        <f>'Page 1 - General Information'!$G$16</f>
        <v>2658</v>
      </c>
      <c r="C4358" s="395" t="s">
        <v>19824</v>
      </c>
      <c r="D4358"/>
      <c r="E4358"/>
      <c r="F4358"/>
      <c r="G4358"/>
      <c r="H4358"/>
      <c r="I4358"/>
      <c r="J4358"/>
      <c r="K4358"/>
      <c r="L4358"/>
      <c r="M4358"/>
      <c r="N4358" t="s">
        <v>8989</v>
      </c>
      <c r="O4358"/>
      <c r="P4358" s="401">
        <f>INDEX('Page 3 - Financial Information'!$K$16:$X$186,Y4358,X4358)</f>
        <v>1583.58</v>
      </c>
      <c r="Q4358"/>
      <c r="R4358"/>
      <c r="S4358" t="s">
        <v>9037</v>
      </c>
      <c r="T4358"/>
      <c r="U4358"/>
      <c r="V4358"/>
      <c r="W4358"/>
      <c r="X4358" s="397">
        <v>5</v>
      </c>
      <c r="Y4358" s="397">
        <v>5</v>
      </c>
    </row>
    <row r="4359" spans="1:25" x14ac:dyDescent="0.45">
      <c r="A4359">
        <f>'Page 1 - General Information'!$G$12</f>
        <v>113367003</v>
      </c>
      <c r="B4359" t="str">
        <f>'Page 1 - General Information'!$G$16</f>
        <v>2658</v>
      </c>
      <c r="C4359" s="395" t="s">
        <v>19824</v>
      </c>
      <c r="D4359"/>
      <c r="E4359"/>
      <c r="F4359"/>
      <c r="G4359"/>
      <c r="H4359"/>
      <c r="I4359"/>
      <c r="J4359"/>
      <c r="K4359"/>
      <c r="L4359"/>
      <c r="M4359"/>
      <c r="N4359" t="s">
        <v>8989</v>
      </c>
      <c r="O4359"/>
      <c r="P4359" s="401">
        <f>INDEX('Page 3 - Financial Information'!$K$16:$X$186,Y4359,X4359)</f>
        <v>0</v>
      </c>
      <c r="Q4359"/>
      <c r="R4359"/>
      <c r="S4359" t="s">
        <v>9038</v>
      </c>
      <c r="T4359"/>
      <c r="U4359"/>
      <c r="V4359"/>
      <c r="W4359"/>
      <c r="X4359" s="397">
        <v>6</v>
      </c>
      <c r="Y4359" s="397">
        <v>5</v>
      </c>
    </row>
    <row r="4360" spans="1:25" x14ac:dyDescent="0.45">
      <c r="A4360">
        <f>'Page 1 - General Information'!$G$12</f>
        <v>113367003</v>
      </c>
      <c r="B4360" t="str">
        <f>'Page 1 - General Information'!$G$16</f>
        <v>2658</v>
      </c>
      <c r="C4360" s="395" t="s">
        <v>19824</v>
      </c>
      <c r="D4360"/>
      <c r="E4360"/>
      <c r="F4360"/>
      <c r="G4360"/>
      <c r="H4360"/>
      <c r="I4360"/>
      <c r="J4360"/>
      <c r="K4360"/>
      <c r="L4360"/>
      <c r="M4360"/>
      <c r="N4360" t="s">
        <v>8989</v>
      </c>
      <c r="O4360"/>
      <c r="P4360" s="401">
        <f>INDEX('Page 3 - Financial Information'!$K$16:$X$186,Y4360,X4360)</f>
        <v>19597</v>
      </c>
      <c r="Q4360"/>
      <c r="R4360"/>
      <c r="S4360" t="s">
        <v>9039</v>
      </c>
      <c r="T4360"/>
      <c r="U4360"/>
      <c r="V4360"/>
      <c r="W4360"/>
      <c r="X4360" s="397">
        <v>7</v>
      </c>
      <c r="Y4360" s="397">
        <v>5</v>
      </c>
    </row>
    <row r="4361" spans="1:25" x14ac:dyDescent="0.45">
      <c r="A4361">
        <f>'Page 1 - General Information'!$G$12</f>
        <v>113367003</v>
      </c>
      <c r="B4361" t="str">
        <f>'Page 1 - General Information'!$G$16</f>
        <v>2658</v>
      </c>
      <c r="C4361" s="395" t="s">
        <v>19824</v>
      </c>
      <c r="D4361"/>
      <c r="E4361"/>
      <c r="F4361"/>
      <c r="G4361"/>
      <c r="H4361"/>
      <c r="I4361"/>
      <c r="J4361"/>
      <c r="K4361"/>
      <c r="L4361"/>
      <c r="M4361"/>
      <c r="N4361" t="s">
        <v>8989</v>
      </c>
      <c r="O4361"/>
      <c r="P4361" s="401">
        <f>INDEX('Page 3 - Financial Information'!$K$16:$X$186,Y4361,X4361)</f>
        <v>27195.8</v>
      </c>
      <c r="Q4361"/>
      <c r="R4361"/>
      <c r="S4361" t="s">
        <v>9040</v>
      </c>
      <c r="T4361"/>
      <c r="U4361"/>
      <c r="V4361"/>
      <c r="W4361"/>
      <c r="X4361" s="397">
        <v>8</v>
      </c>
      <c r="Y4361" s="397">
        <v>5</v>
      </c>
    </row>
    <row r="4362" spans="1:25" x14ac:dyDescent="0.45">
      <c r="A4362">
        <f>'Page 1 - General Information'!$G$12</f>
        <v>113367003</v>
      </c>
      <c r="B4362" t="str">
        <f>'Page 1 - General Information'!$G$16</f>
        <v>2658</v>
      </c>
      <c r="C4362" s="395" t="s">
        <v>19824</v>
      </c>
      <c r="D4362"/>
      <c r="E4362"/>
      <c r="F4362"/>
      <c r="G4362"/>
      <c r="H4362"/>
      <c r="I4362"/>
      <c r="J4362"/>
      <c r="K4362"/>
      <c r="L4362"/>
      <c r="M4362"/>
      <c r="N4362" t="s">
        <v>8989</v>
      </c>
      <c r="O4362"/>
      <c r="P4362" s="401">
        <f>INDEX('Page 3 - Financial Information'!$K$16:$X$186,Y4362,X4362)</f>
        <v>0</v>
      </c>
      <c r="Q4362"/>
      <c r="R4362"/>
      <c r="S4362" t="s">
        <v>9041</v>
      </c>
      <c r="T4362"/>
      <c r="U4362"/>
      <c r="V4362"/>
      <c r="W4362"/>
      <c r="X4362" s="397">
        <v>9</v>
      </c>
      <c r="Y4362" s="397">
        <v>5</v>
      </c>
    </row>
    <row r="4363" spans="1:25" x14ac:dyDescent="0.45">
      <c r="A4363">
        <f>'Page 1 - General Information'!$G$12</f>
        <v>113367003</v>
      </c>
      <c r="B4363" t="str">
        <f>'Page 1 - General Information'!$G$16</f>
        <v>2658</v>
      </c>
      <c r="C4363" s="395" t="s">
        <v>19824</v>
      </c>
      <c r="D4363"/>
      <c r="E4363"/>
      <c r="F4363"/>
      <c r="G4363"/>
      <c r="H4363"/>
      <c r="I4363"/>
      <c r="J4363"/>
      <c r="K4363"/>
      <c r="L4363"/>
      <c r="M4363"/>
      <c r="N4363" t="s">
        <v>8989</v>
      </c>
      <c r="O4363"/>
      <c r="P4363" s="401">
        <f>INDEX('Page 3 - Financial Information'!$K$16:$X$186,Y4363,X4363)</f>
        <v>0</v>
      </c>
      <c r="Q4363"/>
      <c r="R4363"/>
      <c r="S4363" t="s">
        <v>9042</v>
      </c>
      <c r="T4363"/>
      <c r="U4363"/>
      <c r="V4363"/>
      <c r="W4363"/>
      <c r="X4363" s="397">
        <v>10</v>
      </c>
      <c r="Y4363" s="397">
        <v>5</v>
      </c>
    </row>
    <row r="4364" spans="1:25" x14ac:dyDescent="0.45">
      <c r="A4364">
        <f>'Page 1 - General Information'!$G$12</f>
        <v>113367003</v>
      </c>
      <c r="B4364" t="str">
        <f>'Page 1 - General Information'!$G$16</f>
        <v>2658</v>
      </c>
      <c r="C4364" s="395" t="s">
        <v>19824</v>
      </c>
      <c r="D4364"/>
      <c r="E4364"/>
      <c r="F4364"/>
      <c r="G4364"/>
      <c r="H4364"/>
      <c r="I4364"/>
      <c r="J4364"/>
      <c r="K4364"/>
      <c r="L4364"/>
      <c r="M4364"/>
      <c r="N4364" t="s">
        <v>8989</v>
      </c>
      <c r="O4364"/>
      <c r="P4364" s="401">
        <f>INDEX('Page 3 - Financial Information'!$K$16:$X$186,Y4364,X4364)</f>
        <v>0</v>
      </c>
      <c r="Q4364"/>
      <c r="R4364"/>
      <c r="S4364" t="s">
        <v>9043</v>
      </c>
      <c r="T4364"/>
      <c r="U4364"/>
      <c r="V4364"/>
      <c r="W4364"/>
      <c r="X4364" s="397">
        <v>13</v>
      </c>
      <c r="Y4364" s="397">
        <v>5</v>
      </c>
    </row>
    <row r="4365" spans="1:25" x14ac:dyDescent="0.45">
      <c r="A4365">
        <f>'Page 1 - General Information'!$G$12</f>
        <v>113367003</v>
      </c>
      <c r="B4365" t="str">
        <f>'Page 1 - General Information'!$G$16</f>
        <v>2658</v>
      </c>
      <c r="C4365" s="395" t="s">
        <v>19824</v>
      </c>
      <c r="D4365"/>
      <c r="E4365"/>
      <c r="F4365"/>
      <c r="G4365"/>
      <c r="H4365"/>
      <c r="I4365"/>
      <c r="J4365"/>
      <c r="K4365"/>
      <c r="L4365"/>
      <c r="M4365"/>
      <c r="N4365" t="s">
        <v>8989</v>
      </c>
      <c r="O4365"/>
      <c r="P4365" s="401">
        <f>INDEX('Page 3 - Financial Information'!$K$16:$X$186,Y4365,X4365)</f>
        <v>0</v>
      </c>
      <c r="Q4365"/>
      <c r="R4365"/>
      <c r="S4365" t="s">
        <v>9044</v>
      </c>
      <c r="T4365"/>
      <c r="U4365"/>
      <c r="V4365"/>
      <c r="W4365"/>
      <c r="X4365" s="397">
        <v>14</v>
      </c>
      <c r="Y4365" s="397">
        <v>5</v>
      </c>
    </row>
    <row r="4366" spans="1:25" x14ac:dyDescent="0.45">
      <c r="A4366">
        <f>'Page 1 - General Information'!$G$12</f>
        <v>113367003</v>
      </c>
      <c r="B4366" t="str">
        <f>'Page 1 - General Information'!$G$16</f>
        <v>2658</v>
      </c>
      <c r="C4366" s="395" t="s">
        <v>19824</v>
      </c>
      <c r="D4366"/>
      <c r="E4366"/>
      <c r="F4366"/>
      <c r="G4366"/>
      <c r="H4366"/>
      <c r="I4366"/>
      <c r="J4366"/>
      <c r="K4366"/>
      <c r="L4366"/>
      <c r="M4366"/>
      <c r="N4366" t="s">
        <v>8989</v>
      </c>
      <c r="O4366"/>
      <c r="P4366" s="401">
        <f>INDEX('Page 3 - Financial Information'!$K$16:$X$186,Y4366,X4366)</f>
        <v>9274.5</v>
      </c>
      <c r="Q4366"/>
      <c r="R4366"/>
      <c r="S4366" t="s">
        <v>9045</v>
      </c>
      <c r="T4366"/>
      <c r="U4366"/>
      <c r="V4366"/>
      <c r="W4366"/>
      <c r="X4366" s="397">
        <v>1</v>
      </c>
      <c r="Y4366" s="397">
        <v>6</v>
      </c>
    </row>
    <row r="4367" spans="1:25" x14ac:dyDescent="0.45">
      <c r="A4367">
        <f>'Page 1 - General Information'!$G$12</f>
        <v>113367003</v>
      </c>
      <c r="B4367" t="str">
        <f>'Page 1 - General Information'!$G$16</f>
        <v>2658</v>
      </c>
      <c r="C4367" s="395" t="s">
        <v>19824</v>
      </c>
      <c r="D4367"/>
      <c r="E4367"/>
      <c r="F4367"/>
      <c r="G4367"/>
      <c r="H4367"/>
      <c r="I4367"/>
      <c r="J4367"/>
      <c r="K4367"/>
      <c r="L4367"/>
      <c r="M4367"/>
      <c r="N4367" t="s">
        <v>8989</v>
      </c>
      <c r="O4367"/>
      <c r="P4367" s="401">
        <f>INDEX('Page 3 - Financial Information'!$K$16:$X$186,Y4367,X4367)</f>
        <v>618.59</v>
      </c>
      <c r="Q4367"/>
      <c r="R4367"/>
      <c r="S4367" t="s">
        <v>9046</v>
      </c>
      <c r="T4367"/>
      <c r="U4367"/>
      <c r="V4367"/>
      <c r="W4367"/>
      <c r="X4367" s="397">
        <v>3</v>
      </c>
      <c r="Y4367" s="397">
        <v>6</v>
      </c>
    </row>
    <row r="4368" spans="1:25" x14ac:dyDescent="0.45">
      <c r="A4368">
        <f>'Page 1 - General Information'!$G$12</f>
        <v>113367003</v>
      </c>
      <c r="B4368" t="str">
        <f>'Page 1 - General Information'!$G$16</f>
        <v>2658</v>
      </c>
      <c r="C4368" s="395" t="s">
        <v>19824</v>
      </c>
      <c r="D4368"/>
      <c r="E4368"/>
      <c r="F4368"/>
      <c r="G4368"/>
      <c r="H4368"/>
      <c r="I4368"/>
      <c r="J4368"/>
      <c r="K4368"/>
      <c r="L4368"/>
      <c r="M4368"/>
      <c r="N4368" t="s">
        <v>8989</v>
      </c>
      <c r="O4368"/>
      <c r="P4368" s="401">
        <f>INDEX('Page 3 - Financial Information'!$K$16:$X$186,Y4368,X4368)</f>
        <v>1730.53</v>
      </c>
      <c r="Q4368"/>
      <c r="R4368"/>
      <c r="S4368" t="s">
        <v>9047</v>
      </c>
      <c r="T4368"/>
      <c r="U4368"/>
      <c r="V4368"/>
      <c r="W4368"/>
      <c r="X4368" s="397">
        <v>4</v>
      </c>
      <c r="Y4368" s="397">
        <v>6</v>
      </c>
    </row>
    <row r="4369" spans="1:25" x14ac:dyDescent="0.45">
      <c r="A4369">
        <f>'Page 1 - General Information'!$G$12</f>
        <v>113367003</v>
      </c>
      <c r="B4369" t="str">
        <f>'Page 1 - General Information'!$G$16</f>
        <v>2658</v>
      </c>
      <c r="C4369" s="395" t="s">
        <v>19824</v>
      </c>
      <c r="D4369"/>
      <c r="E4369"/>
      <c r="F4369"/>
      <c r="G4369"/>
      <c r="H4369"/>
      <c r="I4369"/>
      <c r="J4369"/>
      <c r="K4369"/>
      <c r="L4369"/>
      <c r="M4369"/>
      <c r="N4369" t="s">
        <v>8989</v>
      </c>
      <c r="O4369"/>
      <c r="P4369" s="401">
        <f>INDEX('Page 3 - Financial Information'!$K$16:$X$186,Y4369,X4369)</f>
        <v>306.5</v>
      </c>
      <c r="Q4369"/>
      <c r="R4369"/>
      <c r="S4369" t="s">
        <v>9048</v>
      </c>
      <c r="T4369"/>
      <c r="U4369"/>
      <c r="V4369"/>
      <c r="W4369"/>
      <c r="X4369" s="397">
        <v>5</v>
      </c>
      <c r="Y4369" s="397">
        <v>6</v>
      </c>
    </row>
    <row r="4370" spans="1:25" x14ac:dyDescent="0.45">
      <c r="A4370">
        <f>'Page 1 - General Information'!$G$12</f>
        <v>113367003</v>
      </c>
      <c r="B4370" t="str">
        <f>'Page 1 - General Information'!$G$16</f>
        <v>2658</v>
      </c>
      <c r="C4370" s="395" t="s">
        <v>19824</v>
      </c>
      <c r="D4370"/>
      <c r="E4370"/>
      <c r="F4370"/>
      <c r="G4370"/>
      <c r="H4370"/>
      <c r="I4370"/>
      <c r="J4370"/>
      <c r="K4370"/>
      <c r="L4370"/>
      <c r="M4370"/>
      <c r="N4370" t="s">
        <v>8989</v>
      </c>
      <c r="O4370"/>
      <c r="P4370" s="401">
        <f>INDEX('Page 3 - Financial Information'!$K$16:$X$186,Y4370,X4370)</f>
        <v>0</v>
      </c>
      <c r="Q4370"/>
      <c r="R4370"/>
      <c r="S4370" t="s">
        <v>9049</v>
      </c>
      <c r="T4370"/>
      <c r="U4370"/>
      <c r="V4370"/>
      <c r="W4370"/>
      <c r="X4370" s="397">
        <v>6</v>
      </c>
      <c r="Y4370" s="397">
        <v>6</v>
      </c>
    </row>
    <row r="4371" spans="1:25" x14ac:dyDescent="0.45">
      <c r="A4371">
        <f>'Page 1 - General Information'!$G$12</f>
        <v>113367003</v>
      </c>
      <c r="B4371" t="str">
        <f>'Page 1 - General Information'!$G$16</f>
        <v>2658</v>
      </c>
      <c r="C4371" s="395" t="s">
        <v>19824</v>
      </c>
      <c r="D4371"/>
      <c r="E4371"/>
      <c r="F4371"/>
      <c r="G4371"/>
      <c r="H4371"/>
      <c r="I4371"/>
      <c r="J4371"/>
      <c r="K4371"/>
      <c r="L4371"/>
      <c r="M4371"/>
      <c r="N4371" t="s">
        <v>8989</v>
      </c>
      <c r="O4371"/>
      <c r="P4371" s="401">
        <f>INDEX('Page 3 - Financial Information'!$K$16:$X$186,Y4371,X4371)</f>
        <v>54.68</v>
      </c>
      <c r="Q4371"/>
      <c r="R4371"/>
      <c r="S4371" t="s">
        <v>9050</v>
      </c>
      <c r="T4371"/>
      <c r="U4371"/>
      <c r="V4371"/>
      <c r="W4371"/>
      <c r="X4371" s="397">
        <v>7</v>
      </c>
      <c r="Y4371" s="397">
        <v>6</v>
      </c>
    </row>
    <row r="4372" spans="1:25" x14ac:dyDescent="0.45">
      <c r="A4372">
        <f>'Page 1 - General Information'!$G$12</f>
        <v>113367003</v>
      </c>
      <c r="B4372" t="str">
        <f>'Page 1 - General Information'!$G$16</f>
        <v>2658</v>
      </c>
      <c r="C4372" s="395" t="s">
        <v>19824</v>
      </c>
      <c r="D4372"/>
      <c r="E4372"/>
      <c r="F4372"/>
      <c r="G4372"/>
      <c r="H4372"/>
      <c r="I4372"/>
      <c r="J4372"/>
      <c r="K4372"/>
      <c r="L4372"/>
      <c r="M4372"/>
      <c r="N4372" t="s">
        <v>8989</v>
      </c>
      <c r="O4372"/>
      <c r="P4372" s="401">
        <f>INDEX('Page 3 - Financial Information'!$K$16:$X$186,Y4372,X4372)</f>
        <v>6564.2</v>
      </c>
      <c r="Q4372"/>
      <c r="R4372"/>
      <c r="S4372" t="s">
        <v>9051</v>
      </c>
      <c r="T4372"/>
      <c r="U4372"/>
      <c r="V4372"/>
      <c r="W4372"/>
      <c r="X4372" s="397">
        <v>8</v>
      </c>
      <c r="Y4372" s="397">
        <v>6</v>
      </c>
    </row>
    <row r="4373" spans="1:25" x14ac:dyDescent="0.45">
      <c r="A4373">
        <f>'Page 1 - General Information'!$G$12</f>
        <v>113367003</v>
      </c>
      <c r="B4373" t="str">
        <f>'Page 1 - General Information'!$G$16</f>
        <v>2658</v>
      </c>
      <c r="C4373" s="395" t="s">
        <v>19824</v>
      </c>
      <c r="D4373"/>
      <c r="E4373"/>
      <c r="F4373"/>
      <c r="G4373"/>
      <c r="H4373"/>
      <c r="I4373"/>
      <c r="J4373"/>
      <c r="K4373"/>
      <c r="L4373"/>
      <c r="M4373"/>
      <c r="N4373" t="s">
        <v>8989</v>
      </c>
      <c r="O4373"/>
      <c r="P4373" s="401">
        <f>INDEX('Page 3 - Financial Information'!$K$16:$X$186,Y4373,X4373)</f>
        <v>0</v>
      </c>
      <c r="Q4373"/>
      <c r="R4373"/>
      <c r="S4373" t="s">
        <v>9052</v>
      </c>
      <c r="T4373"/>
      <c r="U4373"/>
      <c r="V4373"/>
      <c r="W4373"/>
      <c r="X4373" s="397">
        <v>9</v>
      </c>
      <c r="Y4373" s="397">
        <v>6</v>
      </c>
    </row>
    <row r="4374" spans="1:25" x14ac:dyDescent="0.45">
      <c r="A4374">
        <f>'Page 1 - General Information'!$G$12</f>
        <v>113367003</v>
      </c>
      <c r="B4374" t="str">
        <f>'Page 1 - General Information'!$G$16</f>
        <v>2658</v>
      </c>
      <c r="C4374" s="395" t="s">
        <v>19824</v>
      </c>
      <c r="D4374"/>
      <c r="E4374"/>
      <c r="F4374"/>
      <c r="G4374"/>
      <c r="H4374"/>
      <c r="I4374"/>
      <c r="J4374"/>
      <c r="K4374"/>
      <c r="L4374"/>
      <c r="M4374"/>
      <c r="N4374" t="s">
        <v>8989</v>
      </c>
      <c r="O4374"/>
      <c r="P4374" s="401">
        <f>INDEX('Page 3 - Financial Information'!$K$16:$X$186,Y4374,X4374)</f>
        <v>0</v>
      </c>
      <c r="Q4374"/>
      <c r="R4374"/>
      <c r="S4374" t="s">
        <v>9053</v>
      </c>
      <c r="T4374"/>
      <c r="U4374"/>
      <c r="V4374"/>
      <c r="W4374"/>
      <c r="X4374" s="397">
        <v>10</v>
      </c>
      <c r="Y4374" s="397">
        <v>6</v>
      </c>
    </row>
    <row r="4375" spans="1:25" x14ac:dyDescent="0.45">
      <c r="A4375">
        <f>'Page 1 - General Information'!$G$12</f>
        <v>113367003</v>
      </c>
      <c r="B4375" t="str">
        <f>'Page 1 - General Information'!$G$16</f>
        <v>2658</v>
      </c>
      <c r="C4375" s="395" t="s">
        <v>19824</v>
      </c>
      <c r="D4375"/>
      <c r="E4375"/>
      <c r="F4375"/>
      <c r="G4375"/>
      <c r="H4375"/>
      <c r="I4375"/>
      <c r="J4375"/>
      <c r="K4375"/>
      <c r="L4375"/>
      <c r="M4375"/>
      <c r="N4375" t="s">
        <v>8989</v>
      </c>
      <c r="O4375"/>
      <c r="P4375" s="401">
        <f>INDEX('Page 3 - Financial Information'!$K$16:$X$186,Y4375,X4375)</f>
        <v>0</v>
      </c>
      <c r="Q4375"/>
      <c r="R4375"/>
      <c r="S4375" t="s">
        <v>9054</v>
      </c>
      <c r="T4375"/>
      <c r="U4375"/>
      <c r="V4375"/>
      <c r="W4375"/>
      <c r="X4375" s="397">
        <v>13</v>
      </c>
      <c r="Y4375" s="397">
        <v>6</v>
      </c>
    </row>
    <row r="4376" spans="1:25" x14ac:dyDescent="0.45">
      <c r="A4376">
        <f>'Page 1 - General Information'!$G$12</f>
        <v>113367003</v>
      </c>
      <c r="B4376" t="str">
        <f>'Page 1 - General Information'!$G$16</f>
        <v>2658</v>
      </c>
      <c r="C4376" s="395" t="s">
        <v>19824</v>
      </c>
      <c r="D4376"/>
      <c r="E4376"/>
      <c r="F4376"/>
      <c r="G4376"/>
      <c r="H4376"/>
      <c r="I4376"/>
      <c r="J4376"/>
      <c r="K4376"/>
      <c r="L4376"/>
      <c r="M4376"/>
      <c r="N4376" t="s">
        <v>8989</v>
      </c>
      <c r="O4376"/>
      <c r="P4376" s="401">
        <f>INDEX('Page 3 - Financial Information'!$K$16:$X$186,Y4376,X4376)</f>
        <v>0</v>
      </c>
      <c r="Q4376"/>
      <c r="R4376"/>
      <c r="S4376" t="s">
        <v>9055</v>
      </c>
      <c r="T4376"/>
      <c r="U4376"/>
      <c r="V4376"/>
      <c r="W4376"/>
      <c r="X4376" s="397">
        <v>14</v>
      </c>
      <c r="Y4376" s="397">
        <v>6</v>
      </c>
    </row>
    <row r="4377" spans="1:25" x14ac:dyDescent="0.45">
      <c r="A4377">
        <f>'Page 1 - General Information'!$G$12</f>
        <v>113367003</v>
      </c>
      <c r="B4377" t="str">
        <f>'Page 1 - General Information'!$G$16</f>
        <v>2658</v>
      </c>
      <c r="C4377" s="395" t="s">
        <v>19824</v>
      </c>
      <c r="D4377"/>
      <c r="E4377"/>
      <c r="F4377"/>
      <c r="G4377"/>
      <c r="H4377"/>
      <c r="I4377"/>
      <c r="J4377"/>
      <c r="K4377"/>
      <c r="L4377"/>
      <c r="M4377"/>
      <c r="N4377" t="s">
        <v>8989</v>
      </c>
      <c r="O4377"/>
      <c r="P4377" s="401">
        <f>INDEX('Page 3 - Financial Information'!$K$16:$X$186,Y4377,X4377)</f>
        <v>0</v>
      </c>
      <c r="Q4377"/>
      <c r="R4377"/>
      <c r="S4377" t="s">
        <v>9056</v>
      </c>
      <c r="T4377"/>
      <c r="U4377"/>
      <c r="V4377"/>
      <c r="W4377"/>
      <c r="X4377" s="397">
        <v>1</v>
      </c>
      <c r="Y4377" s="397">
        <v>7</v>
      </c>
    </row>
    <row r="4378" spans="1:25" x14ac:dyDescent="0.45">
      <c r="A4378">
        <f>'Page 1 - General Information'!$G$12</f>
        <v>113367003</v>
      </c>
      <c r="B4378" t="str">
        <f>'Page 1 - General Information'!$G$16</f>
        <v>2658</v>
      </c>
      <c r="C4378" s="395" t="s">
        <v>19824</v>
      </c>
      <c r="D4378"/>
      <c r="E4378"/>
      <c r="F4378"/>
      <c r="G4378"/>
      <c r="H4378"/>
      <c r="I4378"/>
      <c r="J4378"/>
      <c r="K4378"/>
      <c r="L4378"/>
      <c r="M4378"/>
      <c r="N4378" t="s">
        <v>8989</v>
      </c>
      <c r="O4378"/>
      <c r="P4378" s="401">
        <f>INDEX('Page 3 - Financial Information'!$K$16:$X$186,Y4378,X4378)</f>
        <v>0</v>
      </c>
      <c r="Q4378"/>
      <c r="R4378"/>
      <c r="S4378" t="s">
        <v>9057</v>
      </c>
      <c r="T4378"/>
      <c r="U4378"/>
      <c r="V4378"/>
      <c r="W4378"/>
      <c r="X4378" s="397">
        <v>3</v>
      </c>
      <c r="Y4378" s="397">
        <v>7</v>
      </c>
    </row>
    <row r="4379" spans="1:25" x14ac:dyDescent="0.45">
      <c r="A4379">
        <f>'Page 1 - General Information'!$G$12</f>
        <v>113367003</v>
      </c>
      <c r="B4379" t="str">
        <f>'Page 1 - General Information'!$G$16</f>
        <v>2658</v>
      </c>
      <c r="C4379" s="395" t="s">
        <v>19824</v>
      </c>
      <c r="D4379"/>
      <c r="E4379"/>
      <c r="F4379"/>
      <c r="G4379"/>
      <c r="H4379"/>
      <c r="I4379"/>
      <c r="J4379"/>
      <c r="K4379"/>
      <c r="L4379"/>
      <c r="M4379"/>
      <c r="N4379" t="s">
        <v>8989</v>
      </c>
      <c r="O4379"/>
      <c r="P4379" s="401">
        <f>INDEX('Page 3 - Financial Information'!$K$16:$X$186,Y4379,X4379)</f>
        <v>0</v>
      </c>
      <c r="Q4379"/>
      <c r="R4379"/>
      <c r="S4379" t="s">
        <v>9058</v>
      </c>
      <c r="T4379"/>
      <c r="U4379"/>
      <c r="V4379"/>
      <c r="W4379"/>
      <c r="X4379" s="397">
        <v>4</v>
      </c>
      <c r="Y4379" s="397">
        <v>7</v>
      </c>
    </row>
    <row r="4380" spans="1:25" x14ac:dyDescent="0.45">
      <c r="A4380">
        <f>'Page 1 - General Information'!$G$12</f>
        <v>113367003</v>
      </c>
      <c r="B4380" t="str">
        <f>'Page 1 - General Information'!$G$16</f>
        <v>2658</v>
      </c>
      <c r="C4380" s="395" t="s">
        <v>19824</v>
      </c>
      <c r="D4380"/>
      <c r="E4380"/>
      <c r="F4380"/>
      <c r="G4380"/>
      <c r="H4380"/>
      <c r="I4380"/>
      <c r="J4380"/>
      <c r="K4380"/>
      <c r="L4380"/>
      <c r="M4380"/>
      <c r="N4380" t="s">
        <v>8989</v>
      </c>
      <c r="O4380"/>
      <c r="P4380" s="401">
        <f>INDEX('Page 3 - Financial Information'!$K$16:$X$186,Y4380,X4380)</f>
        <v>0</v>
      </c>
      <c r="Q4380"/>
      <c r="R4380"/>
      <c r="S4380" t="s">
        <v>9059</v>
      </c>
      <c r="T4380"/>
      <c r="U4380"/>
      <c r="V4380"/>
      <c r="W4380"/>
      <c r="X4380" s="397">
        <v>5</v>
      </c>
      <c r="Y4380" s="397">
        <v>7</v>
      </c>
    </row>
    <row r="4381" spans="1:25" x14ac:dyDescent="0.45">
      <c r="A4381">
        <f>'Page 1 - General Information'!$G$12</f>
        <v>113367003</v>
      </c>
      <c r="B4381" t="str">
        <f>'Page 1 - General Information'!$G$16</f>
        <v>2658</v>
      </c>
      <c r="C4381" s="395" t="s">
        <v>19824</v>
      </c>
      <c r="D4381"/>
      <c r="E4381"/>
      <c r="F4381"/>
      <c r="G4381"/>
      <c r="H4381"/>
      <c r="I4381"/>
      <c r="J4381"/>
      <c r="K4381"/>
      <c r="L4381"/>
      <c r="M4381"/>
      <c r="N4381" t="s">
        <v>8989</v>
      </c>
      <c r="O4381"/>
      <c r="P4381" s="401">
        <f>INDEX('Page 3 - Financial Information'!$K$16:$X$186,Y4381,X4381)</f>
        <v>0</v>
      </c>
      <c r="Q4381"/>
      <c r="R4381"/>
      <c r="S4381" t="s">
        <v>9060</v>
      </c>
      <c r="T4381"/>
      <c r="U4381"/>
      <c r="V4381"/>
      <c r="W4381"/>
      <c r="X4381" s="397">
        <v>6</v>
      </c>
      <c r="Y4381" s="397">
        <v>7</v>
      </c>
    </row>
    <row r="4382" spans="1:25" x14ac:dyDescent="0.45">
      <c r="A4382">
        <f>'Page 1 - General Information'!$G$12</f>
        <v>113367003</v>
      </c>
      <c r="B4382" t="str">
        <f>'Page 1 - General Information'!$G$16</f>
        <v>2658</v>
      </c>
      <c r="C4382" s="395" t="s">
        <v>19824</v>
      </c>
      <c r="D4382"/>
      <c r="E4382"/>
      <c r="F4382"/>
      <c r="G4382"/>
      <c r="H4382"/>
      <c r="I4382"/>
      <c r="J4382"/>
      <c r="K4382"/>
      <c r="L4382"/>
      <c r="M4382"/>
      <c r="N4382" t="s">
        <v>8989</v>
      </c>
      <c r="O4382"/>
      <c r="P4382" s="401">
        <f>INDEX('Page 3 - Financial Information'!$K$16:$X$186,Y4382,X4382)</f>
        <v>0</v>
      </c>
      <c r="Q4382"/>
      <c r="R4382"/>
      <c r="S4382" t="s">
        <v>9061</v>
      </c>
      <c r="T4382"/>
      <c r="U4382"/>
      <c r="V4382"/>
      <c r="W4382"/>
      <c r="X4382" s="397">
        <v>7</v>
      </c>
      <c r="Y4382" s="397">
        <v>7</v>
      </c>
    </row>
    <row r="4383" spans="1:25" x14ac:dyDescent="0.45">
      <c r="A4383">
        <f>'Page 1 - General Information'!$G$12</f>
        <v>113367003</v>
      </c>
      <c r="B4383" t="str">
        <f>'Page 1 - General Information'!$G$16</f>
        <v>2658</v>
      </c>
      <c r="C4383" s="395" t="s">
        <v>19824</v>
      </c>
      <c r="D4383"/>
      <c r="E4383"/>
      <c r="F4383"/>
      <c r="G4383"/>
      <c r="H4383"/>
      <c r="I4383"/>
      <c r="J4383"/>
      <c r="K4383"/>
      <c r="L4383"/>
      <c r="M4383"/>
      <c r="N4383" t="s">
        <v>8989</v>
      </c>
      <c r="O4383"/>
      <c r="P4383" s="401">
        <f>INDEX('Page 3 - Financial Information'!$K$16:$X$186,Y4383,X4383)</f>
        <v>0</v>
      </c>
      <c r="Q4383"/>
      <c r="R4383"/>
      <c r="S4383" t="s">
        <v>9062</v>
      </c>
      <c r="T4383"/>
      <c r="U4383"/>
      <c r="V4383"/>
      <c r="W4383"/>
      <c r="X4383" s="397">
        <v>8</v>
      </c>
      <c r="Y4383" s="397">
        <v>7</v>
      </c>
    </row>
    <row r="4384" spans="1:25" x14ac:dyDescent="0.45">
      <c r="A4384">
        <f>'Page 1 - General Information'!$G$12</f>
        <v>113367003</v>
      </c>
      <c r="B4384" t="str">
        <f>'Page 1 - General Information'!$G$16</f>
        <v>2658</v>
      </c>
      <c r="C4384" s="395" t="s">
        <v>19824</v>
      </c>
      <c r="D4384"/>
      <c r="E4384"/>
      <c r="F4384"/>
      <c r="G4384"/>
      <c r="H4384"/>
      <c r="I4384"/>
      <c r="J4384"/>
      <c r="K4384"/>
      <c r="L4384"/>
      <c r="M4384"/>
      <c r="N4384" t="s">
        <v>8989</v>
      </c>
      <c r="O4384"/>
      <c r="P4384" s="401">
        <f>INDEX('Page 3 - Financial Information'!$K$16:$X$186,Y4384,X4384)</f>
        <v>0</v>
      </c>
      <c r="Q4384"/>
      <c r="R4384"/>
      <c r="S4384" t="s">
        <v>9063</v>
      </c>
      <c r="T4384"/>
      <c r="U4384"/>
      <c r="V4384"/>
      <c r="W4384"/>
      <c r="X4384" s="397">
        <v>9</v>
      </c>
      <c r="Y4384" s="397">
        <v>7</v>
      </c>
    </row>
    <row r="4385" spans="1:25" x14ac:dyDescent="0.45">
      <c r="A4385">
        <f>'Page 1 - General Information'!$G$12</f>
        <v>113367003</v>
      </c>
      <c r="B4385" t="str">
        <f>'Page 1 - General Information'!$G$16</f>
        <v>2658</v>
      </c>
      <c r="C4385" s="395" t="s">
        <v>19824</v>
      </c>
      <c r="D4385"/>
      <c r="E4385"/>
      <c r="F4385"/>
      <c r="G4385"/>
      <c r="H4385"/>
      <c r="I4385"/>
      <c r="J4385"/>
      <c r="K4385"/>
      <c r="L4385"/>
      <c r="M4385"/>
      <c r="N4385" t="s">
        <v>8989</v>
      </c>
      <c r="O4385"/>
      <c r="P4385" s="401">
        <f>INDEX('Page 3 - Financial Information'!$K$16:$X$186,Y4385,X4385)</f>
        <v>0</v>
      </c>
      <c r="Q4385"/>
      <c r="R4385"/>
      <c r="S4385" t="s">
        <v>9064</v>
      </c>
      <c r="T4385"/>
      <c r="U4385"/>
      <c r="V4385"/>
      <c r="W4385"/>
      <c r="X4385" s="397">
        <v>10</v>
      </c>
      <c r="Y4385" s="397">
        <v>7</v>
      </c>
    </row>
    <row r="4386" spans="1:25" x14ac:dyDescent="0.45">
      <c r="A4386">
        <f>'Page 1 - General Information'!$G$12</f>
        <v>113367003</v>
      </c>
      <c r="B4386" t="str">
        <f>'Page 1 - General Information'!$G$16</f>
        <v>2658</v>
      </c>
      <c r="C4386" s="395" t="s">
        <v>19824</v>
      </c>
      <c r="D4386"/>
      <c r="E4386"/>
      <c r="F4386"/>
      <c r="G4386"/>
      <c r="H4386"/>
      <c r="I4386"/>
      <c r="J4386"/>
      <c r="K4386"/>
      <c r="L4386"/>
      <c r="M4386"/>
      <c r="N4386" t="s">
        <v>8989</v>
      </c>
      <c r="O4386"/>
      <c r="P4386" s="401">
        <f>INDEX('Page 3 - Financial Information'!$K$16:$X$186,Y4386,X4386)</f>
        <v>0</v>
      </c>
      <c r="Q4386"/>
      <c r="R4386"/>
      <c r="S4386" t="s">
        <v>9065</v>
      </c>
      <c r="T4386"/>
      <c r="U4386"/>
      <c r="V4386"/>
      <c r="W4386"/>
      <c r="X4386" s="397">
        <v>13</v>
      </c>
      <c r="Y4386" s="397">
        <v>7</v>
      </c>
    </row>
    <row r="4387" spans="1:25" x14ac:dyDescent="0.45">
      <c r="A4387">
        <f>'Page 1 - General Information'!$G$12</f>
        <v>113367003</v>
      </c>
      <c r="B4387" t="str">
        <f>'Page 1 - General Information'!$G$16</f>
        <v>2658</v>
      </c>
      <c r="C4387" s="395" t="s">
        <v>19824</v>
      </c>
      <c r="D4387"/>
      <c r="E4387"/>
      <c r="F4387"/>
      <c r="G4387"/>
      <c r="H4387"/>
      <c r="I4387"/>
      <c r="J4387"/>
      <c r="K4387"/>
      <c r="L4387"/>
      <c r="M4387"/>
      <c r="N4387" t="s">
        <v>8989</v>
      </c>
      <c r="O4387"/>
      <c r="P4387" s="401">
        <f>INDEX('Page 3 - Financial Information'!$K$16:$X$186,Y4387,X4387)</f>
        <v>0</v>
      </c>
      <c r="Q4387"/>
      <c r="R4387"/>
      <c r="S4387" t="s">
        <v>9066</v>
      </c>
      <c r="T4387"/>
      <c r="U4387"/>
      <c r="V4387"/>
      <c r="W4387"/>
      <c r="X4387" s="397">
        <v>14</v>
      </c>
      <c r="Y4387" s="397">
        <v>7</v>
      </c>
    </row>
    <row r="4388" spans="1:25" x14ac:dyDescent="0.45">
      <c r="A4388">
        <f>'Page 1 - General Information'!$G$12</f>
        <v>113367003</v>
      </c>
      <c r="B4388" t="str">
        <f>'Page 1 - General Information'!$G$16</f>
        <v>2658</v>
      </c>
      <c r="C4388" s="395" t="s">
        <v>19824</v>
      </c>
      <c r="D4388"/>
      <c r="E4388"/>
      <c r="F4388"/>
      <c r="G4388"/>
      <c r="H4388"/>
      <c r="I4388"/>
      <c r="J4388"/>
      <c r="K4388"/>
      <c r="L4388"/>
      <c r="M4388"/>
      <c r="N4388" t="s">
        <v>8989</v>
      </c>
      <c r="O4388"/>
      <c r="P4388" s="401">
        <f>INDEX('Page 3 - Financial Information'!$K$16:$X$186,Y4388,X4388)</f>
        <v>0</v>
      </c>
      <c r="Q4388"/>
      <c r="R4388"/>
      <c r="S4388" t="s">
        <v>9067</v>
      </c>
      <c r="T4388"/>
      <c r="U4388"/>
      <c r="V4388"/>
      <c r="W4388"/>
      <c r="X4388" s="397">
        <v>1</v>
      </c>
      <c r="Y4388" s="397">
        <v>8</v>
      </c>
    </row>
    <row r="4389" spans="1:25" x14ac:dyDescent="0.45">
      <c r="A4389">
        <f>'Page 1 - General Information'!$G$12</f>
        <v>113367003</v>
      </c>
      <c r="B4389" t="str">
        <f>'Page 1 - General Information'!$G$16</f>
        <v>2658</v>
      </c>
      <c r="C4389" s="395" t="s">
        <v>19824</v>
      </c>
      <c r="D4389"/>
      <c r="E4389"/>
      <c r="F4389"/>
      <c r="G4389"/>
      <c r="H4389"/>
      <c r="I4389"/>
      <c r="J4389"/>
      <c r="K4389"/>
      <c r="L4389"/>
      <c r="M4389"/>
      <c r="N4389" t="s">
        <v>8989</v>
      </c>
      <c r="O4389"/>
      <c r="P4389" s="401">
        <f>INDEX('Page 3 - Financial Information'!$K$16:$X$186,Y4389,X4389)</f>
        <v>0</v>
      </c>
      <c r="Q4389"/>
      <c r="R4389"/>
      <c r="S4389" t="s">
        <v>9068</v>
      </c>
      <c r="T4389"/>
      <c r="U4389"/>
      <c r="V4389"/>
      <c r="W4389"/>
      <c r="X4389" s="397">
        <v>3</v>
      </c>
      <c r="Y4389" s="397">
        <v>8</v>
      </c>
    </row>
    <row r="4390" spans="1:25" x14ac:dyDescent="0.45">
      <c r="A4390">
        <f>'Page 1 - General Information'!$G$12</f>
        <v>113367003</v>
      </c>
      <c r="B4390" t="str">
        <f>'Page 1 - General Information'!$G$16</f>
        <v>2658</v>
      </c>
      <c r="C4390" s="395" t="s">
        <v>19824</v>
      </c>
      <c r="D4390"/>
      <c r="E4390"/>
      <c r="F4390"/>
      <c r="G4390"/>
      <c r="H4390"/>
      <c r="I4390"/>
      <c r="J4390"/>
      <c r="K4390"/>
      <c r="L4390"/>
      <c r="M4390"/>
      <c r="N4390" t="s">
        <v>8989</v>
      </c>
      <c r="O4390"/>
      <c r="P4390" s="401">
        <f>INDEX('Page 3 - Financial Information'!$K$16:$X$186,Y4390,X4390)</f>
        <v>0</v>
      </c>
      <c r="Q4390"/>
      <c r="R4390"/>
      <c r="S4390" t="s">
        <v>9069</v>
      </c>
      <c r="T4390"/>
      <c r="U4390"/>
      <c r="V4390"/>
      <c r="W4390"/>
      <c r="X4390" s="397">
        <v>4</v>
      </c>
      <c r="Y4390" s="397">
        <v>8</v>
      </c>
    </row>
    <row r="4391" spans="1:25" x14ac:dyDescent="0.45">
      <c r="A4391">
        <f>'Page 1 - General Information'!$G$12</f>
        <v>113367003</v>
      </c>
      <c r="B4391" t="str">
        <f>'Page 1 - General Information'!$G$16</f>
        <v>2658</v>
      </c>
      <c r="C4391" s="395" t="s">
        <v>19824</v>
      </c>
      <c r="D4391"/>
      <c r="E4391"/>
      <c r="F4391"/>
      <c r="G4391"/>
      <c r="H4391"/>
      <c r="I4391"/>
      <c r="J4391"/>
      <c r="K4391"/>
      <c r="L4391"/>
      <c r="M4391"/>
      <c r="N4391" t="s">
        <v>8989</v>
      </c>
      <c r="O4391"/>
      <c r="P4391" s="401">
        <f>INDEX('Page 3 - Financial Information'!$K$16:$X$186,Y4391,X4391)</f>
        <v>0</v>
      </c>
      <c r="Q4391"/>
      <c r="R4391"/>
      <c r="S4391" t="s">
        <v>9070</v>
      </c>
      <c r="T4391"/>
      <c r="U4391"/>
      <c r="V4391"/>
      <c r="W4391"/>
      <c r="X4391" s="397">
        <v>5</v>
      </c>
      <c r="Y4391" s="397">
        <v>8</v>
      </c>
    </row>
    <row r="4392" spans="1:25" x14ac:dyDescent="0.45">
      <c r="A4392">
        <f>'Page 1 - General Information'!$G$12</f>
        <v>113367003</v>
      </c>
      <c r="B4392" t="str">
        <f>'Page 1 - General Information'!$G$16</f>
        <v>2658</v>
      </c>
      <c r="C4392" s="395" t="s">
        <v>19824</v>
      </c>
      <c r="D4392"/>
      <c r="E4392"/>
      <c r="F4392"/>
      <c r="G4392"/>
      <c r="H4392"/>
      <c r="I4392"/>
      <c r="J4392"/>
      <c r="K4392"/>
      <c r="L4392"/>
      <c r="M4392"/>
      <c r="N4392" t="s">
        <v>8989</v>
      </c>
      <c r="O4392"/>
      <c r="P4392" s="401">
        <f>INDEX('Page 3 - Financial Information'!$K$16:$X$186,Y4392,X4392)</f>
        <v>0</v>
      </c>
      <c r="Q4392"/>
      <c r="R4392"/>
      <c r="S4392" t="s">
        <v>9071</v>
      </c>
      <c r="T4392"/>
      <c r="U4392"/>
      <c r="V4392"/>
      <c r="W4392"/>
      <c r="X4392" s="397">
        <v>6</v>
      </c>
      <c r="Y4392" s="397">
        <v>8</v>
      </c>
    </row>
    <row r="4393" spans="1:25" x14ac:dyDescent="0.45">
      <c r="A4393">
        <f>'Page 1 - General Information'!$G$12</f>
        <v>113367003</v>
      </c>
      <c r="B4393" t="str">
        <f>'Page 1 - General Information'!$G$16</f>
        <v>2658</v>
      </c>
      <c r="C4393" s="395" t="s">
        <v>19824</v>
      </c>
      <c r="D4393"/>
      <c r="E4393"/>
      <c r="F4393"/>
      <c r="G4393"/>
      <c r="H4393"/>
      <c r="I4393"/>
      <c r="J4393"/>
      <c r="K4393"/>
      <c r="L4393"/>
      <c r="M4393"/>
      <c r="N4393" t="s">
        <v>8989</v>
      </c>
      <c r="O4393"/>
      <c r="P4393" s="401">
        <f>INDEX('Page 3 - Financial Information'!$K$16:$X$186,Y4393,X4393)</f>
        <v>0</v>
      </c>
      <c r="Q4393"/>
      <c r="R4393"/>
      <c r="S4393" t="s">
        <v>9072</v>
      </c>
      <c r="T4393"/>
      <c r="U4393"/>
      <c r="V4393"/>
      <c r="W4393"/>
      <c r="X4393" s="397">
        <v>7</v>
      </c>
      <c r="Y4393" s="397">
        <v>8</v>
      </c>
    </row>
    <row r="4394" spans="1:25" x14ac:dyDescent="0.45">
      <c r="A4394">
        <f>'Page 1 - General Information'!$G$12</f>
        <v>113367003</v>
      </c>
      <c r="B4394" t="str">
        <f>'Page 1 - General Information'!$G$16</f>
        <v>2658</v>
      </c>
      <c r="C4394" s="395" t="s">
        <v>19824</v>
      </c>
      <c r="D4394"/>
      <c r="E4394"/>
      <c r="F4394"/>
      <c r="G4394"/>
      <c r="H4394"/>
      <c r="I4394"/>
      <c r="J4394"/>
      <c r="K4394"/>
      <c r="L4394"/>
      <c r="M4394"/>
      <c r="N4394" t="s">
        <v>8989</v>
      </c>
      <c r="O4394"/>
      <c r="P4394" s="401">
        <f>INDEX('Page 3 - Financial Information'!$K$16:$X$186,Y4394,X4394)</f>
        <v>0</v>
      </c>
      <c r="Q4394"/>
      <c r="R4394"/>
      <c r="S4394" t="s">
        <v>9073</v>
      </c>
      <c r="T4394"/>
      <c r="U4394"/>
      <c r="V4394"/>
      <c r="W4394"/>
      <c r="X4394" s="397">
        <v>8</v>
      </c>
      <c r="Y4394" s="397">
        <v>8</v>
      </c>
    </row>
    <row r="4395" spans="1:25" x14ac:dyDescent="0.45">
      <c r="A4395">
        <f>'Page 1 - General Information'!$G$12</f>
        <v>113367003</v>
      </c>
      <c r="B4395" t="str">
        <f>'Page 1 - General Information'!$G$16</f>
        <v>2658</v>
      </c>
      <c r="C4395" s="395" t="s">
        <v>19824</v>
      </c>
      <c r="D4395"/>
      <c r="E4395"/>
      <c r="F4395"/>
      <c r="G4395"/>
      <c r="H4395"/>
      <c r="I4395"/>
      <c r="J4395"/>
      <c r="K4395"/>
      <c r="L4395"/>
      <c r="M4395"/>
      <c r="N4395" t="s">
        <v>8989</v>
      </c>
      <c r="O4395"/>
      <c r="P4395" s="401">
        <f>INDEX('Page 3 - Financial Information'!$K$16:$X$186,Y4395,X4395)</f>
        <v>0</v>
      </c>
      <c r="Q4395"/>
      <c r="R4395"/>
      <c r="S4395" t="s">
        <v>9074</v>
      </c>
      <c r="T4395"/>
      <c r="U4395"/>
      <c r="V4395"/>
      <c r="W4395"/>
      <c r="X4395" s="397">
        <v>9</v>
      </c>
      <c r="Y4395" s="397">
        <v>8</v>
      </c>
    </row>
    <row r="4396" spans="1:25" x14ac:dyDescent="0.45">
      <c r="A4396">
        <f>'Page 1 - General Information'!$G$12</f>
        <v>113367003</v>
      </c>
      <c r="B4396" t="str">
        <f>'Page 1 - General Information'!$G$16</f>
        <v>2658</v>
      </c>
      <c r="C4396" s="395" t="s">
        <v>19824</v>
      </c>
      <c r="D4396"/>
      <c r="E4396"/>
      <c r="F4396"/>
      <c r="G4396"/>
      <c r="H4396"/>
      <c r="I4396"/>
      <c r="J4396"/>
      <c r="K4396"/>
      <c r="L4396"/>
      <c r="M4396"/>
      <c r="N4396" t="s">
        <v>8989</v>
      </c>
      <c r="O4396"/>
      <c r="P4396" s="401">
        <f>INDEX('Page 3 - Financial Information'!$K$16:$X$186,Y4396,X4396)</f>
        <v>0</v>
      </c>
      <c r="Q4396"/>
      <c r="R4396"/>
      <c r="S4396" t="s">
        <v>9075</v>
      </c>
      <c r="T4396"/>
      <c r="U4396"/>
      <c r="V4396"/>
      <c r="W4396"/>
      <c r="X4396" s="397">
        <v>10</v>
      </c>
      <c r="Y4396" s="397">
        <v>8</v>
      </c>
    </row>
    <row r="4397" spans="1:25" x14ac:dyDescent="0.45">
      <c r="A4397">
        <f>'Page 1 - General Information'!$G$12</f>
        <v>113367003</v>
      </c>
      <c r="B4397" t="str">
        <f>'Page 1 - General Information'!$G$16</f>
        <v>2658</v>
      </c>
      <c r="C4397" s="395" t="s">
        <v>19824</v>
      </c>
      <c r="D4397"/>
      <c r="E4397"/>
      <c r="F4397"/>
      <c r="G4397"/>
      <c r="H4397"/>
      <c r="I4397"/>
      <c r="J4397"/>
      <c r="K4397"/>
      <c r="L4397"/>
      <c r="M4397"/>
      <c r="N4397" t="s">
        <v>8989</v>
      </c>
      <c r="O4397"/>
      <c r="P4397" s="401">
        <f>INDEX('Page 3 - Financial Information'!$K$16:$X$186,Y4397,X4397)</f>
        <v>0</v>
      </c>
      <c r="Q4397"/>
      <c r="R4397"/>
      <c r="S4397" t="s">
        <v>9076</v>
      </c>
      <c r="T4397"/>
      <c r="U4397"/>
      <c r="V4397"/>
      <c r="W4397"/>
      <c r="X4397" s="397">
        <v>13</v>
      </c>
      <c r="Y4397" s="397">
        <v>8</v>
      </c>
    </row>
    <row r="4398" spans="1:25" x14ac:dyDescent="0.45">
      <c r="A4398">
        <f>'Page 1 - General Information'!$G$12</f>
        <v>113367003</v>
      </c>
      <c r="B4398" t="str">
        <f>'Page 1 - General Information'!$G$16</f>
        <v>2658</v>
      </c>
      <c r="C4398" s="395" t="s">
        <v>19824</v>
      </c>
      <c r="D4398"/>
      <c r="E4398"/>
      <c r="F4398"/>
      <c r="G4398"/>
      <c r="H4398"/>
      <c r="I4398"/>
      <c r="J4398"/>
      <c r="K4398"/>
      <c r="L4398"/>
      <c r="M4398"/>
      <c r="N4398" t="s">
        <v>8989</v>
      </c>
      <c r="O4398"/>
      <c r="P4398" s="401">
        <f>INDEX('Page 3 - Financial Information'!$K$16:$X$186,Y4398,X4398)</f>
        <v>0</v>
      </c>
      <c r="Q4398"/>
      <c r="R4398"/>
      <c r="S4398" t="s">
        <v>9077</v>
      </c>
      <c r="T4398"/>
      <c r="U4398"/>
      <c r="V4398"/>
      <c r="W4398"/>
      <c r="X4398" s="397">
        <v>14</v>
      </c>
      <c r="Y4398" s="397">
        <v>8</v>
      </c>
    </row>
    <row r="4399" spans="1:25" x14ac:dyDescent="0.45">
      <c r="A4399">
        <f>'Page 1 - General Information'!$G$12</f>
        <v>113367003</v>
      </c>
      <c r="B4399" t="str">
        <f>'Page 1 - General Information'!$G$16</f>
        <v>2658</v>
      </c>
      <c r="C4399" s="395" t="s">
        <v>19824</v>
      </c>
      <c r="D4399"/>
      <c r="E4399"/>
      <c r="F4399"/>
      <c r="G4399"/>
      <c r="H4399"/>
      <c r="I4399"/>
      <c r="J4399"/>
      <c r="K4399"/>
      <c r="L4399"/>
      <c r="M4399"/>
      <c r="N4399" t="s">
        <v>8989</v>
      </c>
      <c r="O4399"/>
      <c r="P4399" s="401">
        <f>INDEX('Page 3 - Financial Information'!$K$16:$X$186,Y4399,X4399)</f>
        <v>24631.32</v>
      </c>
      <c r="Q4399"/>
      <c r="R4399"/>
      <c r="S4399" t="s">
        <v>9078</v>
      </c>
      <c r="T4399"/>
      <c r="U4399"/>
      <c r="V4399"/>
      <c r="W4399"/>
      <c r="X4399" s="397">
        <v>1</v>
      </c>
      <c r="Y4399" s="397">
        <v>9</v>
      </c>
    </row>
    <row r="4400" spans="1:25" x14ac:dyDescent="0.45">
      <c r="A4400">
        <f>'Page 1 - General Information'!$G$12</f>
        <v>113367003</v>
      </c>
      <c r="B4400" t="str">
        <f>'Page 1 - General Information'!$G$16</f>
        <v>2658</v>
      </c>
      <c r="C4400" s="395" t="s">
        <v>19824</v>
      </c>
      <c r="D4400"/>
      <c r="E4400"/>
      <c r="F4400"/>
      <c r="G4400"/>
      <c r="H4400"/>
      <c r="I4400"/>
      <c r="J4400"/>
      <c r="K4400"/>
      <c r="L4400"/>
      <c r="M4400"/>
      <c r="N4400" t="s">
        <v>8989</v>
      </c>
      <c r="O4400"/>
      <c r="P4400" s="401">
        <f>INDEX('Page 3 - Financial Information'!$K$16:$X$186,Y4400,X4400)</f>
        <v>11991.17</v>
      </c>
      <c r="Q4400"/>
      <c r="R4400"/>
      <c r="S4400" t="s">
        <v>9079</v>
      </c>
      <c r="T4400"/>
      <c r="U4400"/>
      <c r="V4400"/>
      <c r="W4400"/>
      <c r="X4400" s="397">
        <v>3</v>
      </c>
      <c r="Y4400" s="397">
        <v>9</v>
      </c>
    </row>
    <row r="4401" spans="1:25" x14ac:dyDescent="0.45">
      <c r="A4401">
        <f>'Page 1 - General Information'!$G$12</f>
        <v>113367003</v>
      </c>
      <c r="B4401" t="str">
        <f>'Page 1 - General Information'!$G$16</f>
        <v>2658</v>
      </c>
      <c r="C4401" s="395" t="s">
        <v>19824</v>
      </c>
      <c r="D4401"/>
      <c r="E4401"/>
      <c r="F4401"/>
      <c r="G4401"/>
      <c r="H4401"/>
      <c r="I4401"/>
      <c r="J4401"/>
      <c r="K4401"/>
      <c r="L4401"/>
      <c r="M4401"/>
      <c r="N4401" t="s">
        <v>8989</v>
      </c>
      <c r="O4401"/>
      <c r="P4401" s="401">
        <f>INDEX('Page 3 - Financial Information'!$K$16:$X$186,Y4401,X4401)</f>
        <v>262.17</v>
      </c>
      <c r="Q4401"/>
      <c r="R4401"/>
      <c r="S4401" t="s">
        <v>9080</v>
      </c>
      <c r="T4401"/>
      <c r="U4401"/>
      <c r="V4401"/>
      <c r="W4401"/>
      <c r="X4401" s="397">
        <v>4</v>
      </c>
      <c r="Y4401" s="397">
        <v>9</v>
      </c>
    </row>
    <row r="4402" spans="1:25" x14ac:dyDescent="0.45">
      <c r="A4402">
        <f>'Page 1 - General Information'!$G$12</f>
        <v>113367003</v>
      </c>
      <c r="B4402" t="str">
        <f>'Page 1 - General Information'!$G$16</f>
        <v>2658</v>
      </c>
      <c r="C4402" s="395" t="s">
        <v>19824</v>
      </c>
      <c r="D4402"/>
      <c r="E4402"/>
      <c r="F4402"/>
      <c r="G4402"/>
      <c r="H4402"/>
      <c r="I4402"/>
      <c r="J4402"/>
      <c r="K4402"/>
      <c r="L4402"/>
      <c r="M4402"/>
      <c r="N4402" t="s">
        <v>8989</v>
      </c>
      <c r="O4402"/>
      <c r="P4402" s="401">
        <f>INDEX('Page 3 - Financial Information'!$K$16:$X$186,Y4402,X4402)</f>
        <v>459.75</v>
      </c>
      <c r="Q4402"/>
      <c r="R4402"/>
      <c r="S4402" t="s">
        <v>9081</v>
      </c>
      <c r="T4402"/>
      <c r="U4402"/>
      <c r="V4402"/>
      <c r="W4402"/>
      <c r="X4402" s="397">
        <v>5</v>
      </c>
      <c r="Y4402" s="397">
        <v>9</v>
      </c>
    </row>
    <row r="4403" spans="1:25" x14ac:dyDescent="0.45">
      <c r="A4403">
        <f>'Page 1 - General Information'!$G$12</f>
        <v>113367003</v>
      </c>
      <c r="B4403" t="str">
        <f>'Page 1 - General Information'!$G$16</f>
        <v>2658</v>
      </c>
      <c r="C4403" s="395" t="s">
        <v>19824</v>
      </c>
      <c r="D4403"/>
      <c r="E4403"/>
      <c r="F4403"/>
      <c r="G4403"/>
      <c r="H4403"/>
      <c r="I4403"/>
      <c r="J4403"/>
      <c r="K4403"/>
      <c r="L4403"/>
      <c r="M4403"/>
      <c r="N4403" t="s">
        <v>8989</v>
      </c>
      <c r="O4403"/>
      <c r="P4403" s="401">
        <f>INDEX('Page 3 - Financial Information'!$K$16:$X$186,Y4403,X4403)</f>
        <v>0</v>
      </c>
      <c r="Q4403"/>
      <c r="R4403"/>
      <c r="S4403" t="s">
        <v>9082</v>
      </c>
      <c r="T4403"/>
      <c r="U4403"/>
      <c r="V4403"/>
      <c r="W4403"/>
      <c r="X4403" s="397">
        <v>6</v>
      </c>
      <c r="Y4403" s="397">
        <v>9</v>
      </c>
    </row>
    <row r="4404" spans="1:25" x14ac:dyDescent="0.45">
      <c r="A4404">
        <f>'Page 1 - General Information'!$G$12</f>
        <v>113367003</v>
      </c>
      <c r="B4404" t="str">
        <f>'Page 1 - General Information'!$G$16</f>
        <v>2658</v>
      </c>
      <c r="C4404" s="395" t="s">
        <v>19824</v>
      </c>
      <c r="D4404"/>
      <c r="E4404"/>
      <c r="F4404"/>
      <c r="G4404"/>
      <c r="H4404"/>
      <c r="I4404"/>
      <c r="J4404"/>
      <c r="K4404"/>
      <c r="L4404"/>
      <c r="M4404"/>
      <c r="N4404" t="s">
        <v>8989</v>
      </c>
      <c r="O4404"/>
      <c r="P4404" s="401">
        <f>INDEX('Page 3 - Financial Information'!$K$16:$X$186,Y4404,X4404)</f>
        <v>3577.85</v>
      </c>
      <c r="Q4404"/>
      <c r="R4404"/>
      <c r="S4404" t="s">
        <v>9083</v>
      </c>
      <c r="T4404"/>
      <c r="U4404"/>
      <c r="V4404"/>
      <c r="W4404"/>
      <c r="X4404" s="397">
        <v>7</v>
      </c>
      <c r="Y4404" s="397">
        <v>9</v>
      </c>
    </row>
    <row r="4405" spans="1:25" x14ac:dyDescent="0.45">
      <c r="A4405">
        <f>'Page 1 - General Information'!$G$12</f>
        <v>113367003</v>
      </c>
      <c r="B4405" t="str">
        <f>'Page 1 - General Information'!$G$16</f>
        <v>2658</v>
      </c>
      <c r="C4405" s="395" t="s">
        <v>19824</v>
      </c>
      <c r="D4405"/>
      <c r="E4405"/>
      <c r="F4405"/>
      <c r="G4405"/>
      <c r="H4405"/>
      <c r="I4405"/>
      <c r="J4405"/>
      <c r="K4405"/>
      <c r="L4405"/>
      <c r="M4405"/>
      <c r="N4405" t="s">
        <v>8989</v>
      </c>
      <c r="O4405"/>
      <c r="P4405" s="401">
        <f>INDEX('Page 3 - Financial Information'!$K$16:$X$186,Y4405,X4405)</f>
        <v>8340.3799999999992</v>
      </c>
      <c r="Q4405"/>
      <c r="R4405"/>
      <c r="S4405" t="s">
        <v>9084</v>
      </c>
      <c r="T4405"/>
      <c r="U4405"/>
      <c r="V4405"/>
      <c r="W4405"/>
      <c r="X4405" s="397">
        <v>8</v>
      </c>
      <c r="Y4405" s="397">
        <v>9</v>
      </c>
    </row>
    <row r="4406" spans="1:25" x14ac:dyDescent="0.45">
      <c r="A4406">
        <f>'Page 1 - General Information'!$G$12</f>
        <v>113367003</v>
      </c>
      <c r="B4406" t="str">
        <f>'Page 1 - General Information'!$G$16</f>
        <v>2658</v>
      </c>
      <c r="C4406" s="395" t="s">
        <v>19824</v>
      </c>
      <c r="D4406"/>
      <c r="E4406"/>
      <c r="F4406"/>
      <c r="G4406"/>
      <c r="H4406"/>
      <c r="I4406"/>
      <c r="J4406"/>
      <c r="K4406"/>
      <c r="L4406"/>
      <c r="M4406"/>
      <c r="N4406" t="s">
        <v>8989</v>
      </c>
      <c r="O4406"/>
      <c r="P4406" s="401">
        <f>INDEX('Page 3 - Financial Information'!$K$16:$X$186,Y4406,X4406)</f>
        <v>0</v>
      </c>
      <c r="Q4406"/>
      <c r="R4406"/>
      <c r="S4406" t="s">
        <v>9085</v>
      </c>
      <c r="T4406"/>
      <c r="U4406"/>
      <c r="V4406"/>
      <c r="W4406"/>
      <c r="X4406" s="397">
        <v>9</v>
      </c>
      <c r="Y4406" s="397">
        <v>9</v>
      </c>
    </row>
    <row r="4407" spans="1:25" x14ac:dyDescent="0.45">
      <c r="A4407">
        <f>'Page 1 - General Information'!$G$12</f>
        <v>113367003</v>
      </c>
      <c r="B4407" t="str">
        <f>'Page 1 - General Information'!$G$16</f>
        <v>2658</v>
      </c>
      <c r="C4407" s="395" t="s">
        <v>19824</v>
      </c>
      <c r="D4407"/>
      <c r="E4407"/>
      <c r="F4407"/>
      <c r="G4407"/>
      <c r="H4407"/>
      <c r="I4407"/>
      <c r="J4407"/>
      <c r="K4407"/>
      <c r="L4407"/>
      <c r="M4407"/>
      <c r="N4407" t="s">
        <v>8989</v>
      </c>
      <c r="O4407"/>
      <c r="P4407" s="401">
        <f>INDEX('Page 3 - Financial Information'!$K$16:$X$186,Y4407,X4407)</f>
        <v>0</v>
      </c>
      <c r="Q4407"/>
      <c r="R4407"/>
      <c r="S4407" t="s">
        <v>9086</v>
      </c>
      <c r="T4407"/>
      <c r="U4407"/>
      <c r="V4407"/>
      <c r="W4407"/>
      <c r="X4407" s="397">
        <v>10</v>
      </c>
      <c r="Y4407" s="397">
        <v>9</v>
      </c>
    </row>
    <row r="4408" spans="1:25" x14ac:dyDescent="0.45">
      <c r="A4408">
        <f>'Page 1 - General Information'!$G$12</f>
        <v>113367003</v>
      </c>
      <c r="B4408" t="str">
        <f>'Page 1 - General Information'!$G$16</f>
        <v>2658</v>
      </c>
      <c r="C4408" s="395" t="s">
        <v>19824</v>
      </c>
      <c r="D4408"/>
      <c r="E4408"/>
      <c r="F4408"/>
      <c r="G4408"/>
      <c r="H4408"/>
      <c r="I4408"/>
      <c r="J4408"/>
      <c r="K4408"/>
      <c r="L4408"/>
      <c r="M4408"/>
      <c r="N4408" t="s">
        <v>8989</v>
      </c>
      <c r="O4408"/>
      <c r="P4408" s="401">
        <f>INDEX('Page 3 - Financial Information'!$K$16:$X$186,Y4408,X4408)</f>
        <v>0</v>
      </c>
      <c r="Q4408"/>
      <c r="R4408"/>
      <c r="S4408" t="s">
        <v>9087</v>
      </c>
      <c r="T4408"/>
      <c r="U4408"/>
      <c r="V4408"/>
      <c r="W4408"/>
      <c r="X4408" s="397">
        <v>13</v>
      </c>
      <c r="Y4408" s="397">
        <v>9</v>
      </c>
    </row>
    <row r="4409" spans="1:25" x14ac:dyDescent="0.45">
      <c r="A4409">
        <f>'Page 1 - General Information'!$G$12</f>
        <v>113367003</v>
      </c>
      <c r="B4409" t="str">
        <f>'Page 1 - General Information'!$G$16</f>
        <v>2658</v>
      </c>
      <c r="C4409" s="395" t="s">
        <v>19824</v>
      </c>
      <c r="D4409"/>
      <c r="E4409"/>
      <c r="F4409"/>
      <c r="G4409"/>
      <c r="H4409"/>
      <c r="I4409"/>
      <c r="J4409"/>
      <c r="K4409"/>
      <c r="L4409"/>
      <c r="M4409"/>
      <c r="N4409" t="s">
        <v>8989</v>
      </c>
      <c r="O4409"/>
      <c r="P4409" s="401">
        <f>INDEX('Page 3 - Financial Information'!$K$16:$X$186,Y4409,X4409)</f>
        <v>0</v>
      </c>
      <c r="Q4409"/>
      <c r="R4409"/>
      <c r="S4409" t="s">
        <v>9088</v>
      </c>
      <c r="T4409"/>
      <c r="U4409"/>
      <c r="V4409"/>
      <c r="W4409"/>
      <c r="X4409" s="397">
        <v>14</v>
      </c>
      <c r="Y4409" s="397">
        <v>9</v>
      </c>
    </row>
    <row r="4410" spans="1:25" x14ac:dyDescent="0.45">
      <c r="A4410">
        <f>'Page 1 - General Information'!$G$12</f>
        <v>113367003</v>
      </c>
      <c r="B4410" t="str">
        <f>'Page 1 - General Information'!$G$16</f>
        <v>2658</v>
      </c>
      <c r="C4410" s="395" t="s">
        <v>19824</v>
      </c>
      <c r="D4410"/>
      <c r="E4410"/>
      <c r="F4410"/>
      <c r="G4410"/>
      <c r="H4410"/>
      <c r="I4410"/>
      <c r="J4410"/>
      <c r="K4410"/>
      <c r="L4410"/>
      <c r="M4410"/>
      <c r="N4410" t="s">
        <v>8989</v>
      </c>
      <c r="O4410"/>
      <c r="P4410" s="401">
        <f>INDEX('Page 3 - Financial Information'!$K$16:$X$186,Y4410,X4410)</f>
        <v>0</v>
      </c>
      <c r="Q4410"/>
      <c r="R4410"/>
      <c r="S4410" t="s">
        <v>9089</v>
      </c>
      <c r="T4410"/>
      <c r="U4410"/>
      <c r="V4410"/>
      <c r="W4410"/>
      <c r="X4410" s="397">
        <v>1</v>
      </c>
      <c r="Y4410" s="397">
        <v>10</v>
      </c>
    </row>
    <row r="4411" spans="1:25" x14ac:dyDescent="0.45">
      <c r="A4411">
        <f>'Page 1 - General Information'!$G$12</f>
        <v>113367003</v>
      </c>
      <c r="B4411" t="str">
        <f>'Page 1 - General Information'!$G$16</f>
        <v>2658</v>
      </c>
      <c r="C4411" s="395" t="s">
        <v>19824</v>
      </c>
      <c r="D4411"/>
      <c r="E4411"/>
      <c r="F4411"/>
      <c r="G4411"/>
      <c r="H4411"/>
      <c r="I4411"/>
      <c r="J4411"/>
      <c r="K4411"/>
      <c r="L4411"/>
      <c r="M4411"/>
      <c r="N4411" t="s">
        <v>8989</v>
      </c>
      <c r="O4411"/>
      <c r="P4411" s="401">
        <f>INDEX('Page 3 - Financial Information'!$K$16:$X$186,Y4411,X4411)</f>
        <v>0</v>
      </c>
      <c r="Q4411"/>
      <c r="R4411"/>
      <c r="S4411" t="s">
        <v>9090</v>
      </c>
      <c r="T4411"/>
      <c r="U4411"/>
      <c r="V4411"/>
      <c r="W4411"/>
      <c r="X4411" s="397">
        <v>3</v>
      </c>
      <c r="Y4411" s="397">
        <v>10</v>
      </c>
    </row>
    <row r="4412" spans="1:25" x14ac:dyDescent="0.45">
      <c r="A4412">
        <f>'Page 1 - General Information'!$G$12</f>
        <v>113367003</v>
      </c>
      <c r="B4412" t="str">
        <f>'Page 1 - General Information'!$G$16</f>
        <v>2658</v>
      </c>
      <c r="C4412" s="395" t="s">
        <v>19824</v>
      </c>
      <c r="D4412"/>
      <c r="E4412"/>
      <c r="F4412"/>
      <c r="G4412"/>
      <c r="H4412"/>
      <c r="I4412"/>
      <c r="J4412"/>
      <c r="K4412"/>
      <c r="L4412"/>
      <c r="M4412"/>
      <c r="N4412" t="s">
        <v>8989</v>
      </c>
      <c r="O4412"/>
      <c r="P4412" s="401">
        <f>INDEX('Page 3 - Financial Information'!$K$16:$X$186,Y4412,X4412)</f>
        <v>0</v>
      </c>
      <c r="Q4412"/>
      <c r="R4412"/>
      <c r="S4412" t="s">
        <v>9091</v>
      </c>
      <c r="T4412"/>
      <c r="U4412"/>
      <c r="V4412"/>
      <c r="W4412"/>
      <c r="X4412" s="397">
        <v>4</v>
      </c>
      <c r="Y4412" s="397">
        <v>10</v>
      </c>
    </row>
    <row r="4413" spans="1:25" x14ac:dyDescent="0.45">
      <c r="A4413">
        <f>'Page 1 - General Information'!$G$12</f>
        <v>113367003</v>
      </c>
      <c r="B4413" t="str">
        <f>'Page 1 - General Information'!$G$16</f>
        <v>2658</v>
      </c>
      <c r="C4413" s="395" t="s">
        <v>19824</v>
      </c>
      <c r="D4413"/>
      <c r="E4413"/>
      <c r="F4413"/>
      <c r="G4413"/>
      <c r="H4413"/>
      <c r="I4413"/>
      <c r="J4413"/>
      <c r="K4413"/>
      <c r="L4413"/>
      <c r="M4413"/>
      <c r="N4413" t="s">
        <v>8989</v>
      </c>
      <c r="O4413"/>
      <c r="P4413" s="401">
        <f>INDEX('Page 3 - Financial Information'!$K$16:$X$186,Y4413,X4413)</f>
        <v>0</v>
      </c>
      <c r="Q4413"/>
      <c r="R4413"/>
      <c r="S4413" t="s">
        <v>9092</v>
      </c>
      <c r="T4413"/>
      <c r="U4413"/>
      <c r="V4413"/>
      <c r="W4413"/>
      <c r="X4413" s="397">
        <v>5</v>
      </c>
      <c r="Y4413" s="397">
        <v>10</v>
      </c>
    </row>
    <row r="4414" spans="1:25" x14ac:dyDescent="0.45">
      <c r="A4414">
        <f>'Page 1 - General Information'!$G$12</f>
        <v>113367003</v>
      </c>
      <c r="B4414" t="str">
        <f>'Page 1 - General Information'!$G$16</f>
        <v>2658</v>
      </c>
      <c r="C4414" s="395" t="s">
        <v>19824</v>
      </c>
      <c r="D4414"/>
      <c r="E4414"/>
      <c r="F4414"/>
      <c r="G4414"/>
      <c r="H4414"/>
      <c r="I4414"/>
      <c r="J4414"/>
      <c r="K4414"/>
      <c r="L4414"/>
      <c r="M4414"/>
      <c r="N4414" t="s">
        <v>8989</v>
      </c>
      <c r="O4414"/>
      <c r="P4414" s="401">
        <f>INDEX('Page 3 - Financial Information'!$K$16:$X$186,Y4414,X4414)</f>
        <v>0</v>
      </c>
      <c r="Q4414"/>
      <c r="R4414"/>
      <c r="S4414" t="s">
        <v>9093</v>
      </c>
      <c r="T4414"/>
      <c r="U4414"/>
      <c r="V4414"/>
      <c r="W4414"/>
      <c r="X4414" s="397">
        <v>6</v>
      </c>
      <c r="Y4414" s="397">
        <v>10</v>
      </c>
    </row>
    <row r="4415" spans="1:25" x14ac:dyDescent="0.45">
      <c r="A4415">
        <f>'Page 1 - General Information'!$G$12</f>
        <v>113367003</v>
      </c>
      <c r="B4415" t="str">
        <f>'Page 1 - General Information'!$G$16</f>
        <v>2658</v>
      </c>
      <c r="C4415" s="395" t="s">
        <v>19824</v>
      </c>
      <c r="D4415"/>
      <c r="E4415"/>
      <c r="F4415"/>
      <c r="G4415"/>
      <c r="H4415"/>
      <c r="I4415"/>
      <c r="J4415"/>
      <c r="K4415"/>
      <c r="L4415"/>
      <c r="M4415"/>
      <c r="N4415" t="s">
        <v>8989</v>
      </c>
      <c r="O4415"/>
      <c r="P4415" s="401">
        <f>INDEX('Page 3 - Financial Information'!$K$16:$X$186,Y4415,X4415)</f>
        <v>0</v>
      </c>
      <c r="Q4415"/>
      <c r="R4415"/>
      <c r="S4415" t="s">
        <v>9094</v>
      </c>
      <c r="T4415"/>
      <c r="U4415"/>
      <c r="V4415"/>
      <c r="W4415"/>
      <c r="X4415" s="397">
        <v>7</v>
      </c>
      <c r="Y4415" s="397">
        <v>10</v>
      </c>
    </row>
    <row r="4416" spans="1:25" x14ac:dyDescent="0.45">
      <c r="A4416">
        <f>'Page 1 - General Information'!$G$12</f>
        <v>113367003</v>
      </c>
      <c r="B4416" t="str">
        <f>'Page 1 - General Information'!$G$16</f>
        <v>2658</v>
      </c>
      <c r="C4416" s="395" t="s">
        <v>19824</v>
      </c>
      <c r="D4416"/>
      <c r="E4416"/>
      <c r="F4416"/>
      <c r="G4416"/>
      <c r="H4416"/>
      <c r="I4416"/>
      <c r="J4416"/>
      <c r="K4416"/>
      <c r="L4416"/>
      <c r="M4416"/>
      <c r="N4416" t="s">
        <v>8989</v>
      </c>
      <c r="O4416"/>
      <c r="P4416" s="401">
        <f>INDEX('Page 3 - Financial Information'!$K$16:$X$186,Y4416,X4416)</f>
        <v>0</v>
      </c>
      <c r="Q4416"/>
      <c r="R4416"/>
      <c r="S4416" t="s">
        <v>9095</v>
      </c>
      <c r="T4416"/>
      <c r="U4416"/>
      <c r="V4416"/>
      <c r="W4416"/>
      <c r="X4416" s="397">
        <v>8</v>
      </c>
      <c r="Y4416" s="397">
        <v>10</v>
      </c>
    </row>
    <row r="4417" spans="1:25" x14ac:dyDescent="0.45">
      <c r="A4417">
        <f>'Page 1 - General Information'!$G$12</f>
        <v>113367003</v>
      </c>
      <c r="B4417" t="str">
        <f>'Page 1 - General Information'!$G$16</f>
        <v>2658</v>
      </c>
      <c r="C4417" s="395" t="s">
        <v>19824</v>
      </c>
      <c r="D4417"/>
      <c r="E4417"/>
      <c r="F4417"/>
      <c r="G4417"/>
      <c r="H4417"/>
      <c r="I4417"/>
      <c r="J4417"/>
      <c r="K4417"/>
      <c r="L4417"/>
      <c r="M4417"/>
      <c r="N4417" t="s">
        <v>8989</v>
      </c>
      <c r="O4417"/>
      <c r="P4417" s="401">
        <f>INDEX('Page 3 - Financial Information'!$K$16:$X$186,Y4417,X4417)</f>
        <v>0</v>
      </c>
      <c r="Q4417"/>
      <c r="R4417"/>
      <c r="S4417" t="s">
        <v>9096</v>
      </c>
      <c r="T4417"/>
      <c r="U4417"/>
      <c r="V4417"/>
      <c r="W4417"/>
      <c r="X4417" s="397">
        <v>9</v>
      </c>
      <c r="Y4417" s="397">
        <v>10</v>
      </c>
    </row>
    <row r="4418" spans="1:25" x14ac:dyDescent="0.45">
      <c r="A4418">
        <f>'Page 1 - General Information'!$G$12</f>
        <v>113367003</v>
      </c>
      <c r="B4418" t="str">
        <f>'Page 1 - General Information'!$G$16</f>
        <v>2658</v>
      </c>
      <c r="C4418" s="395" t="s">
        <v>19824</v>
      </c>
      <c r="D4418"/>
      <c r="E4418"/>
      <c r="F4418"/>
      <c r="G4418"/>
      <c r="H4418"/>
      <c r="I4418"/>
      <c r="J4418"/>
      <c r="K4418"/>
      <c r="L4418"/>
      <c r="M4418"/>
      <c r="N4418" t="s">
        <v>8989</v>
      </c>
      <c r="O4418"/>
      <c r="P4418" s="401">
        <f>INDEX('Page 3 - Financial Information'!$K$16:$X$186,Y4418,X4418)</f>
        <v>0</v>
      </c>
      <c r="Q4418"/>
      <c r="R4418"/>
      <c r="S4418" t="s">
        <v>9097</v>
      </c>
      <c r="T4418"/>
      <c r="U4418"/>
      <c r="V4418"/>
      <c r="W4418"/>
      <c r="X4418" s="397">
        <v>10</v>
      </c>
      <c r="Y4418" s="397">
        <v>10</v>
      </c>
    </row>
    <row r="4419" spans="1:25" x14ac:dyDescent="0.45">
      <c r="A4419">
        <f>'Page 1 - General Information'!$G$12</f>
        <v>113367003</v>
      </c>
      <c r="B4419" t="str">
        <f>'Page 1 - General Information'!$G$16</f>
        <v>2658</v>
      </c>
      <c r="C4419" s="395" t="s">
        <v>19824</v>
      </c>
      <c r="D4419"/>
      <c r="E4419"/>
      <c r="F4419"/>
      <c r="G4419"/>
      <c r="H4419"/>
      <c r="I4419"/>
      <c r="J4419"/>
      <c r="K4419"/>
      <c r="L4419"/>
      <c r="M4419"/>
      <c r="N4419" t="s">
        <v>8989</v>
      </c>
      <c r="O4419"/>
      <c r="P4419" s="401">
        <f>INDEX('Page 3 - Financial Information'!$K$16:$X$186,Y4419,X4419)</f>
        <v>0</v>
      </c>
      <c r="Q4419"/>
      <c r="R4419"/>
      <c r="S4419" t="s">
        <v>9098</v>
      </c>
      <c r="T4419"/>
      <c r="U4419"/>
      <c r="V4419"/>
      <c r="W4419"/>
      <c r="X4419" s="397">
        <v>13</v>
      </c>
      <c r="Y4419" s="397">
        <v>10</v>
      </c>
    </row>
    <row r="4420" spans="1:25" x14ac:dyDescent="0.45">
      <c r="A4420">
        <f>'Page 1 - General Information'!$G$12</f>
        <v>113367003</v>
      </c>
      <c r="B4420" t="str">
        <f>'Page 1 - General Information'!$G$16</f>
        <v>2658</v>
      </c>
      <c r="C4420" s="395" t="s">
        <v>19824</v>
      </c>
      <c r="D4420"/>
      <c r="E4420"/>
      <c r="F4420"/>
      <c r="G4420"/>
      <c r="H4420"/>
      <c r="I4420"/>
      <c r="J4420"/>
      <c r="K4420"/>
      <c r="L4420"/>
      <c r="M4420"/>
      <c r="N4420" t="s">
        <v>8989</v>
      </c>
      <c r="O4420"/>
      <c r="P4420" s="401">
        <f>INDEX('Page 3 - Financial Information'!$K$16:$X$186,Y4420,X4420)</f>
        <v>0</v>
      </c>
      <c r="Q4420"/>
      <c r="R4420"/>
      <c r="S4420" t="s">
        <v>9099</v>
      </c>
      <c r="T4420"/>
      <c r="U4420"/>
      <c r="V4420"/>
      <c r="W4420"/>
      <c r="X4420" s="397">
        <v>14</v>
      </c>
      <c r="Y4420" s="397">
        <v>10</v>
      </c>
    </row>
    <row r="4421" spans="1:25" x14ac:dyDescent="0.45">
      <c r="A4421">
        <f>'Page 1 - General Information'!$G$12</f>
        <v>113367003</v>
      </c>
      <c r="B4421" t="str">
        <f>'Page 1 - General Information'!$G$16</f>
        <v>2658</v>
      </c>
      <c r="C4421" s="395" t="s">
        <v>19824</v>
      </c>
      <c r="D4421"/>
      <c r="E4421"/>
      <c r="F4421"/>
      <c r="G4421"/>
      <c r="H4421"/>
      <c r="I4421"/>
      <c r="J4421"/>
      <c r="K4421"/>
      <c r="L4421"/>
      <c r="M4421"/>
      <c r="N4421" t="s">
        <v>8989</v>
      </c>
      <c r="O4421"/>
      <c r="P4421" s="401">
        <f>INDEX('Page 3 - Financial Information'!$K$16:$X$186,Y4421,X4421)</f>
        <v>0</v>
      </c>
      <c r="Q4421"/>
      <c r="R4421"/>
      <c r="S4421" t="s">
        <v>9100</v>
      </c>
      <c r="T4421"/>
      <c r="U4421"/>
      <c r="V4421"/>
      <c r="W4421"/>
      <c r="X4421" s="397">
        <v>1</v>
      </c>
      <c r="Y4421" s="397">
        <v>11</v>
      </c>
    </row>
    <row r="4422" spans="1:25" x14ac:dyDescent="0.45">
      <c r="A4422">
        <f>'Page 1 - General Information'!$G$12</f>
        <v>113367003</v>
      </c>
      <c r="B4422" t="str">
        <f>'Page 1 - General Information'!$G$16</f>
        <v>2658</v>
      </c>
      <c r="C4422" s="395" t="s">
        <v>19824</v>
      </c>
      <c r="D4422"/>
      <c r="E4422"/>
      <c r="F4422"/>
      <c r="G4422"/>
      <c r="H4422"/>
      <c r="I4422"/>
      <c r="J4422"/>
      <c r="K4422"/>
      <c r="L4422"/>
      <c r="M4422"/>
      <c r="N4422" t="s">
        <v>8989</v>
      </c>
      <c r="O4422"/>
      <c r="P4422" s="401">
        <f>INDEX('Page 3 - Financial Information'!$K$16:$X$186,Y4422,X4422)</f>
        <v>0</v>
      </c>
      <c r="Q4422"/>
      <c r="R4422"/>
      <c r="S4422" t="s">
        <v>9101</v>
      </c>
      <c r="T4422"/>
      <c r="U4422"/>
      <c r="V4422"/>
      <c r="W4422"/>
      <c r="X4422" s="397">
        <v>3</v>
      </c>
      <c r="Y4422" s="397">
        <v>11</v>
      </c>
    </row>
    <row r="4423" spans="1:25" x14ac:dyDescent="0.45">
      <c r="A4423">
        <f>'Page 1 - General Information'!$G$12</f>
        <v>113367003</v>
      </c>
      <c r="B4423" t="str">
        <f>'Page 1 - General Information'!$G$16</f>
        <v>2658</v>
      </c>
      <c r="C4423" s="395" t="s">
        <v>19824</v>
      </c>
      <c r="D4423"/>
      <c r="E4423"/>
      <c r="F4423"/>
      <c r="G4423"/>
      <c r="H4423"/>
      <c r="I4423"/>
      <c r="J4423"/>
      <c r="K4423"/>
      <c r="L4423"/>
      <c r="M4423"/>
      <c r="N4423" t="s">
        <v>8989</v>
      </c>
      <c r="O4423"/>
      <c r="P4423" s="401">
        <f>INDEX('Page 3 - Financial Information'!$K$16:$X$186,Y4423,X4423)</f>
        <v>0</v>
      </c>
      <c r="Q4423"/>
      <c r="R4423"/>
      <c r="S4423" t="s">
        <v>9102</v>
      </c>
      <c r="T4423"/>
      <c r="U4423"/>
      <c r="V4423"/>
      <c r="W4423"/>
      <c r="X4423" s="397">
        <v>4</v>
      </c>
      <c r="Y4423" s="397">
        <v>11</v>
      </c>
    </row>
    <row r="4424" spans="1:25" x14ac:dyDescent="0.45">
      <c r="A4424">
        <f>'Page 1 - General Information'!$G$12</f>
        <v>113367003</v>
      </c>
      <c r="B4424" t="str">
        <f>'Page 1 - General Information'!$G$16</f>
        <v>2658</v>
      </c>
      <c r="C4424" s="395" t="s">
        <v>19824</v>
      </c>
      <c r="D4424"/>
      <c r="E4424"/>
      <c r="F4424"/>
      <c r="G4424"/>
      <c r="H4424"/>
      <c r="I4424"/>
      <c r="J4424"/>
      <c r="K4424"/>
      <c r="L4424"/>
      <c r="M4424"/>
      <c r="N4424" t="s">
        <v>8989</v>
      </c>
      <c r="O4424"/>
      <c r="P4424" s="401">
        <f>INDEX('Page 3 - Financial Information'!$K$16:$X$186,Y4424,X4424)</f>
        <v>0</v>
      </c>
      <c r="Q4424"/>
      <c r="R4424"/>
      <c r="S4424" t="s">
        <v>9103</v>
      </c>
      <c r="T4424"/>
      <c r="U4424"/>
      <c r="V4424"/>
      <c r="W4424"/>
      <c r="X4424" s="397">
        <v>5</v>
      </c>
      <c r="Y4424" s="397">
        <v>11</v>
      </c>
    </row>
    <row r="4425" spans="1:25" x14ac:dyDescent="0.45">
      <c r="A4425">
        <f>'Page 1 - General Information'!$G$12</f>
        <v>113367003</v>
      </c>
      <c r="B4425" t="str">
        <f>'Page 1 - General Information'!$G$16</f>
        <v>2658</v>
      </c>
      <c r="C4425" s="395" t="s">
        <v>19824</v>
      </c>
      <c r="D4425"/>
      <c r="E4425"/>
      <c r="F4425"/>
      <c r="G4425"/>
      <c r="H4425"/>
      <c r="I4425"/>
      <c r="J4425"/>
      <c r="K4425"/>
      <c r="L4425"/>
      <c r="M4425"/>
      <c r="N4425" t="s">
        <v>8989</v>
      </c>
      <c r="O4425"/>
      <c r="P4425" s="401">
        <f>INDEX('Page 3 - Financial Information'!$K$16:$X$186,Y4425,X4425)</f>
        <v>0</v>
      </c>
      <c r="Q4425"/>
      <c r="R4425"/>
      <c r="S4425" t="s">
        <v>9104</v>
      </c>
      <c r="T4425"/>
      <c r="U4425"/>
      <c r="V4425"/>
      <c r="W4425"/>
      <c r="X4425" s="397">
        <v>6</v>
      </c>
      <c r="Y4425" s="397">
        <v>11</v>
      </c>
    </row>
    <row r="4426" spans="1:25" x14ac:dyDescent="0.45">
      <c r="A4426">
        <f>'Page 1 - General Information'!$G$12</f>
        <v>113367003</v>
      </c>
      <c r="B4426" t="str">
        <f>'Page 1 - General Information'!$G$16</f>
        <v>2658</v>
      </c>
      <c r="C4426" s="395" t="s">
        <v>19824</v>
      </c>
      <c r="D4426"/>
      <c r="E4426"/>
      <c r="F4426"/>
      <c r="G4426"/>
      <c r="H4426"/>
      <c r="I4426"/>
      <c r="J4426"/>
      <c r="K4426"/>
      <c r="L4426"/>
      <c r="M4426"/>
      <c r="N4426" t="s">
        <v>8989</v>
      </c>
      <c r="O4426"/>
      <c r="P4426" s="401">
        <f>INDEX('Page 3 - Financial Information'!$K$16:$X$186,Y4426,X4426)</f>
        <v>0</v>
      </c>
      <c r="Q4426"/>
      <c r="R4426"/>
      <c r="S4426" t="s">
        <v>9105</v>
      </c>
      <c r="T4426"/>
      <c r="U4426"/>
      <c r="V4426"/>
      <c r="W4426"/>
      <c r="X4426" s="397">
        <v>7</v>
      </c>
      <c r="Y4426" s="397">
        <v>11</v>
      </c>
    </row>
    <row r="4427" spans="1:25" x14ac:dyDescent="0.45">
      <c r="A4427">
        <f>'Page 1 - General Information'!$G$12</f>
        <v>113367003</v>
      </c>
      <c r="B4427" t="str">
        <f>'Page 1 - General Information'!$G$16</f>
        <v>2658</v>
      </c>
      <c r="C4427" s="395" t="s">
        <v>19824</v>
      </c>
      <c r="D4427"/>
      <c r="E4427"/>
      <c r="F4427"/>
      <c r="G4427"/>
      <c r="H4427"/>
      <c r="I4427"/>
      <c r="J4427"/>
      <c r="K4427"/>
      <c r="L4427"/>
      <c r="M4427"/>
      <c r="N4427" t="s">
        <v>8989</v>
      </c>
      <c r="O4427"/>
      <c r="P4427" s="401">
        <f>INDEX('Page 3 - Financial Information'!$K$16:$X$186,Y4427,X4427)</f>
        <v>0</v>
      </c>
      <c r="Q4427"/>
      <c r="R4427"/>
      <c r="S4427" t="s">
        <v>9106</v>
      </c>
      <c r="T4427"/>
      <c r="U4427"/>
      <c r="V4427"/>
      <c r="W4427"/>
      <c r="X4427" s="397">
        <v>8</v>
      </c>
      <c r="Y4427" s="397">
        <v>11</v>
      </c>
    </row>
    <row r="4428" spans="1:25" x14ac:dyDescent="0.45">
      <c r="A4428">
        <f>'Page 1 - General Information'!$G$12</f>
        <v>113367003</v>
      </c>
      <c r="B4428" t="str">
        <f>'Page 1 - General Information'!$G$16</f>
        <v>2658</v>
      </c>
      <c r="C4428" s="395" t="s">
        <v>19824</v>
      </c>
      <c r="D4428"/>
      <c r="E4428"/>
      <c r="F4428"/>
      <c r="G4428"/>
      <c r="H4428"/>
      <c r="I4428"/>
      <c r="J4428"/>
      <c r="K4428"/>
      <c r="L4428"/>
      <c r="M4428"/>
      <c r="N4428" t="s">
        <v>8989</v>
      </c>
      <c r="O4428"/>
      <c r="P4428" s="401">
        <f>INDEX('Page 3 - Financial Information'!$K$16:$X$186,Y4428,X4428)</f>
        <v>0</v>
      </c>
      <c r="Q4428"/>
      <c r="R4428"/>
      <c r="S4428" t="s">
        <v>9107</v>
      </c>
      <c r="T4428"/>
      <c r="U4428"/>
      <c r="V4428"/>
      <c r="W4428"/>
      <c r="X4428" s="397">
        <v>9</v>
      </c>
      <c r="Y4428" s="397">
        <v>11</v>
      </c>
    </row>
    <row r="4429" spans="1:25" x14ac:dyDescent="0.45">
      <c r="A4429">
        <f>'Page 1 - General Information'!$G$12</f>
        <v>113367003</v>
      </c>
      <c r="B4429" t="str">
        <f>'Page 1 - General Information'!$G$16</f>
        <v>2658</v>
      </c>
      <c r="C4429" s="395" t="s">
        <v>19824</v>
      </c>
      <c r="D4429"/>
      <c r="E4429"/>
      <c r="F4429"/>
      <c r="G4429"/>
      <c r="H4429"/>
      <c r="I4429"/>
      <c r="J4429"/>
      <c r="K4429"/>
      <c r="L4429"/>
      <c r="M4429"/>
      <c r="N4429" t="s">
        <v>8989</v>
      </c>
      <c r="O4429"/>
      <c r="P4429" s="401">
        <f>INDEX('Page 3 - Financial Information'!$K$16:$X$186,Y4429,X4429)</f>
        <v>0</v>
      </c>
      <c r="Q4429"/>
      <c r="R4429"/>
      <c r="S4429" t="s">
        <v>9108</v>
      </c>
      <c r="T4429"/>
      <c r="U4429"/>
      <c r="V4429"/>
      <c r="W4429"/>
      <c r="X4429" s="397">
        <v>10</v>
      </c>
      <c r="Y4429" s="397">
        <v>11</v>
      </c>
    </row>
    <row r="4430" spans="1:25" x14ac:dyDescent="0.45">
      <c r="A4430">
        <f>'Page 1 - General Information'!$G$12</f>
        <v>113367003</v>
      </c>
      <c r="B4430" t="str">
        <f>'Page 1 - General Information'!$G$16</f>
        <v>2658</v>
      </c>
      <c r="C4430" s="395" t="s">
        <v>19824</v>
      </c>
      <c r="D4430"/>
      <c r="E4430"/>
      <c r="F4430"/>
      <c r="G4430"/>
      <c r="H4430"/>
      <c r="I4430"/>
      <c r="J4430"/>
      <c r="K4430"/>
      <c r="L4430"/>
      <c r="M4430"/>
      <c r="N4430" t="s">
        <v>8989</v>
      </c>
      <c r="O4430"/>
      <c r="P4430" s="401">
        <f>INDEX('Page 3 - Financial Information'!$K$16:$X$186,Y4430,X4430)</f>
        <v>0</v>
      </c>
      <c r="Q4430"/>
      <c r="R4430"/>
      <c r="S4430" t="s">
        <v>9109</v>
      </c>
      <c r="T4430"/>
      <c r="U4430"/>
      <c r="V4430"/>
      <c r="W4430"/>
      <c r="X4430" s="397">
        <v>13</v>
      </c>
      <c r="Y4430" s="397">
        <v>11</v>
      </c>
    </row>
    <row r="4431" spans="1:25" x14ac:dyDescent="0.45">
      <c r="A4431">
        <f>'Page 1 - General Information'!$G$12</f>
        <v>113367003</v>
      </c>
      <c r="B4431" t="str">
        <f>'Page 1 - General Information'!$G$16</f>
        <v>2658</v>
      </c>
      <c r="C4431" s="395" t="s">
        <v>19824</v>
      </c>
      <c r="D4431"/>
      <c r="E4431"/>
      <c r="F4431"/>
      <c r="G4431"/>
      <c r="H4431"/>
      <c r="I4431"/>
      <c r="J4431"/>
      <c r="K4431"/>
      <c r="L4431"/>
      <c r="M4431"/>
      <c r="N4431" t="s">
        <v>8989</v>
      </c>
      <c r="O4431"/>
      <c r="P4431" s="401">
        <f>INDEX('Page 3 - Financial Information'!$K$16:$X$186,Y4431,X4431)</f>
        <v>0</v>
      </c>
      <c r="Q4431"/>
      <c r="R4431"/>
      <c r="S4431" t="s">
        <v>9110</v>
      </c>
      <c r="T4431"/>
      <c r="U4431"/>
      <c r="V4431"/>
      <c r="W4431"/>
      <c r="X4431" s="397">
        <v>14</v>
      </c>
      <c r="Y4431" s="397">
        <v>11</v>
      </c>
    </row>
    <row r="4432" spans="1:25" x14ac:dyDescent="0.45">
      <c r="A4432">
        <f>'Page 1 - General Information'!$G$12</f>
        <v>113367003</v>
      </c>
      <c r="B4432" t="str">
        <f>'Page 1 - General Information'!$G$16</f>
        <v>2658</v>
      </c>
      <c r="C4432" s="395" t="s">
        <v>19824</v>
      </c>
      <c r="D4432"/>
      <c r="E4432"/>
      <c r="F4432"/>
      <c r="G4432"/>
      <c r="H4432"/>
      <c r="I4432"/>
      <c r="J4432"/>
      <c r="K4432"/>
      <c r="L4432"/>
      <c r="M4432"/>
      <c r="N4432" t="s">
        <v>8989</v>
      </c>
      <c r="O4432"/>
      <c r="P4432" s="401">
        <f>INDEX('Page 3 - Financial Information'!$K$16:$X$186,Y4432,X4432)</f>
        <v>0</v>
      </c>
      <c r="Q4432"/>
      <c r="R4432"/>
      <c r="S4432" t="s">
        <v>9111</v>
      </c>
      <c r="T4432"/>
      <c r="U4432"/>
      <c r="V4432"/>
      <c r="W4432"/>
      <c r="X4432" s="397">
        <v>1</v>
      </c>
      <c r="Y4432" s="397">
        <v>12</v>
      </c>
    </row>
    <row r="4433" spans="1:25" x14ac:dyDescent="0.45">
      <c r="A4433">
        <f>'Page 1 - General Information'!$G$12</f>
        <v>113367003</v>
      </c>
      <c r="B4433" t="str">
        <f>'Page 1 - General Information'!$G$16</f>
        <v>2658</v>
      </c>
      <c r="C4433" s="395" t="s">
        <v>19824</v>
      </c>
      <c r="D4433"/>
      <c r="E4433"/>
      <c r="F4433"/>
      <c r="G4433"/>
      <c r="H4433"/>
      <c r="I4433"/>
      <c r="J4433"/>
      <c r="K4433"/>
      <c r="L4433"/>
      <c r="M4433"/>
      <c r="N4433" t="s">
        <v>8989</v>
      </c>
      <c r="O4433"/>
      <c r="P4433" s="401">
        <f>INDEX('Page 3 - Financial Information'!$K$16:$X$186,Y4433,X4433)</f>
        <v>0</v>
      </c>
      <c r="Q4433"/>
      <c r="R4433"/>
      <c r="S4433" t="s">
        <v>9112</v>
      </c>
      <c r="T4433"/>
      <c r="U4433"/>
      <c r="V4433"/>
      <c r="W4433"/>
      <c r="X4433" s="397">
        <v>3</v>
      </c>
      <c r="Y4433" s="397">
        <v>12</v>
      </c>
    </row>
    <row r="4434" spans="1:25" x14ac:dyDescent="0.45">
      <c r="A4434">
        <f>'Page 1 - General Information'!$G$12</f>
        <v>113367003</v>
      </c>
      <c r="B4434" t="str">
        <f>'Page 1 - General Information'!$G$16</f>
        <v>2658</v>
      </c>
      <c r="C4434" s="395" t="s">
        <v>19824</v>
      </c>
      <c r="D4434"/>
      <c r="E4434"/>
      <c r="F4434"/>
      <c r="G4434"/>
      <c r="H4434"/>
      <c r="I4434"/>
      <c r="J4434"/>
      <c r="K4434"/>
      <c r="L4434"/>
      <c r="M4434"/>
      <c r="N4434" t="s">
        <v>8989</v>
      </c>
      <c r="O4434"/>
      <c r="P4434" s="401">
        <f>INDEX('Page 3 - Financial Information'!$K$16:$X$186,Y4434,X4434)</f>
        <v>0</v>
      </c>
      <c r="Q4434"/>
      <c r="R4434"/>
      <c r="S4434" t="s">
        <v>9113</v>
      </c>
      <c r="T4434"/>
      <c r="U4434"/>
      <c r="V4434"/>
      <c r="W4434"/>
      <c r="X4434" s="397">
        <v>4</v>
      </c>
      <c r="Y4434" s="397">
        <v>12</v>
      </c>
    </row>
    <row r="4435" spans="1:25" x14ac:dyDescent="0.45">
      <c r="A4435">
        <f>'Page 1 - General Information'!$G$12</f>
        <v>113367003</v>
      </c>
      <c r="B4435" t="str">
        <f>'Page 1 - General Information'!$G$16</f>
        <v>2658</v>
      </c>
      <c r="C4435" s="395" t="s">
        <v>19824</v>
      </c>
      <c r="D4435"/>
      <c r="E4435"/>
      <c r="F4435"/>
      <c r="G4435"/>
      <c r="H4435"/>
      <c r="I4435"/>
      <c r="J4435"/>
      <c r="K4435"/>
      <c r="L4435"/>
      <c r="M4435"/>
      <c r="N4435" t="s">
        <v>8989</v>
      </c>
      <c r="O4435"/>
      <c r="P4435" s="401">
        <f>INDEX('Page 3 - Financial Information'!$K$16:$X$186,Y4435,X4435)</f>
        <v>0</v>
      </c>
      <c r="Q4435"/>
      <c r="R4435"/>
      <c r="S4435" t="s">
        <v>9114</v>
      </c>
      <c r="T4435"/>
      <c r="U4435"/>
      <c r="V4435"/>
      <c r="W4435"/>
      <c r="X4435" s="397">
        <v>5</v>
      </c>
      <c r="Y4435" s="397">
        <v>12</v>
      </c>
    </row>
    <row r="4436" spans="1:25" x14ac:dyDescent="0.45">
      <c r="A4436">
        <f>'Page 1 - General Information'!$G$12</f>
        <v>113367003</v>
      </c>
      <c r="B4436" t="str">
        <f>'Page 1 - General Information'!$G$16</f>
        <v>2658</v>
      </c>
      <c r="C4436" s="395" t="s">
        <v>19824</v>
      </c>
      <c r="D4436"/>
      <c r="E4436"/>
      <c r="F4436"/>
      <c r="G4436"/>
      <c r="H4436"/>
      <c r="I4436"/>
      <c r="J4436"/>
      <c r="K4436"/>
      <c r="L4436"/>
      <c r="M4436"/>
      <c r="N4436" t="s">
        <v>8989</v>
      </c>
      <c r="O4436"/>
      <c r="P4436" s="401">
        <f>INDEX('Page 3 - Financial Information'!$K$16:$X$186,Y4436,X4436)</f>
        <v>0</v>
      </c>
      <c r="Q4436"/>
      <c r="R4436"/>
      <c r="S4436" t="s">
        <v>9115</v>
      </c>
      <c r="T4436"/>
      <c r="U4436"/>
      <c r="V4436"/>
      <c r="W4436"/>
      <c r="X4436" s="397">
        <v>6</v>
      </c>
      <c r="Y4436" s="397">
        <v>12</v>
      </c>
    </row>
    <row r="4437" spans="1:25" x14ac:dyDescent="0.45">
      <c r="A4437">
        <f>'Page 1 - General Information'!$G$12</f>
        <v>113367003</v>
      </c>
      <c r="B4437" t="str">
        <f>'Page 1 - General Information'!$G$16</f>
        <v>2658</v>
      </c>
      <c r="C4437" s="395" t="s">
        <v>19824</v>
      </c>
      <c r="D4437"/>
      <c r="E4437"/>
      <c r="F4437"/>
      <c r="G4437"/>
      <c r="H4437"/>
      <c r="I4437"/>
      <c r="J4437"/>
      <c r="K4437"/>
      <c r="L4437"/>
      <c r="M4437"/>
      <c r="N4437" t="s">
        <v>8989</v>
      </c>
      <c r="O4437"/>
      <c r="P4437" s="401">
        <f>INDEX('Page 3 - Financial Information'!$K$16:$X$186,Y4437,X4437)</f>
        <v>0</v>
      </c>
      <c r="Q4437"/>
      <c r="R4437"/>
      <c r="S4437" t="s">
        <v>9116</v>
      </c>
      <c r="T4437"/>
      <c r="U4437"/>
      <c r="V4437"/>
      <c r="W4437"/>
      <c r="X4437" s="397">
        <v>7</v>
      </c>
      <c r="Y4437" s="397">
        <v>12</v>
      </c>
    </row>
    <row r="4438" spans="1:25" x14ac:dyDescent="0.45">
      <c r="A4438">
        <f>'Page 1 - General Information'!$G$12</f>
        <v>113367003</v>
      </c>
      <c r="B4438" t="str">
        <f>'Page 1 - General Information'!$G$16</f>
        <v>2658</v>
      </c>
      <c r="C4438" s="395" t="s">
        <v>19824</v>
      </c>
      <c r="D4438"/>
      <c r="E4438"/>
      <c r="F4438"/>
      <c r="G4438"/>
      <c r="H4438"/>
      <c r="I4438"/>
      <c r="J4438"/>
      <c r="K4438"/>
      <c r="L4438"/>
      <c r="M4438"/>
      <c r="N4438" t="s">
        <v>8989</v>
      </c>
      <c r="O4438"/>
      <c r="P4438" s="401">
        <f>INDEX('Page 3 - Financial Information'!$K$16:$X$186,Y4438,X4438)</f>
        <v>0</v>
      </c>
      <c r="Q4438"/>
      <c r="R4438"/>
      <c r="S4438" t="s">
        <v>9117</v>
      </c>
      <c r="T4438"/>
      <c r="U4438"/>
      <c r="V4438"/>
      <c r="W4438"/>
      <c r="X4438" s="397">
        <v>8</v>
      </c>
      <c r="Y4438" s="397">
        <v>12</v>
      </c>
    </row>
    <row r="4439" spans="1:25" x14ac:dyDescent="0.45">
      <c r="A4439">
        <f>'Page 1 - General Information'!$G$12</f>
        <v>113367003</v>
      </c>
      <c r="B4439" t="str">
        <f>'Page 1 - General Information'!$G$16</f>
        <v>2658</v>
      </c>
      <c r="C4439" s="395" t="s">
        <v>19824</v>
      </c>
      <c r="D4439"/>
      <c r="E4439"/>
      <c r="F4439"/>
      <c r="G4439"/>
      <c r="H4439"/>
      <c r="I4439"/>
      <c r="J4439"/>
      <c r="K4439"/>
      <c r="L4439"/>
      <c r="M4439"/>
      <c r="N4439" t="s">
        <v>8989</v>
      </c>
      <c r="O4439"/>
      <c r="P4439" s="401">
        <f>INDEX('Page 3 - Financial Information'!$K$16:$X$186,Y4439,X4439)</f>
        <v>0</v>
      </c>
      <c r="Q4439"/>
      <c r="R4439"/>
      <c r="S4439" t="s">
        <v>9118</v>
      </c>
      <c r="T4439"/>
      <c r="U4439"/>
      <c r="V4439"/>
      <c r="W4439"/>
      <c r="X4439" s="397">
        <v>9</v>
      </c>
      <c r="Y4439" s="397">
        <v>12</v>
      </c>
    </row>
    <row r="4440" spans="1:25" x14ac:dyDescent="0.45">
      <c r="A4440">
        <f>'Page 1 - General Information'!$G$12</f>
        <v>113367003</v>
      </c>
      <c r="B4440" t="str">
        <f>'Page 1 - General Information'!$G$16</f>
        <v>2658</v>
      </c>
      <c r="C4440" s="395" t="s">
        <v>19824</v>
      </c>
      <c r="D4440"/>
      <c r="E4440"/>
      <c r="F4440"/>
      <c r="G4440"/>
      <c r="H4440"/>
      <c r="I4440"/>
      <c r="J4440"/>
      <c r="K4440"/>
      <c r="L4440"/>
      <c r="M4440"/>
      <c r="N4440" t="s">
        <v>8989</v>
      </c>
      <c r="O4440"/>
      <c r="P4440" s="401">
        <f>INDEX('Page 3 - Financial Information'!$K$16:$X$186,Y4440,X4440)</f>
        <v>0</v>
      </c>
      <c r="Q4440"/>
      <c r="R4440"/>
      <c r="S4440" t="s">
        <v>9119</v>
      </c>
      <c r="T4440"/>
      <c r="U4440"/>
      <c r="V4440"/>
      <c r="W4440"/>
      <c r="X4440" s="397">
        <v>10</v>
      </c>
      <c r="Y4440" s="397">
        <v>12</v>
      </c>
    </row>
    <row r="4441" spans="1:25" x14ac:dyDescent="0.45">
      <c r="A4441">
        <f>'Page 1 - General Information'!$G$12</f>
        <v>113367003</v>
      </c>
      <c r="B4441" t="str">
        <f>'Page 1 - General Information'!$G$16</f>
        <v>2658</v>
      </c>
      <c r="C4441" s="395" t="s">
        <v>19824</v>
      </c>
      <c r="D4441"/>
      <c r="E4441"/>
      <c r="F4441"/>
      <c r="G4441"/>
      <c r="H4441"/>
      <c r="I4441"/>
      <c r="J4441"/>
      <c r="K4441"/>
      <c r="L4441"/>
      <c r="M4441"/>
      <c r="N4441" t="s">
        <v>8989</v>
      </c>
      <c r="O4441"/>
      <c r="P4441" s="401">
        <f>INDEX('Page 3 - Financial Information'!$K$16:$X$186,Y4441,X4441)</f>
        <v>0</v>
      </c>
      <c r="Q4441"/>
      <c r="R4441"/>
      <c r="S4441" t="s">
        <v>9120</v>
      </c>
      <c r="T4441"/>
      <c r="U4441"/>
      <c r="V4441"/>
      <c r="W4441"/>
      <c r="X4441" s="397">
        <v>13</v>
      </c>
      <c r="Y4441" s="397">
        <v>12</v>
      </c>
    </row>
    <row r="4442" spans="1:25" x14ac:dyDescent="0.45">
      <c r="A4442">
        <f>'Page 1 - General Information'!$G$12</f>
        <v>113367003</v>
      </c>
      <c r="B4442" t="str">
        <f>'Page 1 - General Information'!$G$16</f>
        <v>2658</v>
      </c>
      <c r="C4442" s="395" t="s">
        <v>19824</v>
      </c>
      <c r="D4442"/>
      <c r="E4442"/>
      <c r="F4442"/>
      <c r="G4442"/>
      <c r="H4442"/>
      <c r="I4442"/>
      <c r="J4442"/>
      <c r="K4442"/>
      <c r="L4442"/>
      <c r="M4442"/>
      <c r="N4442" t="s">
        <v>8989</v>
      </c>
      <c r="O4442"/>
      <c r="P4442" s="401">
        <f>INDEX('Page 3 - Financial Information'!$K$16:$X$186,Y4442,X4442)</f>
        <v>0</v>
      </c>
      <c r="Q4442"/>
      <c r="R4442"/>
      <c r="S4442" t="s">
        <v>9121</v>
      </c>
      <c r="T4442"/>
      <c r="U4442"/>
      <c r="V4442"/>
      <c r="W4442"/>
      <c r="X4442" s="397">
        <v>14</v>
      </c>
      <c r="Y4442" s="397">
        <v>12</v>
      </c>
    </row>
    <row r="4443" spans="1:25" x14ac:dyDescent="0.45">
      <c r="A4443">
        <f>'Page 1 - General Information'!$G$12</f>
        <v>113367003</v>
      </c>
      <c r="B4443" t="str">
        <f>'Page 1 - General Information'!$G$16</f>
        <v>2658</v>
      </c>
      <c r="C4443" s="395" t="s">
        <v>19824</v>
      </c>
      <c r="D4443"/>
      <c r="E4443"/>
      <c r="F4443"/>
      <c r="G4443"/>
      <c r="H4443"/>
      <c r="I4443"/>
      <c r="J4443"/>
      <c r="K4443"/>
      <c r="L4443"/>
      <c r="M4443"/>
      <c r="N4443" t="s">
        <v>8989</v>
      </c>
      <c r="O4443"/>
      <c r="P4443" s="401">
        <f>INDEX('Page 3 - Financial Information'!$K$16:$X$186,Y4443,X4443)</f>
        <v>12951.23</v>
      </c>
      <c r="Q4443"/>
      <c r="R4443"/>
      <c r="S4443" t="s">
        <v>9122</v>
      </c>
      <c r="T4443"/>
      <c r="U4443"/>
      <c r="V4443"/>
      <c r="W4443"/>
      <c r="X4443" s="397">
        <v>1</v>
      </c>
      <c r="Y4443" s="397">
        <v>13</v>
      </c>
    </row>
    <row r="4444" spans="1:25" x14ac:dyDescent="0.45">
      <c r="A4444">
        <f>'Page 1 - General Information'!$G$12</f>
        <v>113367003</v>
      </c>
      <c r="B4444" t="str">
        <f>'Page 1 - General Information'!$G$16</f>
        <v>2658</v>
      </c>
      <c r="C4444" s="395" t="s">
        <v>19824</v>
      </c>
      <c r="D4444"/>
      <c r="E4444"/>
      <c r="F4444"/>
      <c r="G4444"/>
      <c r="H4444"/>
      <c r="I4444"/>
      <c r="J4444"/>
      <c r="K4444"/>
      <c r="L4444"/>
      <c r="M4444"/>
      <c r="N4444" t="s">
        <v>8989</v>
      </c>
      <c r="O4444"/>
      <c r="P4444" s="401">
        <f>INDEX('Page 3 - Financial Information'!$K$16:$X$186,Y4444,X4444)</f>
        <v>2868.49</v>
      </c>
      <c r="Q4444"/>
      <c r="R4444"/>
      <c r="S4444" t="s">
        <v>9123</v>
      </c>
      <c r="T4444"/>
      <c r="U4444"/>
      <c r="V4444"/>
      <c r="W4444"/>
      <c r="X4444" s="397">
        <v>3</v>
      </c>
      <c r="Y4444" s="397">
        <v>13</v>
      </c>
    </row>
    <row r="4445" spans="1:25" x14ac:dyDescent="0.45">
      <c r="A4445">
        <f>'Page 1 - General Information'!$G$12</f>
        <v>113367003</v>
      </c>
      <c r="B4445" t="str">
        <f>'Page 1 - General Information'!$G$16</f>
        <v>2658</v>
      </c>
      <c r="C4445" s="395" t="s">
        <v>19824</v>
      </c>
      <c r="D4445"/>
      <c r="E4445"/>
      <c r="F4445"/>
      <c r="G4445"/>
      <c r="H4445"/>
      <c r="I4445"/>
      <c r="J4445"/>
      <c r="K4445"/>
      <c r="L4445"/>
      <c r="M4445"/>
      <c r="N4445" t="s">
        <v>8989</v>
      </c>
      <c r="O4445"/>
      <c r="P4445" s="401">
        <f>INDEX('Page 3 - Financial Information'!$K$16:$X$186,Y4445,X4445)</f>
        <v>220.09</v>
      </c>
      <c r="Q4445"/>
      <c r="R4445"/>
      <c r="S4445" t="s">
        <v>9124</v>
      </c>
      <c r="T4445"/>
      <c r="U4445"/>
      <c r="V4445"/>
      <c r="W4445"/>
      <c r="X4445" s="397">
        <v>4</v>
      </c>
      <c r="Y4445" s="397">
        <v>13</v>
      </c>
    </row>
    <row r="4446" spans="1:25" x14ac:dyDescent="0.45">
      <c r="A4446">
        <f>'Page 1 - General Information'!$G$12</f>
        <v>113367003</v>
      </c>
      <c r="B4446" t="str">
        <f>'Page 1 - General Information'!$G$16</f>
        <v>2658</v>
      </c>
      <c r="C4446" s="395" t="s">
        <v>19824</v>
      </c>
      <c r="D4446"/>
      <c r="E4446"/>
      <c r="F4446"/>
      <c r="G4446"/>
      <c r="H4446"/>
      <c r="I4446"/>
      <c r="J4446"/>
      <c r="K4446"/>
      <c r="L4446"/>
      <c r="M4446"/>
      <c r="N4446" t="s">
        <v>8989</v>
      </c>
      <c r="O4446"/>
      <c r="P4446" s="401">
        <f>INDEX('Page 3 - Financial Information'!$K$16:$X$186,Y4446,X4446)</f>
        <v>1021.66</v>
      </c>
      <c r="Q4446"/>
      <c r="R4446"/>
      <c r="S4446" t="s">
        <v>9125</v>
      </c>
      <c r="T4446"/>
      <c r="U4446"/>
      <c r="V4446"/>
      <c r="W4446"/>
      <c r="X4446" s="397">
        <v>5</v>
      </c>
      <c r="Y4446" s="397">
        <v>13</v>
      </c>
    </row>
    <row r="4447" spans="1:25" x14ac:dyDescent="0.45">
      <c r="A4447">
        <f>'Page 1 - General Information'!$G$12</f>
        <v>113367003</v>
      </c>
      <c r="B4447" t="str">
        <f>'Page 1 - General Information'!$G$16</f>
        <v>2658</v>
      </c>
      <c r="C4447" s="395" t="s">
        <v>19824</v>
      </c>
      <c r="D4447"/>
      <c r="E4447"/>
      <c r="F4447"/>
      <c r="G4447"/>
      <c r="H4447"/>
      <c r="I4447"/>
      <c r="J4447"/>
      <c r="K4447"/>
      <c r="L4447"/>
      <c r="M4447"/>
      <c r="N4447" t="s">
        <v>8989</v>
      </c>
      <c r="O4447"/>
      <c r="P4447" s="401">
        <f>INDEX('Page 3 - Financial Information'!$K$16:$X$186,Y4447,X4447)</f>
        <v>0</v>
      </c>
      <c r="Q4447"/>
      <c r="R4447"/>
      <c r="S4447" t="s">
        <v>9126</v>
      </c>
      <c r="T4447"/>
      <c r="U4447"/>
      <c r="V4447"/>
      <c r="W4447"/>
      <c r="X4447" s="397">
        <v>6</v>
      </c>
      <c r="Y4447" s="397">
        <v>13</v>
      </c>
    </row>
    <row r="4448" spans="1:25" x14ac:dyDescent="0.45">
      <c r="A4448">
        <f>'Page 1 - General Information'!$G$12</f>
        <v>113367003</v>
      </c>
      <c r="B4448" t="str">
        <f>'Page 1 - General Information'!$G$16</f>
        <v>2658</v>
      </c>
      <c r="C4448" s="395" t="s">
        <v>19824</v>
      </c>
      <c r="D4448"/>
      <c r="E4448"/>
      <c r="F4448"/>
      <c r="G4448"/>
      <c r="H4448"/>
      <c r="I4448"/>
      <c r="J4448"/>
      <c r="K4448"/>
      <c r="L4448"/>
      <c r="M4448"/>
      <c r="N4448" t="s">
        <v>8989</v>
      </c>
      <c r="O4448"/>
      <c r="P4448" s="401">
        <f>INDEX('Page 3 - Financial Information'!$K$16:$X$186,Y4448,X4448)</f>
        <v>550.03</v>
      </c>
      <c r="Q4448"/>
      <c r="R4448"/>
      <c r="S4448" t="s">
        <v>9127</v>
      </c>
      <c r="T4448"/>
      <c r="U4448"/>
      <c r="V4448"/>
      <c r="W4448"/>
      <c r="X4448" s="397">
        <v>7</v>
      </c>
      <c r="Y4448" s="397">
        <v>13</v>
      </c>
    </row>
    <row r="4449" spans="1:25" x14ac:dyDescent="0.45">
      <c r="A4449">
        <f>'Page 1 - General Information'!$G$12</f>
        <v>113367003</v>
      </c>
      <c r="B4449" t="str">
        <f>'Page 1 - General Information'!$G$16</f>
        <v>2658</v>
      </c>
      <c r="C4449" s="395" t="s">
        <v>19824</v>
      </c>
      <c r="D4449"/>
      <c r="E4449"/>
      <c r="F4449"/>
      <c r="G4449"/>
      <c r="H4449"/>
      <c r="I4449"/>
      <c r="J4449"/>
      <c r="K4449"/>
      <c r="L4449"/>
      <c r="M4449"/>
      <c r="N4449" t="s">
        <v>8989</v>
      </c>
      <c r="O4449"/>
      <c r="P4449" s="401">
        <f>INDEX('Page 3 - Financial Information'!$K$16:$X$186,Y4449,X4449)</f>
        <v>0</v>
      </c>
      <c r="Q4449"/>
      <c r="R4449"/>
      <c r="S4449" t="s">
        <v>9128</v>
      </c>
      <c r="T4449"/>
      <c r="U4449"/>
      <c r="V4449"/>
      <c r="W4449"/>
      <c r="X4449" s="397">
        <v>8</v>
      </c>
      <c r="Y4449" s="397">
        <v>13</v>
      </c>
    </row>
    <row r="4450" spans="1:25" x14ac:dyDescent="0.45">
      <c r="A4450">
        <f>'Page 1 - General Information'!$G$12</f>
        <v>113367003</v>
      </c>
      <c r="B4450" t="str">
        <f>'Page 1 - General Information'!$G$16</f>
        <v>2658</v>
      </c>
      <c r="C4450" s="395" t="s">
        <v>19824</v>
      </c>
      <c r="D4450"/>
      <c r="E4450"/>
      <c r="F4450"/>
      <c r="G4450"/>
      <c r="H4450"/>
      <c r="I4450"/>
      <c r="J4450"/>
      <c r="K4450"/>
      <c r="L4450"/>
      <c r="M4450"/>
      <c r="N4450" t="s">
        <v>8989</v>
      </c>
      <c r="O4450"/>
      <c r="P4450" s="401">
        <f>INDEX('Page 3 - Financial Information'!$K$16:$X$186,Y4450,X4450)</f>
        <v>0</v>
      </c>
      <c r="Q4450"/>
      <c r="R4450"/>
      <c r="S4450" t="s">
        <v>9129</v>
      </c>
      <c r="T4450"/>
      <c r="U4450"/>
      <c r="V4450"/>
      <c r="W4450"/>
      <c r="X4450" s="397">
        <v>9</v>
      </c>
      <c r="Y4450" s="397">
        <v>13</v>
      </c>
    </row>
    <row r="4451" spans="1:25" x14ac:dyDescent="0.45">
      <c r="A4451">
        <f>'Page 1 - General Information'!$G$12</f>
        <v>113367003</v>
      </c>
      <c r="B4451" t="str">
        <f>'Page 1 - General Information'!$G$16</f>
        <v>2658</v>
      </c>
      <c r="C4451" s="395" t="s">
        <v>19824</v>
      </c>
      <c r="D4451"/>
      <c r="E4451"/>
      <c r="F4451"/>
      <c r="G4451"/>
      <c r="H4451"/>
      <c r="I4451"/>
      <c r="J4451"/>
      <c r="K4451"/>
      <c r="L4451"/>
      <c r="M4451"/>
      <c r="N4451" t="s">
        <v>8989</v>
      </c>
      <c r="O4451"/>
      <c r="P4451" s="401">
        <f>INDEX('Page 3 - Financial Information'!$K$16:$X$186,Y4451,X4451)</f>
        <v>8290.9599999999991</v>
      </c>
      <c r="Q4451"/>
      <c r="R4451"/>
      <c r="S4451" t="s">
        <v>9130</v>
      </c>
      <c r="T4451"/>
      <c r="U4451"/>
      <c r="V4451"/>
      <c r="W4451"/>
      <c r="X4451" s="397">
        <v>10</v>
      </c>
      <c r="Y4451" s="397">
        <v>13</v>
      </c>
    </row>
    <row r="4452" spans="1:25" x14ac:dyDescent="0.45">
      <c r="A4452">
        <f>'Page 1 - General Information'!$G$12</f>
        <v>113367003</v>
      </c>
      <c r="B4452" t="str">
        <f>'Page 1 - General Information'!$G$16</f>
        <v>2658</v>
      </c>
      <c r="C4452" s="395" t="s">
        <v>19824</v>
      </c>
      <c r="D4452"/>
      <c r="E4452"/>
      <c r="F4452"/>
      <c r="G4452"/>
      <c r="H4452"/>
      <c r="I4452"/>
      <c r="J4452"/>
      <c r="K4452"/>
      <c r="L4452"/>
      <c r="M4452"/>
      <c r="N4452" t="s">
        <v>8989</v>
      </c>
      <c r="O4452"/>
      <c r="P4452" s="401">
        <f>INDEX('Page 3 - Financial Information'!$K$16:$X$186,Y4452,X4452)</f>
        <v>0</v>
      </c>
      <c r="Q4452"/>
      <c r="R4452"/>
      <c r="S4452" t="s">
        <v>9131</v>
      </c>
      <c r="T4452"/>
      <c r="U4452"/>
      <c r="V4452"/>
      <c r="W4452"/>
      <c r="X4452" s="397">
        <v>13</v>
      </c>
      <c r="Y4452" s="397">
        <v>13</v>
      </c>
    </row>
    <row r="4453" spans="1:25" x14ac:dyDescent="0.45">
      <c r="A4453">
        <f>'Page 1 - General Information'!$G$12</f>
        <v>113367003</v>
      </c>
      <c r="B4453" t="str">
        <f>'Page 1 - General Information'!$G$16</f>
        <v>2658</v>
      </c>
      <c r="C4453" s="395" t="s">
        <v>19824</v>
      </c>
      <c r="D4453"/>
      <c r="E4453"/>
      <c r="F4453"/>
      <c r="G4453"/>
      <c r="H4453"/>
      <c r="I4453"/>
      <c r="J4453"/>
      <c r="K4453"/>
      <c r="L4453"/>
      <c r="M4453"/>
      <c r="N4453" t="s">
        <v>8989</v>
      </c>
      <c r="O4453"/>
      <c r="P4453" s="401">
        <f>INDEX('Page 3 - Financial Information'!$K$16:$X$186,Y4453,X4453)</f>
        <v>0</v>
      </c>
      <c r="Q4453"/>
      <c r="R4453"/>
      <c r="S4453" t="s">
        <v>9132</v>
      </c>
      <c r="T4453"/>
      <c r="U4453"/>
      <c r="V4453"/>
      <c r="W4453"/>
      <c r="X4453" s="397">
        <v>14</v>
      </c>
      <c r="Y4453" s="397">
        <v>13</v>
      </c>
    </row>
    <row r="4454" spans="1:25" x14ac:dyDescent="0.45">
      <c r="A4454">
        <f>'Page 1 - General Information'!$G$12</f>
        <v>113367003</v>
      </c>
      <c r="B4454" t="str">
        <f>'Page 1 - General Information'!$G$16</f>
        <v>2658</v>
      </c>
      <c r="C4454" s="395" t="s">
        <v>19824</v>
      </c>
      <c r="D4454"/>
      <c r="E4454"/>
      <c r="F4454"/>
      <c r="G4454"/>
      <c r="H4454"/>
      <c r="I4454"/>
      <c r="J4454"/>
      <c r="K4454"/>
      <c r="L4454"/>
      <c r="M4454"/>
      <c r="N4454" t="s">
        <v>8989</v>
      </c>
      <c r="O4454"/>
      <c r="P4454" s="401">
        <f>INDEX('Page 3 - Financial Information'!$K$16:$X$186,Y4454,X4454)</f>
        <v>0</v>
      </c>
      <c r="Q4454"/>
      <c r="R4454"/>
      <c r="S4454" t="s">
        <v>9133</v>
      </c>
      <c r="T4454"/>
      <c r="U4454"/>
      <c r="V4454"/>
      <c r="W4454"/>
      <c r="X4454" s="397">
        <v>1</v>
      </c>
      <c r="Y4454" s="397">
        <v>14</v>
      </c>
    </row>
    <row r="4455" spans="1:25" x14ac:dyDescent="0.45">
      <c r="A4455">
        <f>'Page 1 - General Information'!$G$12</f>
        <v>113367003</v>
      </c>
      <c r="B4455" t="str">
        <f>'Page 1 - General Information'!$G$16</f>
        <v>2658</v>
      </c>
      <c r="C4455" s="395" t="s">
        <v>19824</v>
      </c>
      <c r="D4455"/>
      <c r="E4455"/>
      <c r="F4455"/>
      <c r="G4455"/>
      <c r="H4455"/>
      <c r="I4455"/>
      <c r="J4455"/>
      <c r="K4455"/>
      <c r="L4455"/>
      <c r="M4455"/>
      <c r="N4455" t="s">
        <v>8989</v>
      </c>
      <c r="O4455"/>
      <c r="P4455" s="401">
        <f>INDEX('Page 3 - Financial Information'!$K$16:$X$186,Y4455,X4455)</f>
        <v>0</v>
      </c>
      <c r="Q4455"/>
      <c r="R4455"/>
      <c r="S4455" t="s">
        <v>9134</v>
      </c>
      <c r="T4455"/>
      <c r="U4455"/>
      <c r="V4455"/>
      <c r="W4455"/>
      <c r="X4455" s="397">
        <v>3</v>
      </c>
      <c r="Y4455" s="397">
        <v>14</v>
      </c>
    </row>
    <row r="4456" spans="1:25" x14ac:dyDescent="0.45">
      <c r="A4456">
        <f>'Page 1 - General Information'!$G$12</f>
        <v>113367003</v>
      </c>
      <c r="B4456" t="str">
        <f>'Page 1 - General Information'!$G$16</f>
        <v>2658</v>
      </c>
      <c r="C4456" s="395" t="s">
        <v>19824</v>
      </c>
      <c r="D4456"/>
      <c r="E4456"/>
      <c r="F4456"/>
      <c r="G4456"/>
      <c r="H4456"/>
      <c r="I4456"/>
      <c r="J4456"/>
      <c r="K4456"/>
      <c r="L4456"/>
      <c r="M4456"/>
      <c r="N4456" t="s">
        <v>8989</v>
      </c>
      <c r="O4456"/>
      <c r="P4456" s="401">
        <f>INDEX('Page 3 - Financial Information'!$K$16:$X$186,Y4456,X4456)</f>
        <v>0</v>
      </c>
      <c r="Q4456"/>
      <c r="R4456"/>
      <c r="S4456" t="s">
        <v>9135</v>
      </c>
      <c r="T4456"/>
      <c r="U4456"/>
      <c r="V4456"/>
      <c r="W4456"/>
      <c r="X4456" s="397">
        <v>4</v>
      </c>
      <c r="Y4456" s="397">
        <v>14</v>
      </c>
    </row>
    <row r="4457" spans="1:25" x14ac:dyDescent="0.45">
      <c r="A4457">
        <f>'Page 1 - General Information'!$G$12</f>
        <v>113367003</v>
      </c>
      <c r="B4457" t="str">
        <f>'Page 1 - General Information'!$G$16</f>
        <v>2658</v>
      </c>
      <c r="C4457" s="395" t="s">
        <v>19824</v>
      </c>
      <c r="D4457"/>
      <c r="E4457"/>
      <c r="F4457"/>
      <c r="G4457"/>
      <c r="H4457"/>
      <c r="I4457"/>
      <c r="J4457"/>
      <c r="K4457"/>
      <c r="L4457"/>
      <c r="M4457"/>
      <c r="N4457" t="s">
        <v>8989</v>
      </c>
      <c r="O4457"/>
      <c r="P4457" s="401">
        <f>INDEX('Page 3 - Financial Information'!$K$16:$X$186,Y4457,X4457)</f>
        <v>0</v>
      </c>
      <c r="Q4457"/>
      <c r="R4457"/>
      <c r="S4457" t="s">
        <v>9136</v>
      </c>
      <c r="T4457"/>
      <c r="U4457"/>
      <c r="V4457"/>
      <c r="W4457"/>
      <c r="X4457" s="397">
        <v>5</v>
      </c>
      <c r="Y4457" s="397">
        <v>14</v>
      </c>
    </row>
    <row r="4458" spans="1:25" x14ac:dyDescent="0.45">
      <c r="A4458">
        <f>'Page 1 - General Information'!$G$12</f>
        <v>113367003</v>
      </c>
      <c r="B4458" t="str">
        <f>'Page 1 - General Information'!$G$16</f>
        <v>2658</v>
      </c>
      <c r="C4458" s="395" t="s">
        <v>19824</v>
      </c>
      <c r="D4458"/>
      <c r="E4458"/>
      <c r="F4458"/>
      <c r="G4458"/>
      <c r="H4458"/>
      <c r="I4458"/>
      <c r="J4458"/>
      <c r="K4458"/>
      <c r="L4458"/>
      <c r="M4458"/>
      <c r="N4458" t="s">
        <v>8989</v>
      </c>
      <c r="O4458"/>
      <c r="P4458" s="401">
        <f>INDEX('Page 3 - Financial Information'!$K$16:$X$186,Y4458,X4458)</f>
        <v>0</v>
      </c>
      <c r="Q4458"/>
      <c r="R4458"/>
      <c r="S4458" t="s">
        <v>9137</v>
      </c>
      <c r="T4458"/>
      <c r="U4458"/>
      <c r="V4458"/>
      <c r="W4458"/>
      <c r="X4458" s="397">
        <v>6</v>
      </c>
      <c r="Y4458" s="397">
        <v>14</v>
      </c>
    </row>
    <row r="4459" spans="1:25" x14ac:dyDescent="0.45">
      <c r="A4459">
        <f>'Page 1 - General Information'!$G$12</f>
        <v>113367003</v>
      </c>
      <c r="B4459" t="str">
        <f>'Page 1 - General Information'!$G$16</f>
        <v>2658</v>
      </c>
      <c r="C4459" s="395" t="s">
        <v>19824</v>
      </c>
      <c r="D4459"/>
      <c r="E4459"/>
      <c r="F4459"/>
      <c r="G4459"/>
      <c r="H4459"/>
      <c r="I4459"/>
      <c r="J4459"/>
      <c r="K4459"/>
      <c r="L4459"/>
      <c r="M4459"/>
      <c r="N4459" t="s">
        <v>8989</v>
      </c>
      <c r="O4459"/>
      <c r="P4459" s="401">
        <f>INDEX('Page 3 - Financial Information'!$K$16:$X$186,Y4459,X4459)</f>
        <v>0</v>
      </c>
      <c r="Q4459"/>
      <c r="R4459"/>
      <c r="S4459" t="s">
        <v>9138</v>
      </c>
      <c r="T4459"/>
      <c r="U4459"/>
      <c r="V4459"/>
      <c r="W4459"/>
      <c r="X4459" s="397">
        <v>7</v>
      </c>
      <c r="Y4459" s="397">
        <v>14</v>
      </c>
    </row>
    <row r="4460" spans="1:25" x14ac:dyDescent="0.45">
      <c r="A4460">
        <f>'Page 1 - General Information'!$G$12</f>
        <v>113367003</v>
      </c>
      <c r="B4460" t="str">
        <f>'Page 1 - General Information'!$G$16</f>
        <v>2658</v>
      </c>
      <c r="C4460" s="395" t="s">
        <v>19824</v>
      </c>
      <c r="D4460"/>
      <c r="E4460"/>
      <c r="F4460"/>
      <c r="G4460"/>
      <c r="H4460"/>
      <c r="I4460"/>
      <c r="J4460"/>
      <c r="K4460"/>
      <c r="L4460"/>
      <c r="M4460"/>
      <c r="N4460" t="s">
        <v>8989</v>
      </c>
      <c r="O4460"/>
      <c r="P4460" s="401">
        <f>INDEX('Page 3 - Financial Information'!$K$16:$X$186,Y4460,X4460)</f>
        <v>0</v>
      </c>
      <c r="Q4460"/>
      <c r="R4460"/>
      <c r="S4460" t="s">
        <v>9139</v>
      </c>
      <c r="T4460"/>
      <c r="U4460"/>
      <c r="V4460"/>
      <c r="W4460"/>
      <c r="X4460" s="397">
        <v>8</v>
      </c>
      <c r="Y4460" s="397">
        <v>14</v>
      </c>
    </row>
    <row r="4461" spans="1:25" x14ac:dyDescent="0.45">
      <c r="A4461">
        <f>'Page 1 - General Information'!$G$12</f>
        <v>113367003</v>
      </c>
      <c r="B4461" t="str">
        <f>'Page 1 - General Information'!$G$16</f>
        <v>2658</v>
      </c>
      <c r="C4461" s="395" t="s">
        <v>19824</v>
      </c>
      <c r="D4461"/>
      <c r="E4461"/>
      <c r="F4461"/>
      <c r="G4461"/>
      <c r="H4461"/>
      <c r="I4461"/>
      <c r="J4461"/>
      <c r="K4461"/>
      <c r="L4461"/>
      <c r="M4461"/>
      <c r="N4461" t="s">
        <v>8989</v>
      </c>
      <c r="O4461"/>
      <c r="P4461" s="401">
        <f>INDEX('Page 3 - Financial Information'!$K$16:$X$186,Y4461,X4461)</f>
        <v>0</v>
      </c>
      <c r="Q4461"/>
      <c r="R4461"/>
      <c r="S4461" t="s">
        <v>9140</v>
      </c>
      <c r="T4461"/>
      <c r="U4461"/>
      <c r="V4461"/>
      <c r="W4461"/>
      <c r="X4461" s="397">
        <v>9</v>
      </c>
      <c r="Y4461" s="397">
        <v>14</v>
      </c>
    </row>
    <row r="4462" spans="1:25" x14ac:dyDescent="0.45">
      <c r="A4462">
        <f>'Page 1 - General Information'!$G$12</f>
        <v>113367003</v>
      </c>
      <c r="B4462" t="str">
        <f>'Page 1 - General Information'!$G$16</f>
        <v>2658</v>
      </c>
      <c r="C4462" s="395" t="s">
        <v>19824</v>
      </c>
      <c r="D4462"/>
      <c r="E4462"/>
      <c r="F4462"/>
      <c r="G4462"/>
      <c r="H4462"/>
      <c r="I4462"/>
      <c r="J4462"/>
      <c r="K4462"/>
      <c r="L4462"/>
      <c r="M4462"/>
      <c r="N4462" t="s">
        <v>8989</v>
      </c>
      <c r="O4462"/>
      <c r="P4462" s="401">
        <f>INDEX('Page 3 - Financial Information'!$K$16:$X$186,Y4462,X4462)</f>
        <v>0</v>
      </c>
      <c r="Q4462"/>
      <c r="R4462"/>
      <c r="S4462" t="s">
        <v>9141</v>
      </c>
      <c r="T4462"/>
      <c r="U4462"/>
      <c r="V4462"/>
      <c r="W4462"/>
      <c r="X4462" s="397">
        <v>10</v>
      </c>
      <c r="Y4462" s="397">
        <v>14</v>
      </c>
    </row>
    <row r="4463" spans="1:25" x14ac:dyDescent="0.45">
      <c r="A4463">
        <f>'Page 1 - General Information'!$G$12</f>
        <v>113367003</v>
      </c>
      <c r="B4463" t="str">
        <f>'Page 1 - General Information'!$G$16</f>
        <v>2658</v>
      </c>
      <c r="C4463" s="395" t="s">
        <v>19824</v>
      </c>
      <c r="D4463"/>
      <c r="E4463"/>
      <c r="F4463"/>
      <c r="G4463"/>
      <c r="H4463"/>
      <c r="I4463"/>
      <c r="J4463"/>
      <c r="K4463"/>
      <c r="L4463"/>
      <c r="M4463"/>
      <c r="N4463" t="s">
        <v>8989</v>
      </c>
      <c r="O4463"/>
      <c r="P4463" s="401">
        <f>INDEX('Page 3 - Financial Information'!$K$16:$X$186,Y4463,X4463)</f>
        <v>0</v>
      </c>
      <c r="Q4463"/>
      <c r="R4463"/>
      <c r="S4463" t="s">
        <v>9142</v>
      </c>
      <c r="T4463"/>
      <c r="U4463"/>
      <c r="V4463"/>
      <c r="W4463"/>
      <c r="X4463" s="397">
        <v>13</v>
      </c>
      <c r="Y4463" s="397">
        <v>14</v>
      </c>
    </row>
    <row r="4464" spans="1:25" x14ac:dyDescent="0.45">
      <c r="A4464">
        <f>'Page 1 - General Information'!$G$12</f>
        <v>113367003</v>
      </c>
      <c r="B4464" t="str">
        <f>'Page 1 - General Information'!$G$16</f>
        <v>2658</v>
      </c>
      <c r="C4464" s="395" t="s">
        <v>19824</v>
      </c>
      <c r="D4464"/>
      <c r="E4464"/>
      <c r="F4464"/>
      <c r="G4464"/>
      <c r="H4464"/>
      <c r="I4464"/>
      <c r="J4464"/>
      <c r="K4464"/>
      <c r="L4464"/>
      <c r="M4464"/>
      <c r="N4464" t="s">
        <v>8989</v>
      </c>
      <c r="O4464"/>
      <c r="P4464" s="401">
        <f>INDEX('Page 3 - Financial Information'!$K$16:$X$186,Y4464,X4464)</f>
        <v>0</v>
      </c>
      <c r="Q4464"/>
      <c r="R4464"/>
      <c r="S4464" t="s">
        <v>9143</v>
      </c>
      <c r="T4464"/>
      <c r="U4464"/>
      <c r="V4464"/>
      <c r="W4464"/>
      <c r="X4464" s="397">
        <v>14</v>
      </c>
      <c r="Y4464" s="397">
        <v>14</v>
      </c>
    </row>
    <row r="4465" spans="1:25" x14ac:dyDescent="0.45">
      <c r="A4465">
        <f>'Page 1 - General Information'!$G$12</f>
        <v>113367003</v>
      </c>
      <c r="B4465" t="str">
        <f>'Page 1 - General Information'!$G$16</f>
        <v>2658</v>
      </c>
      <c r="C4465" s="395" t="s">
        <v>19824</v>
      </c>
      <c r="D4465"/>
      <c r="E4465"/>
      <c r="F4465"/>
      <c r="G4465"/>
      <c r="H4465"/>
      <c r="I4465"/>
      <c r="J4465"/>
      <c r="K4465"/>
      <c r="L4465"/>
      <c r="M4465"/>
      <c r="N4465" t="s">
        <v>8989</v>
      </c>
      <c r="O4465"/>
      <c r="P4465" s="401">
        <f>INDEX('Page 3 - Financial Information'!$K$16:$X$186,Y4465,X4465)</f>
        <v>0</v>
      </c>
      <c r="Q4465"/>
      <c r="R4465"/>
      <c r="S4465" t="s">
        <v>9144</v>
      </c>
      <c r="T4465"/>
      <c r="U4465"/>
      <c r="V4465"/>
      <c r="W4465"/>
      <c r="X4465" s="397">
        <v>1</v>
      </c>
      <c r="Y4465" s="397">
        <v>15</v>
      </c>
    </row>
    <row r="4466" spans="1:25" x14ac:dyDescent="0.45">
      <c r="A4466">
        <f>'Page 1 - General Information'!$G$12</f>
        <v>113367003</v>
      </c>
      <c r="B4466" t="str">
        <f>'Page 1 - General Information'!$G$16</f>
        <v>2658</v>
      </c>
      <c r="C4466" s="395" t="s">
        <v>19824</v>
      </c>
      <c r="D4466"/>
      <c r="E4466"/>
      <c r="F4466"/>
      <c r="G4466"/>
      <c r="H4466"/>
      <c r="I4466"/>
      <c r="J4466"/>
      <c r="K4466"/>
      <c r="L4466"/>
      <c r="M4466"/>
      <c r="N4466" t="s">
        <v>8989</v>
      </c>
      <c r="O4466"/>
      <c r="P4466" s="401">
        <f>INDEX('Page 3 - Financial Information'!$K$16:$X$186,Y4466,X4466)</f>
        <v>0</v>
      </c>
      <c r="Q4466"/>
      <c r="R4466"/>
      <c r="S4466" t="s">
        <v>9145</v>
      </c>
      <c r="T4466"/>
      <c r="U4466"/>
      <c r="V4466"/>
      <c r="W4466"/>
      <c r="X4466" s="397">
        <v>3</v>
      </c>
      <c r="Y4466" s="397">
        <v>15</v>
      </c>
    </row>
    <row r="4467" spans="1:25" x14ac:dyDescent="0.45">
      <c r="A4467">
        <f>'Page 1 - General Information'!$G$12</f>
        <v>113367003</v>
      </c>
      <c r="B4467" t="str">
        <f>'Page 1 - General Information'!$G$16</f>
        <v>2658</v>
      </c>
      <c r="C4467" s="395" t="s">
        <v>19824</v>
      </c>
      <c r="D4467"/>
      <c r="E4467"/>
      <c r="F4467"/>
      <c r="G4467"/>
      <c r="H4467"/>
      <c r="I4467"/>
      <c r="J4467"/>
      <c r="K4467"/>
      <c r="L4467"/>
      <c r="M4467"/>
      <c r="N4467" t="s">
        <v>8989</v>
      </c>
      <c r="O4467"/>
      <c r="P4467" s="401">
        <f>INDEX('Page 3 - Financial Information'!$K$16:$X$186,Y4467,X4467)</f>
        <v>0</v>
      </c>
      <c r="Q4467"/>
      <c r="R4467"/>
      <c r="S4467" t="s">
        <v>9146</v>
      </c>
      <c r="T4467"/>
      <c r="U4467"/>
      <c r="V4467"/>
      <c r="W4467"/>
      <c r="X4467" s="397">
        <v>4</v>
      </c>
      <c r="Y4467" s="397">
        <v>15</v>
      </c>
    </row>
    <row r="4468" spans="1:25" x14ac:dyDescent="0.45">
      <c r="A4468">
        <f>'Page 1 - General Information'!$G$12</f>
        <v>113367003</v>
      </c>
      <c r="B4468" t="str">
        <f>'Page 1 - General Information'!$G$16</f>
        <v>2658</v>
      </c>
      <c r="C4468" s="395" t="s">
        <v>19824</v>
      </c>
      <c r="D4468"/>
      <c r="E4468"/>
      <c r="F4468"/>
      <c r="G4468"/>
      <c r="H4468"/>
      <c r="I4468"/>
      <c r="J4468"/>
      <c r="K4468"/>
      <c r="L4468"/>
      <c r="M4468"/>
      <c r="N4468" t="s">
        <v>8989</v>
      </c>
      <c r="O4468"/>
      <c r="P4468" s="401">
        <f>INDEX('Page 3 - Financial Information'!$K$16:$X$186,Y4468,X4468)</f>
        <v>0</v>
      </c>
      <c r="Q4468"/>
      <c r="R4468"/>
      <c r="S4468" t="s">
        <v>9147</v>
      </c>
      <c r="T4468"/>
      <c r="U4468"/>
      <c r="V4468"/>
      <c r="W4468"/>
      <c r="X4468" s="397">
        <v>5</v>
      </c>
      <c r="Y4468" s="397">
        <v>15</v>
      </c>
    </row>
    <row r="4469" spans="1:25" x14ac:dyDescent="0.45">
      <c r="A4469">
        <f>'Page 1 - General Information'!$G$12</f>
        <v>113367003</v>
      </c>
      <c r="B4469" t="str">
        <f>'Page 1 - General Information'!$G$16</f>
        <v>2658</v>
      </c>
      <c r="C4469" s="395" t="s">
        <v>19824</v>
      </c>
      <c r="D4469"/>
      <c r="E4469"/>
      <c r="F4469"/>
      <c r="G4469"/>
      <c r="H4469"/>
      <c r="I4469"/>
      <c r="J4469"/>
      <c r="K4469"/>
      <c r="L4469"/>
      <c r="M4469"/>
      <c r="N4469" t="s">
        <v>8989</v>
      </c>
      <c r="O4469"/>
      <c r="P4469" s="401">
        <f>INDEX('Page 3 - Financial Information'!$K$16:$X$186,Y4469,X4469)</f>
        <v>0</v>
      </c>
      <c r="Q4469"/>
      <c r="R4469"/>
      <c r="S4469" t="s">
        <v>9148</v>
      </c>
      <c r="T4469"/>
      <c r="U4469"/>
      <c r="V4469"/>
      <c r="W4469"/>
      <c r="X4469" s="397">
        <v>6</v>
      </c>
      <c r="Y4469" s="397">
        <v>15</v>
      </c>
    </row>
    <row r="4470" spans="1:25" x14ac:dyDescent="0.45">
      <c r="A4470">
        <f>'Page 1 - General Information'!$G$12</f>
        <v>113367003</v>
      </c>
      <c r="B4470" t="str">
        <f>'Page 1 - General Information'!$G$16</f>
        <v>2658</v>
      </c>
      <c r="C4470" s="395" t="s">
        <v>19824</v>
      </c>
      <c r="D4470"/>
      <c r="E4470"/>
      <c r="F4470"/>
      <c r="G4470"/>
      <c r="H4470"/>
      <c r="I4470"/>
      <c r="J4470"/>
      <c r="K4470"/>
      <c r="L4470"/>
      <c r="M4470"/>
      <c r="N4470" t="s">
        <v>8989</v>
      </c>
      <c r="O4470"/>
      <c r="P4470" s="401">
        <f>INDEX('Page 3 - Financial Information'!$K$16:$X$186,Y4470,X4470)</f>
        <v>0</v>
      </c>
      <c r="Q4470"/>
      <c r="R4470"/>
      <c r="S4470" t="s">
        <v>9149</v>
      </c>
      <c r="T4470"/>
      <c r="U4470"/>
      <c r="V4470"/>
      <c r="W4470"/>
      <c r="X4470" s="397">
        <v>7</v>
      </c>
      <c r="Y4470" s="397">
        <v>15</v>
      </c>
    </row>
    <row r="4471" spans="1:25" x14ac:dyDescent="0.45">
      <c r="A4471">
        <f>'Page 1 - General Information'!$G$12</f>
        <v>113367003</v>
      </c>
      <c r="B4471" t="str">
        <f>'Page 1 - General Information'!$G$16</f>
        <v>2658</v>
      </c>
      <c r="C4471" s="395" t="s">
        <v>19824</v>
      </c>
      <c r="D4471"/>
      <c r="E4471"/>
      <c r="F4471"/>
      <c r="G4471"/>
      <c r="H4471"/>
      <c r="I4471"/>
      <c r="J4471"/>
      <c r="K4471"/>
      <c r="L4471"/>
      <c r="M4471"/>
      <c r="N4471" t="s">
        <v>8989</v>
      </c>
      <c r="O4471"/>
      <c r="P4471" s="401">
        <f>INDEX('Page 3 - Financial Information'!$K$16:$X$186,Y4471,X4471)</f>
        <v>0</v>
      </c>
      <c r="Q4471"/>
      <c r="R4471"/>
      <c r="S4471" t="s">
        <v>9150</v>
      </c>
      <c r="T4471"/>
      <c r="U4471"/>
      <c r="V4471"/>
      <c r="W4471"/>
      <c r="X4471" s="397">
        <v>8</v>
      </c>
      <c r="Y4471" s="397">
        <v>15</v>
      </c>
    </row>
    <row r="4472" spans="1:25" x14ac:dyDescent="0.45">
      <c r="A4472">
        <f>'Page 1 - General Information'!$G$12</f>
        <v>113367003</v>
      </c>
      <c r="B4472" t="str">
        <f>'Page 1 - General Information'!$G$16</f>
        <v>2658</v>
      </c>
      <c r="C4472" s="395" t="s">
        <v>19824</v>
      </c>
      <c r="D4472"/>
      <c r="E4472"/>
      <c r="F4472"/>
      <c r="G4472"/>
      <c r="H4472"/>
      <c r="I4472"/>
      <c r="J4472"/>
      <c r="K4472"/>
      <c r="L4472"/>
      <c r="M4472"/>
      <c r="N4472" t="s">
        <v>8989</v>
      </c>
      <c r="O4472"/>
      <c r="P4472" s="401">
        <f>INDEX('Page 3 - Financial Information'!$K$16:$X$186,Y4472,X4472)</f>
        <v>0</v>
      </c>
      <c r="Q4472"/>
      <c r="R4472"/>
      <c r="S4472" t="s">
        <v>9151</v>
      </c>
      <c r="T4472"/>
      <c r="U4472"/>
      <c r="V4472"/>
      <c r="W4472"/>
      <c r="X4472" s="397">
        <v>9</v>
      </c>
      <c r="Y4472" s="397">
        <v>15</v>
      </c>
    </row>
    <row r="4473" spans="1:25" x14ac:dyDescent="0.45">
      <c r="A4473">
        <f>'Page 1 - General Information'!$G$12</f>
        <v>113367003</v>
      </c>
      <c r="B4473" t="str">
        <f>'Page 1 - General Information'!$G$16</f>
        <v>2658</v>
      </c>
      <c r="C4473" s="395" t="s">
        <v>19824</v>
      </c>
      <c r="D4473"/>
      <c r="E4473"/>
      <c r="F4473"/>
      <c r="G4473"/>
      <c r="H4473"/>
      <c r="I4473"/>
      <c r="J4473"/>
      <c r="K4473"/>
      <c r="L4473"/>
      <c r="M4473"/>
      <c r="N4473" t="s">
        <v>8989</v>
      </c>
      <c r="O4473"/>
      <c r="P4473" s="401">
        <f>INDEX('Page 3 - Financial Information'!$K$16:$X$186,Y4473,X4473)</f>
        <v>0</v>
      </c>
      <c r="Q4473"/>
      <c r="R4473"/>
      <c r="S4473" t="s">
        <v>9152</v>
      </c>
      <c r="T4473"/>
      <c r="U4473"/>
      <c r="V4473"/>
      <c r="W4473"/>
      <c r="X4473" s="397">
        <v>10</v>
      </c>
      <c r="Y4473" s="397">
        <v>15</v>
      </c>
    </row>
    <row r="4474" spans="1:25" x14ac:dyDescent="0.45">
      <c r="A4474">
        <f>'Page 1 - General Information'!$G$12</f>
        <v>113367003</v>
      </c>
      <c r="B4474" t="str">
        <f>'Page 1 - General Information'!$G$16</f>
        <v>2658</v>
      </c>
      <c r="C4474" s="395" t="s">
        <v>19824</v>
      </c>
      <c r="D4474"/>
      <c r="E4474"/>
      <c r="F4474"/>
      <c r="G4474"/>
      <c r="H4474"/>
      <c r="I4474"/>
      <c r="J4474"/>
      <c r="K4474"/>
      <c r="L4474"/>
      <c r="M4474"/>
      <c r="N4474" t="s">
        <v>8989</v>
      </c>
      <c r="O4474"/>
      <c r="P4474" s="401">
        <f>INDEX('Page 3 - Financial Information'!$K$16:$X$186,Y4474,X4474)</f>
        <v>0</v>
      </c>
      <c r="Q4474"/>
      <c r="R4474"/>
      <c r="S4474" t="s">
        <v>9153</v>
      </c>
      <c r="T4474"/>
      <c r="U4474"/>
      <c r="V4474"/>
      <c r="W4474"/>
      <c r="X4474" s="397">
        <v>13</v>
      </c>
      <c r="Y4474" s="397">
        <v>15</v>
      </c>
    </row>
    <row r="4475" spans="1:25" x14ac:dyDescent="0.45">
      <c r="A4475">
        <f>'Page 1 - General Information'!$G$12</f>
        <v>113367003</v>
      </c>
      <c r="B4475" t="str">
        <f>'Page 1 - General Information'!$G$16</f>
        <v>2658</v>
      </c>
      <c r="C4475" s="395" t="s">
        <v>19824</v>
      </c>
      <c r="D4475"/>
      <c r="E4475"/>
      <c r="F4475"/>
      <c r="G4475"/>
      <c r="H4475"/>
      <c r="I4475"/>
      <c r="J4475"/>
      <c r="K4475"/>
      <c r="L4475"/>
      <c r="M4475"/>
      <c r="N4475" t="s">
        <v>8989</v>
      </c>
      <c r="O4475"/>
      <c r="P4475" s="401">
        <f>INDEX('Page 3 - Financial Information'!$K$16:$X$186,Y4475,X4475)</f>
        <v>0</v>
      </c>
      <c r="Q4475"/>
      <c r="R4475"/>
      <c r="S4475" t="s">
        <v>9154</v>
      </c>
      <c r="T4475"/>
      <c r="U4475"/>
      <c r="V4475"/>
      <c r="W4475"/>
      <c r="X4475" s="397">
        <v>14</v>
      </c>
      <c r="Y4475" s="397">
        <v>15</v>
      </c>
    </row>
    <row r="4476" spans="1:25" x14ac:dyDescent="0.45">
      <c r="A4476">
        <f>'Page 1 - General Information'!$G$12</f>
        <v>113367003</v>
      </c>
      <c r="B4476" t="str">
        <f>'Page 1 - General Information'!$G$16</f>
        <v>2658</v>
      </c>
      <c r="C4476" s="395" t="s">
        <v>19824</v>
      </c>
      <c r="D4476"/>
      <c r="E4476"/>
      <c r="F4476"/>
      <c r="G4476"/>
      <c r="H4476"/>
      <c r="I4476"/>
      <c r="J4476"/>
      <c r="K4476"/>
      <c r="L4476"/>
      <c r="M4476"/>
      <c r="N4476" t="s">
        <v>8989</v>
      </c>
      <c r="O4476"/>
      <c r="P4476" s="401">
        <f>INDEX('Page 3 - Financial Information'!$K$16:$X$186,Y4476,X4476)</f>
        <v>17349.72</v>
      </c>
      <c r="Q4476"/>
      <c r="R4476"/>
      <c r="S4476" t="s">
        <v>9155</v>
      </c>
      <c r="T4476"/>
      <c r="U4476"/>
      <c r="V4476"/>
      <c r="W4476"/>
      <c r="X4476" s="397">
        <v>1</v>
      </c>
      <c r="Y4476" s="397">
        <v>16</v>
      </c>
    </row>
    <row r="4477" spans="1:25" x14ac:dyDescent="0.45">
      <c r="A4477">
        <f>'Page 1 - General Information'!$G$12</f>
        <v>113367003</v>
      </c>
      <c r="B4477" t="str">
        <f>'Page 1 - General Information'!$G$16</f>
        <v>2658</v>
      </c>
      <c r="C4477" s="395" t="s">
        <v>19824</v>
      </c>
      <c r="D4477"/>
      <c r="E4477"/>
      <c r="F4477"/>
      <c r="G4477"/>
      <c r="H4477"/>
      <c r="I4477"/>
      <c r="J4477"/>
      <c r="K4477"/>
      <c r="L4477"/>
      <c r="M4477"/>
      <c r="N4477" t="s">
        <v>8989</v>
      </c>
      <c r="O4477"/>
      <c r="P4477" s="401">
        <f>INDEX('Page 3 - Financial Information'!$K$16:$X$186,Y4477,X4477)</f>
        <v>2888.2</v>
      </c>
      <c r="Q4477"/>
      <c r="R4477"/>
      <c r="S4477" t="s">
        <v>9156</v>
      </c>
      <c r="T4477"/>
      <c r="U4477"/>
      <c r="V4477"/>
      <c r="W4477"/>
      <c r="X4477" s="397">
        <v>3</v>
      </c>
      <c r="Y4477" s="397">
        <v>16</v>
      </c>
    </row>
    <row r="4478" spans="1:25" x14ac:dyDescent="0.45">
      <c r="A4478">
        <f>'Page 1 - General Information'!$G$12</f>
        <v>113367003</v>
      </c>
      <c r="B4478" t="str">
        <f>'Page 1 - General Information'!$G$16</f>
        <v>2658</v>
      </c>
      <c r="C4478" s="395" t="s">
        <v>19824</v>
      </c>
      <c r="D4478"/>
      <c r="E4478"/>
      <c r="F4478"/>
      <c r="G4478"/>
      <c r="H4478"/>
      <c r="I4478"/>
      <c r="J4478"/>
      <c r="K4478"/>
      <c r="L4478"/>
      <c r="M4478"/>
      <c r="N4478" t="s">
        <v>8989</v>
      </c>
      <c r="O4478"/>
      <c r="P4478" s="401">
        <f>INDEX('Page 3 - Financial Information'!$K$16:$X$186,Y4478,X4478)</f>
        <v>316.02999999999997</v>
      </c>
      <c r="Q4478"/>
      <c r="R4478"/>
      <c r="S4478" t="s">
        <v>9157</v>
      </c>
      <c r="T4478"/>
      <c r="U4478"/>
      <c r="V4478"/>
      <c r="W4478"/>
      <c r="X4478" s="397">
        <v>4</v>
      </c>
      <c r="Y4478" s="397">
        <v>16</v>
      </c>
    </row>
    <row r="4479" spans="1:25" x14ac:dyDescent="0.45">
      <c r="A4479">
        <f>'Page 1 - General Information'!$G$12</f>
        <v>113367003</v>
      </c>
      <c r="B4479" t="str">
        <f>'Page 1 - General Information'!$G$16</f>
        <v>2658</v>
      </c>
      <c r="C4479" s="395" t="s">
        <v>19824</v>
      </c>
      <c r="D4479"/>
      <c r="E4479"/>
      <c r="F4479"/>
      <c r="G4479"/>
      <c r="H4479"/>
      <c r="I4479"/>
      <c r="J4479"/>
      <c r="K4479"/>
      <c r="L4479"/>
      <c r="M4479"/>
      <c r="N4479" t="s">
        <v>8989</v>
      </c>
      <c r="O4479"/>
      <c r="P4479" s="401">
        <f>INDEX('Page 3 - Financial Information'!$K$16:$X$186,Y4479,X4479)</f>
        <v>357.58</v>
      </c>
      <c r="Q4479"/>
      <c r="R4479"/>
      <c r="S4479" t="s">
        <v>9158</v>
      </c>
      <c r="T4479"/>
      <c r="U4479"/>
      <c r="V4479"/>
      <c r="W4479"/>
      <c r="X4479" s="397">
        <v>5</v>
      </c>
      <c r="Y4479" s="397">
        <v>16</v>
      </c>
    </row>
    <row r="4480" spans="1:25" x14ac:dyDescent="0.45">
      <c r="A4480">
        <f>'Page 1 - General Information'!$G$12</f>
        <v>113367003</v>
      </c>
      <c r="B4480" t="str">
        <f>'Page 1 - General Information'!$G$16</f>
        <v>2658</v>
      </c>
      <c r="C4480" s="395" t="s">
        <v>19824</v>
      </c>
      <c r="D4480"/>
      <c r="E4480"/>
      <c r="F4480"/>
      <c r="G4480"/>
      <c r="H4480"/>
      <c r="I4480"/>
      <c r="J4480"/>
      <c r="K4480"/>
      <c r="L4480"/>
      <c r="M4480"/>
      <c r="N4480" t="s">
        <v>8989</v>
      </c>
      <c r="O4480"/>
      <c r="P4480" s="401">
        <f>INDEX('Page 3 - Financial Information'!$K$16:$X$186,Y4480,X4480)</f>
        <v>0</v>
      </c>
      <c r="Q4480"/>
      <c r="R4480"/>
      <c r="S4480" t="s">
        <v>9159</v>
      </c>
      <c r="T4480"/>
      <c r="U4480"/>
      <c r="V4480"/>
      <c r="W4480"/>
      <c r="X4480" s="397">
        <v>6</v>
      </c>
      <c r="Y4480" s="397">
        <v>16</v>
      </c>
    </row>
    <row r="4481" spans="1:25" x14ac:dyDescent="0.45">
      <c r="A4481">
        <f>'Page 1 - General Information'!$G$12</f>
        <v>113367003</v>
      </c>
      <c r="B4481" t="str">
        <f>'Page 1 - General Information'!$G$16</f>
        <v>2658</v>
      </c>
      <c r="C4481" s="395" t="s">
        <v>19824</v>
      </c>
      <c r="D4481"/>
      <c r="E4481"/>
      <c r="F4481"/>
      <c r="G4481"/>
      <c r="H4481"/>
      <c r="I4481"/>
      <c r="J4481"/>
      <c r="K4481"/>
      <c r="L4481"/>
      <c r="M4481"/>
      <c r="N4481" t="s">
        <v>8989</v>
      </c>
      <c r="O4481"/>
      <c r="P4481" s="401">
        <f>INDEX('Page 3 - Financial Information'!$K$16:$X$186,Y4481,X4481)</f>
        <v>1354.57</v>
      </c>
      <c r="Q4481"/>
      <c r="R4481"/>
      <c r="S4481" t="s">
        <v>9160</v>
      </c>
      <c r="T4481"/>
      <c r="U4481"/>
      <c r="V4481"/>
      <c r="W4481"/>
      <c r="X4481" s="397">
        <v>7</v>
      </c>
      <c r="Y4481" s="397">
        <v>16</v>
      </c>
    </row>
    <row r="4482" spans="1:25" x14ac:dyDescent="0.45">
      <c r="A4482">
        <f>'Page 1 - General Information'!$G$12</f>
        <v>113367003</v>
      </c>
      <c r="B4482" t="str">
        <f>'Page 1 - General Information'!$G$16</f>
        <v>2658</v>
      </c>
      <c r="C4482" s="395" t="s">
        <v>19824</v>
      </c>
      <c r="D4482"/>
      <c r="E4482"/>
      <c r="F4482"/>
      <c r="G4482"/>
      <c r="H4482"/>
      <c r="I4482"/>
      <c r="J4482"/>
      <c r="K4482"/>
      <c r="L4482"/>
      <c r="M4482"/>
      <c r="N4482" t="s">
        <v>8989</v>
      </c>
      <c r="O4482"/>
      <c r="P4482" s="401">
        <f>INDEX('Page 3 - Financial Information'!$K$16:$X$186,Y4482,X4482)</f>
        <v>0</v>
      </c>
      <c r="Q4482"/>
      <c r="R4482"/>
      <c r="S4482" t="s">
        <v>9161</v>
      </c>
      <c r="T4482"/>
      <c r="U4482"/>
      <c r="V4482"/>
      <c r="W4482"/>
      <c r="X4482" s="397">
        <v>8</v>
      </c>
      <c r="Y4482" s="397">
        <v>16</v>
      </c>
    </row>
    <row r="4483" spans="1:25" x14ac:dyDescent="0.45">
      <c r="A4483">
        <f>'Page 1 - General Information'!$G$12</f>
        <v>113367003</v>
      </c>
      <c r="B4483" t="str">
        <f>'Page 1 - General Information'!$G$16</f>
        <v>2658</v>
      </c>
      <c r="C4483" s="395" t="s">
        <v>19824</v>
      </c>
      <c r="D4483"/>
      <c r="E4483"/>
      <c r="F4483"/>
      <c r="G4483"/>
      <c r="H4483"/>
      <c r="I4483"/>
      <c r="J4483"/>
      <c r="K4483"/>
      <c r="L4483"/>
      <c r="M4483"/>
      <c r="N4483" t="s">
        <v>8989</v>
      </c>
      <c r="O4483"/>
      <c r="P4483" s="401">
        <f>INDEX('Page 3 - Financial Information'!$K$16:$X$186,Y4483,X4483)</f>
        <v>12433.34</v>
      </c>
      <c r="Q4483"/>
      <c r="R4483"/>
      <c r="S4483" t="s">
        <v>9162</v>
      </c>
      <c r="T4483"/>
      <c r="U4483"/>
      <c r="V4483"/>
      <c r="W4483"/>
      <c r="X4483" s="397">
        <v>9</v>
      </c>
      <c r="Y4483" s="397">
        <v>16</v>
      </c>
    </row>
    <row r="4484" spans="1:25" x14ac:dyDescent="0.45">
      <c r="A4484">
        <f>'Page 1 - General Information'!$G$12</f>
        <v>113367003</v>
      </c>
      <c r="B4484" t="str">
        <f>'Page 1 - General Information'!$G$16</f>
        <v>2658</v>
      </c>
      <c r="C4484" s="395" t="s">
        <v>19824</v>
      </c>
      <c r="D4484"/>
      <c r="E4484"/>
      <c r="F4484"/>
      <c r="G4484"/>
      <c r="H4484"/>
      <c r="I4484"/>
      <c r="J4484"/>
      <c r="K4484"/>
      <c r="L4484"/>
      <c r="M4484"/>
      <c r="N4484" t="s">
        <v>8989</v>
      </c>
      <c r="O4484"/>
      <c r="P4484" s="401">
        <f>INDEX('Page 3 - Financial Information'!$K$16:$X$186,Y4484,X4484)</f>
        <v>0</v>
      </c>
      <c r="Q4484"/>
      <c r="R4484"/>
      <c r="S4484" t="s">
        <v>9163</v>
      </c>
      <c r="T4484"/>
      <c r="U4484"/>
      <c r="V4484"/>
      <c r="W4484"/>
      <c r="X4484" s="397">
        <v>10</v>
      </c>
      <c r="Y4484" s="397">
        <v>16</v>
      </c>
    </row>
    <row r="4485" spans="1:25" x14ac:dyDescent="0.45">
      <c r="A4485">
        <f>'Page 1 - General Information'!$G$12</f>
        <v>113367003</v>
      </c>
      <c r="B4485" t="str">
        <f>'Page 1 - General Information'!$G$16</f>
        <v>2658</v>
      </c>
      <c r="C4485" s="395" t="s">
        <v>19824</v>
      </c>
      <c r="D4485"/>
      <c r="E4485"/>
      <c r="F4485"/>
      <c r="G4485"/>
      <c r="H4485"/>
      <c r="I4485"/>
      <c r="J4485"/>
      <c r="K4485"/>
      <c r="L4485"/>
      <c r="M4485"/>
      <c r="N4485" t="s">
        <v>8989</v>
      </c>
      <c r="O4485"/>
      <c r="P4485" s="401">
        <f>INDEX('Page 3 - Financial Information'!$K$16:$X$186,Y4485,X4485)</f>
        <v>0</v>
      </c>
      <c r="Q4485"/>
      <c r="R4485"/>
      <c r="S4485" t="s">
        <v>9164</v>
      </c>
      <c r="T4485"/>
      <c r="U4485"/>
      <c r="V4485"/>
      <c r="W4485"/>
      <c r="X4485" s="397">
        <v>13</v>
      </c>
      <c r="Y4485" s="397">
        <v>16</v>
      </c>
    </row>
    <row r="4486" spans="1:25" x14ac:dyDescent="0.45">
      <c r="A4486">
        <f>'Page 1 - General Information'!$G$12</f>
        <v>113367003</v>
      </c>
      <c r="B4486" t="str">
        <f>'Page 1 - General Information'!$G$16</f>
        <v>2658</v>
      </c>
      <c r="C4486" s="395" t="s">
        <v>19824</v>
      </c>
      <c r="D4486"/>
      <c r="E4486"/>
      <c r="F4486"/>
      <c r="G4486"/>
      <c r="H4486"/>
      <c r="I4486"/>
      <c r="J4486"/>
      <c r="K4486"/>
      <c r="L4486"/>
      <c r="M4486"/>
      <c r="N4486" t="s">
        <v>8989</v>
      </c>
      <c r="O4486"/>
      <c r="P4486" s="401">
        <f>INDEX('Page 3 - Financial Information'!$K$16:$X$186,Y4486,X4486)</f>
        <v>0</v>
      </c>
      <c r="Q4486"/>
      <c r="R4486"/>
      <c r="S4486" t="s">
        <v>9165</v>
      </c>
      <c r="T4486"/>
      <c r="U4486"/>
      <c r="V4486"/>
      <c r="W4486"/>
      <c r="X4486" s="397">
        <v>14</v>
      </c>
      <c r="Y4486" s="397">
        <v>16</v>
      </c>
    </row>
    <row r="4487" spans="1:25" x14ac:dyDescent="0.45">
      <c r="A4487">
        <f>'Page 1 - General Information'!$G$12</f>
        <v>113367003</v>
      </c>
      <c r="B4487" t="str">
        <f>'Page 1 - General Information'!$G$16</f>
        <v>2658</v>
      </c>
      <c r="C4487" s="395" t="s">
        <v>19824</v>
      </c>
      <c r="D4487"/>
      <c r="E4487"/>
      <c r="F4487"/>
      <c r="G4487"/>
      <c r="H4487"/>
      <c r="I4487"/>
      <c r="J4487"/>
      <c r="K4487"/>
      <c r="L4487"/>
      <c r="M4487"/>
      <c r="N4487" t="s">
        <v>8989</v>
      </c>
      <c r="O4487"/>
      <c r="P4487" s="401">
        <f>INDEX('Page 3 - Financial Information'!$K$16:$X$186,Y4487,X4487)</f>
        <v>17995.73</v>
      </c>
      <c r="Q4487"/>
      <c r="R4487"/>
      <c r="S4487" t="s">
        <v>9166</v>
      </c>
      <c r="T4487"/>
      <c r="U4487"/>
      <c r="V4487"/>
      <c r="W4487"/>
      <c r="X4487" s="397">
        <v>1</v>
      </c>
      <c r="Y4487" s="397">
        <v>17</v>
      </c>
    </row>
    <row r="4488" spans="1:25" x14ac:dyDescent="0.45">
      <c r="A4488">
        <f>'Page 1 - General Information'!$G$12</f>
        <v>113367003</v>
      </c>
      <c r="B4488" t="str">
        <f>'Page 1 - General Information'!$G$16</f>
        <v>2658</v>
      </c>
      <c r="C4488" s="395" t="s">
        <v>19824</v>
      </c>
      <c r="D4488"/>
      <c r="E4488"/>
      <c r="F4488"/>
      <c r="G4488"/>
      <c r="H4488"/>
      <c r="I4488"/>
      <c r="J4488"/>
      <c r="K4488"/>
      <c r="L4488"/>
      <c r="M4488"/>
      <c r="N4488" t="s">
        <v>8989</v>
      </c>
      <c r="O4488"/>
      <c r="P4488" s="401">
        <f>INDEX('Page 3 - Financial Information'!$K$16:$X$186,Y4488,X4488)</f>
        <v>1621.5</v>
      </c>
      <c r="Q4488"/>
      <c r="R4488"/>
      <c r="S4488" t="s">
        <v>9167</v>
      </c>
      <c r="T4488"/>
      <c r="U4488"/>
      <c r="V4488"/>
      <c r="W4488"/>
      <c r="X4488" s="397">
        <v>3</v>
      </c>
      <c r="Y4488" s="397">
        <v>17</v>
      </c>
    </row>
    <row r="4489" spans="1:25" x14ac:dyDescent="0.45">
      <c r="A4489">
        <f>'Page 1 - General Information'!$G$12</f>
        <v>113367003</v>
      </c>
      <c r="B4489" t="str">
        <f>'Page 1 - General Information'!$G$16</f>
        <v>2658</v>
      </c>
      <c r="C4489" s="395" t="s">
        <v>19824</v>
      </c>
      <c r="D4489"/>
      <c r="E4489"/>
      <c r="F4489"/>
      <c r="G4489"/>
      <c r="H4489"/>
      <c r="I4489"/>
      <c r="J4489"/>
      <c r="K4489"/>
      <c r="L4489"/>
      <c r="M4489"/>
      <c r="N4489" t="s">
        <v>8989</v>
      </c>
      <c r="O4489"/>
      <c r="P4489" s="401">
        <f>INDEX('Page 3 - Financial Information'!$K$16:$X$186,Y4489,X4489)</f>
        <v>2328.25</v>
      </c>
      <c r="Q4489"/>
      <c r="R4489"/>
      <c r="S4489" t="s">
        <v>9168</v>
      </c>
      <c r="T4489"/>
      <c r="U4489"/>
      <c r="V4489"/>
      <c r="W4489"/>
      <c r="X4489" s="397">
        <v>4</v>
      </c>
      <c r="Y4489" s="397">
        <v>17</v>
      </c>
    </row>
    <row r="4490" spans="1:25" x14ac:dyDescent="0.45">
      <c r="A4490">
        <f>'Page 1 - General Information'!$G$12</f>
        <v>113367003</v>
      </c>
      <c r="B4490" t="str">
        <f>'Page 1 - General Information'!$G$16</f>
        <v>2658</v>
      </c>
      <c r="C4490" s="395" t="s">
        <v>19824</v>
      </c>
      <c r="D4490"/>
      <c r="E4490"/>
      <c r="F4490"/>
      <c r="G4490"/>
      <c r="H4490"/>
      <c r="I4490"/>
      <c r="J4490"/>
      <c r="K4490"/>
      <c r="L4490"/>
      <c r="M4490"/>
      <c r="N4490" t="s">
        <v>8989</v>
      </c>
      <c r="O4490"/>
      <c r="P4490" s="401">
        <f>INDEX('Page 3 - Financial Information'!$K$16:$X$186,Y4490,X4490)</f>
        <v>868.41</v>
      </c>
      <c r="Q4490"/>
      <c r="R4490"/>
      <c r="S4490" t="s">
        <v>9169</v>
      </c>
      <c r="T4490"/>
      <c r="U4490"/>
      <c r="V4490"/>
      <c r="W4490"/>
      <c r="X4490" s="397">
        <v>5</v>
      </c>
      <c r="Y4490" s="397">
        <v>17</v>
      </c>
    </row>
    <row r="4491" spans="1:25" x14ac:dyDescent="0.45">
      <c r="A4491">
        <f>'Page 1 - General Information'!$G$12</f>
        <v>113367003</v>
      </c>
      <c r="B4491" t="str">
        <f>'Page 1 - General Information'!$G$16</f>
        <v>2658</v>
      </c>
      <c r="C4491" s="395" t="s">
        <v>19824</v>
      </c>
      <c r="D4491"/>
      <c r="E4491"/>
      <c r="F4491"/>
      <c r="G4491"/>
      <c r="H4491"/>
      <c r="I4491"/>
      <c r="J4491"/>
      <c r="K4491"/>
      <c r="L4491"/>
      <c r="M4491"/>
      <c r="N4491" t="s">
        <v>8989</v>
      </c>
      <c r="O4491"/>
      <c r="P4491" s="401">
        <f>INDEX('Page 3 - Financial Information'!$K$16:$X$186,Y4491,X4491)</f>
        <v>0</v>
      </c>
      <c r="Q4491"/>
      <c r="R4491"/>
      <c r="S4491" t="s">
        <v>9170</v>
      </c>
      <c r="T4491"/>
      <c r="U4491"/>
      <c r="V4491"/>
      <c r="W4491"/>
      <c r="X4491" s="397">
        <v>6</v>
      </c>
      <c r="Y4491" s="397">
        <v>17</v>
      </c>
    </row>
    <row r="4492" spans="1:25" x14ac:dyDescent="0.45">
      <c r="A4492">
        <f>'Page 1 - General Information'!$G$12</f>
        <v>113367003</v>
      </c>
      <c r="B4492" t="str">
        <f>'Page 1 - General Information'!$G$16</f>
        <v>2658</v>
      </c>
      <c r="C4492" s="395" t="s">
        <v>19824</v>
      </c>
      <c r="D4492"/>
      <c r="E4492"/>
      <c r="F4492"/>
      <c r="G4492"/>
      <c r="H4492"/>
      <c r="I4492"/>
      <c r="J4492"/>
      <c r="K4492"/>
      <c r="L4492"/>
      <c r="M4492"/>
      <c r="N4492" t="s">
        <v>8989</v>
      </c>
      <c r="O4492"/>
      <c r="P4492" s="401">
        <f>INDEX('Page 3 - Financial Information'!$K$16:$X$186,Y4492,X4492)</f>
        <v>3678.81</v>
      </c>
      <c r="Q4492"/>
      <c r="R4492"/>
      <c r="S4492" t="s">
        <v>9171</v>
      </c>
      <c r="T4492"/>
      <c r="U4492"/>
      <c r="V4492"/>
      <c r="W4492"/>
      <c r="X4492" s="397">
        <v>7</v>
      </c>
      <c r="Y4492" s="397">
        <v>17</v>
      </c>
    </row>
    <row r="4493" spans="1:25" x14ac:dyDescent="0.45">
      <c r="A4493">
        <f>'Page 1 - General Information'!$G$12</f>
        <v>113367003</v>
      </c>
      <c r="B4493" t="str">
        <f>'Page 1 - General Information'!$G$16</f>
        <v>2658</v>
      </c>
      <c r="C4493" s="395" t="s">
        <v>19824</v>
      </c>
      <c r="D4493"/>
      <c r="E4493"/>
      <c r="F4493"/>
      <c r="G4493"/>
      <c r="H4493"/>
      <c r="I4493"/>
      <c r="J4493"/>
      <c r="K4493"/>
      <c r="L4493"/>
      <c r="M4493"/>
      <c r="N4493" t="s">
        <v>8989</v>
      </c>
      <c r="O4493"/>
      <c r="P4493" s="401">
        <f>INDEX('Page 3 - Financial Information'!$K$16:$X$186,Y4493,X4493)</f>
        <v>0</v>
      </c>
      <c r="Q4493"/>
      <c r="R4493"/>
      <c r="S4493" t="s">
        <v>9172</v>
      </c>
      <c r="T4493"/>
      <c r="U4493"/>
      <c r="V4493"/>
      <c r="W4493"/>
      <c r="X4493" s="397">
        <v>8</v>
      </c>
      <c r="Y4493" s="397">
        <v>17</v>
      </c>
    </row>
    <row r="4494" spans="1:25" x14ac:dyDescent="0.45">
      <c r="A4494">
        <f>'Page 1 - General Information'!$G$12</f>
        <v>113367003</v>
      </c>
      <c r="B4494" t="str">
        <f>'Page 1 - General Information'!$G$16</f>
        <v>2658</v>
      </c>
      <c r="C4494" s="395" t="s">
        <v>19824</v>
      </c>
      <c r="D4494"/>
      <c r="E4494"/>
      <c r="F4494"/>
      <c r="G4494"/>
      <c r="H4494"/>
      <c r="I4494"/>
      <c r="J4494"/>
      <c r="K4494"/>
      <c r="L4494"/>
      <c r="M4494"/>
      <c r="N4494" t="s">
        <v>8989</v>
      </c>
      <c r="O4494"/>
      <c r="P4494" s="401">
        <f>INDEX('Page 3 - Financial Information'!$K$16:$X$186,Y4494,X4494)</f>
        <v>0</v>
      </c>
      <c r="Q4494"/>
      <c r="R4494"/>
      <c r="S4494" t="s">
        <v>9173</v>
      </c>
      <c r="T4494"/>
      <c r="U4494"/>
      <c r="V4494"/>
      <c r="W4494"/>
      <c r="X4494" s="397">
        <v>9</v>
      </c>
      <c r="Y4494" s="397">
        <v>17</v>
      </c>
    </row>
    <row r="4495" spans="1:25" x14ac:dyDescent="0.45">
      <c r="A4495">
        <f>'Page 1 - General Information'!$G$12</f>
        <v>113367003</v>
      </c>
      <c r="B4495" t="str">
        <f>'Page 1 - General Information'!$G$16</f>
        <v>2658</v>
      </c>
      <c r="C4495" s="395" t="s">
        <v>19824</v>
      </c>
      <c r="D4495"/>
      <c r="E4495"/>
      <c r="F4495"/>
      <c r="G4495"/>
      <c r="H4495"/>
      <c r="I4495"/>
      <c r="J4495"/>
      <c r="K4495"/>
      <c r="L4495"/>
      <c r="M4495"/>
      <c r="N4495" t="s">
        <v>8989</v>
      </c>
      <c r="O4495"/>
      <c r="P4495" s="401">
        <f>INDEX('Page 3 - Financial Information'!$K$16:$X$186,Y4495,X4495)</f>
        <v>9498.76</v>
      </c>
      <c r="Q4495"/>
      <c r="R4495"/>
      <c r="S4495" t="s">
        <v>9174</v>
      </c>
      <c r="T4495"/>
      <c r="U4495"/>
      <c r="V4495"/>
      <c r="W4495"/>
      <c r="X4495" s="397">
        <v>10</v>
      </c>
      <c r="Y4495" s="397">
        <v>17</v>
      </c>
    </row>
    <row r="4496" spans="1:25" x14ac:dyDescent="0.45">
      <c r="A4496">
        <f>'Page 1 - General Information'!$G$12</f>
        <v>113367003</v>
      </c>
      <c r="B4496" t="str">
        <f>'Page 1 - General Information'!$G$16</f>
        <v>2658</v>
      </c>
      <c r="C4496" s="395" t="s">
        <v>19824</v>
      </c>
      <c r="D4496"/>
      <c r="E4496"/>
      <c r="F4496"/>
      <c r="G4496"/>
      <c r="H4496"/>
      <c r="I4496"/>
      <c r="J4496"/>
      <c r="K4496"/>
      <c r="L4496"/>
      <c r="M4496"/>
      <c r="N4496" t="s">
        <v>8989</v>
      </c>
      <c r="O4496"/>
      <c r="P4496" s="401">
        <f>INDEX('Page 3 - Financial Information'!$K$16:$X$186,Y4496,X4496)</f>
        <v>0</v>
      </c>
      <c r="Q4496"/>
      <c r="R4496"/>
      <c r="S4496" t="s">
        <v>9175</v>
      </c>
      <c r="T4496"/>
      <c r="U4496"/>
      <c r="V4496"/>
      <c r="W4496"/>
      <c r="X4496" s="397">
        <v>13</v>
      </c>
      <c r="Y4496" s="397">
        <v>17</v>
      </c>
    </row>
    <row r="4497" spans="1:25" x14ac:dyDescent="0.45">
      <c r="A4497">
        <f>'Page 1 - General Information'!$G$12</f>
        <v>113367003</v>
      </c>
      <c r="B4497" t="str">
        <f>'Page 1 - General Information'!$G$16</f>
        <v>2658</v>
      </c>
      <c r="C4497" s="395" t="s">
        <v>19824</v>
      </c>
      <c r="D4497"/>
      <c r="E4497"/>
      <c r="F4497"/>
      <c r="G4497"/>
      <c r="H4497"/>
      <c r="I4497"/>
      <c r="J4497"/>
      <c r="K4497"/>
      <c r="L4497"/>
      <c r="M4497"/>
      <c r="N4497" t="s">
        <v>8989</v>
      </c>
      <c r="O4497"/>
      <c r="P4497" s="401">
        <f>INDEX('Page 3 - Financial Information'!$K$16:$X$186,Y4497,X4497)</f>
        <v>0</v>
      </c>
      <c r="Q4497"/>
      <c r="R4497"/>
      <c r="S4497" t="s">
        <v>9176</v>
      </c>
      <c r="T4497"/>
      <c r="U4497"/>
      <c r="V4497"/>
      <c r="W4497"/>
      <c r="X4497" s="397">
        <v>14</v>
      </c>
      <c r="Y4497" s="397">
        <v>17</v>
      </c>
    </row>
    <row r="4498" spans="1:25" x14ac:dyDescent="0.45">
      <c r="A4498">
        <f>'Page 1 - General Information'!$G$12</f>
        <v>113367003</v>
      </c>
      <c r="B4498" t="str">
        <f>'Page 1 - General Information'!$G$16</f>
        <v>2658</v>
      </c>
      <c r="C4498" s="395" t="s">
        <v>19824</v>
      </c>
      <c r="D4498"/>
      <c r="E4498"/>
      <c r="F4498"/>
      <c r="G4498"/>
      <c r="H4498"/>
      <c r="I4498"/>
      <c r="J4498"/>
      <c r="K4498"/>
      <c r="L4498"/>
      <c r="M4498"/>
      <c r="N4498" t="s">
        <v>8989</v>
      </c>
      <c r="O4498"/>
      <c r="P4498" s="401">
        <f>INDEX('Page 3 - Financial Information'!$K$16:$X$186,Y4498,X4498)</f>
        <v>10293.529999999999</v>
      </c>
      <c r="Q4498"/>
      <c r="R4498"/>
      <c r="S4498" t="s">
        <v>9177</v>
      </c>
      <c r="T4498"/>
      <c r="U4498"/>
      <c r="V4498"/>
      <c r="W4498"/>
      <c r="X4498" s="397">
        <v>1</v>
      </c>
      <c r="Y4498" s="397">
        <v>18</v>
      </c>
    </row>
    <row r="4499" spans="1:25" x14ac:dyDescent="0.45">
      <c r="A4499">
        <f>'Page 1 - General Information'!$G$12</f>
        <v>113367003</v>
      </c>
      <c r="B4499" t="str">
        <f>'Page 1 - General Information'!$G$16</f>
        <v>2658</v>
      </c>
      <c r="C4499" s="395" t="s">
        <v>19824</v>
      </c>
      <c r="D4499"/>
      <c r="E4499"/>
      <c r="F4499"/>
      <c r="G4499"/>
      <c r="H4499"/>
      <c r="I4499"/>
      <c r="J4499"/>
      <c r="K4499"/>
      <c r="L4499"/>
      <c r="M4499"/>
      <c r="N4499" t="s">
        <v>8989</v>
      </c>
      <c r="O4499"/>
      <c r="P4499" s="401">
        <f>INDEX('Page 3 - Financial Information'!$K$16:$X$186,Y4499,X4499)</f>
        <v>1475.62</v>
      </c>
      <c r="Q4499"/>
      <c r="R4499"/>
      <c r="S4499" t="s">
        <v>9178</v>
      </c>
      <c r="T4499"/>
      <c r="U4499"/>
      <c r="V4499"/>
      <c r="W4499"/>
      <c r="X4499" s="397">
        <v>3</v>
      </c>
      <c r="Y4499" s="397">
        <v>18</v>
      </c>
    </row>
    <row r="4500" spans="1:25" x14ac:dyDescent="0.45">
      <c r="A4500">
        <f>'Page 1 - General Information'!$G$12</f>
        <v>113367003</v>
      </c>
      <c r="B4500" t="str">
        <f>'Page 1 - General Information'!$G$16</f>
        <v>2658</v>
      </c>
      <c r="C4500" s="395" t="s">
        <v>19824</v>
      </c>
      <c r="D4500"/>
      <c r="E4500"/>
      <c r="F4500"/>
      <c r="G4500"/>
      <c r="H4500"/>
      <c r="I4500"/>
      <c r="J4500"/>
      <c r="K4500"/>
      <c r="L4500"/>
      <c r="M4500"/>
      <c r="N4500" t="s">
        <v>8989</v>
      </c>
      <c r="O4500"/>
      <c r="P4500" s="401">
        <f>INDEX('Page 3 - Financial Information'!$K$16:$X$186,Y4500,X4500)</f>
        <v>415.85</v>
      </c>
      <c r="Q4500"/>
      <c r="R4500"/>
      <c r="S4500" t="s">
        <v>9179</v>
      </c>
      <c r="T4500"/>
      <c r="U4500"/>
      <c r="V4500"/>
      <c r="W4500"/>
      <c r="X4500" s="397">
        <v>4</v>
      </c>
      <c r="Y4500" s="397">
        <v>18</v>
      </c>
    </row>
    <row r="4501" spans="1:25" x14ac:dyDescent="0.45">
      <c r="A4501">
        <f>'Page 1 - General Information'!$G$12</f>
        <v>113367003</v>
      </c>
      <c r="B4501" t="str">
        <f>'Page 1 - General Information'!$G$16</f>
        <v>2658</v>
      </c>
      <c r="C4501" s="395" t="s">
        <v>19824</v>
      </c>
      <c r="D4501"/>
      <c r="E4501"/>
      <c r="F4501"/>
      <c r="G4501"/>
      <c r="H4501"/>
      <c r="I4501"/>
      <c r="J4501"/>
      <c r="K4501"/>
      <c r="L4501"/>
      <c r="M4501"/>
      <c r="N4501" t="s">
        <v>8989</v>
      </c>
      <c r="O4501"/>
      <c r="P4501" s="401">
        <f>INDEX('Page 3 - Financial Information'!$K$16:$X$186,Y4501,X4501)</f>
        <v>408.66</v>
      </c>
      <c r="Q4501"/>
      <c r="R4501"/>
      <c r="S4501" t="s">
        <v>9180</v>
      </c>
      <c r="T4501"/>
      <c r="U4501"/>
      <c r="V4501"/>
      <c r="W4501"/>
      <c r="X4501" s="397">
        <v>5</v>
      </c>
      <c r="Y4501" s="397">
        <v>18</v>
      </c>
    </row>
    <row r="4502" spans="1:25" x14ac:dyDescent="0.45">
      <c r="A4502">
        <f>'Page 1 - General Information'!$G$12</f>
        <v>113367003</v>
      </c>
      <c r="B4502" t="str">
        <f>'Page 1 - General Information'!$G$16</f>
        <v>2658</v>
      </c>
      <c r="C4502" s="395" t="s">
        <v>19824</v>
      </c>
      <c r="D4502"/>
      <c r="E4502"/>
      <c r="F4502"/>
      <c r="G4502"/>
      <c r="H4502"/>
      <c r="I4502"/>
      <c r="J4502"/>
      <c r="K4502"/>
      <c r="L4502"/>
      <c r="M4502"/>
      <c r="N4502" t="s">
        <v>8989</v>
      </c>
      <c r="O4502"/>
      <c r="P4502" s="401">
        <f>INDEX('Page 3 - Financial Information'!$K$16:$X$186,Y4502,X4502)</f>
        <v>0</v>
      </c>
      <c r="Q4502"/>
      <c r="R4502"/>
      <c r="S4502" t="s">
        <v>9181</v>
      </c>
      <c r="T4502"/>
      <c r="U4502"/>
      <c r="V4502"/>
      <c r="W4502"/>
      <c r="X4502" s="397">
        <v>6</v>
      </c>
      <c r="Y4502" s="397">
        <v>18</v>
      </c>
    </row>
    <row r="4503" spans="1:25" x14ac:dyDescent="0.45">
      <c r="A4503">
        <f>'Page 1 - General Information'!$G$12</f>
        <v>113367003</v>
      </c>
      <c r="B4503" t="str">
        <f>'Page 1 - General Information'!$G$16</f>
        <v>2658</v>
      </c>
      <c r="C4503" s="395" t="s">
        <v>19824</v>
      </c>
      <c r="D4503"/>
      <c r="E4503"/>
      <c r="F4503"/>
      <c r="G4503"/>
      <c r="H4503"/>
      <c r="I4503"/>
      <c r="J4503"/>
      <c r="K4503"/>
      <c r="L4503"/>
      <c r="M4503"/>
      <c r="N4503" t="s">
        <v>8989</v>
      </c>
      <c r="O4503"/>
      <c r="P4503" s="401">
        <f>INDEX('Page 3 - Financial Information'!$K$16:$X$186,Y4503,X4503)</f>
        <v>1429.22</v>
      </c>
      <c r="Q4503"/>
      <c r="R4503"/>
      <c r="S4503" t="s">
        <v>9182</v>
      </c>
      <c r="T4503"/>
      <c r="U4503"/>
      <c r="V4503"/>
      <c r="W4503"/>
      <c r="X4503" s="397">
        <v>7</v>
      </c>
      <c r="Y4503" s="397">
        <v>18</v>
      </c>
    </row>
    <row r="4504" spans="1:25" x14ac:dyDescent="0.45">
      <c r="A4504">
        <f>'Page 1 - General Information'!$G$12</f>
        <v>113367003</v>
      </c>
      <c r="B4504" t="str">
        <f>'Page 1 - General Information'!$G$16</f>
        <v>2658</v>
      </c>
      <c r="C4504" s="395" t="s">
        <v>19824</v>
      </c>
      <c r="D4504"/>
      <c r="E4504"/>
      <c r="F4504"/>
      <c r="G4504"/>
      <c r="H4504"/>
      <c r="I4504"/>
      <c r="J4504"/>
      <c r="K4504"/>
      <c r="L4504"/>
      <c r="M4504"/>
      <c r="N4504" t="s">
        <v>8989</v>
      </c>
      <c r="O4504"/>
      <c r="P4504" s="401">
        <f>INDEX('Page 3 - Financial Information'!$K$16:$X$186,Y4504,X4504)</f>
        <v>0</v>
      </c>
      <c r="Q4504"/>
      <c r="R4504"/>
      <c r="S4504" t="s">
        <v>9183</v>
      </c>
      <c r="T4504"/>
      <c r="U4504"/>
      <c r="V4504"/>
      <c r="W4504"/>
      <c r="X4504" s="397">
        <v>8</v>
      </c>
      <c r="Y4504" s="397">
        <v>18</v>
      </c>
    </row>
    <row r="4505" spans="1:25" x14ac:dyDescent="0.45">
      <c r="A4505">
        <f>'Page 1 - General Information'!$G$12</f>
        <v>113367003</v>
      </c>
      <c r="B4505" t="str">
        <f>'Page 1 - General Information'!$G$16</f>
        <v>2658</v>
      </c>
      <c r="C4505" s="395" t="s">
        <v>19824</v>
      </c>
      <c r="D4505"/>
      <c r="E4505"/>
      <c r="F4505"/>
      <c r="G4505"/>
      <c r="H4505"/>
      <c r="I4505"/>
      <c r="J4505"/>
      <c r="K4505"/>
      <c r="L4505"/>
      <c r="M4505"/>
      <c r="N4505" t="s">
        <v>8989</v>
      </c>
      <c r="O4505"/>
      <c r="P4505" s="401">
        <f>INDEX('Page 3 - Financial Information'!$K$16:$X$186,Y4505,X4505)</f>
        <v>6564.18</v>
      </c>
      <c r="Q4505"/>
      <c r="R4505"/>
      <c r="S4505" t="s">
        <v>9184</v>
      </c>
      <c r="T4505"/>
      <c r="U4505"/>
      <c r="V4505"/>
      <c r="W4505"/>
      <c r="X4505" s="397">
        <v>9</v>
      </c>
      <c r="Y4505" s="397">
        <v>18</v>
      </c>
    </row>
    <row r="4506" spans="1:25" x14ac:dyDescent="0.45">
      <c r="A4506">
        <f>'Page 1 - General Information'!$G$12</f>
        <v>113367003</v>
      </c>
      <c r="B4506" t="str">
        <f>'Page 1 - General Information'!$G$16</f>
        <v>2658</v>
      </c>
      <c r="C4506" s="395" t="s">
        <v>19824</v>
      </c>
      <c r="D4506"/>
      <c r="E4506"/>
      <c r="F4506"/>
      <c r="G4506"/>
      <c r="H4506"/>
      <c r="I4506"/>
      <c r="J4506"/>
      <c r="K4506"/>
      <c r="L4506"/>
      <c r="M4506"/>
      <c r="N4506" t="s">
        <v>8989</v>
      </c>
      <c r="O4506"/>
      <c r="P4506" s="401">
        <f>INDEX('Page 3 - Financial Information'!$K$16:$X$186,Y4506,X4506)</f>
        <v>0</v>
      </c>
      <c r="Q4506"/>
      <c r="R4506"/>
      <c r="S4506" t="s">
        <v>9185</v>
      </c>
      <c r="T4506"/>
      <c r="U4506"/>
      <c r="V4506"/>
      <c r="W4506"/>
      <c r="X4506" s="397">
        <v>10</v>
      </c>
      <c r="Y4506" s="397">
        <v>18</v>
      </c>
    </row>
    <row r="4507" spans="1:25" x14ac:dyDescent="0.45">
      <c r="A4507">
        <f>'Page 1 - General Information'!$G$12</f>
        <v>113367003</v>
      </c>
      <c r="B4507" t="str">
        <f>'Page 1 - General Information'!$G$16</f>
        <v>2658</v>
      </c>
      <c r="C4507" s="395" t="s">
        <v>19824</v>
      </c>
      <c r="D4507"/>
      <c r="E4507"/>
      <c r="F4507"/>
      <c r="G4507"/>
      <c r="H4507"/>
      <c r="I4507"/>
      <c r="J4507"/>
      <c r="K4507"/>
      <c r="L4507"/>
      <c r="M4507"/>
      <c r="N4507" t="s">
        <v>8989</v>
      </c>
      <c r="O4507"/>
      <c r="P4507" s="401">
        <f>INDEX('Page 3 - Financial Information'!$K$16:$X$186,Y4507,X4507)</f>
        <v>0</v>
      </c>
      <c r="Q4507"/>
      <c r="R4507"/>
      <c r="S4507" t="s">
        <v>9186</v>
      </c>
      <c r="T4507"/>
      <c r="U4507"/>
      <c r="V4507"/>
      <c r="W4507"/>
      <c r="X4507" s="397">
        <v>13</v>
      </c>
      <c r="Y4507" s="397">
        <v>18</v>
      </c>
    </row>
    <row r="4508" spans="1:25" x14ac:dyDescent="0.45">
      <c r="A4508">
        <f>'Page 1 - General Information'!$G$12</f>
        <v>113367003</v>
      </c>
      <c r="B4508" t="str">
        <f>'Page 1 - General Information'!$G$16</f>
        <v>2658</v>
      </c>
      <c r="C4508" s="395" t="s">
        <v>19824</v>
      </c>
      <c r="D4508"/>
      <c r="E4508"/>
      <c r="F4508"/>
      <c r="G4508"/>
      <c r="H4508"/>
      <c r="I4508"/>
      <c r="J4508"/>
      <c r="K4508"/>
      <c r="L4508"/>
      <c r="M4508"/>
      <c r="N4508" t="s">
        <v>8989</v>
      </c>
      <c r="O4508"/>
      <c r="P4508" s="401">
        <f>INDEX('Page 3 - Financial Information'!$K$16:$X$186,Y4508,X4508)</f>
        <v>0</v>
      </c>
      <c r="Q4508"/>
      <c r="R4508"/>
      <c r="S4508" t="s">
        <v>9187</v>
      </c>
      <c r="T4508"/>
      <c r="U4508"/>
      <c r="V4508"/>
      <c r="W4508"/>
      <c r="X4508" s="397">
        <v>14</v>
      </c>
      <c r="Y4508" s="397">
        <v>18</v>
      </c>
    </row>
    <row r="4509" spans="1:25" x14ac:dyDescent="0.45">
      <c r="A4509">
        <f>'Page 1 - General Information'!$G$12</f>
        <v>113367003</v>
      </c>
      <c r="B4509" t="str">
        <f>'Page 1 - General Information'!$G$16</f>
        <v>2658</v>
      </c>
      <c r="C4509" s="395" t="s">
        <v>19824</v>
      </c>
      <c r="D4509"/>
      <c r="E4509"/>
      <c r="F4509"/>
      <c r="G4509"/>
      <c r="H4509"/>
      <c r="I4509"/>
      <c r="J4509"/>
      <c r="K4509"/>
      <c r="L4509"/>
      <c r="M4509"/>
      <c r="N4509" t="s">
        <v>8989</v>
      </c>
      <c r="O4509"/>
      <c r="P4509" s="401">
        <f>INDEX('Page 3 - Financial Information'!$K$16:$X$186,Y4509,X4509)</f>
        <v>0</v>
      </c>
      <c r="Q4509"/>
      <c r="R4509"/>
      <c r="S4509" t="s">
        <v>9188</v>
      </c>
      <c r="T4509"/>
      <c r="U4509"/>
      <c r="V4509"/>
      <c r="W4509"/>
      <c r="X4509" s="397">
        <v>1</v>
      </c>
      <c r="Y4509" s="397">
        <v>19</v>
      </c>
    </row>
    <row r="4510" spans="1:25" x14ac:dyDescent="0.45">
      <c r="A4510">
        <f>'Page 1 - General Information'!$G$12</f>
        <v>113367003</v>
      </c>
      <c r="B4510" t="str">
        <f>'Page 1 - General Information'!$G$16</f>
        <v>2658</v>
      </c>
      <c r="C4510" s="395" t="s">
        <v>19824</v>
      </c>
      <c r="D4510"/>
      <c r="E4510"/>
      <c r="F4510"/>
      <c r="G4510"/>
      <c r="H4510"/>
      <c r="I4510"/>
      <c r="J4510"/>
      <c r="K4510"/>
      <c r="L4510"/>
      <c r="M4510"/>
      <c r="N4510" t="s">
        <v>8989</v>
      </c>
      <c r="O4510"/>
      <c r="P4510" s="401">
        <f>INDEX('Page 3 - Financial Information'!$K$16:$X$186,Y4510,X4510)</f>
        <v>0</v>
      </c>
      <c r="Q4510"/>
      <c r="R4510"/>
      <c r="S4510" t="s">
        <v>9189</v>
      </c>
      <c r="T4510"/>
      <c r="U4510"/>
      <c r="V4510"/>
      <c r="W4510"/>
      <c r="X4510" s="397">
        <v>3</v>
      </c>
      <c r="Y4510" s="397">
        <v>19</v>
      </c>
    </row>
    <row r="4511" spans="1:25" x14ac:dyDescent="0.45">
      <c r="A4511">
        <f>'Page 1 - General Information'!$G$12</f>
        <v>113367003</v>
      </c>
      <c r="B4511" t="str">
        <f>'Page 1 - General Information'!$G$16</f>
        <v>2658</v>
      </c>
      <c r="C4511" s="395" t="s">
        <v>19824</v>
      </c>
      <c r="D4511"/>
      <c r="E4511"/>
      <c r="F4511"/>
      <c r="G4511"/>
      <c r="H4511"/>
      <c r="I4511"/>
      <c r="J4511"/>
      <c r="K4511"/>
      <c r="L4511"/>
      <c r="M4511"/>
      <c r="N4511" t="s">
        <v>8989</v>
      </c>
      <c r="O4511"/>
      <c r="P4511" s="401">
        <f>INDEX('Page 3 - Financial Information'!$K$16:$X$186,Y4511,X4511)</f>
        <v>0</v>
      </c>
      <c r="Q4511"/>
      <c r="R4511"/>
      <c r="S4511" t="s">
        <v>9190</v>
      </c>
      <c r="T4511"/>
      <c r="U4511"/>
      <c r="V4511"/>
      <c r="W4511"/>
      <c r="X4511" s="397">
        <v>4</v>
      </c>
      <c r="Y4511" s="397">
        <v>19</v>
      </c>
    </row>
    <row r="4512" spans="1:25" x14ac:dyDescent="0.45">
      <c r="A4512">
        <f>'Page 1 - General Information'!$G$12</f>
        <v>113367003</v>
      </c>
      <c r="B4512" t="str">
        <f>'Page 1 - General Information'!$G$16</f>
        <v>2658</v>
      </c>
      <c r="C4512" s="395" t="s">
        <v>19824</v>
      </c>
      <c r="D4512"/>
      <c r="E4512"/>
      <c r="F4512"/>
      <c r="G4512"/>
      <c r="H4512"/>
      <c r="I4512"/>
      <c r="J4512"/>
      <c r="K4512"/>
      <c r="L4512"/>
      <c r="M4512"/>
      <c r="N4512" t="s">
        <v>8989</v>
      </c>
      <c r="O4512"/>
      <c r="P4512" s="401">
        <f>INDEX('Page 3 - Financial Information'!$K$16:$X$186,Y4512,X4512)</f>
        <v>0</v>
      </c>
      <c r="Q4512"/>
      <c r="R4512"/>
      <c r="S4512" t="s">
        <v>9191</v>
      </c>
      <c r="T4512"/>
      <c r="U4512"/>
      <c r="V4512"/>
      <c r="W4512"/>
      <c r="X4512" s="397">
        <v>5</v>
      </c>
      <c r="Y4512" s="397">
        <v>19</v>
      </c>
    </row>
    <row r="4513" spans="1:25" x14ac:dyDescent="0.45">
      <c r="A4513">
        <f>'Page 1 - General Information'!$G$12</f>
        <v>113367003</v>
      </c>
      <c r="B4513" t="str">
        <f>'Page 1 - General Information'!$G$16</f>
        <v>2658</v>
      </c>
      <c r="C4513" s="395" t="s">
        <v>19824</v>
      </c>
      <c r="D4513"/>
      <c r="E4513"/>
      <c r="F4513"/>
      <c r="G4513"/>
      <c r="H4513"/>
      <c r="I4513"/>
      <c r="J4513"/>
      <c r="K4513"/>
      <c r="L4513"/>
      <c r="M4513"/>
      <c r="N4513" t="s">
        <v>8989</v>
      </c>
      <c r="O4513"/>
      <c r="P4513" s="401">
        <f>INDEX('Page 3 - Financial Information'!$K$16:$X$186,Y4513,X4513)</f>
        <v>0</v>
      </c>
      <c r="Q4513"/>
      <c r="R4513"/>
      <c r="S4513" t="s">
        <v>9192</v>
      </c>
      <c r="T4513"/>
      <c r="U4513"/>
      <c r="V4513"/>
      <c r="W4513"/>
      <c r="X4513" s="397">
        <v>6</v>
      </c>
      <c r="Y4513" s="397">
        <v>19</v>
      </c>
    </row>
    <row r="4514" spans="1:25" x14ac:dyDescent="0.45">
      <c r="A4514">
        <f>'Page 1 - General Information'!$G$12</f>
        <v>113367003</v>
      </c>
      <c r="B4514" t="str">
        <f>'Page 1 - General Information'!$G$16</f>
        <v>2658</v>
      </c>
      <c r="C4514" s="395" t="s">
        <v>19824</v>
      </c>
      <c r="D4514"/>
      <c r="E4514"/>
      <c r="F4514"/>
      <c r="G4514"/>
      <c r="H4514"/>
      <c r="I4514"/>
      <c r="J4514"/>
      <c r="K4514"/>
      <c r="L4514"/>
      <c r="M4514"/>
      <c r="N4514" t="s">
        <v>8989</v>
      </c>
      <c r="O4514"/>
      <c r="P4514" s="401">
        <f>INDEX('Page 3 - Financial Information'!$K$16:$X$186,Y4514,X4514)</f>
        <v>0</v>
      </c>
      <c r="Q4514"/>
      <c r="R4514"/>
      <c r="S4514" t="s">
        <v>9193</v>
      </c>
      <c r="T4514"/>
      <c r="U4514"/>
      <c r="V4514"/>
      <c r="W4514"/>
      <c r="X4514" s="397">
        <v>7</v>
      </c>
      <c r="Y4514" s="397">
        <v>19</v>
      </c>
    </row>
    <row r="4515" spans="1:25" x14ac:dyDescent="0.45">
      <c r="A4515">
        <f>'Page 1 - General Information'!$G$12</f>
        <v>113367003</v>
      </c>
      <c r="B4515" t="str">
        <f>'Page 1 - General Information'!$G$16</f>
        <v>2658</v>
      </c>
      <c r="C4515" s="395" t="s">
        <v>19824</v>
      </c>
      <c r="D4515"/>
      <c r="E4515"/>
      <c r="F4515"/>
      <c r="G4515"/>
      <c r="H4515"/>
      <c r="I4515"/>
      <c r="J4515"/>
      <c r="K4515"/>
      <c r="L4515"/>
      <c r="M4515"/>
      <c r="N4515" t="s">
        <v>8989</v>
      </c>
      <c r="O4515"/>
      <c r="P4515" s="401">
        <f>INDEX('Page 3 - Financial Information'!$K$16:$X$186,Y4515,X4515)</f>
        <v>0</v>
      </c>
      <c r="Q4515"/>
      <c r="R4515"/>
      <c r="S4515" t="s">
        <v>9194</v>
      </c>
      <c r="T4515"/>
      <c r="U4515"/>
      <c r="V4515"/>
      <c r="W4515"/>
      <c r="X4515" s="397">
        <v>8</v>
      </c>
      <c r="Y4515" s="397">
        <v>19</v>
      </c>
    </row>
    <row r="4516" spans="1:25" x14ac:dyDescent="0.45">
      <c r="A4516">
        <f>'Page 1 - General Information'!$G$12</f>
        <v>113367003</v>
      </c>
      <c r="B4516" t="str">
        <f>'Page 1 - General Information'!$G$16</f>
        <v>2658</v>
      </c>
      <c r="C4516" s="395" t="s">
        <v>19824</v>
      </c>
      <c r="D4516"/>
      <c r="E4516"/>
      <c r="F4516"/>
      <c r="G4516"/>
      <c r="H4516"/>
      <c r="I4516"/>
      <c r="J4516"/>
      <c r="K4516"/>
      <c r="L4516"/>
      <c r="M4516"/>
      <c r="N4516" t="s">
        <v>8989</v>
      </c>
      <c r="O4516"/>
      <c r="P4516" s="401">
        <f>INDEX('Page 3 - Financial Information'!$K$16:$X$186,Y4516,X4516)</f>
        <v>0</v>
      </c>
      <c r="Q4516"/>
      <c r="R4516"/>
      <c r="S4516" t="s">
        <v>9195</v>
      </c>
      <c r="T4516"/>
      <c r="U4516"/>
      <c r="V4516"/>
      <c r="W4516"/>
      <c r="X4516" s="397">
        <v>9</v>
      </c>
      <c r="Y4516" s="397">
        <v>19</v>
      </c>
    </row>
    <row r="4517" spans="1:25" x14ac:dyDescent="0.45">
      <c r="A4517">
        <f>'Page 1 - General Information'!$G$12</f>
        <v>113367003</v>
      </c>
      <c r="B4517" t="str">
        <f>'Page 1 - General Information'!$G$16</f>
        <v>2658</v>
      </c>
      <c r="C4517" s="395" t="s">
        <v>19824</v>
      </c>
      <c r="D4517"/>
      <c r="E4517"/>
      <c r="F4517"/>
      <c r="G4517"/>
      <c r="H4517"/>
      <c r="I4517"/>
      <c r="J4517"/>
      <c r="K4517"/>
      <c r="L4517"/>
      <c r="M4517"/>
      <c r="N4517" t="s">
        <v>8989</v>
      </c>
      <c r="O4517"/>
      <c r="P4517" s="401">
        <f>INDEX('Page 3 - Financial Information'!$K$16:$X$186,Y4517,X4517)</f>
        <v>0</v>
      </c>
      <c r="Q4517"/>
      <c r="R4517"/>
      <c r="S4517" t="s">
        <v>9196</v>
      </c>
      <c r="T4517"/>
      <c r="U4517"/>
      <c r="V4517"/>
      <c r="W4517"/>
      <c r="X4517" s="397">
        <v>10</v>
      </c>
      <c r="Y4517" s="397">
        <v>19</v>
      </c>
    </row>
    <row r="4518" spans="1:25" x14ac:dyDescent="0.45">
      <c r="A4518">
        <f>'Page 1 - General Information'!$G$12</f>
        <v>113367003</v>
      </c>
      <c r="B4518" t="str">
        <f>'Page 1 - General Information'!$G$16</f>
        <v>2658</v>
      </c>
      <c r="C4518" s="395" t="s">
        <v>19824</v>
      </c>
      <c r="D4518"/>
      <c r="E4518"/>
      <c r="F4518"/>
      <c r="G4518"/>
      <c r="H4518"/>
      <c r="I4518"/>
      <c r="J4518"/>
      <c r="K4518"/>
      <c r="L4518"/>
      <c r="M4518"/>
      <c r="N4518" t="s">
        <v>8989</v>
      </c>
      <c r="O4518"/>
      <c r="P4518" s="401">
        <f>INDEX('Page 3 - Financial Information'!$K$16:$X$186,Y4518,X4518)</f>
        <v>0</v>
      </c>
      <c r="Q4518"/>
      <c r="R4518"/>
      <c r="S4518" t="s">
        <v>9197</v>
      </c>
      <c r="T4518"/>
      <c r="U4518"/>
      <c r="V4518"/>
      <c r="W4518"/>
      <c r="X4518" s="397">
        <v>13</v>
      </c>
      <c r="Y4518" s="397">
        <v>19</v>
      </c>
    </row>
    <row r="4519" spans="1:25" x14ac:dyDescent="0.45">
      <c r="A4519">
        <f>'Page 1 - General Information'!$G$12</f>
        <v>113367003</v>
      </c>
      <c r="B4519" t="str">
        <f>'Page 1 - General Information'!$G$16</f>
        <v>2658</v>
      </c>
      <c r="C4519" s="395" t="s">
        <v>19824</v>
      </c>
      <c r="D4519"/>
      <c r="E4519"/>
      <c r="F4519"/>
      <c r="G4519"/>
      <c r="H4519"/>
      <c r="I4519"/>
      <c r="J4519"/>
      <c r="K4519"/>
      <c r="L4519"/>
      <c r="M4519"/>
      <c r="N4519" t="s">
        <v>8989</v>
      </c>
      <c r="O4519"/>
      <c r="P4519" s="401">
        <f>INDEX('Page 3 - Financial Information'!$K$16:$X$186,Y4519,X4519)</f>
        <v>0</v>
      </c>
      <c r="Q4519"/>
      <c r="R4519"/>
      <c r="S4519" t="s">
        <v>9198</v>
      </c>
      <c r="T4519"/>
      <c r="U4519"/>
      <c r="V4519"/>
      <c r="W4519"/>
      <c r="X4519" s="397">
        <v>14</v>
      </c>
      <c r="Y4519" s="397">
        <v>19</v>
      </c>
    </row>
    <row r="4520" spans="1:25" x14ac:dyDescent="0.45">
      <c r="A4520">
        <f>'Page 1 - General Information'!$G$12</f>
        <v>113367003</v>
      </c>
      <c r="B4520" t="str">
        <f>'Page 1 - General Information'!$G$16</f>
        <v>2658</v>
      </c>
      <c r="C4520" s="395" t="s">
        <v>19824</v>
      </c>
      <c r="D4520"/>
      <c r="E4520"/>
      <c r="F4520"/>
      <c r="G4520"/>
      <c r="H4520"/>
      <c r="I4520"/>
      <c r="J4520"/>
      <c r="K4520"/>
      <c r="L4520"/>
      <c r="M4520"/>
      <c r="N4520" t="s">
        <v>8989</v>
      </c>
      <c r="O4520"/>
      <c r="P4520" s="401">
        <f>INDEX('Page 3 - Financial Information'!$K$16:$X$186,Y4520,X4520)</f>
        <v>3996.1800000000003</v>
      </c>
      <c r="Q4520"/>
      <c r="R4520"/>
      <c r="S4520" t="s">
        <v>9199</v>
      </c>
      <c r="T4520"/>
      <c r="U4520"/>
      <c r="V4520"/>
      <c r="W4520"/>
      <c r="X4520" s="397">
        <v>1</v>
      </c>
      <c r="Y4520" s="397">
        <v>20</v>
      </c>
    </row>
    <row r="4521" spans="1:25" x14ac:dyDescent="0.45">
      <c r="A4521">
        <f>'Page 1 - General Information'!$G$12</f>
        <v>113367003</v>
      </c>
      <c r="B4521" t="str">
        <f>'Page 1 - General Information'!$G$16</f>
        <v>2658</v>
      </c>
      <c r="C4521" s="395" t="s">
        <v>19824</v>
      </c>
      <c r="D4521"/>
      <c r="E4521"/>
      <c r="F4521"/>
      <c r="G4521"/>
      <c r="H4521"/>
      <c r="I4521"/>
      <c r="J4521"/>
      <c r="K4521"/>
      <c r="L4521"/>
      <c r="M4521"/>
      <c r="N4521" t="s">
        <v>8989</v>
      </c>
      <c r="O4521"/>
      <c r="P4521" s="401">
        <f>INDEX('Page 3 - Financial Information'!$K$16:$X$186,Y4521,X4521)</f>
        <v>0</v>
      </c>
      <c r="Q4521"/>
      <c r="R4521"/>
      <c r="S4521" t="s">
        <v>9200</v>
      </c>
      <c r="T4521"/>
      <c r="U4521"/>
      <c r="V4521"/>
      <c r="W4521"/>
      <c r="X4521" s="397">
        <v>3</v>
      </c>
      <c r="Y4521" s="397">
        <v>20</v>
      </c>
    </row>
    <row r="4522" spans="1:25" x14ac:dyDescent="0.45">
      <c r="A4522">
        <f>'Page 1 - General Information'!$G$12</f>
        <v>113367003</v>
      </c>
      <c r="B4522" t="str">
        <f>'Page 1 - General Information'!$G$16</f>
        <v>2658</v>
      </c>
      <c r="C4522" s="395" t="s">
        <v>19824</v>
      </c>
      <c r="D4522"/>
      <c r="E4522"/>
      <c r="F4522"/>
      <c r="G4522"/>
      <c r="H4522"/>
      <c r="I4522"/>
      <c r="J4522"/>
      <c r="K4522"/>
      <c r="L4522"/>
      <c r="M4522"/>
      <c r="N4522" t="s">
        <v>8989</v>
      </c>
      <c r="O4522"/>
      <c r="P4522" s="401">
        <f>INDEX('Page 3 - Financial Information'!$K$16:$X$186,Y4522,X4522)</f>
        <v>24.45</v>
      </c>
      <c r="Q4522"/>
      <c r="R4522"/>
      <c r="S4522" t="s">
        <v>9201</v>
      </c>
      <c r="T4522"/>
      <c r="U4522"/>
      <c r="V4522"/>
      <c r="W4522"/>
      <c r="X4522" s="397">
        <v>4</v>
      </c>
      <c r="Y4522" s="397">
        <v>20</v>
      </c>
    </row>
    <row r="4523" spans="1:25" x14ac:dyDescent="0.45">
      <c r="A4523">
        <f>'Page 1 - General Information'!$G$12</f>
        <v>113367003</v>
      </c>
      <c r="B4523" t="str">
        <f>'Page 1 - General Information'!$G$16</f>
        <v>2658</v>
      </c>
      <c r="C4523" s="395" t="s">
        <v>19824</v>
      </c>
      <c r="D4523"/>
      <c r="E4523"/>
      <c r="F4523"/>
      <c r="G4523"/>
      <c r="H4523"/>
      <c r="I4523"/>
      <c r="J4523"/>
      <c r="K4523"/>
      <c r="L4523"/>
      <c r="M4523"/>
      <c r="N4523" t="s">
        <v>8989</v>
      </c>
      <c r="O4523"/>
      <c r="P4523" s="401">
        <f>INDEX('Page 3 - Financial Information'!$K$16:$X$186,Y4523,X4523)</f>
        <v>510.83</v>
      </c>
      <c r="Q4523"/>
      <c r="R4523"/>
      <c r="S4523" t="s">
        <v>9202</v>
      </c>
      <c r="T4523"/>
      <c r="U4523"/>
      <c r="V4523"/>
      <c r="W4523"/>
      <c r="X4523" s="397">
        <v>5</v>
      </c>
      <c r="Y4523" s="397">
        <v>20</v>
      </c>
    </row>
    <row r="4524" spans="1:25" x14ac:dyDescent="0.45">
      <c r="A4524">
        <f>'Page 1 - General Information'!$G$12</f>
        <v>113367003</v>
      </c>
      <c r="B4524" t="str">
        <f>'Page 1 - General Information'!$G$16</f>
        <v>2658</v>
      </c>
      <c r="C4524" s="395" t="s">
        <v>19824</v>
      </c>
      <c r="D4524"/>
      <c r="E4524"/>
      <c r="F4524"/>
      <c r="G4524"/>
      <c r="H4524"/>
      <c r="I4524"/>
      <c r="J4524"/>
      <c r="K4524"/>
      <c r="L4524"/>
      <c r="M4524"/>
      <c r="N4524" t="s">
        <v>8989</v>
      </c>
      <c r="O4524"/>
      <c r="P4524" s="401">
        <f>INDEX('Page 3 - Financial Information'!$K$16:$X$186,Y4524,X4524)</f>
        <v>0</v>
      </c>
      <c r="Q4524"/>
      <c r="R4524"/>
      <c r="S4524" t="s">
        <v>9203</v>
      </c>
      <c r="T4524"/>
      <c r="U4524"/>
      <c r="V4524"/>
      <c r="W4524"/>
      <c r="X4524" s="397">
        <v>6</v>
      </c>
      <c r="Y4524" s="397">
        <v>20</v>
      </c>
    </row>
    <row r="4525" spans="1:25" x14ac:dyDescent="0.45">
      <c r="A4525">
        <f>'Page 1 - General Information'!$G$12</f>
        <v>113367003</v>
      </c>
      <c r="B4525" t="str">
        <f>'Page 1 - General Information'!$G$16</f>
        <v>2658</v>
      </c>
      <c r="C4525" s="395" t="s">
        <v>19824</v>
      </c>
      <c r="D4525"/>
      <c r="E4525"/>
      <c r="F4525"/>
      <c r="G4525"/>
      <c r="H4525"/>
      <c r="I4525"/>
      <c r="J4525"/>
      <c r="K4525"/>
      <c r="L4525"/>
      <c r="M4525"/>
      <c r="N4525" t="s">
        <v>8989</v>
      </c>
      <c r="O4525"/>
      <c r="P4525" s="401">
        <f>INDEX('Page 3 - Financial Information'!$K$16:$X$186,Y4525,X4525)</f>
        <v>203.12</v>
      </c>
      <c r="Q4525"/>
      <c r="R4525"/>
      <c r="S4525" t="s">
        <v>9204</v>
      </c>
      <c r="T4525"/>
      <c r="U4525"/>
      <c r="V4525"/>
      <c r="W4525"/>
      <c r="X4525" s="397">
        <v>7</v>
      </c>
      <c r="Y4525" s="397">
        <v>20</v>
      </c>
    </row>
    <row r="4526" spans="1:25" x14ac:dyDescent="0.45">
      <c r="A4526">
        <f>'Page 1 - General Information'!$G$12</f>
        <v>113367003</v>
      </c>
      <c r="B4526" t="str">
        <f>'Page 1 - General Information'!$G$16</f>
        <v>2658</v>
      </c>
      <c r="C4526" s="395" t="s">
        <v>19824</v>
      </c>
      <c r="D4526"/>
      <c r="E4526"/>
      <c r="F4526"/>
      <c r="G4526"/>
      <c r="H4526"/>
      <c r="I4526"/>
      <c r="J4526"/>
      <c r="K4526"/>
      <c r="L4526"/>
      <c r="M4526"/>
      <c r="N4526" t="s">
        <v>8989</v>
      </c>
      <c r="O4526"/>
      <c r="P4526" s="401">
        <f>INDEX('Page 3 - Financial Information'!$K$16:$X$186,Y4526,X4526)</f>
        <v>3257.78</v>
      </c>
      <c r="Q4526"/>
      <c r="R4526"/>
      <c r="S4526" t="s">
        <v>9205</v>
      </c>
      <c r="T4526"/>
      <c r="U4526"/>
      <c r="V4526"/>
      <c r="W4526"/>
      <c r="X4526" s="397">
        <v>8</v>
      </c>
      <c r="Y4526" s="397">
        <v>20</v>
      </c>
    </row>
    <row r="4527" spans="1:25" x14ac:dyDescent="0.45">
      <c r="A4527">
        <f>'Page 1 - General Information'!$G$12</f>
        <v>113367003</v>
      </c>
      <c r="B4527" t="str">
        <f>'Page 1 - General Information'!$G$16</f>
        <v>2658</v>
      </c>
      <c r="C4527" s="395" t="s">
        <v>19824</v>
      </c>
      <c r="D4527"/>
      <c r="E4527"/>
      <c r="F4527"/>
      <c r="G4527"/>
      <c r="H4527"/>
      <c r="I4527"/>
      <c r="J4527"/>
      <c r="K4527"/>
      <c r="L4527"/>
      <c r="M4527"/>
      <c r="N4527" t="s">
        <v>8989</v>
      </c>
      <c r="O4527"/>
      <c r="P4527" s="401">
        <f>INDEX('Page 3 - Financial Information'!$K$16:$X$186,Y4527,X4527)</f>
        <v>0</v>
      </c>
      <c r="Q4527"/>
      <c r="R4527"/>
      <c r="S4527" t="s">
        <v>9206</v>
      </c>
      <c r="T4527"/>
      <c r="U4527"/>
      <c r="V4527"/>
      <c r="W4527"/>
      <c r="X4527" s="397">
        <v>9</v>
      </c>
      <c r="Y4527" s="397">
        <v>20</v>
      </c>
    </row>
    <row r="4528" spans="1:25" x14ac:dyDescent="0.45">
      <c r="A4528">
        <f>'Page 1 - General Information'!$G$12</f>
        <v>113367003</v>
      </c>
      <c r="B4528" t="str">
        <f>'Page 1 - General Information'!$G$16</f>
        <v>2658</v>
      </c>
      <c r="C4528" s="395" t="s">
        <v>19824</v>
      </c>
      <c r="D4528"/>
      <c r="E4528"/>
      <c r="F4528"/>
      <c r="G4528"/>
      <c r="H4528"/>
      <c r="I4528"/>
      <c r="J4528"/>
      <c r="K4528"/>
      <c r="L4528"/>
      <c r="M4528"/>
      <c r="N4528" t="s">
        <v>8989</v>
      </c>
      <c r="O4528"/>
      <c r="P4528" s="401">
        <f>INDEX('Page 3 - Financial Information'!$K$16:$X$186,Y4528,X4528)</f>
        <v>0</v>
      </c>
      <c r="Q4528"/>
      <c r="R4528"/>
      <c r="S4528" t="s">
        <v>9207</v>
      </c>
      <c r="T4528"/>
      <c r="U4528"/>
      <c r="V4528"/>
      <c r="W4528"/>
      <c r="X4528" s="397">
        <v>10</v>
      </c>
      <c r="Y4528" s="397">
        <v>20</v>
      </c>
    </row>
    <row r="4529" spans="1:25" x14ac:dyDescent="0.45">
      <c r="A4529">
        <f>'Page 1 - General Information'!$G$12</f>
        <v>113367003</v>
      </c>
      <c r="B4529" t="str">
        <f>'Page 1 - General Information'!$G$16</f>
        <v>2658</v>
      </c>
      <c r="C4529" s="395" t="s">
        <v>19824</v>
      </c>
      <c r="D4529"/>
      <c r="E4529"/>
      <c r="F4529"/>
      <c r="G4529"/>
      <c r="H4529"/>
      <c r="I4529"/>
      <c r="J4529"/>
      <c r="K4529"/>
      <c r="L4529"/>
      <c r="M4529"/>
      <c r="N4529" t="s">
        <v>8989</v>
      </c>
      <c r="O4529"/>
      <c r="P4529" s="401">
        <f>INDEX('Page 3 - Financial Information'!$K$16:$X$186,Y4529,X4529)</f>
        <v>0</v>
      </c>
      <c r="Q4529"/>
      <c r="R4529"/>
      <c r="S4529" t="s">
        <v>9208</v>
      </c>
      <c r="T4529"/>
      <c r="U4529"/>
      <c r="V4529"/>
      <c r="W4529"/>
      <c r="X4529" s="397">
        <v>13</v>
      </c>
      <c r="Y4529" s="397">
        <v>20</v>
      </c>
    </row>
    <row r="4530" spans="1:25" x14ac:dyDescent="0.45">
      <c r="A4530">
        <f>'Page 1 - General Information'!$G$12</f>
        <v>113367003</v>
      </c>
      <c r="B4530" t="str">
        <f>'Page 1 - General Information'!$G$16</f>
        <v>2658</v>
      </c>
      <c r="C4530" s="395" t="s">
        <v>19824</v>
      </c>
      <c r="D4530"/>
      <c r="E4530"/>
      <c r="F4530"/>
      <c r="G4530"/>
      <c r="H4530"/>
      <c r="I4530"/>
      <c r="J4530"/>
      <c r="K4530"/>
      <c r="L4530"/>
      <c r="M4530"/>
      <c r="N4530" t="s">
        <v>8989</v>
      </c>
      <c r="O4530"/>
      <c r="P4530" s="401">
        <f>INDEX('Page 3 - Financial Information'!$K$16:$X$186,Y4530,X4530)</f>
        <v>0</v>
      </c>
      <c r="Q4530"/>
      <c r="R4530"/>
      <c r="S4530" t="s">
        <v>9209</v>
      </c>
      <c r="T4530"/>
      <c r="U4530"/>
      <c r="V4530"/>
      <c r="W4530"/>
      <c r="X4530" s="397">
        <v>14</v>
      </c>
      <c r="Y4530" s="397">
        <v>20</v>
      </c>
    </row>
    <row r="4531" spans="1:25" x14ac:dyDescent="0.45">
      <c r="A4531">
        <f>'Page 1 - General Information'!$G$12</f>
        <v>113367003</v>
      </c>
      <c r="B4531" t="str">
        <f>'Page 1 - General Information'!$G$16</f>
        <v>2658</v>
      </c>
      <c r="C4531" s="395" t="s">
        <v>19824</v>
      </c>
      <c r="D4531"/>
      <c r="E4531"/>
      <c r="F4531"/>
      <c r="G4531"/>
      <c r="H4531"/>
      <c r="I4531"/>
      <c r="J4531"/>
      <c r="K4531"/>
      <c r="L4531"/>
      <c r="M4531"/>
      <c r="N4531" t="s">
        <v>8989</v>
      </c>
      <c r="O4531"/>
      <c r="P4531" s="401">
        <f>INDEX('Page 3 - Financial Information'!$K$16:$X$186,Y4531,X4531)</f>
        <v>23920.31</v>
      </c>
      <c r="Q4531"/>
      <c r="R4531"/>
      <c r="S4531" t="s">
        <v>9210</v>
      </c>
      <c r="T4531"/>
      <c r="U4531"/>
      <c r="V4531"/>
      <c r="W4531"/>
      <c r="X4531" s="397">
        <v>1</v>
      </c>
      <c r="Y4531" s="397">
        <v>21</v>
      </c>
    </row>
    <row r="4532" spans="1:25" x14ac:dyDescent="0.45">
      <c r="A4532">
        <f>'Page 1 - General Information'!$G$12</f>
        <v>113367003</v>
      </c>
      <c r="B4532" t="str">
        <f>'Page 1 - General Information'!$G$16</f>
        <v>2658</v>
      </c>
      <c r="C4532" s="395" t="s">
        <v>19824</v>
      </c>
      <c r="D4532"/>
      <c r="E4532"/>
      <c r="F4532"/>
      <c r="G4532"/>
      <c r="H4532"/>
      <c r="I4532"/>
      <c r="J4532"/>
      <c r="K4532"/>
      <c r="L4532"/>
      <c r="M4532"/>
      <c r="N4532" t="s">
        <v>8989</v>
      </c>
      <c r="O4532"/>
      <c r="P4532" s="401">
        <f>INDEX('Page 3 - Financial Information'!$K$16:$X$186,Y4532,X4532)</f>
        <v>655.67</v>
      </c>
      <c r="Q4532"/>
      <c r="R4532"/>
      <c r="S4532" t="s">
        <v>9211</v>
      </c>
      <c r="T4532"/>
      <c r="U4532"/>
      <c r="V4532"/>
      <c r="W4532"/>
      <c r="X4532" s="397">
        <v>3</v>
      </c>
      <c r="Y4532" s="397">
        <v>21</v>
      </c>
    </row>
    <row r="4533" spans="1:25" x14ac:dyDescent="0.45">
      <c r="A4533">
        <f>'Page 1 - General Information'!$G$12</f>
        <v>113367003</v>
      </c>
      <c r="B4533" t="str">
        <f>'Page 1 - General Information'!$G$16</f>
        <v>2658</v>
      </c>
      <c r="C4533" s="395" t="s">
        <v>19824</v>
      </c>
      <c r="D4533"/>
      <c r="E4533"/>
      <c r="F4533"/>
      <c r="G4533"/>
      <c r="H4533"/>
      <c r="I4533"/>
      <c r="J4533"/>
      <c r="K4533"/>
      <c r="L4533"/>
      <c r="M4533"/>
      <c r="N4533" t="s">
        <v>8989</v>
      </c>
      <c r="O4533"/>
      <c r="P4533" s="401">
        <f>INDEX('Page 3 - Financial Information'!$K$16:$X$186,Y4533,X4533)</f>
        <v>3684.94</v>
      </c>
      <c r="Q4533"/>
      <c r="R4533"/>
      <c r="S4533" t="s">
        <v>9212</v>
      </c>
      <c r="T4533"/>
      <c r="U4533"/>
      <c r="V4533"/>
      <c r="W4533"/>
      <c r="X4533" s="397">
        <v>4</v>
      </c>
      <c r="Y4533" s="397">
        <v>21</v>
      </c>
    </row>
    <row r="4534" spans="1:25" x14ac:dyDescent="0.45">
      <c r="A4534">
        <f>'Page 1 - General Information'!$G$12</f>
        <v>113367003</v>
      </c>
      <c r="B4534" t="str">
        <f>'Page 1 - General Information'!$G$16</f>
        <v>2658</v>
      </c>
      <c r="C4534" s="395" t="s">
        <v>19824</v>
      </c>
      <c r="D4534"/>
      <c r="E4534"/>
      <c r="F4534"/>
      <c r="G4534"/>
      <c r="H4534"/>
      <c r="I4534"/>
      <c r="J4534"/>
      <c r="K4534"/>
      <c r="L4534"/>
      <c r="M4534"/>
      <c r="N4534" t="s">
        <v>8989</v>
      </c>
      <c r="O4534"/>
      <c r="P4534" s="401">
        <f>INDEX('Page 3 - Financial Information'!$K$16:$X$186,Y4534,X4534)</f>
        <v>970.58</v>
      </c>
      <c r="Q4534"/>
      <c r="R4534"/>
      <c r="S4534" t="s">
        <v>9213</v>
      </c>
      <c r="T4534"/>
      <c r="U4534"/>
      <c r="V4534"/>
      <c r="W4534"/>
      <c r="X4534" s="397">
        <v>5</v>
      </c>
      <c r="Y4534" s="397">
        <v>21</v>
      </c>
    </row>
    <row r="4535" spans="1:25" x14ac:dyDescent="0.45">
      <c r="A4535">
        <f>'Page 1 - General Information'!$G$12</f>
        <v>113367003</v>
      </c>
      <c r="B4535" t="str">
        <f>'Page 1 - General Information'!$G$16</f>
        <v>2658</v>
      </c>
      <c r="C4535" s="395" t="s">
        <v>19824</v>
      </c>
      <c r="D4535"/>
      <c r="E4535"/>
      <c r="F4535"/>
      <c r="G4535"/>
      <c r="H4535"/>
      <c r="I4535"/>
      <c r="J4535"/>
      <c r="K4535"/>
      <c r="L4535"/>
      <c r="M4535"/>
      <c r="N4535" t="s">
        <v>8989</v>
      </c>
      <c r="O4535"/>
      <c r="P4535" s="401">
        <f>INDEX('Page 3 - Financial Information'!$K$16:$X$186,Y4535,X4535)</f>
        <v>0</v>
      </c>
      <c r="Q4535"/>
      <c r="R4535"/>
      <c r="S4535" t="s">
        <v>9214</v>
      </c>
      <c r="T4535"/>
      <c r="U4535"/>
      <c r="V4535"/>
      <c r="W4535"/>
      <c r="X4535" s="397">
        <v>6</v>
      </c>
      <c r="Y4535" s="397">
        <v>21</v>
      </c>
    </row>
    <row r="4536" spans="1:25" x14ac:dyDescent="0.45">
      <c r="A4536">
        <f>'Page 1 - General Information'!$G$12</f>
        <v>113367003</v>
      </c>
      <c r="B4536" t="str">
        <f>'Page 1 - General Information'!$G$16</f>
        <v>2658</v>
      </c>
      <c r="C4536" s="395" t="s">
        <v>19824</v>
      </c>
      <c r="D4536"/>
      <c r="E4536"/>
      <c r="F4536"/>
      <c r="G4536"/>
      <c r="H4536"/>
      <c r="I4536"/>
      <c r="J4536"/>
      <c r="K4536"/>
      <c r="L4536"/>
      <c r="M4536"/>
      <c r="N4536" t="s">
        <v>8989</v>
      </c>
      <c r="O4536"/>
      <c r="P4536" s="401">
        <f>INDEX('Page 3 - Financial Information'!$K$16:$X$186,Y4536,X4536)</f>
        <v>16940.72</v>
      </c>
      <c r="Q4536"/>
      <c r="R4536"/>
      <c r="S4536" t="s">
        <v>9215</v>
      </c>
      <c r="T4536"/>
      <c r="U4536"/>
      <c r="V4536"/>
      <c r="W4536"/>
      <c r="X4536" s="397">
        <v>7</v>
      </c>
      <c r="Y4536" s="397">
        <v>21</v>
      </c>
    </row>
    <row r="4537" spans="1:25" x14ac:dyDescent="0.45">
      <c r="A4537">
        <f>'Page 1 - General Information'!$G$12</f>
        <v>113367003</v>
      </c>
      <c r="B4537" t="str">
        <f>'Page 1 - General Information'!$G$16</f>
        <v>2658</v>
      </c>
      <c r="C4537" s="395" t="s">
        <v>19824</v>
      </c>
      <c r="D4537"/>
      <c r="E4537"/>
      <c r="F4537"/>
      <c r="G4537"/>
      <c r="H4537"/>
      <c r="I4537"/>
      <c r="J4537"/>
      <c r="K4537"/>
      <c r="L4537"/>
      <c r="M4537"/>
      <c r="N4537" t="s">
        <v>8989</v>
      </c>
      <c r="O4537"/>
      <c r="P4537" s="401">
        <f>INDEX('Page 3 - Financial Information'!$K$16:$X$186,Y4537,X4537)</f>
        <v>1668.4</v>
      </c>
      <c r="Q4537"/>
      <c r="R4537"/>
      <c r="S4537" t="s">
        <v>9216</v>
      </c>
      <c r="T4537"/>
      <c r="U4537"/>
      <c r="V4537"/>
      <c r="W4537"/>
      <c r="X4537" s="397">
        <v>8</v>
      </c>
      <c r="Y4537" s="397">
        <v>21</v>
      </c>
    </row>
    <row r="4538" spans="1:25" x14ac:dyDescent="0.45">
      <c r="A4538">
        <f>'Page 1 - General Information'!$G$12</f>
        <v>113367003</v>
      </c>
      <c r="B4538" t="str">
        <f>'Page 1 - General Information'!$G$16</f>
        <v>2658</v>
      </c>
      <c r="C4538" s="395" t="s">
        <v>19824</v>
      </c>
      <c r="D4538"/>
      <c r="E4538"/>
      <c r="F4538"/>
      <c r="G4538"/>
      <c r="H4538"/>
      <c r="I4538"/>
      <c r="J4538"/>
      <c r="K4538"/>
      <c r="L4538"/>
      <c r="M4538"/>
      <c r="N4538" t="s">
        <v>8989</v>
      </c>
      <c r="O4538"/>
      <c r="P4538" s="401">
        <f>INDEX('Page 3 - Financial Information'!$K$16:$X$186,Y4538,X4538)</f>
        <v>0</v>
      </c>
      <c r="Q4538"/>
      <c r="R4538"/>
      <c r="S4538" t="s">
        <v>9217</v>
      </c>
      <c r="T4538"/>
      <c r="U4538"/>
      <c r="V4538"/>
      <c r="W4538"/>
      <c r="X4538" s="397">
        <v>9</v>
      </c>
      <c r="Y4538" s="397">
        <v>21</v>
      </c>
    </row>
    <row r="4539" spans="1:25" x14ac:dyDescent="0.45">
      <c r="A4539">
        <f>'Page 1 - General Information'!$G$12</f>
        <v>113367003</v>
      </c>
      <c r="B4539" t="str">
        <f>'Page 1 - General Information'!$G$16</f>
        <v>2658</v>
      </c>
      <c r="C4539" s="395" t="s">
        <v>19824</v>
      </c>
      <c r="D4539"/>
      <c r="E4539"/>
      <c r="F4539"/>
      <c r="G4539"/>
      <c r="H4539"/>
      <c r="I4539"/>
      <c r="J4539"/>
      <c r="K4539"/>
      <c r="L4539"/>
      <c r="M4539"/>
      <c r="N4539" t="s">
        <v>8989</v>
      </c>
      <c r="O4539"/>
      <c r="P4539" s="401">
        <f>INDEX('Page 3 - Financial Information'!$K$16:$X$186,Y4539,X4539)</f>
        <v>0</v>
      </c>
      <c r="Q4539"/>
      <c r="R4539"/>
      <c r="S4539" t="s">
        <v>9218</v>
      </c>
      <c r="T4539"/>
      <c r="U4539"/>
      <c r="V4539"/>
      <c r="W4539"/>
      <c r="X4539" s="397">
        <v>10</v>
      </c>
      <c r="Y4539" s="397">
        <v>21</v>
      </c>
    </row>
    <row r="4540" spans="1:25" x14ac:dyDescent="0.45">
      <c r="A4540">
        <f>'Page 1 - General Information'!$G$12</f>
        <v>113367003</v>
      </c>
      <c r="B4540" t="str">
        <f>'Page 1 - General Information'!$G$16</f>
        <v>2658</v>
      </c>
      <c r="C4540" s="395" t="s">
        <v>19824</v>
      </c>
      <c r="D4540"/>
      <c r="E4540"/>
      <c r="F4540"/>
      <c r="G4540"/>
      <c r="H4540"/>
      <c r="I4540"/>
      <c r="J4540"/>
      <c r="K4540"/>
      <c r="L4540"/>
      <c r="M4540"/>
      <c r="N4540" t="s">
        <v>8989</v>
      </c>
      <c r="O4540"/>
      <c r="P4540" s="401">
        <f>INDEX('Page 3 - Financial Information'!$K$16:$X$186,Y4540,X4540)</f>
        <v>0</v>
      </c>
      <c r="Q4540"/>
      <c r="R4540"/>
      <c r="S4540" t="s">
        <v>9219</v>
      </c>
      <c r="T4540"/>
      <c r="U4540"/>
      <c r="V4540"/>
      <c r="W4540"/>
      <c r="X4540" s="397">
        <v>13</v>
      </c>
      <c r="Y4540" s="397">
        <v>21</v>
      </c>
    </row>
    <row r="4541" spans="1:25" x14ac:dyDescent="0.45">
      <c r="A4541">
        <f>'Page 1 - General Information'!$G$12</f>
        <v>113367003</v>
      </c>
      <c r="B4541" t="str">
        <f>'Page 1 - General Information'!$G$16</f>
        <v>2658</v>
      </c>
      <c r="C4541" s="395" t="s">
        <v>19824</v>
      </c>
      <c r="D4541"/>
      <c r="E4541"/>
      <c r="F4541"/>
      <c r="G4541"/>
      <c r="H4541"/>
      <c r="I4541"/>
      <c r="J4541"/>
      <c r="K4541"/>
      <c r="L4541"/>
      <c r="M4541"/>
      <c r="N4541" t="s">
        <v>8989</v>
      </c>
      <c r="O4541"/>
      <c r="P4541" s="401">
        <f>INDEX('Page 3 - Financial Information'!$K$16:$X$186,Y4541,X4541)</f>
        <v>0</v>
      </c>
      <c r="Q4541"/>
      <c r="R4541"/>
      <c r="S4541" t="s">
        <v>9220</v>
      </c>
      <c r="T4541"/>
      <c r="U4541"/>
      <c r="V4541"/>
      <c r="W4541"/>
      <c r="X4541" s="397">
        <v>14</v>
      </c>
      <c r="Y4541" s="397">
        <v>21</v>
      </c>
    </row>
    <row r="4542" spans="1:25" x14ac:dyDescent="0.45">
      <c r="A4542">
        <f>'Page 1 - General Information'!$G$12</f>
        <v>113367003</v>
      </c>
      <c r="B4542" t="str">
        <f>'Page 1 - General Information'!$G$16</f>
        <v>2658</v>
      </c>
      <c r="C4542" s="395" t="s">
        <v>19824</v>
      </c>
      <c r="D4542"/>
      <c r="E4542"/>
      <c r="F4542"/>
      <c r="G4542"/>
      <c r="H4542"/>
      <c r="I4542"/>
      <c r="J4542"/>
      <c r="K4542"/>
      <c r="L4542"/>
      <c r="M4542"/>
      <c r="N4542" t="s">
        <v>8989</v>
      </c>
      <c r="O4542"/>
      <c r="P4542" s="401">
        <f>INDEX('Page 3 - Financial Information'!$K$16:$X$186,Y4542,X4542)</f>
        <v>0</v>
      </c>
      <c r="Q4542"/>
      <c r="R4542"/>
      <c r="S4542" t="s">
        <v>9221</v>
      </c>
      <c r="T4542"/>
      <c r="U4542"/>
      <c r="V4542"/>
      <c r="W4542"/>
      <c r="X4542" s="397">
        <v>1</v>
      </c>
      <c r="Y4542" s="397">
        <v>22</v>
      </c>
    </row>
    <row r="4543" spans="1:25" x14ac:dyDescent="0.45">
      <c r="A4543">
        <f>'Page 1 - General Information'!$G$12</f>
        <v>113367003</v>
      </c>
      <c r="B4543" t="str">
        <f>'Page 1 - General Information'!$G$16</f>
        <v>2658</v>
      </c>
      <c r="C4543" s="395" t="s">
        <v>19824</v>
      </c>
      <c r="D4543"/>
      <c r="E4543"/>
      <c r="F4543"/>
      <c r="G4543"/>
      <c r="H4543"/>
      <c r="I4543"/>
      <c r="J4543"/>
      <c r="K4543"/>
      <c r="L4543"/>
      <c r="M4543"/>
      <c r="N4543" t="s">
        <v>8989</v>
      </c>
      <c r="O4543"/>
      <c r="P4543" s="401">
        <f>INDEX('Page 3 - Financial Information'!$K$16:$X$186,Y4543,X4543)</f>
        <v>0</v>
      </c>
      <c r="Q4543"/>
      <c r="R4543"/>
      <c r="S4543" t="s">
        <v>9222</v>
      </c>
      <c r="T4543"/>
      <c r="U4543"/>
      <c r="V4543"/>
      <c r="W4543"/>
      <c r="X4543" s="397">
        <v>3</v>
      </c>
      <c r="Y4543" s="397">
        <v>22</v>
      </c>
    </row>
    <row r="4544" spans="1:25" x14ac:dyDescent="0.45">
      <c r="A4544">
        <f>'Page 1 - General Information'!$G$12</f>
        <v>113367003</v>
      </c>
      <c r="B4544" t="str">
        <f>'Page 1 - General Information'!$G$16</f>
        <v>2658</v>
      </c>
      <c r="C4544" s="395" t="s">
        <v>19824</v>
      </c>
      <c r="D4544"/>
      <c r="E4544"/>
      <c r="F4544"/>
      <c r="G4544"/>
      <c r="H4544"/>
      <c r="I4544"/>
      <c r="J4544"/>
      <c r="K4544"/>
      <c r="L4544"/>
      <c r="M4544"/>
      <c r="N4544" t="s">
        <v>8989</v>
      </c>
      <c r="O4544"/>
      <c r="P4544" s="401">
        <f>INDEX('Page 3 - Financial Information'!$K$16:$X$186,Y4544,X4544)</f>
        <v>0</v>
      </c>
      <c r="Q4544"/>
      <c r="R4544"/>
      <c r="S4544" t="s">
        <v>9223</v>
      </c>
      <c r="T4544"/>
      <c r="U4544"/>
      <c r="V4544"/>
      <c r="W4544"/>
      <c r="X4544" s="397">
        <v>4</v>
      </c>
      <c r="Y4544" s="397">
        <v>22</v>
      </c>
    </row>
    <row r="4545" spans="1:25" x14ac:dyDescent="0.45">
      <c r="A4545">
        <f>'Page 1 - General Information'!$G$12</f>
        <v>113367003</v>
      </c>
      <c r="B4545" t="str">
        <f>'Page 1 - General Information'!$G$16</f>
        <v>2658</v>
      </c>
      <c r="C4545" s="395" t="s">
        <v>19824</v>
      </c>
      <c r="D4545"/>
      <c r="E4545"/>
      <c r="F4545"/>
      <c r="G4545"/>
      <c r="H4545"/>
      <c r="I4545"/>
      <c r="J4545"/>
      <c r="K4545"/>
      <c r="L4545"/>
      <c r="M4545"/>
      <c r="N4545" t="s">
        <v>8989</v>
      </c>
      <c r="O4545"/>
      <c r="P4545" s="401">
        <f>INDEX('Page 3 - Financial Information'!$K$16:$X$186,Y4545,X4545)</f>
        <v>0</v>
      </c>
      <c r="Q4545"/>
      <c r="R4545"/>
      <c r="S4545" t="s">
        <v>9224</v>
      </c>
      <c r="T4545"/>
      <c r="U4545"/>
      <c r="V4545"/>
      <c r="W4545"/>
      <c r="X4545" s="397">
        <v>5</v>
      </c>
      <c r="Y4545" s="397">
        <v>22</v>
      </c>
    </row>
    <row r="4546" spans="1:25" x14ac:dyDescent="0.45">
      <c r="A4546">
        <f>'Page 1 - General Information'!$G$12</f>
        <v>113367003</v>
      </c>
      <c r="B4546" t="str">
        <f>'Page 1 - General Information'!$G$16</f>
        <v>2658</v>
      </c>
      <c r="C4546" s="395" t="s">
        <v>19824</v>
      </c>
      <c r="D4546"/>
      <c r="E4546"/>
      <c r="F4546"/>
      <c r="G4546"/>
      <c r="H4546"/>
      <c r="I4546"/>
      <c r="J4546"/>
      <c r="K4546"/>
      <c r="L4546"/>
      <c r="M4546"/>
      <c r="N4546" t="s">
        <v>8989</v>
      </c>
      <c r="O4546"/>
      <c r="P4546" s="401">
        <f>INDEX('Page 3 - Financial Information'!$K$16:$X$186,Y4546,X4546)</f>
        <v>0</v>
      </c>
      <c r="Q4546"/>
      <c r="R4546"/>
      <c r="S4546" t="s">
        <v>9225</v>
      </c>
      <c r="T4546"/>
      <c r="U4546"/>
      <c r="V4546"/>
      <c r="W4546"/>
      <c r="X4546" s="397">
        <v>6</v>
      </c>
      <c r="Y4546" s="397">
        <v>22</v>
      </c>
    </row>
    <row r="4547" spans="1:25" x14ac:dyDescent="0.45">
      <c r="A4547">
        <f>'Page 1 - General Information'!$G$12</f>
        <v>113367003</v>
      </c>
      <c r="B4547" t="str">
        <f>'Page 1 - General Information'!$G$16</f>
        <v>2658</v>
      </c>
      <c r="C4547" s="395" t="s">
        <v>19824</v>
      </c>
      <c r="D4547"/>
      <c r="E4547"/>
      <c r="F4547"/>
      <c r="G4547"/>
      <c r="H4547"/>
      <c r="I4547"/>
      <c r="J4547"/>
      <c r="K4547"/>
      <c r="L4547"/>
      <c r="M4547"/>
      <c r="N4547" t="s">
        <v>8989</v>
      </c>
      <c r="O4547"/>
      <c r="P4547" s="401">
        <f>INDEX('Page 3 - Financial Information'!$K$16:$X$186,Y4547,X4547)</f>
        <v>0</v>
      </c>
      <c r="Q4547"/>
      <c r="R4547"/>
      <c r="S4547" t="s">
        <v>9226</v>
      </c>
      <c r="T4547"/>
      <c r="U4547"/>
      <c r="V4547"/>
      <c r="W4547"/>
      <c r="X4547" s="397">
        <v>7</v>
      </c>
      <c r="Y4547" s="397">
        <v>22</v>
      </c>
    </row>
    <row r="4548" spans="1:25" x14ac:dyDescent="0.45">
      <c r="A4548">
        <f>'Page 1 - General Information'!$G$12</f>
        <v>113367003</v>
      </c>
      <c r="B4548" t="str">
        <f>'Page 1 - General Information'!$G$16</f>
        <v>2658</v>
      </c>
      <c r="C4548" s="395" t="s">
        <v>19824</v>
      </c>
      <c r="D4548"/>
      <c r="E4548"/>
      <c r="F4548"/>
      <c r="G4548"/>
      <c r="H4548"/>
      <c r="I4548"/>
      <c r="J4548"/>
      <c r="K4548"/>
      <c r="L4548"/>
      <c r="M4548"/>
      <c r="N4548" t="s">
        <v>8989</v>
      </c>
      <c r="O4548"/>
      <c r="P4548" s="401">
        <f>INDEX('Page 3 - Financial Information'!$K$16:$X$186,Y4548,X4548)</f>
        <v>0</v>
      </c>
      <c r="Q4548"/>
      <c r="R4548"/>
      <c r="S4548" t="s">
        <v>9227</v>
      </c>
      <c r="T4548"/>
      <c r="U4548"/>
      <c r="V4548"/>
      <c r="W4548"/>
      <c r="X4548" s="397">
        <v>8</v>
      </c>
      <c r="Y4548" s="397">
        <v>22</v>
      </c>
    </row>
    <row r="4549" spans="1:25" x14ac:dyDescent="0.45">
      <c r="A4549">
        <f>'Page 1 - General Information'!$G$12</f>
        <v>113367003</v>
      </c>
      <c r="B4549" t="str">
        <f>'Page 1 - General Information'!$G$16</f>
        <v>2658</v>
      </c>
      <c r="C4549" s="395" t="s">
        <v>19824</v>
      </c>
      <c r="D4549"/>
      <c r="E4549"/>
      <c r="F4549"/>
      <c r="G4549"/>
      <c r="H4549"/>
      <c r="I4549"/>
      <c r="J4549"/>
      <c r="K4549"/>
      <c r="L4549"/>
      <c r="M4549"/>
      <c r="N4549" t="s">
        <v>8989</v>
      </c>
      <c r="O4549"/>
      <c r="P4549" s="401">
        <f>INDEX('Page 3 - Financial Information'!$K$16:$X$186,Y4549,X4549)</f>
        <v>0</v>
      </c>
      <c r="Q4549"/>
      <c r="R4549"/>
      <c r="S4549" t="s">
        <v>9228</v>
      </c>
      <c r="T4549"/>
      <c r="U4549"/>
      <c r="V4549"/>
      <c r="W4549"/>
      <c r="X4549" s="397">
        <v>9</v>
      </c>
      <c r="Y4549" s="397">
        <v>22</v>
      </c>
    </row>
    <row r="4550" spans="1:25" x14ac:dyDescent="0.45">
      <c r="A4550">
        <f>'Page 1 - General Information'!$G$12</f>
        <v>113367003</v>
      </c>
      <c r="B4550" t="str">
        <f>'Page 1 - General Information'!$G$16</f>
        <v>2658</v>
      </c>
      <c r="C4550" s="395" t="s">
        <v>19824</v>
      </c>
      <c r="D4550"/>
      <c r="E4550"/>
      <c r="F4550"/>
      <c r="G4550"/>
      <c r="H4550"/>
      <c r="I4550"/>
      <c r="J4550"/>
      <c r="K4550"/>
      <c r="L4550"/>
      <c r="M4550"/>
      <c r="N4550" t="s">
        <v>8989</v>
      </c>
      <c r="O4550"/>
      <c r="P4550" s="401">
        <f>INDEX('Page 3 - Financial Information'!$K$16:$X$186,Y4550,X4550)</f>
        <v>0</v>
      </c>
      <c r="Q4550"/>
      <c r="R4550"/>
      <c r="S4550" t="s">
        <v>9229</v>
      </c>
      <c r="T4550"/>
      <c r="U4550"/>
      <c r="V4550"/>
      <c r="W4550"/>
      <c r="X4550" s="397">
        <v>10</v>
      </c>
      <c r="Y4550" s="397">
        <v>22</v>
      </c>
    </row>
    <row r="4551" spans="1:25" x14ac:dyDescent="0.45">
      <c r="A4551">
        <f>'Page 1 - General Information'!$G$12</f>
        <v>113367003</v>
      </c>
      <c r="B4551" t="str">
        <f>'Page 1 - General Information'!$G$16</f>
        <v>2658</v>
      </c>
      <c r="C4551" s="395" t="s">
        <v>19824</v>
      </c>
      <c r="D4551"/>
      <c r="E4551"/>
      <c r="F4551"/>
      <c r="G4551"/>
      <c r="H4551"/>
      <c r="I4551"/>
      <c r="J4551"/>
      <c r="K4551"/>
      <c r="L4551"/>
      <c r="M4551"/>
      <c r="N4551" t="s">
        <v>8989</v>
      </c>
      <c r="O4551"/>
      <c r="P4551" s="401">
        <f>INDEX('Page 3 - Financial Information'!$K$16:$X$186,Y4551,X4551)</f>
        <v>0</v>
      </c>
      <c r="Q4551"/>
      <c r="R4551"/>
      <c r="S4551" t="s">
        <v>9230</v>
      </c>
      <c r="T4551"/>
      <c r="U4551"/>
      <c r="V4551"/>
      <c r="W4551"/>
      <c r="X4551" s="397">
        <v>13</v>
      </c>
      <c r="Y4551" s="397">
        <v>22</v>
      </c>
    </row>
    <row r="4552" spans="1:25" x14ac:dyDescent="0.45">
      <c r="A4552">
        <f>'Page 1 - General Information'!$G$12</f>
        <v>113367003</v>
      </c>
      <c r="B4552" t="str">
        <f>'Page 1 - General Information'!$G$16</f>
        <v>2658</v>
      </c>
      <c r="C4552" s="395" t="s">
        <v>19824</v>
      </c>
      <c r="D4552"/>
      <c r="E4552"/>
      <c r="F4552"/>
      <c r="G4552"/>
      <c r="H4552"/>
      <c r="I4552"/>
      <c r="J4552"/>
      <c r="K4552"/>
      <c r="L4552"/>
      <c r="M4552"/>
      <c r="N4552" t="s">
        <v>8989</v>
      </c>
      <c r="O4552"/>
      <c r="P4552" s="401">
        <f>INDEX('Page 3 - Financial Information'!$K$16:$X$186,Y4552,X4552)</f>
        <v>0</v>
      </c>
      <c r="Q4552"/>
      <c r="R4552"/>
      <c r="S4552" t="s">
        <v>9231</v>
      </c>
      <c r="T4552"/>
      <c r="U4552"/>
      <c r="V4552"/>
      <c r="W4552"/>
      <c r="X4552" s="397">
        <v>14</v>
      </c>
      <c r="Y4552" s="397">
        <v>22</v>
      </c>
    </row>
    <row r="4553" spans="1:25" x14ac:dyDescent="0.45">
      <c r="A4553">
        <f>'Page 1 - General Information'!$G$12</f>
        <v>113367003</v>
      </c>
      <c r="B4553" t="str">
        <f>'Page 1 - General Information'!$G$16</f>
        <v>2658</v>
      </c>
      <c r="C4553" s="395" t="s">
        <v>19824</v>
      </c>
      <c r="D4553"/>
      <c r="E4553"/>
      <c r="F4553"/>
      <c r="G4553"/>
      <c r="H4553"/>
      <c r="I4553"/>
      <c r="J4553"/>
      <c r="K4553"/>
      <c r="L4553"/>
      <c r="M4553"/>
      <c r="N4553" t="s">
        <v>8989</v>
      </c>
      <c r="O4553"/>
      <c r="P4553" s="401">
        <f>INDEX('Page 3 - Financial Information'!$K$16:$X$186,Y4553,X4553)</f>
        <v>0</v>
      </c>
      <c r="Q4553"/>
      <c r="R4553"/>
      <c r="S4553" t="s">
        <v>9232</v>
      </c>
      <c r="T4553"/>
      <c r="U4553"/>
      <c r="V4553"/>
      <c r="W4553"/>
      <c r="X4553" s="397">
        <v>1</v>
      </c>
      <c r="Y4553" s="397">
        <v>23</v>
      </c>
    </row>
    <row r="4554" spans="1:25" x14ac:dyDescent="0.45">
      <c r="A4554">
        <f>'Page 1 - General Information'!$G$12</f>
        <v>113367003</v>
      </c>
      <c r="B4554" t="str">
        <f>'Page 1 - General Information'!$G$16</f>
        <v>2658</v>
      </c>
      <c r="C4554" s="395" t="s">
        <v>19824</v>
      </c>
      <c r="D4554"/>
      <c r="E4554"/>
      <c r="F4554"/>
      <c r="G4554"/>
      <c r="H4554"/>
      <c r="I4554"/>
      <c r="J4554"/>
      <c r="K4554"/>
      <c r="L4554"/>
      <c r="M4554"/>
      <c r="N4554" t="s">
        <v>8989</v>
      </c>
      <c r="O4554"/>
      <c r="P4554" s="401">
        <f>INDEX('Page 3 - Financial Information'!$K$16:$X$186,Y4554,X4554)</f>
        <v>0</v>
      </c>
      <c r="Q4554"/>
      <c r="R4554"/>
      <c r="S4554" t="s">
        <v>9233</v>
      </c>
      <c r="T4554"/>
      <c r="U4554"/>
      <c r="V4554"/>
      <c r="W4554"/>
      <c r="X4554" s="397">
        <v>3</v>
      </c>
      <c r="Y4554" s="397">
        <v>23</v>
      </c>
    </row>
    <row r="4555" spans="1:25" x14ac:dyDescent="0.45">
      <c r="A4555">
        <f>'Page 1 - General Information'!$G$12</f>
        <v>113367003</v>
      </c>
      <c r="B4555" t="str">
        <f>'Page 1 - General Information'!$G$16</f>
        <v>2658</v>
      </c>
      <c r="C4555" s="395" t="s">
        <v>19824</v>
      </c>
      <c r="D4555"/>
      <c r="E4555"/>
      <c r="F4555"/>
      <c r="G4555"/>
      <c r="H4555"/>
      <c r="I4555"/>
      <c r="J4555"/>
      <c r="K4555"/>
      <c r="L4555"/>
      <c r="M4555"/>
      <c r="N4555" t="s">
        <v>8989</v>
      </c>
      <c r="O4555"/>
      <c r="P4555" s="401">
        <f>INDEX('Page 3 - Financial Information'!$K$16:$X$186,Y4555,X4555)</f>
        <v>0</v>
      </c>
      <c r="Q4555"/>
      <c r="R4555"/>
      <c r="S4555" t="s">
        <v>9234</v>
      </c>
      <c r="T4555"/>
      <c r="U4555"/>
      <c r="V4555"/>
      <c r="W4555"/>
      <c r="X4555" s="397">
        <v>4</v>
      </c>
      <c r="Y4555" s="397">
        <v>23</v>
      </c>
    </row>
    <row r="4556" spans="1:25" x14ac:dyDescent="0.45">
      <c r="A4556">
        <f>'Page 1 - General Information'!$G$12</f>
        <v>113367003</v>
      </c>
      <c r="B4556" t="str">
        <f>'Page 1 - General Information'!$G$16</f>
        <v>2658</v>
      </c>
      <c r="C4556" s="395" t="s">
        <v>19824</v>
      </c>
      <c r="D4556"/>
      <c r="E4556"/>
      <c r="F4556"/>
      <c r="G4556"/>
      <c r="H4556"/>
      <c r="I4556"/>
      <c r="J4556"/>
      <c r="K4556"/>
      <c r="L4556"/>
      <c r="M4556"/>
      <c r="N4556" t="s">
        <v>8989</v>
      </c>
      <c r="O4556"/>
      <c r="P4556" s="401">
        <f>INDEX('Page 3 - Financial Information'!$K$16:$X$186,Y4556,X4556)</f>
        <v>0</v>
      </c>
      <c r="Q4556"/>
      <c r="R4556"/>
      <c r="S4556" t="s">
        <v>9235</v>
      </c>
      <c r="T4556"/>
      <c r="U4556"/>
      <c r="V4556"/>
      <c r="W4556"/>
      <c r="X4556" s="397">
        <v>5</v>
      </c>
      <c r="Y4556" s="397">
        <v>23</v>
      </c>
    </row>
    <row r="4557" spans="1:25" x14ac:dyDescent="0.45">
      <c r="A4557">
        <f>'Page 1 - General Information'!$G$12</f>
        <v>113367003</v>
      </c>
      <c r="B4557" t="str">
        <f>'Page 1 - General Information'!$G$16</f>
        <v>2658</v>
      </c>
      <c r="C4557" s="395" t="s">
        <v>19824</v>
      </c>
      <c r="D4557"/>
      <c r="E4557"/>
      <c r="F4557"/>
      <c r="G4557"/>
      <c r="H4557"/>
      <c r="I4557"/>
      <c r="J4557"/>
      <c r="K4557"/>
      <c r="L4557"/>
      <c r="M4557"/>
      <c r="N4557" t="s">
        <v>8989</v>
      </c>
      <c r="O4557"/>
      <c r="P4557" s="401">
        <f>INDEX('Page 3 - Financial Information'!$K$16:$X$186,Y4557,X4557)</f>
        <v>0</v>
      </c>
      <c r="Q4557"/>
      <c r="R4557"/>
      <c r="S4557" t="s">
        <v>9236</v>
      </c>
      <c r="T4557"/>
      <c r="U4557"/>
      <c r="V4557"/>
      <c r="W4557"/>
      <c r="X4557" s="397">
        <v>6</v>
      </c>
      <c r="Y4557" s="397">
        <v>23</v>
      </c>
    </row>
    <row r="4558" spans="1:25" x14ac:dyDescent="0.45">
      <c r="A4558">
        <f>'Page 1 - General Information'!$G$12</f>
        <v>113367003</v>
      </c>
      <c r="B4558" t="str">
        <f>'Page 1 - General Information'!$G$16</f>
        <v>2658</v>
      </c>
      <c r="C4558" s="395" t="s">
        <v>19824</v>
      </c>
      <c r="D4558"/>
      <c r="E4558"/>
      <c r="F4558"/>
      <c r="G4558"/>
      <c r="H4558"/>
      <c r="I4558"/>
      <c r="J4558"/>
      <c r="K4558"/>
      <c r="L4558"/>
      <c r="M4558"/>
      <c r="N4558" t="s">
        <v>8989</v>
      </c>
      <c r="O4558"/>
      <c r="P4558" s="401">
        <f>INDEX('Page 3 - Financial Information'!$K$16:$X$186,Y4558,X4558)</f>
        <v>0</v>
      </c>
      <c r="Q4558"/>
      <c r="R4558"/>
      <c r="S4558" t="s">
        <v>9237</v>
      </c>
      <c r="T4558"/>
      <c r="U4558"/>
      <c r="V4558"/>
      <c r="W4558"/>
      <c r="X4558" s="397">
        <v>7</v>
      </c>
      <c r="Y4558" s="397">
        <v>23</v>
      </c>
    </row>
    <row r="4559" spans="1:25" x14ac:dyDescent="0.45">
      <c r="A4559">
        <f>'Page 1 - General Information'!$G$12</f>
        <v>113367003</v>
      </c>
      <c r="B4559" t="str">
        <f>'Page 1 - General Information'!$G$16</f>
        <v>2658</v>
      </c>
      <c r="C4559" s="395" t="s">
        <v>19824</v>
      </c>
      <c r="D4559"/>
      <c r="E4559"/>
      <c r="F4559"/>
      <c r="G4559"/>
      <c r="H4559"/>
      <c r="I4559"/>
      <c r="J4559"/>
      <c r="K4559"/>
      <c r="L4559"/>
      <c r="M4559"/>
      <c r="N4559" t="s">
        <v>8989</v>
      </c>
      <c r="O4559"/>
      <c r="P4559" s="401">
        <f>INDEX('Page 3 - Financial Information'!$K$16:$X$186,Y4559,X4559)</f>
        <v>0</v>
      </c>
      <c r="Q4559"/>
      <c r="R4559"/>
      <c r="S4559" t="s">
        <v>9238</v>
      </c>
      <c r="T4559"/>
      <c r="U4559"/>
      <c r="V4559"/>
      <c r="W4559"/>
      <c r="X4559" s="397">
        <v>8</v>
      </c>
      <c r="Y4559" s="397">
        <v>23</v>
      </c>
    </row>
    <row r="4560" spans="1:25" x14ac:dyDescent="0.45">
      <c r="A4560">
        <f>'Page 1 - General Information'!$G$12</f>
        <v>113367003</v>
      </c>
      <c r="B4560" t="str">
        <f>'Page 1 - General Information'!$G$16</f>
        <v>2658</v>
      </c>
      <c r="C4560" s="395" t="s">
        <v>19824</v>
      </c>
      <c r="D4560"/>
      <c r="E4560"/>
      <c r="F4560"/>
      <c r="G4560"/>
      <c r="H4560"/>
      <c r="I4560"/>
      <c r="J4560"/>
      <c r="K4560"/>
      <c r="L4560"/>
      <c r="M4560"/>
      <c r="N4560" t="s">
        <v>8989</v>
      </c>
      <c r="O4560"/>
      <c r="P4560" s="401">
        <f>INDEX('Page 3 - Financial Information'!$K$16:$X$186,Y4560,X4560)</f>
        <v>0</v>
      </c>
      <c r="Q4560"/>
      <c r="R4560"/>
      <c r="S4560" t="s">
        <v>9239</v>
      </c>
      <c r="T4560"/>
      <c r="U4560"/>
      <c r="V4560"/>
      <c r="W4560"/>
      <c r="X4560" s="397">
        <v>9</v>
      </c>
      <c r="Y4560" s="397">
        <v>23</v>
      </c>
    </row>
    <row r="4561" spans="1:25" x14ac:dyDescent="0.45">
      <c r="A4561">
        <f>'Page 1 - General Information'!$G$12</f>
        <v>113367003</v>
      </c>
      <c r="B4561" t="str">
        <f>'Page 1 - General Information'!$G$16</f>
        <v>2658</v>
      </c>
      <c r="C4561" s="395" t="s">
        <v>19824</v>
      </c>
      <c r="D4561"/>
      <c r="E4561"/>
      <c r="F4561"/>
      <c r="G4561"/>
      <c r="H4561"/>
      <c r="I4561"/>
      <c r="J4561"/>
      <c r="K4561"/>
      <c r="L4561"/>
      <c r="M4561"/>
      <c r="N4561" t="s">
        <v>8989</v>
      </c>
      <c r="O4561"/>
      <c r="P4561" s="401">
        <f>INDEX('Page 3 - Financial Information'!$K$16:$X$186,Y4561,X4561)</f>
        <v>0</v>
      </c>
      <c r="Q4561"/>
      <c r="R4561"/>
      <c r="S4561" t="s">
        <v>9240</v>
      </c>
      <c r="T4561"/>
      <c r="U4561"/>
      <c r="V4561"/>
      <c r="W4561"/>
      <c r="X4561" s="397">
        <v>10</v>
      </c>
      <c r="Y4561" s="397">
        <v>23</v>
      </c>
    </row>
    <row r="4562" spans="1:25" x14ac:dyDescent="0.45">
      <c r="A4562">
        <f>'Page 1 - General Information'!$G$12</f>
        <v>113367003</v>
      </c>
      <c r="B4562" t="str">
        <f>'Page 1 - General Information'!$G$16</f>
        <v>2658</v>
      </c>
      <c r="C4562" s="395" t="s">
        <v>19824</v>
      </c>
      <c r="D4562"/>
      <c r="E4562"/>
      <c r="F4562"/>
      <c r="G4562"/>
      <c r="H4562"/>
      <c r="I4562"/>
      <c r="J4562"/>
      <c r="K4562"/>
      <c r="L4562"/>
      <c r="M4562"/>
      <c r="N4562" t="s">
        <v>8989</v>
      </c>
      <c r="O4562"/>
      <c r="P4562" s="401">
        <f>INDEX('Page 3 - Financial Information'!$K$16:$X$186,Y4562,X4562)</f>
        <v>0</v>
      </c>
      <c r="Q4562"/>
      <c r="R4562"/>
      <c r="S4562" t="s">
        <v>9241</v>
      </c>
      <c r="T4562"/>
      <c r="U4562"/>
      <c r="V4562"/>
      <c r="W4562"/>
      <c r="X4562" s="397">
        <v>13</v>
      </c>
      <c r="Y4562" s="397">
        <v>23</v>
      </c>
    </row>
    <row r="4563" spans="1:25" x14ac:dyDescent="0.45">
      <c r="A4563">
        <f>'Page 1 - General Information'!$G$12</f>
        <v>113367003</v>
      </c>
      <c r="B4563" t="str">
        <f>'Page 1 - General Information'!$G$16</f>
        <v>2658</v>
      </c>
      <c r="C4563" s="395" t="s">
        <v>19824</v>
      </c>
      <c r="D4563"/>
      <c r="E4563"/>
      <c r="F4563"/>
      <c r="G4563"/>
      <c r="H4563"/>
      <c r="I4563"/>
      <c r="J4563"/>
      <c r="K4563"/>
      <c r="L4563"/>
      <c r="M4563"/>
      <c r="N4563" t="s">
        <v>8989</v>
      </c>
      <c r="O4563"/>
      <c r="P4563" s="401">
        <f>INDEX('Page 3 - Financial Information'!$K$16:$X$186,Y4563,X4563)</f>
        <v>0</v>
      </c>
      <c r="Q4563"/>
      <c r="R4563"/>
      <c r="S4563" t="s">
        <v>9242</v>
      </c>
      <c r="T4563"/>
      <c r="U4563"/>
      <c r="V4563"/>
      <c r="W4563"/>
      <c r="X4563" s="397">
        <v>14</v>
      </c>
      <c r="Y4563" s="397">
        <v>23</v>
      </c>
    </row>
    <row r="4564" spans="1:25" x14ac:dyDescent="0.45">
      <c r="A4564">
        <f>'Page 1 - General Information'!$G$12</f>
        <v>113367003</v>
      </c>
      <c r="B4564" t="str">
        <f>'Page 1 - General Information'!$G$16</f>
        <v>2658</v>
      </c>
      <c r="C4564" s="395" t="s">
        <v>19824</v>
      </c>
      <c r="D4564"/>
      <c r="E4564"/>
      <c r="F4564"/>
      <c r="G4564"/>
      <c r="H4564"/>
      <c r="I4564"/>
      <c r="J4564"/>
      <c r="K4564"/>
      <c r="L4564"/>
      <c r="M4564"/>
      <c r="N4564" t="s">
        <v>8989</v>
      </c>
      <c r="O4564"/>
      <c r="P4564" s="401">
        <f>INDEX('Page 3 - Financial Information'!$K$16:$X$186,Y4564,X4564)</f>
        <v>0</v>
      </c>
      <c r="Q4564"/>
      <c r="R4564"/>
      <c r="S4564" t="s">
        <v>9243</v>
      </c>
      <c r="T4564"/>
      <c r="U4564"/>
      <c r="V4564"/>
      <c r="W4564"/>
      <c r="X4564" s="397">
        <v>1</v>
      </c>
      <c r="Y4564" s="397">
        <v>24</v>
      </c>
    </row>
    <row r="4565" spans="1:25" x14ac:dyDescent="0.45">
      <c r="A4565">
        <f>'Page 1 - General Information'!$G$12</f>
        <v>113367003</v>
      </c>
      <c r="B4565" t="str">
        <f>'Page 1 - General Information'!$G$16</f>
        <v>2658</v>
      </c>
      <c r="C4565" s="395" t="s">
        <v>19824</v>
      </c>
      <c r="D4565"/>
      <c r="E4565"/>
      <c r="F4565"/>
      <c r="G4565"/>
      <c r="H4565"/>
      <c r="I4565"/>
      <c r="J4565"/>
      <c r="K4565"/>
      <c r="L4565"/>
      <c r="M4565"/>
      <c r="N4565" t="s">
        <v>8989</v>
      </c>
      <c r="O4565"/>
      <c r="P4565" s="401">
        <f>INDEX('Page 3 - Financial Information'!$K$16:$X$186,Y4565,X4565)</f>
        <v>0</v>
      </c>
      <c r="Q4565"/>
      <c r="R4565"/>
      <c r="S4565" t="s">
        <v>9244</v>
      </c>
      <c r="T4565"/>
      <c r="U4565"/>
      <c r="V4565"/>
      <c r="W4565"/>
      <c r="X4565" s="397">
        <v>3</v>
      </c>
      <c r="Y4565" s="397">
        <v>24</v>
      </c>
    </row>
    <row r="4566" spans="1:25" x14ac:dyDescent="0.45">
      <c r="A4566">
        <f>'Page 1 - General Information'!$G$12</f>
        <v>113367003</v>
      </c>
      <c r="B4566" t="str">
        <f>'Page 1 - General Information'!$G$16</f>
        <v>2658</v>
      </c>
      <c r="C4566" s="395" t="s">
        <v>19824</v>
      </c>
      <c r="D4566"/>
      <c r="E4566"/>
      <c r="F4566"/>
      <c r="G4566"/>
      <c r="H4566"/>
      <c r="I4566"/>
      <c r="J4566"/>
      <c r="K4566"/>
      <c r="L4566"/>
      <c r="M4566"/>
      <c r="N4566" t="s">
        <v>8989</v>
      </c>
      <c r="O4566"/>
      <c r="P4566" s="401">
        <f>INDEX('Page 3 - Financial Information'!$K$16:$X$186,Y4566,X4566)</f>
        <v>0</v>
      </c>
      <c r="Q4566"/>
      <c r="R4566"/>
      <c r="S4566" t="s">
        <v>9245</v>
      </c>
      <c r="T4566"/>
      <c r="U4566"/>
      <c r="V4566"/>
      <c r="W4566"/>
      <c r="X4566" s="397">
        <v>4</v>
      </c>
      <c r="Y4566" s="397">
        <v>24</v>
      </c>
    </row>
    <row r="4567" spans="1:25" x14ac:dyDescent="0.45">
      <c r="A4567">
        <f>'Page 1 - General Information'!$G$12</f>
        <v>113367003</v>
      </c>
      <c r="B4567" t="str">
        <f>'Page 1 - General Information'!$G$16</f>
        <v>2658</v>
      </c>
      <c r="C4567" s="395" t="s">
        <v>19824</v>
      </c>
      <c r="D4567"/>
      <c r="E4567"/>
      <c r="F4567"/>
      <c r="G4567"/>
      <c r="H4567"/>
      <c r="I4567"/>
      <c r="J4567"/>
      <c r="K4567"/>
      <c r="L4567"/>
      <c r="M4567"/>
      <c r="N4567" t="s">
        <v>8989</v>
      </c>
      <c r="O4567"/>
      <c r="P4567" s="401">
        <f>INDEX('Page 3 - Financial Information'!$K$16:$X$186,Y4567,X4567)</f>
        <v>0</v>
      </c>
      <c r="Q4567"/>
      <c r="R4567"/>
      <c r="S4567" t="s">
        <v>9246</v>
      </c>
      <c r="T4567"/>
      <c r="U4567"/>
      <c r="V4567"/>
      <c r="W4567"/>
      <c r="X4567" s="397">
        <v>5</v>
      </c>
      <c r="Y4567" s="397">
        <v>24</v>
      </c>
    </row>
    <row r="4568" spans="1:25" x14ac:dyDescent="0.45">
      <c r="A4568">
        <f>'Page 1 - General Information'!$G$12</f>
        <v>113367003</v>
      </c>
      <c r="B4568" t="str">
        <f>'Page 1 - General Information'!$G$16</f>
        <v>2658</v>
      </c>
      <c r="C4568" s="395" t="s">
        <v>19824</v>
      </c>
      <c r="D4568"/>
      <c r="E4568"/>
      <c r="F4568"/>
      <c r="G4568"/>
      <c r="H4568"/>
      <c r="I4568"/>
      <c r="J4568"/>
      <c r="K4568"/>
      <c r="L4568"/>
      <c r="M4568"/>
      <c r="N4568" t="s">
        <v>8989</v>
      </c>
      <c r="O4568"/>
      <c r="P4568" s="401">
        <f>INDEX('Page 3 - Financial Information'!$K$16:$X$186,Y4568,X4568)</f>
        <v>0</v>
      </c>
      <c r="Q4568"/>
      <c r="R4568"/>
      <c r="S4568" t="s">
        <v>9247</v>
      </c>
      <c r="T4568"/>
      <c r="U4568"/>
      <c r="V4568"/>
      <c r="W4568"/>
      <c r="X4568" s="397">
        <v>6</v>
      </c>
      <c r="Y4568" s="397">
        <v>24</v>
      </c>
    </row>
    <row r="4569" spans="1:25" x14ac:dyDescent="0.45">
      <c r="A4569">
        <f>'Page 1 - General Information'!$G$12</f>
        <v>113367003</v>
      </c>
      <c r="B4569" t="str">
        <f>'Page 1 - General Information'!$G$16</f>
        <v>2658</v>
      </c>
      <c r="C4569" s="395" t="s">
        <v>19824</v>
      </c>
      <c r="D4569"/>
      <c r="E4569"/>
      <c r="F4569"/>
      <c r="G4569"/>
      <c r="H4569"/>
      <c r="I4569"/>
      <c r="J4569"/>
      <c r="K4569"/>
      <c r="L4569"/>
      <c r="M4569"/>
      <c r="N4569" t="s">
        <v>8989</v>
      </c>
      <c r="O4569"/>
      <c r="P4569" s="401">
        <f>INDEX('Page 3 - Financial Information'!$K$16:$X$186,Y4569,X4569)</f>
        <v>0</v>
      </c>
      <c r="Q4569"/>
      <c r="R4569"/>
      <c r="S4569" t="s">
        <v>9248</v>
      </c>
      <c r="T4569"/>
      <c r="U4569"/>
      <c r="V4569"/>
      <c r="W4569"/>
      <c r="X4569" s="397">
        <v>7</v>
      </c>
      <c r="Y4569" s="397">
        <v>24</v>
      </c>
    </row>
    <row r="4570" spans="1:25" x14ac:dyDescent="0.45">
      <c r="A4570">
        <f>'Page 1 - General Information'!$G$12</f>
        <v>113367003</v>
      </c>
      <c r="B4570" t="str">
        <f>'Page 1 - General Information'!$G$16</f>
        <v>2658</v>
      </c>
      <c r="C4570" s="395" t="s">
        <v>19824</v>
      </c>
      <c r="D4570"/>
      <c r="E4570"/>
      <c r="F4570"/>
      <c r="G4570"/>
      <c r="H4570"/>
      <c r="I4570"/>
      <c r="J4570"/>
      <c r="K4570"/>
      <c r="L4570"/>
      <c r="M4570"/>
      <c r="N4570" t="s">
        <v>8989</v>
      </c>
      <c r="O4570"/>
      <c r="P4570" s="401">
        <f>INDEX('Page 3 - Financial Information'!$K$16:$X$186,Y4570,X4570)</f>
        <v>0</v>
      </c>
      <c r="Q4570"/>
      <c r="R4570"/>
      <c r="S4570" t="s">
        <v>9249</v>
      </c>
      <c r="T4570"/>
      <c r="U4570"/>
      <c r="V4570"/>
      <c r="W4570"/>
      <c r="X4570" s="397">
        <v>8</v>
      </c>
      <c r="Y4570" s="397">
        <v>24</v>
      </c>
    </row>
    <row r="4571" spans="1:25" x14ac:dyDescent="0.45">
      <c r="A4571">
        <f>'Page 1 - General Information'!$G$12</f>
        <v>113367003</v>
      </c>
      <c r="B4571" t="str">
        <f>'Page 1 - General Information'!$G$16</f>
        <v>2658</v>
      </c>
      <c r="C4571" s="395" t="s">
        <v>19824</v>
      </c>
      <c r="D4571"/>
      <c r="E4571"/>
      <c r="F4571"/>
      <c r="G4571"/>
      <c r="H4571"/>
      <c r="I4571"/>
      <c r="J4571"/>
      <c r="K4571"/>
      <c r="L4571"/>
      <c r="M4571"/>
      <c r="N4571" t="s">
        <v>8989</v>
      </c>
      <c r="O4571"/>
      <c r="P4571" s="401">
        <f>INDEX('Page 3 - Financial Information'!$K$16:$X$186,Y4571,X4571)</f>
        <v>0</v>
      </c>
      <c r="Q4571"/>
      <c r="R4571"/>
      <c r="S4571" t="s">
        <v>9250</v>
      </c>
      <c r="T4571"/>
      <c r="U4571"/>
      <c r="V4571"/>
      <c r="W4571"/>
      <c r="X4571" s="397">
        <v>9</v>
      </c>
      <c r="Y4571" s="397">
        <v>24</v>
      </c>
    </row>
    <row r="4572" spans="1:25" x14ac:dyDescent="0.45">
      <c r="A4572">
        <f>'Page 1 - General Information'!$G$12</f>
        <v>113367003</v>
      </c>
      <c r="B4572" t="str">
        <f>'Page 1 - General Information'!$G$16</f>
        <v>2658</v>
      </c>
      <c r="C4572" s="395" t="s">
        <v>19824</v>
      </c>
      <c r="D4572"/>
      <c r="E4572"/>
      <c r="F4572"/>
      <c r="G4572"/>
      <c r="H4572"/>
      <c r="I4572"/>
      <c r="J4572"/>
      <c r="K4572"/>
      <c r="L4572"/>
      <c r="M4572"/>
      <c r="N4572" t="s">
        <v>8989</v>
      </c>
      <c r="O4572"/>
      <c r="P4572" s="401">
        <f>INDEX('Page 3 - Financial Information'!$K$16:$X$186,Y4572,X4572)</f>
        <v>0</v>
      </c>
      <c r="Q4572"/>
      <c r="R4572"/>
      <c r="S4572" t="s">
        <v>9251</v>
      </c>
      <c r="T4572"/>
      <c r="U4572"/>
      <c r="V4572"/>
      <c r="W4572"/>
      <c r="X4572" s="397">
        <v>10</v>
      </c>
      <c r="Y4572" s="397">
        <v>24</v>
      </c>
    </row>
    <row r="4573" spans="1:25" x14ac:dyDescent="0.45">
      <c r="A4573">
        <f>'Page 1 - General Information'!$G$12</f>
        <v>113367003</v>
      </c>
      <c r="B4573" t="str">
        <f>'Page 1 - General Information'!$G$16</f>
        <v>2658</v>
      </c>
      <c r="C4573" s="395" t="s">
        <v>19824</v>
      </c>
      <c r="D4573"/>
      <c r="E4573"/>
      <c r="F4573"/>
      <c r="G4573"/>
      <c r="H4573"/>
      <c r="I4573"/>
      <c r="J4573"/>
      <c r="K4573"/>
      <c r="L4573"/>
      <c r="M4573"/>
      <c r="N4573" t="s">
        <v>8989</v>
      </c>
      <c r="O4573"/>
      <c r="P4573" s="401">
        <f>INDEX('Page 3 - Financial Information'!$K$16:$X$186,Y4573,X4573)</f>
        <v>0</v>
      </c>
      <c r="Q4573"/>
      <c r="R4573"/>
      <c r="S4573" t="s">
        <v>9252</v>
      </c>
      <c r="T4573"/>
      <c r="U4573"/>
      <c r="V4573"/>
      <c r="W4573"/>
      <c r="X4573" s="397">
        <v>13</v>
      </c>
      <c r="Y4573" s="397">
        <v>24</v>
      </c>
    </row>
    <row r="4574" spans="1:25" x14ac:dyDescent="0.45">
      <c r="A4574">
        <f>'Page 1 - General Information'!$G$12</f>
        <v>113367003</v>
      </c>
      <c r="B4574" t="str">
        <f>'Page 1 - General Information'!$G$16</f>
        <v>2658</v>
      </c>
      <c r="C4574" s="395" t="s">
        <v>19824</v>
      </c>
      <c r="D4574"/>
      <c r="E4574"/>
      <c r="F4574"/>
      <c r="G4574"/>
      <c r="H4574"/>
      <c r="I4574"/>
      <c r="J4574"/>
      <c r="K4574"/>
      <c r="L4574"/>
      <c r="M4574"/>
      <c r="N4574" t="s">
        <v>8989</v>
      </c>
      <c r="O4574"/>
      <c r="P4574" s="401">
        <f>INDEX('Page 3 - Financial Information'!$K$16:$X$186,Y4574,X4574)</f>
        <v>0</v>
      </c>
      <c r="Q4574"/>
      <c r="R4574"/>
      <c r="S4574" t="s">
        <v>9253</v>
      </c>
      <c r="T4574"/>
      <c r="U4574"/>
      <c r="V4574"/>
      <c r="W4574"/>
      <c r="X4574" s="397">
        <v>14</v>
      </c>
      <c r="Y4574" s="397">
        <v>24</v>
      </c>
    </row>
    <row r="4575" spans="1:25" x14ac:dyDescent="0.45">
      <c r="A4575">
        <f>'Page 1 - General Information'!$G$12</f>
        <v>113367003</v>
      </c>
      <c r="B4575" t="str">
        <f>'Page 1 - General Information'!$G$16</f>
        <v>2658</v>
      </c>
      <c r="C4575" s="395" t="s">
        <v>19824</v>
      </c>
      <c r="D4575"/>
      <c r="E4575"/>
      <c r="F4575"/>
      <c r="G4575"/>
      <c r="H4575"/>
      <c r="I4575"/>
      <c r="J4575"/>
      <c r="K4575"/>
      <c r="L4575"/>
      <c r="M4575"/>
      <c r="N4575" t="s">
        <v>8989</v>
      </c>
      <c r="O4575"/>
      <c r="P4575" s="401">
        <f>INDEX('Page 3 - Financial Information'!$K$16:$X$186,Y4575,X4575)</f>
        <v>8325.380000000001</v>
      </c>
      <c r="Q4575"/>
      <c r="R4575"/>
      <c r="S4575" t="s">
        <v>9254</v>
      </c>
      <c r="T4575"/>
      <c r="U4575"/>
      <c r="V4575"/>
      <c r="W4575"/>
      <c r="X4575" s="397">
        <v>1</v>
      </c>
      <c r="Y4575" s="397">
        <v>25</v>
      </c>
    </row>
    <row r="4576" spans="1:25" x14ac:dyDescent="0.45">
      <c r="A4576">
        <f>'Page 1 - General Information'!$G$12</f>
        <v>113367003</v>
      </c>
      <c r="B4576" t="str">
        <f>'Page 1 - General Information'!$G$16</f>
        <v>2658</v>
      </c>
      <c r="C4576" s="395" t="s">
        <v>19824</v>
      </c>
      <c r="D4576"/>
      <c r="E4576"/>
      <c r="F4576"/>
      <c r="G4576"/>
      <c r="H4576"/>
      <c r="I4576"/>
      <c r="J4576"/>
      <c r="K4576"/>
      <c r="L4576"/>
      <c r="M4576"/>
      <c r="N4576" t="s">
        <v>8989</v>
      </c>
      <c r="O4576"/>
      <c r="P4576" s="401">
        <f>INDEX('Page 3 - Financial Information'!$K$16:$X$186,Y4576,X4576)</f>
        <v>4.87</v>
      </c>
      <c r="Q4576"/>
      <c r="R4576"/>
      <c r="S4576" t="s">
        <v>9255</v>
      </c>
      <c r="T4576"/>
      <c r="U4576"/>
      <c r="V4576"/>
      <c r="W4576"/>
      <c r="X4576" s="397">
        <v>3</v>
      </c>
      <c r="Y4576" s="397">
        <v>25</v>
      </c>
    </row>
    <row r="4577" spans="1:25" x14ac:dyDescent="0.45">
      <c r="A4577">
        <f>'Page 1 - General Information'!$G$12</f>
        <v>113367003</v>
      </c>
      <c r="B4577" t="str">
        <f>'Page 1 - General Information'!$G$16</f>
        <v>2658</v>
      </c>
      <c r="C4577" s="395" t="s">
        <v>19824</v>
      </c>
      <c r="D4577"/>
      <c r="E4577"/>
      <c r="F4577"/>
      <c r="G4577"/>
      <c r="H4577"/>
      <c r="I4577"/>
      <c r="J4577"/>
      <c r="K4577"/>
      <c r="L4577"/>
      <c r="M4577"/>
      <c r="N4577" t="s">
        <v>8989</v>
      </c>
      <c r="O4577"/>
      <c r="P4577" s="401">
        <f>INDEX('Page 3 - Financial Information'!$K$16:$X$186,Y4577,X4577)</f>
        <v>407.82</v>
      </c>
      <c r="Q4577"/>
      <c r="R4577"/>
      <c r="S4577" t="s">
        <v>9256</v>
      </c>
      <c r="T4577"/>
      <c r="U4577"/>
      <c r="V4577"/>
      <c r="W4577"/>
      <c r="X4577" s="397">
        <v>4</v>
      </c>
      <c r="Y4577" s="397">
        <v>25</v>
      </c>
    </row>
    <row r="4578" spans="1:25" x14ac:dyDescent="0.45">
      <c r="A4578">
        <f>'Page 1 - General Information'!$G$12</f>
        <v>113367003</v>
      </c>
      <c r="B4578" t="str">
        <f>'Page 1 - General Information'!$G$16</f>
        <v>2658</v>
      </c>
      <c r="C4578" s="395" t="s">
        <v>19824</v>
      </c>
      <c r="D4578"/>
      <c r="E4578"/>
      <c r="F4578"/>
      <c r="G4578"/>
      <c r="H4578"/>
      <c r="I4578"/>
      <c r="J4578"/>
      <c r="K4578"/>
      <c r="L4578"/>
      <c r="M4578"/>
      <c r="N4578" t="s">
        <v>8989</v>
      </c>
      <c r="O4578"/>
      <c r="P4578" s="401">
        <f>INDEX('Page 3 - Financial Information'!$K$16:$X$186,Y4578,X4578)</f>
        <v>715.16</v>
      </c>
      <c r="Q4578"/>
      <c r="R4578"/>
      <c r="S4578" t="s">
        <v>9257</v>
      </c>
      <c r="T4578"/>
      <c r="U4578"/>
      <c r="V4578"/>
      <c r="W4578"/>
      <c r="X4578" s="397">
        <v>5</v>
      </c>
      <c r="Y4578" s="397">
        <v>25</v>
      </c>
    </row>
    <row r="4579" spans="1:25" x14ac:dyDescent="0.45">
      <c r="A4579">
        <f>'Page 1 - General Information'!$G$12</f>
        <v>113367003</v>
      </c>
      <c r="B4579" t="str">
        <f>'Page 1 - General Information'!$G$16</f>
        <v>2658</v>
      </c>
      <c r="C4579" s="395" t="s">
        <v>19824</v>
      </c>
      <c r="D4579"/>
      <c r="E4579"/>
      <c r="F4579"/>
      <c r="G4579"/>
      <c r="H4579"/>
      <c r="I4579"/>
      <c r="J4579"/>
      <c r="K4579"/>
      <c r="L4579"/>
      <c r="M4579"/>
      <c r="N4579" t="s">
        <v>8989</v>
      </c>
      <c r="O4579"/>
      <c r="P4579" s="401">
        <f>INDEX('Page 3 - Financial Information'!$K$16:$X$186,Y4579,X4579)</f>
        <v>0</v>
      </c>
      <c r="Q4579"/>
      <c r="R4579"/>
      <c r="S4579" t="s">
        <v>9258</v>
      </c>
      <c r="T4579"/>
      <c r="U4579"/>
      <c r="V4579"/>
      <c r="W4579"/>
      <c r="X4579" s="397">
        <v>6</v>
      </c>
      <c r="Y4579" s="397">
        <v>25</v>
      </c>
    </row>
    <row r="4580" spans="1:25" x14ac:dyDescent="0.45">
      <c r="A4580">
        <f>'Page 1 - General Information'!$G$12</f>
        <v>113367003</v>
      </c>
      <c r="B4580" t="str">
        <f>'Page 1 - General Information'!$G$16</f>
        <v>2658</v>
      </c>
      <c r="C4580" s="395" t="s">
        <v>19824</v>
      </c>
      <c r="D4580"/>
      <c r="E4580"/>
      <c r="F4580"/>
      <c r="G4580"/>
      <c r="H4580"/>
      <c r="I4580"/>
      <c r="J4580"/>
      <c r="K4580"/>
      <c r="L4580"/>
      <c r="M4580"/>
      <c r="N4580" t="s">
        <v>8989</v>
      </c>
      <c r="O4580"/>
      <c r="P4580" s="401">
        <f>INDEX('Page 3 - Financial Information'!$K$16:$X$186,Y4580,X4580)</f>
        <v>2023.41</v>
      </c>
      <c r="Q4580"/>
      <c r="R4580"/>
      <c r="S4580" t="s">
        <v>9259</v>
      </c>
      <c r="T4580"/>
      <c r="U4580"/>
      <c r="V4580"/>
      <c r="W4580"/>
      <c r="X4580" s="397">
        <v>7</v>
      </c>
      <c r="Y4580" s="397">
        <v>25</v>
      </c>
    </row>
    <row r="4581" spans="1:25" x14ac:dyDescent="0.45">
      <c r="A4581">
        <f>'Page 1 - General Information'!$G$12</f>
        <v>113367003</v>
      </c>
      <c r="B4581" t="str">
        <f>'Page 1 - General Information'!$G$16</f>
        <v>2658</v>
      </c>
      <c r="C4581" s="395" t="s">
        <v>19824</v>
      </c>
      <c r="D4581"/>
      <c r="E4581"/>
      <c r="F4581"/>
      <c r="G4581"/>
      <c r="H4581"/>
      <c r="I4581"/>
      <c r="J4581"/>
      <c r="K4581"/>
      <c r="L4581"/>
      <c r="M4581"/>
      <c r="N4581" t="s">
        <v>8989</v>
      </c>
      <c r="O4581"/>
      <c r="P4581" s="401">
        <f>INDEX('Page 3 - Financial Information'!$K$16:$X$186,Y4581,X4581)</f>
        <v>5174.12</v>
      </c>
      <c r="Q4581"/>
      <c r="R4581"/>
      <c r="S4581" t="s">
        <v>9260</v>
      </c>
      <c r="T4581"/>
      <c r="U4581"/>
      <c r="V4581"/>
      <c r="W4581"/>
      <c r="X4581" s="397">
        <v>8</v>
      </c>
      <c r="Y4581" s="397">
        <v>25</v>
      </c>
    </row>
    <row r="4582" spans="1:25" x14ac:dyDescent="0.45">
      <c r="A4582">
        <f>'Page 1 - General Information'!$G$12</f>
        <v>113367003</v>
      </c>
      <c r="B4582" t="str">
        <f>'Page 1 - General Information'!$G$16</f>
        <v>2658</v>
      </c>
      <c r="C4582" s="395" t="s">
        <v>19824</v>
      </c>
      <c r="D4582"/>
      <c r="E4582"/>
      <c r="F4582"/>
      <c r="G4582"/>
      <c r="H4582"/>
      <c r="I4582"/>
      <c r="J4582"/>
      <c r="K4582"/>
      <c r="L4582"/>
      <c r="M4582"/>
      <c r="N4582" t="s">
        <v>8989</v>
      </c>
      <c r="O4582"/>
      <c r="P4582" s="401">
        <f>INDEX('Page 3 - Financial Information'!$K$16:$X$186,Y4582,X4582)</f>
        <v>0</v>
      </c>
      <c r="Q4582"/>
      <c r="R4582"/>
      <c r="S4582" t="s">
        <v>9261</v>
      </c>
      <c r="T4582"/>
      <c r="U4582"/>
      <c r="V4582"/>
      <c r="W4582"/>
      <c r="X4582" s="397">
        <v>9</v>
      </c>
      <c r="Y4582" s="397">
        <v>25</v>
      </c>
    </row>
    <row r="4583" spans="1:25" x14ac:dyDescent="0.45">
      <c r="A4583">
        <f>'Page 1 - General Information'!$G$12</f>
        <v>113367003</v>
      </c>
      <c r="B4583" t="str">
        <f>'Page 1 - General Information'!$G$16</f>
        <v>2658</v>
      </c>
      <c r="C4583" s="395" t="s">
        <v>19824</v>
      </c>
      <c r="D4583"/>
      <c r="E4583"/>
      <c r="F4583"/>
      <c r="G4583"/>
      <c r="H4583"/>
      <c r="I4583"/>
      <c r="J4583"/>
      <c r="K4583"/>
      <c r="L4583"/>
      <c r="M4583"/>
      <c r="N4583" t="s">
        <v>8989</v>
      </c>
      <c r="O4583"/>
      <c r="P4583" s="401">
        <f>INDEX('Page 3 - Financial Information'!$K$16:$X$186,Y4583,X4583)</f>
        <v>0</v>
      </c>
      <c r="Q4583"/>
      <c r="R4583"/>
      <c r="S4583" t="s">
        <v>9262</v>
      </c>
      <c r="T4583"/>
      <c r="U4583"/>
      <c r="V4583"/>
      <c r="W4583"/>
      <c r="X4583" s="397">
        <v>10</v>
      </c>
      <c r="Y4583" s="397">
        <v>25</v>
      </c>
    </row>
    <row r="4584" spans="1:25" x14ac:dyDescent="0.45">
      <c r="A4584">
        <f>'Page 1 - General Information'!$G$12</f>
        <v>113367003</v>
      </c>
      <c r="B4584" t="str">
        <f>'Page 1 - General Information'!$G$16</f>
        <v>2658</v>
      </c>
      <c r="C4584" s="395" t="s">
        <v>19824</v>
      </c>
      <c r="D4584"/>
      <c r="E4584"/>
      <c r="F4584"/>
      <c r="G4584"/>
      <c r="H4584"/>
      <c r="I4584"/>
      <c r="J4584"/>
      <c r="K4584"/>
      <c r="L4584"/>
      <c r="M4584"/>
      <c r="N4584" t="s">
        <v>8989</v>
      </c>
      <c r="O4584"/>
      <c r="P4584" s="401">
        <f>INDEX('Page 3 - Financial Information'!$K$16:$X$186,Y4584,X4584)</f>
        <v>0</v>
      </c>
      <c r="Q4584"/>
      <c r="R4584"/>
      <c r="S4584" t="s">
        <v>9263</v>
      </c>
      <c r="T4584"/>
      <c r="U4584"/>
      <c r="V4584"/>
      <c r="W4584"/>
      <c r="X4584" s="397">
        <v>13</v>
      </c>
      <c r="Y4584" s="397">
        <v>25</v>
      </c>
    </row>
    <row r="4585" spans="1:25" x14ac:dyDescent="0.45">
      <c r="A4585">
        <f>'Page 1 - General Information'!$G$12</f>
        <v>113367003</v>
      </c>
      <c r="B4585" t="str">
        <f>'Page 1 - General Information'!$G$16</f>
        <v>2658</v>
      </c>
      <c r="C4585" s="395" t="s">
        <v>19824</v>
      </c>
      <c r="D4585"/>
      <c r="E4585"/>
      <c r="F4585"/>
      <c r="G4585"/>
      <c r="H4585"/>
      <c r="I4585"/>
      <c r="J4585"/>
      <c r="K4585"/>
      <c r="L4585"/>
      <c r="M4585"/>
      <c r="N4585" t="s">
        <v>8989</v>
      </c>
      <c r="O4585"/>
      <c r="P4585" s="401">
        <f>INDEX('Page 3 - Financial Information'!$K$16:$X$186,Y4585,X4585)</f>
        <v>0</v>
      </c>
      <c r="Q4585"/>
      <c r="R4585"/>
      <c r="S4585" t="s">
        <v>9264</v>
      </c>
      <c r="T4585"/>
      <c r="U4585"/>
      <c r="V4585"/>
      <c r="W4585"/>
      <c r="X4585" s="397">
        <v>14</v>
      </c>
      <c r="Y4585" s="397">
        <v>25</v>
      </c>
    </row>
    <row r="4586" spans="1:25" x14ac:dyDescent="0.45">
      <c r="A4586">
        <f>'Page 1 - General Information'!$G$12</f>
        <v>113367003</v>
      </c>
      <c r="B4586" t="str">
        <f>'Page 1 - General Information'!$G$16</f>
        <v>2658</v>
      </c>
      <c r="C4586" s="395" t="s">
        <v>19824</v>
      </c>
      <c r="D4586"/>
      <c r="E4586"/>
      <c r="F4586"/>
      <c r="G4586"/>
      <c r="H4586"/>
      <c r="I4586"/>
      <c r="J4586"/>
      <c r="K4586"/>
      <c r="L4586"/>
      <c r="M4586"/>
      <c r="N4586" t="s">
        <v>8989</v>
      </c>
      <c r="O4586"/>
      <c r="P4586" s="401">
        <f>INDEX('Page 3 - Financial Information'!$K$16:$X$186,Y4586,X4586)</f>
        <v>0</v>
      </c>
      <c r="Q4586"/>
      <c r="R4586"/>
      <c r="S4586" t="s">
        <v>9265</v>
      </c>
      <c r="T4586"/>
      <c r="U4586"/>
      <c r="V4586"/>
      <c r="W4586"/>
      <c r="X4586" s="397">
        <v>1</v>
      </c>
      <c r="Y4586" s="397">
        <v>26</v>
      </c>
    </row>
    <row r="4587" spans="1:25" x14ac:dyDescent="0.45">
      <c r="A4587">
        <f>'Page 1 - General Information'!$G$12</f>
        <v>113367003</v>
      </c>
      <c r="B4587" t="str">
        <f>'Page 1 - General Information'!$G$16</f>
        <v>2658</v>
      </c>
      <c r="C4587" s="395" t="s">
        <v>19824</v>
      </c>
      <c r="D4587"/>
      <c r="E4587"/>
      <c r="F4587"/>
      <c r="G4587"/>
      <c r="H4587"/>
      <c r="I4587"/>
      <c r="J4587"/>
      <c r="K4587"/>
      <c r="L4587"/>
      <c r="M4587"/>
      <c r="N4587" t="s">
        <v>8989</v>
      </c>
      <c r="O4587"/>
      <c r="P4587" s="401">
        <f>INDEX('Page 3 - Financial Information'!$K$16:$X$186,Y4587,X4587)</f>
        <v>0</v>
      </c>
      <c r="Q4587"/>
      <c r="R4587"/>
      <c r="S4587" t="s">
        <v>9266</v>
      </c>
      <c r="T4587"/>
      <c r="U4587"/>
      <c r="V4587"/>
      <c r="W4587"/>
      <c r="X4587" s="397">
        <v>3</v>
      </c>
      <c r="Y4587" s="397">
        <v>26</v>
      </c>
    </row>
    <row r="4588" spans="1:25" x14ac:dyDescent="0.45">
      <c r="A4588">
        <f>'Page 1 - General Information'!$G$12</f>
        <v>113367003</v>
      </c>
      <c r="B4588" t="str">
        <f>'Page 1 - General Information'!$G$16</f>
        <v>2658</v>
      </c>
      <c r="C4588" s="395" t="s">
        <v>19824</v>
      </c>
      <c r="D4588"/>
      <c r="E4588"/>
      <c r="F4588"/>
      <c r="G4588"/>
      <c r="H4588"/>
      <c r="I4588"/>
      <c r="J4588"/>
      <c r="K4588"/>
      <c r="L4588"/>
      <c r="M4588"/>
      <c r="N4588" t="s">
        <v>8989</v>
      </c>
      <c r="O4588"/>
      <c r="P4588" s="401">
        <f>INDEX('Page 3 - Financial Information'!$K$16:$X$186,Y4588,X4588)</f>
        <v>0</v>
      </c>
      <c r="Q4588"/>
      <c r="R4588"/>
      <c r="S4588" t="s">
        <v>9267</v>
      </c>
      <c r="T4588"/>
      <c r="U4588"/>
      <c r="V4588"/>
      <c r="W4588"/>
      <c r="X4588" s="397">
        <v>4</v>
      </c>
      <c r="Y4588" s="397">
        <v>26</v>
      </c>
    </row>
    <row r="4589" spans="1:25" x14ac:dyDescent="0.45">
      <c r="A4589">
        <f>'Page 1 - General Information'!$G$12</f>
        <v>113367003</v>
      </c>
      <c r="B4589" t="str">
        <f>'Page 1 - General Information'!$G$16</f>
        <v>2658</v>
      </c>
      <c r="C4589" s="395" t="s">
        <v>19824</v>
      </c>
      <c r="D4589"/>
      <c r="E4589"/>
      <c r="F4589"/>
      <c r="G4589"/>
      <c r="H4589"/>
      <c r="I4589"/>
      <c r="J4589"/>
      <c r="K4589"/>
      <c r="L4589"/>
      <c r="M4589"/>
      <c r="N4589" t="s">
        <v>8989</v>
      </c>
      <c r="O4589"/>
      <c r="P4589" s="401">
        <f>INDEX('Page 3 - Financial Information'!$K$16:$X$186,Y4589,X4589)</f>
        <v>0</v>
      </c>
      <c r="Q4589"/>
      <c r="R4589"/>
      <c r="S4589" t="s">
        <v>9268</v>
      </c>
      <c r="T4589"/>
      <c r="U4589"/>
      <c r="V4589"/>
      <c r="W4589"/>
      <c r="X4589" s="397">
        <v>5</v>
      </c>
      <c r="Y4589" s="397">
        <v>26</v>
      </c>
    </row>
    <row r="4590" spans="1:25" x14ac:dyDescent="0.45">
      <c r="A4590">
        <f>'Page 1 - General Information'!$G$12</f>
        <v>113367003</v>
      </c>
      <c r="B4590" t="str">
        <f>'Page 1 - General Information'!$G$16</f>
        <v>2658</v>
      </c>
      <c r="C4590" s="395" t="s">
        <v>19824</v>
      </c>
      <c r="D4590"/>
      <c r="E4590"/>
      <c r="F4590"/>
      <c r="G4590"/>
      <c r="H4590"/>
      <c r="I4590"/>
      <c r="J4590"/>
      <c r="K4590"/>
      <c r="L4590"/>
      <c r="M4590"/>
      <c r="N4590" t="s">
        <v>8989</v>
      </c>
      <c r="O4590"/>
      <c r="P4590" s="401">
        <f>INDEX('Page 3 - Financial Information'!$K$16:$X$186,Y4590,X4590)</f>
        <v>0</v>
      </c>
      <c r="Q4590"/>
      <c r="R4590"/>
      <c r="S4590" t="s">
        <v>9269</v>
      </c>
      <c r="T4590"/>
      <c r="U4590"/>
      <c r="V4590"/>
      <c r="W4590"/>
      <c r="X4590" s="397">
        <v>6</v>
      </c>
      <c r="Y4590" s="397">
        <v>26</v>
      </c>
    </row>
    <row r="4591" spans="1:25" x14ac:dyDescent="0.45">
      <c r="A4591">
        <f>'Page 1 - General Information'!$G$12</f>
        <v>113367003</v>
      </c>
      <c r="B4591" t="str">
        <f>'Page 1 - General Information'!$G$16</f>
        <v>2658</v>
      </c>
      <c r="C4591" s="395" t="s">
        <v>19824</v>
      </c>
      <c r="D4591"/>
      <c r="E4591"/>
      <c r="F4591"/>
      <c r="G4591"/>
      <c r="H4591"/>
      <c r="I4591"/>
      <c r="J4591"/>
      <c r="K4591"/>
      <c r="L4591"/>
      <c r="M4591"/>
      <c r="N4591" t="s">
        <v>8989</v>
      </c>
      <c r="O4591"/>
      <c r="P4591" s="401">
        <f>INDEX('Page 3 - Financial Information'!$K$16:$X$186,Y4591,X4591)</f>
        <v>0</v>
      </c>
      <c r="Q4591"/>
      <c r="R4591"/>
      <c r="S4591" t="s">
        <v>9270</v>
      </c>
      <c r="T4591"/>
      <c r="U4591"/>
      <c r="V4591"/>
      <c r="W4591"/>
      <c r="X4591" s="397">
        <v>7</v>
      </c>
      <c r="Y4591" s="397">
        <v>26</v>
      </c>
    </row>
    <row r="4592" spans="1:25" x14ac:dyDescent="0.45">
      <c r="A4592">
        <f>'Page 1 - General Information'!$G$12</f>
        <v>113367003</v>
      </c>
      <c r="B4592" t="str">
        <f>'Page 1 - General Information'!$G$16</f>
        <v>2658</v>
      </c>
      <c r="C4592" s="395" t="s">
        <v>19824</v>
      </c>
      <c r="D4592"/>
      <c r="E4592"/>
      <c r="F4592"/>
      <c r="G4592"/>
      <c r="H4592"/>
      <c r="I4592"/>
      <c r="J4592"/>
      <c r="K4592"/>
      <c r="L4592"/>
      <c r="M4592"/>
      <c r="N4592" t="s">
        <v>8989</v>
      </c>
      <c r="O4592"/>
      <c r="P4592" s="401">
        <f>INDEX('Page 3 - Financial Information'!$K$16:$X$186,Y4592,X4592)</f>
        <v>0</v>
      </c>
      <c r="Q4592"/>
      <c r="R4592"/>
      <c r="S4592" t="s">
        <v>9271</v>
      </c>
      <c r="T4592"/>
      <c r="U4592"/>
      <c r="V4592"/>
      <c r="W4592"/>
      <c r="X4592" s="397">
        <v>8</v>
      </c>
      <c r="Y4592" s="397">
        <v>26</v>
      </c>
    </row>
    <row r="4593" spans="1:25" x14ac:dyDescent="0.45">
      <c r="A4593">
        <f>'Page 1 - General Information'!$G$12</f>
        <v>113367003</v>
      </c>
      <c r="B4593" t="str">
        <f>'Page 1 - General Information'!$G$16</f>
        <v>2658</v>
      </c>
      <c r="C4593" s="395" t="s">
        <v>19824</v>
      </c>
      <c r="D4593"/>
      <c r="E4593"/>
      <c r="F4593"/>
      <c r="G4593"/>
      <c r="H4593"/>
      <c r="I4593"/>
      <c r="J4593"/>
      <c r="K4593"/>
      <c r="L4593"/>
      <c r="M4593"/>
      <c r="N4593" t="s">
        <v>8989</v>
      </c>
      <c r="O4593"/>
      <c r="P4593" s="401">
        <f>INDEX('Page 3 - Financial Information'!$K$16:$X$186,Y4593,X4593)</f>
        <v>0</v>
      </c>
      <c r="Q4593"/>
      <c r="R4593"/>
      <c r="S4593" t="s">
        <v>9272</v>
      </c>
      <c r="T4593"/>
      <c r="U4593"/>
      <c r="V4593"/>
      <c r="W4593"/>
      <c r="X4593" s="397">
        <v>9</v>
      </c>
      <c r="Y4593" s="397">
        <v>26</v>
      </c>
    </row>
    <row r="4594" spans="1:25" x14ac:dyDescent="0.45">
      <c r="A4594">
        <f>'Page 1 - General Information'!$G$12</f>
        <v>113367003</v>
      </c>
      <c r="B4594" t="str">
        <f>'Page 1 - General Information'!$G$16</f>
        <v>2658</v>
      </c>
      <c r="C4594" s="395" t="s">
        <v>19824</v>
      </c>
      <c r="D4594"/>
      <c r="E4594"/>
      <c r="F4594"/>
      <c r="G4594"/>
      <c r="H4594"/>
      <c r="I4594"/>
      <c r="J4594"/>
      <c r="K4594"/>
      <c r="L4594"/>
      <c r="M4594"/>
      <c r="N4594" t="s">
        <v>8989</v>
      </c>
      <c r="O4594"/>
      <c r="P4594" s="401">
        <f>INDEX('Page 3 - Financial Information'!$K$16:$X$186,Y4594,X4594)</f>
        <v>0</v>
      </c>
      <c r="Q4594"/>
      <c r="R4594"/>
      <c r="S4594" t="s">
        <v>9273</v>
      </c>
      <c r="T4594"/>
      <c r="U4594"/>
      <c r="V4594"/>
      <c r="W4594"/>
      <c r="X4594" s="397">
        <v>10</v>
      </c>
      <c r="Y4594" s="397">
        <v>26</v>
      </c>
    </row>
    <row r="4595" spans="1:25" x14ac:dyDescent="0.45">
      <c r="A4595">
        <f>'Page 1 - General Information'!$G$12</f>
        <v>113367003</v>
      </c>
      <c r="B4595" t="str">
        <f>'Page 1 - General Information'!$G$16</f>
        <v>2658</v>
      </c>
      <c r="C4595" s="395" t="s">
        <v>19824</v>
      </c>
      <c r="D4595"/>
      <c r="E4595"/>
      <c r="F4595"/>
      <c r="G4595"/>
      <c r="H4595"/>
      <c r="I4595"/>
      <c r="J4595"/>
      <c r="K4595"/>
      <c r="L4595"/>
      <c r="M4595"/>
      <c r="N4595" t="s">
        <v>8989</v>
      </c>
      <c r="O4595"/>
      <c r="P4595" s="401">
        <f>INDEX('Page 3 - Financial Information'!$K$16:$X$186,Y4595,X4595)</f>
        <v>0</v>
      </c>
      <c r="Q4595"/>
      <c r="R4595"/>
      <c r="S4595" t="s">
        <v>9274</v>
      </c>
      <c r="T4595"/>
      <c r="U4595"/>
      <c r="V4595"/>
      <c r="W4595"/>
      <c r="X4595" s="397">
        <v>13</v>
      </c>
      <c r="Y4595" s="397">
        <v>26</v>
      </c>
    </row>
    <row r="4596" spans="1:25" x14ac:dyDescent="0.45">
      <c r="A4596">
        <f>'Page 1 - General Information'!$G$12</f>
        <v>113367003</v>
      </c>
      <c r="B4596" t="str">
        <f>'Page 1 - General Information'!$G$16</f>
        <v>2658</v>
      </c>
      <c r="C4596" s="395" t="s">
        <v>19824</v>
      </c>
      <c r="D4596"/>
      <c r="E4596"/>
      <c r="F4596"/>
      <c r="G4596"/>
      <c r="H4596"/>
      <c r="I4596"/>
      <c r="J4596"/>
      <c r="K4596"/>
      <c r="L4596"/>
      <c r="M4596"/>
      <c r="N4596" t="s">
        <v>8989</v>
      </c>
      <c r="O4596"/>
      <c r="P4596" s="401">
        <f>INDEX('Page 3 - Financial Information'!$K$16:$X$186,Y4596,X4596)</f>
        <v>0</v>
      </c>
      <c r="Q4596"/>
      <c r="R4596"/>
      <c r="S4596" t="s">
        <v>9275</v>
      </c>
      <c r="T4596"/>
      <c r="U4596"/>
      <c r="V4596"/>
      <c r="W4596"/>
      <c r="X4596" s="397">
        <v>14</v>
      </c>
      <c r="Y4596" s="397">
        <v>26</v>
      </c>
    </row>
    <row r="4597" spans="1:25" x14ac:dyDescent="0.45">
      <c r="A4597">
        <f>'Page 1 - General Information'!$G$12</f>
        <v>113367003</v>
      </c>
      <c r="B4597" t="str">
        <f>'Page 1 - General Information'!$G$16</f>
        <v>2658</v>
      </c>
      <c r="C4597" s="395" t="s">
        <v>19824</v>
      </c>
      <c r="D4597"/>
      <c r="E4597"/>
      <c r="F4597"/>
      <c r="G4597"/>
      <c r="H4597"/>
      <c r="I4597"/>
      <c r="J4597"/>
      <c r="K4597"/>
      <c r="L4597"/>
      <c r="M4597"/>
      <c r="N4597" t="s">
        <v>8989</v>
      </c>
      <c r="O4597"/>
      <c r="P4597" s="401">
        <f>INDEX('Page 3 - Financial Information'!$K$16:$X$186,Y4597,X4597)</f>
        <v>0</v>
      </c>
      <c r="Q4597"/>
      <c r="R4597"/>
      <c r="S4597" t="s">
        <v>9276</v>
      </c>
      <c r="T4597"/>
      <c r="U4597"/>
      <c r="V4597"/>
      <c r="W4597"/>
      <c r="X4597" s="397">
        <v>1</v>
      </c>
      <c r="Y4597" s="397">
        <v>27</v>
      </c>
    </row>
    <row r="4598" spans="1:25" x14ac:dyDescent="0.45">
      <c r="A4598">
        <f>'Page 1 - General Information'!$G$12</f>
        <v>113367003</v>
      </c>
      <c r="B4598" t="str">
        <f>'Page 1 - General Information'!$G$16</f>
        <v>2658</v>
      </c>
      <c r="C4598" s="395" t="s">
        <v>19824</v>
      </c>
      <c r="D4598"/>
      <c r="E4598"/>
      <c r="F4598"/>
      <c r="G4598"/>
      <c r="H4598"/>
      <c r="I4598"/>
      <c r="J4598"/>
      <c r="K4598"/>
      <c r="L4598"/>
      <c r="M4598"/>
      <c r="N4598" t="s">
        <v>8989</v>
      </c>
      <c r="O4598"/>
      <c r="P4598" s="401">
        <f>INDEX('Page 3 - Financial Information'!$K$16:$X$186,Y4598,X4598)</f>
        <v>0</v>
      </c>
      <c r="Q4598"/>
      <c r="R4598"/>
      <c r="S4598" t="s">
        <v>9277</v>
      </c>
      <c r="T4598"/>
      <c r="U4598"/>
      <c r="V4598"/>
      <c r="W4598"/>
      <c r="X4598" s="397">
        <v>3</v>
      </c>
      <c r="Y4598" s="397">
        <v>27</v>
      </c>
    </row>
    <row r="4599" spans="1:25" x14ac:dyDescent="0.45">
      <c r="A4599">
        <f>'Page 1 - General Information'!$G$12</f>
        <v>113367003</v>
      </c>
      <c r="B4599" t="str">
        <f>'Page 1 - General Information'!$G$16</f>
        <v>2658</v>
      </c>
      <c r="C4599" s="395" t="s">
        <v>19824</v>
      </c>
      <c r="D4599"/>
      <c r="E4599"/>
      <c r="F4599"/>
      <c r="G4599"/>
      <c r="H4599"/>
      <c r="I4599"/>
      <c r="J4599"/>
      <c r="K4599"/>
      <c r="L4599"/>
      <c r="M4599"/>
      <c r="N4599" t="s">
        <v>8989</v>
      </c>
      <c r="O4599"/>
      <c r="P4599" s="401">
        <f>INDEX('Page 3 - Financial Information'!$K$16:$X$186,Y4599,X4599)</f>
        <v>0</v>
      </c>
      <c r="Q4599"/>
      <c r="R4599"/>
      <c r="S4599" t="s">
        <v>9278</v>
      </c>
      <c r="T4599"/>
      <c r="U4599"/>
      <c r="V4599"/>
      <c r="W4599"/>
      <c r="X4599" s="397">
        <v>4</v>
      </c>
      <c r="Y4599" s="397">
        <v>27</v>
      </c>
    </row>
    <row r="4600" spans="1:25" x14ac:dyDescent="0.45">
      <c r="A4600">
        <f>'Page 1 - General Information'!$G$12</f>
        <v>113367003</v>
      </c>
      <c r="B4600" t="str">
        <f>'Page 1 - General Information'!$G$16</f>
        <v>2658</v>
      </c>
      <c r="C4600" s="395" t="s">
        <v>19824</v>
      </c>
      <c r="D4600"/>
      <c r="E4600"/>
      <c r="F4600"/>
      <c r="G4600"/>
      <c r="H4600"/>
      <c r="I4600"/>
      <c r="J4600"/>
      <c r="K4600"/>
      <c r="L4600"/>
      <c r="M4600"/>
      <c r="N4600" t="s">
        <v>8989</v>
      </c>
      <c r="O4600"/>
      <c r="P4600" s="401">
        <f>INDEX('Page 3 - Financial Information'!$K$16:$X$186,Y4600,X4600)</f>
        <v>0</v>
      </c>
      <c r="Q4600"/>
      <c r="R4600"/>
      <c r="S4600" t="s">
        <v>9279</v>
      </c>
      <c r="T4600"/>
      <c r="U4600"/>
      <c r="V4600"/>
      <c r="W4600"/>
      <c r="X4600" s="397">
        <v>5</v>
      </c>
      <c r="Y4600" s="397">
        <v>27</v>
      </c>
    </row>
    <row r="4601" spans="1:25" x14ac:dyDescent="0.45">
      <c r="A4601">
        <f>'Page 1 - General Information'!$G$12</f>
        <v>113367003</v>
      </c>
      <c r="B4601" t="str">
        <f>'Page 1 - General Information'!$G$16</f>
        <v>2658</v>
      </c>
      <c r="C4601" s="395" t="s">
        <v>19824</v>
      </c>
      <c r="D4601"/>
      <c r="E4601"/>
      <c r="F4601"/>
      <c r="G4601"/>
      <c r="H4601"/>
      <c r="I4601"/>
      <c r="J4601"/>
      <c r="K4601"/>
      <c r="L4601"/>
      <c r="M4601"/>
      <c r="N4601" t="s">
        <v>8989</v>
      </c>
      <c r="O4601"/>
      <c r="P4601" s="401">
        <f>INDEX('Page 3 - Financial Information'!$K$16:$X$186,Y4601,X4601)</f>
        <v>0</v>
      </c>
      <c r="Q4601"/>
      <c r="R4601"/>
      <c r="S4601" t="s">
        <v>9280</v>
      </c>
      <c r="T4601"/>
      <c r="U4601"/>
      <c r="V4601"/>
      <c r="W4601"/>
      <c r="X4601" s="397">
        <v>6</v>
      </c>
      <c r="Y4601" s="397">
        <v>27</v>
      </c>
    </row>
    <row r="4602" spans="1:25" x14ac:dyDescent="0.45">
      <c r="A4602">
        <f>'Page 1 - General Information'!$G$12</f>
        <v>113367003</v>
      </c>
      <c r="B4602" t="str">
        <f>'Page 1 - General Information'!$G$16</f>
        <v>2658</v>
      </c>
      <c r="C4602" s="395" t="s">
        <v>19824</v>
      </c>
      <c r="D4602"/>
      <c r="E4602"/>
      <c r="F4602"/>
      <c r="G4602"/>
      <c r="H4602"/>
      <c r="I4602"/>
      <c r="J4602"/>
      <c r="K4602"/>
      <c r="L4602"/>
      <c r="M4602"/>
      <c r="N4602" t="s">
        <v>8989</v>
      </c>
      <c r="O4602"/>
      <c r="P4602" s="401">
        <f>INDEX('Page 3 - Financial Information'!$K$16:$X$186,Y4602,X4602)</f>
        <v>0</v>
      </c>
      <c r="Q4602"/>
      <c r="R4602"/>
      <c r="S4602" t="s">
        <v>9281</v>
      </c>
      <c r="T4602"/>
      <c r="U4602"/>
      <c r="V4602"/>
      <c r="W4602"/>
      <c r="X4602" s="397">
        <v>7</v>
      </c>
      <c r="Y4602" s="397">
        <v>27</v>
      </c>
    </row>
    <row r="4603" spans="1:25" x14ac:dyDescent="0.45">
      <c r="A4603">
        <f>'Page 1 - General Information'!$G$12</f>
        <v>113367003</v>
      </c>
      <c r="B4603" t="str">
        <f>'Page 1 - General Information'!$G$16</f>
        <v>2658</v>
      </c>
      <c r="C4603" s="395" t="s">
        <v>19824</v>
      </c>
      <c r="D4603"/>
      <c r="E4603"/>
      <c r="F4603"/>
      <c r="G4603"/>
      <c r="H4603"/>
      <c r="I4603"/>
      <c r="J4603"/>
      <c r="K4603"/>
      <c r="L4603"/>
      <c r="M4603"/>
      <c r="N4603" t="s">
        <v>8989</v>
      </c>
      <c r="O4603"/>
      <c r="P4603" s="401">
        <f>INDEX('Page 3 - Financial Information'!$K$16:$X$186,Y4603,X4603)</f>
        <v>0</v>
      </c>
      <c r="Q4603"/>
      <c r="R4603"/>
      <c r="S4603" t="s">
        <v>9282</v>
      </c>
      <c r="T4603"/>
      <c r="U4603"/>
      <c r="V4603"/>
      <c r="W4603"/>
      <c r="X4603" s="397">
        <v>8</v>
      </c>
      <c r="Y4603" s="397">
        <v>27</v>
      </c>
    </row>
    <row r="4604" spans="1:25" x14ac:dyDescent="0.45">
      <c r="A4604">
        <f>'Page 1 - General Information'!$G$12</f>
        <v>113367003</v>
      </c>
      <c r="B4604" t="str">
        <f>'Page 1 - General Information'!$G$16</f>
        <v>2658</v>
      </c>
      <c r="C4604" s="395" t="s">
        <v>19824</v>
      </c>
      <c r="D4604"/>
      <c r="E4604"/>
      <c r="F4604"/>
      <c r="G4604"/>
      <c r="H4604"/>
      <c r="I4604"/>
      <c r="J4604"/>
      <c r="K4604"/>
      <c r="L4604"/>
      <c r="M4604"/>
      <c r="N4604" t="s">
        <v>8989</v>
      </c>
      <c r="O4604"/>
      <c r="P4604" s="401">
        <f>INDEX('Page 3 - Financial Information'!$K$16:$X$186,Y4604,X4604)</f>
        <v>0</v>
      </c>
      <c r="Q4604"/>
      <c r="R4604"/>
      <c r="S4604" t="s">
        <v>9283</v>
      </c>
      <c r="T4604"/>
      <c r="U4604"/>
      <c r="V4604"/>
      <c r="W4604"/>
      <c r="X4604" s="397">
        <v>9</v>
      </c>
      <c r="Y4604" s="397">
        <v>27</v>
      </c>
    </row>
    <row r="4605" spans="1:25" x14ac:dyDescent="0.45">
      <c r="A4605">
        <f>'Page 1 - General Information'!$G$12</f>
        <v>113367003</v>
      </c>
      <c r="B4605" t="str">
        <f>'Page 1 - General Information'!$G$16</f>
        <v>2658</v>
      </c>
      <c r="C4605" s="395" t="s">
        <v>19824</v>
      </c>
      <c r="D4605"/>
      <c r="E4605"/>
      <c r="F4605"/>
      <c r="G4605"/>
      <c r="H4605"/>
      <c r="I4605"/>
      <c r="J4605"/>
      <c r="K4605"/>
      <c r="L4605"/>
      <c r="M4605"/>
      <c r="N4605" t="s">
        <v>8989</v>
      </c>
      <c r="O4605"/>
      <c r="P4605" s="401">
        <f>INDEX('Page 3 - Financial Information'!$K$16:$X$186,Y4605,X4605)</f>
        <v>0</v>
      </c>
      <c r="Q4605"/>
      <c r="R4605"/>
      <c r="S4605" t="s">
        <v>9284</v>
      </c>
      <c r="T4605"/>
      <c r="U4605"/>
      <c r="V4605"/>
      <c r="W4605"/>
      <c r="X4605" s="397">
        <v>10</v>
      </c>
      <c r="Y4605" s="397">
        <v>27</v>
      </c>
    </row>
    <row r="4606" spans="1:25" x14ac:dyDescent="0.45">
      <c r="A4606">
        <f>'Page 1 - General Information'!$G$12</f>
        <v>113367003</v>
      </c>
      <c r="B4606" t="str">
        <f>'Page 1 - General Information'!$G$16</f>
        <v>2658</v>
      </c>
      <c r="C4606" s="395" t="s">
        <v>19824</v>
      </c>
      <c r="D4606"/>
      <c r="E4606"/>
      <c r="F4606"/>
      <c r="G4606"/>
      <c r="H4606"/>
      <c r="I4606"/>
      <c r="J4606"/>
      <c r="K4606"/>
      <c r="L4606"/>
      <c r="M4606"/>
      <c r="N4606" t="s">
        <v>8989</v>
      </c>
      <c r="O4606"/>
      <c r="P4606" s="401">
        <f>INDEX('Page 3 - Financial Information'!$K$16:$X$186,Y4606,X4606)</f>
        <v>0</v>
      </c>
      <c r="Q4606"/>
      <c r="R4606"/>
      <c r="S4606" t="s">
        <v>9285</v>
      </c>
      <c r="T4606"/>
      <c r="U4606"/>
      <c r="V4606"/>
      <c r="W4606"/>
      <c r="X4606" s="397">
        <v>13</v>
      </c>
      <c r="Y4606" s="397">
        <v>27</v>
      </c>
    </row>
    <row r="4607" spans="1:25" x14ac:dyDescent="0.45">
      <c r="A4607">
        <f>'Page 1 - General Information'!$G$12</f>
        <v>113367003</v>
      </c>
      <c r="B4607" t="str">
        <f>'Page 1 - General Information'!$G$16</f>
        <v>2658</v>
      </c>
      <c r="C4607" s="395" t="s">
        <v>19824</v>
      </c>
      <c r="D4607"/>
      <c r="E4607"/>
      <c r="F4607"/>
      <c r="G4607"/>
      <c r="H4607"/>
      <c r="I4607"/>
      <c r="J4607"/>
      <c r="K4607"/>
      <c r="L4607"/>
      <c r="M4607"/>
      <c r="N4607" t="s">
        <v>8989</v>
      </c>
      <c r="O4607"/>
      <c r="P4607" s="401">
        <f>INDEX('Page 3 - Financial Information'!$K$16:$X$186,Y4607,X4607)</f>
        <v>0</v>
      </c>
      <c r="Q4607"/>
      <c r="R4607"/>
      <c r="S4607" t="s">
        <v>9286</v>
      </c>
      <c r="T4607"/>
      <c r="U4607"/>
      <c r="V4607"/>
      <c r="W4607"/>
      <c r="X4607" s="397">
        <v>14</v>
      </c>
      <c r="Y4607" s="397">
        <v>27</v>
      </c>
    </row>
    <row r="4608" spans="1:25" x14ac:dyDescent="0.45">
      <c r="A4608">
        <f>'Page 1 - General Information'!$G$12</f>
        <v>113367003</v>
      </c>
      <c r="B4608" t="str">
        <f>'Page 1 - General Information'!$G$16</f>
        <v>2658</v>
      </c>
      <c r="C4608" s="395" t="s">
        <v>19824</v>
      </c>
      <c r="D4608"/>
      <c r="E4608"/>
      <c r="F4608"/>
      <c r="G4608"/>
      <c r="H4608"/>
      <c r="I4608"/>
      <c r="J4608"/>
      <c r="K4608"/>
      <c r="L4608"/>
      <c r="M4608"/>
      <c r="N4608" t="s">
        <v>8989</v>
      </c>
      <c r="O4608"/>
      <c r="P4608" s="401">
        <f>INDEX('Page 3 - Financial Information'!$K$16:$X$186,Y4608,X4608)</f>
        <v>0</v>
      </c>
      <c r="Q4608"/>
      <c r="R4608"/>
      <c r="S4608" t="s">
        <v>9287</v>
      </c>
      <c r="T4608"/>
      <c r="U4608"/>
      <c r="V4608"/>
      <c r="W4608"/>
      <c r="X4608" s="397">
        <v>1</v>
      </c>
      <c r="Y4608" s="397">
        <v>28</v>
      </c>
    </row>
    <row r="4609" spans="1:25" x14ac:dyDescent="0.45">
      <c r="A4609">
        <f>'Page 1 - General Information'!$G$12</f>
        <v>113367003</v>
      </c>
      <c r="B4609" t="str">
        <f>'Page 1 - General Information'!$G$16</f>
        <v>2658</v>
      </c>
      <c r="C4609" s="395" t="s">
        <v>19824</v>
      </c>
      <c r="D4609"/>
      <c r="E4609"/>
      <c r="F4609"/>
      <c r="G4609"/>
      <c r="H4609"/>
      <c r="I4609"/>
      <c r="J4609"/>
      <c r="K4609"/>
      <c r="L4609"/>
      <c r="M4609"/>
      <c r="N4609" t="s">
        <v>8989</v>
      </c>
      <c r="O4609"/>
      <c r="P4609" s="401">
        <f>INDEX('Page 3 - Financial Information'!$K$16:$X$186,Y4609,X4609)</f>
        <v>0</v>
      </c>
      <c r="Q4609"/>
      <c r="R4609"/>
      <c r="S4609" t="s">
        <v>9288</v>
      </c>
      <c r="T4609"/>
      <c r="U4609"/>
      <c r="V4609"/>
      <c r="W4609"/>
      <c r="X4609" s="397">
        <v>3</v>
      </c>
      <c r="Y4609" s="397">
        <v>28</v>
      </c>
    </row>
    <row r="4610" spans="1:25" x14ac:dyDescent="0.45">
      <c r="A4610">
        <f>'Page 1 - General Information'!$G$12</f>
        <v>113367003</v>
      </c>
      <c r="B4610" t="str">
        <f>'Page 1 - General Information'!$G$16</f>
        <v>2658</v>
      </c>
      <c r="C4610" s="395" t="s">
        <v>19824</v>
      </c>
      <c r="D4610"/>
      <c r="E4610"/>
      <c r="F4610"/>
      <c r="G4610"/>
      <c r="H4610"/>
      <c r="I4610"/>
      <c r="J4610"/>
      <c r="K4610"/>
      <c r="L4610"/>
      <c r="M4610"/>
      <c r="N4610" t="s">
        <v>8989</v>
      </c>
      <c r="O4610"/>
      <c r="P4610" s="401">
        <f>INDEX('Page 3 - Financial Information'!$K$16:$X$186,Y4610,X4610)</f>
        <v>0</v>
      </c>
      <c r="Q4610"/>
      <c r="R4610"/>
      <c r="S4610" t="s">
        <v>9289</v>
      </c>
      <c r="T4610"/>
      <c r="U4610"/>
      <c r="V4610"/>
      <c r="W4610"/>
      <c r="X4610" s="397">
        <v>4</v>
      </c>
      <c r="Y4610" s="397">
        <v>28</v>
      </c>
    </row>
    <row r="4611" spans="1:25" x14ac:dyDescent="0.45">
      <c r="A4611">
        <f>'Page 1 - General Information'!$G$12</f>
        <v>113367003</v>
      </c>
      <c r="B4611" t="str">
        <f>'Page 1 - General Information'!$G$16</f>
        <v>2658</v>
      </c>
      <c r="C4611" s="395" t="s">
        <v>19824</v>
      </c>
      <c r="D4611"/>
      <c r="E4611"/>
      <c r="F4611"/>
      <c r="G4611"/>
      <c r="H4611"/>
      <c r="I4611"/>
      <c r="J4611"/>
      <c r="K4611"/>
      <c r="L4611"/>
      <c r="M4611"/>
      <c r="N4611" t="s">
        <v>8989</v>
      </c>
      <c r="O4611"/>
      <c r="P4611" s="401">
        <f>INDEX('Page 3 - Financial Information'!$K$16:$X$186,Y4611,X4611)</f>
        <v>0</v>
      </c>
      <c r="Q4611"/>
      <c r="R4611"/>
      <c r="S4611" t="s">
        <v>9290</v>
      </c>
      <c r="T4611"/>
      <c r="U4611"/>
      <c r="V4611"/>
      <c r="W4611"/>
      <c r="X4611" s="397">
        <v>5</v>
      </c>
      <c r="Y4611" s="397">
        <v>28</v>
      </c>
    </row>
    <row r="4612" spans="1:25" x14ac:dyDescent="0.45">
      <c r="A4612">
        <f>'Page 1 - General Information'!$G$12</f>
        <v>113367003</v>
      </c>
      <c r="B4612" t="str">
        <f>'Page 1 - General Information'!$G$16</f>
        <v>2658</v>
      </c>
      <c r="C4612" s="395" t="s">
        <v>19824</v>
      </c>
      <c r="D4612"/>
      <c r="E4612"/>
      <c r="F4612"/>
      <c r="G4612"/>
      <c r="H4612"/>
      <c r="I4612"/>
      <c r="J4612"/>
      <c r="K4612"/>
      <c r="L4612"/>
      <c r="M4612"/>
      <c r="N4612" t="s">
        <v>8989</v>
      </c>
      <c r="O4612"/>
      <c r="P4612" s="401">
        <f>INDEX('Page 3 - Financial Information'!$K$16:$X$186,Y4612,X4612)</f>
        <v>0</v>
      </c>
      <c r="Q4612"/>
      <c r="R4612"/>
      <c r="S4612" t="s">
        <v>9291</v>
      </c>
      <c r="T4612"/>
      <c r="U4612"/>
      <c r="V4612"/>
      <c r="W4612"/>
      <c r="X4612" s="397">
        <v>6</v>
      </c>
      <c r="Y4612" s="397">
        <v>28</v>
      </c>
    </row>
    <row r="4613" spans="1:25" x14ac:dyDescent="0.45">
      <c r="A4613">
        <f>'Page 1 - General Information'!$G$12</f>
        <v>113367003</v>
      </c>
      <c r="B4613" t="str">
        <f>'Page 1 - General Information'!$G$16</f>
        <v>2658</v>
      </c>
      <c r="C4613" s="395" t="s">
        <v>19824</v>
      </c>
      <c r="D4613"/>
      <c r="E4613"/>
      <c r="F4613"/>
      <c r="G4613"/>
      <c r="H4613"/>
      <c r="I4613"/>
      <c r="J4613"/>
      <c r="K4613"/>
      <c r="L4613"/>
      <c r="M4613"/>
      <c r="N4613" t="s">
        <v>8989</v>
      </c>
      <c r="O4613"/>
      <c r="P4613" s="401">
        <f>INDEX('Page 3 - Financial Information'!$K$16:$X$186,Y4613,X4613)</f>
        <v>0</v>
      </c>
      <c r="Q4613"/>
      <c r="R4613"/>
      <c r="S4613" t="s">
        <v>9292</v>
      </c>
      <c r="T4613"/>
      <c r="U4613"/>
      <c r="V4613"/>
      <c r="W4613"/>
      <c r="X4613" s="397">
        <v>7</v>
      </c>
      <c r="Y4613" s="397">
        <v>28</v>
      </c>
    </row>
    <row r="4614" spans="1:25" x14ac:dyDescent="0.45">
      <c r="A4614">
        <f>'Page 1 - General Information'!$G$12</f>
        <v>113367003</v>
      </c>
      <c r="B4614" t="str">
        <f>'Page 1 - General Information'!$G$16</f>
        <v>2658</v>
      </c>
      <c r="C4614" s="395" t="s">
        <v>19824</v>
      </c>
      <c r="D4614"/>
      <c r="E4614"/>
      <c r="F4614"/>
      <c r="G4614"/>
      <c r="H4614"/>
      <c r="I4614"/>
      <c r="J4614"/>
      <c r="K4614"/>
      <c r="L4614"/>
      <c r="M4614"/>
      <c r="N4614" t="s">
        <v>8989</v>
      </c>
      <c r="O4614"/>
      <c r="P4614" s="401">
        <f>INDEX('Page 3 - Financial Information'!$K$16:$X$186,Y4614,X4614)</f>
        <v>0</v>
      </c>
      <c r="Q4614"/>
      <c r="R4614"/>
      <c r="S4614" t="s">
        <v>9293</v>
      </c>
      <c r="T4614"/>
      <c r="U4614"/>
      <c r="V4614"/>
      <c r="W4614"/>
      <c r="X4614" s="397">
        <v>8</v>
      </c>
      <c r="Y4614" s="397">
        <v>28</v>
      </c>
    </row>
    <row r="4615" spans="1:25" x14ac:dyDescent="0.45">
      <c r="A4615">
        <f>'Page 1 - General Information'!$G$12</f>
        <v>113367003</v>
      </c>
      <c r="B4615" t="str">
        <f>'Page 1 - General Information'!$G$16</f>
        <v>2658</v>
      </c>
      <c r="C4615" s="395" t="s">
        <v>19824</v>
      </c>
      <c r="D4615"/>
      <c r="E4615"/>
      <c r="F4615"/>
      <c r="G4615"/>
      <c r="H4615"/>
      <c r="I4615"/>
      <c r="J4615"/>
      <c r="K4615"/>
      <c r="L4615"/>
      <c r="M4615"/>
      <c r="N4615" t="s">
        <v>8989</v>
      </c>
      <c r="O4615"/>
      <c r="P4615" s="401">
        <f>INDEX('Page 3 - Financial Information'!$K$16:$X$186,Y4615,X4615)</f>
        <v>0</v>
      </c>
      <c r="Q4615"/>
      <c r="R4615"/>
      <c r="S4615" t="s">
        <v>9294</v>
      </c>
      <c r="T4615"/>
      <c r="U4615"/>
      <c r="V4615"/>
      <c r="W4615"/>
      <c r="X4615" s="397">
        <v>9</v>
      </c>
      <c r="Y4615" s="397">
        <v>28</v>
      </c>
    </row>
    <row r="4616" spans="1:25" x14ac:dyDescent="0.45">
      <c r="A4616">
        <f>'Page 1 - General Information'!$G$12</f>
        <v>113367003</v>
      </c>
      <c r="B4616" t="str">
        <f>'Page 1 - General Information'!$G$16</f>
        <v>2658</v>
      </c>
      <c r="C4616" s="395" t="s">
        <v>19824</v>
      </c>
      <c r="D4616"/>
      <c r="E4616"/>
      <c r="F4616"/>
      <c r="G4616"/>
      <c r="H4616"/>
      <c r="I4616"/>
      <c r="J4616"/>
      <c r="K4616"/>
      <c r="L4616"/>
      <c r="M4616"/>
      <c r="N4616" t="s">
        <v>8989</v>
      </c>
      <c r="O4616"/>
      <c r="P4616" s="401">
        <f>INDEX('Page 3 - Financial Information'!$K$16:$X$186,Y4616,X4616)</f>
        <v>0</v>
      </c>
      <c r="Q4616"/>
      <c r="R4616"/>
      <c r="S4616" t="s">
        <v>9295</v>
      </c>
      <c r="T4616"/>
      <c r="U4616"/>
      <c r="V4616"/>
      <c r="W4616"/>
      <c r="X4616" s="397">
        <v>10</v>
      </c>
      <c r="Y4616" s="397">
        <v>28</v>
      </c>
    </row>
    <row r="4617" spans="1:25" x14ac:dyDescent="0.45">
      <c r="A4617">
        <f>'Page 1 - General Information'!$G$12</f>
        <v>113367003</v>
      </c>
      <c r="B4617" t="str">
        <f>'Page 1 - General Information'!$G$16</f>
        <v>2658</v>
      </c>
      <c r="C4617" s="395" t="s">
        <v>19824</v>
      </c>
      <c r="D4617"/>
      <c r="E4617"/>
      <c r="F4617"/>
      <c r="G4617"/>
      <c r="H4617"/>
      <c r="I4617"/>
      <c r="J4617"/>
      <c r="K4617"/>
      <c r="L4617"/>
      <c r="M4617"/>
      <c r="N4617" t="s">
        <v>8989</v>
      </c>
      <c r="O4617"/>
      <c r="P4617" s="401">
        <f>INDEX('Page 3 - Financial Information'!$K$16:$X$186,Y4617,X4617)</f>
        <v>0</v>
      </c>
      <c r="Q4617"/>
      <c r="R4617"/>
      <c r="S4617" t="s">
        <v>9296</v>
      </c>
      <c r="T4617"/>
      <c r="U4617"/>
      <c r="V4617"/>
      <c r="W4617"/>
      <c r="X4617" s="397">
        <v>13</v>
      </c>
      <c r="Y4617" s="397">
        <v>28</v>
      </c>
    </row>
    <row r="4618" spans="1:25" x14ac:dyDescent="0.45">
      <c r="A4618">
        <f>'Page 1 - General Information'!$G$12</f>
        <v>113367003</v>
      </c>
      <c r="B4618" t="str">
        <f>'Page 1 - General Information'!$G$16</f>
        <v>2658</v>
      </c>
      <c r="C4618" s="395" t="s">
        <v>19824</v>
      </c>
      <c r="D4618"/>
      <c r="E4618"/>
      <c r="F4618"/>
      <c r="G4618"/>
      <c r="H4618"/>
      <c r="I4618"/>
      <c r="J4618"/>
      <c r="K4618"/>
      <c r="L4618"/>
      <c r="M4618"/>
      <c r="N4618" t="s">
        <v>8989</v>
      </c>
      <c r="O4618"/>
      <c r="P4618" s="401">
        <f>INDEX('Page 3 - Financial Information'!$K$16:$X$186,Y4618,X4618)</f>
        <v>0</v>
      </c>
      <c r="Q4618"/>
      <c r="R4618"/>
      <c r="S4618" t="s">
        <v>9297</v>
      </c>
      <c r="T4618"/>
      <c r="U4618"/>
      <c r="V4618"/>
      <c r="W4618"/>
      <c r="X4618" s="397">
        <v>14</v>
      </c>
      <c r="Y4618" s="397">
        <v>28</v>
      </c>
    </row>
    <row r="4619" spans="1:25" x14ac:dyDescent="0.45">
      <c r="A4619">
        <f>'Page 1 - General Information'!$G$12</f>
        <v>113367003</v>
      </c>
      <c r="B4619" t="str">
        <f>'Page 1 - General Information'!$G$16</f>
        <v>2658</v>
      </c>
      <c r="C4619" s="395" t="s">
        <v>19824</v>
      </c>
      <c r="D4619"/>
      <c r="E4619"/>
      <c r="F4619"/>
      <c r="G4619"/>
      <c r="H4619"/>
      <c r="I4619"/>
      <c r="J4619"/>
      <c r="K4619"/>
      <c r="L4619"/>
      <c r="M4619"/>
      <c r="N4619" t="s">
        <v>8989</v>
      </c>
      <c r="O4619"/>
      <c r="P4619" s="401">
        <f>INDEX('Page 3 - Financial Information'!$K$16:$X$186,Y4619,X4619)</f>
        <v>12451.79</v>
      </c>
      <c r="Q4619"/>
      <c r="R4619"/>
      <c r="S4619" t="s">
        <v>9298</v>
      </c>
      <c r="T4619"/>
      <c r="U4619"/>
      <c r="V4619"/>
      <c r="W4619"/>
      <c r="X4619" s="397">
        <v>1</v>
      </c>
      <c r="Y4619" s="397">
        <v>29</v>
      </c>
    </row>
    <row r="4620" spans="1:25" x14ac:dyDescent="0.45">
      <c r="A4620">
        <f>'Page 1 - General Information'!$G$12</f>
        <v>113367003</v>
      </c>
      <c r="B4620" t="str">
        <f>'Page 1 - General Information'!$G$16</f>
        <v>2658</v>
      </c>
      <c r="C4620" s="395" t="s">
        <v>19824</v>
      </c>
      <c r="D4620"/>
      <c r="E4620"/>
      <c r="F4620"/>
      <c r="G4620"/>
      <c r="H4620"/>
      <c r="I4620"/>
      <c r="J4620"/>
      <c r="K4620"/>
      <c r="L4620"/>
      <c r="M4620"/>
      <c r="N4620" t="s">
        <v>8989</v>
      </c>
      <c r="O4620"/>
      <c r="P4620" s="401">
        <f>INDEX('Page 3 - Financial Information'!$K$16:$X$186,Y4620,X4620)</f>
        <v>8.69</v>
      </c>
      <c r="Q4620"/>
      <c r="R4620"/>
      <c r="S4620" t="s">
        <v>9299</v>
      </c>
      <c r="T4620"/>
      <c r="U4620"/>
      <c r="V4620"/>
      <c r="W4620"/>
      <c r="X4620" s="397">
        <v>3</v>
      </c>
      <c r="Y4620" s="397">
        <v>29</v>
      </c>
    </row>
    <row r="4621" spans="1:25" x14ac:dyDescent="0.45">
      <c r="A4621">
        <f>'Page 1 - General Information'!$G$12</f>
        <v>113367003</v>
      </c>
      <c r="B4621" t="str">
        <f>'Page 1 - General Information'!$G$16</f>
        <v>2658</v>
      </c>
      <c r="C4621" s="395" t="s">
        <v>19824</v>
      </c>
      <c r="D4621"/>
      <c r="E4621"/>
      <c r="F4621"/>
      <c r="G4621"/>
      <c r="H4621"/>
      <c r="I4621"/>
      <c r="J4621"/>
      <c r="K4621"/>
      <c r="L4621"/>
      <c r="M4621"/>
      <c r="N4621" t="s">
        <v>8989</v>
      </c>
      <c r="O4621"/>
      <c r="P4621" s="401">
        <f>INDEX('Page 3 - Financial Information'!$K$16:$X$186,Y4621,X4621)</f>
        <v>275.11</v>
      </c>
      <c r="Q4621"/>
      <c r="R4621"/>
      <c r="S4621" t="s">
        <v>9300</v>
      </c>
      <c r="T4621"/>
      <c r="U4621"/>
      <c r="V4621"/>
      <c r="W4621"/>
      <c r="X4621" s="397">
        <v>4</v>
      </c>
      <c r="Y4621" s="397">
        <v>29</v>
      </c>
    </row>
    <row r="4622" spans="1:25" x14ac:dyDescent="0.45">
      <c r="A4622">
        <f>'Page 1 - General Information'!$G$12</f>
        <v>113367003</v>
      </c>
      <c r="B4622" t="str">
        <f>'Page 1 - General Information'!$G$16</f>
        <v>2658</v>
      </c>
      <c r="C4622" s="395" t="s">
        <v>19824</v>
      </c>
      <c r="D4622"/>
      <c r="E4622"/>
      <c r="F4622"/>
      <c r="G4622"/>
      <c r="H4622"/>
      <c r="I4622"/>
      <c r="J4622"/>
      <c r="K4622"/>
      <c r="L4622"/>
      <c r="M4622"/>
      <c r="N4622" t="s">
        <v>8989</v>
      </c>
      <c r="O4622"/>
      <c r="P4622" s="401">
        <f>INDEX('Page 3 - Financial Information'!$K$16:$X$186,Y4622,X4622)</f>
        <v>1277.08</v>
      </c>
      <c r="Q4622"/>
      <c r="R4622"/>
      <c r="S4622" t="s">
        <v>9301</v>
      </c>
      <c r="T4622"/>
      <c r="U4622"/>
      <c r="V4622"/>
      <c r="W4622"/>
      <c r="X4622" s="397">
        <v>5</v>
      </c>
      <c r="Y4622" s="397">
        <v>29</v>
      </c>
    </row>
    <row r="4623" spans="1:25" x14ac:dyDescent="0.45">
      <c r="A4623">
        <f>'Page 1 - General Information'!$G$12</f>
        <v>113367003</v>
      </c>
      <c r="B4623" t="str">
        <f>'Page 1 - General Information'!$G$16</f>
        <v>2658</v>
      </c>
      <c r="C4623" s="395" t="s">
        <v>19824</v>
      </c>
      <c r="D4623"/>
      <c r="E4623"/>
      <c r="F4623"/>
      <c r="G4623"/>
      <c r="H4623"/>
      <c r="I4623"/>
      <c r="J4623"/>
      <c r="K4623"/>
      <c r="L4623"/>
      <c r="M4623"/>
      <c r="N4623" t="s">
        <v>8989</v>
      </c>
      <c r="O4623"/>
      <c r="P4623" s="401">
        <f>INDEX('Page 3 - Financial Information'!$K$16:$X$186,Y4623,X4623)</f>
        <v>0</v>
      </c>
      <c r="Q4623"/>
      <c r="R4623"/>
      <c r="S4623" t="s">
        <v>9302</v>
      </c>
      <c r="T4623"/>
      <c r="U4623"/>
      <c r="V4623"/>
      <c r="W4623"/>
      <c r="X4623" s="397">
        <v>6</v>
      </c>
      <c r="Y4623" s="397">
        <v>29</v>
      </c>
    </row>
    <row r="4624" spans="1:25" x14ac:dyDescent="0.45">
      <c r="A4624">
        <f>'Page 1 - General Information'!$G$12</f>
        <v>113367003</v>
      </c>
      <c r="B4624" t="str">
        <f>'Page 1 - General Information'!$G$16</f>
        <v>2658</v>
      </c>
      <c r="C4624" s="395" t="s">
        <v>19824</v>
      </c>
      <c r="D4624"/>
      <c r="E4624"/>
      <c r="F4624"/>
      <c r="G4624"/>
      <c r="H4624"/>
      <c r="I4624"/>
      <c r="J4624"/>
      <c r="K4624"/>
      <c r="L4624"/>
      <c r="M4624"/>
      <c r="N4624" t="s">
        <v>8989</v>
      </c>
      <c r="O4624"/>
      <c r="P4624" s="401">
        <f>INDEX('Page 3 - Financial Information'!$K$16:$X$186,Y4624,X4624)</f>
        <v>338.79</v>
      </c>
      <c r="Q4624"/>
      <c r="R4624"/>
      <c r="S4624" t="s">
        <v>9303</v>
      </c>
      <c r="T4624"/>
      <c r="U4624"/>
      <c r="V4624"/>
      <c r="W4624"/>
      <c r="X4624" s="397">
        <v>7</v>
      </c>
      <c r="Y4624" s="397">
        <v>29</v>
      </c>
    </row>
    <row r="4625" spans="1:25" x14ac:dyDescent="0.45">
      <c r="A4625">
        <f>'Page 1 - General Information'!$G$12</f>
        <v>113367003</v>
      </c>
      <c r="B4625" t="str">
        <f>'Page 1 - General Information'!$G$16</f>
        <v>2658</v>
      </c>
      <c r="C4625" s="395" t="s">
        <v>19824</v>
      </c>
      <c r="D4625"/>
      <c r="E4625"/>
      <c r="F4625"/>
      <c r="G4625"/>
      <c r="H4625"/>
      <c r="I4625"/>
      <c r="J4625"/>
      <c r="K4625"/>
      <c r="L4625"/>
      <c r="M4625"/>
      <c r="N4625" t="s">
        <v>8989</v>
      </c>
      <c r="O4625"/>
      <c r="P4625" s="401">
        <f>INDEX('Page 3 - Financial Information'!$K$16:$X$186,Y4625,X4625)</f>
        <v>0</v>
      </c>
      <c r="Q4625"/>
      <c r="R4625"/>
      <c r="S4625" t="s">
        <v>9304</v>
      </c>
      <c r="T4625"/>
      <c r="U4625"/>
      <c r="V4625"/>
      <c r="W4625"/>
      <c r="X4625" s="397">
        <v>8</v>
      </c>
      <c r="Y4625" s="397">
        <v>29</v>
      </c>
    </row>
    <row r="4626" spans="1:25" x14ac:dyDescent="0.45">
      <c r="A4626">
        <f>'Page 1 - General Information'!$G$12</f>
        <v>113367003</v>
      </c>
      <c r="B4626" t="str">
        <f>'Page 1 - General Information'!$G$16</f>
        <v>2658</v>
      </c>
      <c r="C4626" s="395" t="s">
        <v>19824</v>
      </c>
      <c r="D4626"/>
      <c r="E4626"/>
      <c r="F4626"/>
      <c r="G4626"/>
      <c r="H4626"/>
      <c r="I4626"/>
      <c r="J4626"/>
      <c r="K4626"/>
      <c r="L4626"/>
      <c r="M4626"/>
      <c r="N4626" t="s">
        <v>8989</v>
      </c>
      <c r="O4626"/>
      <c r="P4626" s="401">
        <f>INDEX('Page 3 - Financial Information'!$K$16:$X$186,Y4626,X4626)</f>
        <v>0</v>
      </c>
      <c r="Q4626"/>
      <c r="R4626"/>
      <c r="S4626" t="s">
        <v>9305</v>
      </c>
      <c r="T4626"/>
      <c r="U4626"/>
      <c r="V4626"/>
      <c r="W4626"/>
      <c r="X4626" s="397">
        <v>9</v>
      </c>
      <c r="Y4626" s="397">
        <v>29</v>
      </c>
    </row>
    <row r="4627" spans="1:25" x14ac:dyDescent="0.45">
      <c r="A4627">
        <f>'Page 1 - General Information'!$G$12</f>
        <v>113367003</v>
      </c>
      <c r="B4627" t="str">
        <f>'Page 1 - General Information'!$G$16</f>
        <v>2658</v>
      </c>
      <c r="C4627" s="395" t="s">
        <v>19824</v>
      </c>
      <c r="D4627"/>
      <c r="E4627"/>
      <c r="F4627"/>
      <c r="G4627"/>
      <c r="H4627"/>
      <c r="I4627"/>
      <c r="J4627"/>
      <c r="K4627"/>
      <c r="L4627"/>
      <c r="M4627"/>
      <c r="N4627" t="s">
        <v>8989</v>
      </c>
      <c r="O4627"/>
      <c r="P4627" s="401">
        <f>INDEX('Page 3 - Financial Information'!$K$16:$X$186,Y4627,X4627)</f>
        <v>10552.12</v>
      </c>
      <c r="Q4627"/>
      <c r="R4627"/>
      <c r="S4627" t="s">
        <v>9306</v>
      </c>
      <c r="T4627"/>
      <c r="U4627"/>
      <c r="V4627"/>
      <c r="W4627"/>
      <c r="X4627" s="397">
        <v>10</v>
      </c>
      <c r="Y4627" s="397">
        <v>29</v>
      </c>
    </row>
    <row r="4628" spans="1:25" x14ac:dyDescent="0.45">
      <c r="A4628">
        <f>'Page 1 - General Information'!$G$12</f>
        <v>113367003</v>
      </c>
      <c r="B4628" t="str">
        <f>'Page 1 - General Information'!$G$16</f>
        <v>2658</v>
      </c>
      <c r="C4628" s="395" t="s">
        <v>19824</v>
      </c>
      <c r="D4628"/>
      <c r="E4628"/>
      <c r="F4628"/>
      <c r="G4628"/>
      <c r="H4628"/>
      <c r="I4628"/>
      <c r="J4628"/>
      <c r="K4628"/>
      <c r="L4628"/>
      <c r="M4628"/>
      <c r="N4628" t="s">
        <v>8989</v>
      </c>
      <c r="O4628"/>
      <c r="P4628" s="401">
        <f>INDEX('Page 3 - Financial Information'!$K$16:$X$186,Y4628,X4628)</f>
        <v>0</v>
      </c>
      <c r="Q4628"/>
      <c r="R4628"/>
      <c r="S4628" t="s">
        <v>9307</v>
      </c>
      <c r="T4628"/>
      <c r="U4628"/>
      <c r="V4628"/>
      <c r="W4628"/>
      <c r="X4628" s="397">
        <v>13</v>
      </c>
      <c r="Y4628" s="397">
        <v>29</v>
      </c>
    </row>
    <row r="4629" spans="1:25" x14ac:dyDescent="0.45">
      <c r="A4629">
        <f>'Page 1 - General Information'!$G$12</f>
        <v>113367003</v>
      </c>
      <c r="B4629" t="str">
        <f>'Page 1 - General Information'!$G$16</f>
        <v>2658</v>
      </c>
      <c r="C4629" s="395" t="s">
        <v>19824</v>
      </c>
      <c r="D4629"/>
      <c r="E4629"/>
      <c r="F4629"/>
      <c r="G4629"/>
      <c r="H4629"/>
      <c r="I4629"/>
      <c r="J4629"/>
      <c r="K4629"/>
      <c r="L4629"/>
      <c r="M4629"/>
      <c r="N4629" t="s">
        <v>8989</v>
      </c>
      <c r="O4629"/>
      <c r="P4629" s="401">
        <f>INDEX('Page 3 - Financial Information'!$K$16:$X$186,Y4629,X4629)</f>
        <v>0</v>
      </c>
      <c r="Q4629"/>
      <c r="R4629"/>
      <c r="S4629" t="s">
        <v>9308</v>
      </c>
      <c r="T4629"/>
      <c r="U4629"/>
      <c r="V4629"/>
      <c r="W4629"/>
      <c r="X4629" s="397">
        <v>14</v>
      </c>
      <c r="Y4629" s="397">
        <v>29</v>
      </c>
    </row>
    <row r="4630" spans="1:25" x14ac:dyDescent="0.45">
      <c r="A4630">
        <f>'Page 1 - General Information'!$G$12</f>
        <v>113367003</v>
      </c>
      <c r="B4630" t="str">
        <f>'Page 1 - General Information'!$G$16</f>
        <v>2658</v>
      </c>
      <c r="C4630" s="395" t="s">
        <v>19824</v>
      </c>
      <c r="D4630"/>
      <c r="E4630"/>
      <c r="F4630"/>
      <c r="G4630"/>
      <c r="H4630"/>
      <c r="I4630"/>
      <c r="J4630"/>
      <c r="K4630"/>
      <c r="L4630"/>
      <c r="M4630"/>
      <c r="N4630" t="s">
        <v>8989</v>
      </c>
      <c r="O4630"/>
      <c r="P4630" s="401">
        <f>INDEX('Page 3 - Financial Information'!$K$16:$X$186,Y4630,X4630)</f>
        <v>0</v>
      </c>
      <c r="Q4630"/>
      <c r="R4630"/>
      <c r="S4630" t="s">
        <v>9309</v>
      </c>
      <c r="T4630"/>
      <c r="U4630"/>
      <c r="V4630"/>
      <c r="W4630"/>
      <c r="X4630" s="397">
        <v>1</v>
      </c>
      <c r="Y4630" s="397">
        <v>30</v>
      </c>
    </row>
    <row r="4631" spans="1:25" x14ac:dyDescent="0.45">
      <c r="A4631">
        <f>'Page 1 - General Information'!$G$12</f>
        <v>113367003</v>
      </c>
      <c r="B4631" t="str">
        <f>'Page 1 - General Information'!$G$16</f>
        <v>2658</v>
      </c>
      <c r="C4631" s="395" t="s">
        <v>19824</v>
      </c>
      <c r="D4631"/>
      <c r="E4631"/>
      <c r="F4631"/>
      <c r="G4631"/>
      <c r="H4631"/>
      <c r="I4631"/>
      <c r="J4631"/>
      <c r="K4631"/>
      <c r="L4631"/>
      <c r="M4631"/>
      <c r="N4631" t="s">
        <v>8989</v>
      </c>
      <c r="O4631"/>
      <c r="P4631" s="401">
        <f>INDEX('Page 3 - Financial Information'!$K$16:$X$186,Y4631,X4631)</f>
        <v>0</v>
      </c>
      <c r="Q4631"/>
      <c r="R4631"/>
      <c r="S4631" t="s">
        <v>9310</v>
      </c>
      <c r="T4631"/>
      <c r="U4631"/>
      <c r="V4631"/>
      <c r="W4631"/>
      <c r="X4631" s="397">
        <v>3</v>
      </c>
      <c r="Y4631" s="397">
        <v>30</v>
      </c>
    </row>
    <row r="4632" spans="1:25" x14ac:dyDescent="0.45">
      <c r="A4632">
        <f>'Page 1 - General Information'!$G$12</f>
        <v>113367003</v>
      </c>
      <c r="B4632" t="str">
        <f>'Page 1 - General Information'!$G$16</f>
        <v>2658</v>
      </c>
      <c r="C4632" s="395" t="s">
        <v>19824</v>
      </c>
      <c r="D4632"/>
      <c r="E4632"/>
      <c r="F4632"/>
      <c r="G4632"/>
      <c r="H4632"/>
      <c r="I4632"/>
      <c r="J4632"/>
      <c r="K4632"/>
      <c r="L4632"/>
      <c r="M4632"/>
      <c r="N4632" t="s">
        <v>8989</v>
      </c>
      <c r="O4632"/>
      <c r="P4632" s="401">
        <f>INDEX('Page 3 - Financial Information'!$K$16:$X$186,Y4632,X4632)</f>
        <v>0</v>
      </c>
      <c r="Q4632"/>
      <c r="R4632"/>
      <c r="S4632" t="s">
        <v>9311</v>
      </c>
      <c r="T4632"/>
      <c r="U4632"/>
      <c r="V4632"/>
      <c r="W4632"/>
      <c r="X4632" s="397">
        <v>4</v>
      </c>
      <c r="Y4632" s="397">
        <v>30</v>
      </c>
    </row>
    <row r="4633" spans="1:25" x14ac:dyDescent="0.45">
      <c r="A4633">
        <f>'Page 1 - General Information'!$G$12</f>
        <v>113367003</v>
      </c>
      <c r="B4633" t="str">
        <f>'Page 1 - General Information'!$G$16</f>
        <v>2658</v>
      </c>
      <c r="C4633" s="395" t="s">
        <v>19824</v>
      </c>
      <c r="D4633"/>
      <c r="E4633"/>
      <c r="F4633"/>
      <c r="G4633"/>
      <c r="H4633"/>
      <c r="I4633"/>
      <c r="J4633"/>
      <c r="K4633"/>
      <c r="L4633"/>
      <c r="M4633"/>
      <c r="N4633" t="s">
        <v>8989</v>
      </c>
      <c r="O4633"/>
      <c r="P4633" s="401">
        <f>INDEX('Page 3 - Financial Information'!$K$16:$X$186,Y4633,X4633)</f>
        <v>0</v>
      </c>
      <c r="Q4633"/>
      <c r="R4633"/>
      <c r="S4633" t="s">
        <v>9312</v>
      </c>
      <c r="T4633"/>
      <c r="U4633"/>
      <c r="V4633"/>
      <c r="W4633"/>
      <c r="X4633" s="397">
        <v>5</v>
      </c>
      <c r="Y4633" s="397">
        <v>30</v>
      </c>
    </row>
    <row r="4634" spans="1:25" x14ac:dyDescent="0.45">
      <c r="A4634">
        <f>'Page 1 - General Information'!$G$12</f>
        <v>113367003</v>
      </c>
      <c r="B4634" t="str">
        <f>'Page 1 - General Information'!$G$16</f>
        <v>2658</v>
      </c>
      <c r="C4634" s="395" t="s">
        <v>19824</v>
      </c>
      <c r="D4634"/>
      <c r="E4634"/>
      <c r="F4634"/>
      <c r="G4634"/>
      <c r="H4634"/>
      <c r="I4634"/>
      <c r="J4634"/>
      <c r="K4634"/>
      <c r="L4634"/>
      <c r="M4634"/>
      <c r="N4634" t="s">
        <v>8989</v>
      </c>
      <c r="O4634"/>
      <c r="P4634" s="401">
        <f>INDEX('Page 3 - Financial Information'!$K$16:$X$186,Y4634,X4634)</f>
        <v>0</v>
      </c>
      <c r="Q4634"/>
      <c r="R4634"/>
      <c r="S4634" t="s">
        <v>9313</v>
      </c>
      <c r="T4634"/>
      <c r="U4634"/>
      <c r="V4634"/>
      <c r="W4634"/>
      <c r="X4634" s="397">
        <v>6</v>
      </c>
      <c r="Y4634" s="397">
        <v>30</v>
      </c>
    </row>
    <row r="4635" spans="1:25" x14ac:dyDescent="0.45">
      <c r="A4635">
        <f>'Page 1 - General Information'!$G$12</f>
        <v>113367003</v>
      </c>
      <c r="B4635" t="str">
        <f>'Page 1 - General Information'!$G$16</f>
        <v>2658</v>
      </c>
      <c r="C4635" s="395" t="s">
        <v>19824</v>
      </c>
      <c r="D4635"/>
      <c r="E4635"/>
      <c r="F4635"/>
      <c r="G4635"/>
      <c r="H4635"/>
      <c r="I4635"/>
      <c r="J4635"/>
      <c r="K4635"/>
      <c r="L4635"/>
      <c r="M4635"/>
      <c r="N4635" t="s">
        <v>8989</v>
      </c>
      <c r="O4635"/>
      <c r="P4635" s="401">
        <f>INDEX('Page 3 - Financial Information'!$K$16:$X$186,Y4635,X4635)</f>
        <v>0</v>
      </c>
      <c r="Q4635"/>
      <c r="R4635"/>
      <c r="S4635" t="s">
        <v>9314</v>
      </c>
      <c r="T4635"/>
      <c r="U4635"/>
      <c r="V4635"/>
      <c r="W4635"/>
      <c r="X4635" s="397">
        <v>7</v>
      </c>
      <c r="Y4635" s="397">
        <v>30</v>
      </c>
    </row>
    <row r="4636" spans="1:25" x14ac:dyDescent="0.45">
      <c r="A4636">
        <f>'Page 1 - General Information'!$G$12</f>
        <v>113367003</v>
      </c>
      <c r="B4636" t="str">
        <f>'Page 1 - General Information'!$G$16</f>
        <v>2658</v>
      </c>
      <c r="C4636" s="395" t="s">
        <v>19824</v>
      </c>
      <c r="D4636"/>
      <c r="E4636"/>
      <c r="F4636"/>
      <c r="G4636"/>
      <c r="H4636"/>
      <c r="I4636"/>
      <c r="J4636"/>
      <c r="K4636"/>
      <c r="L4636"/>
      <c r="M4636"/>
      <c r="N4636" t="s">
        <v>8989</v>
      </c>
      <c r="O4636"/>
      <c r="P4636" s="401">
        <f>INDEX('Page 3 - Financial Information'!$K$16:$X$186,Y4636,X4636)</f>
        <v>0</v>
      </c>
      <c r="Q4636"/>
      <c r="R4636"/>
      <c r="S4636" t="s">
        <v>9315</v>
      </c>
      <c r="T4636"/>
      <c r="U4636"/>
      <c r="V4636"/>
      <c r="W4636"/>
      <c r="X4636" s="397">
        <v>8</v>
      </c>
      <c r="Y4636" s="397">
        <v>30</v>
      </c>
    </row>
    <row r="4637" spans="1:25" x14ac:dyDescent="0.45">
      <c r="A4637">
        <f>'Page 1 - General Information'!$G$12</f>
        <v>113367003</v>
      </c>
      <c r="B4637" t="str">
        <f>'Page 1 - General Information'!$G$16</f>
        <v>2658</v>
      </c>
      <c r="C4637" s="395" t="s">
        <v>19824</v>
      </c>
      <c r="D4637"/>
      <c r="E4637"/>
      <c r="F4637"/>
      <c r="G4637"/>
      <c r="H4637"/>
      <c r="I4637"/>
      <c r="J4637"/>
      <c r="K4637"/>
      <c r="L4637"/>
      <c r="M4637"/>
      <c r="N4637" t="s">
        <v>8989</v>
      </c>
      <c r="O4637"/>
      <c r="P4637" s="401">
        <f>INDEX('Page 3 - Financial Information'!$K$16:$X$186,Y4637,X4637)</f>
        <v>0</v>
      </c>
      <c r="Q4637"/>
      <c r="R4637"/>
      <c r="S4637" t="s">
        <v>9316</v>
      </c>
      <c r="T4637"/>
      <c r="U4637"/>
      <c r="V4637"/>
      <c r="W4637"/>
      <c r="X4637" s="397">
        <v>9</v>
      </c>
      <c r="Y4637" s="397">
        <v>30</v>
      </c>
    </row>
    <row r="4638" spans="1:25" x14ac:dyDescent="0.45">
      <c r="A4638">
        <f>'Page 1 - General Information'!$G$12</f>
        <v>113367003</v>
      </c>
      <c r="B4638" t="str">
        <f>'Page 1 - General Information'!$G$16</f>
        <v>2658</v>
      </c>
      <c r="C4638" s="395" t="s">
        <v>19824</v>
      </c>
      <c r="D4638"/>
      <c r="E4638"/>
      <c r="F4638"/>
      <c r="G4638"/>
      <c r="H4638"/>
      <c r="I4638"/>
      <c r="J4638"/>
      <c r="K4638"/>
      <c r="L4638"/>
      <c r="M4638"/>
      <c r="N4638" t="s">
        <v>8989</v>
      </c>
      <c r="O4638"/>
      <c r="P4638" s="401">
        <f>INDEX('Page 3 - Financial Information'!$K$16:$X$186,Y4638,X4638)</f>
        <v>0</v>
      </c>
      <c r="Q4638"/>
      <c r="R4638"/>
      <c r="S4638" t="s">
        <v>9317</v>
      </c>
      <c r="T4638"/>
      <c r="U4638"/>
      <c r="V4638"/>
      <c r="W4638"/>
      <c r="X4638" s="397">
        <v>10</v>
      </c>
      <c r="Y4638" s="397">
        <v>30</v>
      </c>
    </row>
    <row r="4639" spans="1:25" x14ac:dyDescent="0.45">
      <c r="A4639">
        <f>'Page 1 - General Information'!$G$12</f>
        <v>113367003</v>
      </c>
      <c r="B4639" t="str">
        <f>'Page 1 - General Information'!$G$16</f>
        <v>2658</v>
      </c>
      <c r="C4639" s="395" t="s">
        <v>19824</v>
      </c>
      <c r="D4639"/>
      <c r="E4639"/>
      <c r="F4639"/>
      <c r="G4639"/>
      <c r="H4639"/>
      <c r="I4639"/>
      <c r="J4639"/>
      <c r="K4639"/>
      <c r="L4639"/>
      <c r="M4639"/>
      <c r="N4639" t="s">
        <v>8989</v>
      </c>
      <c r="O4639"/>
      <c r="P4639" s="401">
        <f>INDEX('Page 3 - Financial Information'!$K$16:$X$186,Y4639,X4639)</f>
        <v>0</v>
      </c>
      <c r="Q4639"/>
      <c r="R4639"/>
      <c r="S4639" t="s">
        <v>9318</v>
      </c>
      <c r="T4639"/>
      <c r="U4639"/>
      <c r="V4639"/>
      <c r="W4639"/>
      <c r="X4639" s="397">
        <v>13</v>
      </c>
      <c r="Y4639" s="397">
        <v>30</v>
      </c>
    </row>
    <row r="4640" spans="1:25" x14ac:dyDescent="0.45">
      <c r="A4640">
        <f>'Page 1 - General Information'!$G$12</f>
        <v>113367003</v>
      </c>
      <c r="B4640" t="str">
        <f>'Page 1 - General Information'!$G$16</f>
        <v>2658</v>
      </c>
      <c r="C4640" s="395" t="s">
        <v>19824</v>
      </c>
      <c r="D4640"/>
      <c r="E4640"/>
      <c r="F4640"/>
      <c r="G4640"/>
      <c r="H4640"/>
      <c r="I4640"/>
      <c r="J4640"/>
      <c r="K4640"/>
      <c r="L4640"/>
      <c r="M4640"/>
      <c r="N4640" t="s">
        <v>8989</v>
      </c>
      <c r="O4640"/>
      <c r="P4640" s="401">
        <f>INDEX('Page 3 - Financial Information'!$K$16:$X$186,Y4640,X4640)</f>
        <v>0</v>
      </c>
      <c r="Q4640"/>
      <c r="R4640"/>
      <c r="S4640" t="s">
        <v>9319</v>
      </c>
      <c r="T4640"/>
      <c r="U4640"/>
      <c r="V4640"/>
      <c r="W4640"/>
      <c r="X4640" s="397">
        <v>14</v>
      </c>
      <c r="Y4640" s="397">
        <v>30</v>
      </c>
    </row>
    <row r="4641" spans="1:25" x14ac:dyDescent="0.45">
      <c r="A4641">
        <f>'Page 1 - General Information'!$G$12</f>
        <v>113367003</v>
      </c>
      <c r="B4641" t="str">
        <f>'Page 1 - General Information'!$G$16</f>
        <v>2658</v>
      </c>
      <c r="C4641" s="395" t="s">
        <v>19824</v>
      </c>
      <c r="D4641"/>
      <c r="E4641"/>
      <c r="F4641"/>
      <c r="G4641"/>
      <c r="H4641"/>
      <c r="I4641"/>
      <c r="J4641"/>
      <c r="K4641"/>
      <c r="L4641"/>
      <c r="M4641"/>
      <c r="N4641" t="s">
        <v>8989</v>
      </c>
      <c r="O4641"/>
      <c r="P4641" s="401">
        <f>INDEX('Page 3 - Financial Information'!$K$16:$X$186,Y4641,X4641)</f>
        <v>0</v>
      </c>
      <c r="Q4641"/>
      <c r="R4641"/>
      <c r="S4641" t="s">
        <v>9320</v>
      </c>
      <c r="T4641"/>
      <c r="U4641"/>
      <c r="V4641"/>
      <c r="W4641"/>
      <c r="X4641" s="397">
        <v>1</v>
      </c>
      <c r="Y4641" s="397">
        <v>31</v>
      </c>
    </row>
    <row r="4642" spans="1:25" x14ac:dyDescent="0.45">
      <c r="A4642">
        <f>'Page 1 - General Information'!$G$12</f>
        <v>113367003</v>
      </c>
      <c r="B4642" t="str">
        <f>'Page 1 - General Information'!$G$16</f>
        <v>2658</v>
      </c>
      <c r="C4642" s="395" t="s">
        <v>19824</v>
      </c>
      <c r="D4642"/>
      <c r="E4642"/>
      <c r="F4642"/>
      <c r="G4642"/>
      <c r="H4642"/>
      <c r="I4642"/>
      <c r="J4642"/>
      <c r="K4642"/>
      <c r="L4642"/>
      <c r="M4642"/>
      <c r="N4642" t="s">
        <v>8989</v>
      </c>
      <c r="O4642"/>
      <c r="P4642" s="401">
        <f>INDEX('Page 3 - Financial Information'!$K$16:$X$186,Y4642,X4642)</f>
        <v>0</v>
      </c>
      <c r="Q4642"/>
      <c r="R4642"/>
      <c r="S4642" t="s">
        <v>9321</v>
      </c>
      <c r="T4642"/>
      <c r="U4642"/>
      <c r="V4642"/>
      <c r="W4642"/>
      <c r="X4642" s="397">
        <v>3</v>
      </c>
      <c r="Y4642" s="397">
        <v>31</v>
      </c>
    </row>
    <row r="4643" spans="1:25" x14ac:dyDescent="0.45">
      <c r="A4643">
        <f>'Page 1 - General Information'!$G$12</f>
        <v>113367003</v>
      </c>
      <c r="B4643" t="str">
        <f>'Page 1 - General Information'!$G$16</f>
        <v>2658</v>
      </c>
      <c r="C4643" s="395" t="s">
        <v>19824</v>
      </c>
      <c r="D4643"/>
      <c r="E4643"/>
      <c r="F4643"/>
      <c r="G4643"/>
      <c r="H4643"/>
      <c r="I4643"/>
      <c r="J4643"/>
      <c r="K4643"/>
      <c r="L4643"/>
      <c r="M4643"/>
      <c r="N4643" t="s">
        <v>8989</v>
      </c>
      <c r="O4643"/>
      <c r="P4643" s="401">
        <f>INDEX('Page 3 - Financial Information'!$K$16:$X$186,Y4643,X4643)</f>
        <v>0</v>
      </c>
      <c r="Q4643"/>
      <c r="R4643"/>
      <c r="S4643" t="s">
        <v>9322</v>
      </c>
      <c r="T4643"/>
      <c r="U4643"/>
      <c r="V4643"/>
      <c r="W4643"/>
      <c r="X4643" s="397">
        <v>4</v>
      </c>
      <c r="Y4643" s="397">
        <v>31</v>
      </c>
    </row>
    <row r="4644" spans="1:25" x14ac:dyDescent="0.45">
      <c r="A4644">
        <f>'Page 1 - General Information'!$G$12</f>
        <v>113367003</v>
      </c>
      <c r="B4644" t="str">
        <f>'Page 1 - General Information'!$G$16</f>
        <v>2658</v>
      </c>
      <c r="C4644" s="395" t="s">
        <v>19824</v>
      </c>
      <c r="D4644"/>
      <c r="E4644"/>
      <c r="F4644"/>
      <c r="G4644"/>
      <c r="H4644"/>
      <c r="I4644"/>
      <c r="J4644"/>
      <c r="K4644"/>
      <c r="L4644"/>
      <c r="M4644"/>
      <c r="N4644" t="s">
        <v>8989</v>
      </c>
      <c r="O4644"/>
      <c r="P4644" s="401">
        <f>INDEX('Page 3 - Financial Information'!$K$16:$X$186,Y4644,X4644)</f>
        <v>0</v>
      </c>
      <c r="Q4644"/>
      <c r="R4644"/>
      <c r="S4644" t="s">
        <v>9323</v>
      </c>
      <c r="T4644"/>
      <c r="U4644"/>
      <c r="V4644"/>
      <c r="W4644"/>
      <c r="X4644" s="397">
        <v>5</v>
      </c>
      <c r="Y4644" s="397">
        <v>31</v>
      </c>
    </row>
    <row r="4645" spans="1:25" x14ac:dyDescent="0.45">
      <c r="A4645">
        <f>'Page 1 - General Information'!$G$12</f>
        <v>113367003</v>
      </c>
      <c r="B4645" t="str">
        <f>'Page 1 - General Information'!$G$16</f>
        <v>2658</v>
      </c>
      <c r="C4645" s="395" t="s">
        <v>19824</v>
      </c>
      <c r="D4645"/>
      <c r="E4645"/>
      <c r="F4645"/>
      <c r="G4645"/>
      <c r="H4645"/>
      <c r="I4645"/>
      <c r="J4645"/>
      <c r="K4645"/>
      <c r="L4645"/>
      <c r="M4645"/>
      <c r="N4645" t="s">
        <v>8989</v>
      </c>
      <c r="O4645"/>
      <c r="P4645" s="401">
        <f>INDEX('Page 3 - Financial Information'!$K$16:$X$186,Y4645,X4645)</f>
        <v>0</v>
      </c>
      <c r="Q4645"/>
      <c r="R4645"/>
      <c r="S4645" t="s">
        <v>9324</v>
      </c>
      <c r="T4645"/>
      <c r="U4645"/>
      <c r="V4645"/>
      <c r="W4645"/>
      <c r="X4645" s="397">
        <v>6</v>
      </c>
      <c r="Y4645" s="397">
        <v>31</v>
      </c>
    </row>
    <row r="4646" spans="1:25" x14ac:dyDescent="0.45">
      <c r="A4646">
        <f>'Page 1 - General Information'!$G$12</f>
        <v>113367003</v>
      </c>
      <c r="B4646" t="str">
        <f>'Page 1 - General Information'!$G$16</f>
        <v>2658</v>
      </c>
      <c r="C4646" s="395" t="s">
        <v>19824</v>
      </c>
      <c r="D4646"/>
      <c r="E4646"/>
      <c r="F4646"/>
      <c r="G4646"/>
      <c r="H4646"/>
      <c r="I4646"/>
      <c r="J4646"/>
      <c r="K4646"/>
      <c r="L4646"/>
      <c r="M4646"/>
      <c r="N4646" t="s">
        <v>8989</v>
      </c>
      <c r="O4646"/>
      <c r="P4646" s="401">
        <f>INDEX('Page 3 - Financial Information'!$K$16:$X$186,Y4646,X4646)</f>
        <v>0</v>
      </c>
      <c r="Q4646"/>
      <c r="R4646"/>
      <c r="S4646" t="s">
        <v>9325</v>
      </c>
      <c r="T4646"/>
      <c r="U4646"/>
      <c r="V4646"/>
      <c r="W4646"/>
      <c r="X4646" s="397">
        <v>7</v>
      </c>
      <c r="Y4646" s="397">
        <v>31</v>
      </c>
    </row>
    <row r="4647" spans="1:25" x14ac:dyDescent="0.45">
      <c r="A4647">
        <f>'Page 1 - General Information'!$G$12</f>
        <v>113367003</v>
      </c>
      <c r="B4647" t="str">
        <f>'Page 1 - General Information'!$G$16</f>
        <v>2658</v>
      </c>
      <c r="C4647" s="395" t="s">
        <v>19824</v>
      </c>
      <c r="D4647"/>
      <c r="E4647"/>
      <c r="F4647"/>
      <c r="G4647"/>
      <c r="H4647"/>
      <c r="I4647"/>
      <c r="J4647"/>
      <c r="K4647"/>
      <c r="L4647"/>
      <c r="M4647"/>
      <c r="N4647" t="s">
        <v>8989</v>
      </c>
      <c r="O4647"/>
      <c r="P4647" s="401">
        <f>INDEX('Page 3 - Financial Information'!$K$16:$X$186,Y4647,X4647)</f>
        <v>0</v>
      </c>
      <c r="Q4647"/>
      <c r="R4647"/>
      <c r="S4647" t="s">
        <v>9326</v>
      </c>
      <c r="T4647"/>
      <c r="U4647"/>
      <c r="V4647"/>
      <c r="W4647"/>
      <c r="X4647" s="397">
        <v>8</v>
      </c>
      <c r="Y4647" s="397">
        <v>31</v>
      </c>
    </row>
    <row r="4648" spans="1:25" x14ac:dyDescent="0.45">
      <c r="A4648">
        <f>'Page 1 - General Information'!$G$12</f>
        <v>113367003</v>
      </c>
      <c r="B4648" t="str">
        <f>'Page 1 - General Information'!$G$16</f>
        <v>2658</v>
      </c>
      <c r="C4648" s="395" t="s">
        <v>19824</v>
      </c>
      <c r="D4648"/>
      <c r="E4648"/>
      <c r="F4648"/>
      <c r="G4648"/>
      <c r="H4648"/>
      <c r="I4648"/>
      <c r="J4648"/>
      <c r="K4648"/>
      <c r="L4648"/>
      <c r="M4648"/>
      <c r="N4648" t="s">
        <v>8989</v>
      </c>
      <c r="O4648"/>
      <c r="P4648" s="401">
        <f>INDEX('Page 3 - Financial Information'!$K$16:$X$186,Y4648,X4648)</f>
        <v>0</v>
      </c>
      <c r="Q4648"/>
      <c r="R4648"/>
      <c r="S4648" t="s">
        <v>9327</v>
      </c>
      <c r="T4648"/>
      <c r="U4648"/>
      <c r="V4648"/>
      <c r="W4648"/>
      <c r="X4648" s="397">
        <v>9</v>
      </c>
      <c r="Y4648" s="397">
        <v>31</v>
      </c>
    </row>
    <row r="4649" spans="1:25" x14ac:dyDescent="0.45">
      <c r="A4649">
        <f>'Page 1 - General Information'!$G$12</f>
        <v>113367003</v>
      </c>
      <c r="B4649" t="str">
        <f>'Page 1 - General Information'!$G$16</f>
        <v>2658</v>
      </c>
      <c r="C4649" s="395" t="s">
        <v>19824</v>
      </c>
      <c r="D4649"/>
      <c r="E4649"/>
      <c r="F4649"/>
      <c r="G4649"/>
      <c r="H4649"/>
      <c r="I4649"/>
      <c r="J4649"/>
      <c r="K4649"/>
      <c r="L4649"/>
      <c r="M4649"/>
      <c r="N4649" t="s">
        <v>8989</v>
      </c>
      <c r="O4649"/>
      <c r="P4649" s="401">
        <f>INDEX('Page 3 - Financial Information'!$K$16:$X$186,Y4649,X4649)</f>
        <v>0</v>
      </c>
      <c r="Q4649"/>
      <c r="R4649"/>
      <c r="S4649" t="s">
        <v>9328</v>
      </c>
      <c r="T4649"/>
      <c r="U4649"/>
      <c r="V4649"/>
      <c r="W4649"/>
      <c r="X4649" s="397">
        <v>10</v>
      </c>
      <c r="Y4649" s="397">
        <v>31</v>
      </c>
    </row>
    <row r="4650" spans="1:25" x14ac:dyDescent="0.45">
      <c r="A4650">
        <f>'Page 1 - General Information'!$G$12</f>
        <v>113367003</v>
      </c>
      <c r="B4650" t="str">
        <f>'Page 1 - General Information'!$G$16</f>
        <v>2658</v>
      </c>
      <c r="C4650" s="395" t="s">
        <v>19824</v>
      </c>
      <c r="D4650"/>
      <c r="E4650"/>
      <c r="F4650"/>
      <c r="G4650"/>
      <c r="H4650"/>
      <c r="I4650"/>
      <c r="J4650"/>
      <c r="K4650"/>
      <c r="L4650"/>
      <c r="M4650"/>
      <c r="N4650" t="s">
        <v>8989</v>
      </c>
      <c r="O4650"/>
      <c r="P4650" s="401">
        <f>INDEX('Page 3 - Financial Information'!$K$16:$X$186,Y4650,X4650)</f>
        <v>0</v>
      </c>
      <c r="Q4650"/>
      <c r="R4650"/>
      <c r="S4650" t="s">
        <v>9329</v>
      </c>
      <c r="T4650"/>
      <c r="U4650"/>
      <c r="V4650"/>
      <c r="W4650"/>
      <c r="X4650" s="397">
        <v>13</v>
      </c>
      <c r="Y4650" s="397">
        <v>31</v>
      </c>
    </row>
    <row r="4651" spans="1:25" x14ac:dyDescent="0.45">
      <c r="A4651">
        <f>'Page 1 - General Information'!$G$12</f>
        <v>113367003</v>
      </c>
      <c r="B4651" t="str">
        <f>'Page 1 - General Information'!$G$16</f>
        <v>2658</v>
      </c>
      <c r="C4651" s="395" t="s">
        <v>19824</v>
      </c>
      <c r="D4651"/>
      <c r="E4651"/>
      <c r="F4651"/>
      <c r="G4651"/>
      <c r="H4651"/>
      <c r="I4651"/>
      <c r="J4651"/>
      <c r="K4651"/>
      <c r="L4651"/>
      <c r="M4651"/>
      <c r="N4651" t="s">
        <v>8989</v>
      </c>
      <c r="O4651"/>
      <c r="P4651" s="401">
        <f>INDEX('Page 3 - Financial Information'!$K$16:$X$186,Y4651,X4651)</f>
        <v>0</v>
      </c>
      <c r="Q4651"/>
      <c r="R4651"/>
      <c r="S4651" t="s">
        <v>9330</v>
      </c>
      <c r="T4651"/>
      <c r="U4651"/>
      <c r="V4651"/>
      <c r="W4651"/>
      <c r="X4651" s="397">
        <v>14</v>
      </c>
      <c r="Y4651" s="397">
        <v>31</v>
      </c>
    </row>
    <row r="4652" spans="1:25" x14ac:dyDescent="0.45">
      <c r="A4652">
        <f>'Page 1 - General Information'!$G$12</f>
        <v>113367003</v>
      </c>
      <c r="B4652" t="str">
        <f>'Page 1 - General Information'!$G$16</f>
        <v>2658</v>
      </c>
      <c r="C4652" s="395" t="s">
        <v>19824</v>
      </c>
      <c r="D4652"/>
      <c r="E4652"/>
      <c r="F4652"/>
      <c r="G4652"/>
      <c r="H4652"/>
      <c r="I4652"/>
      <c r="J4652"/>
      <c r="K4652"/>
      <c r="L4652"/>
      <c r="M4652"/>
      <c r="N4652" t="s">
        <v>8989</v>
      </c>
      <c r="O4652"/>
      <c r="P4652" s="401">
        <f>INDEX('Page 3 - Financial Information'!$K$16:$X$186,Y4652,X4652)</f>
        <v>9023.75</v>
      </c>
      <c r="Q4652"/>
      <c r="R4652"/>
      <c r="S4652" t="s">
        <v>9331</v>
      </c>
      <c r="T4652"/>
      <c r="U4652"/>
      <c r="V4652"/>
      <c r="W4652"/>
      <c r="X4652" s="397">
        <v>1</v>
      </c>
      <c r="Y4652" s="397">
        <v>32</v>
      </c>
    </row>
    <row r="4653" spans="1:25" x14ac:dyDescent="0.45">
      <c r="A4653">
        <f>'Page 1 - General Information'!$G$12</f>
        <v>113367003</v>
      </c>
      <c r="B4653" t="str">
        <f>'Page 1 - General Information'!$G$16</f>
        <v>2658</v>
      </c>
      <c r="C4653" s="395" t="s">
        <v>19824</v>
      </c>
      <c r="D4653"/>
      <c r="E4653"/>
      <c r="F4653"/>
      <c r="G4653"/>
      <c r="H4653"/>
      <c r="I4653"/>
      <c r="J4653"/>
      <c r="K4653"/>
      <c r="L4653"/>
      <c r="M4653"/>
      <c r="N4653" t="s">
        <v>8989</v>
      </c>
      <c r="O4653"/>
      <c r="P4653" s="401">
        <f>INDEX('Page 3 - Financial Information'!$K$16:$X$186,Y4653,X4653)</f>
        <v>165.8</v>
      </c>
      <c r="Q4653"/>
      <c r="R4653"/>
      <c r="S4653" t="s">
        <v>9332</v>
      </c>
      <c r="T4653"/>
      <c r="U4653"/>
      <c r="V4653"/>
      <c r="W4653"/>
      <c r="X4653" s="397">
        <v>3</v>
      </c>
      <c r="Y4653" s="397">
        <v>32</v>
      </c>
    </row>
    <row r="4654" spans="1:25" x14ac:dyDescent="0.45">
      <c r="A4654">
        <f>'Page 1 - General Information'!$G$12</f>
        <v>113367003</v>
      </c>
      <c r="B4654" t="str">
        <f>'Page 1 - General Information'!$G$16</f>
        <v>2658</v>
      </c>
      <c r="C4654" s="395" t="s">
        <v>19824</v>
      </c>
      <c r="D4654"/>
      <c r="E4654"/>
      <c r="F4654"/>
      <c r="G4654"/>
      <c r="H4654"/>
      <c r="I4654"/>
      <c r="J4654"/>
      <c r="K4654"/>
      <c r="L4654"/>
      <c r="M4654"/>
      <c r="N4654" t="s">
        <v>8989</v>
      </c>
      <c r="O4654"/>
      <c r="P4654" s="401">
        <f>INDEX('Page 3 - Financial Information'!$K$16:$X$186,Y4654,X4654)</f>
        <v>451.47</v>
      </c>
      <c r="Q4654"/>
      <c r="R4654"/>
      <c r="S4654" t="s">
        <v>9333</v>
      </c>
      <c r="T4654"/>
      <c r="U4654"/>
      <c r="V4654"/>
      <c r="W4654"/>
      <c r="X4654" s="397">
        <v>4</v>
      </c>
      <c r="Y4654" s="397">
        <v>32</v>
      </c>
    </row>
    <row r="4655" spans="1:25" x14ac:dyDescent="0.45">
      <c r="A4655">
        <f>'Page 1 - General Information'!$G$12</f>
        <v>113367003</v>
      </c>
      <c r="B4655" t="str">
        <f>'Page 1 - General Information'!$G$16</f>
        <v>2658</v>
      </c>
      <c r="C4655" s="395" t="s">
        <v>19824</v>
      </c>
      <c r="D4655"/>
      <c r="E4655"/>
      <c r="F4655"/>
      <c r="G4655"/>
      <c r="H4655"/>
      <c r="I4655"/>
      <c r="J4655"/>
      <c r="K4655"/>
      <c r="L4655"/>
      <c r="M4655"/>
      <c r="N4655" t="s">
        <v>8989</v>
      </c>
      <c r="O4655"/>
      <c r="P4655" s="401">
        <f>INDEX('Page 3 - Financial Information'!$K$16:$X$186,Y4655,X4655)</f>
        <v>510.83</v>
      </c>
      <c r="Q4655"/>
      <c r="R4655"/>
      <c r="S4655" t="s">
        <v>9334</v>
      </c>
      <c r="T4655"/>
      <c r="U4655"/>
      <c r="V4655"/>
      <c r="W4655"/>
      <c r="X4655" s="397">
        <v>5</v>
      </c>
      <c r="Y4655" s="397">
        <v>32</v>
      </c>
    </row>
    <row r="4656" spans="1:25" x14ac:dyDescent="0.45">
      <c r="A4656">
        <f>'Page 1 - General Information'!$G$12</f>
        <v>113367003</v>
      </c>
      <c r="B4656" t="str">
        <f>'Page 1 - General Information'!$G$16</f>
        <v>2658</v>
      </c>
      <c r="C4656" s="395" t="s">
        <v>19824</v>
      </c>
      <c r="D4656"/>
      <c r="E4656"/>
      <c r="F4656"/>
      <c r="G4656"/>
      <c r="H4656"/>
      <c r="I4656"/>
      <c r="J4656"/>
      <c r="K4656"/>
      <c r="L4656"/>
      <c r="M4656"/>
      <c r="N4656" t="s">
        <v>8989</v>
      </c>
      <c r="O4656"/>
      <c r="P4656" s="401">
        <f>INDEX('Page 3 - Financial Information'!$K$16:$X$186,Y4656,X4656)</f>
        <v>0</v>
      </c>
      <c r="Q4656"/>
      <c r="R4656"/>
      <c r="S4656" t="s">
        <v>9335</v>
      </c>
      <c r="T4656"/>
      <c r="U4656"/>
      <c r="V4656"/>
      <c r="W4656"/>
      <c r="X4656" s="397">
        <v>6</v>
      </c>
      <c r="Y4656" s="397">
        <v>32</v>
      </c>
    </row>
    <row r="4657" spans="1:25" x14ac:dyDescent="0.45">
      <c r="A4657">
        <f>'Page 1 - General Information'!$G$12</f>
        <v>113367003</v>
      </c>
      <c r="B4657" t="str">
        <f>'Page 1 - General Information'!$G$16</f>
        <v>2658</v>
      </c>
      <c r="C4657" s="395" t="s">
        <v>19824</v>
      </c>
      <c r="D4657"/>
      <c r="E4657"/>
      <c r="F4657"/>
      <c r="G4657"/>
      <c r="H4657"/>
      <c r="I4657"/>
      <c r="J4657"/>
      <c r="K4657"/>
      <c r="L4657"/>
      <c r="M4657"/>
      <c r="N4657" t="s">
        <v>8989</v>
      </c>
      <c r="O4657"/>
      <c r="P4657" s="401">
        <f>INDEX('Page 3 - Financial Information'!$K$16:$X$186,Y4657,X4657)</f>
        <v>713.66</v>
      </c>
      <c r="Q4657"/>
      <c r="R4657"/>
      <c r="S4657" t="s">
        <v>9336</v>
      </c>
      <c r="T4657"/>
      <c r="U4657"/>
      <c r="V4657"/>
      <c r="W4657"/>
      <c r="X4657" s="397">
        <v>7</v>
      </c>
      <c r="Y4657" s="397">
        <v>32</v>
      </c>
    </row>
    <row r="4658" spans="1:25" x14ac:dyDescent="0.45">
      <c r="A4658">
        <f>'Page 1 - General Information'!$G$12</f>
        <v>113367003</v>
      </c>
      <c r="B4658" t="str">
        <f>'Page 1 - General Information'!$G$16</f>
        <v>2658</v>
      </c>
      <c r="C4658" s="395" t="s">
        <v>19824</v>
      </c>
      <c r="D4658"/>
      <c r="E4658"/>
      <c r="F4658"/>
      <c r="G4658"/>
      <c r="H4658"/>
      <c r="I4658"/>
      <c r="J4658"/>
      <c r="K4658"/>
      <c r="L4658"/>
      <c r="M4658"/>
      <c r="N4658" t="s">
        <v>8989</v>
      </c>
      <c r="O4658"/>
      <c r="P4658" s="401">
        <f>INDEX('Page 3 - Financial Information'!$K$16:$X$186,Y4658,X4658)</f>
        <v>0</v>
      </c>
      <c r="Q4658"/>
      <c r="R4658"/>
      <c r="S4658" t="s">
        <v>9337</v>
      </c>
      <c r="T4658"/>
      <c r="U4658"/>
      <c r="V4658"/>
      <c r="W4658"/>
      <c r="X4658" s="397">
        <v>8</v>
      </c>
      <c r="Y4658" s="397">
        <v>32</v>
      </c>
    </row>
    <row r="4659" spans="1:25" x14ac:dyDescent="0.45">
      <c r="A4659">
        <f>'Page 1 - General Information'!$G$12</f>
        <v>113367003</v>
      </c>
      <c r="B4659" t="str">
        <f>'Page 1 - General Information'!$G$16</f>
        <v>2658</v>
      </c>
      <c r="C4659" s="395" t="s">
        <v>19824</v>
      </c>
      <c r="D4659"/>
      <c r="E4659"/>
      <c r="F4659"/>
      <c r="G4659"/>
      <c r="H4659"/>
      <c r="I4659"/>
      <c r="J4659"/>
      <c r="K4659"/>
      <c r="L4659"/>
      <c r="M4659"/>
      <c r="N4659" t="s">
        <v>8989</v>
      </c>
      <c r="O4659"/>
      <c r="P4659" s="401">
        <f>INDEX('Page 3 - Financial Information'!$K$16:$X$186,Y4659,X4659)</f>
        <v>7181.99</v>
      </c>
      <c r="Q4659"/>
      <c r="R4659"/>
      <c r="S4659" t="s">
        <v>9338</v>
      </c>
      <c r="T4659"/>
      <c r="U4659"/>
      <c r="V4659"/>
      <c r="W4659"/>
      <c r="X4659" s="397">
        <v>9</v>
      </c>
      <c r="Y4659" s="397">
        <v>32</v>
      </c>
    </row>
    <row r="4660" spans="1:25" x14ac:dyDescent="0.45">
      <c r="A4660">
        <f>'Page 1 - General Information'!$G$12</f>
        <v>113367003</v>
      </c>
      <c r="B4660" t="str">
        <f>'Page 1 - General Information'!$G$16</f>
        <v>2658</v>
      </c>
      <c r="C4660" s="395" t="s">
        <v>19824</v>
      </c>
      <c r="D4660"/>
      <c r="E4660"/>
      <c r="F4660"/>
      <c r="G4660"/>
      <c r="H4660"/>
      <c r="I4660"/>
      <c r="J4660"/>
      <c r="K4660"/>
      <c r="L4660"/>
      <c r="M4660"/>
      <c r="N4660" t="s">
        <v>8989</v>
      </c>
      <c r="O4660"/>
      <c r="P4660" s="401">
        <f>INDEX('Page 3 - Financial Information'!$K$16:$X$186,Y4660,X4660)</f>
        <v>0</v>
      </c>
      <c r="Q4660"/>
      <c r="R4660"/>
      <c r="S4660" t="s">
        <v>9339</v>
      </c>
      <c r="T4660"/>
      <c r="U4660"/>
      <c r="V4660"/>
      <c r="W4660"/>
      <c r="X4660" s="397">
        <v>10</v>
      </c>
      <c r="Y4660" s="397">
        <v>32</v>
      </c>
    </row>
    <row r="4661" spans="1:25" x14ac:dyDescent="0.45">
      <c r="A4661">
        <f>'Page 1 - General Information'!$G$12</f>
        <v>113367003</v>
      </c>
      <c r="B4661" t="str">
        <f>'Page 1 - General Information'!$G$16</f>
        <v>2658</v>
      </c>
      <c r="C4661" s="395" t="s">
        <v>19824</v>
      </c>
      <c r="D4661"/>
      <c r="E4661"/>
      <c r="F4661"/>
      <c r="G4661"/>
      <c r="H4661"/>
      <c r="I4661"/>
      <c r="J4661"/>
      <c r="K4661"/>
      <c r="L4661"/>
      <c r="M4661"/>
      <c r="N4661" t="s">
        <v>8989</v>
      </c>
      <c r="O4661"/>
      <c r="P4661" s="401">
        <f>INDEX('Page 3 - Financial Information'!$K$16:$X$186,Y4661,X4661)</f>
        <v>0</v>
      </c>
      <c r="Q4661"/>
      <c r="R4661"/>
      <c r="S4661" t="s">
        <v>9340</v>
      </c>
      <c r="T4661"/>
      <c r="U4661"/>
      <c r="V4661"/>
      <c r="W4661"/>
      <c r="X4661" s="397">
        <v>13</v>
      </c>
      <c r="Y4661" s="397">
        <v>32</v>
      </c>
    </row>
    <row r="4662" spans="1:25" x14ac:dyDescent="0.45">
      <c r="A4662">
        <f>'Page 1 - General Information'!$G$12</f>
        <v>113367003</v>
      </c>
      <c r="B4662" t="str">
        <f>'Page 1 - General Information'!$G$16</f>
        <v>2658</v>
      </c>
      <c r="C4662" s="395" t="s">
        <v>19824</v>
      </c>
      <c r="D4662"/>
      <c r="E4662"/>
      <c r="F4662"/>
      <c r="G4662"/>
      <c r="H4662"/>
      <c r="I4662"/>
      <c r="J4662"/>
      <c r="K4662"/>
      <c r="L4662"/>
      <c r="M4662"/>
      <c r="N4662" t="s">
        <v>8989</v>
      </c>
      <c r="O4662"/>
      <c r="P4662" s="401">
        <f>INDEX('Page 3 - Financial Information'!$K$16:$X$186,Y4662,X4662)</f>
        <v>0</v>
      </c>
      <c r="Q4662"/>
      <c r="R4662"/>
      <c r="S4662" t="s">
        <v>9341</v>
      </c>
      <c r="T4662"/>
      <c r="U4662"/>
      <c r="V4662"/>
      <c r="W4662"/>
      <c r="X4662" s="397">
        <v>14</v>
      </c>
      <c r="Y4662" s="397">
        <v>32</v>
      </c>
    </row>
    <row r="4663" spans="1:25" x14ac:dyDescent="0.45">
      <c r="A4663">
        <f>'Page 1 - General Information'!$G$12</f>
        <v>113367003</v>
      </c>
      <c r="B4663" t="str">
        <f>'Page 1 - General Information'!$G$16</f>
        <v>2658</v>
      </c>
      <c r="C4663" s="395" t="s">
        <v>19824</v>
      </c>
      <c r="D4663"/>
      <c r="E4663"/>
      <c r="F4663"/>
      <c r="G4663"/>
      <c r="H4663"/>
      <c r="I4663"/>
      <c r="J4663"/>
      <c r="K4663"/>
      <c r="L4663"/>
      <c r="M4663"/>
      <c r="N4663" t="s">
        <v>8989</v>
      </c>
      <c r="O4663"/>
      <c r="P4663" s="401">
        <f>INDEX('Page 3 - Financial Information'!$K$16:$X$186,Y4663,X4663)</f>
        <v>0</v>
      </c>
      <c r="Q4663"/>
      <c r="R4663"/>
      <c r="S4663" t="s">
        <v>9342</v>
      </c>
      <c r="T4663"/>
      <c r="U4663"/>
      <c r="V4663"/>
      <c r="W4663"/>
      <c r="X4663" s="397">
        <v>1</v>
      </c>
      <c r="Y4663" s="397">
        <v>33</v>
      </c>
    </row>
    <row r="4664" spans="1:25" x14ac:dyDescent="0.45">
      <c r="A4664">
        <f>'Page 1 - General Information'!$G$12</f>
        <v>113367003</v>
      </c>
      <c r="B4664" t="str">
        <f>'Page 1 - General Information'!$G$16</f>
        <v>2658</v>
      </c>
      <c r="C4664" s="395" t="s">
        <v>19824</v>
      </c>
      <c r="D4664"/>
      <c r="E4664"/>
      <c r="F4664"/>
      <c r="G4664"/>
      <c r="H4664"/>
      <c r="I4664"/>
      <c r="J4664"/>
      <c r="K4664"/>
      <c r="L4664"/>
      <c r="M4664"/>
      <c r="N4664" t="s">
        <v>8989</v>
      </c>
      <c r="O4664"/>
      <c r="P4664" s="401">
        <f>INDEX('Page 3 - Financial Information'!$K$16:$X$186,Y4664,X4664)</f>
        <v>0</v>
      </c>
      <c r="Q4664"/>
      <c r="R4664"/>
      <c r="S4664" t="s">
        <v>9343</v>
      </c>
      <c r="T4664"/>
      <c r="U4664"/>
      <c r="V4664"/>
      <c r="W4664"/>
      <c r="X4664" s="397">
        <v>3</v>
      </c>
      <c r="Y4664" s="397">
        <v>33</v>
      </c>
    </row>
    <row r="4665" spans="1:25" x14ac:dyDescent="0.45">
      <c r="A4665">
        <f>'Page 1 - General Information'!$G$12</f>
        <v>113367003</v>
      </c>
      <c r="B4665" t="str">
        <f>'Page 1 - General Information'!$G$16</f>
        <v>2658</v>
      </c>
      <c r="C4665" s="395" t="s">
        <v>19824</v>
      </c>
      <c r="D4665"/>
      <c r="E4665"/>
      <c r="F4665"/>
      <c r="G4665"/>
      <c r="H4665"/>
      <c r="I4665"/>
      <c r="J4665"/>
      <c r="K4665"/>
      <c r="L4665"/>
      <c r="M4665"/>
      <c r="N4665" t="s">
        <v>8989</v>
      </c>
      <c r="O4665"/>
      <c r="P4665" s="401">
        <f>INDEX('Page 3 - Financial Information'!$K$16:$X$186,Y4665,X4665)</f>
        <v>0</v>
      </c>
      <c r="Q4665"/>
      <c r="R4665"/>
      <c r="S4665" t="s">
        <v>9344</v>
      </c>
      <c r="T4665"/>
      <c r="U4665"/>
      <c r="V4665"/>
      <c r="W4665"/>
      <c r="X4665" s="397">
        <v>4</v>
      </c>
      <c r="Y4665" s="397">
        <v>33</v>
      </c>
    </row>
    <row r="4666" spans="1:25" x14ac:dyDescent="0.45">
      <c r="A4666">
        <f>'Page 1 - General Information'!$G$12</f>
        <v>113367003</v>
      </c>
      <c r="B4666" t="str">
        <f>'Page 1 - General Information'!$G$16</f>
        <v>2658</v>
      </c>
      <c r="C4666" s="395" t="s">
        <v>19824</v>
      </c>
      <c r="D4666"/>
      <c r="E4666"/>
      <c r="F4666"/>
      <c r="G4666"/>
      <c r="H4666"/>
      <c r="I4666"/>
      <c r="J4666"/>
      <c r="K4666"/>
      <c r="L4666"/>
      <c r="M4666"/>
      <c r="N4666" t="s">
        <v>8989</v>
      </c>
      <c r="O4666"/>
      <c r="P4666" s="401">
        <f>INDEX('Page 3 - Financial Information'!$K$16:$X$186,Y4666,X4666)</f>
        <v>0</v>
      </c>
      <c r="Q4666"/>
      <c r="R4666"/>
      <c r="S4666" t="s">
        <v>9345</v>
      </c>
      <c r="T4666"/>
      <c r="U4666"/>
      <c r="V4666"/>
      <c r="W4666"/>
      <c r="X4666" s="397">
        <v>5</v>
      </c>
      <c r="Y4666" s="397">
        <v>33</v>
      </c>
    </row>
    <row r="4667" spans="1:25" x14ac:dyDescent="0.45">
      <c r="A4667">
        <f>'Page 1 - General Information'!$G$12</f>
        <v>113367003</v>
      </c>
      <c r="B4667" t="str">
        <f>'Page 1 - General Information'!$G$16</f>
        <v>2658</v>
      </c>
      <c r="C4667" s="395" t="s">
        <v>19824</v>
      </c>
      <c r="D4667"/>
      <c r="E4667"/>
      <c r="F4667"/>
      <c r="G4667"/>
      <c r="H4667"/>
      <c r="I4667"/>
      <c r="J4667"/>
      <c r="K4667"/>
      <c r="L4667"/>
      <c r="M4667"/>
      <c r="N4667" t="s">
        <v>8989</v>
      </c>
      <c r="O4667"/>
      <c r="P4667" s="401">
        <f>INDEX('Page 3 - Financial Information'!$K$16:$X$186,Y4667,X4667)</f>
        <v>0</v>
      </c>
      <c r="Q4667"/>
      <c r="R4667"/>
      <c r="S4667" t="s">
        <v>9346</v>
      </c>
      <c r="T4667"/>
      <c r="U4667"/>
      <c r="V4667"/>
      <c r="W4667"/>
      <c r="X4667" s="397">
        <v>6</v>
      </c>
      <c r="Y4667" s="397">
        <v>33</v>
      </c>
    </row>
    <row r="4668" spans="1:25" x14ac:dyDescent="0.45">
      <c r="A4668">
        <f>'Page 1 - General Information'!$G$12</f>
        <v>113367003</v>
      </c>
      <c r="B4668" t="str">
        <f>'Page 1 - General Information'!$G$16</f>
        <v>2658</v>
      </c>
      <c r="C4668" s="395" t="s">
        <v>19824</v>
      </c>
      <c r="D4668"/>
      <c r="E4668"/>
      <c r="F4668"/>
      <c r="G4668"/>
      <c r="H4668"/>
      <c r="I4668"/>
      <c r="J4668"/>
      <c r="K4668"/>
      <c r="L4668"/>
      <c r="M4668"/>
      <c r="N4668" t="s">
        <v>8989</v>
      </c>
      <c r="O4668"/>
      <c r="P4668" s="401">
        <f>INDEX('Page 3 - Financial Information'!$K$16:$X$186,Y4668,X4668)</f>
        <v>0</v>
      </c>
      <c r="Q4668"/>
      <c r="R4668"/>
      <c r="S4668" t="s">
        <v>9347</v>
      </c>
      <c r="T4668"/>
      <c r="U4668"/>
      <c r="V4668"/>
      <c r="W4668"/>
      <c r="X4668" s="397">
        <v>7</v>
      </c>
      <c r="Y4668" s="397">
        <v>33</v>
      </c>
    </row>
    <row r="4669" spans="1:25" x14ac:dyDescent="0.45">
      <c r="A4669">
        <f>'Page 1 - General Information'!$G$12</f>
        <v>113367003</v>
      </c>
      <c r="B4669" t="str">
        <f>'Page 1 - General Information'!$G$16</f>
        <v>2658</v>
      </c>
      <c r="C4669" s="395" t="s">
        <v>19824</v>
      </c>
      <c r="D4669"/>
      <c r="E4669"/>
      <c r="F4669"/>
      <c r="G4669"/>
      <c r="H4669"/>
      <c r="I4669"/>
      <c r="J4669"/>
      <c r="K4669"/>
      <c r="L4669"/>
      <c r="M4669"/>
      <c r="N4669" t="s">
        <v>8989</v>
      </c>
      <c r="O4669"/>
      <c r="P4669" s="401">
        <f>INDEX('Page 3 - Financial Information'!$K$16:$X$186,Y4669,X4669)</f>
        <v>0</v>
      </c>
      <c r="Q4669"/>
      <c r="R4669"/>
      <c r="S4669" t="s">
        <v>9348</v>
      </c>
      <c r="T4669"/>
      <c r="U4669"/>
      <c r="V4669"/>
      <c r="W4669"/>
      <c r="X4669" s="397">
        <v>8</v>
      </c>
      <c r="Y4669" s="397">
        <v>33</v>
      </c>
    </row>
    <row r="4670" spans="1:25" x14ac:dyDescent="0.45">
      <c r="A4670">
        <f>'Page 1 - General Information'!$G$12</f>
        <v>113367003</v>
      </c>
      <c r="B4670" t="str">
        <f>'Page 1 - General Information'!$G$16</f>
        <v>2658</v>
      </c>
      <c r="C4670" s="395" t="s">
        <v>19824</v>
      </c>
      <c r="D4670"/>
      <c r="E4670"/>
      <c r="F4670"/>
      <c r="G4670"/>
      <c r="H4670"/>
      <c r="I4670"/>
      <c r="J4670"/>
      <c r="K4670"/>
      <c r="L4670"/>
      <c r="M4670"/>
      <c r="N4670" t="s">
        <v>8989</v>
      </c>
      <c r="O4670"/>
      <c r="P4670" s="401">
        <f>INDEX('Page 3 - Financial Information'!$K$16:$X$186,Y4670,X4670)</f>
        <v>0</v>
      </c>
      <c r="Q4670"/>
      <c r="R4670"/>
      <c r="S4670" t="s">
        <v>9349</v>
      </c>
      <c r="T4670"/>
      <c r="U4670"/>
      <c r="V4670"/>
      <c r="W4670"/>
      <c r="X4670" s="397">
        <v>9</v>
      </c>
      <c r="Y4670" s="397">
        <v>33</v>
      </c>
    </row>
    <row r="4671" spans="1:25" x14ac:dyDescent="0.45">
      <c r="A4671">
        <f>'Page 1 - General Information'!$G$12</f>
        <v>113367003</v>
      </c>
      <c r="B4671" t="str">
        <f>'Page 1 - General Information'!$G$16</f>
        <v>2658</v>
      </c>
      <c r="C4671" s="395" t="s">
        <v>19824</v>
      </c>
      <c r="D4671"/>
      <c r="E4671"/>
      <c r="F4671"/>
      <c r="G4671"/>
      <c r="H4671"/>
      <c r="I4671"/>
      <c r="J4671"/>
      <c r="K4671"/>
      <c r="L4671"/>
      <c r="M4671"/>
      <c r="N4671" t="s">
        <v>8989</v>
      </c>
      <c r="O4671"/>
      <c r="P4671" s="401">
        <f>INDEX('Page 3 - Financial Information'!$K$16:$X$186,Y4671,X4671)</f>
        <v>0</v>
      </c>
      <c r="Q4671"/>
      <c r="R4671"/>
      <c r="S4671" t="s">
        <v>9350</v>
      </c>
      <c r="T4671"/>
      <c r="U4671"/>
      <c r="V4671"/>
      <c r="W4671"/>
      <c r="X4671" s="397">
        <v>10</v>
      </c>
      <c r="Y4671" s="397">
        <v>33</v>
      </c>
    </row>
    <row r="4672" spans="1:25" x14ac:dyDescent="0.45">
      <c r="A4672">
        <f>'Page 1 - General Information'!$G$12</f>
        <v>113367003</v>
      </c>
      <c r="B4672" t="str">
        <f>'Page 1 - General Information'!$G$16</f>
        <v>2658</v>
      </c>
      <c r="C4672" s="395" t="s">
        <v>19824</v>
      </c>
      <c r="D4672"/>
      <c r="E4672"/>
      <c r="F4672"/>
      <c r="G4672"/>
      <c r="H4672"/>
      <c r="I4672"/>
      <c r="J4672"/>
      <c r="K4672"/>
      <c r="L4672"/>
      <c r="M4672"/>
      <c r="N4672" t="s">
        <v>8989</v>
      </c>
      <c r="O4672"/>
      <c r="P4672" s="401">
        <f>INDEX('Page 3 - Financial Information'!$K$16:$X$186,Y4672,X4672)</f>
        <v>0</v>
      </c>
      <c r="Q4672"/>
      <c r="R4672"/>
      <c r="S4672" t="s">
        <v>9351</v>
      </c>
      <c r="T4672"/>
      <c r="U4672"/>
      <c r="V4672"/>
      <c r="W4672"/>
      <c r="X4672" s="397">
        <v>13</v>
      </c>
      <c r="Y4672" s="397">
        <v>33</v>
      </c>
    </row>
    <row r="4673" spans="1:25" x14ac:dyDescent="0.45">
      <c r="A4673">
        <f>'Page 1 - General Information'!$G$12</f>
        <v>113367003</v>
      </c>
      <c r="B4673" t="str">
        <f>'Page 1 - General Information'!$G$16</f>
        <v>2658</v>
      </c>
      <c r="C4673" s="395" t="s">
        <v>19824</v>
      </c>
      <c r="D4673"/>
      <c r="E4673"/>
      <c r="F4673"/>
      <c r="G4673"/>
      <c r="H4673"/>
      <c r="I4673"/>
      <c r="J4673"/>
      <c r="K4673"/>
      <c r="L4673"/>
      <c r="M4673"/>
      <c r="N4673" t="s">
        <v>8989</v>
      </c>
      <c r="O4673"/>
      <c r="P4673" s="401">
        <f>INDEX('Page 3 - Financial Information'!$K$16:$X$186,Y4673,X4673)</f>
        <v>0</v>
      </c>
      <c r="Q4673"/>
      <c r="R4673"/>
      <c r="S4673" t="s">
        <v>9352</v>
      </c>
      <c r="T4673"/>
      <c r="U4673"/>
      <c r="V4673"/>
      <c r="W4673"/>
      <c r="X4673" s="397">
        <v>14</v>
      </c>
      <c r="Y4673" s="397">
        <v>33</v>
      </c>
    </row>
    <row r="4674" spans="1:25" x14ac:dyDescent="0.45">
      <c r="A4674">
        <f>'Page 1 - General Information'!$G$12</f>
        <v>113367003</v>
      </c>
      <c r="B4674" t="str">
        <f>'Page 1 - General Information'!$G$16</f>
        <v>2658</v>
      </c>
      <c r="C4674" s="395" t="s">
        <v>19824</v>
      </c>
      <c r="D4674"/>
      <c r="E4674"/>
      <c r="F4674"/>
      <c r="G4674"/>
      <c r="H4674"/>
      <c r="I4674"/>
      <c r="J4674"/>
      <c r="K4674"/>
      <c r="L4674"/>
      <c r="M4674"/>
      <c r="N4674" t="s">
        <v>8989</v>
      </c>
      <c r="O4674"/>
      <c r="P4674" s="401">
        <f>INDEX('Page 3 - Financial Information'!$K$16:$X$186,Y4674,X4674)</f>
        <v>7331.01</v>
      </c>
      <c r="Q4674"/>
      <c r="R4674"/>
      <c r="S4674" t="s">
        <v>9353</v>
      </c>
      <c r="T4674"/>
      <c r="U4674"/>
      <c r="V4674"/>
      <c r="W4674"/>
      <c r="X4674" s="397">
        <v>1</v>
      </c>
      <c r="Y4674" s="397">
        <v>34</v>
      </c>
    </row>
    <row r="4675" spans="1:25" x14ac:dyDescent="0.45">
      <c r="A4675">
        <f>'Page 1 - General Information'!$G$12</f>
        <v>113367003</v>
      </c>
      <c r="B4675" t="str">
        <f>'Page 1 - General Information'!$G$16</f>
        <v>2658</v>
      </c>
      <c r="C4675" s="395" t="s">
        <v>19824</v>
      </c>
      <c r="D4675"/>
      <c r="E4675"/>
      <c r="F4675"/>
      <c r="G4675"/>
      <c r="H4675"/>
      <c r="I4675"/>
      <c r="J4675"/>
      <c r="K4675"/>
      <c r="L4675"/>
      <c r="M4675"/>
      <c r="N4675" t="s">
        <v>8989</v>
      </c>
      <c r="O4675"/>
      <c r="P4675" s="401">
        <f>INDEX('Page 3 - Financial Information'!$K$16:$X$186,Y4675,X4675)</f>
        <v>1012.79</v>
      </c>
      <c r="Q4675"/>
      <c r="R4675"/>
      <c r="S4675" t="s">
        <v>9354</v>
      </c>
      <c r="T4675"/>
      <c r="U4675"/>
      <c r="V4675"/>
      <c r="W4675"/>
      <c r="X4675" s="397">
        <v>3</v>
      </c>
      <c r="Y4675" s="397">
        <v>34</v>
      </c>
    </row>
    <row r="4676" spans="1:25" x14ac:dyDescent="0.45">
      <c r="A4676">
        <f>'Page 1 - General Information'!$G$12</f>
        <v>113367003</v>
      </c>
      <c r="B4676" t="str">
        <f>'Page 1 - General Information'!$G$16</f>
        <v>2658</v>
      </c>
      <c r="C4676" s="395" t="s">
        <v>19824</v>
      </c>
      <c r="D4676"/>
      <c r="E4676"/>
      <c r="F4676"/>
      <c r="G4676"/>
      <c r="H4676"/>
      <c r="I4676"/>
      <c r="J4676"/>
      <c r="K4676"/>
      <c r="L4676"/>
      <c r="M4676"/>
      <c r="N4676" t="s">
        <v>8989</v>
      </c>
      <c r="O4676"/>
      <c r="P4676" s="401">
        <f>INDEX('Page 3 - Financial Information'!$K$16:$X$186,Y4676,X4676)</f>
        <v>623.78</v>
      </c>
      <c r="Q4676"/>
      <c r="R4676"/>
      <c r="S4676" t="s">
        <v>9355</v>
      </c>
      <c r="T4676"/>
      <c r="U4676"/>
      <c r="V4676"/>
      <c r="W4676"/>
      <c r="X4676" s="397">
        <v>4</v>
      </c>
      <c r="Y4676" s="397">
        <v>34</v>
      </c>
    </row>
    <row r="4677" spans="1:25" x14ac:dyDescent="0.45">
      <c r="A4677">
        <f>'Page 1 - General Information'!$G$12</f>
        <v>113367003</v>
      </c>
      <c r="B4677" t="str">
        <f>'Page 1 - General Information'!$G$16</f>
        <v>2658</v>
      </c>
      <c r="C4677" s="395" t="s">
        <v>19824</v>
      </c>
      <c r="D4677"/>
      <c r="E4677"/>
      <c r="F4677"/>
      <c r="G4677"/>
      <c r="H4677"/>
      <c r="I4677"/>
      <c r="J4677"/>
      <c r="K4677"/>
      <c r="L4677"/>
      <c r="M4677"/>
      <c r="N4677" t="s">
        <v>8989</v>
      </c>
      <c r="O4677"/>
      <c r="P4677" s="401">
        <f>INDEX('Page 3 - Financial Information'!$K$16:$X$186,Y4677,X4677)</f>
        <v>613</v>
      </c>
      <c r="Q4677"/>
      <c r="R4677"/>
      <c r="S4677" t="s">
        <v>9356</v>
      </c>
      <c r="T4677"/>
      <c r="U4677"/>
      <c r="V4677"/>
      <c r="W4677"/>
      <c r="X4677" s="397">
        <v>5</v>
      </c>
      <c r="Y4677" s="397">
        <v>34</v>
      </c>
    </row>
    <row r="4678" spans="1:25" x14ac:dyDescent="0.45">
      <c r="A4678">
        <f>'Page 1 - General Information'!$G$12</f>
        <v>113367003</v>
      </c>
      <c r="B4678" t="str">
        <f>'Page 1 - General Information'!$G$16</f>
        <v>2658</v>
      </c>
      <c r="C4678" s="395" t="s">
        <v>19824</v>
      </c>
      <c r="D4678"/>
      <c r="E4678"/>
      <c r="F4678"/>
      <c r="G4678"/>
      <c r="H4678"/>
      <c r="I4678"/>
      <c r="J4678"/>
      <c r="K4678"/>
      <c r="L4678"/>
      <c r="M4678"/>
      <c r="N4678" t="s">
        <v>8989</v>
      </c>
      <c r="O4678"/>
      <c r="P4678" s="401">
        <f>INDEX('Page 3 - Financial Information'!$K$16:$X$186,Y4678,X4678)</f>
        <v>0</v>
      </c>
      <c r="Q4678"/>
      <c r="R4678"/>
      <c r="S4678" t="s">
        <v>9357</v>
      </c>
      <c r="T4678"/>
      <c r="U4678"/>
      <c r="V4678"/>
      <c r="W4678"/>
      <c r="X4678" s="397">
        <v>6</v>
      </c>
      <c r="Y4678" s="397">
        <v>34</v>
      </c>
    </row>
    <row r="4679" spans="1:25" x14ac:dyDescent="0.45">
      <c r="A4679">
        <f>'Page 1 - General Information'!$G$12</f>
        <v>113367003</v>
      </c>
      <c r="B4679" t="str">
        <f>'Page 1 - General Information'!$G$16</f>
        <v>2658</v>
      </c>
      <c r="C4679" s="395" t="s">
        <v>19824</v>
      </c>
      <c r="D4679"/>
      <c r="E4679"/>
      <c r="F4679"/>
      <c r="G4679"/>
      <c r="H4679"/>
      <c r="I4679"/>
      <c r="J4679"/>
      <c r="K4679"/>
      <c r="L4679"/>
      <c r="M4679"/>
      <c r="N4679" t="s">
        <v>8989</v>
      </c>
      <c r="O4679"/>
      <c r="P4679" s="401">
        <f>INDEX('Page 3 - Financial Information'!$K$16:$X$186,Y4679,X4679)</f>
        <v>1486.59</v>
      </c>
      <c r="Q4679"/>
      <c r="R4679"/>
      <c r="S4679" t="s">
        <v>9358</v>
      </c>
      <c r="T4679"/>
      <c r="U4679"/>
      <c r="V4679"/>
      <c r="W4679"/>
      <c r="X4679" s="397">
        <v>7</v>
      </c>
      <c r="Y4679" s="397">
        <v>34</v>
      </c>
    </row>
    <row r="4680" spans="1:25" x14ac:dyDescent="0.45">
      <c r="A4680">
        <f>'Page 1 - General Information'!$G$12</f>
        <v>113367003</v>
      </c>
      <c r="B4680" t="str">
        <f>'Page 1 - General Information'!$G$16</f>
        <v>2658</v>
      </c>
      <c r="C4680" s="395" t="s">
        <v>19824</v>
      </c>
      <c r="D4680"/>
      <c r="E4680"/>
      <c r="F4680"/>
      <c r="G4680"/>
      <c r="H4680"/>
      <c r="I4680"/>
      <c r="J4680"/>
      <c r="K4680"/>
      <c r="L4680"/>
      <c r="M4680"/>
      <c r="N4680" t="s">
        <v>8989</v>
      </c>
      <c r="O4680"/>
      <c r="P4680" s="401">
        <f>INDEX('Page 3 - Financial Information'!$K$16:$X$186,Y4680,X4680)</f>
        <v>0</v>
      </c>
      <c r="Q4680"/>
      <c r="R4680"/>
      <c r="S4680" t="s">
        <v>9359</v>
      </c>
      <c r="T4680"/>
      <c r="U4680"/>
      <c r="V4680"/>
      <c r="W4680"/>
      <c r="X4680" s="397">
        <v>8</v>
      </c>
      <c r="Y4680" s="397">
        <v>34</v>
      </c>
    </row>
    <row r="4681" spans="1:25" x14ac:dyDescent="0.45">
      <c r="A4681">
        <f>'Page 1 - General Information'!$G$12</f>
        <v>113367003</v>
      </c>
      <c r="B4681" t="str">
        <f>'Page 1 - General Information'!$G$16</f>
        <v>2658</v>
      </c>
      <c r="C4681" s="395" t="s">
        <v>19824</v>
      </c>
      <c r="D4681"/>
      <c r="E4681"/>
      <c r="F4681"/>
      <c r="G4681"/>
      <c r="H4681"/>
      <c r="I4681"/>
      <c r="J4681"/>
      <c r="K4681"/>
      <c r="L4681"/>
      <c r="M4681"/>
      <c r="N4681" t="s">
        <v>8989</v>
      </c>
      <c r="O4681"/>
      <c r="P4681" s="401">
        <f>INDEX('Page 3 - Financial Information'!$K$16:$X$186,Y4681,X4681)</f>
        <v>3594.85</v>
      </c>
      <c r="Q4681"/>
      <c r="R4681"/>
      <c r="S4681" t="s">
        <v>9360</v>
      </c>
      <c r="T4681"/>
      <c r="U4681"/>
      <c r="V4681"/>
      <c r="W4681"/>
      <c r="X4681" s="397">
        <v>9</v>
      </c>
      <c r="Y4681" s="397">
        <v>34</v>
      </c>
    </row>
    <row r="4682" spans="1:25" x14ac:dyDescent="0.45">
      <c r="A4682">
        <f>'Page 1 - General Information'!$G$12</f>
        <v>113367003</v>
      </c>
      <c r="B4682" t="str">
        <f>'Page 1 - General Information'!$G$16</f>
        <v>2658</v>
      </c>
      <c r="C4682" s="395" t="s">
        <v>19824</v>
      </c>
      <c r="D4682"/>
      <c r="E4682"/>
      <c r="F4682"/>
      <c r="G4682"/>
      <c r="H4682"/>
      <c r="I4682"/>
      <c r="J4682"/>
      <c r="K4682"/>
      <c r="L4682"/>
      <c r="M4682"/>
      <c r="N4682" t="s">
        <v>8989</v>
      </c>
      <c r="O4682"/>
      <c r="P4682" s="401">
        <f>INDEX('Page 3 - Financial Information'!$K$16:$X$186,Y4682,X4682)</f>
        <v>0</v>
      </c>
      <c r="Q4682"/>
      <c r="R4682"/>
      <c r="S4682" t="s">
        <v>9361</v>
      </c>
      <c r="T4682"/>
      <c r="U4682"/>
      <c r="V4682"/>
      <c r="W4682"/>
      <c r="X4682" s="397">
        <v>10</v>
      </c>
      <c r="Y4682" s="397">
        <v>34</v>
      </c>
    </row>
    <row r="4683" spans="1:25" x14ac:dyDescent="0.45">
      <c r="A4683">
        <f>'Page 1 - General Information'!$G$12</f>
        <v>113367003</v>
      </c>
      <c r="B4683" t="str">
        <f>'Page 1 - General Information'!$G$16</f>
        <v>2658</v>
      </c>
      <c r="C4683" s="395" t="s">
        <v>19824</v>
      </c>
      <c r="D4683"/>
      <c r="E4683"/>
      <c r="F4683"/>
      <c r="G4683"/>
      <c r="H4683"/>
      <c r="I4683"/>
      <c r="J4683"/>
      <c r="K4683"/>
      <c r="L4683"/>
      <c r="M4683"/>
      <c r="N4683" t="s">
        <v>8989</v>
      </c>
      <c r="O4683"/>
      <c r="P4683" s="401">
        <f>INDEX('Page 3 - Financial Information'!$K$16:$X$186,Y4683,X4683)</f>
        <v>0</v>
      </c>
      <c r="Q4683"/>
      <c r="R4683"/>
      <c r="S4683" t="s">
        <v>9362</v>
      </c>
      <c r="T4683"/>
      <c r="U4683"/>
      <c r="V4683"/>
      <c r="W4683"/>
      <c r="X4683" s="397">
        <v>13</v>
      </c>
      <c r="Y4683" s="397">
        <v>34</v>
      </c>
    </row>
    <row r="4684" spans="1:25" x14ac:dyDescent="0.45">
      <c r="A4684">
        <f>'Page 1 - General Information'!$G$12</f>
        <v>113367003</v>
      </c>
      <c r="B4684" t="str">
        <f>'Page 1 - General Information'!$G$16</f>
        <v>2658</v>
      </c>
      <c r="C4684" s="395" t="s">
        <v>19824</v>
      </c>
      <c r="D4684"/>
      <c r="E4684"/>
      <c r="F4684"/>
      <c r="G4684"/>
      <c r="H4684"/>
      <c r="I4684"/>
      <c r="J4684"/>
      <c r="K4684"/>
      <c r="L4684"/>
      <c r="M4684"/>
      <c r="N4684" t="s">
        <v>8989</v>
      </c>
      <c r="O4684"/>
      <c r="P4684" s="401">
        <f>INDEX('Page 3 - Financial Information'!$K$16:$X$186,Y4684,X4684)</f>
        <v>0</v>
      </c>
      <c r="Q4684"/>
      <c r="R4684"/>
      <c r="S4684" t="s">
        <v>9363</v>
      </c>
      <c r="T4684"/>
      <c r="U4684"/>
      <c r="V4684"/>
      <c r="W4684"/>
      <c r="X4684" s="397">
        <v>14</v>
      </c>
      <c r="Y4684" s="397">
        <v>34</v>
      </c>
    </row>
    <row r="4685" spans="1:25" x14ac:dyDescent="0.45">
      <c r="A4685">
        <f>'Page 1 - General Information'!$G$12</f>
        <v>113367003</v>
      </c>
      <c r="B4685" t="str">
        <f>'Page 1 - General Information'!$G$16</f>
        <v>2658</v>
      </c>
      <c r="C4685" s="395" t="s">
        <v>19824</v>
      </c>
      <c r="D4685"/>
      <c r="E4685"/>
      <c r="F4685"/>
      <c r="G4685"/>
      <c r="H4685"/>
      <c r="I4685"/>
      <c r="J4685"/>
      <c r="K4685"/>
      <c r="L4685"/>
      <c r="M4685"/>
      <c r="N4685" t="s">
        <v>8989</v>
      </c>
      <c r="O4685"/>
      <c r="P4685" s="401">
        <f>INDEX('Page 3 - Financial Information'!$K$16:$X$186,Y4685,X4685)</f>
        <v>0</v>
      </c>
      <c r="Q4685"/>
      <c r="R4685"/>
      <c r="S4685" t="s">
        <v>9364</v>
      </c>
      <c r="T4685"/>
      <c r="U4685"/>
      <c r="V4685"/>
      <c r="W4685"/>
      <c r="X4685" s="397">
        <v>1</v>
      </c>
      <c r="Y4685" s="397">
        <v>35</v>
      </c>
    </row>
    <row r="4686" spans="1:25" x14ac:dyDescent="0.45">
      <c r="A4686">
        <f>'Page 1 - General Information'!$G$12</f>
        <v>113367003</v>
      </c>
      <c r="B4686" t="str">
        <f>'Page 1 - General Information'!$G$16</f>
        <v>2658</v>
      </c>
      <c r="C4686" s="395" t="s">
        <v>19824</v>
      </c>
      <c r="D4686"/>
      <c r="E4686"/>
      <c r="F4686"/>
      <c r="G4686"/>
      <c r="H4686"/>
      <c r="I4686"/>
      <c r="J4686"/>
      <c r="K4686"/>
      <c r="L4686"/>
      <c r="M4686"/>
      <c r="N4686" t="s">
        <v>8989</v>
      </c>
      <c r="O4686"/>
      <c r="P4686" s="401">
        <f>INDEX('Page 3 - Financial Information'!$K$16:$X$186,Y4686,X4686)</f>
        <v>0</v>
      </c>
      <c r="Q4686"/>
      <c r="R4686"/>
      <c r="S4686" t="s">
        <v>9365</v>
      </c>
      <c r="T4686"/>
      <c r="U4686"/>
      <c r="V4686"/>
      <c r="W4686"/>
      <c r="X4686" s="397">
        <v>3</v>
      </c>
      <c r="Y4686" s="397">
        <v>35</v>
      </c>
    </row>
    <row r="4687" spans="1:25" x14ac:dyDescent="0.45">
      <c r="A4687">
        <f>'Page 1 - General Information'!$G$12</f>
        <v>113367003</v>
      </c>
      <c r="B4687" t="str">
        <f>'Page 1 - General Information'!$G$16</f>
        <v>2658</v>
      </c>
      <c r="C4687" s="395" t="s">
        <v>19824</v>
      </c>
      <c r="D4687"/>
      <c r="E4687"/>
      <c r="F4687"/>
      <c r="G4687"/>
      <c r="H4687"/>
      <c r="I4687"/>
      <c r="J4687"/>
      <c r="K4687"/>
      <c r="L4687"/>
      <c r="M4687"/>
      <c r="N4687" t="s">
        <v>8989</v>
      </c>
      <c r="O4687"/>
      <c r="P4687" s="401">
        <f>INDEX('Page 3 - Financial Information'!$K$16:$X$186,Y4687,X4687)</f>
        <v>0</v>
      </c>
      <c r="Q4687"/>
      <c r="R4687"/>
      <c r="S4687" t="s">
        <v>9366</v>
      </c>
      <c r="T4687"/>
      <c r="U4687"/>
      <c r="V4687"/>
      <c r="W4687"/>
      <c r="X4687" s="397">
        <v>4</v>
      </c>
      <c r="Y4687" s="397">
        <v>35</v>
      </c>
    </row>
    <row r="4688" spans="1:25" x14ac:dyDescent="0.45">
      <c r="A4688">
        <f>'Page 1 - General Information'!$G$12</f>
        <v>113367003</v>
      </c>
      <c r="B4688" t="str">
        <f>'Page 1 - General Information'!$G$16</f>
        <v>2658</v>
      </c>
      <c r="C4688" s="395" t="s">
        <v>19824</v>
      </c>
      <c r="D4688"/>
      <c r="E4688"/>
      <c r="F4688"/>
      <c r="G4688"/>
      <c r="H4688"/>
      <c r="I4688"/>
      <c r="J4688"/>
      <c r="K4688"/>
      <c r="L4688"/>
      <c r="M4688"/>
      <c r="N4688" t="s">
        <v>8989</v>
      </c>
      <c r="O4688"/>
      <c r="P4688" s="401">
        <f>INDEX('Page 3 - Financial Information'!$K$16:$X$186,Y4688,X4688)</f>
        <v>0</v>
      </c>
      <c r="Q4688"/>
      <c r="R4688"/>
      <c r="S4688" t="s">
        <v>9367</v>
      </c>
      <c r="T4688"/>
      <c r="U4688"/>
      <c r="V4688"/>
      <c r="W4688"/>
      <c r="X4688" s="397">
        <v>5</v>
      </c>
      <c r="Y4688" s="397">
        <v>35</v>
      </c>
    </row>
    <row r="4689" spans="1:25" x14ac:dyDescent="0.45">
      <c r="A4689">
        <f>'Page 1 - General Information'!$G$12</f>
        <v>113367003</v>
      </c>
      <c r="B4689" t="str">
        <f>'Page 1 - General Information'!$G$16</f>
        <v>2658</v>
      </c>
      <c r="C4689" s="395" t="s">
        <v>19824</v>
      </c>
      <c r="D4689"/>
      <c r="E4689"/>
      <c r="F4689"/>
      <c r="G4689"/>
      <c r="H4689"/>
      <c r="I4689"/>
      <c r="J4689"/>
      <c r="K4689"/>
      <c r="L4689"/>
      <c r="M4689"/>
      <c r="N4689" t="s">
        <v>8989</v>
      </c>
      <c r="O4689"/>
      <c r="P4689" s="401">
        <f>INDEX('Page 3 - Financial Information'!$K$16:$X$186,Y4689,X4689)</f>
        <v>0</v>
      </c>
      <c r="Q4689"/>
      <c r="R4689"/>
      <c r="S4689" t="s">
        <v>9368</v>
      </c>
      <c r="T4689"/>
      <c r="U4689"/>
      <c r="V4689"/>
      <c r="W4689"/>
      <c r="X4689" s="397">
        <v>6</v>
      </c>
      <c r="Y4689" s="397">
        <v>35</v>
      </c>
    </row>
    <row r="4690" spans="1:25" x14ac:dyDescent="0.45">
      <c r="A4690">
        <f>'Page 1 - General Information'!$G$12</f>
        <v>113367003</v>
      </c>
      <c r="B4690" t="str">
        <f>'Page 1 - General Information'!$G$16</f>
        <v>2658</v>
      </c>
      <c r="C4690" s="395" t="s">
        <v>19824</v>
      </c>
      <c r="D4690"/>
      <c r="E4690"/>
      <c r="F4690"/>
      <c r="G4690"/>
      <c r="H4690"/>
      <c r="I4690"/>
      <c r="J4690"/>
      <c r="K4690"/>
      <c r="L4690"/>
      <c r="M4690"/>
      <c r="N4690" t="s">
        <v>8989</v>
      </c>
      <c r="O4690"/>
      <c r="P4690" s="401">
        <f>INDEX('Page 3 - Financial Information'!$K$16:$X$186,Y4690,X4690)</f>
        <v>0</v>
      </c>
      <c r="Q4690"/>
      <c r="R4690"/>
      <c r="S4690" t="s">
        <v>9369</v>
      </c>
      <c r="T4690"/>
      <c r="U4690"/>
      <c r="V4690"/>
      <c r="W4690"/>
      <c r="X4690" s="397">
        <v>7</v>
      </c>
      <c r="Y4690" s="397">
        <v>35</v>
      </c>
    </row>
    <row r="4691" spans="1:25" x14ac:dyDescent="0.45">
      <c r="A4691">
        <f>'Page 1 - General Information'!$G$12</f>
        <v>113367003</v>
      </c>
      <c r="B4691" t="str">
        <f>'Page 1 - General Information'!$G$16</f>
        <v>2658</v>
      </c>
      <c r="C4691" s="395" t="s">
        <v>19824</v>
      </c>
      <c r="D4691"/>
      <c r="E4691"/>
      <c r="F4691"/>
      <c r="G4691"/>
      <c r="H4691"/>
      <c r="I4691"/>
      <c r="J4691"/>
      <c r="K4691"/>
      <c r="L4691"/>
      <c r="M4691"/>
      <c r="N4691" t="s">
        <v>8989</v>
      </c>
      <c r="O4691"/>
      <c r="P4691" s="401">
        <f>INDEX('Page 3 - Financial Information'!$K$16:$X$186,Y4691,X4691)</f>
        <v>0</v>
      </c>
      <c r="Q4691"/>
      <c r="R4691"/>
      <c r="S4691" t="s">
        <v>9370</v>
      </c>
      <c r="T4691"/>
      <c r="U4691"/>
      <c r="V4691"/>
      <c r="W4691"/>
      <c r="X4691" s="397">
        <v>8</v>
      </c>
      <c r="Y4691" s="397">
        <v>35</v>
      </c>
    </row>
    <row r="4692" spans="1:25" x14ac:dyDescent="0.45">
      <c r="A4692">
        <f>'Page 1 - General Information'!$G$12</f>
        <v>113367003</v>
      </c>
      <c r="B4692" t="str">
        <f>'Page 1 - General Information'!$G$16</f>
        <v>2658</v>
      </c>
      <c r="C4692" s="395" t="s">
        <v>19824</v>
      </c>
      <c r="D4692"/>
      <c r="E4692"/>
      <c r="F4692"/>
      <c r="G4692"/>
      <c r="H4692"/>
      <c r="I4692"/>
      <c r="J4692"/>
      <c r="K4692"/>
      <c r="L4692"/>
      <c r="M4692"/>
      <c r="N4692" t="s">
        <v>8989</v>
      </c>
      <c r="O4692"/>
      <c r="P4692" s="401">
        <f>INDEX('Page 3 - Financial Information'!$K$16:$X$186,Y4692,X4692)</f>
        <v>0</v>
      </c>
      <c r="Q4692"/>
      <c r="R4692"/>
      <c r="S4692" t="s">
        <v>9371</v>
      </c>
      <c r="T4692"/>
      <c r="U4692"/>
      <c r="V4692"/>
      <c r="W4692"/>
      <c r="X4692" s="397">
        <v>9</v>
      </c>
      <c r="Y4692" s="397">
        <v>35</v>
      </c>
    </row>
    <row r="4693" spans="1:25" x14ac:dyDescent="0.45">
      <c r="A4693">
        <f>'Page 1 - General Information'!$G$12</f>
        <v>113367003</v>
      </c>
      <c r="B4693" t="str">
        <f>'Page 1 - General Information'!$G$16</f>
        <v>2658</v>
      </c>
      <c r="C4693" s="395" t="s">
        <v>19824</v>
      </c>
      <c r="D4693"/>
      <c r="E4693"/>
      <c r="F4693"/>
      <c r="G4693"/>
      <c r="H4693"/>
      <c r="I4693"/>
      <c r="J4693"/>
      <c r="K4693"/>
      <c r="L4693"/>
      <c r="M4693"/>
      <c r="N4693" t="s">
        <v>8989</v>
      </c>
      <c r="O4693"/>
      <c r="P4693" s="401">
        <f>INDEX('Page 3 - Financial Information'!$K$16:$X$186,Y4693,X4693)</f>
        <v>0</v>
      </c>
      <c r="Q4693"/>
      <c r="R4693"/>
      <c r="S4693" t="s">
        <v>9372</v>
      </c>
      <c r="T4693"/>
      <c r="U4693"/>
      <c r="V4693"/>
      <c r="W4693"/>
      <c r="X4693" s="397">
        <v>10</v>
      </c>
      <c r="Y4693" s="397">
        <v>35</v>
      </c>
    </row>
    <row r="4694" spans="1:25" x14ac:dyDescent="0.45">
      <c r="A4694">
        <f>'Page 1 - General Information'!$G$12</f>
        <v>113367003</v>
      </c>
      <c r="B4694" t="str">
        <f>'Page 1 - General Information'!$G$16</f>
        <v>2658</v>
      </c>
      <c r="C4694" s="395" t="s">
        <v>19824</v>
      </c>
      <c r="D4694"/>
      <c r="E4694"/>
      <c r="F4694"/>
      <c r="G4694"/>
      <c r="H4694"/>
      <c r="I4694"/>
      <c r="J4694"/>
      <c r="K4694"/>
      <c r="L4694"/>
      <c r="M4694"/>
      <c r="N4694" t="s">
        <v>8989</v>
      </c>
      <c r="O4694"/>
      <c r="P4694" s="401">
        <f>INDEX('Page 3 - Financial Information'!$K$16:$X$186,Y4694,X4694)</f>
        <v>0</v>
      </c>
      <c r="Q4694"/>
      <c r="R4694"/>
      <c r="S4694" t="s">
        <v>9373</v>
      </c>
      <c r="T4694"/>
      <c r="U4694"/>
      <c r="V4694"/>
      <c r="W4694"/>
      <c r="X4694" s="397">
        <v>13</v>
      </c>
      <c r="Y4694" s="397">
        <v>35</v>
      </c>
    </row>
    <row r="4695" spans="1:25" x14ac:dyDescent="0.45">
      <c r="A4695">
        <f>'Page 1 - General Information'!$G$12</f>
        <v>113367003</v>
      </c>
      <c r="B4695" t="str">
        <f>'Page 1 - General Information'!$G$16</f>
        <v>2658</v>
      </c>
      <c r="C4695" s="395" t="s">
        <v>19824</v>
      </c>
      <c r="D4695"/>
      <c r="E4695"/>
      <c r="F4695"/>
      <c r="G4695"/>
      <c r="H4695"/>
      <c r="I4695"/>
      <c r="J4695"/>
      <c r="K4695"/>
      <c r="L4695"/>
      <c r="M4695"/>
      <c r="N4695" t="s">
        <v>8989</v>
      </c>
      <c r="O4695"/>
      <c r="P4695" s="401">
        <f>INDEX('Page 3 - Financial Information'!$K$16:$X$186,Y4695,X4695)</f>
        <v>0</v>
      </c>
      <c r="Q4695"/>
      <c r="R4695"/>
      <c r="S4695" t="s">
        <v>9374</v>
      </c>
      <c r="T4695"/>
      <c r="U4695"/>
      <c r="V4695"/>
      <c r="W4695"/>
      <c r="X4695" s="397">
        <v>14</v>
      </c>
      <c r="Y4695" s="397">
        <v>35</v>
      </c>
    </row>
    <row r="4696" spans="1:25" x14ac:dyDescent="0.45">
      <c r="A4696">
        <f>'Page 1 - General Information'!$G$12</f>
        <v>113367003</v>
      </c>
      <c r="B4696" t="str">
        <f>'Page 1 - General Information'!$G$16</f>
        <v>2658</v>
      </c>
      <c r="C4696" s="395" t="s">
        <v>19824</v>
      </c>
      <c r="D4696"/>
      <c r="E4696"/>
      <c r="F4696"/>
      <c r="G4696"/>
      <c r="H4696"/>
      <c r="I4696"/>
      <c r="J4696"/>
      <c r="K4696"/>
      <c r="L4696"/>
      <c r="M4696"/>
      <c r="N4696" t="s">
        <v>8989</v>
      </c>
      <c r="O4696"/>
      <c r="P4696" s="401">
        <f>INDEX('Page 3 - Financial Information'!$K$16:$X$186,Y4696,X4696)</f>
        <v>0</v>
      </c>
      <c r="Q4696"/>
      <c r="R4696"/>
      <c r="S4696" t="s">
        <v>9375</v>
      </c>
      <c r="T4696"/>
      <c r="U4696"/>
      <c r="V4696"/>
      <c r="W4696"/>
      <c r="X4696" s="397">
        <v>1</v>
      </c>
      <c r="Y4696" s="397">
        <v>36</v>
      </c>
    </row>
    <row r="4697" spans="1:25" x14ac:dyDescent="0.45">
      <c r="A4697">
        <f>'Page 1 - General Information'!$G$12</f>
        <v>113367003</v>
      </c>
      <c r="B4697" t="str">
        <f>'Page 1 - General Information'!$G$16</f>
        <v>2658</v>
      </c>
      <c r="C4697" s="395" t="s">
        <v>19824</v>
      </c>
      <c r="D4697"/>
      <c r="E4697"/>
      <c r="F4697"/>
      <c r="G4697"/>
      <c r="H4697"/>
      <c r="I4697"/>
      <c r="J4697"/>
      <c r="K4697"/>
      <c r="L4697"/>
      <c r="M4697"/>
      <c r="N4697" t="s">
        <v>8989</v>
      </c>
      <c r="O4697"/>
      <c r="P4697" s="401">
        <f>INDEX('Page 3 - Financial Information'!$K$16:$X$186,Y4697,X4697)</f>
        <v>0</v>
      </c>
      <c r="Q4697"/>
      <c r="R4697"/>
      <c r="S4697" t="s">
        <v>9376</v>
      </c>
      <c r="T4697"/>
      <c r="U4697"/>
      <c r="V4697"/>
      <c r="W4697"/>
      <c r="X4697" s="397">
        <v>3</v>
      </c>
      <c r="Y4697" s="397">
        <v>36</v>
      </c>
    </row>
    <row r="4698" spans="1:25" x14ac:dyDescent="0.45">
      <c r="A4698">
        <f>'Page 1 - General Information'!$G$12</f>
        <v>113367003</v>
      </c>
      <c r="B4698" t="str">
        <f>'Page 1 - General Information'!$G$16</f>
        <v>2658</v>
      </c>
      <c r="C4698" s="395" t="s">
        <v>19824</v>
      </c>
      <c r="D4698"/>
      <c r="E4698"/>
      <c r="F4698"/>
      <c r="G4698"/>
      <c r="H4698"/>
      <c r="I4698"/>
      <c r="J4698"/>
      <c r="K4698"/>
      <c r="L4698"/>
      <c r="M4698"/>
      <c r="N4698" t="s">
        <v>8989</v>
      </c>
      <c r="O4698"/>
      <c r="P4698" s="401">
        <f>INDEX('Page 3 - Financial Information'!$K$16:$X$186,Y4698,X4698)</f>
        <v>0</v>
      </c>
      <c r="Q4698"/>
      <c r="R4698"/>
      <c r="S4698" t="s">
        <v>9377</v>
      </c>
      <c r="T4698"/>
      <c r="U4698"/>
      <c r="V4698"/>
      <c r="W4698"/>
      <c r="X4698" s="397">
        <v>4</v>
      </c>
      <c r="Y4698" s="397">
        <v>36</v>
      </c>
    </row>
    <row r="4699" spans="1:25" x14ac:dyDescent="0.45">
      <c r="A4699">
        <f>'Page 1 - General Information'!$G$12</f>
        <v>113367003</v>
      </c>
      <c r="B4699" t="str">
        <f>'Page 1 - General Information'!$G$16</f>
        <v>2658</v>
      </c>
      <c r="C4699" s="395" t="s">
        <v>19824</v>
      </c>
      <c r="D4699"/>
      <c r="E4699"/>
      <c r="F4699"/>
      <c r="G4699"/>
      <c r="H4699"/>
      <c r="I4699"/>
      <c r="J4699"/>
      <c r="K4699"/>
      <c r="L4699"/>
      <c r="M4699"/>
      <c r="N4699" t="s">
        <v>8989</v>
      </c>
      <c r="O4699"/>
      <c r="P4699" s="401">
        <f>INDEX('Page 3 - Financial Information'!$K$16:$X$186,Y4699,X4699)</f>
        <v>0</v>
      </c>
      <c r="Q4699"/>
      <c r="R4699"/>
      <c r="S4699" t="s">
        <v>9378</v>
      </c>
      <c r="T4699"/>
      <c r="U4699"/>
      <c r="V4699"/>
      <c r="W4699"/>
      <c r="X4699" s="397">
        <v>5</v>
      </c>
      <c r="Y4699" s="397">
        <v>36</v>
      </c>
    </row>
    <row r="4700" spans="1:25" x14ac:dyDescent="0.45">
      <c r="A4700">
        <f>'Page 1 - General Information'!$G$12</f>
        <v>113367003</v>
      </c>
      <c r="B4700" t="str">
        <f>'Page 1 - General Information'!$G$16</f>
        <v>2658</v>
      </c>
      <c r="C4700" s="395" t="s">
        <v>19824</v>
      </c>
      <c r="D4700"/>
      <c r="E4700"/>
      <c r="F4700"/>
      <c r="G4700"/>
      <c r="H4700"/>
      <c r="I4700"/>
      <c r="J4700"/>
      <c r="K4700"/>
      <c r="L4700"/>
      <c r="M4700"/>
      <c r="N4700" t="s">
        <v>8989</v>
      </c>
      <c r="O4700"/>
      <c r="P4700" s="401">
        <f>INDEX('Page 3 - Financial Information'!$K$16:$X$186,Y4700,X4700)</f>
        <v>0</v>
      </c>
      <c r="Q4700"/>
      <c r="R4700"/>
      <c r="S4700" t="s">
        <v>9379</v>
      </c>
      <c r="T4700"/>
      <c r="U4700"/>
      <c r="V4700"/>
      <c r="W4700"/>
      <c r="X4700" s="397">
        <v>6</v>
      </c>
      <c r="Y4700" s="397">
        <v>36</v>
      </c>
    </row>
    <row r="4701" spans="1:25" x14ac:dyDescent="0.45">
      <c r="A4701">
        <f>'Page 1 - General Information'!$G$12</f>
        <v>113367003</v>
      </c>
      <c r="B4701" t="str">
        <f>'Page 1 - General Information'!$G$16</f>
        <v>2658</v>
      </c>
      <c r="C4701" s="395" t="s">
        <v>19824</v>
      </c>
      <c r="D4701"/>
      <c r="E4701"/>
      <c r="F4701"/>
      <c r="G4701"/>
      <c r="H4701"/>
      <c r="I4701"/>
      <c r="J4701"/>
      <c r="K4701"/>
      <c r="L4701"/>
      <c r="M4701"/>
      <c r="N4701" t="s">
        <v>8989</v>
      </c>
      <c r="O4701"/>
      <c r="P4701" s="401">
        <f>INDEX('Page 3 - Financial Information'!$K$16:$X$186,Y4701,X4701)</f>
        <v>0</v>
      </c>
      <c r="Q4701"/>
      <c r="R4701"/>
      <c r="S4701" t="s">
        <v>9380</v>
      </c>
      <c r="T4701"/>
      <c r="U4701"/>
      <c r="V4701"/>
      <c r="W4701"/>
      <c r="X4701" s="397">
        <v>7</v>
      </c>
      <c r="Y4701" s="397">
        <v>36</v>
      </c>
    </row>
    <row r="4702" spans="1:25" x14ac:dyDescent="0.45">
      <c r="A4702">
        <f>'Page 1 - General Information'!$G$12</f>
        <v>113367003</v>
      </c>
      <c r="B4702" t="str">
        <f>'Page 1 - General Information'!$G$16</f>
        <v>2658</v>
      </c>
      <c r="C4702" s="395" t="s">
        <v>19824</v>
      </c>
      <c r="D4702"/>
      <c r="E4702"/>
      <c r="F4702"/>
      <c r="G4702"/>
      <c r="H4702"/>
      <c r="I4702"/>
      <c r="J4702"/>
      <c r="K4702"/>
      <c r="L4702"/>
      <c r="M4702"/>
      <c r="N4702" t="s">
        <v>8989</v>
      </c>
      <c r="O4702"/>
      <c r="P4702" s="401">
        <f>INDEX('Page 3 - Financial Information'!$K$16:$X$186,Y4702,X4702)</f>
        <v>0</v>
      </c>
      <c r="Q4702"/>
      <c r="R4702"/>
      <c r="S4702" t="s">
        <v>9381</v>
      </c>
      <c r="T4702"/>
      <c r="U4702"/>
      <c r="V4702"/>
      <c r="W4702"/>
      <c r="X4702" s="397">
        <v>8</v>
      </c>
      <c r="Y4702" s="397">
        <v>36</v>
      </c>
    </row>
    <row r="4703" spans="1:25" x14ac:dyDescent="0.45">
      <c r="A4703">
        <f>'Page 1 - General Information'!$G$12</f>
        <v>113367003</v>
      </c>
      <c r="B4703" t="str">
        <f>'Page 1 - General Information'!$G$16</f>
        <v>2658</v>
      </c>
      <c r="C4703" s="395" t="s">
        <v>19824</v>
      </c>
      <c r="D4703"/>
      <c r="E4703"/>
      <c r="F4703"/>
      <c r="G4703"/>
      <c r="H4703"/>
      <c r="I4703"/>
      <c r="J4703"/>
      <c r="K4703"/>
      <c r="L4703"/>
      <c r="M4703"/>
      <c r="N4703" t="s">
        <v>8989</v>
      </c>
      <c r="O4703"/>
      <c r="P4703" s="401">
        <f>INDEX('Page 3 - Financial Information'!$K$16:$X$186,Y4703,X4703)</f>
        <v>0</v>
      </c>
      <c r="Q4703"/>
      <c r="R4703"/>
      <c r="S4703" t="s">
        <v>9382</v>
      </c>
      <c r="T4703"/>
      <c r="U4703"/>
      <c r="V4703"/>
      <c r="W4703"/>
      <c r="X4703" s="397">
        <v>9</v>
      </c>
      <c r="Y4703" s="397">
        <v>36</v>
      </c>
    </row>
    <row r="4704" spans="1:25" x14ac:dyDescent="0.45">
      <c r="A4704">
        <f>'Page 1 - General Information'!$G$12</f>
        <v>113367003</v>
      </c>
      <c r="B4704" t="str">
        <f>'Page 1 - General Information'!$G$16</f>
        <v>2658</v>
      </c>
      <c r="C4704" s="395" t="s">
        <v>19824</v>
      </c>
      <c r="D4704"/>
      <c r="E4704"/>
      <c r="F4704"/>
      <c r="G4704"/>
      <c r="H4704"/>
      <c r="I4704"/>
      <c r="J4704"/>
      <c r="K4704"/>
      <c r="L4704"/>
      <c r="M4704"/>
      <c r="N4704" t="s">
        <v>8989</v>
      </c>
      <c r="O4704"/>
      <c r="P4704" s="401">
        <f>INDEX('Page 3 - Financial Information'!$K$16:$X$186,Y4704,X4704)</f>
        <v>0</v>
      </c>
      <c r="Q4704"/>
      <c r="R4704"/>
      <c r="S4704" t="s">
        <v>9383</v>
      </c>
      <c r="T4704"/>
      <c r="U4704"/>
      <c r="V4704"/>
      <c r="W4704"/>
      <c r="X4704" s="397">
        <v>10</v>
      </c>
      <c r="Y4704" s="397">
        <v>36</v>
      </c>
    </row>
    <row r="4705" spans="1:25" x14ac:dyDescent="0.45">
      <c r="A4705">
        <f>'Page 1 - General Information'!$G$12</f>
        <v>113367003</v>
      </c>
      <c r="B4705" t="str">
        <f>'Page 1 - General Information'!$G$16</f>
        <v>2658</v>
      </c>
      <c r="C4705" s="395" t="s">
        <v>19824</v>
      </c>
      <c r="D4705"/>
      <c r="E4705"/>
      <c r="F4705"/>
      <c r="G4705"/>
      <c r="H4705"/>
      <c r="I4705"/>
      <c r="J4705"/>
      <c r="K4705"/>
      <c r="L4705"/>
      <c r="M4705"/>
      <c r="N4705" t="s">
        <v>8989</v>
      </c>
      <c r="O4705"/>
      <c r="P4705" s="401">
        <f>INDEX('Page 3 - Financial Information'!$K$16:$X$186,Y4705,X4705)</f>
        <v>0</v>
      </c>
      <c r="Q4705"/>
      <c r="R4705"/>
      <c r="S4705" t="s">
        <v>9384</v>
      </c>
      <c r="T4705"/>
      <c r="U4705"/>
      <c r="V4705"/>
      <c r="W4705"/>
      <c r="X4705" s="397">
        <v>13</v>
      </c>
      <c r="Y4705" s="397">
        <v>36</v>
      </c>
    </row>
    <row r="4706" spans="1:25" x14ac:dyDescent="0.45">
      <c r="A4706">
        <f>'Page 1 - General Information'!$G$12</f>
        <v>113367003</v>
      </c>
      <c r="B4706" t="str">
        <f>'Page 1 - General Information'!$G$16</f>
        <v>2658</v>
      </c>
      <c r="C4706" s="395" t="s">
        <v>19824</v>
      </c>
      <c r="D4706"/>
      <c r="E4706"/>
      <c r="F4706"/>
      <c r="G4706"/>
      <c r="H4706"/>
      <c r="I4706"/>
      <c r="J4706"/>
      <c r="K4706"/>
      <c r="L4706"/>
      <c r="M4706"/>
      <c r="N4706" t="s">
        <v>8989</v>
      </c>
      <c r="O4706"/>
      <c r="P4706" s="401">
        <f>INDEX('Page 3 - Financial Information'!$K$16:$X$186,Y4706,X4706)</f>
        <v>0</v>
      </c>
      <c r="Q4706"/>
      <c r="R4706"/>
      <c r="S4706" t="s">
        <v>9385</v>
      </c>
      <c r="T4706"/>
      <c r="U4706"/>
      <c r="V4706"/>
      <c r="W4706"/>
      <c r="X4706" s="397">
        <v>14</v>
      </c>
      <c r="Y4706" s="397">
        <v>36</v>
      </c>
    </row>
    <row r="4707" spans="1:25" x14ac:dyDescent="0.45">
      <c r="A4707">
        <f>'Page 1 - General Information'!$G$12</f>
        <v>113367003</v>
      </c>
      <c r="B4707" t="str">
        <f>'Page 1 - General Information'!$G$16</f>
        <v>2658</v>
      </c>
      <c r="C4707" s="395" t="s">
        <v>19824</v>
      </c>
      <c r="D4707"/>
      <c r="E4707"/>
      <c r="F4707"/>
      <c r="G4707"/>
      <c r="H4707"/>
      <c r="I4707"/>
      <c r="J4707"/>
      <c r="K4707"/>
      <c r="L4707"/>
      <c r="M4707"/>
      <c r="N4707" t="s">
        <v>8989</v>
      </c>
      <c r="O4707"/>
      <c r="P4707" s="401">
        <f>INDEX('Page 3 - Financial Information'!$K$16:$X$186,Y4707,X4707)</f>
        <v>0</v>
      </c>
      <c r="Q4707"/>
      <c r="R4707"/>
      <c r="S4707" t="s">
        <v>9386</v>
      </c>
      <c r="T4707"/>
      <c r="U4707"/>
      <c r="V4707"/>
      <c r="W4707"/>
      <c r="X4707" s="397">
        <v>1</v>
      </c>
      <c r="Y4707" s="397">
        <v>37</v>
      </c>
    </row>
    <row r="4708" spans="1:25" x14ac:dyDescent="0.45">
      <c r="A4708">
        <f>'Page 1 - General Information'!$G$12</f>
        <v>113367003</v>
      </c>
      <c r="B4708" t="str">
        <f>'Page 1 - General Information'!$G$16</f>
        <v>2658</v>
      </c>
      <c r="C4708" s="395" t="s">
        <v>19824</v>
      </c>
      <c r="D4708"/>
      <c r="E4708"/>
      <c r="F4708"/>
      <c r="G4708"/>
      <c r="H4708"/>
      <c r="I4708"/>
      <c r="J4708"/>
      <c r="K4708"/>
      <c r="L4708"/>
      <c r="M4708"/>
      <c r="N4708" t="s">
        <v>8989</v>
      </c>
      <c r="O4708"/>
      <c r="P4708" s="401">
        <f>INDEX('Page 3 - Financial Information'!$K$16:$X$186,Y4708,X4708)</f>
        <v>0</v>
      </c>
      <c r="Q4708"/>
      <c r="R4708"/>
      <c r="S4708" t="s">
        <v>9387</v>
      </c>
      <c r="T4708"/>
      <c r="U4708"/>
      <c r="V4708"/>
      <c r="W4708"/>
      <c r="X4708" s="397">
        <v>3</v>
      </c>
      <c r="Y4708" s="397">
        <v>37</v>
      </c>
    </row>
    <row r="4709" spans="1:25" x14ac:dyDescent="0.45">
      <c r="A4709">
        <f>'Page 1 - General Information'!$G$12</f>
        <v>113367003</v>
      </c>
      <c r="B4709" t="str">
        <f>'Page 1 - General Information'!$G$16</f>
        <v>2658</v>
      </c>
      <c r="C4709" s="395" t="s">
        <v>19824</v>
      </c>
      <c r="D4709"/>
      <c r="E4709"/>
      <c r="F4709"/>
      <c r="G4709"/>
      <c r="H4709"/>
      <c r="I4709"/>
      <c r="J4709"/>
      <c r="K4709"/>
      <c r="L4709"/>
      <c r="M4709"/>
      <c r="N4709" t="s">
        <v>8989</v>
      </c>
      <c r="O4709"/>
      <c r="P4709" s="401">
        <f>INDEX('Page 3 - Financial Information'!$K$16:$X$186,Y4709,X4709)</f>
        <v>0</v>
      </c>
      <c r="Q4709"/>
      <c r="R4709"/>
      <c r="S4709" t="s">
        <v>9388</v>
      </c>
      <c r="T4709"/>
      <c r="U4709"/>
      <c r="V4709"/>
      <c r="W4709"/>
      <c r="X4709" s="397">
        <v>4</v>
      </c>
      <c r="Y4709" s="397">
        <v>37</v>
      </c>
    </row>
    <row r="4710" spans="1:25" x14ac:dyDescent="0.45">
      <c r="A4710">
        <f>'Page 1 - General Information'!$G$12</f>
        <v>113367003</v>
      </c>
      <c r="B4710" t="str">
        <f>'Page 1 - General Information'!$G$16</f>
        <v>2658</v>
      </c>
      <c r="C4710" s="395" t="s">
        <v>19824</v>
      </c>
      <c r="D4710"/>
      <c r="E4710"/>
      <c r="F4710"/>
      <c r="G4710"/>
      <c r="H4710"/>
      <c r="I4710"/>
      <c r="J4710"/>
      <c r="K4710"/>
      <c r="L4710"/>
      <c r="M4710"/>
      <c r="N4710" t="s">
        <v>8989</v>
      </c>
      <c r="O4710"/>
      <c r="P4710" s="401">
        <f>INDEX('Page 3 - Financial Information'!$K$16:$X$186,Y4710,X4710)</f>
        <v>0</v>
      </c>
      <c r="Q4710"/>
      <c r="R4710"/>
      <c r="S4710" t="s">
        <v>9389</v>
      </c>
      <c r="T4710"/>
      <c r="U4710"/>
      <c r="V4710"/>
      <c r="W4710"/>
      <c r="X4710" s="397">
        <v>5</v>
      </c>
      <c r="Y4710" s="397">
        <v>37</v>
      </c>
    </row>
    <row r="4711" spans="1:25" x14ac:dyDescent="0.45">
      <c r="A4711">
        <f>'Page 1 - General Information'!$G$12</f>
        <v>113367003</v>
      </c>
      <c r="B4711" t="str">
        <f>'Page 1 - General Information'!$G$16</f>
        <v>2658</v>
      </c>
      <c r="C4711" s="395" t="s">
        <v>19824</v>
      </c>
      <c r="D4711"/>
      <c r="E4711"/>
      <c r="F4711"/>
      <c r="G4711"/>
      <c r="H4711"/>
      <c r="I4711"/>
      <c r="J4711"/>
      <c r="K4711"/>
      <c r="L4711"/>
      <c r="M4711"/>
      <c r="N4711" t="s">
        <v>8989</v>
      </c>
      <c r="O4711"/>
      <c r="P4711" s="401">
        <f>INDEX('Page 3 - Financial Information'!$K$16:$X$186,Y4711,X4711)</f>
        <v>0</v>
      </c>
      <c r="Q4711"/>
      <c r="R4711"/>
      <c r="S4711" t="s">
        <v>9390</v>
      </c>
      <c r="T4711"/>
      <c r="U4711"/>
      <c r="V4711"/>
      <c r="W4711"/>
      <c r="X4711" s="397">
        <v>6</v>
      </c>
      <c r="Y4711" s="397">
        <v>37</v>
      </c>
    </row>
    <row r="4712" spans="1:25" x14ac:dyDescent="0.45">
      <c r="A4712">
        <f>'Page 1 - General Information'!$G$12</f>
        <v>113367003</v>
      </c>
      <c r="B4712" t="str">
        <f>'Page 1 - General Information'!$G$16</f>
        <v>2658</v>
      </c>
      <c r="C4712" s="395" t="s">
        <v>19824</v>
      </c>
      <c r="D4712"/>
      <c r="E4712"/>
      <c r="F4712"/>
      <c r="G4712"/>
      <c r="H4712"/>
      <c r="I4712"/>
      <c r="J4712"/>
      <c r="K4712"/>
      <c r="L4712"/>
      <c r="M4712"/>
      <c r="N4712" t="s">
        <v>8989</v>
      </c>
      <c r="O4712"/>
      <c r="P4712" s="401">
        <f>INDEX('Page 3 - Financial Information'!$K$16:$X$186,Y4712,X4712)</f>
        <v>0</v>
      </c>
      <c r="Q4712"/>
      <c r="R4712"/>
      <c r="S4712" t="s">
        <v>9391</v>
      </c>
      <c r="T4712"/>
      <c r="U4712"/>
      <c r="V4712"/>
      <c r="W4712"/>
      <c r="X4712" s="397">
        <v>7</v>
      </c>
      <c r="Y4712" s="397">
        <v>37</v>
      </c>
    </row>
    <row r="4713" spans="1:25" x14ac:dyDescent="0.45">
      <c r="A4713">
        <f>'Page 1 - General Information'!$G$12</f>
        <v>113367003</v>
      </c>
      <c r="B4713" t="str">
        <f>'Page 1 - General Information'!$G$16</f>
        <v>2658</v>
      </c>
      <c r="C4713" s="395" t="s">
        <v>19824</v>
      </c>
      <c r="D4713"/>
      <c r="E4713"/>
      <c r="F4713"/>
      <c r="G4713"/>
      <c r="H4713"/>
      <c r="I4713"/>
      <c r="J4713"/>
      <c r="K4713"/>
      <c r="L4713"/>
      <c r="M4713"/>
      <c r="N4713" t="s">
        <v>8989</v>
      </c>
      <c r="O4713"/>
      <c r="P4713" s="401">
        <f>INDEX('Page 3 - Financial Information'!$K$16:$X$186,Y4713,X4713)</f>
        <v>0</v>
      </c>
      <c r="Q4713"/>
      <c r="R4713"/>
      <c r="S4713" t="s">
        <v>9392</v>
      </c>
      <c r="T4713"/>
      <c r="U4713"/>
      <c r="V4713"/>
      <c r="W4713"/>
      <c r="X4713" s="397">
        <v>8</v>
      </c>
      <c r="Y4713" s="397">
        <v>37</v>
      </c>
    </row>
    <row r="4714" spans="1:25" x14ac:dyDescent="0.45">
      <c r="A4714">
        <f>'Page 1 - General Information'!$G$12</f>
        <v>113367003</v>
      </c>
      <c r="B4714" t="str">
        <f>'Page 1 - General Information'!$G$16</f>
        <v>2658</v>
      </c>
      <c r="C4714" s="395" t="s">
        <v>19824</v>
      </c>
      <c r="D4714"/>
      <c r="E4714"/>
      <c r="F4714"/>
      <c r="G4714"/>
      <c r="H4714"/>
      <c r="I4714"/>
      <c r="J4714"/>
      <c r="K4714"/>
      <c r="L4714"/>
      <c r="M4714"/>
      <c r="N4714" t="s">
        <v>8989</v>
      </c>
      <c r="O4714"/>
      <c r="P4714" s="401">
        <f>INDEX('Page 3 - Financial Information'!$K$16:$X$186,Y4714,X4714)</f>
        <v>0</v>
      </c>
      <c r="Q4714"/>
      <c r="R4714"/>
      <c r="S4714" t="s">
        <v>9393</v>
      </c>
      <c r="T4714"/>
      <c r="U4714"/>
      <c r="V4714"/>
      <c r="W4714"/>
      <c r="X4714" s="397">
        <v>9</v>
      </c>
      <c r="Y4714" s="397">
        <v>37</v>
      </c>
    </row>
    <row r="4715" spans="1:25" x14ac:dyDescent="0.45">
      <c r="A4715">
        <f>'Page 1 - General Information'!$G$12</f>
        <v>113367003</v>
      </c>
      <c r="B4715" t="str">
        <f>'Page 1 - General Information'!$G$16</f>
        <v>2658</v>
      </c>
      <c r="C4715" s="395" t="s">
        <v>19824</v>
      </c>
      <c r="D4715"/>
      <c r="E4715"/>
      <c r="F4715"/>
      <c r="G4715"/>
      <c r="H4715"/>
      <c r="I4715"/>
      <c r="J4715"/>
      <c r="K4715"/>
      <c r="L4715"/>
      <c r="M4715"/>
      <c r="N4715" t="s">
        <v>8989</v>
      </c>
      <c r="O4715"/>
      <c r="P4715" s="401">
        <f>INDEX('Page 3 - Financial Information'!$K$16:$X$186,Y4715,X4715)</f>
        <v>0</v>
      </c>
      <c r="Q4715"/>
      <c r="R4715"/>
      <c r="S4715" t="s">
        <v>9394</v>
      </c>
      <c r="T4715"/>
      <c r="U4715"/>
      <c r="V4715"/>
      <c r="W4715"/>
      <c r="X4715" s="397">
        <v>10</v>
      </c>
      <c r="Y4715" s="397">
        <v>37</v>
      </c>
    </row>
    <row r="4716" spans="1:25" x14ac:dyDescent="0.45">
      <c r="A4716">
        <f>'Page 1 - General Information'!$G$12</f>
        <v>113367003</v>
      </c>
      <c r="B4716" t="str">
        <f>'Page 1 - General Information'!$G$16</f>
        <v>2658</v>
      </c>
      <c r="C4716" s="395" t="s">
        <v>19824</v>
      </c>
      <c r="D4716"/>
      <c r="E4716"/>
      <c r="F4716"/>
      <c r="G4716"/>
      <c r="H4716"/>
      <c r="I4716"/>
      <c r="J4716"/>
      <c r="K4716"/>
      <c r="L4716"/>
      <c r="M4716"/>
      <c r="N4716" t="s">
        <v>8989</v>
      </c>
      <c r="O4716"/>
      <c r="P4716" s="401">
        <f>INDEX('Page 3 - Financial Information'!$K$16:$X$186,Y4716,X4716)</f>
        <v>0</v>
      </c>
      <c r="Q4716"/>
      <c r="R4716"/>
      <c r="S4716" t="s">
        <v>9395</v>
      </c>
      <c r="T4716"/>
      <c r="U4716"/>
      <c r="V4716"/>
      <c r="W4716"/>
      <c r="X4716" s="397">
        <v>13</v>
      </c>
      <c r="Y4716" s="397">
        <v>37</v>
      </c>
    </row>
    <row r="4717" spans="1:25" x14ac:dyDescent="0.45">
      <c r="A4717">
        <f>'Page 1 - General Information'!$G$12</f>
        <v>113367003</v>
      </c>
      <c r="B4717" t="str">
        <f>'Page 1 - General Information'!$G$16</f>
        <v>2658</v>
      </c>
      <c r="C4717" s="395" t="s">
        <v>19824</v>
      </c>
      <c r="D4717"/>
      <c r="E4717"/>
      <c r="F4717"/>
      <c r="G4717"/>
      <c r="H4717"/>
      <c r="I4717"/>
      <c r="J4717"/>
      <c r="K4717"/>
      <c r="L4717"/>
      <c r="M4717"/>
      <c r="N4717" t="s">
        <v>8989</v>
      </c>
      <c r="O4717"/>
      <c r="P4717" s="401">
        <f>INDEX('Page 3 - Financial Information'!$K$16:$X$186,Y4717,X4717)</f>
        <v>0</v>
      </c>
      <c r="Q4717"/>
      <c r="R4717"/>
      <c r="S4717" t="s">
        <v>9396</v>
      </c>
      <c r="T4717"/>
      <c r="U4717"/>
      <c r="V4717"/>
      <c r="W4717"/>
      <c r="X4717" s="397">
        <v>14</v>
      </c>
      <c r="Y4717" s="397">
        <v>37</v>
      </c>
    </row>
    <row r="4718" spans="1:25" x14ac:dyDescent="0.45">
      <c r="A4718">
        <f>'Page 1 - General Information'!$G$12</f>
        <v>113367003</v>
      </c>
      <c r="B4718" t="str">
        <f>'Page 1 - General Information'!$G$16</f>
        <v>2658</v>
      </c>
      <c r="C4718" s="395" t="s">
        <v>19824</v>
      </c>
      <c r="D4718"/>
      <c r="E4718"/>
      <c r="F4718"/>
      <c r="G4718"/>
      <c r="H4718"/>
      <c r="I4718"/>
      <c r="J4718"/>
      <c r="K4718"/>
      <c r="L4718"/>
      <c r="M4718"/>
      <c r="N4718" t="s">
        <v>8989</v>
      </c>
      <c r="O4718"/>
      <c r="P4718" s="401">
        <f>INDEX('Page 3 - Financial Information'!$K$16:$X$186,Y4718,X4718)</f>
        <v>0</v>
      </c>
      <c r="Q4718"/>
      <c r="R4718"/>
      <c r="S4718" t="s">
        <v>9397</v>
      </c>
      <c r="T4718"/>
      <c r="U4718"/>
      <c r="V4718"/>
      <c r="W4718"/>
      <c r="X4718" s="397">
        <v>1</v>
      </c>
      <c r="Y4718" s="397">
        <v>38</v>
      </c>
    </row>
    <row r="4719" spans="1:25" x14ac:dyDescent="0.45">
      <c r="A4719">
        <f>'Page 1 - General Information'!$G$12</f>
        <v>113367003</v>
      </c>
      <c r="B4719" t="str">
        <f>'Page 1 - General Information'!$G$16</f>
        <v>2658</v>
      </c>
      <c r="C4719" s="395" t="s">
        <v>19824</v>
      </c>
      <c r="D4719"/>
      <c r="E4719"/>
      <c r="F4719"/>
      <c r="G4719"/>
      <c r="H4719"/>
      <c r="I4719"/>
      <c r="J4719"/>
      <c r="K4719"/>
      <c r="L4719"/>
      <c r="M4719"/>
      <c r="N4719" t="s">
        <v>8989</v>
      </c>
      <c r="O4719"/>
      <c r="P4719" s="401">
        <f>INDEX('Page 3 - Financial Information'!$K$16:$X$186,Y4719,X4719)</f>
        <v>0</v>
      </c>
      <c r="Q4719"/>
      <c r="R4719"/>
      <c r="S4719" t="s">
        <v>9398</v>
      </c>
      <c r="T4719"/>
      <c r="U4719"/>
      <c r="V4719"/>
      <c r="W4719"/>
      <c r="X4719" s="397">
        <v>3</v>
      </c>
      <c r="Y4719" s="397">
        <v>38</v>
      </c>
    </row>
    <row r="4720" spans="1:25" x14ac:dyDescent="0.45">
      <c r="A4720">
        <f>'Page 1 - General Information'!$G$12</f>
        <v>113367003</v>
      </c>
      <c r="B4720" t="str">
        <f>'Page 1 - General Information'!$G$16</f>
        <v>2658</v>
      </c>
      <c r="C4720" s="395" t="s">
        <v>19824</v>
      </c>
      <c r="D4720"/>
      <c r="E4720"/>
      <c r="F4720"/>
      <c r="G4720"/>
      <c r="H4720"/>
      <c r="I4720"/>
      <c r="J4720"/>
      <c r="K4720"/>
      <c r="L4720"/>
      <c r="M4720"/>
      <c r="N4720" t="s">
        <v>8989</v>
      </c>
      <c r="O4720"/>
      <c r="P4720" s="401">
        <f>INDEX('Page 3 - Financial Information'!$K$16:$X$186,Y4720,X4720)</f>
        <v>0</v>
      </c>
      <c r="Q4720"/>
      <c r="R4720"/>
      <c r="S4720" t="s">
        <v>9399</v>
      </c>
      <c r="T4720"/>
      <c r="U4720"/>
      <c r="V4720"/>
      <c r="W4720"/>
      <c r="X4720" s="397">
        <v>4</v>
      </c>
      <c r="Y4720" s="397">
        <v>38</v>
      </c>
    </row>
    <row r="4721" spans="1:25" x14ac:dyDescent="0.45">
      <c r="A4721">
        <f>'Page 1 - General Information'!$G$12</f>
        <v>113367003</v>
      </c>
      <c r="B4721" t="str">
        <f>'Page 1 - General Information'!$G$16</f>
        <v>2658</v>
      </c>
      <c r="C4721" s="395" t="s">
        <v>19824</v>
      </c>
      <c r="D4721"/>
      <c r="E4721"/>
      <c r="F4721"/>
      <c r="G4721"/>
      <c r="H4721"/>
      <c r="I4721"/>
      <c r="J4721"/>
      <c r="K4721"/>
      <c r="L4721"/>
      <c r="M4721"/>
      <c r="N4721" t="s">
        <v>8989</v>
      </c>
      <c r="O4721"/>
      <c r="P4721" s="401">
        <f>INDEX('Page 3 - Financial Information'!$K$16:$X$186,Y4721,X4721)</f>
        <v>0</v>
      </c>
      <c r="Q4721"/>
      <c r="R4721"/>
      <c r="S4721" t="s">
        <v>9400</v>
      </c>
      <c r="T4721"/>
      <c r="U4721"/>
      <c r="V4721"/>
      <c r="W4721"/>
      <c r="X4721" s="397">
        <v>5</v>
      </c>
      <c r="Y4721" s="397">
        <v>38</v>
      </c>
    </row>
    <row r="4722" spans="1:25" x14ac:dyDescent="0.45">
      <c r="A4722">
        <f>'Page 1 - General Information'!$G$12</f>
        <v>113367003</v>
      </c>
      <c r="B4722" t="str">
        <f>'Page 1 - General Information'!$G$16</f>
        <v>2658</v>
      </c>
      <c r="C4722" s="395" t="s">
        <v>19824</v>
      </c>
      <c r="D4722"/>
      <c r="E4722"/>
      <c r="F4722"/>
      <c r="G4722"/>
      <c r="H4722"/>
      <c r="I4722"/>
      <c r="J4722"/>
      <c r="K4722"/>
      <c r="L4722"/>
      <c r="M4722"/>
      <c r="N4722" t="s">
        <v>8989</v>
      </c>
      <c r="O4722"/>
      <c r="P4722" s="401">
        <f>INDEX('Page 3 - Financial Information'!$K$16:$X$186,Y4722,X4722)</f>
        <v>0</v>
      </c>
      <c r="Q4722"/>
      <c r="R4722"/>
      <c r="S4722" t="s">
        <v>9401</v>
      </c>
      <c r="T4722"/>
      <c r="U4722"/>
      <c r="V4722"/>
      <c r="W4722"/>
      <c r="X4722" s="397">
        <v>6</v>
      </c>
      <c r="Y4722" s="397">
        <v>38</v>
      </c>
    </row>
    <row r="4723" spans="1:25" x14ac:dyDescent="0.45">
      <c r="A4723">
        <f>'Page 1 - General Information'!$G$12</f>
        <v>113367003</v>
      </c>
      <c r="B4723" t="str">
        <f>'Page 1 - General Information'!$G$16</f>
        <v>2658</v>
      </c>
      <c r="C4723" s="395" t="s">
        <v>19824</v>
      </c>
      <c r="D4723"/>
      <c r="E4723"/>
      <c r="F4723"/>
      <c r="G4723"/>
      <c r="H4723"/>
      <c r="I4723"/>
      <c r="J4723"/>
      <c r="K4723"/>
      <c r="L4723"/>
      <c r="M4723"/>
      <c r="N4723" t="s">
        <v>8989</v>
      </c>
      <c r="O4723"/>
      <c r="P4723" s="401">
        <f>INDEX('Page 3 - Financial Information'!$K$16:$X$186,Y4723,X4723)</f>
        <v>0</v>
      </c>
      <c r="Q4723"/>
      <c r="R4723"/>
      <c r="S4723" t="s">
        <v>9402</v>
      </c>
      <c r="T4723"/>
      <c r="U4723"/>
      <c r="V4723"/>
      <c r="W4723"/>
      <c r="X4723" s="397">
        <v>7</v>
      </c>
      <c r="Y4723" s="397">
        <v>38</v>
      </c>
    </row>
    <row r="4724" spans="1:25" x14ac:dyDescent="0.45">
      <c r="A4724">
        <f>'Page 1 - General Information'!$G$12</f>
        <v>113367003</v>
      </c>
      <c r="B4724" t="str">
        <f>'Page 1 - General Information'!$G$16</f>
        <v>2658</v>
      </c>
      <c r="C4724" s="395" t="s">
        <v>19824</v>
      </c>
      <c r="D4724"/>
      <c r="E4724"/>
      <c r="F4724"/>
      <c r="G4724"/>
      <c r="H4724"/>
      <c r="I4724"/>
      <c r="J4724"/>
      <c r="K4724"/>
      <c r="L4724"/>
      <c r="M4724"/>
      <c r="N4724" t="s">
        <v>8989</v>
      </c>
      <c r="O4724"/>
      <c r="P4724" s="401">
        <f>INDEX('Page 3 - Financial Information'!$K$16:$X$186,Y4724,X4724)</f>
        <v>0</v>
      </c>
      <c r="Q4724"/>
      <c r="R4724"/>
      <c r="S4724" t="s">
        <v>9403</v>
      </c>
      <c r="T4724"/>
      <c r="U4724"/>
      <c r="V4724"/>
      <c r="W4724"/>
      <c r="X4724" s="397">
        <v>8</v>
      </c>
      <c r="Y4724" s="397">
        <v>38</v>
      </c>
    </row>
    <row r="4725" spans="1:25" x14ac:dyDescent="0.45">
      <c r="A4725">
        <f>'Page 1 - General Information'!$G$12</f>
        <v>113367003</v>
      </c>
      <c r="B4725" t="str">
        <f>'Page 1 - General Information'!$G$16</f>
        <v>2658</v>
      </c>
      <c r="C4725" s="395" t="s">
        <v>19824</v>
      </c>
      <c r="D4725"/>
      <c r="E4725"/>
      <c r="F4725"/>
      <c r="G4725"/>
      <c r="H4725"/>
      <c r="I4725"/>
      <c r="J4725"/>
      <c r="K4725"/>
      <c r="L4725"/>
      <c r="M4725"/>
      <c r="N4725" t="s">
        <v>8989</v>
      </c>
      <c r="O4725"/>
      <c r="P4725" s="401">
        <f>INDEX('Page 3 - Financial Information'!$K$16:$X$186,Y4725,X4725)</f>
        <v>0</v>
      </c>
      <c r="Q4725"/>
      <c r="R4725"/>
      <c r="S4725" t="s">
        <v>9404</v>
      </c>
      <c r="T4725"/>
      <c r="U4725"/>
      <c r="V4725"/>
      <c r="W4725"/>
      <c r="X4725" s="397">
        <v>9</v>
      </c>
      <c r="Y4725" s="397">
        <v>38</v>
      </c>
    </row>
    <row r="4726" spans="1:25" x14ac:dyDescent="0.45">
      <c r="A4726">
        <f>'Page 1 - General Information'!$G$12</f>
        <v>113367003</v>
      </c>
      <c r="B4726" t="str">
        <f>'Page 1 - General Information'!$G$16</f>
        <v>2658</v>
      </c>
      <c r="C4726" s="395" t="s">
        <v>19824</v>
      </c>
      <c r="D4726"/>
      <c r="E4726"/>
      <c r="F4726"/>
      <c r="G4726"/>
      <c r="H4726"/>
      <c r="I4726"/>
      <c r="J4726"/>
      <c r="K4726"/>
      <c r="L4726"/>
      <c r="M4726"/>
      <c r="N4726" t="s">
        <v>8989</v>
      </c>
      <c r="O4726"/>
      <c r="P4726" s="401">
        <f>INDEX('Page 3 - Financial Information'!$K$16:$X$186,Y4726,X4726)</f>
        <v>0</v>
      </c>
      <c r="Q4726"/>
      <c r="R4726"/>
      <c r="S4726" t="s">
        <v>9405</v>
      </c>
      <c r="T4726"/>
      <c r="U4726"/>
      <c r="V4726"/>
      <c r="W4726"/>
      <c r="X4726" s="397">
        <v>10</v>
      </c>
      <c r="Y4726" s="397">
        <v>38</v>
      </c>
    </row>
    <row r="4727" spans="1:25" x14ac:dyDescent="0.45">
      <c r="A4727">
        <f>'Page 1 - General Information'!$G$12</f>
        <v>113367003</v>
      </c>
      <c r="B4727" t="str">
        <f>'Page 1 - General Information'!$G$16</f>
        <v>2658</v>
      </c>
      <c r="C4727" s="395" t="s">
        <v>19824</v>
      </c>
      <c r="D4727"/>
      <c r="E4727"/>
      <c r="F4727"/>
      <c r="G4727"/>
      <c r="H4727"/>
      <c r="I4727"/>
      <c r="J4727"/>
      <c r="K4727"/>
      <c r="L4727"/>
      <c r="M4727"/>
      <c r="N4727" t="s">
        <v>8989</v>
      </c>
      <c r="O4727"/>
      <c r="P4727" s="401">
        <f>INDEX('Page 3 - Financial Information'!$K$16:$X$186,Y4727,X4727)</f>
        <v>0</v>
      </c>
      <c r="Q4727"/>
      <c r="R4727"/>
      <c r="S4727" t="s">
        <v>9406</v>
      </c>
      <c r="T4727"/>
      <c r="U4727"/>
      <c r="V4727"/>
      <c r="W4727"/>
      <c r="X4727" s="397">
        <v>13</v>
      </c>
      <c r="Y4727" s="397">
        <v>38</v>
      </c>
    </row>
    <row r="4728" spans="1:25" x14ac:dyDescent="0.45">
      <c r="A4728">
        <f>'Page 1 - General Information'!$G$12</f>
        <v>113367003</v>
      </c>
      <c r="B4728" t="str">
        <f>'Page 1 - General Information'!$G$16</f>
        <v>2658</v>
      </c>
      <c r="C4728" s="395" t="s">
        <v>19824</v>
      </c>
      <c r="D4728"/>
      <c r="E4728"/>
      <c r="F4728"/>
      <c r="G4728"/>
      <c r="H4728"/>
      <c r="I4728"/>
      <c r="J4728"/>
      <c r="K4728"/>
      <c r="L4728"/>
      <c r="M4728"/>
      <c r="N4728" t="s">
        <v>8989</v>
      </c>
      <c r="O4728"/>
      <c r="P4728" s="401">
        <f>INDEX('Page 3 - Financial Information'!$K$16:$X$186,Y4728,X4728)</f>
        <v>0</v>
      </c>
      <c r="Q4728"/>
      <c r="R4728"/>
      <c r="S4728" t="s">
        <v>9407</v>
      </c>
      <c r="T4728"/>
      <c r="U4728"/>
      <c r="V4728"/>
      <c r="W4728"/>
      <c r="X4728" s="397">
        <v>14</v>
      </c>
      <c r="Y4728" s="397">
        <v>38</v>
      </c>
    </row>
    <row r="4729" spans="1:25" x14ac:dyDescent="0.45">
      <c r="A4729">
        <f>'Page 1 - General Information'!$G$12</f>
        <v>113367003</v>
      </c>
      <c r="B4729" t="str">
        <f>'Page 1 - General Information'!$G$16</f>
        <v>2658</v>
      </c>
      <c r="C4729" s="395" t="s">
        <v>19824</v>
      </c>
      <c r="D4729"/>
      <c r="E4729"/>
      <c r="F4729"/>
      <c r="G4729"/>
      <c r="H4729"/>
      <c r="I4729"/>
      <c r="J4729"/>
      <c r="K4729"/>
      <c r="L4729"/>
      <c r="M4729"/>
      <c r="N4729" t="s">
        <v>8989</v>
      </c>
      <c r="O4729"/>
      <c r="P4729" s="401">
        <f>INDEX('Page 3 - Financial Information'!$K$16:$X$186,Y4729,X4729)</f>
        <v>0</v>
      </c>
      <c r="Q4729"/>
      <c r="R4729"/>
      <c r="S4729" t="s">
        <v>9408</v>
      </c>
      <c r="T4729"/>
      <c r="U4729"/>
      <c r="V4729"/>
      <c r="W4729"/>
      <c r="X4729" s="397">
        <v>1</v>
      </c>
      <c r="Y4729" s="397">
        <v>39</v>
      </c>
    </row>
    <row r="4730" spans="1:25" x14ac:dyDescent="0.45">
      <c r="A4730">
        <f>'Page 1 - General Information'!$G$12</f>
        <v>113367003</v>
      </c>
      <c r="B4730" t="str">
        <f>'Page 1 - General Information'!$G$16</f>
        <v>2658</v>
      </c>
      <c r="C4730" s="395" t="s">
        <v>19824</v>
      </c>
      <c r="D4730"/>
      <c r="E4730"/>
      <c r="F4730"/>
      <c r="G4730"/>
      <c r="H4730"/>
      <c r="I4730"/>
      <c r="J4730"/>
      <c r="K4730"/>
      <c r="L4730"/>
      <c r="M4730"/>
      <c r="N4730" t="s">
        <v>8989</v>
      </c>
      <c r="O4730"/>
      <c r="P4730" s="401">
        <f>INDEX('Page 3 - Financial Information'!$K$16:$X$186,Y4730,X4730)</f>
        <v>0</v>
      </c>
      <c r="Q4730"/>
      <c r="R4730"/>
      <c r="S4730" t="s">
        <v>9409</v>
      </c>
      <c r="T4730"/>
      <c r="U4730"/>
      <c r="V4730"/>
      <c r="W4730"/>
      <c r="X4730" s="397">
        <v>3</v>
      </c>
      <c r="Y4730" s="397">
        <v>39</v>
      </c>
    </row>
    <row r="4731" spans="1:25" x14ac:dyDescent="0.45">
      <c r="A4731">
        <f>'Page 1 - General Information'!$G$12</f>
        <v>113367003</v>
      </c>
      <c r="B4731" t="str">
        <f>'Page 1 - General Information'!$G$16</f>
        <v>2658</v>
      </c>
      <c r="C4731" s="395" t="s">
        <v>19824</v>
      </c>
      <c r="D4731"/>
      <c r="E4731"/>
      <c r="F4731"/>
      <c r="G4731"/>
      <c r="H4731"/>
      <c r="I4731"/>
      <c r="J4731"/>
      <c r="K4731"/>
      <c r="L4731"/>
      <c r="M4731"/>
      <c r="N4731" t="s">
        <v>8989</v>
      </c>
      <c r="O4731"/>
      <c r="P4731" s="401">
        <f>INDEX('Page 3 - Financial Information'!$K$16:$X$186,Y4731,X4731)</f>
        <v>0</v>
      </c>
      <c r="Q4731"/>
      <c r="R4731"/>
      <c r="S4731" t="s">
        <v>9410</v>
      </c>
      <c r="T4731"/>
      <c r="U4731"/>
      <c r="V4731"/>
      <c r="W4731"/>
      <c r="X4731" s="397">
        <v>4</v>
      </c>
      <c r="Y4731" s="397">
        <v>39</v>
      </c>
    </row>
    <row r="4732" spans="1:25" x14ac:dyDescent="0.45">
      <c r="A4732">
        <f>'Page 1 - General Information'!$G$12</f>
        <v>113367003</v>
      </c>
      <c r="B4732" t="str">
        <f>'Page 1 - General Information'!$G$16</f>
        <v>2658</v>
      </c>
      <c r="C4732" s="395" t="s">
        <v>19824</v>
      </c>
      <c r="D4732"/>
      <c r="E4732"/>
      <c r="F4732"/>
      <c r="G4732"/>
      <c r="H4732"/>
      <c r="I4732"/>
      <c r="J4732"/>
      <c r="K4732"/>
      <c r="L4732"/>
      <c r="M4732"/>
      <c r="N4732" t="s">
        <v>8989</v>
      </c>
      <c r="O4732"/>
      <c r="P4732" s="401">
        <f>INDEX('Page 3 - Financial Information'!$K$16:$X$186,Y4732,X4732)</f>
        <v>0</v>
      </c>
      <c r="Q4732"/>
      <c r="R4732"/>
      <c r="S4732" t="s">
        <v>9411</v>
      </c>
      <c r="T4732"/>
      <c r="U4732"/>
      <c r="V4732"/>
      <c r="W4732"/>
      <c r="X4732" s="397">
        <v>5</v>
      </c>
      <c r="Y4732" s="397">
        <v>39</v>
      </c>
    </row>
    <row r="4733" spans="1:25" x14ac:dyDescent="0.45">
      <c r="A4733">
        <f>'Page 1 - General Information'!$G$12</f>
        <v>113367003</v>
      </c>
      <c r="B4733" t="str">
        <f>'Page 1 - General Information'!$G$16</f>
        <v>2658</v>
      </c>
      <c r="C4733" s="395" t="s">
        <v>19824</v>
      </c>
      <c r="D4733"/>
      <c r="E4733"/>
      <c r="F4733"/>
      <c r="G4733"/>
      <c r="H4733"/>
      <c r="I4733"/>
      <c r="J4733"/>
      <c r="K4733"/>
      <c r="L4733"/>
      <c r="M4733"/>
      <c r="N4733" t="s">
        <v>8989</v>
      </c>
      <c r="O4733"/>
      <c r="P4733" s="401">
        <f>INDEX('Page 3 - Financial Information'!$K$16:$X$186,Y4733,X4733)</f>
        <v>0</v>
      </c>
      <c r="Q4733"/>
      <c r="R4733"/>
      <c r="S4733" t="s">
        <v>9412</v>
      </c>
      <c r="T4733"/>
      <c r="U4733"/>
      <c r="V4733"/>
      <c r="W4733"/>
      <c r="X4733" s="397">
        <v>6</v>
      </c>
      <c r="Y4733" s="397">
        <v>39</v>
      </c>
    </row>
    <row r="4734" spans="1:25" x14ac:dyDescent="0.45">
      <c r="A4734">
        <f>'Page 1 - General Information'!$G$12</f>
        <v>113367003</v>
      </c>
      <c r="B4734" t="str">
        <f>'Page 1 - General Information'!$G$16</f>
        <v>2658</v>
      </c>
      <c r="C4734" s="395" t="s">
        <v>19824</v>
      </c>
      <c r="D4734"/>
      <c r="E4734"/>
      <c r="F4734"/>
      <c r="G4734"/>
      <c r="H4734"/>
      <c r="I4734"/>
      <c r="J4734"/>
      <c r="K4734"/>
      <c r="L4734"/>
      <c r="M4734"/>
      <c r="N4734" t="s">
        <v>8989</v>
      </c>
      <c r="O4734"/>
      <c r="P4734" s="401">
        <f>INDEX('Page 3 - Financial Information'!$K$16:$X$186,Y4734,X4734)</f>
        <v>0</v>
      </c>
      <c r="Q4734"/>
      <c r="R4734"/>
      <c r="S4734" t="s">
        <v>9413</v>
      </c>
      <c r="T4734"/>
      <c r="U4734"/>
      <c r="V4734"/>
      <c r="W4734"/>
      <c r="X4734" s="397">
        <v>7</v>
      </c>
      <c r="Y4734" s="397">
        <v>39</v>
      </c>
    </row>
    <row r="4735" spans="1:25" x14ac:dyDescent="0.45">
      <c r="A4735">
        <f>'Page 1 - General Information'!$G$12</f>
        <v>113367003</v>
      </c>
      <c r="B4735" t="str">
        <f>'Page 1 - General Information'!$G$16</f>
        <v>2658</v>
      </c>
      <c r="C4735" s="395" t="s">
        <v>19824</v>
      </c>
      <c r="D4735"/>
      <c r="E4735"/>
      <c r="F4735"/>
      <c r="G4735"/>
      <c r="H4735"/>
      <c r="I4735"/>
      <c r="J4735"/>
      <c r="K4735"/>
      <c r="L4735"/>
      <c r="M4735"/>
      <c r="N4735" t="s">
        <v>8989</v>
      </c>
      <c r="O4735"/>
      <c r="P4735" s="401">
        <f>INDEX('Page 3 - Financial Information'!$K$16:$X$186,Y4735,X4735)</f>
        <v>0</v>
      </c>
      <c r="Q4735"/>
      <c r="R4735"/>
      <c r="S4735" t="s">
        <v>9414</v>
      </c>
      <c r="T4735"/>
      <c r="U4735"/>
      <c r="V4735"/>
      <c r="W4735"/>
      <c r="X4735" s="397">
        <v>8</v>
      </c>
      <c r="Y4735" s="397">
        <v>39</v>
      </c>
    </row>
    <row r="4736" spans="1:25" x14ac:dyDescent="0.45">
      <c r="A4736">
        <f>'Page 1 - General Information'!$G$12</f>
        <v>113367003</v>
      </c>
      <c r="B4736" t="str">
        <f>'Page 1 - General Information'!$G$16</f>
        <v>2658</v>
      </c>
      <c r="C4736" s="395" t="s">
        <v>19824</v>
      </c>
      <c r="D4736"/>
      <c r="E4736"/>
      <c r="F4736"/>
      <c r="G4736"/>
      <c r="H4736"/>
      <c r="I4736"/>
      <c r="J4736"/>
      <c r="K4736"/>
      <c r="L4736"/>
      <c r="M4736"/>
      <c r="N4736" t="s">
        <v>8989</v>
      </c>
      <c r="O4736"/>
      <c r="P4736" s="401">
        <f>INDEX('Page 3 - Financial Information'!$K$16:$X$186,Y4736,X4736)</f>
        <v>0</v>
      </c>
      <c r="Q4736"/>
      <c r="R4736"/>
      <c r="S4736" t="s">
        <v>9415</v>
      </c>
      <c r="T4736"/>
      <c r="U4736"/>
      <c r="V4736"/>
      <c r="W4736"/>
      <c r="X4736" s="397">
        <v>9</v>
      </c>
      <c r="Y4736" s="397">
        <v>39</v>
      </c>
    </row>
    <row r="4737" spans="1:25" x14ac:dyDescent="0.45">
      <c r="A4737">
        <f>'Page 1 - General Information'!$G$12</f>
        <v>113367003</v>
      </c>
      <c r="B4737" t="str">
        <f>'Page 1 - General Information'!$G$16</f>
        <v>2658</v>
      </c>
      <c r="C4737" s="395" t="s">
        <v>19824</v>
      </c>
      <c r="D4737"/>
      <c r="E4737"/>
      <c r="F4737"/>
      <c r="G4737"/>
      <c r="H4737"/>
      <c r="I4737"/>
      <c r="J4737"/>
      <c r="K4737"/>
      <c r="L4737"/>
      <c r="M4737"/>
      <c r="N4737" t="s">
        <v>8989</v>
      </c>
      <c r="O4737"/>
      <c r="P4737" s="401">
        <f>INDEX('Page 3 - Financial Information'!$K$16:$X$186,Y4737,X4737)</f>
        <v>0</v>
      </c>
      <c r="Q4737"/>
      <c r="R4737"/>
      <c r="S4737" t="s">
        <v>9416</v>
      </c>
      <c r="T4737"/>
      <c r="U4737"/>
      <c r="V4737"/>
      <c r="W4737"/>
      <c r="X4737" s="397">
        <v>10</v>
      </c>
      <c r="Y4737" s="397">
        <v>39</v>
      </c>
    </row>
    <row r="4738" spans="1:25" x14ac:dyDescent="0.45">
      <c r="A4738">
        <f>'Page 1 - General Information'!$G$12</f>
        <v>113367003</v>
      </c>
      <c r="B4738" t="str">
        <f>'Page 1 - General Information'!$G$16</f>
        <v>2658</v>
      </c>
      <c r="C4738" s="395" t="s">
        <v>19824</v>
      </c>
      <c r="D4738"/>
      <c r="E4738"/>
      <c r="F4738"/>
      <c r="G4738"/>
      <c r="H4738"/>
      <c r="I4738"/>
      <c r="J4738"/>
      <c r="K4738"/>
      <c r="L4738"/>
      <c r="M4738"/>
      <c r="N4738" t="s">
        <v>8989</v>
      </c>
      <c r="O4738"/>
      <c r="P4738" s="401">
        <f>INDEX('Page 3 - Financial Information'!$K$16:$X$186,Y4738,X4738)</f>
        <v>0</v>
      </c>
      <c r="Q4738"/>
      <c r="R4738"/>
      <c r="S4738" t="s">
        <v>9417</v>
      </c>
      <c r="T4738"/>
      <c r="U4738"/>
      <c r="V4738"/>
      <c r="W4738"/>
      <c r="X4738" s="397">
        <v>13</v>
      </c>
      <c r="Y4738" s="397">
        <v>39</v>
      </c>
    </row>
    <row r="4739" spans="1:25" x14ac:dyDescent="0.45">
      <c r="A4739">
        <f>'Page 1 - General Information'!$G$12</f>
        <v>113367003</v>
      </c>
      <c r="B4739" t="str">
        <f>'Page 1 - General Information'!$G$16</f>
        <v>2658</v>
      </c>
      <c r="C4739" s="395" t="s">
        <v>19824</v>
      </c>
      <c r="D4739"/>
      <c r="E4739"/>
      <c r="F4739"/>
      <c r="G4739"/>
      <c r="H4739"/>
      <c r="I4739"/>
      <c r="J4739"/>
      <c r="K4739"/>
      <c r="L4739"/>
      <c r="M4739"/>
      <c r="N4739" t="s">
        <v>8989</v>
      </c>
      <c r="O4739"/>
      <c r="P4739" s="401">
        <f>INDEX('Page 3 - Financial Information'!$K$16:$X$186,Y4739,X4739)</f>
        <v>0</v>
      </c>
      <c r="Q4739"/>
      <c r="R4739"/>
      <c r="S4739" t="s">
        <v>9418</v>
      </c>
      <c r="T4739"/>
      <c r="U4739"/>
      <c r="V4739"/>
      <c r="W4739"/>
      <c r="X4739" s="397">
        <v>14</v>
      </c>
      <c r="Y4739" s="397">
        <v>39</v>
      </c>
    </row>
    <row r="4740" spans="1:25" x14ac:dyDescent="0.45">
      <c r="A4740">
        <f>'Page 1 - General Information'!$G$12</f>
        <v>113367003</v>
      </c>
      <c r="B4740" t="str">
        <f>'Page 1 - General Information'!$G$16</f>
        <v>2658</v>
      </c>
      <c r="C4740" s="395" t="s">
        <v>19824</v>
      </c>
      <c r="D4740"/>
      <c r="E4740"/>
      <c r="F4740"/>
      <c r="G4740"/>
      <c r="H4740"/>
      <c r="I4740"/>
      <c r="J4740"/>
      <c r="K4740"/>
      <c r="L4740"/>
      <c r="M4740"/>
      <c r="N4740" t="s">
        <v>8989</v>
      </c>
      <c r="O4740"/>
      <c r="P4740" s="401">
        <f>INDEX('Page 3 - Financial Information'!$K$16:$X$186,Y4740,X4740)</f>
        <v>0</v>
      </c>
      <c r="Q4740"/>
      <c r="R4740"/>
      <c r="S4740" t="s">
        <v>9419</v>
      </c>
      <c r="T4740"/>
      <c r="U4740"/>
      <c r="V4740"/>
      <c r="W4740"/>
      <c r="X4740" s="397">
        <v>1</v>
      </c>
      <c r="Y4740" s="397">
        <v>40</v>
      </c>
    </row>
    <row r="4741" spans="1:25" x14ac:dyDescent="0.45">
      <c r="A4741">
        <f>'Page 1 - General Information'!$G$12</f>
        <v>113367003</v>
      </c>
      <c r="B4741" t="str">
        <f>'Page 1 - General Information'!$G$16</f>
        <v>2658</v>
      </c>
      <c r="C4741" s="395" t="s">
        <v>19824</v>
      </c>
      <c r="D4741"/>
      <c r="E4741"/>
      <c r="F4741"/>
      <c r="G4741"/>
      <c r="H4741"/>
      <c r="I4741"/>
      <c r="J4741"/>
      <c r="K4741"/>
      <c r="L4741"/>
      <c r="M4741"/>
      <c r="N4741" t="s">
        <v>8989</v>
      </c>
      <c r="O4741"/>
      <c r="P4741" s="401">
        <f>INDEX('Page 3 - Financial Information'!$K$16:$X$186,Y4741,X4741)</f>
        <v>0</v>
      </c>
      <c r="Q4741"/>
      <c r="R4741"/>
      <c r="S4741" t="s">
        <v>9420</v>
      </c>
      <c r="T4741"/>
      <c r="U4741"/>
      <c r="V4741"/>
      <c r="W4741"/>
      <c r="X4741" s="397">
        <v>3</v>
      </c>
      <c r="Y4741" s="397">
        <v>40</v>
      </c>
    </row>
    <row r="4742" spans="1:25" x14ac:dyDescent="0.45">
      <c r="A4742">
        <f>'Page 1 - General Information'!$G$12</f>
        <v>113367003</v>
      </c>
      <c r="B4742" t="str">
        <f>'Page 1 - General Information'!$G$16</f>
        <v>2658</v>
      </c>
      <c r="C4742" s="395" t="s">
        <v>19824</v>
      </c>
      <c r="D4742"/>
      <c r="E4742"/>
      <c r="F4742"/>
      <c r="G4742"/>
      <c r="H4742"/>
      <c r="I4742"/>
      <c r="J4742"/>
      <c r="K4742"/>
      <c r="L4742"/>
      <c r="M4742"/>
      <c r="N4742" t="s">
        <v>8989</v>
      </c>
      <c r="O4742"/>
      <c r="P4742" s="401">
        <f>INDEX('Page 3 - Financial Information'!$K$16:$X$186,Y4742,X4742)</f>
        <v>0</v>
      </c>
      <c r="Q4742"/>
      <c r="R4742"/>
      <c r="S4742" t="s">
        <v>9421</v>
      </c>
      <c r="T4742"/>
      <c r="U4742"/>
      <c r="V4742"/>
      <c r="W4742"/>
      <c r="X4742" s="397">
        <v>4</v>
      </c>
      <c r="Y4742" s="397">
        <v>40</v>
      </c>
    </row>
    <row r="4743" spans="1:25" x14ac:dyDescent="0.45">
      <c r="A4743">
        <f>'Page 1 - General Information'!$G$12</f>
        <v>113367003</v>
      </c>
      <c r="B4743" t="str">
        <f>'Page 1 - General Information'!$G$16</f>
        <v>2658</v>
      </c>
      <c r="C4743" s="395" t="s">
        <v>19824</v>
      </c>
      <c r="D4743"/>
      <c r="E4743"/>
      <c r="F4743"/>
      <c r="G4743"/>
      <c r="H4743"/>
      <c r="I4743"/>
      <c r="J4743"/>
      <c r="K4743"/>
      <c r="L4743"/>
      <c r="M4743"/>
      <c r="N4743" t="s">
        <v>8989</v>
      </c>
      <c r="O4743"/>
      <c r="P4743" s="401">
        <f>INDEX('Page 3 - Financial Information'!$K$16:$X$186,Y4743,X4743)</f>
        <v>0</v>
      </c>
      <c r="Q4743"/>
      <c r="R4743"/>
      <c r="S4743" t="s">
        <v>9422</v>
      </c>
      <c r="T4743"/>
      <c r="U4743"/>
      <c r="V4743"/>
      <c r="W4743"/>
      <c r="X4743" s="397">
        <v>5</v>
      </c>
      <c r="Y4743" s="397">
        <v>40</v>
      </c>
    </row>
    <row r="4744" spans="1:25" x14ac:dyDescent="0.45">
      <c r="A4744">
        <f>'Page 1 - General Information'!$G$12</f>
        <v>113367003</v>
      </c>
      <c r="B4744" t="str">
        <f>'Page 1 - General Information'!$G$16</f>
        <v>2658</v>
      </c>
      <c r="C4744" s="395" t="s">
        <v>19824</v>
      </c>
      <c r="D4744"/>
      <c r="E4744"/>
      <c r="F4744"/>
      <c r="G4744"/>
      <c r="H4744"/>
      <c r="I4744"/>
      <c r="J4744"/>
      <c r="K4744"/>
      <c r="L4744"/>
      <c r="M4744"/>
      <c r="N4744" t="s">
        <v>8989</v>
      </c>
      <c r="O4744"/>
      <c r="P4744" s="401">
        <f>INDEX('Page 3 - Financial Information'!$K$16:$X$186,Y4744,X4744)</f>
        <v>0</v>
      </c>
      <c r="Q4744"/>
      <c r="R4744"/>
      <c r="S4744" t="s">
        <v>9423</v>
      </c>
      <c r="T4744"/>
      <c r="U4744"/>
      <c r="V4744"/>
      <c r="W4744"/>
      <c r="X4744" s="397">
        <v>6</v>
      </c>
      <c r="Y4744" s="397">
        <v>40</v>
      </c>
    </row>
    <row r="4745" spans="1:25" x14ac:dyDescent="0.45">
      <c r="A4745">
        <f>'Page 1 - General Information'!$G$12</f>
        <v>113367003</v>
      </c>
      <c r="B4745" t="str">
        <f>'Page 1 - General Information'!$G$16</f>
        <v>2658</v>
      </c>
      <c r="C4745" s="395" t="s">
        <v>19824</v>
      </c>
      <c r="D4745"/>
      <c r="E4745"/>
      <c r="F4745"/>
      <c r="G4745"/>
      <c r="H4745"/>
      <c r="I4745"/>
      <c r="J4745"/>
      <c r="K4745"/>
      <c r="L4745"/>
      <c r="M4745"/>
      <c r="N4745" t="s">
        <v>8989</v>
      </c>
      <c r="O4745"/>
      <c r="P4745" s="401">
        <f>INDEX('Page 3 - Financial Information'!$K$16:$X$186,Y4745,X4745)</f>
        <v>0</v>
      </c>
      <c r="Q4745"/>
      <c r="R4745"/>
      <c r="S4745" t="s">
        <v>9424</v>
      </c>
      <c r="T4745"/>
      <c r="U4745"/>
      <c r="V4745"/>
      <c r="W4745"/>
      <c r="X4745" s="397">
        <v>7</v>
      </c>
      <c r="Y4745" s="397">
        <v>40</v>
      </c>
    </row>
    <row r="4746" spans="1:25" x14ac:dyDescent="0.45">
      <c r="A4746">
        <f>'Page 1 - General Information'!$G$12</f>
        <v>113367003</v>
      </c>
      <c r="B4746" t="str">
        <f>'Page 1 - General Information'!$G$16</f>
        <v>2658</v>
      </c>
      <c r="C4746" s="395" t="s">
        <v>19824</v>
      </c>
      <c r="D4746"/>
      <c r="E4746"/>
      <c r="F4746"/>
      <c r="G4746"/>
      <c r="H4746"/>
      <c r="I4746"/>
      <c r="J4746"/>
      <c r="K4746"/>
      <c r="L4746"/>
      <c r="M4746"/>
      <c r="N4746" t="s">
        <v>8989</v>
      </c>
      <c r="O4746"/>
      <c r="P4746" s="401">
        <f>INDEX('Page 3 - Financial Information'!$K$16:$X$186,Y4746,X4746)</f>
        <v>0</v>
      </c>
      <c r="Q4746"/>
      <c r="R4746"/>
      <c r="S4746" t="s">
        <v>9425</v>
      </c>
      <c r="T4746"/>
      <c r="U4746"/>
      <c r="V4746"/>
      <c r="W4746"/>
      <c r="X4746" s="397">
        <v>8</v>
      </c>
      <c r="Y4746" s="397">
        <v>40</v>
      </c>
    </row>
    <row r="4747" spans="1:25" x14ac:dyDescent="0.45">
      <c r="A4747">
        <f>'Page 1 - General Information'!$G$12</f>
        <v>113367003</v>
      </c>
      <c r="B4747" t="str">
        <f>'Page 1 - General Information'!$G$16</f>
        <v>2658</v>
      </c>
      <c r="C4747" s="395" t="s">
        <v>19824</v>
      </c>
      <c r="D4747"/>
      <c r="E4747"/>
      <c r="F4747"/>
      <c r="G4747"/>
      <c r="H4747"/>
      <c r="I4747"/>
      <c r="J4747"/>
      <c r="K4747"/>
      <c r="L4747"/>
      <c r="M4747"/>
      <c r="N4747" t="s">
        <v>8989</v>
      </c>
      <c r="O4747"/>
      <c r="P4747" s="401">
        <f>INDEX('Page 3 - Financial Information'!$K$16:$X$186,Y4747,X4747)</f>
        <v>0</v>
      </c>
      <c r="Q4747"/>
      <c r="R4747"/>
      <c r="S4747" t="s">
        <v>9426</v>
      </c>
      <c r="T4747"/>
      <c r="U4747"/>
      <c r="V4747"/>
      <c r="W4747"/>
      <c r="X4747" s="397">
        <v>9</v>
      </c>
      <c r="Y4747" s="397">
        <v>40</v>
      </c>
    </row>
    <row r="4748" spans="1:25" x14ac:dyDescent="0.45">
      <c r="A4748">
        <f>'Page 1 - General Information'!$G$12</f>
        <v>113367003</v>
      </c>
      <c r="B4748" t="str">
        <f>'Page 1 - General Information'!$G$16</f>
        <v>2658</v>
      </c>
      <c r="C4748" s="395" t="s">
        <v>19824</v>
      </c>
      <c r="D4748"/>
      <c r="E4748"/>
      <c r="F4748"/>
      <c r="G4748"/>
      <c r="H4748"/>
      <c r="I4748"/>
      <c r="J4748"/>
      <c r="K4748"/>
      <c r="L4748"/>
      <c r="M4748"/>
      <c r="N4748" t="s">
        <v>8989</v>
      </c>
      <c r="O4748"/>
      <c r="P4748" s="401">
        <f>INDEX('Page 3 - Financial Information'!$K$16:$X$186,Y4748,X4748)</f>
        <v>0</v>
      </c>
      <c r="Q4748"/>
      <c r="R4748"/>
      <c r="S4748" t="s">
        <v>9427</v>
      </c>
      <c r="T4748"/>
      <c r="U4748"/>
      <c r="V4748"/>
      <c r="W4748"/>
      <c r="X4748" s="397">
        <v>10</v>
      </c>
      <c r="Y4748" s="397">
        <v>40</v>
      </c>
    </row>
    <row r="4749" spans="1:25" x14ac:dyDescent="0.45">
      <c r="A4749">
        <f>'Page 1 - General Information'!$G$12</f>
        <v>113367003</v>
      </c>
      <c r="B4749" t="str">
        <f>'Page 1 - General Information'!$G$16</f>
        <v>2658</v>
      </c>
      <c r="C4749" s="395" t="s">
        <v>19824</v>
      </c>
      <c r="D4749"/>
      <c r="E4749"/>
      <c r="F4749"/>
      <c r="G4749"/>
      <c r="H4749"/>
      <c r="I4749"/>
      <c r="J4749"/>
      <c r="K4749"/>
      <c r="L4749"/>
      <c r="M4749"/>
      <c r="N4749" t="s">
        <v>8989</v>
      </c>
      <c r="O4749"/>
      <c r="P4749" s="401">
        <f>INDEX('Page 3 - Financial Information'!$K$16:$X$186,Y4749,X4749)</f>
        <v>0</v>
      </c>
      <c r="Q4749"/>
      <c r="R4749"/>
      <c r="S4749" t="s">
        <v>9428</v>
      </c>
      <c r="T4749"/>
      <c r="U4749"/>
      <c r="V4749"/>
      <c r="W4749"/>
      <c r="X4749" s="397">
        <v>13</v>
      </c>
      <c r="Y4749" s="397">
        <v>40</v>
      </c>
    </row>
    <row r="4750" spans="1:25" x14ac:dyDescent="0.45">
      <c r="A4750">
        <f>'Page 1 - General Information'!$G$12</f>
        <v>113367003</v>
      </c>
      <c r="B4750" t="str">
        <f>'Page 1 - General Information'!$G$16</f>
        <v>2658</v>
      </c>
      <c r="C4750" s="395" t="s">
        <v>19824</v>
      </c>
      <c r="D4750"/>
      <c r="E4750"/>
      <c r="F4750"/>
      <c r="G4750"/>
      <c r="H4750"/>
      <c r="I4750"/>
      <c r="J4750"/>
      <c r="K4750"/>
      <c r="L4750"/>
      <c r="M4750"/>
      <c r="N4750" t="s">
        <v>8989</v>
      </c>
      <c r="O4750"/>
      <c r="P4750" s="401">
        <f>INDEX('Page 3 - Financial Information'!$K$16:$X$186,Y4750,X4750)</f>
        <v>0</v>
      </c>
      <c r="Q4750"/>
      <c r="R4750"/>
      <c r="S4750" t="s">
        <v>9429</v>
      </c>
      <c r="T4750"/>
      <c r="U4750"/>
      <c r="V4750"/>
      <c r="W4750"/>
      <c r="X4750" s="397">
        <v>14</v>
      </c>
      <c r="Y4750" s="397">
        <v>40</v>
      </c>
    </row>
    <row r="4751" spans="1:25" x14ac:dyDescent="0.45">
      <c r="A4751">
        <f>'Page 1 - General Information'!$G$12</f>
        <v>113367003</v>
      </c>
      <c r="B4751" t="str">
        <f>'Page 1 - General Information'!$G$16</f>
        <v>2658</v>
      </c>
      <c r="C4751" s="395" t="s">
        <v>19824</v>
      </c>
      <c r="D4751"/>
      <c r="E4751"/>
      <c r="F4751"/>
      <c r="G4751"/>
      <c r="H4751"/>
      <c r="I4751"/>
      <c r="J4751"/>
      <c r="K4751"/>
      <c r="L4751"/>
      <c r="M4751"/>
      <c r="N4751" t="s">
        <v>8989</v>
      </c>
      <c r="O4751"/>
      <c r="P4751" s="401">
        <f>INDEX('Page 3 - Financial Information'!$K$16:$X$186,Y4751,X4751)</f>
        <v>0</v>
      </c>
      <c r="Q4751"/>
      <c r="R4751"/>
      <c r="S4751" t="s">
        <v>9430</v>
      </c>
      <c r="T4751"/>
      <c r="U4751"/>
      <c r="V4751"/>
      <c r="W4751"/>
      <c r="X4751" s="397">
        <v>1</v>
      </c>
      <c r="Y4751" s="397">
        <v>41</v>
      </c>
    </row>
    <row r="4752" spans="1:25" x14ac:dyDescent="0.45">
      <c r="A4752">
        <f>'Page 1 - General Information'!$G$12</f>
        <v>113367003</v>
      </c>
      <c r="B4752" t="str">
        <f>'Page 1 - General Information'!$G$16</f>
        <v>2658</v>
      </c>
      <c r="C4752" s="395" t="s">
        <v>19824</v>
      </c>
      <c r="D4752"/>
      <c r="E4752"/>
      <c r="F4752"/>
      <c r="G4752"/>
      <c r="H4752"/>
      <c r="I4752"/>
      <c r="J4752"/>
      <c r="K4752"/>
      <c r="L4752"/>
      <c r="M4752"/>
      <c r="N4752" t="s">
        <v>8989</v>
      </c>
      <c r="O4752"/>
      <c r="P4752" s="401">
        <f>INDEX('Page 3 - Financial Information'!$K$16:$X$186,Y4752,X4752)</f>
        <v>0</v>
      </c>
      <c r="Q4752"/>
      <c r="R4752"/>
      <c r="S4752" t="s">
        <v>9431</v>
      </c>
      <c r="T4752"/>
      <c r="U4752"/>
      <c r="V4752"/>
      <c r="W4752"/>
      <c r="X4752" s="397">
        <v>3</v>
      </c>
      <c r="Y4752" s="397">
        <v>41</v>
      </c>
    </row>
    <row r="4753" spans="1:25" x14ac:dyDescent="0.45">
      <c r="A4753">
        <f>'Page 1 - General Information'!$G$12</f>
        <v>113367003</v>
      </c>
      <c r="B4753" t="str">
        <f>'Page 1 - General Information'!$G$16</f>
        <v>2658</v>
      </c>
      <c r="C4753" s="395" t="s">
        <v>19824</v>
      </c>
      <c r="D4753"/>
      <c r="E4753"/>
      <c r="F4753"/>
      <c r="G4753"/>
      <c r="H4753"/>
      <c r="I4753"/>
      <c r="J4753"/>
      <c r="K4753"/>
      <c r="L4753"/>
      <c r="M4753"/>
      <c r="N4753" t="s">
        <v>8989</v>
      </c>
      <c r="O4753"/>
      <c r="P4753" s="401">
        <f>INDEX('Page 3 - Financial Information'!$K$16:$X$186,Y4753,X4753)</f>
        <v>0</v>
      </c>
      <c r="Q4753"/>
      <c r="R4753"/>
      <c r="S4753" t="s">
        <v>9432</v>
      </c>
      <c r="T4753"/>
      <c r="U4753"/>
      <c r="V4753"/>
      <c r="W4753"/>
      <c r="X4753" s="397">
        <v>4</v>
      </c>
      <c r="Y4753" s="397">
        <v>41</v>
      </c>
    </row>
    <row r="4754" spans="1:25" x14ac:dyDescent="0.45">
      <c r="A4754">
        <f>'Page 1 - General Information'!$G$12</f>
        <v>113367003</v>
      </c>
      <c r="B4754" t="str">
        <f>'Page 1 - General Information'!$G$16</f>
        <v>2658</v>
      </c>
      <c r="C4754" s="395" t="s">
        <v>19824</v>
      </c>
      <c r="D4754"/>
      <c r="E4754"/>
      <c r="F4754"/>
      <c r="G4754"/>
      <c r="H4754"/>
      <c r="I4754"/>
      <c r="J4754"/>
      <c r="K4754"/>
      <c r="L4754"/>
      <c r="M4754"/>
      <c r="N4754" t="s">
        <v>8989</v>
      </c>
      <c r="O4754"/>
      <c r="P4754" s="401">
        <f>INDEX('Page 3 - Financial Information'!$K$16:$X$186,Y4754,X4754)</f>
        <v>0</v>
      </c>
      <c r="Q4754"/>
      <c r="R4754"/>
      <c r="S4754" t="s">
        <v>9433</v>
      </c>
      <c r="T4754"/>
      <c r="U4754"/>
      <c r="V4754"/>
      <c r="W4754"/>
      <c r="X4754" s="397">
        <v>5</v>
      </c>
      <c r="Y4754" s="397">
        <v>41</v>
      </c>
    </row>
    <row r="4755" spans="1:25" x14ac:dyDescent="0.45">
      <c r="A4755">
        <f>'Page 1 - General Information'!$G$12</f>
        <v>113367003</v>
      </c>
      <c r="B4755" t="str">
        <f>'Page 1 - General Information'!$G$16</f>
        <v>2658</v>
      </c>
      <c r="C4755" s="395" t="s">
        <v>19824</v>
      </c>
      <c r="D4755"/>
      <c r="E4755"/>
      <c r="F4755"/>
      <c r="G4755"/>
      <c r="H4755"/>
      <c r="I4755"/>
      <c r="J4755"/>
      <c r="K4755"/>
      <c r="L4755"/>
      <c r="M4755"/>
      <c r="N4755" t="s">
        <v>8989</v>
      </c>
      <c r="O4755"/>
      <c r="P4755" s="401">
        <f>INDEX('Page 3 - Financial Information'!$K$16:$X$186,Y4755,X4755)</f>
        <v>0</v>
      </c>
      <c r="Q4755"/>
      <c r="R4755"/>
      <c r="S4755" t="s">
        <v>9434</v>
      </c>
      <c r="T4755"/>
      <c r="U4755"/>
      <c r="V4755"/>
      <c r="W4755"/>
      <c r="X4755" s="397">
        <v>6</v>
      </c>
      <c r="Y4755" s="397">
        <v>41</v>
      </c>
    </row>
    <row r="4756" spans="1:25" x14ac:dyDescent="0.45">
      <c r="A4756">
        <f>'Page 1 - General Information'!$G$12</f>
        <v>113367003</v>
      </c>
      <c r="B4756" t="str">
        <f>'Page 1 - General Information'!$G$16</f>
        <v>2658</v>
      </c>
      <c r="C4756" s="395" t="s">
        <v>19824</v>
      </c>
      <c r="D4756"/>
      <c r="E4756"/>
      <c r="F4756"/>
      <c r="G4756"/>
      <c r="H4756"/>
      <c r="I4756"/>
      <c r="J4756"/>
      <c r="K4756"/>
      <c r="L4756"/>
      <c r="M4756"/>
      <c r="N4756" t="s">
        <v>8989</v>
      </c>
      <c r="O4756"/>
      <c r="P4756" s="401">
        <f>INDEX('Page 3 - Financial Information'!$K$16:$X$186,Y4756,X4756)</f>
        <v>0</v>
      </c>
      <c r="Q4756"/>
      <c r="R4756"/>
      <c r="S4756" t="s">
        <v>9435</v>
      </c>
      <c r="T4756"/>
      <c r="U4756"/>
      <c r="V4756"/>
      <c r="W4756"/>
      <c r="X4756" s="397">
        <v>7</v>
      </c>
      <c r="Y4756" s="397">
        <v>41</v>
      </c>
    </row>
    <row r="4757" spans="1:25" x14ac:dyDescent="0.45">
      <c r="A4757">
        <f>'Page 1 - General Information'!$G$12</f>
        <v>113367003</v>
      </c>
      <c r="B4757" t="str">
        <f>'Page 1 - General Information'!$G$16</f>
        <v>2658</v>
      </c>
      <c r="C4757" s="395" t="s">
        <v>19824</v>
      </c>
      <c r="D4757"/>
      <c r="E4757"/>
      <c r="F4757"/>
      <c r="G4757"/>
      <c r="H4757"/>
      <c r="I4757"/>
      <c r="J4757"/>
      <c r="K4757"/>
      <c r="L4757"/>
      <c r="M4757"/>
      <c r="N4757" t="s">
        <v>8989</v>
      </c>
      <c r="O4757"/>
      <c r="P4757" s="401">
        <f>INDEX('Page 3 - Financial Information'!$K$16:$X$186,Y4757,X4757)</f>
        <v>0</v>
      </c>
      <c r="Q4757"/>
      <c r="R4757"/>
      <c r="S4757" t="s">
        <v>9436</v>
      </c>
      <c r="T4757"/>
      <c r="U4757"/>
      <c r="V4757"/>
      <c r="W4757"/>
      <c r="X4757" s="397">
        <v>8</v>
      </c>
      <c r="Y4757" s="397">
        <v>41</v>
      </c>
    </row>
    <row r="4758" spans="1:25" x14ac:dyDescent="0.45">
      <c r="A4758">
        <f>'Page 1 - General Information'!$G$12</f>
        <v>113367003</v>
      </c>
      <c r="B4758" t="str">
        <f>'Page 1 - General Information'!$G$16</f>
        <v>2658</v>
      </c>
      <c r="C4758" s="395" t="s">
        <v>19824</v>
      </c>
      <c r="D4758"/>
      <c r="E4758"/>
      <c r="F4758"/>
      <c r="G4758"/>
      <c r="H4758"/>
      <c r="I4758"/>
      <c r="J4758"/>
      <c r="K4758"/>
      <c r="L4758"/>
      <c r="M4758"/>
      <c r="N4758" t="s">
        <v>8989</v>
      </c>
      <c r="O4758"/>
      <c r="P4758" s="401">
        <f>INDEX('Page 3 - Financial Information'!$K$16:$X$186,Y4758,X4758)</f>
        <v>0</v>
      </c>
      <c r="Q4758"/>
      <c r="R4758"/>
      <c r="S4758" t="s">
        <v>9437</v>
      </c>
      <c r="T4758"/>
      <c r="U4758"/>
      <c r="V4758"/>
      <c r="W4758"/>
      <c r="X4758" s="397">
        <v>9</v>
      </c>
      <c r="Y4758" s="397">
        <v>41</v>
      </c>
    </row>
    <row r="4759" spans="1:25" x14ac:dyDescent="0.45">
      <c r="A4759">
        <f>'Page 1 - General Information'!$G$12</f>
        <v>113367003</v>
      </c>
      <c r="B4759" t="str">
        <f>'Page 1 - General Information'!$G$16</f>
        <v>2658</v>
      </c>
      <c r="C4759" s="395" t="s">
        <v>19824</v>
      </c>
      <c r="D4759"/>
      <c r="E4759"/>
      <c r="F4759"/>
      <c r="G4759"/>
      <c r="H4759"/>
      <c r="I4759"/>
      <c r="J4759"/>
      <c r="K4759"/>
      <c r="L4759"/>
      <c r="M4759"/>
      <c r="N4759" t="s">
        <v>8989</v>
      </c>
      <c r="O4759"/>
      <c r="P4759" s="401">
        <f>INDEX('Page 3 - Financial Information'!$K$16:$X$186,Y4759,X4759)</f>
        <v>0</v>
      </c>
      <c r="Q4759"/>
      <c r="R4759"/>
      <c r="S4759" t="s">
        <v>9438</v>
      </c>
      <c r="T4759"/>
      <c r="U4759"/>
      <c r="V4759"/>
      <c r="W4759"/>
      <c r="X4759" s="397">
        <v>10</v>
      </c>
      <c r="Y4759" s="397">
        <v>41</v>
      </c>
    </row>
    <row r="4760" spans="1:25" x14ac:dyDescent="0.45">
      <c r="A4760">
        <f>'Page 1 - General Information'!$G$12</f>
        <v>113367003</v>
      </c>
      <c r="B4760" t="str">
        <f>'Page 1 - General Information'!$G$16</f>
        <v>2658</v>
      </c>
      <c r="C4760" s="395" t="s">
        <v>19824</v>
      </c>
      <c r="D4760"/>
      <c r="E4760"/>
      <c r="F4760"/>
      <c r="G4760"/>
      <c r="H4760"/>
      <c r="I4760"/>
      <c r="J4760"/>
      <c r="K4760"/>
      <c r="L4760"/>
      <c r="M4760"/>
      <c r="N4760" t="s">
        <v>8989</v>
      </c>
      <c r="O4760"/>
      <c r="P4760" s="401">
        <f>INDEX('Page 3 - Financial Information'!$K$16:$X$186,Y4760,X4760)</f>
        <v>0</v>
      </c>
      <c r="Q4760"/>
      <c r="R4760"/>
      <c r="S4760" t="s">
        <v>9439</v>
      </c>
      <c r="T4760"/>
      <c r="U4760"/>
      <c r="V4760"/>
      <c r="W4760"/>
      <c r="X4760" s="397">
        <v>13</v>
      </c>
      <c r="Y4760" s="397">
        <v>41</v>
      </c>
    </row>
    <row r="4761" spans="1:25" x14ac:dyDescent="0.45">
      <c r="A4761">
        <f>'Page 1 - General Information'!$G$12</f>
        <v>113367003</v>
      </c>
      <c r="B4761" t="str">
        <f>'Page 1 - General Information'!$G$16</f>
        <v>2658</v>
      </c>
      <c r="C4761" s="395" t="s">
        <v>19824</v>
      </c>
      <c r="D4761"/>
      <c r="E4761"/>
      <c r="F4761"/>
      <c r="G4761"/>
      <c r="H4761"/>
      <c r="I4761"/>
      <c r="J4761"/>
      <c r="K4761"/>
      <c r="L4761"/>
      <c r="M4761"/>
      <c r="N4761" t="s">
        <v>8989</v>
      </c>
      <c r="O4761"/>
      <c r="P4761" s="401">
        <f>INDEX('Page 3 - Financial Information'!$K$16:$X$186,Y4761,X4761)</f>
        <v>0</v>
      </c>
      <c r="Q4761"/>
      <c r="R4761"/>
      <c r="S4761" t="s">
        <v>9440</v>
      </c>
      <c r="T4761"/>
      <c r="U4761"/>
      <c r="V4761"/>
      <c r="W4761"/>
      <c r="X4761" s="397">
        <v>14</v>
      </c>
      <c r="Y4761" s="397">
        <v>41</v>
      </c>
    </row>
    <row r="4762" spans="1:25" x14ac:dyDescent="0.45">
      <c r="A4762">
        <f>'Page 1 - General Information'!$G$12</f>
        <v>113367003</v>
      </c>
      <c r="B4762" t="str">
        <f>'Page 1 - General Information'!$G$16</f>
        <v>2658</v>
      </c>
      <c r="C4762" s="395" t="s">
        <v>19824</v>
      </c>
      <c r="D4762"/>
      <c r="E4762"/>
      <c r="F4762"/>
      <c r="G4762"/>
      <c r="H4762"/>
      <c r="I4762"/>
      <c r="J4762"/>
      <c r="K4762"/>
      <c r="L4762"/>
      <c r="M4762"/>
      <c r="N4762" t="s">
        <v>8989</v>
      </c>
      <c r="O4762"/>
      <c r="P4762" s="401">
        <f>INDEX('Page 3 - Financial Information'!$K$16:$X$186,Y4762,X4762)</f>
        <v>0</v>
      </c>
      <c r="Q4762"/>
      <c r="R4762"/>
      <c r="S4762" t="s">
        <v>9441</v>
      </c>
      <c r="T4762"/>
      <c r="U4762"/>
      <c r="V4762"/>
      <c r="W4762"/>
      <c r="X4762" s="397">
        <v>1</v>
      </c>
      <c r="Y4762" s="397">
        <v>42</v>
      </c>
    </row>
    <row r="4763" spans="1:25" x14ac:dyDescent="0.45">
      <c r="A4763">
        <f>'Page 1 - General Information'!$G$12</f>
        <v>113367003</v>
      </c>
      <c r="B4763" t="str">
        <f>'Page 1 - General Information'!$G$16</f>
        <v>2658</v>
      </c>
      <c r="C4763" s="395" t="s">
        <v>19824</v>
      </c>
      <c r="D4763"/>
      <c r="E4763"/>
      <c r="F4763"/>
      <c r="G4763"/>
      <c r="H4763"/>
      <c r="I4763"/>
      <c r="J4763"/>
      <c r="K4763"/>
      <c r="L4763"/>
      <c r="M4763"/>
      <c r="N4763" t="s">
        <v>8989</v>
      </c>
      <c r="O4763"/>
      <c r="P4763" s="401">
        <f>INDEX('Page 3 - Financial Information'!$K$16:$X$186,Y4763,X4763)</f>
        <v>0</v>
      </c>
      <c r="Q4763"/>
      <c r="R4763"/>
      <c r="S4763" t="s">
        <v>9442</v>
      </c>
      <c r="T4763"/>
      <c r="U4763"/>
      <c r="V4763"/>
      <c r="W4763"/>
      <c r="X4763" s="397">
        <v>3</v>
      </c>
      <c r="Y4763" s="397">
        <v>42</v>
      </c>
    </row>
    <row r="4764" spans="1:25" x14ac:dyDescent="0.45">
      <c r="A4764">
        <f>'Page 1 - General Information'!$G$12</f>
        <v>113367003</v>
      </c>
      <c r="B4764" t="str">
        <f>'Page 1 - General Information'!$G$16</f>
        <v>2658</v>
      </c>
      <c r="C4764" s="395" t="s">
        <v>19824</v>
      </c>
      <c r="D4764"/>
      <c r="E4764"/>
      <c r="F4764"/>
      <c r="G4764"/>
      <c r="H4764"/>
      <c r="I4764"/>
      <c r="J4764"/>
      <c r="K4764"/>
      <c r="L4764"/>
      <c r="M4764"/>
      <c r="N4764" t="s">
        <v>8989</v>
      </c>
      <c r="O4764"/>
      <c r="P4764" s="401">
        <f>INDEX('Page 3 - Financial Information'!$K$16:$X$186,Y4764,X4764)</f>
        <v>0</v>
      </c>
      <c r="Q4764"/>
      <c r="R4764"/>
      <c r="S4764" t="s">
        <v>9443</v>
      </c>
      <c r="T4764"/>
      <c r="U4764"/>
      <c r="V4764"/>
      <c r="W4764"/>
      <c r="X4764" s="397">
        <v>4</v>
      </c>
      <c r="Y4764" s="397">
        <v>42</v>
      </c>
    </row>
    <row r="4765" spans="1:25" x14ac:dyDescent="0.45">
      <c r="A4765">
        <f>'Page 1 - General Information'!$G$12</f>
        <v>113367003</v>
      </c>
      <c r="B4765" t="str">
        <f>'Page 1 - General Information'!$G$16</f>
        <v>2658</v>
      </c>
      <c r="C4765" s="395" t="s">
        <v>19824</v>
      </c>
      <c r="D4765"/>
      <c r="E4765"/>
      <c r="F4765"/>
      <c r="G4765"/>
      <c r="H4765"/>
      <c r="I4765"/>
      <c r="J4765"/>
      <c r="K4765"/>
      <c r="L4765"/>
      <c r="M4765"/>
      <c r="N4765" t="s">
        <v>8989</v>
      </c>
      <c r="O4765"/>
      <c r="P4765" s="401">
        <f>INDEX('Page 3 - Financial Information'!$K$16:$X$186,Y4765,X4765)</f>
        <v>0</v>
      </c>
      <c r="Q4765"/>
      <c r="R4765"/>
      <c r="S4765" t="s">
        <v>9444</v>
      </c>
      <c r="T4765"/>
      <c r="U4765"/>
      <c r="V4765"/>
      <c r="W4765"/>
      <c r="X4765" s="397">
        <v>5</v>
      </c>
      <c r="Y4765" s="397">
        <v>42</v>
      </c>
    </row>
    <row r="4766" spans="1:25" x14ac:dyDescent="0.45">
      <c r="A4766">
        <f>'Page 1 - General Information'!$G$12</f>
        <v>113367003</v>
      </c>
      <c r="B4766" t="str">
        <f>'Page 1 - General Information'!$G$16</f>
        <v>2658</v>
      </c>
      <c r="C4766" s="395" t="s">
        <v>19824</v>
      </c>
      <c r="D4766"/>
      <c r="E4766"/>
      <c r="F4766"/>
      <c r="G4766"/>
      <c r="H4766"/>
      <c r="I4766"/>
      <c r="J4766"/>
      <c r="K4766"/>
      <c r="L4766"/>
      <c r="M4766"/>
      <c r="N4766" t="s">
        <v>8989</v>
      </c>
      <c r="O4766"/>
      <c r="P4766" s="401">
        <f>INDEX('Page 3 - Financial Information'!$K$16:$X$186,Y4766,X4766)</f>
        <v>0</v>
      </c>
      <c r="Q4766"/>
      <c r="R4766"/>
      <c r="S4766" t="s">
        <v>9445</v>
      </c>
      <c r="T4766"/>
      <c r="U4766"/>
      <c r="V4766"/>
      <c r="W4766"/>
      <c r="X4766" s="397">
        <v>6</v>
      </c>
      <c r="Y4766" s="397">
        <v>42</v>
      </c>
    </row>
    <row r="4767" spans="1:25" x14ac:dyDescent="0.45">
      <c r="A4767">
        <f>'Page 1 - General Information'!$G$12</f>
        <v>113367003</v>
      </c>
      <c r="B4767" t="str">
        <f>'Page 1 - General Information'!$G$16</f>
        <v>2658</v>
      </c>
      <c r="C4767" s="395" t="s">
        <v>19824</v>
      </c>
      <c r="D4767"/>
      <c r="E4767"/>
      <c r="F4767"/>
      <c r="G4767"/>
      <c r="H4767"/>
      <c r="I4767"/>
      <c r="J4767"/>
      <c r="K4767"/>
      <c r="L4767"/>
      <c r="M4767"/>
      <c r="N4767" t="s">
        <v>8989</v>
      </c>
      <c r="O4767"/>
      <c r="P4767" s="401">
        <f>INDEX('Page 3 - Financial Information'!$K$16:$X$186,Y4767,X4767)</f>
        <v>0</v>
      </c>
      <c r="Q4767"/>
      <c r="R4767"/>
      <c r="S4767" t="s">
        <v>9446</v>
      </c>
      <c r="T4767"/>
      <c r="U4767"/>
      <c r="V4767"/>
      <c r="W4767"/>
      <c r="X4767" s="397">
        <v>7</v>
      </c>
      <c r="Y4767" s="397">
        <v>42</v>
      </c>
    </row>
    <row r="4768" spans="1:25" x14ac:dyDescent="0.45">
      <c r="A4768">
        <f>'Page 1 - General Information'!$G$12</f>
        <v>113367003</v>
      </c>
      <c r="B4768" t="str">
        <f>'Page 1 - General Information'!$G$16</f>
        <v>2658</v>
      </c>
      <c r="C4768" s="395" t="s">
        <v>19824</v>
      </c>
      <c r="D4768"/>
      <c r="E4768"/>
      <c r="F4768"/>
      <c r="G4768"/>
      <c r="H4768"/>
      <c r="I4768"/>
      <c r="J4768"/>
      <c r="K4768"/>
      <c r="L4768"/>
      <c r="M4768"/>
      <c r="N4768" t="s">
        <v>8989</v>
      </c>
      <c r="O4768"/>
      <c r="P4768" s="401">
        <f>INDEX('Page 3 - Financial Information'!$K$16:$X$186,Y4768,X4768)</f>
        <v>0</v>
      </c>
      <c r="Q4768"/>
      <c r="R4768"/>
      <c r="S4768" t="s">
        <v>9447</v>
      </c>
      <c r="T4768"/>
      <c r="U4768"/>
      <c r="V4768"/>
      <c r="W4768"/>
      <c r="X4768" s="397">
        <v>8</v>
      </c>
      <c r="Y4768" s="397">
        <v>42</v>
      </c>
    </row>
    <row r="4769" spans="1:25" x14ac:dyDescent="0.45">
      <c r="A4769">
        <f>'Page 1 - General Information'!$G$12</f>
        <v>113367003</v>
      </c>
      <c r="B4769" t="str">
        <f>'Page 1 - General Information'!$G$16</f>
        <v>2658</v>
      </c>
      <c r="C4769" s="395" t="s">
        <v>19824</v>
      </c>
      <c r="D4769"/>
      <c r="E4769"/>
      <c r="F4769"/>
      <c r="G4769"/>
      <c r="H4769"/>
      <c r="I4769"/>
      <c r="J4769"/>
      <c r="K4769"/>
      <c r="L4769"/>
      <c r="M4769"/>
      <c r="N4769" t="s">
        <v>8989</v>
      </c>
      <c r="O4769"/>
      <c r="P4769" s="401">
        <f>INDEX('Page 3 - Financial Information'!$K$16:$X$186,Y4769,X4769)</f>
        <v>0</v>
      </c>
      <c r="Q4769"/>
      <c r="R4769"/>
      <c r="S4769" t="s">
        <v>9448</v>
      </c>
      <c r="T4769"/>
      <c r="U4769"/>
      <c r="V4769"/>
      <c r="W4769"/>
      <c r="X4769" s="397">
        <v>9</v>
      </c>
      <c r="Y4769" s="397">
        <v>42</v>
      </c>
    </row>
    <row r="4770" spans="1:25" x14ac:dyDescent="0.45">
      <c r="A4770">
        <f>'Page 1 - General Information'!$G$12</f>
        <v>113367003</v>
      </c>
      <c r="B4770" t="str">
        <f>'Page 1 - General Information'!$G$16</f>
        <v>2658</v>
      </c>
      <c r="C4770" s="395" t="s">
        <v>19824</v>
      </c>
      <c r="D4770"/>
      <c r="E4770"/>
      <c r="F4770"/>
      <c r="G4770"/>
      <c r="H4770"/>
      <c r="I4770"/>
      <c r="J4770"/>
      <c r="K4770"/>
      <c r="L4770"/>
      <c r="M4770"/>
      <c r="N4770" t="s">
        <v>8989</v>
      </c>
      <c r="O4770"/>
      <c r="P4770" s="401">
        <f>INDEX('Page 3 - Financial Information'!$K$16:$X$186,Y4770,X4770)</f>
        <v>0</v>
      </c>
      <c r="Q4770"/>
      <c r="R4770"/>
      <c r="S4770" t="s">
        <v>9449</v>
      </c>
      <c r="T4770"/>
      <c r="U4770"/>
      <c r="V4770"/>
      <c r="W4770"/>
      <c r="X4770" s="397">
        <v>10</v>
      </c>
      <c r="Y4770" s="397">
        <v>42</v>
      </c>
    </row>
    <row r="4771" spans="1:25" x14ac:dyDescent="0.45">
      <c r="A4771">
        <f>'Page 1 - General Information'!$G$12</f>
        <v>113367003</v>
      </c>
      <c r="B4771" t="str">
        <f>'Page 1 - General Information'!$G$16</f>
        <v>2658</v>
      </c>
      <c r="C4771" s="395" t="s">
        <v>19824</v>
      </c>
      <c r="D4771"/>
      <c r="E4771"/>
      <c r="F4771"/>
      <c r="G4771"/>
      <c r="H4771"/>
      <c r="I4771"/>
      <c r="J4771"/>
      <c r="K4771"/>
      <c r="L4771"/>
      <c r="M4771"/>
      <c r="N4771" t="s">
        <v>8989</v>
      </c>
      <c r="O4771"/>
      <c r="P4771" s="401">
        <f>INDEX('Page 3 - Financial Information'!$K$16:$X$186,Y4771,X4771)</f>
        <v>0</v>
      </c>
      <c r="Q4771"/>
      <c r="R4771"/>
      <c r="S4771" t="s">
        <v>9450</v>
      </c>
      <c r="T4771"/>
      <c r="U4771"/>
      <c r="V4771"/>
      <c r="W4771"/>
      <c r="X4771" s="397">
        <v>13</v>
      </c>
      <c r="Y4771" s="397">
        <v>42</v>
      </c>
    </row>
    <row r="4772" spans="1:25" x14ac:dyDescent="0.45">
      <c r="A4772">
        <f>'Page 1 - General Information'!$G$12</f>
        <v>113367003</v>
      </c>
      <c r="B4772" t="str">
        <f>'Page 1 - General Information'!$G$16</f>
        <v>2658</v>
      </c>
      <c r="C4772" s="395" t="s">
        <v>19824</v>
      </c>
      <c r="D4772"/>
      <c r="E4772"/>
      <c r="F4772"/>
      <c r="G4772"/>
      <c r="H4772"/>
      <c r="I4772"/>
      <c r="J4772"/>
      <c r="K4772"/>
      <c r="L4772"/>
      <c r="M4772"/>
      <c r="N4772" t="s">
        <v>8989</v>
      </c>
      <c r="O4772"/>
      <c r="P4772" s="401">
        <f>INDEX('Page 3 - Financial Information'!$K$16:$X$186,Y4772,X4772)</f>
        <v>0</v>
      </c>
      <c r="Q4772"/>
      <c r="R4772"/>
      <c r="S4772" t="s">
        <v>9451</v>
      </c>
      <c r="T4772"/>
      <c r="U4772"/>
      <c r="V4772"/>
      <c r="W4772"/>
      <c r="X4772" s="397">
        <v>14</v>
      </c>
      <c r="Y4772" s="397">
        <v>42</v>
      </c>
    </row>
    <row r="4773" spans="1:25" x14ac:dyDescent="0.45">
      <c r="A4773">
        <f>'Page 1 - General Information'!$G$12</f>
        <v>113367003</v>
      </c>
      <c r="B4773" t="str">
        <f>'Page 1 - General Information'!$G$16</f>
        <v>2658</v>
      </c>
      <c r="C4773" s="395" t="s">
        <v>19824</v>
      </c>
      <c r="D4773"/>
      <c r="E4773"/>
      <c r="F4773"/>
      <c r="G4773"/>
      <c r="H4773"/>
      <c r="I4773"/>
      <c r="J4773"/>
      <c r="K4773"/>
      <c r="L4773"/>
      <c r="M4773"/>
      <c r="N4773" t="s">
        <v>8989</v>
      </c>
      <c r="O4773"/>
      <c r="P4773" s="401">
        <f>INDEX('Page 3 - Financial Information'!$K$16:$X$186,Y4773,X4773)</f>
        <v>0</v>
      </c>
      <c r="Q4773"/>
      <c r="R4773"/>
      <c r="S4773" t="s">
        <v>9452</v>
      </c>
      <c r="T4773"/>
      <c r="U4773"/>
      <c r="V4773"/>
      <c r="W4773"/>
      <c r="X4773" s="397">
        <v>1</v>
      </c>
      <c r="Y4773" s="397">
        <v>43</v>
      </c>
    </row>
    <row r="4774" spans="1:25" x14ac:dyDescent="0.45">
      <c r="A4774">
        <f>'Page 1 - General Information'!$G$12</f>
        <v>113367003</v>
      </c>
      <c r="B4774" t="str">
        <f>'Page 1 - General Information'!$G$16</f>
        <v>2658</v>
      </c>
      <c r="C4774" s="395" t="s">
        <v>19824</v>
      </c>
      <c r="D4774"/>
      <c r="E4774"/>
      <c r="F4774"/>
      <c r="G4774"/>
      <c r="H4774"/>
      <c r="I4774"/>
      <c r="J4774"/>
      <c r="K4774"/>
      <c r="L4774"/>
      <c r="M4774"/>
      <c r="N4774" t="s">
        <v>8989</v>
      </c>
      <c r="O4774"/>
      <c r="P4774" s="401">
        <f>INDEX('Page 3 - Financial Information'!$K$16:$X$186,Y4774,X4774)</f>
        <v>0</v>
      </c>
      <c r="Q4774"/>
      <c r="R4774"/>
      <c r="S4774" t="s">
        <v>9453</v>
      </c>
      <c r="T4774"/>
      <c r="U4774"/>
      <c r="V4774"/>
      <c r="W4774"/>
      <c r="X4774" s="397">
        <v>3</v>
      </c>
      <c r="Y4774" s="397">
        <v>43</v>
      </c>
    </row>
    <row r="4775" spans="1:25" x14ac:dyDescent="0.45">
      <c r="A4775">
        <f>'Page 1 - General Information'!$G$12</f>
        <v>113367003</v>
      </c>
      <c r="B4775" t="str">
        <f>'Page 1 - General Information'!$G$16</f>
        <v>2658</v>
      </c>
      <c r="C4775" s="395" t="s">
        <v>19824</v>
      </c>
      <c r="D4775"/>
      <c r="E4775"/>
      <c r="F4775"/>
      <c r="G4775"/>
      <c r="H4775"/>
      <c r="I4775"/>
      <c r="J4775"/>
      <c r="K4775"/>
      <c r="L4775"/>
      <c r="M4775"/>
      <c r="N4775" t="s">
        <v>8989</v>
      </c>
      <c r="O4775"/>
      <c r="P4775" s="401">
        <f>INDEX('Page 3 - Financial Information'!$K$16:$X$186,Y4775,X4775)</f>
        <v>0</v>
      </c>
      <c r="Q4775"/>
      <c r="R4775"/>
      <c r="S4775" t="s">
        <v>9454</v>
      </c>
      <c r="T4775"/>
      <c r="U4775"/>
      <c r="V4775"/>
      <c r="W4775"/>
      <c r="X4775" s="397">
        <v>4</v>
      </c>
      <c r="Y4775" s="397">
        <v>43</v>
      </c>
    </row>
    <row r="4776" spans="1:25" x14ac:dyDescent="0.45">
      <c r="A4776">
        <f>'Page 1 - General Information'!$G$12</f>
        <v>113367003</v>
      </c>
      <c r="B4776" t="str">
        <f>'Page 1 - General Information'!$G$16</f>
        <v>2658</v>
      </c>
      <c r="C4776" s="395" t="s">
        <v>19824</v>
      </c>
      <c r="D4776"/>
      <c r="E4776"/>
      <c r="F4776"/>
      <c r="G4776"/>
      <c r="H4776"/>
      <c r="I4776"/>
      <c r="J4776"/>
      <c r="K4776"/>
      <c r="L4776"/>
      <c r="M4776"/>
      <c r="N4776" t="s">
        <v>8989</v>
      </c>
      <c r="O4776"/>
      <c r="P4776" s="401">
        <f>INDEX('Page 3 - Financial Information'!$K$16:$X$186,Y4776,X4776)</f>
        <v>0</v>
      </c>
      <c r="Q4776"/>
      <c r="R4776"/>
      <c r="S4776" t="s">
        <v>9455</v>
      </c>
      <c r="T4776"/>
      <c r="U4776"/>
      <c r="V4776"/>
      <c r="W4776"/>
      <c r="X4776" s="397">
        <v>5</v>
      </c>
      <c r="Y4776" s="397">
        <v>43</v>
      </c>
    </row>
    <row r="4777" spans="1:25" x14ac:dyDescent="0.45">
      <c r="A4777">
        <f>'Page 1 - General Information'!$G$12</f>
        <v>113367003</v>
      </c>
      <c r="B4777" t="str">
        <f>'Page 1 - General Information'!$G$16</f>
        <v>2658</v>
      </c>
      <c r="C4777" s="395" t="s">
        <v>19824</v>
      </c>
      <c r="D4777"/>
      <c r="E4777"/>
      <c r="F4777"/>
      <c r="G4777"/>
      <c r="H4777"/>
      <c r="I4777"/>
      <c r="J4777"/>
      <c r="K4777"/>
      <c r="L4777"/>
      <c r="M4777"/>
      <c r="N4777" t="s">
        <v>8989</v>
      </c>
      <c r="O4777"/>
      <c r="P4777" s="401">
        <f>INDEX('Page 3 - Financial Information'!$K$16:$X$186,Y4777,X4777)</f>
        <v>0</v>
      </c>
      <c r="Q4777"/>
      <c r="R4777"/>
      <c r="S4777" t="s">
        <v>9456</v>
      </c>
      <c r="T4777"/>
      <c r="U4777"/>
      <c r="V4777"/>
      <c r="W4777"/>
      <c r="X4777" s="397">
        <v>6</v>
      </c>
      <c r="Y4777" s="397">
        <v>43</v>
      </c>
    </row>
    <row r="4778" spans="1:25" x14ac:dyDescent="0.45">
      <c r="A4778">
        <f>'Page 1 - General Information'!$G$12</f>
        <v>113367003</v>
      </c>
      <c r="B4778" t="str">
        <f>'Page 1 - General Information'!$G$16</f>
        <v>2658</v>
      </c>
      <c r="C4778" s="395" t="s">
        <v>19824</v>
      </c>
      <c r="D4778"/>
      <c r="E4778"/>
      <c r="F4778"/>
      <c r="G4778"/>
      <c r="H4778"/>
      <c r="I4778"/>
      <c r="J4778"/>
      <c r="K4778"/>
      <c r="L4778"/>
      <c r="M4778"/>
      <c r="N4778" t="s">
        <v>8989</v>
      </c>
      <c r="O4778"/>
      <c r="P4778" s="401">
        <f>INDEX('Page 3 - Financial Information'!$K$16:$X$186,Y4778,X4778)</f>
        <v>0</v>
      </c>
      <c r="Q4778"/>
      <c r="R4778"/>
      <c r="S4778" t="s">
        <v>9457</v>
      </c>
      <c r="T4778"/>
      <c r="U4778"/>
      <c r="V4778"/>
      <c r="W4778"/>
      <c r="X4778" s="397">
        <v>7</v>
      </c>
      <c r="Y4778" s="397">
        <v>43</v>
      </c>
    </row>
    <row r="4779" spans="1:25" x14ac:dyDescent="0.45">
      <c r="A4779">
        <f>'Page 1 - General Information'!$G$12</f>
        <v>113367003</v>
      </c>
      <c r="B4779" t="str">
        <f>'Page 1 - General Information'!$G$16</f>
        <v>2658</v>
      </c>
      <c r="C4779" s="395" t="s">
        <v>19824</v>
      </c>
      <c r="D4779"/>
      <c r="E4779"/>
      <c r="F4779"/>
      <c r="G4779"/>
      <c r="H4779"/>
      <c r="I4779"/>
      <c r="J4779"/>
      <c r="K4779"/>
      <c r="L4779"/>
      <c r="M4779"/>
      <c r="N4779" t="s">
        <v>8989</v>
      </c>
      <c r="O4779"/>
      <c r="P4779" s="401">
        <f>INDEX('Page 3 - Financial Information'!$K$16:$X$186,Y4779,X4779)</f>
        <v>0</v>
      </c>
      <c r="Q4779"/>
      <c r="R4779"/>
      <c r="S4779" t="s">
        <v>9458</v>
      </c>
      <c r="T4779"/>
      <c r="U4779"/>
      <c r="V4779"/>
      <c r="W4779"/>
      <c r="X4779" s="397">
        <v>8</v>
      </c>
      <c r="Y4779" s="397">
        <v>43</v>
      </c>
    </row>
    <row r="4780" spans="1:25" x14ac:dyDescent="0.45">
      <c r="A4780">
        <f>'Page 1 - General Information'!$G$12</f>
        <v>113367003</v>
      </c>
      <c r="B4780" t="str">
        <f>'Page 1 - General Information'!$G$16</f>
        <v>2658</v>
      </c>
      <c r="C4780" s="395" t="s">
        <v>19824</v>
      </c>
      <c r="D4780"/>
      <c r="E4780"/>
      <c r="F4780"/>
      <c r="G4780"/>
      <c r="H4780"/>
      <c r="I4780"/>
      <c r="J4780"/>
      <c r="K4780"/>
      <c r="L4780"/>
      <c r="M4780"/>
      <c r="N4780" t="s">
        <v>8989</v>
      </c>
      <c r="O4780"/>
      <c r="P4780" s="401">
        <f>INDEX('Page 3 - Financial Information'!$K$16:$X$186,Y4780,X4780)</f>
        <v>0</v>
      </c>
      <c r="Q4780"/>
      <c r="R4780"/>
      <c r="S4780" t="s">
        <v>9459</v>
      </c>
      <c r="T4780"/>
      <c r="U4780"/>
      <c r="V4780"/>
      <c r="W4780"/>
      <c r="X4780" s="397">
        <v>9</v>
      </c>
      <c r="Y4780" s="397">
        <v>43</v>
      </c>
    </row>
    <row r="4781" spans="1:25" x14ac:dyDescent="0.45">
      <c r="A4781">
        <f>'Page 1 - General Information'!$G$12</f>
        <v>113367003</v>
      </c>
      <c r="B4781" t="str">
        <f>'Page 1 - General Information'!$G$16</f>
        <v>2658</v>
      </c>
      <c r="C4781" s="395" t="s">
        <v>19824</v>
      </c>
      <c r="D4781"/>
      <c r="E4781"/>
      <c r="F4781"/>
      <c r="G4781"/>
      <c r="H4781"/>
      <c r="I4781"/>
      <c r="J4781"/>
      <c r="K4781"/>
      <c r="L4781"/>
      <c r="M4781"/>
      <c r="N4781" t="s">
        <v>8989</v>
      </c>
      <c r="O4781"/>
      <c r="P4781" s="401">
        <f>INDEX('Page 3 - Financial Information'!$K$16:$X$186,Y4781,X4781)</f>
        <v>0</v>
      </c>
      <c r="Q4781"/>
      <c r="R4781"/>
      <c r="S4781" t="s">
        <v>9460</v>
      </c>
      <c r="T4781"/>
      <c r="U4781"/>
      <c r="V4781"/>
      <c r="W4781"/>
      <c r="X4781" s="397">
        <v>10</v>
      </c>
      <c r="Y4781" s="397">
        <v>43</v>
      </c>
    </row>
    <row r="4782" spans="1:25" x14ac:dyDescent="0.45">
      <c r="A4782">
        <f>'Page 1 - General Information'!$G$12</f>
        <v>113367003</v>
      </c>
      <c r="B4782" t="str">
        <f>'Page 1 - General Information'!$G$16</f>
        <v>2658</v>
      </c>
      <c r="C4782" s="395" t="s">
        <v>19824</v>
      </c>
      <c r="D4782"/>
      <c r="E4782"/>
      <c r="F4782"/>
      <c r="G4782"/>
      <c r="H4782"/>
      <c r="I4782"/>
      <c r="J4782"/>
      <c r="K4782"/>
      <c r="L4782"/>
      <c r="M4782"/>
      <c r="N4782" t="s">
        <v>8989</v>
      </c>
      <c r="O4782"/>
      <c r="P4782" s="401">
        <f>INDEX('Page 3 - Financial Information'!$K$16:$X$186,Y4782,X4782)</f>
        <v>0</v>
      </c>
      <c r="Q4782"/>
      <c r="R4782"/>
      <c r="S4782" t="s">
        <v>9461</v>
      </c>
      <c r="T4782"/>
      <c r="U4782"/>
      <c r="V4782"/>
      <c r="W4782"/>
      <c r="X4782" s="397">
        <v>13</v>
      </c>
      <c r="Y4782" s="397">
        <v>43</v>
      </c>
    </row>
    <row r="4783" spans="1:25" x14ac:dyDescent="0.45">
      <c r="A4783">
        <f>'Page 1 - General Information'!$G$12</f>
        <v>113367003</v>
      </c>
      <c r="B4783" t="str">
        <f>'Page 1 - General Information'!$G$16</f>
        <v>2658</v>
      </c>
      <c r="C4783" s="395" t="s">
        <v>19824</v>
      </c>
      <c r="D4783"/>
      <c r="E4783"/>
      <c r="F4783"/>
      <c r="G4783"/>
      <c r="H4783"/>
      <c r="I4783"/>
      <c r="J4783"/>
      <c r="K4783"/>
      <c r="L4783"/>
      <c r="M4783"/>
      <c r="N4783" t="s">
        <v>8989</v>
      </c>
      <c r="O4783"/>
      <c r="P4783" s="401">
        <f>INDEX('Page 3 - Financial Information'!$K$16:$X$186,Y4783,X4783)</f>
        <v>0</v>
      </c>
      <c r="Q4783"/>
      <c r="R4783"/>
      <c r="S4783" t="s">
        <v>9462</v>
      </c>
      <c r="T4783"/>
      <c r="U4783"/>
      <c r="V4783"/>
      <c r="W4783"/>
      <c r="X4783" s="397">
        <v>14</v>
      </c>
      <c r="Y4783" s="397">
        <v>43</v>
      </c>
    </row>
    <row r="4784" spans="1:25" x14ac:dyDescent="0.45">
      <c r="A4784">
        <f>'Page 1 - General Information'!$G$12</f>
        <v>113367003</v>
      </c>
      <c r="B4784" t="str">
        <f>'Page 1 - General Information'!$G$16</f>
        <v>2658</v>
      </c>
      <c r="C4784" s="395" t="s">
        <v>19824</v>
      </c>
      <c r="D4784"/>
      <c r="E4784"/>
      <c r="F4784"/>
      <c r="G4784"/>
      <c r="H4784"/>
      <c r="I4784"/>
      <c r="J4784"/>
      <c r="K4784"/>
      <c r="L4784"/>
      <c r="M4784"/>
      <c r="N4784" t="s">
        <v>8989</v>
      </c>
      <c r="O4784"/>
      <c r="P4784" s="401">
        <f>INDEX('Page 3 - Financial Information'!$K$16:$X$186,Y4784,X4784)</f>
        <v>0</v>
      </c>
      <c r="Q4784"/>
      <c r="R4784"/>
      <c r="S4784" t="s">
        <v>9463</v>
      </c>
      <c r="T4784"/>
      <c r="U4784"/>
      <c r="V4784"/>
      <c r="W4784"/>
      <c r="X4784" s="397">
        <v>1</v>
      </c>
      <c r="Y4784" s="397">
        <v>44</v>
      </c>
    </row>
    <row r="4785" spans="1:25" x14ac:dyDescent="0.45">
      <c r="A4785">
        <f>'Page 1 - General Information'!$G$12</f>
        <v>113367003</v>
      </c>
      <c r="B4785" t="str">
        <f>'Page 1 - General Information'!$G$16</f>
        <v>2658</v>
      </c>
      <c r="C4785" s="395" t="s">
        <v>19824</v>
      </c>
      <c r="D4785"/>
      <c r="E4785"/>
      <c r="F4785"/>
      <c r="G4785"/>
      <c r="H4785"/>
      <c r="I4785"/>
      <c r="J4785"/>
      <c r="K4785"/>
      <c r="L4785"/>
      <c r="M4785"/>
      <c r="N4785" t="s">
        <v>8989</v>
      </c>
      <c r="O4785"/>
      <c r="P4785" s="401">
        <f>INDEX('Page 3 - Financial Information'!$K$16:$X$186,Y4785,X4785)</f>
        <v>0</v>
      </c>
      <c r="Q4785"/>
      <c r="R4785"/>
      <c r="S4785" t="s">
        <v>9464</v>
      </c>
      <c r="T4785"/>
      <c r="U4785"/>
      <c r="V4785"/>
      <c r="W4785"/>
      <c r="X4785" s="397">
        <v>3</v>
      </c>
      <c r="Y4785" s="397">
        <v>44</v>
      </c>
    </row>
    <row r="4786" spans="1:25" x14ac:dyDescent="0.45">
      <c r="A4786">
        <f>'Page 1 - General Information'!$G$12</f>
        <v>113367003</v>
      </c>
      <c r="B4786" t="str">
        <f>'Page 1 - General Information'!$G$16</f>
        <v>2658</v>
      </c>
      <c r="C4786" s="395" t="s">
        <v>19824</v>
      </c>
      <c r="D4786"/>
      <c r="E4786"/>
      <c r="F4786"/>
      <c r="G4786"/>
      <c r="H4786"/>
      <c r="I4786"/>
      <c r="J4786"/>
      <c r="K4786"/>
      <c r="L4786"/>
      <c r="M4786"/>
      <c r="N4786" t="s">
        <v>8989</v>
      </c>
      <c r="O4786"/>
      <c r="P4786" s="401">
        <f>INDEX('Page 3 - Financial Information'!$K$16:$X$186,Y4786,X4786)</f>
        <v>0</v>
      </c>
      <c r="Q4786"/>
      <c r="R4786"/>
      <c r="S4786" t="s">
        <v>9465</v>
      </c>
      <c r="T4786"/>
      <c r="U4786"/>
      <c r="V4786"/>
      <c r="W4786"/>
      <c r="X4786" s="397">
        <v>4</v>
      </c>
      <c r="Y4786" s="397">
        <v>44</v>
      </c>
    </row>
    <row r="4787" spans="1:25" x14ac:dyDescent="0.45">
      <c r="A4787">
        <f>'Page 1 - General Information'!$G$12</f>
        <v>113367003</v>
      </c>
      <c r="B4787" t="str">
        <f>'Page 1 - General Information'!$G$16</f>
        <v>2658</v>
      </c>
      <c r="C4787" s="395" t="s">
        <v>19824</v>
      </c>
      <c r="D4787"/>
      <c r="E4787"/>
      <c r="F4787"/>
      <c r="G4787"/>
      <c r="H4787"/>
      <c r="I4787"/>
      <c r="J4787"/>
      <c r="K4787"/>
      <c r="L4787"/>
      <c r="M4787"/>
      <c r="N4787" t="s">
        <v>8989</v>
      </c>
      <c r="O4787"/>
      <c r="P4787" s="401">
        <f>INDEX('Page 3 - Financial Information'!$K$16:$X$186,Y4787,X4787)</f>
        <v>0</v>
      </c>
      <c r="Q4787"/>
      <c r="R4787"/>
      <c r="S4787" t="s">
        <v>9466</v>
      </c>
      <c r="T4787"/>
      <c r="U4787"/>
      <c r="V4787"/>
      <c r="W4787"/>
      <c r="X4787" s="397">
        <v>5</v>
      </c>
      <c r="Y4787" s="397">
        <v>44</v>
      </c>
    </row>
    <row r="4788" spans="1:25" x14ac:dyDescent="0.45">
      <c r="A4788">
        <f>'Page 1 - General Information'!$G$12</f>
        <v>113367003</v>
      </c>
      <c r="B4788" t="str">
        <f>'Page 1 - General Information'!$G$16</f>
        <v>2658</v>
      </c>
      <c r="C4788" s="395" t="s">
        <v>19824</v>
      </c>
      <c r="D4788"/>
      <c r="E4788"/>
      <c r="F4788"/>
      <c r="G4788"/>
      <c r="H4788"/>
      <c r="I4788"/>
      <c r="J4788"/>
      <c r="K4788"/>
      <c r="L4788"/>
      <c r="M4788"/>
      <c r="N4788" t="s">
        <v>8989</v>
      </c>
      <c r="O4788"/>
      <c r="P4788" s="401">
        <f>INDEX('Page 3 - Financial Information'!$K$16:$X$186,Y4788,X4788)</f>
        <v>0</v>
      </c>
      <c r="Q4788"/>
      <c r="R4788"/>
      <c r="S4788" t="s">
        <v>9467</v>
      </c>
      <c r="T4788"/>
      <c r="U4788"/>
      <c r="V4788"/>
      <c r="W4788"/>
      <c r="X4788" s="397">
        <v>6</v>
      </c>
      <c r="Y4788" s="397">
        <v>44</v>
      </c>
    </row>
    <row r="4789" spans="1:25" x14ac:dyDescent="0.45">
      <c r="A4789">
        <f>'Page 1 - General Information'!$G$12</f>
        <v>113367003</v>
      </c>
      <c r="B4789" t="str">
        <f>'Page 1 - General Information'!$G$16</f>
        <v>2658</v>
      </c>
      <c r="C4789" s="395" t="s">
        <v>19824</v>
      </c>
      <c r="D4789"/>
      <c r="E4789"/>
      <c r="F4789"/>
      <c r="G4789"/>
      <c r="H4789"/>
      <c r="I4789"/>
      <c r="J4789"/>
      <c r="K4789"/>
      <c r="L4789"/>
      <c r="M4789"/>
      <c r="N4789" t="s">
        <v>8989</v>
      </c>
      <c r="O4789"/>
      <c r="P4789" s="401">
        <f>INDEX('Page 3 - Financial Information'!$K$16:$X$186,Y4789,X4789)</f>
        <v>0</v>
      </c>
      <c r="Q4789"/>
      <c r="R4789"/>
      <c r="S4789" t="s">
        <v>9468</v>
      </c>
      <c r="T4789"/>
      <c r="U4789"/>
      <c r="V4789"/>
      <c r="W4789"/>
      <c r="X4789" s="397">
        <v>7</v>
      </c>
      <c r="Y4789" s="397">
        <v>44</v>
      </c>
    </row>
    <row r="4790" spans="1:25" x14ac:dyDescent="0.45">
      <c r="A4790">
        <f>'Page 1 - General Information'!$G$12</f>
        <v>113367003</v>
      </c>
      <c r="B4790" t="str">
        <f>'Page 1 - General Information'!$G$16</f>
        <v>2658</v>
      </c>
      <c r="C4790" s="395" t="s">
        <v>19824</v>
      </c>
      <c r="D4790"/>
      <c r="E4790"/>
      <c r="F4790"/>
      <c r="G4790"/>
      <c r="H4790"/>
      <c r="I4790"/>
      <c r="J4790"/>
      <c r="K4790"/>
      <c r="L4790"/>
      <c r="M4790"/>
      <c r="N4790" t="s">
        <v>8989</v>
      </c>
      <c r="O4790"/>
      <c r="P4790" s="401">
        <f>INDEX('Page 3 - Financial Information'!$K$16:$X$186,Y4790,X4790)</f>
        <v>0</v>
      </c>
      <c r="Q4790"/>
      <c r="R4790"/>
      <c r="S4790" t="s">
        <v>9469</v>
      </c>
      <c r="T4790"/>
      <c r="U4790"/>
      <c r="V4790"/>
      <c r="W4790"/>
      <c r="X4790" s="397">
        <v>8</v>
      </c>
      <c r="Y4790" s="397">
        <v>44</v>
      </c>
    </row>
    <row r="4791" spans="1:25" x14ac:dyDescent="0.45">
      <c r="A4791">
        <f>'Page 1 - General Information'!$G$12</f>
        <v>113367003</v>
      </c>
      <c r="B4791" t="str">
        <f>'Page 1 - General Information'!$G$16</f>
        <v>2658</v>
      </c>
      <c r="C4791" s="395" t="s">
        <v>19824</v>
      </c>
      <c r="D4791"/>
      <c r="E4791"/>
      <c r="F4791"/>
      <c r="G4791"/>
      <c r="H4791"/>
      <c r="I4791"/>
      <c r="J4791"/>
      <c r="K4791"/>
      <c r="L4791"/>
      <c r="M4791"/>
      <c r="N4791" t="s">
        <v>8989</v>
      </c>
      <c r="O4791"/>
      <c r="P4791" s="401">
        <f>INDEX('Page 3 - Financial Information'!$K$16:$X$186,Y4791,X4791)</f>
        <v>0</v>
      </c>
      <c r="Q4791"/>
      <c r="R4791"/>
      <c r="S4791" t="s">
        <v>9470</v>
      </c>
      <c r="T4791"/>
      <c r="U4791"/>
      <c r="V4791"/>
      <c r="W4791"/>
      <c r="X4791" s="397">
        <v>9</v>
      </c>
      <c r="Y4791" s="397">
        <v>44</v>
      </c>
    </row>
    <row r="4792" spans="1:25" x14ac:dyDescent="0.45">
      <c r="A4792">
        <f>'Page 1 - General Information'!$G$12</f>
        <v>113367003</v>
      </c>
      <c r="B4792" t="str">
        <f>'Page 1 - General Information'!$G$16</f>
        <v>2658</v>
      </c>
      <c r="C4792" s="395" t="s">
        <v>19824</v>
      </c>
      <c r="D4792"/>
      <c r="E4792"/>
      <c r="F4792"/>
      <c r="G4792"/>
      <c r="H4792"/>
      <c r="I4792"/>
      <c r="J4792"/>
      <c r="K4792"/>
      <c r="L4792"/>
      <c r="M4792"/>
      <c r="N4792" t="s">
        <v>8989</v>
      </c>
      <c r="O4792"/>
      <c r="P4792" s="401">
        <f>INDEX('Page 3 - Financial Information'!$K$16:$X$186,Y4792,X4792)</f>
        <v>0</v>
      </c>
      <c r="Q4792"/>
      <c r="R4792"/>
      <c r="S4792" t="s">
        <v>9471</v>
      </c>
      <c r="T4792"/>
      <c r="U4792"/>
      <c r="V4792"/>
      <c r="W4792"/>
      <c r="X4792" s="397">
        <v>10</v>
      </c>
      <c r="Y4792" s="397">
        <v>44</v>
      </c>
    </row>
    <row r="4793" spans="1:25" x14ac:dyDescent="0.45">
      <c r="A4793">
        <f>'Page 1 - General Information'!$G$12</f>
        <v>113367003</v>
      </c>
      <c r="B4793" t="str">
        <f>'Page 1 - General Information'!$G$16</f>
        <v>2658</v>
      </c>
      <c r="C4793" s="395" t="s">
        <v>19824</v>
      </c>
      <c r="D4793"/>
      <c r="E4793"/>
      <c r="F4793"/>
      <c r="G4793"/>
      <c r="H4793"/>
      <c r="I4793"/>
      <c r="J4793"/>
      <c r="K4793"/>
      <c r="L4793"/>
      <c r="M4793"/>
      <c r="N4793" t="s">
        <v>8989</v>
      </c>
      <c r="O4793"/>
      <c r="P4793" s="401">
        <f>INDEX('Page 3 - Financial Information'!$K$16:$X$186,Y4793,X4793)</f>
        <v>0</v>
      </c>
      <c r="Q4793"/>
      <c r="R4793"/>
      <c r="S4793" t="s">
        <v>9472</v>
      </c>
      <c r="T4793"/>
      <c r="U4793"/>
      <c r="V4793"/>
      <c r="W4793"/>
      <c r="X4793" s="397">
        <v>13</v>
      </c>
      <c r="Y4793" s="397">
        <v>44</v>
      </c>
    </row>
    <row r="4794" spans="1:25" x14ac:dyDescent="0.45">
      <c r="A4794">
        <f>'Page 1 - General Information'!$G$12</f>
        <v>113367003</v>
      </c>
      <c r="B4794" t="str">
        <f>'Page 1 - General Information'!$G$16</f>
        <v>2658</v>
      </c>
      <c r="C4794" s="395" t="s">
        <v>19824</v>
      </c>
      <c r="D4794"/>
      <c r="E4794"/>
      <c r="F4794"/>
      <c r="G4794"/>
      <c r="H4794"/>
      <c r="I4794"/>
      <c r="J4794"/>
      <c r="K4794"/>
      <c r="L4794"/>
      <c r="M4794"/>
      <c r="N4794" t="s">
        <v>8989</v>
      </c>
      <c r="O4794"/>
      <c r="P4794" s="401">
        <f>INDEX('Page 3 - Financial Information'!$K$16:$X$186,Y4794,X4794)</f>
        <v>0</v>
      </c>
      <c r="Q4794"/>
      <c r="R4794"/>
      <c r="S4794" t="s">
        <v>9473</v>
      </c>
      <c r="T4794"/>
      <c r="U4794"/>
      <c r="V4794"/>
      <c r="W4794"/>
      <c r="X4794" s="397">
        <v>14</v>
      </c>
      <c r="Y4794" s="397">
        <v>44</v>
      </c>
    </row>
    <row r="4795" spans="1:25" x14ac:dyDescent="0.45">
      <c r="A4795">
        <f>'Page 1 - General Information'!$G$12</f>
        <v>113367003</v>
      </c>
      <c r="B4795" t="str">
        <f>'Page 1 - General Information'!$G$16</f>
        <v>2658</v>
      </c>
      <c r="C4795" s="395" t="s">
        <v>19824</v>
      </c>
      <c r="D4795"/>
      <c r="E4795"/>
      <c r="F4795"/>
      <c r="G4795"/>
      <c r="H4795"/>
      <c r="I4795"/>
      <c r="J4795"/>
      <c r="K4795"/>
      <c r="L4795"/>
      <c r="M4795"/>
      <c r="N4795" t="s">
        <v>8989</v>
      </c>
      <c r="O4795"/>
      <c r="P4795" s="401">
        <f>INDEX('Page 3 - Financial Information'!$K$16:$X$186,Y4795,X4795)</f>
        <v>0</v>
      </c>
      <c r="Q4795"/>
      <c r="R4795"/>
      <c r="S4795" t="s">
        <v>9474</v>
      </c>
      <c r="T4795"/>
      <c r="U4795"/>
      <c r="V4795"/>
      <c r="W4795"/>
      <c r="X4795" s="397">
        <v>1</v>
      </c>
      <c r="Y4795" s="397">
        <v>45</v>
      </c>
    </row>
    <row r="4796" spans="1:25" x14ac:dyDescent="0.45">
      <c r="A4796">
        <f>'Page 1 - General Information'!$G$12</f>
        <v>113367003</v>
      </c>
      <c r="B4796" t="str">
        <f>'Page 1 - General Information'!$G$16</f>
        <v>2658</v>
      </c>
      <c r="C4796" s="395" t="s">
        <v>19824</v>
      </c>
      <c r="D4796"/>
      <c r="E4796"/>
      <c r="F4796"/>
      <c r="G4796"/>
      <c r="H4796"/>
      <c r="I4796"/>
      <c r="J4796"/>
      <c r="K4796"/>
      <c r="L4796"/>
      <c r="M4796"/>
      <c r="N4796" t="s">
        <v>8989</v>
      </c>
      <c r="O4796"/>
      <c r="P4796" s="401">
        <f>INDEX('Page 3 - Financial Information'!$K$16:$X$186,Y4796,X4796)</f>
        <v>0</v>
      </c>
      <c r="Q4796"/>
      <c r="R4796"/>
      <c r="S4796" t="s">
        <v>9475</v>
      </c>
      <c r="T4796"/>
      <c r="U4796"/>
      <c r="V4796"/>
      <c r="W4796"/>
      <c r="X4796" s="397">
        <v>3</v>
      </c>
      <c r="Y4796" s="397">
        <v>45</v>
      </c>
    </row>
    <row r="4797" spans="1:25" x14ac:dyDescent="0.45">
      <c r="A4797">
        <f>'Page 1 - General Information'!$G$12</f>
        <v>113367003</v>
      </c>
      <c r="B4797" t="str">
        <f>'Page 1 - General Information'!$G$16</f>
        <v>2658</v>
      </c>
      <c r="C4797" s="395" t="s">
        <v>19824</v>
      </c>
      <c r="D4797"/>
      <c r="E4797"/>
      <c r="F4797"/>
      <c r="G4797"/>
      <c r="H4797"/>
      <c r="I4797"/>
      <c r="J4797"/>
      <c r="K4797"/>
      <c r="L4797"/>
      <c r="M4797"/>
      <c r="N4797" t="s">
        <v>8989</v>
      </c>
      <c r="O4797"/>
      <c r="P4797" s="401">
        <f>INDEX('Page 3 - Financial Information'!$K$16:$X$186,Y4797,X4797)</f>
        <v>0</v>
      </c>
      <c r="Q4797"/>
      <c r="R4797"/>
      <c r="S4797" t="s">
        <v>9476</v>
      </c>
      <c r="T4797"/>
      <c r="U4797"/>
      <c r="V4797"/>
      <c r="W4797"/>
      <c r="X4797" s="397">
        <v>4</v>
      </c>
      <c r="Y4797" s="397">
        <v>45</v>
      </c>
    </row>
    <row r="4798" spans="1:25" x14ac:dyDescent="0.45">
      <c r="A4798">
        <f>'Page 1 - General Information'!$G$12</f>
        <v>113367003</v>
      </c>
      <c r="B4798" t="str">
        <f>'Page 1 - General Information'!$G$16</f>
        <v>2658</v>
      </c>
      <c r="C4798" s="395" t="s">
        <v>19824</v>
      </c>
      <c r="D4798"/>
      <c r="E4798"/>
      <c r="F4798"/>
      <c r="G4798"/>
      <c r="H4798"/>
      <c r="I4798"/>
      <c r="J4798"/>
      <c r="K4798"/>
      <c r="L4798"/>
      <c r="M4798"/>
      <c r="N4798" t="s">
        <v>8989</v>
      </c>
      <c r="O4798"/>
      <c r="P4798" s="401">
        <f>INDEX('Page 3 - Financial Information'!$K$16:$X$186,Y4798,X4798)</f>
        <v>0</v>
      </c>
      <c r="Q4798"/>
      <c r="R4798"/>
      <c r="S4798" t="s">
        <v>9477</v>
      </c>
      <c r="T4798"/>
      <c r="U4798"/>
      <c r="V4798"/>
      <c r="W4798"/>
      <c r="X4798" s="397">
        <v>5</v>
      </c>
      <c r="Y4798" s="397">
        <v>45</v>
      </c>
    </row>
    <row r="4799" spans="1:25" x14ac:dyDescent="0.45">
      <c r="A4799">
        <f>'Page 1 - General Information'!$G$12</f>
        <v>113367003</v>
      </c>
      <c r="B4799" t="str">
        <f>'Page 1 - General Information'!$G$16</f>
        <v>2658</v>
      </c>
      <c r="C4799" s="395" t="s">
        <v>19824</v>
      </c>
      <c r="D4799"/>
      <c r="E4799"/>
      <c r="F4799"/>
      <c r="G4799"/>
      <c r="H4799"/>
      <c r="I4799"/>
      <c r="J4799"/>
      <c r="K4799"/>
      <c r="L4799"/>
      <c r="M4799"/>
      <c r="N4799" t="s">
        <v>8989</v>
      </c>
      <c r="O4799"/>
      <c r="P4799" s="401">
        <f>INDEX('Page 3 - Financial Information'!$K$16:$X$186,Y4799,X4799)</f>
        <v>0</v>
      </c>
      <c r="Q4799"/>
      <c r="R4799"/>
      <c r="S4799" t="s">
        <v>9478</v>
      </c>
      <c r="T4799"/>
      <c r="U4799"/>
      <c r="V4799"/>
      <c r="W4799"/>
      <c r="X4799" s="397">
        <v>6</v>
      </c>
      <c r="Y4799" s="397">
        <v>45</v>
      </c>
    </row>
    <row r="4800" spans="1:25" x14ac:dyDescent="0.45">
      <c r="A4800">
        <f>'Page 1 - General Information'!$G$12</f>
        <v>113367003</v>
      </c>
      <c r="B4800" t="str">
        <f>'Page 1 - General Information'!$G$16</f>
        <v>2658</v>
      </c>
      <c r="C4800" s="395" t="s">
        <v>19824</v>
      </c>
      <c r="D4800"/>
      <c r="E4800"/>
      <c r="F4800"/>
      <c r="G4800"/>
      <c r="H4800"/>
      <c r="I4800"/>
      <c r="J4800"/>
      <c r="K4800"/>
      <c r="L4800"/>
      <c r="M4800"/>
      <c r="N4800" t="s">
        <v>8989</v>
      </c>
      <c r="O4800"/>
      <c r="P4800" s="401">
        <f>INDEX('Page 3 - Financial Information'!$K$16:$X$186,Y4800,X4800)</f>
        <v>0</v>
      </c>
      <c r="Q4800"/>
      <c r="R4800"/>
      <c r="S4800" t="s">
        <v>9479</v>
      </c>
      <c r="T4800"/>
      <c r="U4800"/>
      <c r="V4800"/>
      <c r="W4800"/>
      <c r="X4800" s="397">
        <v>7</v>
      </c>
      <c r="Y4800" s="397">
        <v>45</v>
      </c>
    </row>
    <row r="4801" spans="1:25" x14ac:dyDescent="0.45">
      <c r="A4801">
        <f>'Page 1 - General Information'!$G$12</f>
        <v>113367003</v>
      </c>
      <c r="B4801" t="str">
        <f>'Page 1 - General Information'!$G$16</f>
        <v>2658</v>
      </c>
      <c r="C4801" s="395" t="s">
        <v>19824</v>
      </c>
      <c r="D4801"/>
      <c r="E4801"/>
      <c r="F4801"/>
      <c r="G4801"/>
      <c r="H4801"/>
      <c r="I4801"/>
      <c r="J4801"/>
      <c r="K4801"/>
      <c r="L4801"/>
      <c r="M4801"/>
      <c r="N4801" t="s">
        <v>8989</v>
      </c>
      <c r="O4801"/>
      <c r="P4801" s="401">
        <f>INDEX('Page 3 - Financial Information'!$K$16:$X$186,Y4801,X4801)</f>
        <v>0</v>
      </c>
      <c r="Q4801"/>
      <c r="R4801"/>
      <c r="S4801" t="s">
        <v>9480</v>
      </c>
      <c r="T4801"/>
      <c r="U4801"/>
      <c r="V4801"/>
      <c r="W4801"/>
      <c r="X4801" s="397">
        <v>8</v>
      </c>
      <c r="Y4801" s="397">
        <v>45</v>
      </c>
    </row>
    <row r="4802" spans="1:25" x14ac:dyDescent="0.45">
      <c r="A4802">
        <f>'Page 1 - General Information'!$G$12</f>
        <v>113367003</v>
      </c>
      <c r="B4802" t="str">
        <f>'Page 1 - General Information'!$G$16</f>
        <v>2658</v>
      </c>
      <c r="C4802" s="395" t="s">
        <v>19824</v>
      </c>
      <c r="D4802"/>
      <c r="E4802"/>
      <c r="F4802"/>
      <c r="G4802"/>
      <c r="H4802"/>
      <c r="I4802"/>
      <c r="J4802"/>
      <c r="K4802"/>
      <c r="L4802"/>
      <c r="M4802"/>
      <c r="N4802" t="s">
        <v>8989</v>
      </c>
      <c r="O4802"/>
      <c r="P4802" s="401">
        <f>INDEX('Page 3 - Financial Information'!$K$16:$X$186,Y4802,X4802)</f>
        <v>0</v>
      </c>
      <c r="Q4802"/>
      <c r="R4802"/>
      <c r="S4802" t="s">
        <v>9481</v>
      </c>
      <c r="T4802"/>
      <c r="U4802"/>
      <c r="V4802"/>
      <c r="W4802"/>
      <c r="X4802" s="397">
        <v>9</v>
      </c>
      <c r="Y4802" s="397">
        <v>45</v>
      </c>
    </row>
    <row r="4803" spans="1:25" x14ac:dyDescent="0.45">
      <c r="A4803">
        <f>'Page 1 - General Information'!$G$12</f>
        <v>113367003</v>
      </c>
      <c r="B4803" t="str">
        <f>'Page 1 - General Information'!$G$16</f>
        <v>2658</v>
      </c>
      <c r="C4803" s="395" t="s">
        <v>19824</v>
      </c>
      <c r="D4803"/>
      <c r="E4803"/>
      <c r="F4803"/>
      <c r="G4803"/>
      <c r="H4803"/>
      <c r="I4803"/>
      <c r="J4803"/>
      <c r="K4803"/>
      <c r="L4803"/>
      <c r="M4803"/>
      <c r="N4803" t="s">
        <v>8989</v>
      </c>
      <c r="O4803"/>
      <c r="P4803" s="401">
        <f>INDEX('Page 3 - Financial Information'!$K$16:$X$186,Y4803,X4803)</f>
        <v>0</v>
      </c>
      <c r="Q4803"/>
      <c r="R4803"/>
      <c r="S4803" t="s">
        <v>9482</v>
      </c>
      <c r="T4803"/>
      <c r="U4803"/>
      <c r="V4803"/>
      <c r="W4803"/>
      <c r="X4803" s="397">
        <v>10</v>
      </c>
      <c r="Y4803" s="397">
        <v>45</v>
      </c>
    </row>
    <row r="4804" spans="1:25" x14ac:dyDescent="0.45">
      <c r="A4804">
        <f>'Page 1 - General Information'!$G$12</f>
        <v>113367003</v>
      </c>
      <c r="B4804" t="str">
        <f>'Page 1 - General Information'!$G$16</f>
        <v>2658</v>
      </c>
      <c r="C4804" s="395" t="s">
        <v>19824</v>
      </c>
      <c r="D4804"/>
      <c r="E4804"/>
      <c r="F4804"/>
      <c r="G4804"/>
      <c r="H4804"/>
      <c r="I4804"/>
      <c r="J4804"/>
      <c r="K4804"/>
      <c r="L4804"/>
      <c r="M4804"/>
      <c r="N4804" t="s">
        <v>8989</v>
      </c>
      <c r="O4804"/>
      <c r="P4804" s="401">
        <f>INDEX('Page 3 - Financial Information'!$K$16:$X$186,Y4804,X4804)</f>
        <v>0</v>
      </c>
      <c r="Q4804"/>
      <c r="R4804"/>
      <c r="S4804" t="s">
        <v>9483</v>
      </c>
      <c r="T4804"/>
      <c r="U4804"/>
      <c r="V4804"/>
      <c r="W4804"/>
      <c r="X4804" s="397">
        <v>13</v>
      </c>
      <c r="Y4804" s="397">
        <v>45</v>
      </c>
    </row>
    <row r="4805" spans="1:25" x14ac:dyDescent="0.45">
      <c r="A4805">
        <f>'Page 1 - General Information'!$G$12</f>
        <v>113367003</v>
      </c>
      <c r="B4805" t="str">
        <f>'Page 1 - General Information'!$G$16</f>
        <v>2658</v>
      </c>
      <c r="C4805" s="395" t="s">
        <v>19824</v>
      </c>
      <c r="D4805"/>
      <c r="E4805"/>
      <c r="F4805"/>
      <c r="G4805"/>
      <c r="H4805"/>
      <c r="I4805"/>
      <c r="J4805"/>
      <c r="K4805"/>
      <c r="L4805"/>
      <c r="M4805"/>
      <c r="N4805" t="s">
        <v>8989</v>
      </c>
      <c r="O4805"/>
      <c r="P4805" s="401">
        <f>INDEX('Page 3 - Financial Information'!$K$16:$X$186,Y4805,X4805)</f>
        <v>0</v>
      </c>
      <c r="Q4805"/>
      <c r="R4805"/>
      <c r="S4805" t="s">
        <v>9484</v>
      </c>
      <c r="T4805"/>
      <c r="U4805"/>
      <c r="V4805"/>
      <c r="W4805"/>
      <c r="X4805" s="397">
        <v>14</v>
      </c>
      <c r="Y4805" s="397">
        <v>45</v>
      </c>
    </row>
    <row r="4806" spans="1:25" x14ac:dyDescent="0.45">
      <c r="A4806">
        <f>'Page 1 - General Information'!$G$12</f>
        <v>113367003</v>
      </c>
      <c r="B4806" t="str">
        <f>'Page 1 - General Information'!$G$16</f>
        <v>2658</v>
      </c>
      <c r="C4806" s="395" t="s">
        <v>19824</v>
      </c>
      <c r="D4806"/>
      <c r="E4806"/>
      <c r="F4806"/>
      <c r="G4806"/>
      <c r="H4806"/>
      <c r="I4806"/>
      <c r="J4806"/>
      <c r="K4806"/>
      <c r="L4806"/>
      <c r="M4806"/>
      <c r="N4806" t="s">
        <v>8989</v>
      </c>
      <c r="O4806"/>
      <c r="P4806" s="401">
        <f>INDEX('Page 3 - Financial Information'!$K$16:$X$186,Y4806,X4806)</f>
        <v>0</v>
      </c>
      <c r="Q4806"/>
      <c r="R4806"/>
      <c r="S4806" t="s">
        <v>9485</v>
      </c>
      <c r="T4806"/>
      <c r="U4806"/>
      <c r="V4806"/>
      <c r="W4806"/>
      <c r="X4806" s="397">
        <v>1</v>
      </c>
      <c r="Y4806" s="397">
        <v>46</v>
      </c>
    </row>
    <row r="4807" spans="1:25" x14ac:dyDescent="0.45">
      <c r="A4807">
        <f>'Page 1 - General Information'!$G$12</f>
        <v>113367003</v>
      </c>
      <c r="B4807" t="str">
        <f>'Page 1 - General Information'!$G$16</f>
        <v>2658</v>
      </c>
      <c r="C4807" s="395" t="s">
        <v>19824</v>
      </c>
      <c r="D4807"/>
      <c r="E4807"/>
      <c r="F4807"/>
      <c r="G4807"/>
      <c r="H4807"/>
      <c r="I4807"/>
      <c r="J4807"/>
      <c r="K4807"/>
      <c r="L4807"/>
      <c r="M4807"/>
      <c r="N4807" t="s">
        <v>8989</v>
      </c>
      <c r="O4807"/>
      <c r="P4807" s="401">
        <f>INDEX('Page 3 - Financial Information'!$K$16:$X$186,Y4807,X4807)</f>
        <v>0</v>
      </c>
      <c r="Q4807"/>
      <c r="R4807"/>
      <c r="S4807" t="s">
        <v>9486</v>
      </c>
      <c r="T4807"/>
      <c r="U4807"/>
      <c r="V4807"/>
      <c r="W4807"/>
      <c r="X4807" s="397">
        <v>3</v>
      </c>
      <c r="Y4807" s="397">
        <v>46</v>
      </c>
    </row>
    <row r="4808" spans="1:25" x14ac:dyDescent="0.45">
      <c r="A4808">
        <f>'Page 1 - General Information'!$G$12</f>
        <v>113367003</v>
      </c>
      <c r="B4808" t="str">
        <f>'Page 1 - General Information'!$G$16</f>
        <v>2658</v>
      </c>
      <c r="C4808" s="395" t="s">
        <v>19824</v>
      </c>
      <c r="D4808"/>
      <c r="E4808"/>
      <c r="F4808"/>
      <c r="G4808"/>
      <c r="H4808"/>
      <c r="I4808"/>
      <c r="J4808"/>
      <c r="K4808"/>
      <c r="L4808"/>
      <c r="M4808"/>
      <c r="N4808" t="s">
        <v>8989</v>
      </c>
      <c r="O4808"/>
      <c r="P4808" s="401">
        <f>INDEX('Page 3 - Financial Information'!$K$16:$X$186,Y4808,X4808)</f>
        <v>0</v>
      </c>
      <c r="Q4808"/>
      <c r="R4808"/>
      <c r="S4808" t="s">
        <v>9487</v>
      </c>
      <c r="T4808"/>
      <c r="U4808"/>
      <c r="V4808"/>
      <c r="W4808"/>
      <c r="X4808" s="397">
        <v>4</v>
      </c>
      <c r="Y4808" s="397">
        <v>46</v>
      </c>
    </row>
    <row r="4809" spans="1:25" x14ac:dyDescent="0.45">
      <c r="A4809">
        <f>'Page 1 - General Information'!$G$12</f>
        <v>113367003</v>
      </c>
      <c r="B4809" t="str">
        <f>'Page 1 - General Information'!$G$16</f>
        <v>2658</v>
      </c>
      <c r="C4809" s="395" t="s">
        <v>19824</v>
      </c>
      <c r="D4809"/>
      <c r="E4809"/>
      <c r="F4809"/>
      <c r="G4809"/>
      <c r="H4809"/>
      <c r="I4809"/>
      <c r="J4809"/>
      <c r="K4809"/>
      <c r="L4809"/>
      <c r="M4809"/>
      <c r="N4809" t="s">
        <v>8989</v>
      </c>
      <c r="O4809"/>
      <c r="P4809" s="401">
        <f>INDEX('Page 3 - Financial Information'!$K$16:$X$186,Y4809,X4809)</f>
        <v>0</v>
      </c>
      <c r="Q4809"/>
      <c r="R4809"/>
      <c r="S4809" t="s">
        <v>9488</v>
      </c>
      <c r="T4809"/>
      <c r="U4809"/>
      <c r="V4809"/>
      <c r="W4809"/>
      <c r="X4809" s="397">
        <v>5</v>
      </c>
      <c r="Y4809" s="397">
        <v>46</v>
      </c>
    </row>
    <row r="4810" spans="1:25" x14ac:dyDescent="0.45">
      <c r="A4810">
        <f>'Page 1 - General Information'!$G$12</f>
        <v>113367003</v>
      </c>
      <c r="B4810" t="str">
        <f>'Page 1 - General Information'!$G$16</f>
        <v>2658</v>
      </c>
      <c r="C4810" s="395" t="s">
        <v>19824</v>
      </c>
      <c r="D4810"/>
      <c r="E4810"/>
      <c r="F4810"/>
      <c r="G4810"/>
      <c r="H4810"/>
      <c r="I4810"/>
      <c r="J4810"/>
      <c r="K4810"/>
      <c r="L4810"/>
      <c r="M4810"/>
      <c r="N4810" t="s">
        <v>8989</v>
      </c>
      <c r="O4810"/>
      <c r="P4810" s="401">
        <f>INDEX('Page 3 - Financial Information'!$K$16:$X$186,Y4810,X4810)</f>
        <v>0</v>
      </c>
      <c r="Q4810"/>
      <c r="R4810"/>
      <c r="S4810" t="s">
        <v>9489</v>
      </c>
      <c r="T4810"/>
      <c r="U4810"/>
      <c r="V4810"/>
      <c r="W4810"/>
      <c r="X4810" s="397">
        <v>6</v>
      </c>
      <c r="Y4810" s="397">
        <v>46</v>
      </c>
    </row>
    <row r="4811" spans="1:25" x14ac:dyDescent="0.45">
      <c r="A4811">
        <f>'Page 1 - General Information'!$G$12</f>
        <v>113367003</v>
      </c>
      <c r="B4811" t="str">
        <f>'Page 1 - General Information'!$G$16</f>
        <v>2658</v>
      </c>
      <c r="C4811" s="395" t="s">
        <v>19824</v>
      </c>
      <c r="D4811"/>
      <c r="E4811"/>
      <c r="F4811"/>
      <c r="G4811"/>
      <c r="H4811"/>
      <c r="I4811"/>
      <c r="J4811"/>
      <c r="K4811"/>
      <c r="L4811"/>
      <c r="M4811"/>
      <c r="N4811" t="s">
        <v>8989</v>
      </c>
      <c r="O4811"/>
      <c r="P4811" s="401">
        <f>INDEX('Page 3 - Financial Information'!$K$16:$X$186,Y4811,X4811)</f>
        <v>0</v>
      </c>
      <c r="Q4811"/>
      <c r="R4811"/>
      <c r="S4811" t="s">
        <v>9490</v>
      </c>
      <c r="T4811"/>
      <c r="U4811"/>
      <c r="V4811"/>
      <c r="W4811"/>
      <c r="X4811" s="397">
        <v>7</v>
      </c>
      <c r="Y4811" s="397">
        <v>46</v>
      </c>
    </row>
    <row r="4812" spans="1:25" x14ac:dyDescent="0.45">
      <c r="A4812">
        <f>'Page 1 - General Information'!$G$12</f>
        <v>113367003</v>
      </c>
      <c r="B4812" t="str">
        <f>'Page 1 - General Information'!$G$16</f>
        <v>2658</v>
      </c>
      <c r="C4812" s="395" t="s">
        <v>19824</v>
      </c>
      <c r="D4812"/>
      <c r="E4812"/>
      <c r="F4812"/>
      <c r="G4812"/>
      <c r="H4812"/>
      <c r="I4812"/>
      <c r="J4812"/>
      <c r="K4812"/>
      <c r="L4812"/>
      <c r="M4812"/>
      <c r="N4812" t="s">
        <v>8989</v>
      </c>
      <c r="O4812"/>
      <c r="P4812" s="401">
        <f>INDEX('Page 3 - Financial Information'!$K$16:$X$186,Y4812,X4812)</f>
        <v>0</v>
      </c>
      <c r="Q4812"/>
      <c r="R4812"/>
      <c r="S4812" t="s">
        <v>9491</v>
      </c>
      <c r="T4812"/>
      <c r="U4812"/>
      <c r="V4812"/>
      <c r="W4812"/>
      <c r="X4812" s="397">
        <v>8</v>
      </c>
      <c r="Y4812" s="397">
        <v>46</v>
      </c>
    </row>
    <row r="4813" spans="1:25" x14ac:dyDescent="0.45">
      <c r="A4813">
        <f>'Page 1 - General Information'!$G$12</f>
        <v>113367003</v>
      </c>
      <c r="B4813" t="str">
        <f>'Page 1 - General Information'!$G$16</f>
        <v>2658</v>
      </c>
      <c r="C4813" s="395" t="s">
        <v>19824</v>
      </c>
      <c r="D4813"/>
      <c r="E4813"/>
      <c r="F4813"/>
      <c r="G4813"/>
      <c r="H4813"/>
      <c r="I4813"/>
      <c r="J4813"/>
      <c r="K4813"/>
      <c r="L4813"/>
      <c r="M4813"/>
      <c r="N4813" t="s">
        <v>8989</v>
      </c>
      <c r="O4813"/>
      <c r="P4813" s="401">
        <f>INDEX('Page 3 - Financial Information'!$K$16:$X$186,Y4813,X4813)</f>
        <v>0</v>
      </c>
      <c r="Q4813"/>
      <c r="R4813"/>
      <c r="S4813" t="s">
        <v>9492</v>
      </c>
      <c r="T4813"/>
      <c r="U4813"/>
      <c r="V4813"/>
      <c r="W4813"/>
      <c r="X4813" s="397">
        <v>9</v>
      </c>
      <c r="Y4813" s="397">
        <v>46</v>
      </c>
    </row>
    <row r="4814" spans="1:25" x14ac:dyDescent="0.45">
      <c r="A4814">
        <f>'Page 1 - General Information'!$G$12</f>
        <v>113367003</v>
      </c>
      <c r="B4814" t="str">
        <f>'Page 1 - General Information'!$G$16</f>
        <v>2658</v>
      </c>
      <c r="C4814" s="395" t="s">
        <v>19824</v>
      </c>
      <c r="D4814"/>
      <c r="E4814"/>
      <c r="F4814"/>
      <c r="G4814"/>
      <c r="H4814"/>
      <c r="I4814"/>
      <c r="J4814"/>
      <c r="K4814"/>
      <c r="L4814"/>
      <c r="M4814"/>
      <c r="N4814" t="s">
        <v>8989</v>
      </c>
      <c r="O4814"/>
      <c r="P4814" s="401">
        <f>INDEX('Page 3 - Financial Information'!$K$16:$X$186,Y4814,X4814)</f>
        <v>0</v>
      </c>
      <c r="Q4814"/>
      <c r="R4814"/>
      <c r="S4814" t="s">
        <v>9493</v>
      </c>
      <c r="T4814"/>
      <c r="U4814"/>
      <c r="V4814"/>
      <c r="W4814"/>
      <c r="X4814" s="397">
        <v>10</v>
      </c>
      <c r="Y4814" s="397">
        <v>46</v>
      </c>
    </row>
    <row r="4815" spans="1:25" x14ac:dyDescent="0.45">
      <c r="A4815">
        <f>'Page 1 - General Information'!$G$12</f>
        <v>113367003</v>
      </c>
      <c r="B4815" t="str">
        <f>'Page 1 - General Information'!$G$16</f>
        <v>2658</v>
      </c>
      <c r="C4815" s="395" t="s">
        <v>19824</v>
      </c>
      <c r="D4815"/>
      <c r="E4815"/>
      <c r="F4815"/>
      <c r="G4815"/>
      <c r="H4815"/>
      <c r="I4815"/>
      <c r="J4815"/>
      <c r="K4815"/>
      <c r="L4815"/>
      <c r="M4815"/>
      <c r="N4815" t="s">
        <v>8989</v>
      </c>
      <c r="O4815"/>
      <c r="P4815" s="401">
        <f>INDEX('Page 3 - Financial Information'!$K$16:$X$186,Y4815,X4815)</f>
        <v>0</v>
      </c>
      <c r="Q4815"/>
      <c r="R4815"/>
      <c r="S4815" t="s">
        <v>9494</v>
      </c>
      <c r="T4815"/>
      <c r="U4815"/>
      <c r="V4815"/>
      <c r="W4815"/>
      <c r="X4815" s="397">
        <v>13</v>
      </c>
      <c r="Y4815" s="397">
        <v>46</v>
      </c>
    </row>
    <row r="4816" spans="1:25" x14ac:dyDescent="0.45">
      <c r="A4816">
        <f>'Page 1 - General Information'!$G$12</f>
        <v>113367003</v>
      </c>
      <c r="B4816" t="str">
        <f>'Page 1 - General Information'!$G$16</f>
        <v>2658</v>
      </c>
      <c r="C4816" s="395" t="s">
        <v>19824</v>
      </c>
      <c r="D4816"/>
      <c r="E4816"/>
      <c r="F4816"/>
      <c r="G4816"/>
      <c r="H4816"/>
      <c r="I4816"/>
      <c r="J4816"/>
      <c r="K4816"/>
      <c r="L4816"/>
      <c r="M4816"/>
      <c r="N4816" t="s">
        <v>8989</v>
      </c>
      <c r="O4816"/>
      <c r="P4816" s="401">
        <f>INDEX('Page 3 - Financial Information'!$K$16:$X$186,Y4816,X4816)</f>
        <v>0</v>
      </c>
      <c r="Q4816"/>
      <c r="R4816"/>
      <c r="S4816" t="s">
        <v>9495</v>
      </c>
      <c r="T4816"/>
      <c r="U4816"/>
      <c r="V4816"/>
      <c r="W4816"/>
      <c r="X4816" s="397">
        <v>14</v>
      </c>
      <c r="Y4816" s="397">
        <v>46</v>
      </c>
    </row>
    <row r="4817" spans="1:25" x14ac:dyDescent="0.45">
      <c r="A4817">
        <f>'Page 1 - General Information'!$G$12</f>
        <v>113367003</v>
      </c>
      <c r="B4817" t="str">
        <f>'Page 1 - General Information'!$G$16</f>
        <v>2658</v>
      </c>
      <c r="C4817" s="395" t="s">
        <v>19824</v>
      </c>
      <c r="D4817"/>
      <c r="E4817"/>
      <c r="F4817"/>
      <c r="G4817"/>
      <c r="H4817"/>
      <c r="I4817"/>
      <c r="J4817"/>
      <c r="K4817"/>
      <c r="L4817"/>
      <c r="M4817"/>
      <c r="N4817" t="s">
        <v>8989</v>
      </c>
      <c r="O4817"/>
      <c r="P4817" s="401">
        <f>INDEX('Page 3 - Financial Information'!$K$16:$X$186,Y4817,X4817)</f>
        <v>0</v>
      </c>
      <c r="Q4817"/>
      <c r="R4817"/>
      <c r="S4817" t="s">
        <v>9496</v>
      </c>
      <c r="T4817"/>
      <c r="U4817"/>
      <c r="V4817"/>
      <c r="W4817"/>
      <c r="X4817" s="397">
        <v>1</v>
      </c>
      <c r="Y4817" s="397">
        <v>47</v>
      </c>
    </row>
    <row r="4818" spans="1:25" x14ac:dyDescent="0.45">
      <c r="A4818">
        <f>'Page 1 - General Information'!$G$12</f>
        <v>113367003</v>
      </c>
      <c r="B4818" t="str">
        <f>'Page 1 - General Information'!$G$16</f>
        <v>2658</v>
      </c>
      <c r="C4818" s="395" t="s">
        <v>19824</v>
      </c>
      <c r="D4818"/>
      <c r="E4818"/>
      <c r="F4818"/>
      <c r="G4818"/>
      <c r="H4818"/>
      <c r="I4818"/>
      <c r="J4818"/>
      <c r="K4818"/>
      <c r="L4818"/>
      <c r="M4818"/>
      <c r="N4818" t="s">
        <v>8989</v>
      </c>
      <c r="O4818"/>
      <c r="P4818" s="401">
        <f>INDEX('Page 3 - Financial Information'!$K$16:$X$186,Y4818,X4818)</f>
        <v>0</v>
      </c>
      <c r="Q4818"/>
      <c r="R4818"/>
      <c r="S4818" t="s">
        <v>9497</v>
      </c>
      <c r="T4818"/>
      <c r="U4818"/>
      <c r="V4818"/>
      <c r="W4818"/>
      <c r="X4818" s="397">
        <v>3</v>
      </c>
      <c r="Y4818" s="397">
        <v>47</v>
      </c>
    </row>
    <row r="4819" spans="1:25" x14ac:dyDescent="0.45">
      <c r="A4819">
        <f>'Page 1 - General Information'!$G$12</f>
        <v>113367003</v>
      </c>
      <c r="B4819" t="str">
        <f>'Page 1 - General Information'!$G$16</f>
        <v>2658</v>
      </c>
      <c r="C4819" s="395" t="s">
        <v>19824</v>
      </c>
      <c r="D4819"/>
      <c r="E4819"/>
      <c r="F4819"/>
      <c r="G4819"/>
      <c r="H4819"/>
      <c r="I4819"/>
      <c r="J4819"/>
      <c r="K4819"/>
      <c r="L4819"/>
      <c r="M4819"/>
      <c r="N4819" t="s">
        <v>8989</v>
      </c>
      <c r="O4819"/>
      <c r="P4819" s="401">
        <f>INDEX('Page 3 - Financial Information'!$K$16:$X$186,Y4819,X4819)</f>
        <v>0</v>
      </c>
      <c r="Q4819"/>
      <c r="R4819"/>
      <c r="S4819" t="s">
        <v>9498</v>
      </c>
      <c r="T4819"/>
      <c r="U4819"/>
      <c r="V4819"/>
      <c r="W4819"/>
      <c r="X4819" s="397">
        <v>4</v>
      </c>
      <c r="Y4819" s="397">
        <v>47</v>
      </c>
    </row>
    <row r="4820" spans="1:25" x14ac:dyDescent="0.45">
      <c r="A4820">
        <f>'Page 1 - General Information'!$G$12</f>
        <v>113367003</v>
      </c>
      <c r="B4820" t="str">
        <f>'Page 1 - General Information'!$G$16</f>
        <v>2658</v>
      </c>
      <c r="C4820" s="395" t="s">
        <v>19824</v>
      </c>
      <c r="D4820"/>
      <c r="E4820"/>
      <c r="F4820"/>
      <c r="G4820"/>
      <c r="H4820"/>
      <c r="I4820"/>
      <c r="J4820"/>
      <c r="K4820"/>
      <c r="L4820"/>
      <c r="M4820"/>
      <c r="N4820" t="s">
        <v>8989</v>
      </c>
      <c r="O4820"/>
      <c r="P4820" s="401">
        <f>INDEX('Page 3 - Financial Information'!$K$16:$X$186,Y4820,X4820)</f>
        <v>0</v>
      </c>
      <c r="Q4820"/>
      <c r="R4820"/>
      <c r="S4820" t="s">
        <v>9499</v>
      </c>
      <c r="T4820"/>
      <c r="U4820"/>
      <c r="V4820"/>
      <c r="W4820"/>
      <c r="X4820" s="397">
        <v>5</v>
      </c>
      <c r="Y4820" s="397">
        <v>47</v>
      </c>
    </row>
    <row r="4821" spans="1:25" x14ac:dyDescent="0.45">
      <c r="A4821">
        <f>'Page 1 - General Information'!$G$12</f>
        <v>113367003</v>
      </c>
      <c r="B4821" t="str">
        <f>'Page 1 - General Information'!$G$16</f>
        <v>2658</v>
      </c>
      <c r="C4821" s="395" t="s">
        <v>19824</v>
      </c>
      <c r="D4821"/>
      <c r="E4821"/>
      <c r="F4821"/>
      <c r="G4821"/>
      <c r="H4821"/>
      <c r="I4821"/>
      <c r="J4821"/>
      <c r="K4821"/>
      <c r="L4821"/>
      <c r="M4821"/>
      <c r="N4821" t="s">
        <v>8989</v>
      </c>
      <c r="O4821"/>
      <c r="P4821" s="401">
        <f>INDEX('Page 3 - Financial Information'!$K$16:$X$186,Y4821,X4821)</f>
        <v>0</v>
      </c>
      <c r="Q4821"/>
      <c r="R4821"/>
      <c r="S4821" t="s">
        <v>9500</v>
      </c>
      <c r="T4821"/>
      <c r="U4821"/>
      <c r="V4821"/>
      <c r="W4821"/>
      <c r="X4821" s="397">
        <v>6</v>
      </c>
      <c r="Y4821" s="397">
        <v>47</v>
      </c>
    </row>
    <row r="4822" spans="1:25" x14ac:dyDescent="0.45">
      <c r="A4822">
        <f>'Page 1 - General Information'!$G$12</f>
        <v>113367003</v>
      </c>
      <c r="B4822" t="str">
        <f>'Page 1 - General Information'!$G$16</f>
        <v>2658</v>
      </c>
      <c r="C4822" s="395" t="s">
        <v>19824</v>
      </c>
      <c r="D4822"/>
      <c r="E4822"/>
      <c r="F4822"/>
      <c r="G4822"/>
      <c r="H4822"/>
      <c r="I4822"/>
      <c r="J4822"/>
      <c r="K4822"/>
      <c r="L4822"/>
      <c r="M4822"/>
      <c r="N4822" t="s">
        <v>8989</v>
      </c>
      <c r="O4822"/>
      <c r="P4822" s="401">
        <f>INDEX('Page 3 - Financial Information'!$K$16:$X$186,Y4822,X4822)</f>
        <v>0</v>
      </c>
      <c r="Q4822"/>
      <c r="R4822"/>
      <c r="S4822" t="s">
        <v>9501</v>
      </c>
      <c r="T4822"/>
      <c r="U4822"/>
      <c r="V4822"/>
      <c r="W4822"/>
      <c r="X4822" s="397">
        <v>7</v>
      </c>
      <c r="Y4822" s="397">
        <v>47</v>
      </c>
    </row>
    <row r="4823" spans="1:25" x14ac:dyDescent="0.45">
      <c r="A4823">
        <f>'Page 1 - General Information'!$G$12</f>
        <v>113367003</v>
      </c>
      <c r="B4823" t="str">
        <f>'Page 1 - General Information'!$G$16</f>
        <v>2658</v>
      </c>
      <c r="C4823" s="395" t="s">
        <v>19824</v>
      </c>
      <c r="D4823"/>
      <c r="E4823"/>
      <c r="F4823"/>
      <c r="G4823"/>
      <c r="H4823"/>
      <c r="I4823"/>
      <c r="J4823"/>
      <c r="K4823"/>
      <c r="L4823"/>
      <c r="M4823"/>
      <c r="N4823" t="s">
        <v>8989</v>
      </c>
      <c r="O4823"/>
      <c r="P4823" s="401">
        <f>INDEX('Page 3 - Financial Information'!$K$16:$X$186,Y4823,X4823)</f>
        <v>0</v>
      </c>
      <c r="Q4823"/>
      <c r="R4823"/>
      <c r="S4823" t="s">
        <v>9502</v>
      </c>
      <c r="T4823"/>
      <c r="U4823"/>
      <c r="V4823"/>
      <c r="W4823"/>
      <c r="X4823" s="397">
        <v>8</v>
      </c>
      <c r="Y4823" s="397">
        <v>47</v>
      </c>
    </row>
    <row r="4824" spans="1:25" x14ac:dyDescent="0.45">
      <c r="A4824">
        <f>'Page 1 - General Information'!$G$12</f>
        <v>113367003</v>
      </c>
      <c r="B4824" t="str">
        <f>'Page 1 - General Information'!$G$16</f>
        <v>2658</v>
      </c>
      <c r="C4824" s="395" t="s">
        <v>19824</v>
      </c>
      <c r="D4824"/>
      <c r="E4824"/>
      <c r="F4824"/>
      <c r="G4824"/>
      <c r="H4824"/>
      <c r="I4824"/>
      <c r="J4824"/>
      <c r="K4824"/>
      <c r="L4824"/>
      <c r="M4824"/>
      <c r="N4824" t="s">
        <v>8989</v>
      </c>
      <c r="O4824"/>
      <c r="P4824" s="401">
        <f>INDEX('Page 3 - Financial Information'!$K$16:$X$186,Y4824,X4824)</f>
        <v>0</v>
      </c>
      <c r="Q4824"/>
      <c r="R4824"/>
      <c r="S4824" t="s">
        <v>9503</v>
      </c>
      <c r="T4824"/>
      <c r="U4824"/>
      <c r="V4824"/>
      <c r="W4824"/>
      <c r="X4824" s="397">
        <v>9</v>
      </c>
      <c r="Y4824" s="397">
        <v>47</v>
      </c>
    </row>
    <row r="4825" spans="1:25" x14ac:dyDescent="0.45">
      <c r="A4825">
        <f>'Page 1 - General Information'!$G$12</f>
        <v>113367003</v>
      </c>
      <c r="B4825" t="str">
        <f>'Page 1 - General Information'!$G$16</f>
        <v>2658</v>
      </c>
      <c r="C4825" s="395" t="s">
        <v>19824</v>
      </c>
      <c r="D4825"/>
      <c r="E4825"/>
      <c r="F4825"/>
      <c r="G4825"/>
      <c r="H4825"/>
      <c r="I4825"/>
      <c r="J4825"/>
      <c r="K4825"/>
      <c r="L4825"/>
      <c r="M4825"/>
      <c r="N4825" t="s">
        <v>8989</v>
      </c>
      <c r="O4825"/>
      <c r="P4825" s="401">
        <f>INDEX('Page 3 - Financial Information'!$K$16:$X$186,Y4825,X4825)</f>
        <v>0</v>
      </c>
      <c r="Q4825"/>
      <c r="R4825"/>
      <c r="S4825" t="s">
        <v>9504</v>
      </c>
      <c r="T4825"/>
      <c r="U4825"/>
      <c r="V4825"/>
      <c r="W4825"/>
      <c r="X4825" s="397">
        <v>10</v>
      </c>
      <c r="Y4825" s="397">
        <v>47</v>
      </c>
    </row>
    <row r="4826" spans="1:25" x14ac:dyDescent="0.45">
      <c r="A4826">
        <f>'Page 1 - General Information'!$G$12</f>
        <v>113367003</v>
      </c>
      <c r="B4826" t="str">
        <f>'Page 1 - General Information'!$G$16</f>
        <v>2658</v>
      </c>
      <c r="C4826" s="395" t="s">
        <v>19824</v>
      </c>
      <c r="D4826"/>
      <c r="E4826"/>
      <c r="F4826"/>
      <c r="G4826"/>
      <c r="H4826"/>
      <c r="I4826"/>
      <c r="J4826"/>
      <c r="K4826"/>
      <c r="L4826"/>
      <c r="M4826"/>
      <c r="N4826" t="s">
        <v>8989</v>
      </c>
      <c r="O4826"/>
      <c r="P4826" s="401">
        <f>INDEX('Page 3 - Financial Information'!$K$16:$X$186,Y4826,X4826)</f>
        <v>0</v>
      </c>
      <c r="Q4826"/>
      <c r="R4826"/>
      <c r="S4826" t="s">
        <v>9505</v>
      </c>
      <c r="T4826"/>
      <c r="U4826"/>
      <c r="V4826"/>
      <c r="W4826"/>
      <c r="X4826" s="397">
        <v>13</v>
      </c>
      <c r="Y4826" s="397">
        <v>47</v>
      </c>
    </row>
    <row r="4827" spans="1:25" x14ac:dyDescent="0.45">
      <c r="A4827">
        <f>'Page 1 - General Information'!$G$12</f>
        <v>113367003</v>
      </c>
      <c r="B4827" t="str">
        <f>'Page 1 - General Information'!$G$16</f>
        <v>2658</v>
      </c>
      <c r="C4827" s="395" t="s">
        <v>19824</v>
      </c>
      <c r="D4827"/>
      <c r="E4827"/>
      <c r="F4827"/>
      <c r="G4827"/>
      <c r="H4827"/>
      <c r="I4827"/>
      <c r="J4827"/>
      <c r="K4827"/>
      <c r="L4827"/>
      <c r="M4827"/>
      <c r="N4827" t="s">
        <v>8989</v>
      </c>
      <c r="O4827"/>
      <c r="P4827" s="401">
        <f>INDEX('Page 3 - Financial Information'!$K$16:$X$186,Y4827,X4827)</f>
        <v>0</v>
      </c>
      <c r="Q4827"/>
      <c r="R4827"/>
      <c r="S4827" t="s">
        <v>9506</v>
      </c>
      <c r="T4827"/>
      <c r="U4827"/>
      <c r="V4827"/>
      <c r="W4827"/>
      <c r="X4827" s="397">
        <v>14</v>
      </c>
      <c r="Y4827" s="397">
        <v>47</v>
      </c>
    </row>
    <row r="4828" spans="1:25" x14ac:dyDescent="0.45">
      <c r="A4828">
        <f>'Page 1 - General Information'!$G$12</f>
        <v>113367003</v>
      </c>
      <c r="B4828" t="str">
        <f>'Page 1 - General Information'!$G$16</f>
        <v>2658</v>
      </c>
      <c r="C4828" s="395" t="s">
        <v>19824</v>
      </c>
      <c r="D4828"/>
      <c r="E4828"/>
      <c r="F4828"/>
      <c r="G4828"/>
      <c r="H4828"/>
      <c r="I4828"/>
      <c r="J4828"/>
      <c r="K4828"/>
      <c r="L4828"/>
      <c r="M4828"/>
      <c r="N4828" t="s">
        <v>8989</v>
      </c>
      <c r="O4828"/>
      <c r="P4828" s="401">
        <f>INDEX('Page 3 - Financial Information'!$K$16:$X$186,Y4828,X4828)</f>
        <v>9929.4500000000007</v>
      </c>
      <c r="Q4828"/>
      <c r="R4828"/>
      <c r="S4828" t="s">
        <v>9507</v>
      </c>
      <c r="T4828"/>
      <c r="U4828"/>
      <c r="V4828"/>
      <c r="W4828"/>
      <c r="X4828" s="397">
        <v>1</v>
      </c>
      <c r="Y4828" s="397">
        <v>48</v>
      </c>
    </row>
    <row r="4829" spans="1:25" x14ac:dyDescent="0.45">
      <c r="A4829">
        <f>'Page 1 - General Information'!$G$12</f>
        <v>113367003</v>
      </c>
      <c r="B4829" t="str">
        <f>'Page 1 - General Information'!$G$16</f>
        <v>2658</v>
      </c>
      <c r="C4829" s="395" t="s">
        <v>19824</v>
      </c>
      <c r="D4829"/>
      <c r="E4829"/>
      <c r="F4829"/>
      <c r="G4829"/>
      <c r="H4829"/>
      <c r="I4829"/>
      <c r="J4829"/>
      <c r="K4829"/>
      <c r="L4829"/>
      <c r="M4829"/>
      <c r="N4829" t="s">
        <v>8989</v>
      </c>
      <c r="O4829"/>
      <c r="P4829" s="401">
        <f>INDEX('Page 3 - Financial Information'!$K$16:$X$186,Y4829,X4829)</f>
        <v>133.30000000000001</v>
      </c>
      <c r="Q4829"/>
      <c r="R4829"/>
      <c r="S4829" t="s">
        <v>9508</v>
      </c>
      <c r="T4829"/>
      <c r="U4829"/>
      <c r="V4829"/>
      <c r="W4829"/>
      <c r="X4829" s="397">
        <v>3</v>
      </c>
      <c r="Y4829" s="397">
        <v>48</v>
      </c>
    </row>
    <row r="4830" spans="1:25" x14ac:dyDescent="0.45">
      <c r="A4830">
        <f>'Page 1 - General Information'!$G$12</f>
        <v>113367003</v>
      </c>
      <c r="B4830" t="str">
        <f>'Page 1 - General Information'!$G$16</f>
        <v>2658</v>
      </c>
      <c r="C4830" s="395" t="s">
        <v>19824</v>
      </c>
      <c r="D4830"/>
      <c r="E4830"/>
      <c r="F4830"/>
      <c r="G4830"/>
      <c r="H4830"/>
      <c r="I4830"/>
      <c r="J4830"/>
      <c r="K4830"/>
      <c r="L4830"/>
      <c r="M4830"/>
      <c r="N4830" t="s">
        <v>8989</v>
      </c>
      <c r="O4830"/>
      <c r="P4830" s="401">
        <f>INDEX('Page 3 - Financial Information'!$K$16:$X$186,Y4830,X4830)</f>
        <v>402.26</v>
      </c>
      <c r="Q4830"/>
      <c r="R4830"/>
      <c r="S4830" t="s">
        <v>9509</v>
      </c>
      <c r="T4830"/>
      <c r="U4830"/>
      <c r="V4830"/>
      <c r="W4830"/>
      <c r="X4830" s="397">
        <v>4</v>
      </c>
      <c r="Y4830" s="397">
        <v>48</v>
      </c>
    </row>
    <row r="4831" spans="1:25" x14ac:dyDescent="0.45">
      <c r="A4831">
        <f>'Page 1 - General Information'!$G$12</f>
        <v>113367003</v>
      </c>
      <c r="B4831" t="str">
        <f>'Page 1 - General Information'!$G$16</f>
        <v>2658</v>
      </c>
      <c r="C4831" s="395" t="s">
        <v>19824</v>
      </c>
      <c r="D4831"/>
      <c r="E4831"/>
      <c r="F4831"/>
      <c r="G4831"/>
      <c r="H4831"/>
      <c r="I4831"/>
      <c r="J4831"/>
      <c r="K4831"/>
      <c r="L4831"/>
      <c r="M4831"/>
      <c r="N4831" t="s">
        <v>8989</v>
      </c>
      <c r="O4831"/>
      <c r="P4831" s="401">
        <f>INDEX('Page 3 - Financial Information'!$K$16:$X$186,Y4831,X4831)</f>
        <v>459.75</v>
      </c>
      <c r="Q4831"/>
      <c r="R4831"/>
      <c r="S4831" t="s">
        <v>9510</v>
      </c>
      <c r="T4831"/>
      <c r="U4831"/>
      <c r="V4831"/>
      <c r="W4831"/>
      <c r="X4831" s="397">
        <v>5</v>
      </c>
      <c r="Y4831" s="397">
        <v>48</v>
      </c>
    </row>
    <row r="4832" spans="1:25" x14ac:dyDescent="0.45">
      <c r="A4832">
        <f>'Page 1 - General Information'!$G$12</f>
        <v>113367003</v>
      </c>
      <c r="B4832" t="str">
        <f>'Page 1 - General Information'!$G$16</f>
        <v>2658</v>
      </c>
      <c r="C4832" s="395" t="s">
        <v>19824</v>
      </c>
      <c r="D4832"/>
      <c r="E4832"/>
      <c r="F4832"/>
      <c r="G4832"/>
      <c r="H4832"/>
      <c r="I4832"/>
      <c r="J4832"/>
      <c r="K4832"/>
      <c r="L4832"/>
      <c r="M4832"/>
      <c r="N4832" t="s">
        <v>8989</v>
      </c>
      <c r="O4832"/>
      <c r="P4832" s="401">
        <f>INDEX('Page 3 - Financial Information'!$K$16:$X$186,Y4832,X4832)</f>
        <v>0</v>
      </c>
      <c r="Q4832"/>
      <c r="R4832"/>
      <c r="S4832" t="s">
        <v>9511</v>
      </c>
      <c r="T4832"/>
      <c r="U4832"/>
      <c r="V4832"/>
      <c r="W4832"/>
      <c r="X4832" s="397">
        <v>6</v>
      </c>
      <c r="Y4832" s="397">
        <v>48</v>
      </c>
    </row>
    <row r="4833" spans="1:25" x14ac:dyDescent="0.45">
      <c r="A4833">
        <f>'Page 1 - General Information'!$G$12</f>
        <v>113367003</v>
      </c>
      <c r="B4833" t="str">
        <f>'Page 1 - General Information'!$G$16</f>
        <v>2658</v>
      </c>
      <c r="C4833" s="395" t="s">
        <v>19824</v>
      </c>
      <c r="D4833"/>
      <c r="E4833"/>
      <c r="F4833"/>
      <c r="G4833"/>
      <c r="H4833"/>
      <c r="I4833"/>
      <c r="J4833"/>
      <c r="K4833"/>
      <c r="L4833"/>
      <c r="M4833"/>
      <c r="N4833" t="s">
        <v>8989</v>
      </c>
      <c r="O4833"/>
      <c r="P4833" s="401">
        <f>INDEX('Page 3 - Financial Information'!$K$16:$X$186,Y4833,X4833)</f>
        <v>890.32</v>
      </c>
      <c r="Q4833"/>
      <c r="R4833"/>
      <c r="S4833" t="s">
        <v>9512</v>
      </c>
      <c r="T4833"/>
      <c r="U4833"/>
      <c r="V4833"/>
      <c r="W4833"/>
      <c r="X4833" s="397">
        <v>7</v>
      </c>
      <c r="Y4833" s="397">
        <v>48</v>
      </c>
    </row>
    <row r="4834" spans="1:25" x14ac:dyDescent="0.45">
      <c r="A4834">
        <f>'Page 1 - General Information'!$G$12</f>
        <v>113367003</v>
      </c>
      <c r="B4834" t="str">
        <f>'Page 1 - General Information'!$G$16</f>
        <v>2658</v>
      </c>
      <c r="C4834" s="395" t="s">
        <v>19824</v>
      </c>
      <c r="D4834"/>
      <c r="E4834"/>
      <c r="F4834"/>
      <c r="G4834"/>
      <c r="H4834"/>
      <c r="I4834"/>
      <c r="J4834"/>
      <c r="K4834"/>
      <c r="L4834"/>
      <c r="M4834"/>
      <c r="N4834" t="s">
        <v>8989</v>
      </c>
      <c r="O4834"/>
      <c r="P4834" s="401">
        <f>INDEX('Page 3 - Financial Information'!$K$16:$X$186,Y4834,X4834)</f>
        <v>0</v>
      </c>
      <c r="Q4834"/>
      <c r="R4834"/>
      <c r="S4834" t="s">
        <v>9513</v>
      </c>
      <c r="T4834"/>
      <c r="U4834"/>
      <c r="V4834"/>
      <c r="W4834"/>
      <c r="X4834" s="397">
        <v>8</v>
      </c>
      <c r="Y4834" s="397">
        <v>48</v>
      </c>
    </row>
    <row r="4835" spans="1:25" x14ac:dyDescent="0.45">
      <c r="A4835">
        <f>'Page 1 - General Information'!$G$12</f>
        <v>113367003</v>
      </c>
      <c r="B4835" t="str">
        <f>'Page 1 - General Information'!$G$16</f>
        <v>2658</v>
      </c>
      <c r="C4835" s="395" t="s">
        <v>19824</v>
      </c>
      <c r="D4835"/>
      <c r="E4835"/>
      <c r="F4835"/>
      <c r="G4835"/>
      <c r="H4835"/>
      <c r="I4835"/>
      <c r="J4835"/>
      <c r="K4835"/>
      <c r="L4835"/>
      <c r="M4835"/>
      <c r="N4835" t="s">
        <v>8989</v>
      </c>
      <c r="O4835"/>
      <c r="P4835" s="401">
        <f>INDEX('Page 3 - Financial Information'!$K$16:$X$186,Y4835,X4835)</f>
        <v>8043.82</v>
      </c>
      <c r="Q4835"/>
      <c r="R4835"/>
      <c r="S4835" t="s">
        <v>9514</v>
      </c>
      <c r="T4835"/>
      <c r="U4835"/>
      <c r="V4835"/>
      <c r="W4835"/>
      <c r="X4835" s="397">
        <v>9</v>
      </c>
      <c r="Y4835" s="397">
        <v>48</v>
      </c>
    </row>
    <row r="4836" spans="1:25" x14ac:dyDescent="0.45">
      <c r="A4836">
        <f>'Page 1 - General Information'!$G$12</f>
        <v>113367003</v>
      </c>
      <c r="B4836" t="str">
        <f>'Page 1 - General Information'!$G$16</f>
        <v>2658</v>
      </c>
      <c r="C4836" s="395" t="s">
        <v>19824</v>
      </c>
      <c r="D4836"/>
      <c r="E4836"/>
      <c r="F4836"/>
      <c r="G4836"/>
      <c r="H4836"/>
      <c r="I4836"/>
      <c r="J4836"/>
      <c r="K4836"/>
      <c r="L4836"/>
      <c r="M4836"/>
      <c r="N4836" t="s">
        <v>8989</v>
      </c>
      <c r="O4836"/>
      <c r="P4836" s="401">
        <f>INDEX('Page 3 - Financial Information'!$K$16:$X$186,Y4836,X4836)</f>
        <v>0</v>
      </c>
      <c r="Q4836"/>
      <c r="R4836"/>
      <c r="S4836" t="s">
        <v>9515</v>
      </c>
      <c r="T4836"/>
      <c r="U4836"/>
      <c r="V4836"/>
      <c r="W4836"/>
      <c r="X4836" s="397">
        <v>10</v>
      </c>
      <c r="Y4836" s="397">
        <v>48</v>
      </c>
    </row>
    <row r="4837" spans="1:25" x14ac:dyDescent="0.45">
      <c r="A4837">
        <f>'Page 1 - General Information'!$G$12</f>
        <v>113367003</v>
      </c>
      <c r="B4837" t="str">
        <f>'Page 1 - General Information'!$G$16</f>
        <v>2658</v>
      </c>
      <c r="C4837" s="395" t="s">
        <v>19824</v>
      </c>
      <c r="D4837"/>
      <c r="E4837"/>
      <c r="F4837"/>
      <c r="G4837"/>
      <c r="H4837"/>
      <c r="I4837"/>
      <c r="J4837"/>
      <c r="K4837"/>
      <c r="L4837"/>
      <c r="M4837"/>
      <c r="N4837" t="s">
        <v>8989</v>
      </c>
      <c r="O4837"/>
      <c r="P4837" s="401">
        <f>INDEX('Page 3 - Financial Information'!$K$16:$X$186,Y4837,X4837)</f>
        <v>0</v>
      </c>
      <c r="Q4837"/>
      <c r="R4837"/>
      <c r="S4837" t="s">
        <v>9516</v>
      </c>
      <c r="T4837"/>
      <c r="U4837"/>
      <c r="V4837"/>
      <c r="W4837"/>
      <c r="X4837" s="397">
        <v>13</v>
      </c>
      <c r="Y4837" s="397">
        <v>48</v>
      </c>
    </row>
    <row r="4838" spans="1:25" x14ac:dyDescent="0.45">
      <c r="A4838">
        <f>'Page 1 - General Information'!$G$12</f>
        <v>113367003</v>
      </c>
      <c r="B4838" t="str">
        <f>'Page 1 - General Information'!$G$16</f>
        <v>2658</v>
      </c>
      <c r="C4838" s="395" t="s">
        <v>19824</v>
      </c>
      <c r="D4838"/>
      <c r="E4838"/>
      <c r="F4838"/>
      <c r="G4838"/>
      <c r="H4838"/>
      <c r="I4838"/>
      <c r="J4838"/>
      <c r="K4838"/>
      <c r="L4838"/>
      <c r="M4838"/>
      <c r="N4838" t="s">
        <v>8989</v>
      </c>
      <c r="O4838"/>
      <c r="P4838" s="401">
        <f>INDEX('Page 3 - Financial Information'!$K$16:$X$186,Y4838,X4838)</f>
        <v>0</v>
      </c>
      <c r="Q4838"/>
      <c r="R4838"/>
      <c r="S4838" t="s">
        <v>9517</v>
      </c>
      <c r="T4838"/>
      <c r="U4838"/>
      <c r="V4838"/>
      <c r="W4838"/>
      <c r="X4838" s="397">
        <v>14</v>
      </c>
      <c r="Y4838" s="397">
        <v>48</v>
      </c>
    </row>
    <row r="4839" spans="1:25" x14ac:dyDescent="0.45">
      <c r="A4839">
        <f>'Page 1 - General Information'!$G$12</f>
        <v>113367003</v>
      </c>
      <c r="B4839" t="str">
        <f>'Page 1 - General Information'!$G$16</f>
        <v>2658</v>
      </c>
      <c r="C4839" s="395" t="s">
        <v>19824</v>
      </c>
      <c r="D4839"/>
      <c r="E4839"/>
      <c r="F4839"/>
      <c r="G4839"/>
      <c r="H4839"/>
      <c r="I4839"/>
      <c r="J4839"/>
      <c r="K4839"/>
      <c r="L4839"/>
      <c r="M4839"/>
      <c r="N4839" t="s">
        <v>8989</v>
      </c>
      <c r="O4839"/>
      <c r="P4839" s="401">
        <f>INDEX('Page 3 - Financial Information'!$K$16:$X$186,Y4839,X4839)</f>
        <v>0</v>
      </c>
      <c r="Q4839"/>
      <c r="R4839"/>
      <c r="S4839" t="s">
        <v>9518</v>
      </c>
      <c r="T4839"/>
      <c r="U4839"/>
      <c r="V4839"/>
      <c r="W4839"/>
      <c r="X4839" s="397">
        <v>1</v>
      </c>
      <c r="Y4839" s="397">
        <v>49</v>
      </c>
    </row>
    <row r="4840" spans="1:25" x14ac:dyDescent="0.45">
      <c r="A4840">
        <f>'Page 1 - General Information'!$G$12</f>
        <v>113367003</v>
      </c>
      <c r="B4840" t="str">
        <f>'Page 1 - General Information'!$G$16</f>
        <v>2658</v>
      </c>
      <c r="C4840" s="395" t="s">
        <v>19824</v>
      </c>
      <c r="D4840"/>
      <c r="E4840"/>
      <c r="F4840"/>
      <c r="G4840"/>
      <c r="H4840"/>
      <c r="I4840"/>
      <c r="J4840"/>
      <c r="K4840"/>
      <c r="L4840"/>
      <c r="M4840"/>
      <c r="N4840" t="s">
        <v>8989</v>
      </c>
      <c r="O4840"/>
      <c r="P4840" s="401">
        <f>INDEX('Page 3 - Financial Information'!$K$16:$X$186,Y4840,X4840)</f>
        <v>0</v>
      </c>
      <c r="Q4840"/>
      <c r="R4840"/>
      <c r="S4840" t="s">
        <v>9519</v>
      </c>
      <c r="T4840"/>
      <c r="U4840"/>
      <c r="V4840"/>
      <c r="W4840"/>
      <c r="X4840" s="397">
        <v>3</v>
      </c>
      <c r="Y4840" s="397">
        <v>49</v>
      </c>
    </row>
    <row r="4841" spans="1:25" x14ac:dyDescent="0.45">
      <c r="A4841">
        <f>'Page 1 - General Information'!$G$12</f>
        <v>113367003</v>
      </c>
      <c r="B4841" t="str">
        <f>'Page 1 - General Information'!$G$16</f>
        <v>2658</v>
      </c>
      <c r="C4841" s="395" t="s">
        <v>19824</v>
      </c>
      <c r="D4841"/>
      <c r="E4841"/>
      <c r="F4841"/>
      <c r="G4841"/>
      <c r="H4841"/>
      <c r="I4841"/>
      <c r="J4841"/>
      <c r="K4841"/>
      <c r="L4841"/>
      <c r="M4841"/>
      <c r="N4841" t="s">
        <v>8989</v>
      </c>
      <c r="O4841"/>
      <c r="P4841" s="401">
        <f>INDEX('Page 3 - Financial Information'!$K$16:$X$186,Y4841,X4841)</f>
        <v>0</v>
      </c>
      <c r="Q4841"/>
      <c r="R4841"/>
      <c r="S4841" t="s">
        <v>9520</v>
      </c>
      <c r="T4841"/>
      <c r="U4841"/>
      <c r="V4841"/>
      <c r="W4841"/>
      <c r="X4841" s="397">
        <v>4</v>
      </c>
      <c r="Y4841" s="397">
        <v>49</v>
      </c>
    </row>
    <row r="4842" spans="1:25" x14ac:dyDescent="0.45">
      <c r="A4842">
        <f>'Page 1 - General Information'!$G$12</f>
        <v>113367003</v>
      </c>
      <c r="B4842" t="str">
        <f>'Page 1 - General Information'!$G$16</f>
        <v>2658</v>
      </c>
      <c r="C4842" s="395" t="s">
        <v>19824</v>
      </c>
      <c r="D4842"/>
      <c r="E4842"/>
      <c r="F4842"/>
      <c r="G4842"/>
      <c r="H4842"/>
      <c r="I4842"/>
      <c r="J4842"/>
      <c r="K4842"/>
      <c r="L4842"/>
      <c r="M4842"/>
      <c r="N4842" t="s">
        <v>8989</v>
      </c>
      <c r="O4842"/>
      <c r="P4842" s="401">
        <f>INDEX('Page 3 - Financial Information'!$K$16:$X$186,Y4842,X4842)</f>
        <v>0</v>
      </c>
      <c r="Q4842"/>
      <c r="R4842"/>
      <c r="S4842" t="s">
        <v>9521</v>
      </c>
      <c r="T4842"/>
      <c r="U4842"/>
      <c r="V4842"/>
      <c r="W4842"/>
      <c r="X4842" s="397">
        <v>5</v>
      </c>
      <c r="Y4842" s="397">
        <v>49</v>
      </c>
    </row>
    <row r="4843" spans="1:25" x14ac:dyDescent="0.45">
      <c r="A4843">
        <f>'Page 1 - General Information'!$G$12</f>
        <v>113367003</v>
      </c>
      <c r="B4843" t="str">
        <f>'Page 1 - General Information'!$G$16</f>
        <v>2658</v>
      </c>
      <c r="C4843" s="395" t="s">
        <v>19824</v>
      </c>
      <c r="D4843"/>
      <c r="E4843"/>
      <c r="F4843"/>
      <c r="G4843"/>
      <c r="H4843"/>
      <c r="I4843"/>
      <c r="J4843"/>
      <c r="K4843"/>
      <c r="L4843"/>
      <c r="M4843"/>
      <c r="N4843" t="s">
        <v>8989</v>
      </c>
      <c r="O4843"/>
      <c r="P4843" s="401">
        <f>INDEX('Page 3 - Financial Information'!$K$16:$X$186,Y4843,X4843)</f>
        <v>0</v>
      </c>
      <c r="Q4843"/>
      <c r="R4843"/>
      <c r="S4843" t="s">
        <v>9522</v>
      </c>
      <c r="T4843"/>
      <c r="U4843"/>
      <c r="V4843"/>
      <c r="W4843"/>
      <c r="X4843" s="397">
        <v>6</v>
      </c>
      <c r="Y4843" s="397">
        <v>49</v>
      </c>
    </row>
    <row r="4844" spans="1:25" x14ac:dyDescent="0.45">
      <c r="A4844">
        <f>'Page 1 - General Information'!$G$12</f>
        <v>113367003</v>
      </c>
      <c r="B4844" t="str">
        <f>'Page 1 - General Information'!$G$16</f>
        <v>2658</v>
      </c>
      <c r="C4844" s="395" t="s">
        <v>19824</v>
      </c>
      <c r="D4844"/>
      <c r="E4844"/>
      <c r="F4844"/>
      <c r="G4844"/>
      <c r="H4844"/>
      <c r="I4844"/>
      <c r="J4844"/>
      <c r="K4844"/>
      <c r="L4844"/>
      <c r="M4844"/>
      <c r="N4844" t="s">
        <v>8989</v>
      </c>
      <c r="O4844"/>
      <c r="P4844" s="401">
        <f>INDEX('Page 3 - Financial Information'!$K$16:$X$186,Y4844,X4844)</f>
        <v>0</v>
      </c>
      <c r="Q4844"/>
      <c r="R4844"/>
      <c r="S4844" t="s">
        <v>9523</v>
      </c>
      <c r="T4844"/>
      <c r="U4844"/>
      <c r="V4844"/>
      <c r="W4844"/>
      <c r="X4844" s="397">
        <v>7</v>
      </c>
      <c r="Y4844" s="397">
        <v>49</v>
      </c>
    </row>
    <row r="4845" spans="1:25" x14ac:dyDescent="0.45">
      <c r="A4845">
        <f>'Page 1 - General Information'!$G$12</f>
        <v>113367003</v>
      </c>
      <c r="B4845" t="str">
        <f>'Page 1 - General Information'!$G$16</f>
        <v>2658</v>
      </c>
      <c r="C4845" s="395" t="s">
        <v>19824</v>
      </c>
      <c r="D4845"/>
      <c r="E4845"/>
      <c r="F4845"/>
      <c r="G4845"/>
      <c r="H4845"/>
      <c r="I4845"/>
      <c r="J4845"/>
      <c r="K4845"/>
      <c r="L4845"/>
      <c r="M4845"/>
      <c r="N4845" t="s">
        <v>8989</v>
      </c>
      <c r="O4845"/>
      <c r="P4845" s="401">
        <f>INDEX('Page 3 - Financial Information'!$K$16:$X$186,Y4845,X4845)</f>
        <v>0</v>
      </c>
      <c r="Q4845"/>
      <c r="R4845"/>
      <c r="S4845" t="s">
        <v>9524</v>
      </c>
      <c r="T4845"/>
      <c r="U4845"/>
      <c r="V4845"/>
      <c r="W4845"/>
      <c r="X4845" s="397">
        <v>8</v>
      </c>
      <c r="Y4845" s="397">
        <v>49</v>
      </c>
    </row>
    <row r="4846" spans="1:25" x14ac:dyDescent="0.45">
      <c r="A4846">
        <f>'Page 1 - General Information'!$G$12</f>
        <v>113367003</v>
      </c>
      <c r="B4846" t="str">
        <f>'Page 1 - General Information'!$G$16</f>
        <v>2658</v>
      </c>
      <c r="C4846" s="395" t="s">
        <v>19824</v>
      </c>
      <c r="D4846"/>
      <c r="E4846"/>
      <c r="F4846"/>
      <c r="G4846"/>
      <c r="H4846"/>
      <c r="I4846"/>
      <c r="J4846"/>
      <c r="K4846"/>
      <c r="L4846"/>
      <c r="M4846"/>
      <c r="N4846" t="s">
        <v>8989</v>
      </c>
      <c r="O4846"/>
      <c r="P4846" s="401">
        <f>INDEX('Page 3 - Financial Information'!$K$16:$X$186,Y4846,X4846)</f>
        <v>0</v>
      </c>
      <c r="Q4846"/>
      <c r="R4846"/>
      <c r="S4846" t="s">
        <v>9525</v>
      </c>
      <c r="T4846"/>
      <c r="U4846"/>
      <c r="V4846"/>
      <c r="W4846"/>
      <c r="X4846" s="397">
        <v>9</v>
      </c>
      <c r="Y4846" s="397">
        <v>49</v>
      </c>
    </row>
    <row r="4847" spans="1:25" x14ac:dyDescent="0.45">
      <c r="A4847">
        <f>'Page 1 - General Information'!$G$12</f>
        <v>113367003</v>
      </c>
      <c r="B4847" t="str">
        <f>'Page 1 - General Information'!$G$16</f>
        <v>2658</v>
      </c>
      <c r="C4847" s="395" t="s">
        <v>19824</v>
      </c>
      <c r="D4847"/>
      <c r="E4847"/>
      <c r="F4847"/>
      <c r="G4847"/>
      <c r="H4847"/>
      <c r="I4847"/>
      <c r="J4847"/>
      <c r="K4847"/>
      <c r="L4847"/>
      <c r="M4847"/>
      <c r="N4847" t="s">
        <v>8989</v>
      </c>
      <c r="O4847"/>
      <c r="P4847" s="401">
        <f>INDEX('Page 3 - Financial Information'!$K$16:$X$186,Y4847,X4847)</f>
        <v>0</v>
      </c>
      <c r="Q4847"/>
      <c r="R4847"/>
      <c r="S4847" t="s">
        <v>9526</v>
      </c>
      <c r="T4847"/>
      <c r="U4847"/>
      <c r="V4847"/>
      <c r="W4847"/>
      <c r="X4847" s="397">
        <v>10</v>
      </c>
      <c r="Y4847" s="397">
        <v>49</v>
      </c>
    </row>
    <row r="4848" spans="1:25" x14ac:dyDescent="0.45">
      <c r="A4848">
        <f>'Page 1 - General Information'!$G$12</f>
        <v>113367003</v>
      </c>
      <c r="B4848" t="str">
        <f>'Page 1 - General Information'!$G$16</f>
        <v>2658</v>
      </c>
      <c r="C4848" s="395" t="s">
        <v>19824</v>
      </c>
      <c r="D4848"/>
      <c r="E4848"/>
      <c r="F4848"/>
      <c r="G4848"/>
      <c r="H4848"/>
      <c r="I4848"/>
      <c r="J4848"/>
      <c r="K4848"/>
      <c r="L4848"/>
      <c r="M4848"/>
      <c r="N4848" t="s">
        <v>8989</v>
      </c>
      <c r="O4848"/>
      <c r="P4848" s="401">
        <f>INDEX('Page 3 - Financial Information'!$K$16:$X$186,Y4848,X4848)</f>
        <v>0</v>
      </c>
      <c r="Q4848"/>
      <c r="R4848"/>
      <c r="S4848" t="s">
        <v>9527</v>
      </c>
      <c r="T4848"/>
      <c r="U4848"/>
      <c r="V4848"/>
      <c r="W4848"/>
      <c r="X4848" s="397">
        <v>13</v>
      </c>
      <c r="Y4848" s="397">
        <v>49</v>
      </c>
    </row>
    <row r="4849" spans="1:25" x14ac:dyDescent="0.45">
      <c r="A4849">
        <f>'Page 1 - General Information'!$G$12</f>
        <v>113367003</v>
      </c>
      <c r="B4849" t="str">
        <f>'Page 1 - General Information'!$G$16</f>
        <v>2658</v>
      </c>
      <c r="C4849" s="395" t="s">
        <v>19824</v>
      </c>
      <c r="D4849"/>
      <c r="E4849"/>
      <c r="F4849"/>
      <c r="G4849"/>
      <c r="H4849"/>
      <c r="I4849"/>
      <c r="J4849"/>
      <c r="K4849"/>
      <c r="L4849"/>
      <c r="M4849"/>
      <c r="N4849" t="s">
        <v>8989</v>
      </c>
      <c r="O4849"/>
      <c r="P4849" s="401">
        <f>INDEX('Page 3 - Financial Information'!$K$16:$X$186,Y4849,X4849)</f>
        <v>0</v>
      </c>
      <c r="Q4849"/>
      <c r="R4849"/>
      <c r="S4849" t="s">
        <v>9528</v>
      </c>
      <c r="T4849"/>
      <c r="U4849"/>
      <c r="V4849"/>
      <c r="W4849"/>
      <c r="X4849" s="397">
        <v>14</v>
      </c>
      <c r="Y4849" s="397">
        <v>49</v>
      </c>
    </row>
    <row r="4850" spans="1:25" x14ac:dyDescent="0.45">
      <c r="A4850">
        <f>'Page 1 - General Information'!$G$12</f>
        <v>113367003</v>
      </c>
      <c r="B4850" t="str">
        <f>'Page 1 - General Information'!$G$16</f>
        <v>2658</v>
      </c>
      <c r="C4850" s="395" t="s">
        <v>19824</v>
      </c>
      <c r="D4850"/>
      <c r="E4850"/>
      <c r="F4850"/>
      <c r="G4850"/>
      <c r="H4850"/>
      <c r="I4850"/>
      <c r="J4850"/>
      <c r="K4850"/>
      <c r="L4850"/>
      <c r="M4850"/>
      <c r="N4850" t="s">
        <v>8989</v>
      </c>
      <c r="O4850"/>
      <c r="P4850" s="401">
        <f>INDEX('Page 3 - Financial Information'!$K$16:$X$186,Y4850,X4850)</f>
        <v>0</v>
      </c>
      <c r="Q4850"/>
      <c r="R4850"/>
      <c r="S4850" t="s">
        <v>9529</v>
      </c>
      <c r="T4850"/>
      <c r="U4850"/>
      <c r="V4850"/>
      <c r="W4850"/>
      <c r="X4850" s="397">
        <v>1</v>
      </c>
      <c r="Y4850" s="397">
        <v>50</v>
      </c>
    </row>
    <row r="4851" spans="1:25" x14ac:dyDescent="0.45">
      <c r="A4851">
        <f>'Page 1 - General Information'!$G$12</f>
        <v>113367003</v>
      </c>
      <c r="B4851" t="str">
        <f>'Page 1 - General Information'!$G$16</f>
        <v>2658</v>
      </c>
      <c r="C4851" s="395" t="s">
        <v>19824</v>
      </c>
      <c r="D4851"/>
      <c r="E4851"/>
      <c r="F4851"/>
      <c r="G4851"/>
      <c r="H4851"/>
      <c r="I4851"/>
      <c r="J4851"/>
      <c r="K4851"/>
      <c r="L4851"/>
      <c r="M4851"/>
      <c r="N4851" t="s">
        <v>8989</v>
      </c>
      <c r="O4851"/>
      <c r="P4851" s="401">
        <f>INDEX('Page 3 - Financial Information'!$K$16:$X$186,Y4851,X4851)</f>
        <v>0</v>
      </c>
      <c r="Q4851"/>
      <c r="R4851"/>
      <c r="S4851" t="s">
        <v>9530</v>
      </c>
      <c r="T4851"/>
      <c r="U4851"/>
      <c r="V4851"/>
      <c r="W4851"/>
      <c r="X4851" s="397">
        <v>3</v>
      </c>
      <c r="Y4851" s="397">
        <v>50</v>
      </c>
    </row>
    <row r="4852" spans="1:25" x14ac:dyDescent="0.45">
      <c r="A4852">
        <f>'Page 1 - General Information'!$G$12</f>
        <v>113367003</v>
      </c>
      <c r="B4852" t="str">
        <f>'Page 1 - General Information'!$G$16</f>
        <v>2658</v>
      </c>
      <c r="C4852" s="395" t="s">
        <v>19824</v>
      </c>
      <c r="D4852"/>
      <c r="E4852"/>
      <c r="F4852"/>
      <c r="G4852"/>
      <c r="H4852"/>
      <c r="I4852"/>
      <c r="J4852"/>
      <c r="K4852"/>
      <c r="L4852"/>
      <c r="M4852"/>
      <c r="N4852" t="s">
        <v>8989</v>
      </c>
      <c r="O4852"/>
      <c r="P4852" s="401">
        <f>INDEX('Page 3 - Financial Information'!$K$16:$X$186,Y4852,X4852)</f>
        <v>0</v>
      </c>
      <c r="Q4852"/>
      <c r="R4852"/>
      <c r="S4852" t="s">
        <v>9531</v>
      </c>
      <c r="T4852"/>
      <c r="U4852"/>
      <c r="V4852"/>
      <c r="W4852"/>
      <c r="X4852" s="397">
        <v>4</v>
      </c>
      <c r="Y4852" s="397">
        <v>50</v>
      </c>
    </row>
    <row r="4853" spans="1:25" x14ac:dyDescent="0.45">
      <c r="A4853">
        <f>'Page 1 - General Information'!$G$12</f>
        <v>113367003</v>
      </c>
      <c r="B4853" t="str">
        <f>'Page 1 - General Information'!$G$16</f>
        <v>2658</v>
      </c>
      <c r="C4853" s="395" t="s">
        <v>19824</v>
      </c>
      <c r="D4853"/>
      <c r="E4853"/>
      <c r="F4853"/>
      <c r="G4853"/>
      <c r="H4853"/>
      <c r="I4853"/>
      <c r="J4853"/>
      <c r="K4853"/>
      <c r="L4853"/>
      <c r="M4853"/>
      <c r="N4853" t="s">
        <v>8989</v>
      </c>
      <c r="O4853"/>
      <c r="P4853" s="401">
        <f>INDEX('Page 3 - Financial Information'!$K$16:$X$186,Y4853,X4853)</f>
        <v>0</v>
      </c>
      <c r="Q4853"/>
      <c r="R4853"/>
      <c r="S4853" t="s">
        <v>9532</v>
      </c>
      <c r="T4853"/>
      <c r="U4853"/>
      <c r="V4853"/>
      <c r="W4853"/>
      <c r="X4853" s="397">
        <v>5</v>
      </c>
      <c r="Y4853" s="397">
        <v>50</v>
      </c>
    </row>
    <row r="4854" spans="1:25" x14ac:dyDescent="0.45">
      <c r="A4854">
        <f>'Page 1 - General Information'!$G$12</f>
        <v>113367003</v>
      </c>
      <c r="B4854" t="str">
        <f>'Page 1 - General Information'!$G$16</f>
        <v>2658</v>
      </c>
      <c r="C4854" s="395" t="s">
        <v>19824</v>
      </c>
      <c r="D4854"/>
      <c r="E4854"/>
      <c r="F4854"/>
      <c r="G4854"/>
      <c r="H4854"/>
      <c r="I4854"/>
      <c r="J4854"/>
      <c r="K4854"/>
      <c r="L4854"/>
      <c r="M4854"/>
      <c r="N4854" t="s">
        <v>8989</v>
      </c>
      <c r="O4854"/>
      <c r="P4854" s="401">
        <f>INDEX('Page 3 - Financial Information'!$K$16:$X$186,Y4854,X4854)</f>
        <v>0</v>
      </c>
      <c r="Q4854"/>
      <c r="R4854"/>
      <c r="S4854" t="s">
        <v>9533</v>
      </c>
      <c r="T4854"/>
      <c r="U4854"/>
      <c r="V4854"/>
      <c r="W4854"/>
      <c r="X4854" s="397">
        <v>6</v>
      </c>
      <c r="Y4854" s="397">
        <v>50</v>
      </c>
    </row>
    <row r="4855" spans="1:25" x14ac:dyDescent="0.45">
      <c r="A4855">
        <f>'Page 1 - General Information'!$G$12</f>
        <v>113367003</v>
      </c>
      <c r="B4855" t="str">
        <f>'Page 1 - General Information'!$G$16</f>
        <v>2658</v>
      </c>
      <c r="C4855" s="395" t="s">
        <v>19824</v>
      </c>
      <c r="D4855"/>
      <c r="E4855"/>
      <c r="F4855"/>
      <c r="G4855"/>
      <c r="H4855"/>
      <c r="I4855"/>
      <c r="J4855"/>
      <c r="K4855"/>
      <c r="L4855"/>
      <c r="M4855"/>
      <c r="N4855" t="s">
        <v>8989</v>
      </c>
      <c r="O4855"/>
      <c r="P4855" s="401">
        <f>INDEX('Page 3 - Financial Information'!$K$16:$X$186,Y4855,X4855)</f>
        <v>0</v>
      </c>
      <c r="Q4855"/>
      <c r="R4855"/>
      <c r="S4855" t="s">
        <v>9534</v>
      </c>
      <c r="T4855"/>
      <c r="U4855"/>
      <c r="V4855"/>
      <c r="W4855"/>
      <c r="X4855" s="397">
        <v>7</v>
      </c>
      <c r="Y4855" s="397">
        <v>50</v>
      </c>
    </row>
    <row r="4856" spans="1:25" x14ac:dyDescent="0.45">
      <c r="A4856">
        <f>'Page 1 - General Information'!$G$12</f>
        <v>113367003</v>
      </c>
      <c r="B4856" t="str">
        <f>'Page 1 - General Information'!$G$16</f>
        <v>2658</v>
      </c>
      <c r="C4856" s="395" t="s">
        <v>19824</v>
      </c>
      <c r="D4856"/>
      <c r="E4856"/>
      <c r="F4856"/>
      <c r="G4856"/>
      <c r="H4856"/>
      <c r="I4856"/>
      <c r="J4856"/>
      <c r="K4856"/>
      <c r="L4856"/>
      <c r="M4856"/>
      <c r="N4856" t="s">
        <v>8989</v>
      </c>
      <c r="O4856"/>
      <c r="P4856" s="401">
        <f>INDEX('Page 3 - Financial Information'!$K$16:$X$186,Y4856,X4856)</f>
        <v>0</v>
      </c>
      <c r="Q4856"/>
      <c r="R4856"/>
      <c r="S4856" t="s">
        <v>9535</v>
      </c>
      <c r="T4856"/>
      <c r="U4856"/>
      <c r="V4856"/>
      <c r="W4856"/>
      <c r="X4856" s="397">
        <v>8</v>
      </c>
      <c r="Y4856" s="397">
        <v>50</v>
      </c>
    </row>
    <row r="4857" spans="1:25" x14ac:dyDescent="0.45">
      <c r="A4857">
        <f>'Page 1 - General Information'!$G$12</f>
        <v>113367003</v>
      </c>
      <c r="B4857" t="str">
        <f>'Page 1 - General Information'!$G$16</f>
        <v>2658</v>
      </c>
      <c r="C4857" s="395" t="s">
        <v>19824</v>
      </c>
      <c r="D4857"/>
      <c r="E4857"/>
      <c r="F4857"/>
      <c r="G4857"/>
      <c r="H4857"/>
      <c r="I4857"/>
      <c r="J4857"/>
      <c r="K4857"/>
      <c r="L4857"/>
      <c r="M4857"/>
      <c r="N4857" t="s">
        <v>8989</v>
      </c>
      <c r="O4857"/>
      <c r="P4857" s="401">
        <f>INDEX('Page 3 - Financial Information'!$K$16:$X$186,Y4857,X4857)</f>
        <v>0</v>
      </c>
      <c r="Q4857"/>
      <c r="R4857"/>
      <c r="S4857" t="s">
        <v>9536</v>
      </c>
      <c r="T4857"/>
      <c r="U4857"/>
      <c r="V4857"/>
      <c r="W4857"/>
      <c r="X4857" s="397">
        <v>9</v>
      </c>
      <c r="Y4857" s="397">
        <v>50</v>
      </c>
    </row>
    <row r="4858" spans="1:25" x14ac:dyDescent="0.45">
      <c r="A4858">
        <f>'Page 1 - General Information'!$G$12</f>
        <v>113367003</v>
      </c>
      <c r="B4858" t="str">
        <f>'Page 1 - General Information'!$G$16</f>
        <v>2658</v>
      </c>
      <c r="C4858" s="395" t="s">
        <v>19824</v>
      </c>
      <c r="D4858"/>
      <c r="E4858"/>
      <c r="F4858"/>
      <c r="G4858"/>
      <c r="H4858"/>
      <c r="I4858"/>
      <c r="J4858"/>
      <c r="K4858"/>
      <c r="L4858"/>
      <c r="M4858"/>
      <c r="N4858" t="s">
        <v>8989</v>
      </c>
      <c r="O4858"/>
      <c r="P4858" s="401">
        <f>INDEX('Page 3 - Financial Information'!$K$16:$X$186,Y4858,X4858)</f>
        <v>0</v>
      </c>
      <c r="Q4858"/>
      <c r="R4858"/>
      <c r="S4858" t="s">
        <v>9537</v>
      </c>
      <c r="T4858"/>
      <c r="U4858"/>
      <c r="V4858"/>
      <c r="W4858"/>
      <c r="X4858" s="397">
        <v>10</v>
      </c>
      <c r="Y4858" s="397">
        <v>50</v>
      </c>
    </row>
    <row r="4859" spans="1:25" x14ac:dyDescent="0.45">
      <c r="A4859">
        <f>'Page 1 - General Information'!$G$12</f>
        <v>113367003</v>
      </c>
      <c r="B4859" t="str">
        <f>'Page 1 - General Information'!$G$16</f>
        <v>2658</v>
      </c>
      <c r="C4859" s="395" t="s">
        <v>19824</v>
      </c>
      <c r="D4859"/>
      <c r="E4859"/>
      <c r="F4859"/>
      <c r="G4859"/>
      <c r="H4859"/>
      <c r="I4859"/>
      <c r="J4859"/>
      <c r="K4859"/>
      <c r="L4859"/>
      <c r="M4859"/>
      <c r="N4859" t="s">
        <v>8989</v>
      </c>
      <c r="O4859"/>
      <c r="P4859" s="401">
        <f>INDEX('Page 3 - Financial Information'!$K$16:$X$186,Y4859,X4859)</f>
        <v>0</v>
      </c>
      <c r="Q4859"/>
      <c r="R4859"/>
      <c r="S4859" t="s">
        <v>9538</v>
      </c>
      <c r="T4859"/>
      <c r="U4859"/>
      <c r="V4859"/>
      <c r="W4859"/>
      <c r="X4859" s="397">
        <v>13</v>
      </c>
      <c r="Y4859" s="397">
        <v>50</v>
      </c>
    </row>
    <row r="4860" spans="1:25" x14ac:dyDescent="0.45">
      <c r="A4860">
        <f>'Page 1 - General Information'!$G$12</f>
        <v>113367003</v>
      </c>
      <c r="B4860" t="str">
        <f>'Page 1 - General Information'!$G$16</f>
        <v>2658</v>
      </c>
      <c r="C4860" s="395" t="s">
        <v>19824</v>
      </c>
      <c r="D4860"/>
      <c r="E4860"/>
      <c r="F4860"/>
      <c r="G4860"/>
      <c r="H4860"/>
      <c r="I4860"/>
      <c r="J4860"/>
      <c r="K4860"/>
      <c r="L4860"/>
      <c r="M4860"/>
      <c r="N4860" t="s">
        <v>8989</v>
      </c>
      <c r="O4860"/>
      <c r="P4860" s="401">
        <f>INDEX('Page 3 - Financial Information'!$K$16:$X$186,Y4860,X4860)</f>
        <v>0</v>
      </c>
      <c r="Q4860"/>
      <c r="R4860"/>
      <c r="S4860" t="s">
        <v>9539</v>
      </c>
      <c r="T4860"/>
      <c r="U4860"/>
      <c r="V4860"/>
      <c r="W4860"/>
      <c r="X4860" s="397">
        <v>14</v>
      </c>
      <c r="Y4860" s="397">
        <v>50</v>
      </c>
    </row>
    <row r="4861" spans="1:25" x14ac:dyDescent="0.45">
      <c r="A4861">
        <f>'Page 1 - General Information'!$G$12</f>
        <v>113367003</v>
      </c>
      <c r="B4861" t="str">
        <f>'Page 1 - General Information'!$G$16</f>
        <v>2658</v>
      </c>
      <c r="C4861" s="395" t="s">
        <v>19824</v>
      </c>
      <c r="D4861"/>
      <c r="E4861"/>
      <c r="F4861"/>
      <c r="G4861"/>
      <c r="H4861"/>
      <c r="I4861"/>
      <c r="J4861"/>
      <c r="K4861"/>
      <c r="L4861"/>
      <c r="M4861"/>
      <c r="N4861" t="s">
        <v>8989</v>
      </c>
      <c r="O4861"/>
      <c r="P4861" s="401">
        <f>INDEX('Page 3 - Financial Information'!$K$16:$X$186,Y4861,X4861)</f>
        <v>0</v>
      </c>
      <c r="Q4861"/>
      <c r="R4861"/>
      <c r="S4861" t="s">
        <v>9540</v>
      </c>
      <c r="T4861"/>
      <c r="U4861"/>
      <c r="V4861"/>
      <c r="W4861"/>
      <c r="X4861" s="397">
        <v>1</v>
      </c>
      <c r="Y4861" s="397">
        <v>51</v>
      </c>
    </row>
    <row r="4862" spans="1:25" x14ac:dyDescent="0.45">
      <c r="A4862">
        <f>'Page 1 - General Information'!$G$12</f>
        <v>113367003</v>
      </c>
      <c r="B4862" t="str">
        <f>'Page 1 - General Information'!$G$16</f>
        <v>2658</v>
      </c>
      <c r="C4862" s="395" t="s">
        <v>19824</v>
      </c>
      <c r="D4862"/>
      <c r="E4862"/>
      <c r="F4862"/>
      <c r="G4862"/>
      <c r="H4862"/>
      <c r="I4862"/>
      <c r="J4862"/>
      <c r="K4862"/>
      <c r="L4862"/>
      <c r="M4862"/>
      <c r="N4862" t="s">
        <v>8989</v>
      </c>
      <c r="O4862"/>
      <c r="P4862" s="401">
        <f>INDEX('Page 3 - Financial Information'!$K$16:$X$186,Y4862,X4862)</f>
        <v>0</v>
      </c>
      <c r="Q4862"/>
      <c r="R4862"/>
      <c r="S4862" t="s">
        <v>9541</v>
      </c>
      <c r="T4862"/>
      <c r="U4862"/>
      <c r="V4862"/>
      <c r="W4862"/>
      <c r="X4862" s="397">
        <v>3</v>
      </c>
      <c r="Y4862" s="397">
        <v>51</v>
      </c>
    </row>
    <row r="4863" spans="1:25" x14ac:dyDescent="0.45">
      <c r="A4863">
        <f>'Page 1 - General Information'!$G$12</f>
        <v>113367003</v>
      </c>
      <c r="B4863" t="str">
        <f>'Page 1 - General Information'!$G$16</f>
        <v>2658</v>
      </c>
      <c r="C4863" s="395" t="s">
        <v>19824</v>
      </c>
      <c r="D4863"/>
      <c r="E4863"/>
      <c r="F4863"/>
      <c r="G4863"/>
      <c r="H4863"/>
      <c r="I4863"/>
      <c r="J4863"/>
      <c r="K4863"/>
      <c r="L4863"/>
      <c r="M4863"/>
      <c r="N4863" t="s">
        <v>8989</v>
      </c>
      <c r="O4863"/>
      <c r="P4863" s="401">
        <f>INDEX('Page 3 - Financial Information'!$K$16:$X$186,Y4863,X4863)</f>
        <v>0</v>
      </c>
      <c r="Q4863"/>
      <c r="R4863"/>
      <c r="S4863" t="s">
        <v>9542</v>
      </c>
      <c r="T4863"/>
      <c r="U4863"/>
      <c r="V4863"/>
      <c r="W4863"/>
      <c r="X4863" s="397">
        <v>4</v>
      </c>
      <c r="Y4863" s="397">
        <v>51</v>
      </c>
    </row>
    <row r="4864" spans="1:25" x14ac:dyDescent="0.45">
      <c r="A4864">
        <f>'Page 1 - General Information'!$G$12</f>
        <v>113367003</v>
      </c>
      <c r="B4864" t="str">
        <f>'Page 1 - General Information'!$G$16</f>
        <v>2658</v>
      </c>
      <c r="C4864" s="395" t="s">
        <v>19824</v>
      </c>
      <c r="D4864"/>
      <c r="E4864"/>
      <c r="F4864"/>
      <c r="G4864"/>
      <c r="H4864"/>
      <c r="I4864"/>
      <c r="J4864"/>
      <c r="K4864"/>
      <c r="L4864"/>
      <c r="M4864"/>
      <c r="N4864" t="s">
        <v>8989</v>
      </c>
      <c r="O4864"/>
      <c r="P4864" s="401">
        <f>INDEX('Page 3 - Financial Information'!$K$16:$X$186,Y4864,X4864)</f>
        <v>0</v>
      </c>
      <c r="Q4864"/>
      <c r="R4864"/>
      <c r="S4864" t="s">
        <v>9543</v>
      </c>
      <c r="T4864"/>
      <c r="U4864"/>
      <c r="V4864"/>
      <c r="W4864"/>
      <c r="X4864" s="397">
        <v>5</v>
      </c>
      <c r="Y4864" s="397">
        <v>51</v>
      </c>
    </row>
    <row r="4865" spans="1:25" x14ac:dyDescent="0.45">
      <c r="A4865">
        <f>'Page 1 - General Information'!$G$12</f>
        <v>113367003</v>
      </c>
      <c r="B4865" t="str">
        <f>'Page 1 - General Information'!$G$16</f>
        <v>2658</v>
      </c>
      <c r="C4865" s="395" t="s">
        <v>19824</v>
      </c>
      <c r="D4865"/>
      <c r="E4865"/>
      <c r="F4865"/>
      <c r="G4865"/>
      <c r="H4865"/>
      <c r="I4865"/>
      <c r="J4865"/>
      <c r="K4865"/>
      <c r="L4865"/>
      <c r="M4865"/>
      <c r="N4865" t="s">
        <v>8989</v>
      </c>
      <c r="O4865"/>
      <c r="P4865" s="401">
        <f>INDEX('Page 3 - Financial Information'!$K$16:$X$186,Y4865,X4865)</f>
        <v>0</v>
      </c>
      <c r="Q4865"/>
      <c r="R4865"/>
      <c r="S4865" t="s">
        <v>9544</v>
      </c>
      <c r="T4865"/>
      <c r="U4865"/>
      <c r="V4865"/>
      <c r="W4865"/>
      <c r="X4865" s="397">
        <v>6</v>
      </c>
      <c r="Y4865" s="397">
        <v>51</v>
      </c>
    </row>
    <row r="4866" spans="1:25" x14ac:dyDescent="0.45">
      <c r="A4866">
        <f>'Page 1 - General Information'!$G$12</f>
        <v>113367003</v>
      </c>
      <c r="B4866" t="str">
        <f>'Page 1 - General Information'!$G$16</f>
        <v>2658</v>
      </c>
      <c r="C4866" s="395" t="s">
        <v>19824</v>
      </c>
      <c r="D4866"/>
      <c r="E4866"/>
      <c r="F4866"/>
      <c r="G4866"/>
      <c r="H4866"/>
      <c r="I4866"/>
      <c r="J4866"/>
      <c r="K4866"/>
      <c r="L4866"/>
      <c r="M4866"/>
      <c r="N4866" t="s">
        <v>8989</v>
      </c>
      <c r="O4866"/>
      <c r="P4866" s="401">
        <f>INDEX('Page 3 - Financial Information'!$K$16:$X$186,Y4866,X4866)</f>
        <v>0</v>
      </c>
      <c r="Q4866"/>
      <c r="R4866"/>
      <c r="S4866" t="s">
        <v>9545</v>
      </c>
      <c r="T4866"/>
      <c r="U4866"/>
      <c r="V4866"/>
      <c r="W4866"/>
      <c r="X4866" s="397">
        <v>7</v>
      </c>
      <c r="Y4866" s="397">
        <v>51</v>
      </c>
    </row>
    <row r="4867" spans="1:25" x14ac:dyDescent="0.45">
      <c r="A4867">
        <f>'Page 1 - General Information'!$G$12</f>
        <v>113367003</v>
      </c>
      <c r="B4867" t="str">
        <f>'Page 1 - General Information'!$G$16</f>
        <v>2658</v>
      </c>
      <c r="C4867" s="395" t="s">
        <v>19824</v>
      </c>
      <c r="D4867"/>
      <c r="E4867"/>
      <c r="F4867"/>
      <c r="G4867"/>
      <c r="H4867"/>
      <c r="I4867"/>
      <c r="J4867"/>
      <c r="K4867"/>
      <c r="L4867"/>
      <c r="M4867"/>
      <c r="N4867" t="s">
        <v>8989</v>
      </c>
      <c r="O4867"/>
      <c r="P4867" s="401">
        <f>INDEX('Page 3 - Financial Information'!$K$16:$X$186,Y4867,X4867)</f>
        <v>0</v>
      </c>
      <c r="Q4867"/>
      <c r="R4867"/>
      <c r="S4867" t="s">
        <v>9546</v>
      </c>
      <c r="T4867"/>
      <c r="U4867"/>
      <c r="V4867"/>
      <c r="W4867"/>
      <c r="X4867" s="397">
        <v>8</v>
      </c>
      <c r="Y4867" s="397">
        <v>51</v>
      </c>
    </row>
    <row r="4868" spans="1:25" x14ac:dyDescent="0.45">
      <c r="A4868">
        <f>'Page 1 - General Information'!$G$12</f>
        <v>113367003</v>
      </c>
      <c r="B4868" t="str">
        <f>'Page 1 - General Information'!$G$16</f>
        <v>2658</v>
      </c>
      <c r="C4868" s="395" t="s">
        <v>19824</v>
      </c>
      <c r="D4868"/>
      <c r="E4868"/>
      <c r="F4868"/>
      <c r="G4868"/>
      <c r="H4868"/>
      <c r="I4868"/>
      <c r="J4868"/>
      <c r="K4868"/>
      <c r="L4868"/>
      <c r="M4868"/>
      <c r="N4868" t="s">
        <v>8989</v>
      </c>
      <c r="O4868"/>
      <c r="P4868" s="401">
        <f>INDEX('Page 3 - Financial Information'!$K$16:$X$186,Y4868,X4868)</f>
        <v>0</v>
      </c>
      <c r="Q4868"/>
      <c r="R4868"/>
      <c r="S4868" t="s">
        <v>9547</v>
      </c>
      <c r="T4868"/>
      <c r="U4868"/>
      <c r="V4868"/>
      <c r="W4868"/>
      <c r="X4868" s="397">
        <v>9</v>
      </c>
      <c r="Y4868" s="397">
        <v>51</v>
      </c>
    </row>
    <row r="4869" spans="1:25" x14ac:dyDescent="0.45">
      <c r="A4869">
        <f>'Page 1 - General Information'!$G$12</f>
        <v>113367003</v>
      </c>
      <c r="B4869" t="str">
        <f>'Page 1 - General Information'!$G$16</f>
        <v>2658</v>
      </c>
      <c r="C4869" s="395" t="s">
        <v>19824</v>
      </c>
      <c r="D4869"/>
      <c r="E4869"/>
      <c r="F4869"/>
      <c r="G4869"/>
      <c r="H4869"/>
      <c r="I4869"/>
      <c r="J4869"/>
      <c r="K4869"/>
      <c r="L4869"/>
      <c r="M4869"/>
      <c r="N4869" t="s">
        <v>8989</v>
      </c>
      <c r="O4869"/>
      <c r="P4869" s="401">
        <f>INDEX('Page 3 - Financial Information'!$K$16:$X$186,Y4869,X4869)</f>
        <v>0</v>
      </c>
      <c r="Q4869"/>
      <c r="R4869"/>
      <c r="S4869" t="s">
        <v>9548</v>
      </c>
      <c r="T4869"/>
      <c r="U4869"/>
      <c r="V4869"/>
      <c r="W4869"/>
      <c r="X4869" s="397">
        <v>10</v>
      </c>
      <c r="Y4869" s="397">
        <v>51</v>
      </c>
    </row>
    <row r="4870" spans="1:25" x14ac:dyDescent="0.45">
      <c r="A4870">
        <f>'Page 1 - General Information'!$G$12</f>
        <v>113367003</v>
      </c>
      <c r="B4870" t="str">
        <f>'Page 1 - General Information'!$G$16</f>
        <v>2658</v>
      </c>
      <c r="C4870" s="395" t="s">
        <v>19824</v>
      </c>
      <c r="D4870"/>
      <c r="E4870"/>
      <c r="F4870"/>
      <c r="G4870"/>
      <c r="H4870"/>
      <c r="I4870"/>
      <c r="J4870"/>
      <c r="K4870"/>
      <c r="L4870"/>
      <c r="M4870"/>
      <c r="N4870" t="s">
        <v>8989</v>
      </c>
      <c r="O4870"/>
      <c r="P4870" s="401">
        <f>INDEX('Page 3 - Financial Information'!$K$16:$X$186,Y4870,X4870)</f>
        <v>0</v>
      </c>
      <c r="Q4870"/>
      <c r="R4870"/>
      <c r="S4870" t="s">
        <v>9549</v>
      </c>
      <c r="T4870"/>
      <c r="U4870"/>
      <c r="V4870"/>
      <c r="W4870"/>
      <c r="X4870" s="397">
        <v>13</v>
      </c>
      <c r="Y4870" s="397">
        <v>51</v>
      </c>
    </row>
    <row r="4871" spans="1:25" x14ac:dyDescent="0.45">
      <c r="A4871">
        <f>'Page 1 - General Information'!$G$12</f>
        <v>113367003</v>
      </c>
      <c r="B4871" t="str">
        <f>'Page 1 - General Information'!$G$16</f>
        <v>2658</v>
      </c>
      <c r="C4871" s="395" t="s">
        <v>19824</v>
      </c>
      <c r="D4871"/>
      <c r="E4871"/>
      <c r="F4871"/>
      <c r="G4871"/>
      <c r="H4871"/>
      <c r="I4871"/>
      <c r="J4871"/>
      <c r="K4871"/>
      <c r="L4871"/>
      <c r="M4871"/>
      <c r="N4871" t="s">
        <v>8989</v>
      </c>
      <c r="O4871"/>
      <c r="P4871" s="401">
        <f>INDEX('Page 3 - Financial Information'!$K$16:$X$186,Y4871,X4871)</f>
        <v>0</v>
      </c>
      <c r="Q4871"/>
      <c r="R4871"/>
      <c r="S4871" t="s">
        <v>9550</v>
      </c>
      <c r="T4871"/>
      <c r="U4871"/>
      <c r="V4871"/>
      <c r="W4871"/>
      <c r="X4871" s="397">
        <v>14</v>
      </c>
      <c r="Y4871" s="397">
        <v>51</v>
      </c>
    </row>
    <row r="4872" spans="1:25" x14ac:dyDescent="0.45">
      <c r="A4872">
        <f>'Page 1 - General Information'!$G$12</f>
        <v>113367003</v>
      </c>
      <c r="B4872" t="str">
        <f>'Page 1 - General Information'!$G$16</f>
        <v>2658</v>
      </c>
      <c r="C4872" s="395" t="s">
        <v>19824</v>
      </c>
      <c r="D4872"/>
      <c r="E4872"/>
      <c r="F4872"/>
      <c r="G4872"/>
      <c r="H4872"/>
      <c r="I4872"/>
      <c r="J4872"/>
      <c r="K4872"/>
      <c r="L4872"/>
      <c r="M4872"/>
      <c r="N4872" t="s">
        <v>8989</v>
      </c>
      <c r="O4872"/>
      <c r="P4872" s="401">
        <f>INDEX('Page 3 - Financial Information'!$K$16:$X$186,Y4872,X4872)</f>
        <v>0</v>
      </c>
      <c r="Q4872"/>
      <c r="R4872"/>
      <c r="S4872" t="s">
        <v>9551</v>
      </c>
      <c r="T4872"/>
      <c r="U4872"/>
      <c r="V4872"/>
      <c r="W4872"/>
      <c r="X4872" s="397">
        <v>1</v>
      </c>
      <c r="Y4872" s="397">
        <v>52</v>
      </c>
    </row>
    <row r="4873" spans="1:25" x14ac:dyDescent="0.45">
      <c r="A4873">
        <f>'Page 1 - General Information'!$G$12</f>
        <v>113367003</v>
      </c>
      <c r="B4873" t="str">
        <f>'Page 1 - General Information'!$G$16</f>
        <v>2658</v>
      </c>
      <c r="C4873" s="395" t="s">
        <v>19824</v>
      </c>
      <c r="D4873"/>
      <c r="E4873"/>
      <c r="F4873"/>
      <c r="G4873"/>
      <c r="H4873"/>
      <c r="I4873"/>
      <c r="J4873"/>
      <c r="K4873"/>
      <c r="L4873"/>
      <c r="M4873"/>
      <c r="N4873" t="s">
        <v>8989</v>
      </c>
      <c r="O4873"/>
      <c r="P4873" s="401">
        <f>INDEX('Page 3 - Financial Information'!$K$16:$X$186,Y4873,X4873)</f>
        <v>0</v>
      </c>
      <c r="Q4873"/>
      <c r="R4873"/>
      <c r="S4873" t="s">
        <v>9552</v>
      </c>
      <c r="T4873"/>
      <c r="U4873"/>
      <c r="V4873"/>
      <c r="W4873"/>
      <c r="X4873" s="397">
        <v>3</v>
      </c>
      <c r="Y4873" s="397">
        <v>52</v>
      </c>
    </row>
    <row r="4874" spans="1:25" x14ac:dyDescent="0.45">
      <c r="A4874">
        <f>'Page 1 - General Information'!$G$12</f>
        <v>113367003</v>
      </c>
      <c r="B4874" t="str">
        <f>'Page 1 - General Information'!$G$16</f>
        <v>2658</v>
      </c>
      <c r="C4874" s="395" t="s">
        <v>19824</v>
      </c>
      <c r="D4874"/>
      <c r="E4874"/>
      <c r="F4874"/>
      <c r="G4874"/>
      <c r="H4874"/>
      <c r="I4874"/>
      <c r="J4874"/>
      <c r="K4874"/>
      <c r="L4874"/>
      <c r="M4874"/>
      <c r="N4874" t="s">
        <v>8989</v>
      </c>
      <c r="O4874"/>
      <c r="P4874" s="401">
        <f>INDEX('Page 3 - Financial Information'!$K$16:$X$186,Y4874,X4874)</f>
        <v>0</v>
      </c>
      <c r="Q4874"/>
      <c r="R4874"/>
      <c r="S4874" t="s">
        <v>9553</v>
      </c>
      <c r="T4874"/>
      <c r="U4874"/>
      <c r="V4874"/>
      <c r="W4874"/>
      <c r="X4874" s="397">
        <v>4</v>
      </c>
      <c r="Y4874" s="397">
        <v>52</v>
      </c>
    </row>
    <row r="4875" spans="1:25" x14ac:dyDescent="0.45">
      <c r="A4875">
        <f>'Page 1 - General Information'!$G$12</f>
        <v>113367003</v>
      </c>
      <c r="B4875" t="str">
        <f>'Page 1 - General Information'!$G$16</f>
        <v>2658</v>
      </c>
      <c r="C4875" s="395" t="s">
        <v>19824</v>
      </c>
      <c r="D4875"/>
      <c r="E4875"/>
      <c r="F4875"/>
      <c r="G4875"/>
      <c r="H4875"/>
      <c r="I4875"/>
      <c r="J4875"/>
      <c r="K4875"/>
      <c r="L4875"/>
      <c r="M4875"/>
      <c r="N4875" t="s">
        <v>8989</v>
      </c>
      <c r="O4875"/>
      <c r="P4875" s="401">
        <f>INDEX('Page 3 - Financial Information'!$K$16:$X$186,Y4875,X4875)</f>
        <v>0</v>
      </c>
      <c r="Q4875"/>
      <c r="R4875"/>
      <c r="S4875" t="s">
        <v>9554</v>
      </c>
      <c r="T4875"/>
      <c r="U4875"/>
      <c r="V4875"/>
      <c r="W4875"/>
      <c r="X4875" s="397">
        <v>5</v>
      </c>
      <c r="Y4875" s="397">
        <v>52</v>
      </c>
    </row>
    <row r="4876" spans="1:25" x14ac:dyDescent="0.45">
      <c r="A4876">
        <f>'Page 1 - General Information'!$G$12</f>
        <v>113367003</v>
      </c>
      <c r="B4876" t="str">
        <f>'Page 1 - General Information'!$G$16</f>
        <v>2658</v>
      </c>
      <c r="C4876" s="395" t="s">
        <v>19824</v>
      </c>
      <c r="D4876"/>
      <c r="E4876"/>
      <c r="F4876"/>
      <c r="G4876"/>
      <c r="H4876"/>
      <c r="I4876"/>
      <c r="J4876"/>
      <c r="K4876"/>
      <c r="L4876"/>
      <c r="M4876"/>
      <c r="N4876" t="s">
        <v>8989</v>
      </c>
      <c r="O4876"/>
      <c r="P4876" s="401">
        <f>INDEX('Page 3 - Financial Information'!$K$16:$X$186,Y4876,X4876)</f>
        <v>0</v>
      </c>
      <c r="Q4876"/>
      <c r="R4876"/>
      <c r="S4876" t="s">
        <v>9555</v>
      </c>
      <c r="T4876"/>
      <c r="U4876"/>
      <c r="V4876"/>
      <c r="W4876"/>
      <c r="X4876" s="397">
        <v>6</v>
      </c>
      <c r="Y4876" s="397">
        <v>52</v>
      </c>
    </row>
    <row r="4877" spans="1:25" x14ac:dyDescent="0.45">
      <c r="A4877">
        <f>'Page 1 - General Information'!$G$12</f>
        <v>113367003</v>
      </c>
      <c r="B4877" t="str">
        <f>'Page 1 - General Information'!$G$16</f>
        <v>2658</v>
      </c>
      <c r="C4877" s="395" t="s">
        <v>19824</v>
      </c>
      <c r="D4877"/>
      <c r="E4877"/>
      <c r="F4877"/>
      <c r="G4877"/>
      <c r="H4877"/>
      <c r="I4877"/>
      <c r="J4877"/>
      <c r="K4877"/>
      <c r="L4877"/>
      <c r="M4877"/>
      <c r="N4877" t="s">
        <v>8989</v>
      </c>
      <c r="O4877"/>
      <c r="P4877" s="401">
        <f>INDEX('Page 3 - Financial Information'!$K$16:$X$186,Y4877,X4877)</f>
        <v>0</v>
      </c>
      <c r="Q4877"/>
      <c r="R4877"/>
      <c r="S4877" t="s">
        <v>9556</v>
      </c>
      <c r="T4877"/>
      <c r="U4877"/>
      <c r="V4877"/>
      <c r="W4877"/>
      <c r="X4877" s="397">
        <v>7</v>
      </c>
      <c r="Y4877" s="397">
        <v>52</v>
      </c>
    </row>
    <row r="4878" spans="1:25" x14ac:dyDescent="0.45">
      <c r="A4878">
        <f>'Page 1 - General Information'!$G$12</f>
        <v>113367003</v>
      </c>
      <c r="B4878" t="str">
        <f>'Page 1 - General Information'!$G$16</f>
        <v>2658</v>
      </c>
      <c r="C4878" s="395" t="s">
        <v>19824</v>
      </c>
      <c r="D4878"/>
      <c r="E4878"/>
      <c r="F4878"/>
      <c r="G4878"/>
      <c r="H4878"/>
      <c r="I4878"/>
      <c r="J4878"/>
      <c r="K4878"/>
      <c r="L4878"/>
      <c r="M4878"/>
      <c r="N4878" t="s">
        <v>8989</v>
      </c>
      <c r="O4878"/>
      <c r="P4878" s="401">
        <f>INDEX('Page 3 - Financial Information'!$K$16:$X$186,Y4878,X4878)</f>
        <v>0</v>
      </c>
      <c r="Q4878"/>
      <c r="R4878"/>
      <c r="S4878" t="s">
        <v>9557</v>
      </c>
      <c r="T4878"/>
      <c r="U4878"/>
      <c r="V4878"/>
      <c r="W4878"/>
      <c r="X4878" s="397">
        <v>8</v>
      </c>
      <c r="Y4878" s="397">
        <v>52</v>
      </c>
    </row>
    <row r="4879" spans="1:25" x14ac:dyDescent="0.45">
      <c r="A4879">
        <f>'Page 1 - General Information'!$G$12</f>
        <v>113367003</v>
      </c>
      <c r="B4879" t="str">
        <f>'Page 1 - General Information'!$G$16</f>
        <v>2658</v>
      </c>
      <c r="C4879" s="395" t="s">
        <v>19824</v>
      </c>
      <c r="D4879"/>
      <c r="E4879"/>
      <c r="F4879"/>
      <c r="G4879"/>
      <c r="H4879"/>
      <c r="I4879"/>
      <c r="J4879"/>
      <c r="K4879"/>
      <c r="L4879"/>
      <c r="M4879"/>
      <c r="N4879" t="s">
        <v>8989</v>
      </c>
      <c r="O4879"/>
      <c r="P4879" s="401">
        <f>INDEX('Page 3 - Financial Information'!$K$16:$X$186,Y4879,X4879)</f>
        <v>0</v>
      </c>
      <c r="Q4879"/>
      <c r="R4879"/>
      <c r="S4879" t="s">
        <v>9558</v>
      </c>
      <c r="T4879"/>
      <c r="U4879"/>
      <c r="V4879"/>
      <c r="W4879"/>
      <c r="X4879" s="397">
        <v>9</v>
      </c>
      <c r="Y4879" s="397">
        <v>52</v>
      </c>
    </row>
    <row r="4880" spans="1:25" x14ac:dyDescent="0.45">
      <c r="A4880">
        <f>'Page 1 - General Information'!$G$12</f>
        <v>113367003</v>
      </c>
      <c r="B4880" t="str">
        <f>'Page 1 - General Information'!$G$16</f>
        <v>2658</v>
      </c>
      <c r="C4880" s="395" t="s">
        <v>19824</v>
      </c>
      <c r="D4880"/>
      <c r="E4880"/>
      <c r="F4880"/>
      <c r="G4880"/>
      <c r="H4880"/>
      <c r="I4880"/>
      <c r="J4880"/>
      <c r="K4880"/>
      <c r="L4880"/>
      <c r="M4880"/>
      <c r="N4880" t="s">
        <v>8989</v>
      </c>
      <c r="O4880"/>
      <c r="P4880" s="401">
        <f>INDEX('Page 3 - Financial Information'!$K$16:$X$186,Y4880,X4880)</f>
        <v>0</v>
      </c>
      <c r="Q4880"/>
      <c r="R4880"/>
      <c r="S4880" t="s">
        <v>9559</v>
      </c>
      <c r="T4880"/>
      <c r="U4880"/>
      <c r="V4880"/>
      <c r="W4880"/>
      <c r="X4880" s="397">
        <v>10</v>
      </c>
      <c r="Y4880" s="397">
        <v>52</v>
      </c>
    </row>
    <row r="4881" spans="1:25" x14ac:dyDescent="0.45">
      <c r="A4881">
        <f>'Page 1 - General Information'!$G$12</f>
        <v>113367003</v>
      </c>
      <c r="B4881" t="str">
        <f>'Page 1 - General Information'!$G$16</f>
        <v>2658</v>
      </c>
      <c r="C4881" s="395" t="s">
        <v>19824</v>
      </c>
      <c r="D4881"/>
      <c r="E4881"/>
      <c r="F4881"/>
      <c r="G4881"/>
      <c r="H4881"/>
      <c r="I4881"/>
      <c r="J4881"/>
      <c r="K4881"/>
      <c r="L4881"/>
      <c r="M4881"/>
      <c r="N4881" t="s">
        <v>8989</v>
      </c>
      <c r="O4881"/>
      <c r="P4881" s="401">
        <f>INDEX('Page 3 - Financial Information'!$K$16:$X$186,Y4881,X4881)</f>
        <v>0</v>
      </c>
      <c r="Q4881"/>
      <c r="R4881"/>
      <c r="S4881" t="s">
        <v>9560</v>
      </c>
      <c r="T4881"/>
      <c r="U4881"/>
      <c r="V4881"/>
      <c r="W4881"/>
      <c r="X4881" s="397">
        <v>13</v>
      </c>
      <c r="Y4881" s="397">
        <v>52</v>
      </c>
    </row>
    <row r="4882" spans="1:25" x14ac:dyDescent="0.45">
      <c r="A4882">
        <f>'Page 1 - General Information'!$G$12</f>
        <v>113367003</v>
      </c>
      <c r="B4882" t="str">
        <f>'Page 1 - General Information'!$G$16</f>
        <v>2658</v>
      </c>
      <c r="C4882" s="395" t="s">
        <v>19824</v>
      </c>
      <c r="D4882"/>
      <c r="E4882"/>
      <c r="F4882"/>
      <c r="G4882"/>
      <c r="H4882"/>
      <c r="I4882"/>
      <c r="J4882"/>
      <c r="K4882"/>
      <c r="L4882"/>
      <c r="M4882"/>
      <c r="N4882" t="s">
        <v>8989</v>
      </c>
      <c r="O4882"/>
      <c r="P4882" s="401">
        <f>INDEX('Page 3 - Financial Information'!$K$16:$X$186,Y4882,X4882)</f>
        <v>0</v>
      </c>
      <c r="Q4882"/>
      <c r="R4882"/>
      <c r="S4882" t="s">
        <v>9561</v>
      </c>
      <c r="T4882"/>
      <c r="U4882"/>
      <c r="V4882"/>
      <c r="W4882"/>
      <c r="X4882" s="397">
        <v>14</v>
      </c>
      <c r="Y4882" s="397">
        <v>52</v>
      </c>
    </row>
    <row r="4883" spans="1:25" x14ac:dyDescent="0.45">
      <c r="A4883">
        <f>'Page 1 - General Information'!$G$12</f>
        <v>113367003</v>
      </c>
      <c r="B4883" t="str">
        <f>'Page 1 - General Information'!$G$16</f>
        <v>2658</v>
      </c>
      <c r="C4883" s="395" t="s">
        <v>19824</v>
      </c>
      <c r="D4883"/>
      <c r="E4883"/>
      <c r="F4883"/>
      <c r="G4883"/>
      <c r="H4883"/>
      <c r="I4883"/>
      <c r="J4883"/>
      <c r="K4883"/>
      <c r="L4883"/>
      <c r="M4883"/>
      <c r="N4883" t="s">
        <v>8989</v>
      </c>
      <c r="O4883"/>
      <c r="P4883" s="401">
        <f>INDEX('Page 3 - Financial Information'!$K$16:$X$186,Y4883,X4883)</f>
        <v>0</v>
      </c>
      <c r="Q4883"/>
      <c r="R4883"/>
      <c r="S4883" t="s">
        <v>9562</v>
      </c>
      <c r="T4883"/>
      <c r="U4883"/>
      <c r="V4883"/>
      <c r="W4883"/>
      <c r="X4883" s="397">
        <v>1</v>
      </c>
      <c r="Y4883" s="397">
        <v>53</v>
      </c>
    </row>
    <row r="4884" spans="1:25" x14ac:dyDescent="0.45">
      <c r="A4884">
        <f>'Page 1 - General Information'!$G$12</f>
        <v>113367003</v>
      </c>
      <c r="B4884" t="str">
        <f>'Page 1 - General Information'!$G$16</f>
        <v>2658</v>
      </c>
      <c r="C4884" s="395" t="s">
        <v>19824</v>
      </c>
      <c r="D4884"/>
      <c r="E4884"/>
      <c r="F4884"/>
      <c r="G4884"/>
      <c r="H4884"/>
      <c r="I4884"/>
      <c r="J4884"/>
      <c r="K4884"/>
      <c r="L4884"/>
      <c r="M4884"/>
      <c r="N4884" t="s">
        <v>8989</v>
      </c>
      <c r="O4884"/>
      <c r="P4884" s="401">
        <f>INDEX('Page 3 - Financial Information'!$K$16:$X$186,Y4884,X4884)</f>
        <v>0</v>
      </c>
      <c r="Q4884"/>
      <c r="R4884"/>
      <c r="S4884" t="s">
        <v>9563</v>
      </c>
      <c r="T4884"/>
      <c r="U4884"/>
      <c r="V4884"/>
      <c r="W4884"/>
      <c r="X4884" s="397">
        <v>3</v>
      </c>
      <c r="Y4884" s="397">
        <v>53</v>
      </c>
    </row>
    <row r="4885" spans="1:25" x14ac:dyDescent="0.45">
      <c r="A4885">
        <f>'Page 1 - General Information'!$G$12</f>
        <v>113367003</v>
      </c>
      <c r="B4885" t="str">
        <f>'Page 1 - General Information'!$G$16</f>
        <v>2658</v>
      </c>
      <c r="C4885" s="395" t="s">
        <v>19824</v>
      </c>
      <c r="D4885"/>
      <c r="E4885"/>
      <c r="F4885"/>
      <c r="G4885"/>
      <c r="H4885"/>
      <c r="I4885"/>
      <c r="J4885"/>
      <c r="K4885"/>
      <c r="L4885"/>
      <c r="M4885"/>
      <c r="N4885" t="s">
        <v>8989</v>
      </c>
      <c r="O4885"/>
      <c r="P4885" s="401">
        <f>INDEX('Page 3 - Financial Information'!$K$16:$X$186,Y4885,X4885)</f>
        <v>0</v>
      </c>
      <c r="Q4885"/>
      <c r="R4885"/>
      <c r="S4885" t="s">
        <v>9564</v>
      </c>
      <c r="T4885"/>
      <c r="U4885"/>
      <c r="V4885"/>
      <c r="W4885"/>
      <c r="X4885" s="397">
        <v>4</v>
      </c>
      <c r="Y4885" s="397">
        <v>53</v>
      </c>
    </row>
    <row r="4886" spans="1:25" x14ac:dyDescent="0.45">
      <c r="A4886">
        <f>'Page 1 - General Information'!$G$12</f>
        <v>113367003</v>
      </c>
      <c r="B4886" t="str">
        <f>'Page 1 - General Information'!$G$16</f>
        <v>2658</v>
      </c>
      <c r="C4886" s="395" t="s">
        <v>19824</v>
      </c>
      <c r="D4886"/>
      <c r="E4886"/>
      <c r="F4886"/>
      <c r="G4886"/>
      <c r="H4886"/>
      <c r="I4886"/>
      <c r="J4886"/>
      <c r="K4886"/>
      <c r="L4886"/>
      <c r="M4886"/>
      <c r="N4886" t="s">
        <v>8989</v>
      </c>
      <c r="O4886"/>
      <c r="P4886" s="401">
        <f>INDEX('Page 3 - Financial Information'!$K$16:$X$186,Y4886,X4886)</f>
        <v>0</v>
      </c>
      <c r="Q4886"/>
      <c r="R4886"/>
      <c r="S4886" t="s">
        <v>9565</v>
      </c>
      <c r="T4886"/>
      <c r="U4886"/>
      <c r="V4886"/>
      <c r="W4886"/>
      <c r="X4886" s="397">
        <v>5</v>
      </c>
      <c r="Y4886" s="397">
        <v>53</v>
      </c>
    </row>
    <row r="4887" spans="1:25" x14ac:dyDescent="0.45">
      <c r="A4887">
        <f>'Page 1 - General Information'!$G$12</f>
        <v>113367003</v>
      </c>
      <c r="B4887" t="str">
        <f>'Page 1 - General Information'!$G$16</f>
        <v>2658</v>
      </c>
      <c r="C4887" s="395" t="s">
        <v>19824</v>
      </c>
      <c r="D4887"/>
      <c r="E4887"/>
      <c r="F4887"/>
      <c r="G4887"/>
      <c r="H4887"/>
      <c r="I4887"/>
      <c r="J4887"/>
      <c r="K4887"/>
      <c r="L4887"/>
      <c r="M4887"/>
      <c r="N4887" t="s">
        <v>8989</v>
      </c>
      <c r="O4887"/>
      <c r="P4887" s="401">
        <f>INDEX('Page 3 - Financial Information'!$K$16:$X$186,Y4887,X4887)</f>
        <v>0</v>
      </c>
      <c r="Q4887"/>
      <c r="R4887"/>
      <c r="S4887" t="s">
        <v>9566</v>
      </c>
      <c r="T4887"/>
      <c r="U4887"/>
      <c r="V4887"/>
      <c r="W4887"/>
      <c r="X4887" s="397">
        <v>6</v>
      </c>
      <c r="Y4887" s="397">
        <v>53</v>
      </c>
    </row>
    <row r="4888" spans="1:25" x14ac:dyDescent="0.45">
      <c r="A4888">
        <f>'Page 1 - General Information'!$G$12</f>
        <v>113367003</v>
      </c>
      <c r="B4888" t="str">
        <f>'Page 1 - General Information'!$G$16</f>
        <v>2658</v>
      </c>
      <c r="C4888" s="395" t="s">
        <v>19824</v>
      </c>
      <c r="D4888"/>
      <c r="E4888"/>
      <c r="F4888"/>
      <c r="G4888"/>
      <c r="H4888"/>
      <c r="I4888"/>
      <c r="J4888"/>
      <c r="K4888"/>
      <c r="L4888"/>
      <c r="M4888"/>
      <c r="N4888" t="s">
        <v>8989</v>
      </c>
      <c r="O4888"/>
      <c r="P4888" s="401">
        <f>INDEX('Page 3 - Financial Information'!$K$16:$X$186,Y4888,X4888)</f>
        <v>0</v>
      </c>
      <c r="Q4888"/>
      <c r="R4888"/>
      <c r="S4888" t="s">
        <v>9567</v>
      </c>
      <c r="T4888"/>
      <c r="U4888"/>
      <c r="V4888"/>
      <c r="W4888"/>
      <c r="X4888" s="397">
        <v>7</v>
      </c>
      <c r="Y4888" s="397">
        <v>53</v>
      </c>
    </row>
    <row r="4889" spans="1:25" x14ac:dyDescent="0.45">
      <c r="A4889">
        <f>'Page 1 - General Information'!$G$12</f>
        <v>113367003</v>
      </c>
      <c r="B4889" t="str">
        <f>'Page 1 - General Information'!$G$16</f>
        <v>2658</v>
      </c>
      <c r="C4889" s="395" t="s">
        <v>19824</v>
      </c>
      <c r="D4889"/>
      <c r="E4889"/>
      <c r="F4889"/>
      <c r="G4889"/>
      <c r="H4889"/>
      <c r="I4889"/>
      <c r="J4889"/>
      <c r="K4889"/>
      <c r="L4889"/>
      <c r="M4889"/>
      <c r="N4889" t="s">
        <v>8989</v>
      </c>
      <c r="O4889"/>
      <c r="P4889" s="401">
        <f>INDEX('Page 3 - Financial Information'!$K$16:$X$186,Y4889,X4889)</f>
        <v>0</v>
      </c>
      <c r="Q4889"/>
      <c r="R4889"/>
      <c r="S4889" t="s">
        <v>9568</v>
      </c>
      <c r="T4889"/>
      <c r="U4889"/>
      <c r="V4889"/>
      <c r="W4889"/>
      <c r="X4889" s="397">
        <v>8</v>
      </c>
      <c r="Y4889" s="397">
        <v>53</v>
      </c>
    </row>
    <row r="4890" spans="1:25" x14ac:dyDescent="0.45">
      <c r="A4890">
        <f>'Page 1 - General Information'!$G$12</f>
        <v>113367003</v>
      </c>
      <c r="B4890" t="str">
        <f>'Page 1 - General Information'!$G$16</f>
        <v>2658</v>
      </c>
      <c r="C4890" s="395" t="s">
        <v>19824</v>
      </c>
      <c r="D4890"/>
      <c r="E4890"/>
      <c r="F4890"/>
      <c r="G4890"/>
      <c r="H4890"/>
      <c r="I4890"/>
      <c r="J4890"/>
      <c r="K4890"/>
      <c r="L4890"/>
      <c r="M4890"/>
      <c r="N4890" t="s">
        <v>8989</v>
      </c>
      <c r="O4890"/>
      <c r="P4890" s="401">
        <f>INDEX('Page 3 - Financial Information'!$K$16:$X$186,Y4890,X4890)</f>
        <v>0</v>
      </c>
      <c r="Q4890"/>
      <c r="R4890"/>
      <c r="S4890" t="s">
        <v>9569</v>
      </c>
      <c r="T4890"/>
      <c r="U4890"/>
      <c r="V4890"/>
      <c r="W4890"/>
      <c r="X4890" s="397">
        <v>9</v>
      </c>
      <c r="Y4890" s="397">
        <v>53</v>
      </c>
    </row>
    <row r="4891" spans="1:25" x14ac:dyDescent="0.45">
      <c r="A4891">
        <f>'Page 1 - General Information'!$G$12</f>
        <v>113367003</v>
      </c>
      <c r="B4891" t="str">
        <f>'Page 1 - General Information'!$G$16</f>
        <v>2658</v>
      </c>
      <c r="C4891" s="395" t="s">
        <v>19824</v>
      </c>
      <c r="D4891"/>
      <c r="E4891"/>
      <c r="F4891"/>
      <c r="G4891"/>
      <c r="H4891"/>
      <c r="I4891"/>
      <c r="J4891"/>
      <c r="K4891"/>
      <c r="L4891"/>
      <c r="M4891"/>
      <c r="N4891" t="s">
        <v>8989</v>
      </c>
      <c r="O4891"/>
      <c r="P4891" s="401">
        <f>INDEX('Page 3 - Financial Information'!$K$16:$X$186,Y4891,X4891)</f>
        <v>0</v>
      </c>
      <c r="Q4891"/>
      <c r="R4891"/>
      <c r="S4891" t="s">
        <v>9570</v>
      </c>
      <c r="T4891"/>
      <c r="U4891"/>
      <c r="V4891"/>
      <c r="W4891"/>
      <c r="X4891" s="397">
        <v>10</v>
      </c>
      <c r="Y4891" s="397">
        <v>53</v>
      </c>
    </row>
    <row r="4892" spans="1:25" x14ac:dyDescent="0.45">
      <c r="A4892">
        <f>'Page 1 - General Information'!$G$12</f>
        <v>113367003</v>
      </c>
      <c r="B4892" t="str">
        <f>'Page 1 - General Information'!$G$16</f>
        <v>2658</v>
      </c>
      <c r="C4892" s="395" t="s">
        <v>19824</v>
      </c>
      <c r="D4892"/>
      <c r="E4892"/>
      <c r="F4892"/>
      <c r="G4892"/>
      <c r="H4892"/>
      <c r="I4892"/>
      <c r="J4892"/>
      <c r="K4892"/>
      <c r="L4892"/>
      <c r="M4892"/>
      <c r="N4892" t="s">
        <v>8989</v>
      </c>
      <c r="O4892"/>
      <c r="P4892" s="401">
        <f>INDEX('Page 3 - Financial Information'!$K$16:$X$186,Y4892,X4892)</f>
        <v>0</v>
      </c>
      <c r="Q4892"/>
      <c r="R4892"/>
      <c r="S4892" t="s">
        <v>9571</v>
      </c>
      <c r="T4892"/>
      <c r="U4892"/>
      <c r="V4892"/>
      <c r="W4892"/>
      <c r="X4892" s="397">
        <v>13</v>
      </c>
      <c r="Y4892" s="397">
        <v>53</v>
      </c>
    </row>
    <row r="4893" spans="1:25" x14ac:dyDescent="0.45">
      <c r="A4893">
        <f>'Page 1 - General Information'!$G$12</f>
        <v>113367003</v>
      </c>
      <c r="B4893" t="str">
        <f>'Page 1 - General Information'!$G$16</f>
        <v>2658</v>
      </c>
      <c r="C4893" s="395" t="s">
        <v>19824</v>
      </c>
      <c r="D4893"/>
      <c r="E4893"/>
      <c r="F4893"/>
      <c r="G4893"/>
      <c r="H4893"/>
      <c r="I4893"/>
      <c r="J4893"/>
      <c r="K4893"/>
      <c r="L4893"/>
      <c r="M4893"/>
      <c r="N4893" t="s">
        <v>8989</v>
      </c>
      <c r="O4893"/>
      <c r="P4893" s="401">
        <f>INDEX('Page 3 - Financial Information'!$K$16:$X$186,Y4893,X4893)</f>
        <v>0</v>
      </c>
      <c r="Q4893"/>
      <c r="R4893"/>
      <c r="S4893" t="s">
        <v>9572</v>
      </c>
      <c r="T4893"/>
      <c r="U4893"/>
      <c r="V4893"/>
      <c r="W4893"/>
      <c r="X4893" s="397">
        <v>14</v>
      </c>
      <c r="Y4893" s="397">
        <v>53</v>
      </c>
    </row>
    <row r="4894" spans="1:25" x14ac:dyDescent="0.45">
      <c r="A4894">
        <f>'Page 1 - General Information'!$G$12</f>
        <v>113367003</v>
      </c>
      <c r="B4894" t="str">
        <f>'Page 1 - General Information'!$G$16</f>
        <v>2658</v>
      </c>
      <c r="C4894" s="395" t="s">
        <v>19824</v>
      </c>
      <c r="D4894"/>
      <c r="E4894"/>
      <c r="F4894"/>
      <c r="G4894"/>
      <c r="H4894"/>
      <c r="I4894"/>
      <c r="J4894"/>
      <c r="K4894"/>
      <c r="L4894"/>
      <c r="M4894"/>
      <c r="N4894" t="s">
        <v>8989</v>
      </c>
      <c r="O4894"/>
      <c r="P4894" s="401">
        <f>INDEX('Page 3 - Financial Information'!$K$16:$X$186,Y4894,X4894)</f>
        <v>0</v>
      </c>
      <c r="Q4894"/>
      <c r="R4894"/>
      <c r="S4894" t="s">
        <v>9573</v>
      </c>
      <c r="T4894"/>
      <c r="U4894"/>
      <c r="V4894"/>
      <c r="W4894"/>
      <c r="X4894" s="397">
        <v>1</v>
      </c>
      <c r="Y4894" s="397">
        <v>54</v>
      </c>
    </row>
    <row r="4895" spans="1:25" x14ac:dyDescent="0.45">
      <c r="A4895">
        <f>'Page 1 - General Information'!$G$12</f>
        <v>113367003</v>
      </c>
      <c r="B4895" t="str">
        <f>'Page 1 - General Information'!$G$16</f>
        <v>2658</v>
      </c>
      <c r="C4895" s="395" t="s">
        <v>19824</v>
      </c>
      <c r="D4895"/>
      <c r="E4895"/>
      <c r="F4895"/>
      <c r="G4895"/>
      <c r="H4895"/>
      <c r="I4895"/>
      <c r="J4895"/>
      <c r="K4895"/>
      <c r="L4895"/>
      <c r="M4895"/>
      <c r="N4895" t="s">
        <v>8989</v>
      </c>
      <c r="O4895"/>
      <c r="P4895" s="401">
        <f>INDEX('Page 3 - Financial Information'!$K$16:$X$186,Y4895,X4895)</f>
        <v>0</v>
      </c>
      <c r="Q4895"/>
      <c r="R4895"/>
      <c r="S4895" t="s">
        <v>9574</v>
      </c>
      <c r="T4895"/>
      <c r="U4895"/>
      <c r="V4895"/>
      <c r="W4895"/>
      <c r="X4895" s="397">
        <v>3</v>
      </c>
      <c r="Y4895" s="397">
        <v>54</v>
      </c>
    </row>
    <row r="4896" spans="1:25" x14ac:dyDescent="0.45">
      <c r="A4896">
        <f>'Page 1 - General Information'!$G$12</f>
        <v>113367003</v>
      </c>
      <c r="B4896" t="str">
        <f>'Page 1 - General Information'!$G$16</f>
        <v>2658</v>
      </c>
      <c r="C4896" s="395" t="s">
        <v>19824</v>
      </c>
      <c r="D4896"/>
      <c r="E4896"/>
      <c r="F4896"/>
      <c r="G4896"/>
      <c r="H4896"/>
      <c r="I4896"/>
      <c r="J4896"/>
      <c r="K4896"/>
      <c r="L4896"/>
      <c r="M4896"/>
      <c r="N4896" t="s">
        <v>8989</v>
      </c>
      <c r="O4896"/>
      <c r="P4896" s="401">
        <f>INDEX('Page 3 - Financial Information'!$K$16:$X$186,Y4896,X4896)</f>
        <v>0</v>
      </c>
      <c r="Q4896"/>
      <c r="R4896"/>
      <c r="S4896" t="s">
        <v>9575</v>
      </c>
      <c r="T4896"/>
      <c r="U4896"/>
      <c r="V4896"/>
      <c r="W4896"/>
      <c r="X4896" s="397">
        <v>4</v>
      </c>
      <c r="Y4896" s="397">
        <v>54</v>
      </c>
    </row>
    <row r="4897" spans="1:25" x14ac:dyDescent="0.45">
      <c r="A4897">
        <f>'Page 1 - General Information'!$G$12</f>
        <v>113367003</v>
      </c>
      <c r="B4897" t="str">
        <f>'Page 1 - General Information'!$G$16</f>
        <v>2658</v>
      </c>
      <c r="C4897" s="395" t="s">
        <v>19824</v>
      </c>
      <c r="D4897"/>
      <c r="E4897"/>
      <c r="F4897"/>
      <c r="G4897"/>
      <c r="H4897"/>
      <c r="I4897"/>
      <c r="J4897"/>
      <c r="K4897"/>
      <c r="L4897"/>
      <c r="M4897"/>
      <c r="N4897" t="s">
        <v>8989</v>
      </c>
      <c r="O4897"/>
      <c r="P4897" s="401">
        <f>INDEX('Page 3 - Financial Information'!$K$16:$X$186,Y4897,X4897)</f>
        <v>0</v>
      </c>
      <c r="Q4897"/>
      <c r="R4897"/>
      <c r="S4897" t="s">
        <v>9576</v>
      </c>
      <c r="T4897"/>
      <c r="U4897"/>
      <c r="V4897"/>
      <c r="W4897"/>
      <c r="X4897" s="397">
        <v>5</v>
      </c>
      <c r="Y4897" s="397">
        <v>54</v>
      </c>
    </row>
    <row r="4898" spans="1:25" x14ac:dyDescent="0.45">
      <c r="A4898">
        <f>'Page 1 - General Information'!$G$12</f>
        <v>113367003</v>
      </c>
      <c r="B4898" t="str">
        <f>'Page 1 - General Information'!$G$16</f>
        <v>2658</v>
      </c>
      <c r="C4898" s="395" t="s">
        <v>19824</v>
      </c>
      <c r="D4898"/>
      <c r="E4898"/>
      <c r="F4898"/>
      <c r="G4898"/>
      <c r="H4898"/>
      <c r="I4898"/>
      <c r="J4898"/>
      <c r="K4898"/>
      <c r="L4898"/>
      <c r="M4898"/>
      <c r="N4898" t="s">
        <v>8989</v>
      </c>
      <c r="O4898"/>
      <c r="P4898" s="401">
        <f>INDEX('Page 3 - Financial Information'!$K$16:$X$186,Y4898,X4898)</f>
        <v>0</v>
      </c>
      <c r="Q4898"/>
      <c r="R4898"/>
      <c r="S4898" t="s">
        <v>9577</v>
      </c>
      <c r="T4898"/>
      <c r="U4898"/>
      <c r="V4898"/>
      <c r="W4898"/>
      <c r="X4898" s="397">
        <v>6</v>
      </c>
      <c r="Y4898" s="397">
        <v>54</v>
      </c>
    </row>
    <row r="4899" spans="1:25" x14ac:dyDescent="0.45">
      <c r="A4899">
        <f>'Page 1 - General Information'!$G$12</f>
        <v>113367003</v>
      </c>
      <c r="B4899" t="str">
        <f>'Page 1 - General Information'!$G$16</f>
        <v>2658</v>
      </c>
      <c r="C4899" s="395" t="s">
        <v>19824</v>
      </c>
      <c r="D4899"/>
      <c r="E4899"/>
      <c r="F4899"/>
      <c r="G4899"/>
      <c r="H4899"/>
      <c r="I4899"/>
      <c r="J4899"/>
      <c r="K4899"/>
      <c r="L4899"/>
      <c r="M4899"/>
      <c r="N4899" t="s">
        <v>8989</v>
      </c>
      <c r="O4899"/>
      <c r="P4899" s="401">
        <f>INDEX('Page 3 - Financial Information'!$K$16:$X$186,Y4899,X4899)</f>
        <v>0</v>
      </c>
      <c r="Q4899"/>
      <c r="R4899"/>
      <c r="S4899" t="s">
        <v>9578</v>
      </c>
      <c r="T4899"/>
      <c r="U4899"/>
      <c r="V4899"/>
      <c r="W4899"/>
      <c r="X4899" s="397">
        <v>7</v>
      </c>
      <c r="Y4899" s="397">
        <v>54</v>
      </c>
    </row>
    <row r="4900" spans="1:25" x14ac:dyDescent="0.45">
      <c r="A4900">
        <f>'Page 1 - General Information'!$G$12</f>
        <v>113367003</v>
      </c>
      <c r="B4900" t="str">
        <f>'Page 1 - General Information'!$G$16</f>
        <v>2658</v>
      </c>
      <c r="C4900" s="395" t="s">
        <v>19824</v>
      </c>
      <c r="D4900"/>
      <c r="E4900"/>
      <c r="F4900"/>
      <c r="G4900"/>
      <c r="H4900"/>
      <c r="I4900"/>
      <c r="J4900"/>
      <c r="K4900"/>
      <c r="L4900"/>
      <c r="M4900"/>
      <c r="N4900" t="s">
        <v>8989</v>
      </c>
      <c r="O4900"/>
      <c r="P4900" s="401">
        <f>INDEX('Page 3 - Financial Information'!$K$16:$X$186,Y4900,X4900)</f>
        <v>0</v>
      </c>
      <c r="Q4900"/>
      <c r="R4900"/>
      <c r="S4900" t="s">
        <v>9579</v>
      </c>
      <c r="T4900"/>
      <c r="U4900"/>
      <c r="V4900"/>
      <c r="W4900"/>
      <c r="X4900" s="397">
        <v>8</v>
      </c>
      <c r="Y4900" s="397">
        <v>54</v>
      </c>
    </row>
    <row r="4901" spans="1:25" x14ac:dyDescent="0.45">
      <c r="A4901">
        <f>'Page 1 - General Information'!$G$12</f>
        <v>113367003</v>
      </c>
      <c r="B4901" t="str">
        <f>'Page 1 - General Information'!$G$16</f>
        <v>2658</v>
      </c>
      <c r="C4901" s="395" t="s">
        <v>19824</v>
      </c>
      <c r="D4901"/>
      <c r="E4901"/>
      <c r="F4901"/>
      <c r="G4901"/>
      <c r="H4901"/>
      <c r="I4901"/>
      <c r="J4901"/>
      <c r="K4901"/>
      <c r="L4901"/>
      <c r="M4901"/>
      <c r="N4901" t="s">
        <v>8989</v>
      </c>
      <c r="O4901"/>
      <c r="P4901" s="401">
        <f>INDEX('Page 3 - Financial Information'!$K$16:$X$186,Y4901,X4901)</f>
        <v>0</v>
      </c>
      <c r="Q4901"/>
      <c r="R4901"/>
      <c r="S4901" t="s">
        <v>9580</v>
      </c>
      <c r="T4901"/>
      <c r="U4901"/>
      <c r="V4901"/>
      <c r="W4901"/>
      <c r="X4901" s="397">
        <v>9</v>
      </c>
      <c r="Y4901" s="397">
        <v>54</v>
      </c>
    </row>
    <row r="4902" spans="1:25" x14ac:dyDescent="0.45">
      <c r="A4902">
        <f>'Page 1 - General Information'!$G$12</f>
        <v>113367003</v>
      </c>
      <c r="B4902" t="str">
        <f>'Page 1 - General Information'!$G$16</f>
        <v>2658</v>
      </c>
      <c r="C4902" s="395" t="s">
        <v>19824</v>
      </c>
      <c r="D4902"/>
      <c r="E4902"/>
      <c r="F4902"/>
      <c r="G4902"/>
      <c r="H4902"/>
      <c r="I4902"/>
      <c r="J4902"/>
      <c r="K4902"/>
      <c r="L4902"/>
      <c r="M4902"/>
      <c r="N4902" t="s">
        <v>8989</v>
      </c>
      <c r="O4902"/>
      <c r="P4902" s="401">
        <f>INDEX('Page 3 - Financial Information'!$K$16:$X$186,Y4902,X4902)</f>
        <v>0</v>
      </c>
      <c r="Q4902"/>
      <c r="R4902"/>
      <c r="S4902" t="s">
        <v>9581</v>
      </c>
      <c r="T4902"/>
      <c r="U4902"/>
      <c r="V4902"/>
      <c r="W4902"/>
      <c r="X4902" s="397">
        <v>10</v>
      </c>
      <c r="Y4902" s="397">
        <v>54</v>
      </c>
    </row>
    <row r="4903" spans="1:25" x14ac:dyDescent="0.45">
      <c r="A4903">
        <f>'Page 1 - General Information'!$G$12</f>
        <v>113367003</v>
      </c>
      <c r="B4903" t="str">
        <f>'Page 1 - General Information'!$G$16</f>
        <v>2658</v>
      </c>
      <c r="C4903" s="395" t="s">
        <v>19824</v>
      </c>
      <c r="D4903"/>
      <c r="E4903"/>
      <c r="F4903"/>
      <c r="G4903"/>
      <c r="H4903"/>
      <c r="I4903"/>
      <c r="J4903"/>
      <c r="K4903"/>
      <c r="L4903"/>
      <c r="M4903"/>
      <c r="N4903" t="s">
        <v>8989</v>
      </c>
      <c r="O4903"/>
      <c r="P4903" s="401">
        <f>INDEX('Page 3 - Financial Information'!$K$16:$X$186,Y4903,X4903)</f>
        <v>0</v>
      </c>
      <c r="Q4903"/>
      <c r="R4903"/>
      <c r="S4903" t="s">
        <v>9582</v>
      </c>
      <c r="T4903"/>
      <c r="U4903"/>
      <c r="V4903"/>
      <c r="W4903"/>
      <c r="X4903" s="397">
        <v>13</v>
      </c>
      <c r="Y4903" s="397">
        <v>54</v>
      </c>
    </row>
    <row r="4904" spans="1:25" x14ac:dyDescent="0.45">
      <c r="A4904">
        <f>'Page 1 - General Information'!$G$12</f>
        <v>113367003</v>
      </c>
      <c r="B4904" t="str">
        <f>'Page 1 - General Information'!$G$16</f>
        <v>2658</v>
      </c>
      <c r="C4904" s="395" t="s">
        <v>19824</v>
      </c>
      <c r="D4904"/>
      <c r="E4904"/>
      <c r="F4904"/>
      <c r="G4904"/>
      <c r="H4904"/>
      <c r="I4904"/>
      <c r="J4904"/>
      <c r="K4904"/>
      <c r="L4904"/>
      <c r="M4904"/>
      <c r="N4904" t="s">
        <v>8989</v>
      </c>
      <c r="O4904"/>
      <c r="P4904" s="401">
        <f>INDEX('Page 3 - Financial Information'!$K$16:$X$186,Y4904,X4904)</f>
        <v>0</v>
      </c>
      <c r="Q4904"/>
      <c r="R4904"/>
      <c r="S4904" t="s">
        <v>9583</v>
      </c>
      <c r="T4904"/>
      <c r="U4904"/>
      <c r="V4904"/>
      <c r="W4904"/>
      <c r="X4904" s="397">
        <v>14</v>
      </c>
      <c r="Y4904" s="397">
        <v>54</v>
      </c>
    </row>
    <row r="4905" spans="1:25" x14ac:dyDescent="0.45">
      <c r="A4905">
        <f>'Page 1 - General Information'!$G$12</f>
        <v>113367003</v>
      </c>
      <c r="B4905" t="str">
        <f>'Page 1 - General Information'!$G$16</f>
        <v>2658</v>
      </c>
      <c r="C4905" s="395" t="s">
        <v>19824</v>
      </c>
      <c r="D4905"/>
      <c r="E4905"/>
      <c r="F4905"/>
      <c r="G4905"/>
      <c r="H4905"/>
      <c r="I4905"/>
      <c r="J4905"/>
      <c r="K4905"/>
      <c r="L4905"/>
      <c r="M4905"/>
      <c r="N4905" t="s">
        <v>8989</v>
      </c>
      <c r="O4905"/>
      <c r="P4905" s="401">
        <f>INDEX('Page 3 - Financial Information'!$K$16:$X$186,Y4905,X4905)</f>
        <v>0</v>
      </c>
      <c r="Q4905"/>
      <c r="R4905"/>
      <c r="S4905" t="s">
        <v>9584</v>
      </c>
      <c r="T4905"/>
      <c r="U4905"/>
      <c r="V4905"/>
      <c r="W4905"/>
      <c r="X4905" s="397">
        <v>1</v>
      </c>
      <c r="Y4905" s="397">
        <v>55</v>
      </c>
    </row>
    <row r="4906" spans="1:25" x14ac:dyDescent="0.45">
      <c r="A4906">
        <f>'Page 1 - General Information'!$G$12</f>
        <v>113367003</v>
      </c>
      <c r="B4906" t="str">
        <f>'Page 1 - General Information'!$G$16</f>
        <v>2658</v>
      </c>
      <c r="C4906" s="395" t="s">
        <v>19824</v>
      </c>
      <c r="D4906"/>
      <c r="E4906"/>
      <c r="F4906"/>
      <c r="G4906"/>
      <c r="H4906"/>
      <c r="I4906"/>
      <c r="J4906"/>
      <c r="K4906"/>
      <c r="L4906"/>
      <c r="M4906"/>
      <c r="N4906" t="s">
        <v>8989</v>
      </c>
      <c r="O4906"/>
      <c r="P4906" s="401">
        <f>INDEX('Page 3 - Financial Information'!$K$16:$X$186,Y4906,X4906)</f>
        <v>0</v>
      </c>
      <c r="Q4906"/>
      <c r="R4906"/>
      <c r="S4906" t="s">
        <v>9585</v>
      </c>
      <c r="T4906"/>
      <c r="U4906"/>
      <c r="V4906"/>
      <c r="W4906"/>
      <c r="X4906" s="397">
        <v>3</v>
      </c>
      <c r="Y4906" s="397">
        <v>55</v>
      </c>
    </row>
    <row r="4907" spans="1:25" x14ac:dyDescent="0.45">
      <c r="A4907">
        <f>'Page 1 - General Information'!$G$12</f>
        <v>113367003</v>
      </c>
      <c r="B4907" t="str">
        <f>'Page 1 - General Information'!$G$16</f>
        <v>2658</v>
      </c>
      <c r="C4907" s="395" t="s">
        <v>19824</v>
      </c>
      <c r="D4907"/>
      <c r="E4907"/>
      <c r="F4907"/>
      <c r="G4907"/>
      <c r="H4907"/>
      <c r="I4907"/>
      <c r="J4907"/>
      <c r="K4907"/>
      <c r="L4907"/>
      <c r="M4907"/>
      <c r="N4907" t="s">
        <v>8989</v>
      </c>
      <c r="O4907"/>
      <c r="P4907" s="401">
        <f>INDEX('Page 3 - Financial Information'!$K$16:$X$186,Y4907,X4907)</f>
        <v>0</v>
      </c>
      <c r="Q4907"/>
      <c r="R4907"/>
      <c r="S4907" t="s">
        <v>9586</v>
      </c>
      <c r="T4907"/>
      <c r="U4907"/>
      <c r="V4907"/>
      <c r="W4907"/>
      <c r="X4907" s="397">
        <v>4</v>
      </c>
      <c r="Y4907" s="397">
        <v>55</v>
      </c>
    </row>
    <row r="4908" spans="1:25" x14ac:dyDescent="0.45">
      <c r="A4908">
        <f>'Page 1 - General Information'!$G$12</f>
        <v>113367003</v>
      </c>
      <c r="B4908" t="str">
        <f>'Page 1 - General Information'!$G$16</f>
        <v>2658</v>
      </c>
      <c r="C4908" s="395" t="s">
        <v>19824</v>
      </c>
      <c r="D4908"/>
      <c r="E4908"/>
      <c r="F4908"/>
      <c r="G4908"/>
      <c r="H4908"/>
      <c r="I4908"/>
      <c r="J4908"/>
      <c r="K4908"/>
      <c r="L4908"/>
      <c r="M4908"/>
      <c r="N4908" t="s">
        <v>8989</v>
      </c>
      <c r="O4908"/>
      <c r="P4908" s="401">
        <f>INDEX('Page 3 - Financial Information'!$K$16:$X$186,Y4908,X4908)</f>
        <v>0</v>
      </c>
      <c r="Q4908"/>
      <c r="R4908"/>
      <c r="S4908" t="s">
        <v>9587</v>
      </c>
      <c r="T4908"/>
      <c r="U4908"/>
      <c r="V4908"/>
      <c r="W4908"/>
      <c r="X4908" s="397">
        <v>5</v>
      </c>
      <c r="Y4908" s="397">
        <v>55</v>
      </c>
    </row>
    <row r="4909" spans="1:25" x14ac:dyDescent="0.45">
      <c r="A4909">
        <f>'Page 1 - General Information'!$G$12</f>
        <v>113367003</v>
      </c>
      <c r="B4909" t="str">
        <f>'Page 1 - General Information'!$G$16</f>
        <v>2658</v>
      </c>
      <c r="C4909" s="395" t="s">
        <v>19824</v>
      </c>
      <c r="D4909"/>
      <c r="E4909"/>
      <c r="F4909"/>
      <c r="G4909"/>
      <c r="H4909"/>
      <c r="I4909"/>
      <c r="J4909"/>
      <c r="K4909"/>
      <c r="L4909"/>
      <c r="M4909"/>
      <c r="N4909" t="s">
        <v>8989</v>
      </c>
      <c r="O4909"/>
      <c r="P4909" s="401">
        <f>INDEX('Page 3 - Financial Information'!$K$16:$X$186,Y4909,X4909)</f>
        <v>0</v>
      </c>
      <c r="Q4909"/>
      <c r="R4909"/>
      <c r="S4909" t="s">
        <v>9588</v>
      </c>
      <c r="T4909"/>
      <c r="U4909"/>
      <c r="V4909"/>
      <c r="W4909"/>
      <c r="X4909" s="397">
        <v>6</v>
      </c>
      <c r="Y4909" s="397">
        <v>55</v>
      </c>
    </row>
    <row r="4910" spans="1:25" x14ac:dyDescent="0.45">
      <c r="A4910">
        <f>'Page 1 - General Information'!$G$12</f>
        <v>113367003</v>
      </c>
      <c r="B4910" t="str">
        <f>'Page 1 - General Information'!$G$16</f>
        <v>2658</v>
      </c>
      <c r="C4910" s="395" t="s">
        <v>19824</v>
      </c>
      <c r="D4910"/>
      <c r="E4910"/>
      <c r="F4910"/>
      <c r="G4910"/>
      <c r="H4910"/>
      <c r="I4910"/>
      <c r="J4910"/>
      <c r="K4910"/>
      <c r="L4910"/>
      <c r="M4910"/>
      <c r="N4910" t="s">
        <v>8989</v>
      </c>
      <c r="O4910"/>
      <c r="P4910" s="401">
        <f>INDEX('Page 3 - Financial Information'!$K$16:$X$186,Y4910,X4910)</f>
        <v>0</v>
      </c>
      <c r="Q4910"/>
      <c r="R4910"/>
      <c r="S4910" t="s">
        <v>9589</v>
      </c>
      <c r="T4910"/>
      <c r="U4910"/>
      <c r="V4910"/>
      <c r="W4910"/>
      <c r="X4910" s="397">
        <v>7</v>
      </c>
      <c r="Y4910" s="397">
        <v>55</v>
      </c>
    </row>
    <row r="4911" spans="1:25" x14ac:dyDescent="0.45">
      <c r="A4911">
        <f>'Page 1 - General Information'!$G$12</f>
        <v>113367003</v>
      </c>
      <c r="B4911" t="str">
        <f>'Page 1 - General Information'!$G$16</f>
        <v>2658</v>
      </c>
      <c r="C4911" s="395" t="s">
        <v>19824</v>
      </c>
      <c r="D4911"/>
      <c r="E4911"/>
      <c r="F4911"/>
      <c r="G4911"/>
      <c r="H4911"/>
      <c r="I4911"/>
      <c r="J4911"/>
      <c r="K4911"/>
      <c r="L4911"/>
      <c r="M4911"/>
      <c r="N4911" t="s">
        <v>8989</v>
      </c>
      <c r="O4911"/>
      <c r="P4911" s="401">
        <f>INDEX('Page 3 - Financial Information'!$K$16:$X$186,Y4911,X4911)</f>
        <v>0</v>
      </c>
      <c r="Q4911"/>
      <c r="R4911"/>
      <c r="S4911" t="s">
        <v>9590</v>
      </c>
      <c r="T4911"/>
      <c r="U4911"/>
      <c r="V4911"/>
      <c r="W4911"/>
      <c r="X4911" s="397">
        <v>8</v>
      </c>
      <c r="Y4911" s="397">
        <v>55</v>
      </c>
    </row>
    <row r="4912" spans="1:25" x14ac:dyDescent="0.45">
      <c r="A4912">
        <f>'Page 1 - General Information'!$G$12</f>
        <v>113367003</v>
      </c>
      <c r="B4912" t="str">
        <f>'Page 1 - General Information'!$G$16</f>
        <v>2658</v>
      </c>
      <c r="C4912" s="395" t="s">
        <v>19824</v>
      </c>
      <c r="D4912"/>
      <c r="E4912"/>
      <c r="F4912"/>
      <c r="G4912"/>
      <c r="H4912"/>
      <c r="I4912"/>
      <c r="J4912"/>
      <c r="K4912"/>
      <c r="L4912"/>
      <c r="M4912"/>
      <c r="N4912" t="s">
        <v>8989</v>
      </c>
      <c r="O4912"/>
      <c r="P4912" s="401">
        <f>INDEX('Page 3 - Financial Information'!$K$16:$X$186,Y4912,X4912)</f>
        <v>0</v>
      </c>
      <c r="Q4912"/>
      <c r="R4912"/>
      <c r="S4912" t="s">
        <v>9591</v>
      </c>
      <c r="T4912"/>
      <c r="U4912"/>
      <c r="V4912"/>
      <c r="W4912"/>
      <c r="X4912" s="397">
        <v>9</v>
      </c>
      <c r="Y4912" s="397">
        <v>55</v>
      </c>
    </row>
    <row r="4913" spans="1:25" x14ac:dyDescent="0.45">
      <c r="A4913">
        <f>'Page 1 - General Information'!$G$12</f>
        <v>113367003</v>
      </c>
      <c r="B4913" t="str">
        <f>'Page 1 - General Information'!$G$16</f>
        <v>2658</v>
      </c>
      <c r="C4913" s="395" t="s">
        <v>19824</v>
      </c>
      <c r="D4913"/>
      <c r="E4913"/>
      <c r="F4913"/>
      <c r="G4913"/>
      <c r="H4913"/>
      <c r="I4913"/>
      <c r="J4913"/>
      <c r="K4913"/>
      <c r="L4913"/>
      <c r="M4913"/>
      <c r="N4913" t="s">
        <v>8989</v>
      </c>
      <c r="O4913"/>
      <c r="P4913" s="401">
        <f>INDEX('Page 3 - Financial Information'!$K$16:$X$186,Y4913,X4913)</f>
        <v>0</v>
      </c>
      <c r="Q4913"/>
      <c r="R4913"/>
      <c r="S4913" t="s">
        <v>9592</v>
      </c>
      <c r="T4913"/>
      <c r="U4913"/>
      <c r="V4913"/>
      <c r="W4913"/>
      <c r="X4913" s="397">
        <v>10</v>
      </c>
      <c r="Y4913" s="397">
        <v>55</v>
      </c>
    </row>
    <row r="4914" spans="1:25" x14ac:dyDescent="0.45">
      <c r="A4914">
        <f>'Page 1 - General Information'!$G$12</f>
        <v>113367003</v>
      </c>
      <c r="B4914" t="str">
        <f>'Page 1 - General Information'!$G$16</f>
        <v>2658</v>
      </c>
      <c r="C4914" s="395" t="s">
        <v>19824</v>
      </c>
      <c r="D4914"/>
      <c r="E4914"/>
      <c r="F4914"/>
      <c r="G4914"/>
      <c r="H4914"/>
      <c r="I4914"/>
      <c r="J4914"/>
      <c r="K4914"/>
      <c r="L4914"/>
      <c r="M4914"/>
      <c r="N4914" t="s">
        <v>8989</v>
      </c>
      <c r="O4914"/>
      <c r="P4914" s="401">
        <f>INDEX('Page 3 - Financial Information'!$K$16:$X$186,Y4914,X4914)</f>
        <v>0</v>
      </c>
      <c r="Q4914"/>
      <c r="R4914"/>
      <c r="S4914" t="s">
        <v>9593</v>
      </c>
      <c r="T4914"/>
      <c r="U4914"/>
      <c r="V4914"/>
      <c r="W4914"/>
      <c r="X4914" s="397">
        <v>13</v>
      </c>
      <c r="Y4914" s="397">
        <v>55</v>
      </c>
    </row>
    <row r="4915" spans="1:25" x14ac:dyDescent="0.45">
      <c r="A4915">
        <f>'Page 1 - General Information'!$G$12</f>
        <v>113367003</v>
      </c>
      <c r="B4915" t="str">
        <f>'Page 1 - General Information'!$G$16</f>
        <v>2658</v>
      </c>
      <c r="C4915" s="395" t="s">
        <v>19824</v>
      </c>
      <c r="D4915"/>
      <c r="E4915"/>
      <c r="F4915"/>
      <c r="G4915"/>
      <c r="H4915"/>
      <c r="I4915"/>
      <c r="J4915"/>
      <c r="K4915"/>
      <c r="L4915"/>
      <c r="M4915"/>
      <c r="N4915" t="s">
        <v>8989</v>
      </c>
      <c r="O4915"/>
      <c r="P4915" s="401">
        <f>INDEX('Page 3 - Financial Information'!$K$16:$X$186,Y4915,X4915)</f>
        <v>0</v>
      </c>
      <c r="Q4915"/>
      <c r="R4915"/>
      <c r="S4915" t="s">
        <v>9594</v>
      </c>
      <c r="T4915"/>
      <c r="U4915"/>
      <c r="V4915"/>
      <c r="W4915"/>
      <c r="X4915" s="397">
        <v>14</v>
      </c>
      <c r="Y4915" s="397">
        <v>55</v>
      </c>
    </row>
    <row r="4916" spans="1:25" x14ac:dyDescent="0.45">
      <c r="A4916">
        <f>'Page 1 - General Information'!$G$12</f>
        <v>113367003</v>
      </c>
      <c r="B4916" t="str">
        <f>'Page 1 - General Information'!$G$16</f>
        <v>2658</v>
      </c>
      <c r="C4916" s="395" t="s">
        <v>19824</v>
      </c>
      <c r="D4916"/>
      <c r="E4916"/>
      <c r="F4916"/>
      <c r="G4916"/>
      <c r="H4916"/>
      <c r="I4916"/>
      <c r="J4916"/>
      <c r="K4916"/>
      <c r="L4916"/>
      <c r="M4916"/>
      <c r="N4916" t="s">
        <v>8989</v>
      </c>
      <c r="O4916"/>
      <c r="P4916" s="401">
        <f>INDEX('Page 3 - Financial Information'!$K$16:$X$186,Y4916,X4916)</f>
        <v>0</v>
      </c>
      <c r="Q4916"/>
      <c r="R4916"/>
      <c r="S4916" t="s">
        <v>9595</v>
      </c>
      <c r="T4916"/>
      <c r="U4916"/>
      <c r="V4916"/>
      <c r="W4916"/>
      <c r="X4916" s="397">
        <v>1</v>
      </c>
      <c r="Y4916" s="397">
        <v>56</v>
      </c>
    </row>
    <row r="4917" spans="1:25" x14ac:dyDescent="0.45">
      <c r="A4917">
        <f>'Page 1 - General Information'!$G$12</f>
        <v>113367003</v>
      </c>
      <c r="B4917" t="str">
        <f>'Page 1 - General Information'!$G$16</f>
        <v>2658</v>
      </c>
      <c r="C4917" s="395" t="s">
        <v>19824</v>
      </c>
      <c r="D4917"/>
      <c r="E4917"/>
      <c r="F4917"/>
      <c r="G4917"/>
      <c r="H4917"/>
      <c r="I4917"/>
      <c r="J4917"/>
      <c r="K4917"/>
      <c r="L4917"/>
      <c r="M4917"/>
      <c r="N4917" t="s">
        <v>8989</v>
      </c>
      <c r="O4917"/>
      <c r="P4917" s="401">
        <f>INDEX('Page 3 - Financial Information'!$K$16:$X$186,Y4917,X4917)</f>
        <v>0</v>
      </c>
      <c r="Q4917"/>
      <c r="R4917"/>
      <c r="S4917" t="s">
        <v>9596</v>
      </c>
      <c r="T4917"/>
      <c r="U4917"/>
      <c r="V4917"/>
      <c r="W4917"/>
      <c r="X4917" s="397">
        <v>3</v>
      </c>
      <c r="Y4917" s="397">
        <v>56</v>
      </c>
    </row>
    <row r="4918" spans="1:25" x14ac:dyDescent="0.45">
      <c r="A4918">
        <f>'Page 1 - General Information'!$G$12</f>
        <v>113367003</v>
      </c>
      <c r="B4918" t="str">
        <f>'Page 1 - General Information'!$G$16</f>
        <v>2658</v>
      </c>
      <c r="C4918" s="395" t="s">
        <v>19824</v>
      </c>
      <c r="D4918"/>
      <c r="E4918"/>
      <c r="F4918"/>
      <c r="G4918"/>
      <c r="H4918"/>
      <c r="I4918"/>
      <c r="J4918"/>
      <c r="K4918"/>
      <c r="L4918"/>
      <c r="M4918"/>
      <c r="N4918" t="s">
        <v>8989</v>
      </c>
      <c r="O4918"/>
      <c r="P4918" s="401">
        <f>INDEX('Page 3 - Financial Information'!$K$16:$X$186,Y4918,X4918)</f>
        <v>0</v>
      </c>
      <c r="Q4918"/>
      <c r="R4918"/>
      <c r="S4918" t="s">
        <v>9597</v>
      </c>
      <c r="T4918"/>
      <c r="U4918"/>
      <c r="V4918"/>
      <c r="W4918"/>
      <c r="X4918" s="397">
        <v>4</v>
      </c>
      <c r="Y4918" s="397">
        <v>56</v>
      </c>
    </row>
    <row r="4919" spans="1:25" x14ac:dyDescent="0.45">
      <c r="A4919">
        <f>'Page 1 - General Information'!$G$12</f>
        <v>113367003</v>
      </c>
      <c r="B4919" t="str">
        <f>'Page 1 - General Information'!$G$16</f>
        <v>2658</v>
      </c>
      <c r="C4919" s="395" t="s">
        <v>19824</v>
      </c>
      <c r="D4919"/>
      <c r="E4919"/>
      <c r="F4919"/>
      <c r="G4919"/>
      <c r="H4919"/>
      <c r="I4919"/>
      <c r="J4919"/>
      <c r="K4919"/>
      <c r="L4919"/>
      <c r="M4919"/>
      <c r="N4919" t="s">
        <v>8989</v>
      </c>
      <c r="O4919"/>
      <c r="P4919" s="401">
        <f>INDEX('Page 3 - Financial Information'!$K$16:$X$186,Y4919,X4919)</f>
        <v>0</v>
      </c>
      <c r="Q4919"/>
      <c r="R4919"/>
      <c r="S4919" t="s">
        <v>9598</v>
      </c>
      <c r="T4919"/>
      <c r="U4919"/>
      <c r="V4919"/>
      <c r="W4919"/>
      <c r="X4919" s="397">
        <v>5</v>
      </c>
      <c r="Y4919" s="397">
        <v>56</v>
      </c>
    </row>
    <row r="4920" spans="1:25" x14ac:dyDescent="0.45">
      <c r="A4920">
        <f>'Page 1 - General Information'!$G$12</f>
        <v>113367003</v>
      </c>
      <c r="B4920" t="str">
        <f>'Page 1 - General Information'!$G$16</f>
        <v>2658</v>
      </c>
      <c r="C4920" s="395" t="s">
        <v>19824</v>
      </c>
      <c r="D4920"/>
      <c r="E4920"/>
      <c r="F4920"/>
      <c r="G4920"/>
      <c r="H4920"/>
      <c r="I4920"/>
      <c r="J4920"/>
      <c r="K4920"/>
      <c r="L4920"/>
      <c r="M4920"/>
      <c r="N4920" t="s">
        <v>8989</v>
      </c>
      <c r="O4920"/>
      <c r="P4920" s="401">
        <f>INDEX('Page 3 - Financial Information'!$K$16:$X$186,Y4920,X4920)</f>
        <v>0</v>
      </c>
      <c r="Q4920"/>
      <c r="R4920"/>
      <c r="S4920" t="s">
        <v>9599</v>
      </c>
      <c r="T4920"/>
      <c r="U4920"/>
      <c r="V4920"/>
      <c r="W4920"/>
      <c r="X4920" s="397">
        <v>6</v>
      </c>
      <c r="Y4920" s="397">
        <v>56</v>
      </c>
    </row>
    <row r="4921" spans="1:25" x14ac:dyDescent="0.45">
      <c r="A4921">
        <f>'Page 1 - General Information'!$G$12</f>
        <v>113367003</v>
      </c>
      <c r="B4921" t="str">
        <f>'Page 1 - General Information'!$G$16</f>
        <v>2658</v>
      </c>
      <c r="C4921" s="395" t="s">
        <v>19824</v>
      </c>
      <c r="D4921"/>
      <c r="E4921"/>
      <c r="F4921"/>
      <c r="G4921"/>
      <c r="H4921"/>
      <c r="I4921"/>
      <c r="J4921"/>
      <c r="K4921"/>
      <c r="L4921"/>
      <c r="M4921"/>
      <c r="N4921" t="s">
        <v>8989</v>
      </c>
      <c r="O4921"/>
      <c r="P4921" s="401">
        <f>INDEX('Page 3 - Financial Information'!$K$16:$X$186,Y4921,X4921)</f>
        <v>0</v>
      </c>
      <c r="Q4921"/>
      <c r="R4921"/>
      <c r="S4921" t="s">
        <v>9600</v>
      </c>
      <c r="T4921"/>
      <c r="U4921"/>
      <c r="V4921"/>
      <c r="W4921"/>
      <c r="X4921" s="397">
        <v>7</v>
      </c>
      <c r="Y4921" s="397">
        <v>56</v>
      </c>
    </row>
    <row r="4922" spans="1:25" x14ac:dyDescent="0.45">
      <c r="A4922">
        <f>'Page 1 - General Information'!$G$12</f>
        <v>113367003</v>
      </c>
      <c r="B4922" t="str">
        <f>'Page 1 - General Information'!$G$16</f>
        <v>2658</v>
      </c>
      <c r="C4922" s="395" t="s">
        <v>19824</v>
      </c>
      <c r="D4922"/>
      <c r="E4922"/>
      <c r="F4922"/>
      <c r="G4922"/>
      <c r="H4922"/>
      <c r="I4922"/>
      <c r="J4922"/>
      <c r="K4922"/>
      <c r="L4922"/>
      <c r="M4922"/>
      <c r="N4922" t="s">
        <v>8989</v>
      </c>
      <c r="O4922"/>
      <c r="P4922" s="401">
        <f>INDEX('Page 3 - Financial Information'!$K$16:$X$186,Y4922,X4922)</f>
        <v>0</v>
      </c>
      <c r="Q4922"/>
      <c r="R4922"/>
      <c r="S4922" t="s">
        <v>9601</v>
      </c>
      <c r="T4922"/>
      <c r="U4922"/>
      <c r="V4922"/>
      <c r="W4922"/>
      <c r="X4922" s="397">
        <v>8</v>
      </c>
      <c r="Y4922" s="397">
        <v>56</v>
      </c>
    </row>
    <row r="4923" spans="1:25" x14ac:dyDescent="0.45">
      <c r="A4923">
        <f>'Page 1 - General Information'!$G$12</f>
        <v>113367003</v>
      </c>
      <c r="B4923" t="str">
        <f>'Page 1 - General Information'!$G$16</f>
        <v>2658</v>
      </c>
      <c r="C4923" s="395" t="s">
        <v>19824</v>
      </c>
      <c r="D4923"/>
      <c r="E4923"/>
      <c r="F4923"/>
      <c r="G4923"/>
      <c r="H4923"/>
      <c r="I4923"/>
      <c r="J4923"/>
      <c r="K4923"/>
      <c r="L4923"/>
      <c r="M4923"/>
      <c r="N4923" t="s">
        <v>8989</v>
      </c>
      <c r="O4923"/>
      <c r="P4923" s="401">
        <f>INDEX('Page 3 - Financial Information'!$K$16:$X$186,Y4923,X4923)</f>
        <v>0</v>
      </c>
      <c r="Q4923"/>
      <c r="R4923"/>
      <c r="S4923" t="s">
        <v>9602</v>
      </c>
      <c r="T4923"/>
      <c r="U4923"/>
      <c r="V4923"/>
      <c r="W4923"/>
      <c r="X4923" s="397">
        <v>9</v>
      </c>
      <c r="Y4923" s="397">
        <v>56</v>
      </c>
    </row>
    <row r="4924" spans="1:25" x14ac:dyDescent="0.45">
      <c r="A4924">
        <f>'Page 1 - General Information'!$G$12</f>
        <v>113367003</v>
      </c>
      <c r="B4924" t="str">
        <f>'Page 1 - General Information'!$G$16</f>
        <v>2658</v>
      </c>
      <c r="C4924" s="395" t="s">
        <v>19824</v>
      </c>
      <c r="D4924"/>
      <c r="E4924"/>
      <c r="F4924"/>
      <c r="G4924"/>
      <c r="H4924"/>
      <c r="I4924"/>
      <c r="J4924"/>
      <c r="K4924"/>
      <c r="L4924"/>
      <c r="M4924"/>
      <c r="N4924" t="s">
        <v>8989</v>
      </c>
      <c r="O4924"/>
      <c r="P4924" s="401">
        <f>INDEX('Page 3 - Financial Information'!$K$16:$X$186,Y4924,X4924)</f>
        <v>0</v>
      </c>
      <c r="Q4924"/>
      <c r="R4924"/>
      <c r="S4924" t="s">
        <v>9603</v>
      </c>
      <c r="T4924"/>
      <c r="U4924"/>
      <c r="V4924"/>
      <c r="W4924"/>
      <c r="X4924" s="397">
        <v>10</v>
      </c>
      <c r="Y4924" s="397">
        <v>56</v>
      </c>
    </row>
    <row r="4925" spans="1:25" x14ac:dyDescent="0.45">
      <c r="A4925">
        <f>'Page 1 - General Information'!$G$12</f>
        <v>113367003</v>
      </c>
      <c r="B4925" t="str">
        <f>'Page 1 - General Information'!$G$16</f>
        <v>2658</v>
      </c>
      <c r="C4925" s="395" t="s">
        <v>19824</v>
      </c>
      <c r="D4925"/>
      <c r="E4925"/>
      <c r="F4925"/>
      <c r="G4925"/>
      <c r="H4925"/>
      <c r="I4925"/>
      <c r="J4925"/>
      <c r="K4925"/>
      <c r="L4925"/>
      <c r="M4925"/>
      <c r="N4925" t="s">
        <v>8989</v>
      </c>
      <c r="O4925"/>
      <c r="P4925" s="401">
        <f>INDEX('Page 3 - Financial Information'!$K$16:$X$186,Y4925,X4925)</f>
        <v>0</v>
      </c>
      <c r="Q4925"/>
      <c r="R4925"/>
      <c r="S4925" t="s">
        <v>9604</v>
      </c>
      <c r="T4925"/>
      <c r="U4925"/>
      <c r="V4925"/>
      <c r="W4925"/>
      <c r="X4925" s="397">
        <v>13</v>
      </c>
      <c r="Y4925" s="397">
        <v>56</v>
      </c>
    </row>
    <row r="4926" spans="1:25" x14ac:dyDescent="0.45">
      <c r="A4926">
        <f>'Page 1 - General Information'!$G$12</f>
        <v>113367003</v>
      </c>
      <c r="B4926" t="str">
        <f>'Page 1 - General Information'!$G$16</f>
        <v>2658</v>
      </c>
      <c r="C4926" s="395" t="s">
        <v>19824</v>
      </c>
      <c r="D4926"/>
      <c r="E4926"/>
      <c r="F4926"/>
      <c r="G4926"/>
      <c r="H4926"/>
      <c r="I4926"/>
      <c r="J4926"/>
      <c r="K4926"/>
      <c r="L4926"/>
      <c r="M4926"/>
      <c r="N4926" t="s">
        <v>8989</v>
      </c>
      <c r="O4926"/>
      <c r="P4926" s="401">
        <f>INDEX('Page 3 - Financial Information'!$K$16:$X$186,Y4926,X4926)</f>
        <v>0</v>
      </c>
      <c r="Q4926"/>
      <c r="R4926"/>
      <c r="S4926" t="s">
        <v>9605</v>
      </c>
      <c r="T4926"/>
      <c r="U4926"/>
      <c r="V4926"/>
      <c r="W4926"/>
      <c r="X4926" s="397">
        <v>14</v>
      </c>
      <c r="Y4926" s="397">
        <v>56</v>
      </c>
    </row>
    <row r="4927" spans="1:25" x14ac:dyDescent="0.45">
      <c r="A4927">
        <f>'Page 1 - General Information'!$G$12</f>
        <v>113367003</v>
      </c>
      <c r="B4927" t="str">
        <f>'Page 1 - General Information'!$G$16</f>
        <v>2658</v>
      </c>
      <c r="C4927" s="395" t="s">
        <v>19824</v>
      </c>
      <c r="D4927"/>
      <c r="E4927"/>
      <c r="F4927"/>
      <c r="G4927"/>
      <c r="H4927"/>
      <c r="I4927"/>
      <c r="J4927"/>
      <c r="K4927"/>
      <c r="L4927"/>
      <c r="M4927"/>
      <c r="N4927" t="s">
        <v>8989</v>
      </c>
      <c r="O4927"/>
      <c r="P4927" s="401">
        <f>INDEX('Page 3 - Financial Information'!$K$16:$X$186,Y4927,X4927)</f>
        <v>0</v>
      </c>
      <c r="Q4927"/>
      <c r="R4927"/>
      <c r="S4927" t="s">
        <v>9606</v>
      </c>
      <c r="T4927"/>
      <c r="U4927"/>
      <c r="V4927"/>
      <c r="W4927"/>
      <c r="X4927" s="397">
        <v>1</v>
      </c>
      <c r="Y4927" s="397">
        <v>57</v>
      </c>
    </row>
    <row r="4928" spans="1:25" x14ac:dyDescent="0.45">
      <c r="A4928">
        <f>'Page 1 - General Information'!$G$12</f>
        <v>113367003</v>
      </c>
      <c r="B4928" t="str">
        <f>'Page 1 - General Information'!$G$16</f>
        <v>2658</v>
      </c>
      <c r="C4928" s="395" t="s">
        <v>19824</v>
      </c>
      <c r="D4928"/>
      <c r="E4928"/>
      <c r="F4928"/>
      <c r="G4928"/>
      <c r="H4928"/>
      <c r="I4928"/>
      <c r="J4928"/>
      <c r="K4928"/>
      <c r="L4928"/>
      <c r="M4928"/>
      <c r="N4928" t="s">
        <v>8989</v>
      </c>
      <c r="O4928"/>
      <c r="P4928" s="401">
        <f>INDEX('Page 3 - Financial Information'!$K$16:$X$186,Y4928,X4928)</f>
        <v>0</v>
      </c>
      <c r="Q4928"/>
      <c r="R4928"/>
      <c r="S4928" t="s">
        <v>9607</v>
      </c>
      <c r="T4928"/>
      <c r="U4928"/>
      <c r="V4928"/>
      <c r="W4928"/>
      <c r="X4928" s="397">
        <v>3</v>
      </c>
      <c r="Y4928" s="397">
        <v>57</v>
      </c>
    </row>
    <row r="4929" spans="1:25" x14ac:dyDescent="0.45">
      <c r="A4929">
        <f>'Page 1 - General Information'!$G$12</f>
        <v>113367003</v>
      </c>
      <c r="B4929" t="str">
        <f>'Page 1 - General Information'!$G$16</f>
        <v>2658</v>
      </c>
      <c r="C4929" s="395" t="s">
        <v>19824</v>
      </c>
      <c r="D4929"/>
      <c r="E4929"/>
      <c r="F4929"/>
      <c r="G4929"/>
      <c r="H4929"/>
      <c r="I4929"/>
      <c r="J4929"/>
      <c r="K4929"/>
      <c r="L4929"/>
      <c r="M4929"/>
      <c r="N4929" t="s">
        <v>8989</v>
      </c>
      <c r="O4929"/>
      <c r="P4929" s="401">
        <f>INDEX('Page 3 - Financial Information'!$K$16:$X$186,Y4929,X4929)</f>
        <v>0</v>
      </c>
      <c r="Q4929"/>
      <c r="R4929"/>
      <c r="S4929" t="s">
        <v>9608</v>
      </c>
      <c r="T4929"/>
      <c r="U4929"/>
      <c r="V4929"/>
      <c r="W4929"/>
      <c r="X4929" s="397">
        <v>4</v>
      </c>
      <c r="Y4929" s="397">
        <v>57</v>
      </c>
    </row>
    <row r="4930" spans="1:25" x14ac:dyDescent="0.45">
      <c r="A4930">
        <f>'Page 1 - General Information'!$G$12</f>
        <v>113367003</v>
      </c>
      <c r="B4930" t="str">
        <f>'Page 1 - General Information'!$G$16</f>
        <v>2658</v>
      </c>
      <c r="C4930" s="395" t="s">
        <v>19824</v>
      </c>
      <c r="D4930"/>
      <c r="E4930"/>
      <c r="F4930"/>
      <c r="G4930"/>
      <c r="H4930"/>
      <c r="I4930"/>
      <c r="J4930"/>
      <c r="K4930"/>
      <c r="L4930"/>
      <c r="M4930"/>
      <c r="N4930" t="s">
        <v>8989</v>
      </c>
      <c r="O4930"/>
      <c r="P4930" s="401">
        <f>INDEX('Page 3 - Financial Information'!$K$16:$X$186,Y4930,X4930)</f>
        <v>0</v>
      </c>
      <c r="Q4930"/>
      <c r="R4930"/>
      <c r="S4930" t="s">
        <v>9609</v>
      </c>
      <c r="T4930"/>
      <c r="U4930"/>
      <c r="V4930"/>
      <c r="W4930"/>
      <c r="X4930" s="397">
        <v>5</v>
      </c>
      <c r="Y4930" s="397">
        <v>57</v>
      </c>
    </row>
    <row r="4931" spans="1:25" x14ac:dyDescent="0.45">
      <c r="A4931">
        <f>'Page 1 - General Information'!$G$12</f>
        <v>113367003</v>
      </c>
      <c r="B4931" t="str">
        <f>'Page 1 - General Information'!$G$16</f>
        <v>2658</v>
      </c>
      <c r="C4931" s="395" t="s">
        <v>19824</v>
      </c>
      <c r="D4931"/>
      <c r="E4931"/>
      <c r="F4931"/>
      <c r="G4931"/>
      <c r="H4931"/>
      <c r="I4931"/>
      <c r="J4931"/>
      <c r="K4931"/>
      <c r="L4931"/>
      <c r="M4931"/>
      <c r="N4931" t="s">
        <v>8989</v>
      </c>
      <c r="O4931"/>
      <c r="P4931" s="401">
        <f>INDEX('Page 3 - Financial Information'!$K$16:$X$186,Y4931,X4931)</f>
        <v>0</v>
      </c>
      <c r="Q4931"/>
      <c r="R4931"/>
      <c r="S4931" t="s">
        <v>9610</v>
      </c>
      <c r="T4931"/>
      <c r="U4931"/>
      <c r="V4931"/>
      <c r="W4931"/>
      <c r="X4931" s="397">
        <v>6</v>
      </c>
      <c r="Y4931" s="397">
        <v>57</v>
      </c>
    </row>
    <row r="4932" spans="1:25" x14ac:dyDescent="0.45">
      <c r="A4932">
        <f>'Page 1 - General Information'!$G$12</f>
        <v>113367003</v>
      </c>
      <c r="B4932" t="str">
        <f>'Page 1 - General Information'!$G$16</f>
        <v>2658</v>
      </c>
      <c r="C4932" s="395" t="s">
        <v>19824</v>
      </c>
      <c r="D4932"/>
      <c r="E4932"/>
      <c r="F4932"/>
      <c r="G4932"/>
      <c r="H4932"/>
      <c r="I4932"/>
      <c r="J4932"/>
      <c r="K4932"/>
      <c r="L4932"/>
      <c r="M4932"/>
      <c r="N4932" t="s">
        <v>8989</v>
      </c>
      <c r="O4932"/>
      <c r="P4932" s="401">
        <f>INDEX('Page 3 - Financial Information'!$K$16:$X$186,Y4932,X4932)</f>
        <v>0</v>
      </c>
      <c r="Q4932"/>
      <c r="R4932"/>
      <c r="S4932" t="s">
        <v>9611</v>
      </c>
      <c r="T4932"/>
      <c r="U4932"/>
      <c r="V4932"/>
      <c r="W4932"/>
      <c r="X4932" s="397">
        <v>7</v>
      </c>
      <c r="Y4932" s="397">
        <v>57</v>
      </c>
    </row>
    <row r="4933" spans="1:25" x14ac:dyDescent="0.45">
      <c r="A4933">
        <f>'Page 1 - General Information'!$G$12</f>
        <v>113367003</v>
      </c>
      <c r="B4933" t="str">
        <f>'Page 1 - General Information'!$G$16</f>
        <v>2658</v>
      </c>
      <c r="C4933" s="395" t="s">
        <v>19824</v>
      </c>
      <c r="D4933"/>
      <c r="E4933"/>
      <c r="F4933"/>
      <c r="G4933"/>
      <c r="H4933"/>
      <c r="I4933"/>
      <c r="J4933"/>
      <c r="K4933"/>
      <c r="L4933"/>
      <c r="M4933"/>
      <c r="N4933" t="s">
        <v>8989</v>
      </c>
      <c r="O4933"/>
      <c r="P4933" s="401">
        <f>INDEX('Page 3 - Financial Information'!$K$16:$X$186,Y4933,X4933)</f>
        <v>0</v>
      </c>
      <c r="Q4933"/>
      <c r="R4933"/>
      <c r="S4933" t="s">
        <v>9612</v>
      </c>
      <c r="T4933"/>
      <c r="U4933"/>
      <c r="V4933"/>
      <c r="W4933"/>
      <c r="X4933" s="397">
        <v>8</v>
      </c>
      <c r="Y4933" s="397">
        <v>57</v>
      </c>
    </row>
    <row r="4934" spans="1:25" x14ac:dyDescent="0.45">
      <c r="A4934">
        <f>'Page 1 - General Information'!$G$12</f>
        <v>113367003</v>
      </c>
      <c r="B4934" t="str">
        <f>'Page 1 - General Information'!$G$16</f>
        <v>2658</v>
      </c>
      <c r="C4934" s="395" t="s">
        <v>19824</v>
      </c>
      <c r="D4934"/>
      <c r="E4934"/>
      <c r="F4934"/>
      <c r="G4934"/>
      <c r="H4934"/>
      <c r="I4934"/>
      <c r="J4934"/>
      <c r="K4934"/>
      <c r="L4934"/>
      <c r="M4934"/>
      <c r="N4934" t="s">
        <v>8989</v>
      </c>
      <c r="O4934"/>
      <c r="P4934" s="401">
        <f>INDEX('Page 3 - Financial Information'!$K$16:$X$186,Y4934,X4934)</f>
        <v>0</v>
      </c>
      <c r="Q4934"/>
      <c r="R4934"/>
      <c r="S4934" t="s">
        <v>9613</v>
      </c>
      <c r="T4934"/>
      <c r="U4934"/>
      <c r="V4934"/>
      <c r="W4934"/>
      <c r="X4934" s="397">
        <v>9</v>
      </c>
      <c r="Y4934" s="397">
        <v>57</v>
      </c>
    </row>
    <row r="4935" spans="1:25" x14ac:dyDescent="0.45">
      <c r="A4935">
        <f>'Page 1 - General Information'!$G$12</f>
        <v>113367003</v>
      </c>
      <c r="B4935" t="str">
        <f>'Page 1 - General Information'!$G$16</f>
        <v>2658</v>
      </c>
      <c r="C4935" s="395" t="s">
        <v>19824</v>
      </c>
      <c r="D4935"/>
      <c r="E4935"/>
      <c r="F4935"/>
      <c r="G4935"/>
      <c r="H4935"/>
      <c r="I4935"/>
      <c r="J4935"/>
      <c r="K4935"/>
      <c r="L4935"/>
      <c r="M4935"/>
      <c r="N4935" t="s">
        <v>8989</v>
      </c>
      <c r="O4935"/>
      <c r="P4935" s="401">
        <f>INDEX('Page 3 - Financial Information'!$K$16:$X$186,Y4935,X4935)</f>
        <v>0</v>
      </c>
      <c r="Q4935"/>
      <c r="R4935"/>
      <c r="S4935" t="s">
        <v>9614</v>
      </c>
      <c r="T4935"/>
      <c r="U4935"/>
      <c r="V4935"/>
      <c r="W4935"/>
      <c r="X4935" s="397">
        <v>10</v>
      </c>
      <c r="Y4935" s="397">
        <v>57</v>
      </c>
    </row>
    <row r="4936" spans="1:25" x14ac:dyDescent="0.45">
      <c r="A4936">
        <f>'Page 1 - General Information'!$G$12</f>
        <v>113367003</v>
      </c>
      <c r="B4936" t="str">
        <f>'Page 1 - General Information'!$G$16</f>
        <v>2658</v>
      </c>
      <c r="C4936" s="395" t="s">
        <v>19824</v>
      </c>
      <c r="D4936"/>
      <c r="E4936"/>
      <c r="F4936"/>
      <c r="G4936"/>
      <c r="H4936"/>
      <c r="I4936"/>
      <c r="J4936"/>
      <c r="K4936"/>
      <c r="L4936"/>
      <c r="M4936"/>
      <c r="N4936" t="s">
        <v>8989</v>
      </c>
      <c r="O4936"/>
      <c r="P4936" s="401">
        <f>INDEX('Page 3 - Financial Information'!$K$16:$X$186,Y4936,X4936)</f>
        <v>0</v>
      </c>
      <c r="Q4936"/>
      <c r="R4936"/>
      <c r="S4936" t="s">
        <v>9615</v>
      </c>
      <c r="T4936"/>
      <c r="U4936"/>
      <c r="V4936"/>
      <c r="W4936"/>
      <c r="X4936" s="397">
        <v>13</v>
      </c>
      <c r="Y4936" s="397">
        <v>57</v>
      </c>
    </row>
    <row r="4937" spans="1:25" x14ac:dyDescent="0.45">
      <c r="A4937">
        <f>'Page 1 - General Information'!$G$12</f>
        <v>113367003</v>
      </c>
      <c r="B4937" t="str">
        <f>'Page 1 - General Information'!$G$16</f>
        <v>2658</v>
      </c>
      <c r="C4937" s="395" t="s">
        <v>19824</v>
      </c>
      <c r="D4937"/>
      <c r="E4937"/>
      <c r="F4937"/>
      <c r="G4937"/>
      <c r="H4937"/>
      <c r="I4937"/>
      <c r="J4937"/>
      <c r="K4937"/>
      <c r="L4937"/>
      <c r="M4937"/>
      <c r="N4937" t="s">
        <v>8989</v>
      </c>
      <c r="O4937"/>
      <c r="P4937" s="401">
        <f>INDEX('Page 3 - Financial Information'!$K$16:$X$186,Y4937,X4937)</f>
        <v>0</v>
      </c>
      <c r="Q4937"/>
      <c r="R4937"/>
      <c r="S4937" t="s">
        <v>9616</v>
      </c>
      <c r="T4937"/>
      <c r="U4937"/>
      <c r="V4937"/>
      <c r="W4937"/>
      <c r="X4937" s="397">
        <v>14</v>
      </c>
      <c r="Y4937" s="397">
        <v>57</v>
      </c>
    </row>
    <row r="4938" spans="1:25" x14ac:dyDescent="0.45">
      <c r="A4938">
        <f>'Page 1 - General Information'!$G$12</f>
        <v>113367003</v>
      </c>
      <c r="B4938" t="str">
        <f>'Page 1 - General Information'!$G$16</f>
        <v>2658</v>
      </c>
      <c r="C4938" s="395" t="s">
        <v>19824</v>
      </c>
      <c r="D4938"/>
      <c r="E4938"/>
      <c r="F4938"/>
      <c r="G4938"/>
      <c r="H4938"/>
      <c r="I4938"/>
      <c r="J4938"/>
      <c r="K4938"/>
      <c r="L4938"/>
      <c r="M4938"/>
      <c r="N4938" t="s">
        <v>8989</v>
      </c>
      <c r="O4938"/>
      <c r="P4938" s="401">
        <f>INDEX('Page 3 - Financial Information'!$K$16:$X$186,Y4938,X4938)</f>
        <v>0</v>
      </c>
      <c r="Q4938"/>
      <c r="R4938"/>
      <c r="S4938" t="s">
        <v>9617</v>
      </c>
      <c r="T4938"/>
      <c r="U4938"/>
      <c r="V4938"/>
      <c r="W4938"/>
      <c r="X4938" s="397">
        <v>1</v>
      </c>
      <c r="Y4938" s="397">
        <v>58</v>
      </c>
    </row>
    <row r="4939" spans="1:25" x14ac:dyDescent="0.45">
      <c r="A4939">
        <f>'Page 1 - General Information'!$G$12</f>
        <v>113367003</v>
      </c>
      <c r="B4939" t="str">
        <f>'Page 1 - General Information'!$G$16</f>
        <v>2658</v>
      </c>
      <c r="C4939" s="395" t="s">
        <v>19824</v>
      </c>
      <c r="D4939"/>
      <c r="E4939"/>
      <c r="F4939"/>
      <c r="G4939"/>
      <c r="H4939"/>
      <c r="I4939"/>
      <c r="J4939"/>
      <c r="K4939"/>
      <c r="L4939"/>
      <c r="M4939"/>
      <c r="N4939" t="s">
        <v>8989</v>
      </c>
      <c r="O4939"/>
      <c r="P4939" s="401">
        <f>INDEX('Page 3 - Financial Information'!$K$16:$X$186,Y4939,X4939)</f>
        <v>0</v>
      </c>
      <c r="Q4939"/>
      <c r="R4939"/>
      <c r="S4939" t="s">
        <v>9618</v>
      </c>
      <c r="T4939"/>
      <c r="U4939"/>
      <c r="V4939"/>
      <c r="W4939"/>
      <c r="X4939" s="397">
        <v>3</v>
      </c>
      <c r="Y4939" s="397">
        <v>58</v>
      </c>
    </row>
    <row r="4940" spans="1:25" x14ac:dyDescent="0.45">
      <c r="A4940">
        <f>'Page 1 - General Information'!$G$12</f>
        <v>113367003</v>
      </c>
      <c r="B4940" t="str">
        <f>'Page 1 - General Information'!$G$16</f>
        <v>2658</v>
      </c>
      <c r="C4940" s="395" t="s">
        <v>19824</v>
      </c>
      <c r="D4940"/>
      <c r="E4940"/>
      <c r="F4940"/>
      <c r="G4940"/>
      <c r="H4940"/>
      <c r="I4940"/>
      <c r="J4940"/>
      <c r="K4940"/>
      <c r="L4940"/>
      <c r="M4940"/>
      <c r="N4940" t="s">
        <v>8989</v>
      </c>
      <c r="O4940"/>
      <c r="P4940" s="401">
        <f>INDEX('Page 3 - Financial Information'!$K$16:$X$186,Y4940,X4940)</f>
        <v>0</v>
      </c>
      <c r="Q4940"/>
      <c r="R4940"/>
      <c r="S4940" t="s">
        <v>9619</v>
      </c>
      <c r="T4940"/>
      <c r="U4940"/>
      <c r="V4940"/>
      <c r="W4940"/>
      <c r="X4940" s="397">
        <v>4</v>
      </c>
      <c r="Y4940" s="397">
        <v>58</v>
      </c>
    </row>
    <row r="4941" spans="1:25" x14ac:dyDescent="0.45">
      <c r="A4941">
        <f>'Page 1 - General Information'!$G$12</f>
        <v>113367003</v>
      </c>
      <c r="B4941" t="str">
        <f>'Page 1 - General Information'!$G$16</f>
        <v>2658</v>
      </c>
      <c r="C4941" s="395" t="s">
        <v>19824</v>
      </c>
      <c r="D4941"/>
      <c r="E4941"/>
      <c r="F4941"/>
      <c r="G4941"/>
      <c r="H4941"/>
      <c r="I4941"/>
      <c r="J4941"/>
      <c r="K4941"/>
      <c r="L4941"/>
      <c r="M4941"/>
      <c r="N4941" t="s">
        <v>8989</v>
      </c>
      <c r="O4941"/>
      <c r="P4941" s="401">
        <f>INDEX('Page 3 - Financial Information'!$K$16:$X$186,Y4941,X4941)</f>
        <v>0</v>
      </c>
      <c r="Q4941"/>
      <c r="R4941"/>
      <c r="S4941" t="s">
        <v>9620</v>
      </c>
      <c r="T4941"/>
      <c r="U4941"/>
      <c r="V4941"/>
      <c r="W4941"/>
      <c r="X4941" s="397">
        <v>5</v>
      </c>
      <c r="Y4941" s="397">
        <v>58</v>
      </c>
    </row>
    <row r="4942" spans="1:25" x14ac:dyDescent="0.45">
      <c r="A4942">
        <f>'Page 1 - General Information'!$G$12</f>
        <v>113367003</v>
      </c>
      <c r="B4942" t="str">
        <f>'Page 1 - General Information'!$G$16</f>
        <v>2658</v>
      </c>
      <c r="C4942" s="395" t="s">
        <v>19824</v>
      </c>
      <c r="D4942"/>
      <c r="E4942"/>
      <c r="F4942"/>
      <c r="G4942"/>
      <c r="H4942"/>
      <c r="I4942"/>
      <c r="J4942"/>
      <c r="K4942"/>
      <c r="L4942"/>
      <c r="M4942"/>
      <c r="N4942" t="s">
        <v>8989</v>
      </c>
      <c r="O4942"/>
      <c r="P4942" s="401">
        <f>INDEX('Page 3 - Financial Information'!$K$16:$X$186,Y4942,X4942)</f>
        <v>0</v>
      </c>
      <c r="Q4942"/>
      <c r="R4942"/>
      <c r="S4942" t="s">
        <v>9621</v>
      </c>
      <c r="T4942"/>
      <c r="U4942"/>
      <c r="V4942"/>
      <c r="W4942"/>
      <c r="X4942" s="397">
        <v>6</v>
      </c>
      <c r="Y4942" s="397">
        <v>58</v>
      </c>
    </row>
    <row r="4943" spans="1:25" x14ac:dyDescent="0.45">
      <c r="A4943">
        <f>'Page 1 - General Information'!$G$12</f>
        <v>113367003</v>
      </c>
      <c r="B4943" t="str">
        <f>'Page 1 - General Information'!$G$16</f>
        <v>2658</v>
      </c>
      <c r="C4943" s="395" t="s">
        <v>19824</v>
      </c>
      <c r="D4943"/>
      <c r="E4943"/>
      <c r="F4943"/>
      <c r="G4943"/>
      <c r="H4943"/>
      <c r="I4943"/>
      <c r="J4943"/>
      <c r="K4943"/>
      <c r="L4943"/>
      <c r="M4943"/>
      <c r="N4943" t="s">
        <v>8989</v>
      </c>
      <c r="O4943"/>
      <c r="P4943" s="401">
        <f>INDEX('Page 3 - Financial Information'!$K$16:$X$186,Y4943,X4943)</f>
        <v>0</v>
      </c>
      <c r="Q4943"/>
      <c r="R4943"/>
      <c r="S4943" t="s">
        <v>9622</v>
      </c>
      <c r="T4943"/>
      <c r="U4943"/>
      <c r="V4943"/>
      <c r="W4943"/>
      <c r="X4943" s="397">
        <v>7</v>
      </c>
      <c r="Y4943" s="397">
        <v>58</v>
      </c>
    </row>
    <row r="4944" spans="1:25" x14ac:dyDescent="0.45">
      <c r="A4944">
        <f>'Page 1 - General Information'!$G$12</f>
        <v>113367003</v>
      </c>
      <c r="B4944" t="str">
        <f>'Page 1 - General Information'!$G$16</f>
        <v>2658</v>
      </c>
      <c r="C4944" s="395" t="s">
        <v>19824</v>
      </c>
      <c r="D4944"/>
      <c r="E4944"/>
      <c r="F4944"/>
      <c r="G4944"/>
      <c r="H4944"/>
      <c r="I4944"/>
      <c r="J4944"/>
      <c r="K4944"/>
      <c r="L4944"/>
      <c r="M4944"/>
      <c r="N4944" t="s">
        <v>8989</v>
      </c>
      <c r="O4944"/>
      <c r="P4944" s="401">
        <f>INDEX('Page 3 - Financial Information'!$K$16:$X$186,Y4944,X4944)</f>
        <v>0</v>
      </c>
      <c r="Q4944"/>
      <c r="R4944"/>
      <c r="S4944" t="s">
        <v>9623</v>
      </c>
      <c r="T4944"/>
      <c r="U4944"/>
      <c r="V4944"/>
      <c r="W4944"/>
      <c r="X4944" s="397">
        <v>8</v>
      </c>
      <c r="Y4944" s="397">
        <v>58</v>
      </c>
    </row>
    <row r="4945" spans="1:25" x14ac:dyDescent="0.45">
      <c r="A4945">
        <f>'Page 1 - General Information'!$G$12</f>
        <v>113367003</v>
      </c>
      <c r="B4945" t="str">
        <f>'Page 1 - General Information'!$G$16</f>
        <v>2658</v>
      </c>
      <c r="C4945" s="395" t="s">
        <v>19824</v>
      </c>
      <c r="D4945"/>
      <c r="E4945"/>
      <c r="F4945"/>
      <c r="G4945"/>
      <c r="H4945"/>
      <c r="I4945"/>
      <c r="J4945"/>
      <c r="K4945"/>
      <c r="L4945"/>
      <c r="M4945"/>
      <c r="N4945" t="s">
        <v>8989</v>
      </c>
      <c r="O4945"/>
      <c r="P4945" s="401">
        <f>INDEX('Page 3 - Financial Information'!$K$16:$X$186,Y4945,X4945)</f>
        <v>0</v>
      </c>
      <c r="Q4945"/>
      <c r="R4945"/>
      <c r="S4945" t="s">
        <v>9624</v>
      </c>
      <c r="T4945"/>
      <c r="U4945"/>
      <c r="V4945"/>
      <c r="W4945"/>
      <c r="X4945" s="397">
        <v>9</v>
      </c>
      <c r="Y4945" s="397">
        <v>58</v>
      </c>
    </row>
    <row r="4946" spans="1:25" x14ac:dyDescent="0.45">
      <c r="A4946">
        <f>'Page 1 - General Information'!$G$12</f>
        <v>113367003</v>
      </c>
      <c r="B4946" t="str">
        <f>'Page 1 - General Information'!$G$16</f>
        <v>2658</v>
      </c>
      <c r="C4946" s="395" t="s">
        <v>19824</v>
      </c>
      <c r="D4946"/>
      <c r="E4946"/>
      <c r="F4946"/>
      <c r="G4946"/>
      <c r="H4946"/>
      <c r="I4946"/>
      <c r="J4946"/>
      <c r="K4946"/>
      <c r="L4946"/>
      <c r="M4946"/>
      <c r="N4946" t="s">
        <v>8989</v>
      </c>
      <c r="O4946"/>
      <c r="P4946" s="401">
        <f>INDEX('Page 3 - Financial Information'!$K$16:$X$186,Y4946,X4946)</f>
        <v>0</v>
      </c>
      <c r="Q4946"/>
      <c r="R4946"/>
      <c r="S4946" t="s">
        <v>9625</v>
      </c>
      <c r="T4946"/>
      <c r="U4946"/>
      <c r="V4946"/>
      <c r="W4946"/>
      <c r="X4946" s="397">
        <v>10</v>
      </c>
      <c r="Y4946" s="397">
        <v>58</v>
      </c>
    </row>
    <row r="4947" spans="1:25" x14ac:dyDescent="0.45">
      <c r="A4947">
        <f>'Page 1 - General Information'!$G$12</f>
        <v>113367003</v>
      </c>
      <c r="B4947" t="str">
        <f>'Page 1 - General Information'!$G$16</f>
        <v>2658</v>
      </c>
      <c r="C4947" s="395" t="s">
        <v>19824</v>
      </c>
      <c r="D4947"/>
      <c r="E4947"/>
      <c r="F4947"/>
      <c r="G4947"/>
      <c r="H4947"/>
      <c r="I4947"/>
      <c r="J4947"/>
      <c r="K4947"/>
      <c r="L4947"/>
      <c r="M4947"/>
      <c r="N4947" t="s">
        <v>8989</v>
      </c>
      <c r="O4947"/>
      <c r="P4947" s="401">
        <f>INDEX('Page 3 - Financial Information'!$K$16:$X$186,Y4947,X4947)</f>
        <v>0</v>
      </c>
      <c r="Q4947"/>
      <c r="R4947"/>
      <c r="S4947" t="s">
        <v>9626</v>
      </c>
      <c r="T4947"/>
      <c r="U4947"/>
      <c r="V4947"/>
      <c r="W4947"/>
      <c r="X4947" s="397">
        <v>13</v>
      </c>
      <c r="Y4947" s="397">
        <v>58</v>
      </c>
    </row>
    <row r="4948" spans="1:25" x14ac:dyDescent="0.45">
      <c r="A4948">
        <f>'Page 1 - General Information'!$G$12</f>
        <v>113367003</v>
      </c>
      <c r="B4948" t="str">
        <f>'Page 1 - General Information'!$G$16</f>
        <v>2658</v>
      </c>
      <c r="C4948" s="395" t="s">
        <v>19824</v>
      </c>
      <c r="D4948"/>
      <c r="E4948"/>
      <c r="F4948"/>
      <c r="G4948"/>
      <c r="H4948"/>
      <c r="I4948"/>
      <c r="J4948"/>
      <c r="K4948"/>
      <c r="L4948"/>
      <c r="M4948"/>
      <c r="N4948" t="s">
        <v>8989</v>
      </c>
      <c r="O4948"/>
      <c r="P4948" s="401">
        <f>INDEX('Page 3 - Financial Information'!$K$16:$X$186,Y4948,X4948)</f>
        <v>0</v>
      </c>
      <c r="Q4948"/>
      <c r="R4948"/>
      <c r="S4948" t="s">
        <v>9627</v>
      </c>
      <c r="T4948"/>
      <c r="U4948"/>
      <c r="V4948"/>
      <c r="W4948"/>
      <c r="X4948" s="397">
        <v>14</v>
      </c>
      <c r="Y4948" s="397">
        <v>58</v>
      </c>
    </row>
    <row r="4949" spans="1:25" x14ac:dyDescent="0.45">
      <c r="A4949">
        <f>'Page 1 - General Information'!$G$12</f>
        <v>113367003</v>
      </c>
      <c r="B4949" t="str">
        <f>'Page 1 - General Information'!$G$16</f>
        <v>2658</v>
      </c>
      <c r="C4949" s="395" t="s">
        <v>19824</v>
      </c>
      <c r="D4949"/>
      <c r="E4949"/>
      <c r="F4949"/>
      <c r="G4949"/>
      <c r="H4949"/>
      <c r="I4949"/>
      <c r="J4949"/>
      <c r="K4949"/>
      <c r="L4949"/>
      <c r="M4949"/>
      <c r="N4949" t="s">
        <v>8989</v>
      </c>
      <c r="O4949"/>
      <c r="P4949" s="401">
        <f>INDEX('Page 3 - Financial Information'!$K$16:$X$186,Y4949,X4949)</f>
        <v>0</v>
      </c>
      <c r="Q4949"/>
      <c r="R4949"/>
      <c r="S4949" t="s">
        <v>9628</v>
      </c>
      <c r="T4949"/>
      <c r="U4949"/>
      <c r="V4949"/>
      <c r="W4949"/>
      <c r="X4949" s="397">
        <v>1</v>
      </c>
      <c r="Y4949" s="397">
        <v>59</v>
      </c>
    </row>
    <row r="4950" spans="1:25" x14ac:dyDescent="0.45">
      <c r="A4950">
        <f>'Page 1 - General Information'!$G$12</f>
        <v>113367003</v>
      </c>
      <c r="B4950" t="str">
        <f>'Page 1 - General Information'!$G$16</f>
        <v>2658</v>
      </c>
      <c r="C4950" s="395" t="s">
        <v>19824</v>
      </c>
      <c r="D4950"/>
      <c r="E4950"/>
      <c r="F4950"/>
      <c r="G4950"/>
      <c r="H4950"/>
      <c r="I4950"/>
      <c r="J4950"/>
      <c r="K4950"/>
      <c r="L4950"/>
      <c r="M4950"/>
      <c r="N4950" t="s">
        <v>8989</v>
      </c>
      <c r="O4950"/>
      <c r="P4950" s="401">
        <f>INDEX('Page 3 - Financial Information'!$K$16:$X$186,Y4950,X4950)</f>
        <v>0</v>
      </c>
      <c r="Q4950"/>
      <c r="R4950"/>
      <c r="S4950" t="s">
        <v>9629</v>
      </c>
      <c r="T4950"/>
      <c r="U4950"/>
      <c r="V4950"/>
      <c r="W4950"/>
      <c r="X4950" s="397">
        <v>3</v>
      </c>
      <c r="Y4950" s="397">
        <v>59</v>
      </c>
    </row>
    <row r="4951" spans="1:25" x14ac:dyDescent="0.45">
      <c r="A4951">
        <f>'Page 1 - General Information'!$G$12</f>
        <v>113367003</v>
      </c>
      <c r="B4951" t="str">
        <f>'Page 1 - General Information'!$G$16</f>
        <v>2658</v>
      </c>
      <c r="C4951" s="395" t="s">
        <v>19824</v>
      </c>
      <c r="D4951"/>
      <c r="E4951"/>
      <c r="F4951"/>
      <c r="G4951"/>
      <c r="H4951"/>
      <c r="I4951"/>
      <c r="J4951"/>
      <c r="K4951"/>
      <c r="L4951"/>
      <c r="M4951"/>
      <c r="N4951" t="s">
        <v>8989</v>
      </c>
      <c r="O4951"/>
      <c r="P4951" s="401">
        <f>INDEX('Page 3 - Financial Information'!$K$16:$X$186,Y4951,X4951)</f>
        <v>0</v>
      </c>
      <c r="Q4951"/>
      <c r="R4951"/>
      <c r="S4951" t="s">
        <v>9630</v>
      </c>
      <c r="T4951"/>
      <c r="U4951"/>
      <c r="V4951"/>
      <c r="W4951"/>
      <c r="X4951" s="397">
        <v>4</v>
      </c>
      <c r="Y4951" s="397">
        <v>59</v>
      </c>
    </row>
    <row r="4952" spans="1:25" x14ac:dyDescent="0.45">
      <c r="A4952">
        <f>'Page 1 - General Information'!$G$12</f>
        <v>113367003</v>
      </c>
      <c r="B4952" t="str">
        <f>'Page 1 - General Information'!$G$16</f>
        <v>2658</v>
      </c>
      <c r="C4952" s="395" t="s">
        <v>19824</v>
      </c>
      <c r="D4952"/>
      <c r="E4952"/>
      <c r="F4952"/>
      <c r="G4952"/>
      <c r="H4952"/>
      <c r="I4952"/>
      <c r="J4952"/>
      <c r="K4952"/>
      <c r="L4952"/>
      <c r="M4952"/>
      <c r="N4952" t="s">
        <v>8989</v>
      </c>
      <c r="O4952"/>
      <c r="P4952" s="401">
        <f>INDEX('Page 3 - Financial Information'!$K$16:$X$186,Y4952,X4952)</f>
        <v>0</v>
      </c>
      <c r="Q4952"/>
      <c r="R4952"/>
      <c r="S4952" t="s">
        <v>9631</v>
      </c>
      <c r="T4952"/>
      <c r="U4952"/>
      <c r="V4952"/>
      <c r="W4952"/>
      <c r="X4952" s="397">
        <v>5</v>
      </c>
      <c r="Y4952" s="397">
        <v>59</v>
      </c>
    </row>
    <row r="4953" spans="1:25" x14ac:dyDescent="0.45">
      <c r="A4953">
        <f>'Page 1 - General Information'!$G$12</f>
        <v>113367003</v>
      </c>
      <c r="B4953" t="str">
        <f>'Page 1 - General Information'!$G$16</f>
        <v>2658</v>
      </c>
      <c r="C4953" s="395" t="s">
        <v>19824</v>
      </c>
      <c r="D4953"/>
      <c r="E4953"/>
      <c r="F4953"/>
      <c r="G4953"/>
      <c r="H4953"/>
      <c r="I4953"/>
      <c r="J4953"/>
      <c r="K4953"/>
      <c r="L4953"/>
      <c r="M4953"/>
      <c r="N4953" t="s">
        <v>8989</v>
      </c>
      <c r="O4953"/>
      <c r="P4953" s="401">
        <f>INDEX('Page 3 - Financial Information'!$K$16:$X$186,Y4953,X4953)</f>
        <v>0</v>
      </c>
      <c r="Q4953"/>
      <c r="R4953"/>
      <c r="S4953" t="s">
        <v>9632</v>
      </c>
      <c r="T4953"/>
      <c r="U4953"/>
      <c r="V4953"/>
      <c r="W4953"/>
      <c r="X4953" s="397">
        <v>6</v>
      </c>
      <c r="Y4953" s="397">
        <v>59</v>
      </c>
    </row>
    <row r="4954" spans="1:25" x14ac:dyDescent="0.45">
      <c r="A4954">
        <f>'Page 1 - General Information'!$G$12</f>
        <v>113367003</v>
      </c>
      <c r="B4954" t="str">
        <f>'Page 1 - General Information'!$G$16</f>
        <v>2658</v>
      </c>
      <c r="C4954" s="395" t="s">
        <v>19824</v>
      </c>
      <c r="D4954"/>
      <c r="E4954"/>
      <c r="F4954"/>
      <c r="G4954"/>
      <c r="H4954"/>
      <c r="I4954"/>
      <c r="J4954"/>
      <c r="K4954"/>
      <c r="L4954"/>
      <c r="M4954"/>
      <c r="N4954" t="s">
        <v>8989</v>
      </c>
      <c r="O4954"/>
      <c r="P4954" s="401">
        <f>INDEX('Page 3 - Financial Information'!$K$16:$X$186,Y4954,X4954)</f>
        <v>0</v>
      </c>
      <c r="Q4954"/>
      <c r="R4954"/>
      <c r="S4954" t="s">
        <v>9633</v>
      </c>
      <c r="T4954"/>
      <c r="U4954"/>
      <c r="V4954"/>
      <c r="W4954"/>
      <c r="X4954" s="397">
        <v>7</v>
      </c>
      <c r="Y4954" s="397">
        <v>59</v>
      </c>
    </row>
    <row r="4955" spans="1:25" x14ac:dyDescent="0.45">
      <c r="A4955">
        <f>'Page 1 - General Information'!$G$12</f>
        <v>113367003</v>
      </c>
      <c r="B4955" t="str">
        <f>'Page 1 - General Information'!$G$16</f>
        <v>2658</v>
      </c>
      <c r="C4955" s="395" t="s">
        <v>19824</v>
      </c>
      <c r="D4955"/>
      <c r="E4955"/>
      <c r="F4955"/>
      <c r="G4955"/>
      <c r="H4955"/>
      <c r="I4955"/>
      <c r="J4955"/>
      <c r="K4955"/>
      <c r="L4955"/>
      <c r="M4955"/>
      <c r="N4955" t="s">
        <v>8989</v>
      </c>
      <c r="O4955"/>
      <c r="P4955" s="401">
        <f>INDEX('Page 3 - Financial Information'!$K$16:$X$186,Y4955,X4955)</f>
        <v>0</v>
      </c>
      <c r="Q4955"/>
      <c r="R4955"/>
      <c r="S4955" t="s">
        <v>9634</v>
      </c>
      <c r="T4955"/>
      <c r="U4955"/>
      <c r="V4955"/>
      <c r="W4955"/>
      <c r="X4955" s="397">
        <v>8</v>
      </c>
      <c r="Y4955" s="397">
        <v>59</v>
      </c>
    </row>
    <row r="4956" spans="1:25" x14ac:dyDescent="0.45">
      <c r="A4956">
        <f>'Page 1 - General Information'!$G$12</f>
        <v>113367003</v>
      </c>
      <c r="B4956" t="str">
        <f>'Page 1 - General Information'!$G$16</f>
        <v>2658</v>
      </c>
      <c r="C4956" s="395" t="s">
        <v>19824</v>
      </c>
      <c r="D4956"/>
      <c r="E4956"/>
      <c r="F4956"/>
      <c r="G4956"/>
      <c r="H4956"/>
      <c r="I4956"/>
      <c r="J4956"/>
      <c r="K4956"/>
      <c r="L4956"/>
      <c r="M4956"/>
      <c r="N4956" t="s">
        <v>8989</v>
      </c>
      <c r="O4956"/>
      <c r="P4956" s="401">
        <f>INDEX('Page 3 - Financial Information'!$K$16:$X$186,Y4956,X4956)</f>
        <v>0</v>
      </c>
      <c r="Q4956"/>
      <c r="R4956"/>
      <c r="S4956" t="s">
        <v>9635</v>
      </c>
      <c r="T4956"/>
      <c r="U4956"/>
      <c r="V4956"/>
      <c r="W4956"/>
      <c r="X4956" s="397">
        <v>9</v>
      </c>
      <c r="Y4956" s="397">
        <v>59</v>
      </c>
    </row>
    <row r="4957" spans="1:25" x14ac:dyDescent="0.45">
      <c r="A4957">
        <f>'Page 1 - General Information'!$G$12</f>
        <v>113367003</v>
      </c>
      <c r="B4957" t="str">
        <f>'Page 1 - General Information'!$G$16</f>
        <v>2658</v>
      </c>
      <c r="C4957" s="395" t="s">
        <v>19824</v>
      </c>
      <c r="D4957"/>
      <c r="E4957"/>
      <c r="F4957"/>
      <c r="G4957"/>
      <c r="H4957"/>
      <c r="I4957"/>
      <c r="J4957"/>
      <c r="K4957"/>
      <c r="L4957"/>
      <c r="M4957"/>
      <c r="N4957" t="s">
        <v>8989</v>
      </c>
      <c r="O4957"/>
      <c r="P4957" s="401">
        <f>INDEX('Page 3 - Financial Information'!$K$16:$X$186,Y4957,X4957)</f>
        <v>0</v>
      </c>
      <c r="Q4957"/>
      <c r="R4957"/>
      <c r="S4957" t="s">
        <v>9636</v>
      </c>
      <c r="T4957"/>
      <c r="U4957"/>
      <c r="V4957"/>
      <c r="W4957"/>
      <c r="X4957" s="397">
        <v>10</v>
      </c>
      <c r="Y4957" s="397">
        <v>59</v>
      </c>
    </row>
    <row r="4958" spans="1:25" x14ac:dyDescent="0.45">
      <c r="A4958">
        <f>'Page 1 - General Information'!$G$12</f>
        <v>113367003</v>
      </c>
      <c r="B4958" t="str">
        <f>'Page 1 - General Information'!$G$16</f>
        <v>2658</v>
      </c>
      <c r="C4958" s="395" t="s">
        <v>19824</v>
      </c>
      <c r="D4958"/>
      <c r="E4958"/>
      <c r="F4958"/>
      <c r="G4958"/>
      <c r="H4958"/>
      <c r="I4958"/>
      <c r="J4958"/>
      <c r="K4958"/>
      <c r="L4958"/>
      <c r="M4958"/>
      <c r="N4958" t="s">
        <v>8989</v>
      </c>
      <c r="O4958"/>
      <c r="P4958" s="401">
        <f>INDEX('Page 3 - Financial Information'!$K$16:$X$186,Y4958,X4958)</f>
        <v>0</v>
      </c>
      <c r="Q4958"/>
      <c r="R4958"/>
      <c r="S4958" t="s">
        <v>9637</v>
      </c>
      <c r="T4958"/>
      <c r="U4958"/>
      <c r="V4958"/>
      <c r="W4958"/>
      <c r="X4958" s="397">
        <v>13</v>
      </c>
      <c r="Y4958" s="397">
        <v>59</v>
      </c>
    </row>
    <row r="4959" spans="1:25" x14ac:dyDescent="0.45">
      <c r="A4959">
        <f>'Page 1 - General Information'!$G$12</f>
        <v>113367003</v>
      </c>
      <c r="B4959" t="str">
        <f>'Page 1 - General Information'!$G$16</f>
        <v>2658</v>
      </c>
      <c r="C4959" s="395" t="s">
        <v>19824</v>
      </c>
      <c r="D4959"/>
      <c r="E4959"/>
      <c r="F4959"/>
      <c r="G4959"/>
      <c r="H4959"/>
      <c r="I4959"/>
      <c r="J4959"/>
      <c r="K4959"/>
      <c r="L4959"/>
      <c r="M4959"/>
      <c r="N4959" t="s">
        <v>8989</v>
      </c>
      <c r="O4959"/>
      <c r="P4959" s="401">
        <f>INDEX('Page 3 - Financial Information'!$K$16:$X$186,Y4959,X4959)</f>
        <v>0</v>
      </c>
      <c r="Q4959"/>
      <c r="R4959"/>
      <c r="S4959" t="s">
        <v>9638</v>
      </c>
      <c r="T4959"/>
      <c r="U4959"/>
      <c r="V4959"/>
      <c r="W4959"/>
      <c r="X4959" s="397">
        <v>14</v>
      </c>
      <c r="Y4959" s="397">
        <v>59</v>
      </c>
    </row>
    <row r="4960" spans="1:25" x14ac:dyDescent="0.45">
      <c r="A4960">
        <f>'Page 1 - General Information'!$G$12</f>
        <v>113367003</v>
      </c>
      <c r="B4960" t="str">
        <f>'Page 1 - General Information'!$G$16</f>
        <v>2658</v>
      </c>
      <c r="C4960" s="395" t="s">
        <v>19824</v>
      </c>
      <c r="D4960"/>
      <c r="E4960"/>
      <c r="F4960"/>
      <c r="G4960"/>
      <c r="H4960"/>
      <c r="I4960"/>
      <c r="J4960"/>
      <c r="K4960"/>
      <c r="L4960"/>
      <c r="M4960"/>
      <c r="N4960" t="s">
        <v>8989</v>
      </c>
      <c r="O4960"/>
      <c r="P4960" s="401">
        <f>INDEX('Page 3 - Financial Information'!$K$16:$X$186,Y4960,X4960)</f>
        <v>0</v>
      </c>
      <c r="Q4960"/>
      <c r="R4960"/>
      <c r="S4960" t="s">
        <v>9639</v>
      </c>
      <c r="T4960"/>
      <c r="U4960"/>
      <c r="V4960"/>
      <c r="W4960"/>
      <c r="X4960" s="397">
        <v>1</v>
      </c>
      <c r="Y4960" s="397">
        <v>60</v>
      </c>
    </row>
    <row r="4961" spans="1:25" x14ac:dyDescent="0.45">
      <c r="A4961">
        <f>'Page 1 - General Information'!$G$12</f>
        <v>113367003</v>
      </c>
      <c r="B4961" t="str">
        <f>'Page 1 - General Information'!$G$16</f>
        <v>2658</v>
      </c>
      <c r="C4961" s="395" t="s">
        <v>19824</v>
      </c>
      <c r="D4961"/>
      <c r="E4961"/>
      <c r="F4961"/>
      <c r="G4961"/>
      <c r="H4961"/>
      <c r="I4961"/>
      <c r="J4961"/>
      <c r="K4961"/>
      <c r="L4961"/>
      <c r="M4961"/>
      <c r="N4961" t="s">
        <v>8989</v>
      </c>
      <c r="O4961"/>
      <c r="P4961" s="401">
        <f>INDEX('Page 3 - Financial Information'!$K$16:$X$186,Y4961,X4961)</f>
        <v>0</v>
      </c>
      <c r="Q4961"/>
      <c r="R4961"/>
      <c r="S4961" t="s">
        <v>9640</v>
      </c>
      <c r="T4961"/>
      <c r="U4961"/>
      <c r="V4961"/>
      <c r="W4961"/>
      <c r="X4961" s="397">
        <v>3</v>
      </c>
      <c r="Y4961" s="397">
        <v>60</v>
      </c>
    </row>
    <row r="4962" spans="1:25" x14ac:dyDescent="0.45">
      <c r="A4962">
        <f>'Page 1 - General Information'!$G$12</f>
        <v>113367003</v>
      </c>
      <c r="B4962" t="str">
        <f>'Page 1 - General Information'!$G$16</f>
        <v>2658</v>
      </c>
      <c r="C4962" s="395" t="s">
        <v>19824</v>
      </c>
      <c r="D4962"/>
      <c r="E4962"/>
      <c r="F4962"/>
      <c r="G4962"/>
      <c r="H4962"/>
      <c r="I4962"/>
      <c r="J4962"/>
      <c r="K4962"/>
      <c r="L4962"/>
      <c r="M4962"/>
      <c r="N4962" t="s">
        <v>8989</v>
      </c>
      <c r="O4962"/>
      <c r="P4962" s="401">
        <f>INDEX('Page 3 - Financial Information'!$K$16:$X$186,Y4962,X4962)</f>
        <v>0</v>
      </c>
      <c r="Q4962"/>
      <c r="R4962"/>
      <c r="S4962" t="s">
        <v>9641</v>
      </c>
      <c r="T4962"/>
      <c r="U4962"/>
      <c r="V4962"/>
      <c r="W4962"/>
      <c r="X4962" s="397">
        <v>4</v>
      </c>
      <c r="Y4962" s="397">
        <v>60</v>
      </c>
    </row>
    <row r="4963" spans="1:25" x14ac:dyDescent="0.45">
      <c r="A4963">
        <f>'Page 1 - General Information'!$G$12</f>
        <v>113367003</v>
      </c>
      <c r="B4963" t="str">
        <f>'Page 1 - General Information'!$G$16</f>
        <v>2658</v>
      </c>
      <c r="C4963" s="395" t="s">
        <v>19824</v>
      </c>
      <c r="D4963"/>
      <c r="E4963"/>
      <c r="F4963"/>
      <c r="G4963"/>
      <c r="H4963"/>
      <c r="I4963"/>
      <c r="J4963"/>
      <c r="K4963"/>
      <c r="L4963"/>
      <c r="M4963"/>
      <c r="N4963" t="s">
        <v>8989</v>
      </c>
      <c r="O4963"/>
      <c r="P4963" s="401">
        <f>INDEX('Page 3 - Financial Information'!$K$16:$X$186,Y4963,X4963)</f>
        <v>0</v>
      </c>
      <c r="Q4963"/>
      <c r="R4963"/>
      <c r="S4963" t="s">
        <v>9642</v>
      </c>
      <c r="T4963"/>
      <c r="U4963"/>
      <c r="V4963"/>
      <c r="W4963"/>
      <c r="X4963" s="397">
        <v>5</v>
      </c>
      <c r="Y4963" s="397">
        <v>60</v>
      </c>
    </row>
    <row r="4964" spans="1:25" x14ac:dyDescent="0.45">
      <c r="A4964">
        <f>'Page 1 - General Information'!$G$12</f>
        <v>113367003</v>
      </c>
      <c r="B4964" t="str">
        <f>'Page 1 - General Information'!$G$16</f>
        <v>2658</v>
      </c>
      <c r="C4964" s="395" t="s">
        <v>19824</v>
      </c>
      <c r="D4964"/>
      <c r="E4964"/>
      <c r="F4964"/>
      <c r="G4964"/>
      <c r="H4964"/>
      <c r="I4964"/>
      <c r="J4964"/>
      <c r="K4964"/>
      <c r="L4964"/>
      <c r="M4964"/>
      <c r="N4964" t="s">
        <v>8989</v>
      </c>
      <c r="O4964"/>
      <c r="P4964" s="401">
        <f>INDEX('Page 3 - Financial Information'!$K$16:$X$186,Y4964,X4964)</f>
        <v>0</v>
      </c>
      <c r="Q4964"/>
      <c r="R4964"/>
      <c r="S4964" t="s">
        <v>9643</v>
      </c>
      <c r="T4964"/>
      <c r="U4964"/>
      <c r="V4964"/>
      <c r="W4964"/>
      <c r="X4964" s="397">
        <v>6</v>
      </c>
      <c r="Y4964" s="397">
        <v>60</v>
      </c>
    </row>
    <row r="4965" spans="1:25" x14ac:dyDescent="0.45">
      <c r="A4965">
        <f>'Page 1 - General Information'!$G$12</f>
        <v>113367003</v>
      </c>
      <c r="B4965" t="str">
        <f>'Page 1 - General Information'!$G$16</f>
        <v>2658</v>
      </c>
      <c r="C4965" s="395" t="s">
        <v>19824</v>
      </c>
      <c r="D4965"/>
      <c r="E4965"/>
      <c r="F4965"/>
      <c r="G4965"/>
      <c r="H4965"/>
      <c r="I4965"/>
      <c r="J4965"/>
      <c r="K4965"/>
      <c r="L4965"/>
      <c r="M4965"/>
      <c r="N4965" t="s">
        <v>8989</v>
      </c>
      <c r="O4965"/>
      <c r="P4965" s="401">
        <f>INDEX('Page 3 - Financial Information'!$K$16:$X$186,Y4965,X4965)</f>
        <v>0</v>
      </c>
      <c r="Q4965"/>
      <c r="R4965"/>
      <c r="S4965" t="s">
        <v>9644</v>
      </c>
      <c r="T4965"/>
      <c r="U4965"/>
      <c r="V4965"/>
      <c r="W4965"/>
      <c r="X4965" s="397">
        <v>7</v>
      </c>
      <c r="Y4965" s="397">
        <v>60</v>
      </c>
    </row>
    <row r="4966" spans="1:25" x14ac:dyDescent="0.45">
      <c r="A4966">
        <f>'Page 1 - General Information'!$G$12</f>
        <v>113367003</v>
      </c>
      <c r="B4966" t="str">
        <f>'Page 1 - General Information'!$G$16</f>
        <v>2658</v>
      </c>
      <c r="C4966" s="395" t="s">
        <v>19824</v>
      </c>
      <c r="D4966"/>
      <c r="E4966"/>
      <c r="F4966"/>
      <c r="G4966"/>
      <c r="H4966"/>
      <c r="I4966"/>
      <c r="J4966"/>
      <c r="K4966"/>
      <c r="L4966"/>
      <c r="M4966"/>
      <c r="N4966" t="s">
        <v>8989</v>
      </c>
      <c r="O4966"/>
      <c r="P4966" s="401">
        <f>INDEX('Page 3 - Financial Information'!$K$16:$X$186,Y4966,X4966)</f>
        <v>0</v>
      </c>
      <c r="Q4966"/>
      <c r="R4966"/>
      <c r="S4966" t="s">
        <v>9645</v>
      </c>
      <c r="T4966"/>
      <c r="U4966"/>
      <c r="V4966"/>
      <c r="W4966"/>
      <c r="X4966" s="397">
        <v>8</v>
      </c>
      <c r="Y4966" s="397">
        <v>60</v>
      </c>
    </row>
    <row r="4967" spans="1:25" x14ac:dyDescent="0.45">
      <c r="A4967">
        <f>'Page 1 - General Information'!$G$12</f>
        <v>113367003</v>
      </c>
      <c r="B4967" t="str">
        <f>'Page 1 - General Information'!$G$16</f>
        <v>2658</v>
      </c>
      <c r="C4967" s="395" t="s">
        <v>19824</v>
      </c>
      <c r="D4967"/>
      <c r="E4967"/>
      <c r="F4967"/>
      <c r="G4967"/>
      <c r="H4967"/>
      <c r="I4967"/>
      <c r="J4967"/>
      <c r="K4967"/>
      <c r="L4967"/>
      <c r="M4967"/>
      <c r="N4967" t="s">
        <v>8989</v>
      </c>
      <c r="O4967"/>
      <c r="P4967" s="401">
        <f>INDEX('Page 3 - Financial Information'!$K$16:$X$186,Y4967,X4967)</f>
        <v>0</v>
      </c>
      <c r="Q4967"/>
      <c r="R4967"/>
      <c r="S4967" t="s">
        <v>9646</v>
      </c>
      <c r="T4967"/>
      <c r="U4967"/>
      <c r="V4967"/>
      <c r="W4967"/>
      <c r="X4967" s="397">
        <v>9</v>
      </c>
      <c r="Y4967" s="397">
        <v>60</v>
      </c>
    </row>
    <row r="4968" spans="1:25" x14ac:dyDescent="0.45">
      <c r="A4968">
        <f>'Page 1 - General Information'!$G$12</f>
        <v>113367003</v>
      </c>
      <c r="B4968" t="str">
        <f>'Page 1 - General Information'!$G$16</f>
        <v>2658</v>
      </c>
      <c r="C4968" s="395" t="s">
        <v>19824</v>
      </c>
      <c r="D4968"/>
      <c r="E4968"/>
      <c r="F4968"/>
      <c r="G4968"/>
      <c r="H4968"/>
      <c r="I4968"/>
      <c r="J4968"/>
      <c r="K4968"/>
      <c r="L4968"/>
      <c r="M4968"/>
      <c r="N4968" t="s">
        <v>8989</v>
      </c>
      <c r="O4968"/>
      <c r="P4968" s="401">
        <f>INDEX('Page 3 - Financial Information'!$K$16:$X$186,Y4968,X4968)</f>
        <v>0</v>
      </c>
      <c r="Q4968"/>
      <c r="R4968"/>
      <c r="S4968" t="s">
        <v>9647</v>
      </c>
      <c r="T4968"/>
      <c r="U4968"/>
      <c r="V4968"/>
      <c r="W4968"/>
      <c r="X4968" s="397">
        <v>10</v>
      </c>
      <c r="Y4968" s="397">
        <v>60</v>
      </c>
    </row>
    <row r="4969" spans="1:25" x14ac:dyDescent="0.45">
      <c r="A4969">
        <f>'Page 1 - General Information'!$G$12</f>
        <v>113367003</v>
      </c>
      <c r="B4969" t="str">
        <f>'Page 1 - General Information'!$G$16</f>
        <v>2658</v>
      </c>
      <c r="C4969" s="395" t="s">
        <v>19824</v>
      </c>
      <c r="D4969"/>
      <c r="E4969"/>
      <c r="F4969"/>
      <c r="G4969"/>
      <c r="H4969"/>
      <c r="I4969"/>
      <c r="J4969"/>
      <c r="K4969"/>
      <c r="L4969"/>
      <c r="M4969"/>
      <c r="N4969" t="s">
        <v>8989</v>
      </c>
      <c r="O4969"/>
      <c r="P4969" s="401">
        <f>INDEX('Page 3 - Financial Information'!$K$16:$X$186,Y4969,X4969)</f>
        <v>0</v>
      </c>
      <c r="Q4969"/>
      <c r="R4969"/>
      <c r="S4969" t="s">
        <v>9648</v>
      </c>
      <c r="T4969"/>
      <c r="U4969"/>
      <c r="V4969"/>
      <c r="W4969"/>
      <c r="X4969" s="397">
        <v>13</v>
      </c>
      <c r="Y4969" s="397">
        <v>60</v>
      </c>
    </row>
    <row r="4970" spans="1:25" x14ac:dyDescent="0.45">
      <c r="A4970">
        <f>'Page 1 - General Information'!$G$12</f>
        <v>113367003</v>
      </c>
      <c r="B4970" t="str">
        <f>'Page 1 - General Information'!$G$16</f>
        <v>2658</v>
      </c>
      <c r="C4970" s="395" t="s">
        <v>19824</v>
      </c>
      <c r="D4970"/>
      <c r="E4970"/>
      <c r="F4970"/>
      <c r="G4970"/>
      <c r="H4970"/>
      <c r="I4970"/>
      <c r="J4970"/>
      <c r="K4970"/>
      <c r="L4970"/>
      <c r="M4970"/>
      <c r="N4970" t="s">
        <v>8989</v>
      </c>
      <c r="O4970"/>
      <c r="P4970" s="401">
        <f>INDEX('Page 3 - Financial Information'!$K$16:$X$186,Y4970,X4970)</f>
        <v>0</v>
      </c>
      <c r="Q4970"/>
      <c r="R4970"/>
      <c r="S4970" t="s">
        <v>9649</v>
      </c>
      <c r="T4970"/>
      <c r="U4970"/>
      <c r="V4970"/>
      <c r="W4970"/>
      <c r="X4970" s="397">
        <v>14</v>
      </c>
      <c r="Y4970" s="397">
        <v>60</v>
      </c>
    </row>
    <row r="4971" spans="1:25" x14ac:dyDescent="0.45">
      <c r="A4971">
        <f>'Page 1 - General Information'!$G$12</f>
        <v>113367003</v>
      </c>
      <c r="B4971" t="str">
        <f>'Page 1 - General Information'!$G$16</f>
        <v>2658</v>
      </c>
      <c r="C4971" s="395" t="s">
        <v>19824</v>
      </c>
      <c r="D4971"/>
      <c r="E4971"/>
      <c r="F4971"/>
      <c r="G4971"/>
      <c r="H4971"/>
      <c r="I4971"/>
      <c r="J4971"/>
      <c r="K4971"/>
      <c r="L4971"/>
      <c r="M4971"/>
      <c r="N4971" t="s">
        <v>8989</v>
      </c>
      <c r="O4971"/>
      <c r="P4971" s="401">
        <f>INDEX('Page 3 - Financial Information'!$K$16:$X$186,Y4971,X4971)</f>
        <v>0</v>
      </c>
      <c r="Q4971"/>
      <c r="R4971"/>
      <c r="S4971" t="s">
        <v>9650</v>
      </c>
      <c r="T4971"/>
      <c r="U4971"/>
      <c r="V4971"/>
      <c r="W4971"/>
      <c r="X4971" s="397">
        <v>1</v>
      </c>
      <c r="Y4971" s="397">
        <v>61</v>
      </c>
    </row>
    <row r="4972" spans="1:25" x14ac:dyDescent="0.45">
      <c r="A4972">
        <f>'Page 1 - General Information'!$G$12</f>
        <v>113367003</v>
      </c>
      <c r="B4972" t="str">
        <f>'Page 1 - General Information'!$G$16</f>
        <v>2658</v>
      </c>
      <c r="C4972" s="395" t="s">
        <v>19824</v>
      </c>
      <c r="D4972"/>
      <c r="E4972"/>
      <c r="F4972"/>
      <c r="G4972"/>
      <c r="H4972"/>
      <c r="I4972"/>
      <c r="J4972"/>
      <c r="K4972"/>
      <c r="L4972"/>
      <c r="M4972"/>
      <c r="N4972" t="s">
        <v>8989</v>
      </c>
      <c r="O4972"/>
      <c r="P4972" s="401">
        <f>INDEX('Page 3 - Financial Information'!$K$16:$X$186,Y4972,X4972)</f>
        <v>0</v>
      </c>
      <c r="Q4972"/>
      <c r="R4972"/>
      <c r="S4972" t="s">
        <v>9651</v>
      </c>
      <c r="T4972"/>
      <c r="U4972"/>
      <c r="V4972"/>
      <c r="W4972"/>
      <c r="X4972" s="397">
        <v>3</v>
      </c>
      <c r="Y4972" s="397">
        <v>61</v>
      </c>
    </row>
    <row r="4973" spans="1:25" x14ac:dyDescent="0.45">
      <c r="A4973">
        <f>'Page 1 - General Information'!$G$12</f>
        <v>113367003</v>
      </c>
      <c r="B4973" t="str">
        <f>'Page 1 - General Information'!$G$16</f>
        <v>2658</v>
      </c>
      <c r="C4973" s="395" t="s">
        <v>19824</v>
      </c>
      <c r="D4973"/>
      <c r="E4973"/>
      <c r="F4973"/>
      <c r="G4973"/>
      <c r="H4973"/>
      <c r="I4973"/>
      <c r="J4973"/>
      <c r="K4973"/>
      <c r="L4973"/>
      <c r="M4973"/>
      <c r="N4973" t="s">
        <v>8989</v>
      </c>
      <c r="O4973"/>
      <c r="P4973" s="401">
        <f>INDEX('Page 3 - Financial Information'!$K$16:$X$186,Y4973,X4973)</f>
        <v>0</v>
      </c>
      <c r="Q4973"/>
      <c r="R4973"/>
      <c r="S4973" t="s">
        <v>9652</v>
      </c>
      <c r="T4973"/>
      <c r="U4973"/>
      <c r="V4973"/>
      <c r="W4973"/>
      <c r="X4973" s="397">
        <v>4</v>
      </c>
      <c r="Y4973" s="397">
        <v>61</v>
      </c>
    </row>
    <row r="4974" spans="1:25" x14ac:dyDescent="0.45">
      <c r="A4974">
        <f>'Page 1 - General Information'!$G$12</f>
        <v>113367003</v>
      </c>
      <c r="B4974" t="str">
        <f>'Page 1 - General Information'!$G$16</f>
        <v>2658</v>
      </c>
      <c r="C4974" s="395" t="s">
        <v>19824</v>
      </c>
      <c r="D4974"/>
      <c r="E4974"/>
      <c r="F4974"/>
      <c r="G4974"/>
      <c r="H4974"/>
      <c r="I4974"/>
      <c r="J4974"/>
      <c r="K4974"/>
      <c r="L4974"/>
      <c r="M4974"/>
      <c r="N4974" t="s">
        <v>8989</v>
      </c>
      <c r="O4974"/>
      <c r="P4974" s="401">
        <f>INDEX('Page 3 - Financial Information'!$K$16:$X$186,Y4974,X4974)</f>
        <v>0</v>
      </c>
      <c r="Q4974"/>
      <c r="R4974"/>
      <c r="S4974" t="s">
        <v>9653</v>
      </c>
      <c r="T4974"/>
      <c r="U4974"/>
      <c r="V4974"/>
      <c r="W4974"/>
      <c r="X4974" s="397">
        <v>5</v>
      </c>
      <c r="Y4974" s="397">
        <v>61</v>
      </c>
    </row>
    <row r="4975" spans="1:25" x14ac:dyDescent="0.45">
      <c r="A4975">
        <f>'Page 1 - General Information'!$G$12</f>
        <v>113367003</v>
      </c>
      <c r="B4975" t="str">
        <f>'Page 1 - General Information'!$G$16</f>
        <v>2658</v>
      </c>
      <c r="C4975" s="395" t="s">
        <v>19824</v>
      </c>
      <c r="D4975"/>
      <c r="E4975"/>
      <c r="F4975"/>
      <c r="G4975"/>
      <c r="H4975"/>
      <c r="I4975"/>
      <c r="J4975"/>
      <c r="K4975"/>
      <c r="L4975"/>
      <c r="M4975"/>
      <c r="N4975" t="s">
        <v>8989</v>
      </c>
      <c r="O4975"/>
      <c r="P4975" s="401">
        <f>INDEX('Page 3 - Financial Information'!$K$16:$X$186,Y4975,X4975)</f>
        <v>0</v>
      </c>
      <c r="Q4975"/>
      <c r="R4975"/>
      <c r="S4975" t="s">
        <v>9654</v>
      </c>
      <c r="T4975"/>
      <c r="U4975"/>
      <c r="V4975"/>
      <c r="W4975"/>
      <c r="X4975" s="397">
        <v>6</v>
      </c>
      <c r="Y4975" s="397">
        <v>61</v>
      </c>
    </row>
    <row r="4976" spans="1:25" x14ac:dyDescent="0.45">
      <c r="A4976">
        <f>'Page 1 - General Information'!$G$12</f>
        <v>113367003</v>
      </c>
      <c r="B4976" t="str">
        <f>'Page 1 - General Information'!$G$16</f>
        <v>2658</v>
      </c>
      <c r="C4976" s="395" t="s">
        <v>19824</v>
      </c>
      <c r="D4976"/>
      <c r="E4976"/>
      <c r="F4976"/>
      <c r="G4976"/>
      <c r="H4976"/>
      <c r="I4976"/>
      <c r="J4976"/>
      <c r="K4976"/>
      <c r="L4976"/>
      <c r="M4976"/>
      <c r="N4976" t="s">
        <v>8989</v>
      </c>
      <c r="O4976"/>
      <c r="P4976" s="401">
        <f>INDEX('Page 3 - Financial Information'!$K$16:$X$186,Y4976,X4976)</f>
        <v>0</v>
      </c>
      <c r="Q4976"/>
      <c r="R4976"/>
      <c r="S4976" t="s">
        <v>9655</v>
      </c>
      <c r="T4976"/>
      <c r="U4976"/>
      <c r="V4976"/>
      <c r="W4976"/>
      <c r="X4976" s="397">
        <v>7</v>
      </c>
      <c r="Y4976" s="397">
        <v>61</v>
      </c>
    </row>
    <row r="4977" spans="1:25" x14ac:dyDescent="0.45">
      <c r="A4977">
        <f>'Page 1 - General Information'!$G$12</f>
        <v>113367003</v>
      </c>
      <c r="B4977" t="str">
        <f>'Page 1 - General Information'!$G$16</f>
        <v>2658</v>
      </c>
      <c r="C4977" s="395" t="s">
        <v>19824</v>
      </c>
      <c r="D4977"/>
      <c r="E4977"/>
      <c r="F4977"/>
      <c r="G4977"/>
      <c r="H4977"/>
      <c r="I4977"/>
      <c r="J4977"/>
      <c r="K4977"/>
      <c r="L4977"/>
      <c r="M4977"/>
      <c r="N4977" t="s">
        <v>8989</v>
      </c>
      <c r="O4977"/>
      <c r="P4977" s="401">
        <f>INDEX('Page 3 - Financial Information'!$K$16:$X$186,Y4977,X4977)</f>
        <v>0</v>
      </c>
      <c r="Q4977"/>
      <c r="R4977"/>
      <c r="S4977" t="s">
        <v>9656</v>
      </c>
      <c r="T4977"/>
      <c r="U4977"/>
      <c r="V4977"/>
      <c r="W4977"/>
      <c r="X4977" s="397">
        <v>8</v>
      </c>
      <c r="Y4977" s="397">
        <v>61</v>
      </c>
    </row>
    <row r="4978" spans="1:25" x14ac:dyDescent="0.45">
      <c r="A4978">
        <f>'Page 1 - General Information'!$G$12</f>
        <v>113367003</v>
      </c>
      <c r="B4978" t="str">
        <f>'Page 1 - General Information'!$G$16</f>
        <v>2658</v>
      </c>
      <c r="C4978" s="395" t="s">
        <v>19824</v>
      </c>
      <c r="D4978"/>
      <c r="E4978"/>
      <c r="F4978"/>
      <c r="G4978"/>
      <c r="H4978"/>
      <c r="I4978"/>
      <c r="J4978"/>
      <c r="K4978"/>
      <c r="L4978"/>
      <c r="M4978"/>
      <c r="N4978" t="s">
        <v>8989</v>
      </c>
      <c r="O4978"/>
      <c r="P4978" s="401">
        <f>INDEX('Page 3 - Financial Information'!$K$16:$X$186,Y4978,X4978)</f>
        <v>0</v>
      </c>
      <c r="Q4978"/>
      <c r="R4978"/>
      <c r="S4978" t="s">
        <v>9657</v>
      </c>
      <c r="T4978"/>
      <c r="U4978"/>
      <c r="V4978"/>
      <c r="W4978"/>
      <c r="X4978" s="397">
        <v>9</v>
      </c>
      <c r="Y4978" s="397">
        <v>61</v>
      </c>
    </row>
    <row r="4979" spans="1:25" x14ac:dyDescent="0.45">
      <c r="A4979">
        <f>'Page 1 - General Information'!$G$12</f>
        <v>113367003</v>
      </c>
      <c r="B4979" t="str">
        <f>'Page 1 - General Information'!$G$16</f>
        <v>2658</v>
      </c>
      <c r="C4979" s="395" t="s">
        <v>19824</v>
      </c>
      <c r="D4979"/>
      <c r="E4979"/>
      <c r="F4979"/>
      <c r="G4979"/>
      <c r="H4979"/>
      <c r="I4979"/>
      <c r="J4979"/>
      <c r="K4979"/>
      <c r="L4979"/>
      <c r="M4979"/>
      <c r="N4979" t="s">
        <v>8989</v>
      </c>
      <c r="O4979"/>
      <c r="P4979" s="401">
        <f>INDEX('Page 3 - Financial Information'!$K$16:$X$186,Y4979,X4979)</f>
        <v>0</v>
      </c>
      <c r="Q4979"/>
      <c r="R4979"/>
      <c r="S4979" t="s">
        <v>9658</v>
      </c>
      <c r="T4979"/>
      <c r="U4979"/>
      <c r="V4979"/>
      <c r="W4979"/>
      <c r="X4979" s="397">
        <v>10</v>
      </c>
      <c r="Y4979" s="397">
        <v>61</v>
      </c>
    </row>
    <row r="4980" spans="1:25" x14ac:dyDescent="0.45">
      <c r="A4980">
        <f>'Page 1 - General Information'!$G$12</f>
        <v>113367003</v>
      </c>
      <c r="B4980" t="str">
        <f>'Page 1 - General Information'!$G$16</f>
        <v>2658</v>
      </c>
      <c r="C4980" s="395" t="s">
        <v>19824</v>
      </c>
      <c r="D4980"/>
      <c r="E4980"/>
      <c r="F4980"/>
      <c r="G4980"/>
      <c r="H4980"/>
      <c r="I4980"/>
      <c r="J4980"/>
      <c r="K4980"/>
      <c r="L4980"/>
      <c r="M4980"/>
      <c r="N4980" t="s">
        <v>8989</v>
      </c>
      <c r="O4980"/>
      <c r="P4980" s="401">
        <f>INDEX('Page 3 - Financial Information'!$K$16:$X$186,Y4980,X4980)</f>
        <v>0</v>
      </c>
      <c r="Q4980"/>
      <c r="R4980"/>
      <c r="S4980" t="s">
        <v>9659</v>
      </c>
      <c r="T4980"/>
      <c r="U4980"/>
      <c r="V4980"/>
      <c r="W4980"/>
      <c r="X4980" s="397">
        <v>13</v>
      </c>
      <c r="Y4980" s="397">
        <v>61</v>
      </c>
    </row>
    <row r="4981" spans="1:25" x14ac:dyDescent="0.45">
      <c r="A4981">
        <f>'Page 1 - General Information'!$G$12</f>
        <v>113367003</v>
      </c>
      <c r="B4981" t="str">
        <f>'Page 1 - General Information'!$G$16</f>
        <v>2658</v>
      </c>
      <c r="C4981" s="395" t="s">
        <v>19824</v>
      </c>
      <c r="D4981"/>
      <c r="E4981"/>
      <c r="F4981"/>
      <c r="G4981"/>
      <c r="H4981"/>
      <c r="I4981"/>
      <c r="J4981"/>
      <c r="K4981"/>
      <c r="L4981"/>
      <c r="M4981"/>
      <c r="N4981" t="s">
        <v>8989</v>
      </c>
      <c r="O4981"/>
      <c r="P4981" s="401">
        <f>INDEX('Page 3 - Financial Information'!$K$16:$X$186,Y4981,X4981)</f>
        <v>0</v>
      </c>
      <c r="Q4981"/>
      <c r="R4981"/>
      <c r="S4981" t="s">
        <v>9660</v>
      </c>
      <c r="T4981"/>
      <c r="U4981"/>
      <c r="V4981"/>
      <c r="W4981"/>
      <c r="X4981" s="397">
        <v>14</v>
      </c>
      <c r="Y4981" s="397">
        <v>61</v>
      </c>
    </row>
    <row r="4982" spans="1:25" x14ac:dyDescent="0.45">
      <c r="A4982">
        <f>'Page 1 - General Information'!$G$12</f>
        <v>113367003</v>
      </c>
      <c r="B4982" t="str">
        <f>'Page 1 - General Information'!$G$16</f>
        <v>2658</v>
      </c>
      <c r="C4982" s="395" t="s">
        <v>19824</v>
      </c>
      <c r="D4982"/>
      <c r="E4982"/>
      <c r="F4982"/>
      <c r="G4982"/>
      <c r="H4982"/>
      <c r="I4982"/>
      <c r="J4982"/>
      <c r="K4982"/>
      <c r="L4982"/>
      <c r="M4982"/>
      <c r="N4982" t="s">
        <v>8989</v>
      </c>
      <c r="O4982"/>
      <c r="P4982" s="401">
        <f>INDEX('Page 3 - Financial Information'!$K$16:$X$186,Y4982,X4982)</f>
        <v>0</v>
      </c>
      <c r="Q4982"/>
      <c r="R4982"/>
      <c r="S4982" t="s">
        <v>9661</v>
      </c>
      <c r="T4982"/>
      <c r="U4982"/>
      <c r="V4982"/>
      <c r="W4982"/>
      <c r="X4982" s="397">
        <v>1</v>
      </c>
      <c r="Y4982" s="397">
        <v>62</v>
      </c>
    </row>
    <row r="4983" spans="1:25" x14ac:dyDescent="0.45">
      <c r="A4983">
        <f>'Page 1 - General Information'!$G$12</f>
        <v>113367003</v>
      </c>
      <c r="B4983" t="str">
        <f>'Page 1 - General Information'!$G$16</f>
        <v>2658</v>
      </c>
      <c r="C4983" s="395" t="s">
        <v>19824</v>
      </c>
      <c r="D4983"/>
      <c r="E4983"/>
      <c r="F4983"/>
      <c r="G4983"/>
      <c r="H4983"/>
      <c r="I4983"/>
      <c r="J4983"/>
      <c r="K4983"/>
      <c r="L4983"/>
      <c r="M4983"/>
      <c r="N4983" t="s">
        <v>8989</v>
      </c>
      <c r="O4983"/>
      <c r="P4983" s="401">
        <f>INDEX('Page 3 - Financial Information'!$K$16:$X$186,Y4983,X4983)</f>
        <v>0</v>
      </c>
      <c r="Q4983"/>
      <c r="R4983"/>
      <c r="S4983" t="s">
        <v>9662</v>
      </c>
      <c r="T4983"/>
      <c r="U4983"/>
      <c r="V4983"/>
      <c r="W4983"/>
      <c r="X4983" s="397">
        <v>3</v>
      </c>
      <c r="Y4983" s="397">
        <v>62</v>
      </c>
    </row>
    <row r="4984" spans="1:25" x14ac:dyDescent="0.45">
      <c r="A4984">
        <f>'Page 1 - General Information'!$G$12</f>
        <v>113367003</v>
      </c>
      <c r="B4984" t="str">
        <f>'Page 1 - General Information'!$G$16</f>
        <v>2658</v>
      </c>
      <c r="C4984" s="395" t="s">
        <v>19824</v>
      </c>
      <c r="D4984"/>
      <c r="E4984"/>
      <c r="F4984"/>
      <c r="G4984"/>
      <c r="H4984"/>
      <c r="I4984"/>
      <c r="J4984"/>
      <c r="K4984"/>
      <c r="L4984"/>
      <c r="M4984"/>
      <c r="N4984" t="s">
        <v>8989</v>
      </c>
      <c r="O4984"/>
      <c r="P4984" s="401">
        <f>INDEX('Page 3 - Financial Information'!$K$16:$X$186,Y4984,X4984)</f>
        <v>0</v>
      </c>
      <c r="Q4984"/>
      <c r="R4984"/>
      <c r="S4984" t="s">
        <v>9663</v>
      </c>
      <c r="T4984"/>
      <c r="U4984"/>
      <c r="V4984"/>
      <c r="W4984"/>
      <c r="X4984" s="397">
        <v>4</v>
      </c>
      <c r="Y4984" s="397">
        <v>62</v>
      </c>
    </row>
    <row r="4985" spans="1:25" x14ac:dyDescent="0.45">
      <c r="A4985">
        <f>'Page 1 - General Information'!$G$12</f>
        <v>113367003</v>
      </c>
      <c r="B4985" t="str">
        <f>'Page 1 - General Information'!$G$16</f>
        <v>2658</v>
      </c>
      <c r="C4985" s="395" t="s">
        <v>19824</v>
      </c>
      <c r="D4985"/>
      <c r="E4985"/>
      <c r="F4985"/>
      <c r="G4985"/>
      <c r="H4985"/>
      <c r="I4985"/>
      <c r="J4985"/>
      <c r="K4985"/>
      <c r="L4985"/>
      <c r="M4985"/>
      <c r="N4985" t="s">
        <v>8989</v>
      </c>
      <c r="O4985"/>
      <c r="P4985" s="401">
        <f>INDEX('Page 3 - Financial Information'!$K$16:$X$186,Y4985,X4985)</f>
        <v>0</v>
      </c>
      <c r="Q4985"/>
      <c r="R4985"/>
      <c r="S4985" t="s">
        <v>9664</v>
      </c>
      <c r="T4985"/>
      <c r="U4985"/>
      <c r="V4985"/>
      <c r="W4985"/>
      <c r="X4985" s="397">
        <v>5</v>
      </c>
      <c r="Y4985" s="397">
        <v>62</v>
      </c>
    </row>
    <row r="4986" spans="1:25" x14ac:dyDescent="0.45">
      <c r="A4986">
        <f>'Page 1 - General Information'!$G$12</f>
        <v>113367003</v>
      </c>
      <c r="B4986" t="str">
        <f>'Page 1 - General Information'!$G$16</f>
        <v>2658</v>
      </c>
      <c r="C4986" s="395" t="s">
        <v>19824</v>
      </c>
      <c r="D4986"/>
      <c r="E4986"/>
      <c r="F4986"/>
      <c r="G4986"/>
      <c r="H4986"/>
      <c r="I4986"/>
      <c r="J4986"/>
      <c r="K4986"/>
      <c r="L4986"/>
      <c r="M4986"/>
      <c r="N4986" t="s">
        <v>8989</v>
      </c>
      <c r="O4986"/>
      <c r="P4986" s="401">
        <f>INDEX('Page 3 - Financial Information'!$K$16:$X$186,Y4986,X4986)</f>
        <v>0</v>
      </c>
      <c r="Q4986"/>
      <c r="R4986"/>
      <c r="S4986" t="s">
        <v>9665</v>
      </c>
      <c r="T4986"/>
      <c r="U4986"/>
      <c r="V4986"/>
      <c r="W4986"/>
      <c r="X4986" s="397">
        <v>6</v>
      </c>
      <c r="Y4986" s="397">
        <v>62</v>
      </c>
    </row>
    <row r="4987" spans="1:25" x14ac:dyDescent="0.45">
      <c r="A4987">
        <f>'Page 1 - General Information'!$G$12</f>
        <v>113367003</v>
      </c>
      <c r="B4987" t="str">
        <f>'Page 1 - General Information'!$G$16</f>
        <v>2658</v>
      </c>
      <c r="C4987" s="395" t="s">
        <v>19824</v>
      </c>
      <c r="D4987"/>
      <c r="E4987"/>
      <c r="F4987"/>
      <c r="G4987"/>
      <c r="H4987"/>
      <c r="I4987"/>
      <c r="J4987"/>
      <c r="K4987"/>
      <c r="L4987"/>
      <c r="M4987"/>
      <c r="N4987" t="s">
        <v>8989</v>
      </c>
      <c r="O4987"/>
      <c r="P4987" s="401">
        <f>INDEX('Page 3 - Financial Information'!$K$16:$X$186,Y4987,X4987)</f>
        <v>0</v>
      </c>
      <c r="Q4987"/>
      <c r="R4987"/>
      <c r="S4987" t="s">
        <v>9666</v>
      </c>
      <c r="T4987"/>
      <c r="U4987"/>
      <c r="V4987"/>
      <c r="W4987"/>
      <c r="X4987" s="397">
        <v>7</v>
      </c>
      <c r="Y4987" s="397">
        <v>62</v>
      </c>
    </row>
    <row r="4988" spans="1:25" x14ac:dyDescent="0.45">
      <c r="A4988">
        <f>'Page 1 - General Information'!$G$12</f>
        <v>113367003</v>
      </c>
      <c r="B4988" t="str">
        <f>'Page 1 - General Information'!$G$16</f>
        <v>2658</v>
      </c>
      <c r="C4988" s="395" t="s">
        <v>19824</v>
      </c>
      <c r="D4988"/>
      <c r="E4988"/>
      <c r="F4988"/>
      <c r="G4988"/>
      <c r="H4988"/>
      <c r="I4988"/>
      <c r="J4988"/>
      <c r="K4988"/>
      <c r="L4988"/>
      <c r="M4988"/>
      <c r="N4988" t="s">
        <v>8989</v>
      </c>
      <c r="O4988"/>
      <c r="P4988" s="401">
        <f>INDEX('Page 3 - Financial Information'!$K$16:$X$186,Y4988,X4988)</f>
        <v>0</v>
      </c>
      <c r="Q4988"/>
      <c r="R4988"/>
      <c r="S4988" t="s">
        <v>9667</v>
      </c>
      <c r="T4988"/>
      <c r="U4988"/>
      <c r="V4988"/>
      <c r="W4988"/>
      <c r="X4988" s="397">
        <v>8</v>
      </c>
      <c r="Y4988" s="397">
        <v>62</v>
      </c>
    </row>
    <row r="4989" spans="1:25" x14ac:dyDescent="0.45">
      <c r="A4989">
        <f>'Page 1 - General Information'!$G$12</f>
        <v>113367003</v>
      </c>
      <c r="B4989" t="str">
        <f>'Page 1 - General Information'!$G$16</f>
        <v>2658</v>
      </c>
      <c r="C4989" s="395" t="s">
        <v>19824</v>
      </c>
      <c r="D4989"/>
      <c r="E4989"/>
      <c r="F4989"/>
      <c r="G4989"/>
      <c r="H4989"/>
      <c r="I4989"/>
      <c r="J4989"/>
      <c r="K4989"/>
      <c r="L4989"/>
      <c r="M4989"/>
      <c r="N4989" t="s">
        <v>8989</v>
      </c>
      <c r="O4989"/>
      <c r="P4989" s="401">
        <f>INDEX('Page 3 - Financial Information'!$K$16:$X$186,Y4989,X4989)</f>
        <v>0</v>
      </c>
      <c r="Q4989"/>
      <c r="R4989"/>
      <c r="S4989" t="s">
        <v>9668</v>
      </c>
      <c r="T4989"/>
      <c r="U4989"/>
      <c r="V4989"/>
      <c r="W4989"/>
      <c r="X4989" s="397">
        <v>9</v>
      </c>
      <c r="Y4989" s="397">
        <v>62</v>
      </c>
    </row>
    <row r="4990" spans="1:25" x14ac:dyDescent="0.45">
      <c r="A4990">
        <f>'Page 1 - General Information'!$G$12</f>
        <v>113367003</v>
      </c>
      <c r="B4990" t="str">
        <f>'Page 1 - General Information'!$G$16</f>
        <v>2658</v>
      </c>
      <c r="C4990" s="395" t="s">
        <v>19824</v>
      </c>
      <c r="D4990"/>
      <c r="E4990"/>
      <c r="F4990"/>
      <c r="G4990"/>
      <c r="H4990"/>
      <c r="I4990"/>
      <c r="J4990"/>
      <c r="K4990"/>
      <c r="L4990"/>
      <c r="M4990"/>
      <c r="N4990" t="s">
        <v>8989</v>
      </c>
      <c r="O4990"/>
      <c r="P4990" s="401">
        <f>INDEX('Page 3 - Financial Information'!$K$16:$X$186,Y4990,X4990)</f>
        <v>0</v>
      </c>
      <c r="Q4990"/>
      <c r="R4990"/>
      <c r="S4990" t="s">
        <v>9669</v>
      </c>
      <c r="T4990"/>
      <c r="U4990"/>
      <c r="V4990"/>
      <c r="W4990"/>
      <c r="X4990" s="397">
        <v>10</v>
      </c>
      <c r="Y4990" s="397">
        <v>62</v>
      </c>
    </row>
    <row r="4991" spans="1:25" x14ac:dyDescent="0.45">
      <c r="A4991">
        <f>'Page 1 - General Information'!$G$12</f>
        <v>113367003</v>
      </c>
      <c r="B4991" t="str">
        <f>'Page 1 - General Information'!$G$16</f>
        <v>2658</v>
      </c>
      <c r="C4991" s="395" t="s">
        <v>19824</v>
      </c>
      <c r="D4991"/>
      <c r="E4991"/>
      <c r="F4991"/>
      <c r="G4991"/>
      <c r="H4991"/>
      <c r="I4991"/>
      <c r="J4991"/>
      <c r="K4991"/>
      <c r="L4991"/>
      <c r="M4991"/>
      <c r="N4991" t="s">
        <v>8989</v>
      </c>
      <c r="O4991"/>
      <c r="P4991" s="401">
        <f>INDEX('Page 3 - Financial Information'!$K$16:$X$186,Y4991,X4991)</f>
        <v>0</v>
      </c>
      <c r="Q4991"/>
      <c r="R4991"/>
      <c r="S4991" t="s">
        <v>9670</v>
      </c>
      <c r="T4991"/>
      <c r="U4991"/>
      <c r="V4991"/>
      <c r="W4991"/>
      <c r="X4991" s="397">
        <v>13</v>
      </c>
      <c r="Y4991" s="397">
        <v>62</v>
      </c>
    </row>
    <row r="4992" spans="1:25" x14ac:dyDescent="0.45">
      <c r="A4992">
        <f>'Page 1 - General Information'!$G$12</f>
        <v>113367003</v>
      </c>
      <c r="B4992" t="str">
        <f>'Page 1 - General Information'!$G$16</f>
        <v>2658</v>
      </c>
      <c r="C4992" s="395" t="s">
        <v>19824</v>
      </c>
      <c r="D4992"/>
      <c r="E4992"/>
      <c r="F4992"/>
      <c r="G4992"/>
      <c r="H4992"/>
      <c r="I4992"/>
      <c r="J4992"/>
      <c r="K4992"/>
      <c r="L4992"/>
      <c r="M4992"/>
      <c r="N4992" t="s">
        <v>8989</v>
      </c>
      <c r="O4992"/>
      <c r="P4992" s="401">
        <f>INDEX('Page 3 - Financial Information'!$K$16:$X$186,Y4992,X4992)</f>
        <v>0</v>
      </c>
      <c r="Q4992"/>
      <c r="R4992"/>
      <c r="S4992" t="s">
        <v>9671</v>
      </c>
      <c r="T4992"/>
      <c r="U4992"/>
      <c r="V4992"/>
      <c r="W4992"/>
      <c r="X4992" s="397">
        <v>14</v>
      </c>
      <c r="Y4992" s="397">
        <v>62</v>
      </c>
    </row>
    <row r="4993" spans="1:25" x14ac:dyDescent="0.45">
      <c r="A4993">
        <f>'Page 1 - General Information'!$G$12</f>
        <v>113367003</v>
      </c>
      <c r="B4993" t="str">
        <f>'Page 1 - General Information'!$G$16</f>
        <v>2658</v>
      </c>
      <c r="C4993" s="395" t="s">
        <v>19824</v>
      </c>
      <c r="D4993"/>
      <c r="E4993"/>
      <c r="F4993"/>
      <c r="G4993"/>
      <c r="H4993"/>
      <c r="I4993"/>
      <c r="J4993"/>
      <c r="K4993"/>
      <c r="L4993"/>
      <c r="M4993"/>
      <c r="N4993" t="s">
        <v>8989</v>
      </c>
      <c r="O4993"/>
      <c r="P4993" s="401">
        <f>INDEX('Page 3 - Financial Information'!$K$16:$X$186,Y4993,X4993)</f>
        <v>0</v>
      </c>
      <c r="Q4993"/>
      <c r="R4993"/>
      <c r="S4993" t="s">
        <v>9672</v>
      </c>
      <c r="T4993"/>
      <c r="U4993"/>
      <c r="V4993"/>
      <c r="W4993"/>
      <c r="X4993" s="397">
        <v>1</v>
      </c>
      <c r="Y4993" s="397">
        <v>63</v>
      </c>
    </row>
    <row r="4994" spans="1:25" x14ac:dyDescent="0.45">
      <c r="A4994">
        <f>'Page 1 - General Information'!$G$12</f>
        <v>113367003</v>
      </c>
      <c r="B4994" t="str">
        <f>'Page 1 - General Information'!$G$16</f>
        <v>2658</v>
      </c>
      <c r="C4994" s="395" t="s">
        <v>19824</v>
      </c>
      <c r="D4994"/>
      <c r="E4994"/>
      <c r="F4994"/>
      <c r="G4994"/>
      <c r="H4994"/>
      <c r="I4994"/>
      <c r="J4994"/>
      <c r="K4994"/>
      <c r="L4994"/>
      <c r="M4994"/>
      <c r="N4994" t="s">
        <v>8989</v>
      </c>
      <c r="O4994"/>
      <c r="P4994" s="401">
        <f>INDEX('Page 3 - Financial Information'!$K$16:$X$186,Y4994,X4994)</f>
        <v>0</v>
      </c>
      <c r="Q4994"/>
      <c r="R4994"/>
      <c r="S4994" t="s">
        <v>9673</v>
      </c>
      <c r="T4994"/>
      <c r="U4994"/>
      <c r="V4994"/>
      <c r="W4994"/>
      <c r="X4994" s="397">
        <v>3</v>
      </c>
      <c r="Y4994" s="397">
        <v>63</v>
      </c>
    </row>
    <row r="4995" spans="1:25" x14ac:dyDescent="0.45">
      <c r="A4995">
        <f>'Page 1 - General Information'!$G$12</f>
        <v>113367003</v>
      </c>
      <c r="B4995" t="str">
        <f>'Page 1 - General Information'!$G$16</f>
        <v>2658</v>
      </c>
      <c r="C4995" s="395" t="s">
        <v>19824</v>
      </c>
      <c r="D4995"/>
      <c r="E4995"/>
      <c r="F4995"/>
      <c r="G4995"/>
      <c r="H4995"/>
      <c r="I4995"/>
      <c r="J4995"/>
      <c r="K4995"/>
      <c r="L4995"/>
      <c r="M4995"/>
      <c r="N4995" t="s">
        <v>8989</v>
      </c>
      <c r="O4995"/>
      <c r="P4995" s="401">
        <f>INDEX('Page 3 - Financial Information'!$K$16:$X$186,Y4995,X4995)</f>
        <v>0</v>
      </c>
      <c r="Q4995"/>
      <c r="R4995"/>
      <c r="S4995" t="s">
        <v>9674</v>
      </c>
      <c r="T4995"/>
      <c r="U4995"/>
      <c r="V4995"/>
      <c r="W4995"/>
      <c r="X4995" s="397">
        <v>4</v>
      </c>
      <c r="Y4995" s="397">
        <v>63</v>
      </c>
    </row>
    <row r="4996" spans="1:25" x14ac:dyDescent="0.45">
      <c r="A4996">
        <f>'Page 1 - General Information'!$G$12</f>
        <v>113367003</v>
      </c>
      <c r="B4996" t="str">
        <f>'Page 1 - General Information'!$G$16</f>
        <v>2658</v>
      </c>
      <c r="C4996" s="395" t="s">
        <v>19824</v>
      </c>
      <c r="D4996"/>
      <c r="E4996"/>
      <c r="F4996"/>
      <c r="G4996"/>
      <c r="H4996"/>
      <c r="I4996"/>
      <c r="J4996"/>
      <c r="K4996"/>
      <c r="L4996"/>
      <c r="M4996"/>
      <c r="N4996" t="s">
        <v>8989</v>
      </c>
      <c r="O4996"/>
      <c r="P4996" s="401">
        <f>INDEX('Page 3 - Financial Information'!$K$16:$X$186,Y4996,X4996)</f>
        <v>0</v>
      </c>
      <c r="Q4996"/>
      <c r="R4996"/>
      <c r="S4996" t="s">
        <v>9675</v>
      </c>
      <c r="T4996"/>
      <c r="U4996"/>
      <c r="V4996"/>
      <c r="W4996"/>
      <c r="X4996" s="397">
        <v>5</v>
      </c>
      <c r="Y4996" s="397">
        <v>63</v>
      </c>
    </row>
    <row r="4997" spans="1:25" x14ac:dyDescent="0.45">
      <c r="A4997">
        <f>'Page 1 - General Information'!$G$12</f>
        <v>113367003</v>
      </c>
      <c r="B4997" t="str">
        <f>'Page 1 - General Information'!$G$16</f>
        <v>2658</v>
      </c>
      <c r="C4997" s="395" t="s">
        <v>19824</v>
      </c>
      <c r="D4997"/>
      <c r="E4997"/>
      <c r="F4997"/>
      <c r="G4997"/>
      <c r="H4997"/>
      <c r="I4997"/>
      <c r="J4997"/>
      <c r="K4997"/>
      <c r="L4997"/>
      <c r="M4997"/>
      <c r="N4997" t="s">
        <v>8989</v>
      </c>
      <c r="O4997"/>
      <c r="P4997" s="401">
        <f>INDEX('Page 3 - Financial Information'!$K$16:$X$186,Y4997,X4997)</f>
        <v>0</v>
      </c>
      <c r="Q4997"/>
      <c r="R4997"/>
      <c r="S4997" t="s">
        <v>9676</v>
      </c>
      <c r="T4997"/>
      <c r="U4997"/>
      <c r="V4997"/>
      <c r="W4997"/>
      <c r="X4997" s="397">
        <v>6</v>
      </c>
      <c r="Y4997" s="397">
        <v>63</v>
      </c>
    </row>
    <row r="4998" spans="1:25" x14ac:dyDescent="0.45">
      <c r="A4998">
        <f>'Page 1 - General Information'!$G$12</f>
        <v>113367003</v>
      </c>
      <c r="B4998" t="str">
        <f>'Page 1 - General Information'!$G$16</f>
        <v>2658</v>
      </c>
      <c r="C4998" s="395" t="s">
        <v>19824</v>
      </c>
      <c r="D4998"/>
      <c r="E4998"/>
      <c r="F4998"/>
      <c r="G4998"/>
      <c r="H4998"/>
      <c r="I4998"/>
      <c r="J4998"/>
      <c r="K4998"/>
      <c r="L4998"/>
      <c r="M4998"/>
      <c r="N4998" t="s">
        <v>8989</v>
      </c>
      <c r="O4998"/>
      <c r="P4998" s="401">
        <f>INDEX('Page 3 - Financial Information'!$K$16:$X$186,Y4998,X4998)</f>
        <v>0</v>
      </c>
      <c r="Q4998"/>
      <c r="R4998"/>
      <c r="S4998" t="s">
        <v>9677</v>
      </c>
      <c r="T4998"/>
      <c r="U4998"/>
      <c r="V4998"/>
      <c r="W4998"/>
      <c r="X4998" s="397">
        <v>7</v>
      </c>
      <c r="Y4998" s="397">
        <v>63</v>
      </c>
    </row>
    <row r="4999" spans="1:25" x14ac:dyDescent="0.45">
      <c r="A4999">
        <f>'Page 1 - General Information'!$G$12</f>
        <v>113367003</v>
      </c>
      <c r="B4999" t="str">
        <f>'Page 1 - General Information'!$G$16</f>
        <v>2658</v>
      </c>
      <c r="C4999" s="395" t="s">
        <v>19824</v>
      </c>
      <c r="D4999"/>
      <c r="E4999"/>
      <c r="F4999"/>
      <c r="G4999"/>
      <c r="H4999"/>
      <c r="I4999"/>
      <c r="J4999"/>
      <c r="K4999"/>
      <c r="L4999"/>
      <c r="M4999"/>
      <c r="N4999" t="s">
        <v>8989</v>
      </c>
      <c r="O4999"/>
      <c r="P4999" s="401">
        <f>INDEX('Page 3 - Financial Information'!$K$16:$X$186,Y4999,X4999)</f>
        <v>0</v>
      </c>
      <c r="Q4999"/>
      <c r="R4999"/>
      <c r="S4999" t="s">
        <v>9678</v>
      </c>
      <c r="T4999"/>
      <c r="U4999"/>
      <c r="V4999"/>
      <c r="W4999"/>
      <c r="X4999" s="397">
        <v>8</v>
      </c>
      <c r="Y4999" s="397">
        <v>63</v>
      </c>
    </row>
    <row r="5000" spans="1:25" x14ac:dyDescent="0.45">
      <c r="A5000">
        <f>'Page 1 - General Information'!$G$12</f>
        <v>113367003</v>
      </c>
      <c r="B5000" t="str">
        <f>'Page 1 - General Information'!$G$16</f>
        <v>2658</v>
      </c>
      <c r="C5000" s="395" t="s">
        <v>19824</v>
      </c>
      <c r="D5000"/>
      <c r="E5000"/>
      <c r="F5000"/>
      <c r="G5000"/>
      <c r="H5000"/>
      <c r="I5000"/>
      <c r="J5000"/>
      <c r="K5000"/>
      <c r="L5000"/>
      <c r="M5000"/>
      <c r="N5000" t="s">
        <v>8989</v>
      </c>
      <c r="O5000"/>
      <c r="P5000" s="401">
        <f>INDEX('Page 3 - Financial Information'!$K$16:$X$186,Y5000,X5000)</f>
        <v>0</v>
      </c>
      <c r="Q5000"/>
      <c r="R5000"/>
      <c r="S5000" t="s">
        <v>9679</v>
      </c>
      <c r="T5000"/>
      <c r="U5000"/>
      <c r="V5000"/>
      <c r="W5000"/>
      <c r="X5000" s="397">
        <v>9</v>
      </c>
      <c r="Y5000" s="397">
        <v>63</v>
      </c>
    </row>
    <row r="5001" spans="1:25" x14ac:dyDescent="0.45">
      <c r="A5001">
        <f>'Page 1 - General Information'!$G$12</f>
        <v>113367003</v>
      </c>
      <c r="B5001" t="str">
        <f>'Page 1 - General Information'!$G$16</f>
        <v>2658</v>
      </c>
      <c r="C5001" s="395" t="s">
        <v>19824</v>
      </c>
      <c r="D5001"/>
      <c r="E5001"/>
      <c r="F5001"/>
      <c r="G5001"/>
      <c r="H5001"/>
      <c r="I5001"/>
      <c r="J5001"/>
      <c r="K5001"/>
      <c r="L5001"/>
      <c r="M5001"/>
      <c r="N5001" t="s">
        <v>8989</v>
      </c>
      <c r="O5001"/>
      <c r="P5001" s="401">
        <f>INDEX('Page 3 - Financial Information'!$K$16:$X$186,Y5001,X5001)</f>
        <v>0</v>
      </c>
      <c r="Q5001"/>
      <c r="R5001"/>
      <c r="S5001" t="s">
        <v>9680</v>
      </c>
      <c r="T5001"/>
      <c r="U5001"/>
      <c r="V5001"/>
      <c r="W5001"/>
      <c r="X5001" s="397">
        <v>10</v>
      </c>
      <c r="Y5001" s="397">
        <v>63</v>
      </c>
    </row>
    <row r="5002" spans="1:25" x14ac:dyDescent="0.45">
      <c r="A5002">
        <f>'Page 1 - General Information'!$G$12</f>
        <v>113367003</v>
      </c>
      <c r="B5002" t="str">
        <f>'Page 1 - General Information'!$G$16</f>
        <v>2658</v>
      </c>
      <c r="C5002" s="395" t="s">
        <v>19824</v>
      </c>
      <c r="D5002"/>
      <c r="E5002"/>
      <c r="F5002"/>
      <c r="G5002"/>
      <c r="H5002"/>
      <c r="I5002"/>
      <c r="J5002"/>
      <c r="K5002"/>
      <c r="L5002"/>
      <c r="M5002"/>
      <c r="N5002" t="s">
        <v>8989</v>
      </c>
      <c r="O5002"/>
      <c r="P5002" s="401">
        <f>INDEX('Page 3 - Financial Information'!$K$16:$X$186,Y5002,X5002)</f>
        <v>0</v>
      </c>
      <c r="Q5002"/>
      <c r="R5002"/>
      <c r="S5002" t="s">
        <v>9681</v>
      </c>
      <c r="T5002"/>
      <c r="U5002"/>
      <c r="V5002"/>
      <c r="W5002"/>
      <c r="X5002" s="397">
        <v>13</v>
      </c>
      <c r="Y5002" s="397">
        <v>63</v>
      </c>
    </row>
    <row r="5003" spans="1:25" x14ac:dyDescent="0.45">
      <c r="A5003">
        <f>'Page 1 - General Information'!$G$12</f>
        <v>113367003</v>
      </c>
      <c r="B5003" t="str">
        <f>'Page 1 - General Information'!$G$16</f>
        <v>2658</v>
      </c>
      <c r="C5003" s="395" t="s">
        <v>19824</v>
      </c>
      <c r="D5003"/>
      <c r="E5003"/>
      <c r="F5003"/>
      <c r="G5003"/>
      <c r="H5003"/>
      <c r="I5003"/>
      <c r="J5003"/>
      <c r="K5003"/>
      <c r="L5003"/>
      <c r="M5003"/>
      <c r="N5003" t="s">
        <v>8989</v>
      </c>
      <c r="O5003"/>
      <c r="P5003" s="401">
        <f>INDEX('Page 3 - Financial Information'!$K$16:$X$186,Y5003,X5003)</f>
        <v>0</v>
      </c>
      <c r="Q5003"/>
      <c r="R5003"/>
      <c r="S5003" t="s">
        <v>9682</v>
      </c>
      <c r="T5003"/>
      <c r="U5003"/>
      <c r="V5003"/>
      <c r="W5003"/>
      <c r="X5003" s="397">
        <v>14</v>
      </c>
      <c r="Y5003" s="397">
        <v>63</v>
      </c>
    </row>
    <row r="5004" spans="1:25" x14ac:dyDescent="0.45">
      <c r="A5004">
        <f>'Page 1 - General Information'!$G$12</f>
        <v>113367003</v>
      </c>
      <c r="B5004" t="str">
        <f>'Page 1 - General Information'!$G$16</f>
        <v>2658</v>
      </c>
      <c r="C5004" s="395" t="s">
        <v>19824</v>
      </c>
      <c r="D5004"/>
      <c r="E5004"/>
      <c r="F5004"/>
      <c r="G5004"/>
      <c r="H5004"/>
      <c r="I5004"/>
      <c r="J5004"/>
      <c r="K5004"/>
      <c r="L5004"/>
      <c r="M5004"/>
      <c r="N5004" t="s">
        <v>8989</v>
      </c>
      <c r="O5004"/>
      <c r="P5004" s="401">
        <f>INDEX('Page 3 - Financial Information'!$K$16:$X$186,Y5004,X5004)</f>
        <v>0</v>
      </c>
      <c r="Q5004"/>
      <c r="R5004"/>
      <c r="S5004" t="s">
        <v>9683</v>
      </c>
      <c r="T5004"/>
      <c r="U5004"/>
      <c r="V5004"/>
      <c r="W5004"/>
      <c r="X5004" s="397">
        <v>1</v>
      </c>
      <c r="Y5004" s="397">
        <v>64</v>
      </c>
    </row>
    <row r="5005" spans="1:25" x14ac:dyDescent="0.45">
      <c r="A5005">
        <f>'Page 1 - General Information'!$G$12</f>
        <v>113367003</v>
      </c>
      <c r="B5005" t="str">
        <f>'Page 1 - General Information'!$G$16</f>
        <v>2658</v>
      </c>
      <c r="C5005" s="395" t="s">
        <v>19824</v>
      </c>
      <c r="D5005"/>
      <c r="E5005"/>
      <c r="F5005"/>
      <c r="G5005"/>
      <c r="H5005"/>
      <c r="I5005"/>
      <c r="J5005"/>
      <c r="K5005"/>
      <c r="L5005"/>
      <c r="M5005"/>
      <c r="N5005" t="s">
        <v>8989</v>
      </c>
      <c r="O5005"/>
      <c r="P5005" s="401">
        <f>INDEX('Page 3 - Financial Information'!$K$16:$X$186,Y5005,X5005)</f>
        <v>0</v>
      </c>
      <c r="Q5005"/>
      <c r="R5005"/>
      <c r="S5005" t="s">
        <v>9684</v>
      </c>
      <c r="T5005"/>
      <c r="U5005"/>
      <c r="V5005"/>
      <c r="W5005"/>
      <c r="X5005" s="397">
        <v>3</v>
      </c>
      <c r="Y5005" s="397">
        <v>64</v>
      </c>
    </row>
    <row r="5006" spans="1:25" x14ac:dyDescent="0.45">
      <c r="A5006">
        <f>'Page 1 - General Information'!$G$12</f>
        <v>113367003</v>
      </c>
      <c r="B5006" t="str">
        <f>'Page 1 - General Information'!$G$16</f>
        <v>2658</v>
      </c>
      <c r="C5006" s="395" t="s">
        <v>19824</v>
      </c>
      <c r="D5006"/>
      <c r="E5006"/>
      <c r="F5006"/>
      <c r="G5006"/>
      <c r="H5006"/>
      <c r="I5006"/>
      <c r="J5006"/>
      <c r="K5006"/>
      <c r="L5006"/>
      <c r="M5006"/>
      <c r="N5006" t="s">
        <v>8989</v>
      </c>
      <c r="O5006"/>
      <c r="P5006" s="401">
        <f>INDEX('Page 3 - Financial Information'!$K$16:$X$186,Y5006,X5006)</f>
        <v>0</v>
      </c>
      <c r="Q5006"/>
      <c r="R5006"/>
      <c r="S5006" t="s">
        <v>9685</v>
      </c>
      <c r="T5006"/>
      <c r="U5006"/>
      <c r="V5006"/>
      <c r="W5006"/>
      <c r="X5006" s="397">
        <v>4</v>
      </c>
      <c r="Y5006" s="397">
        <v>64</v>
      </c>
    </row>
    <row r="5007" spans="1:25" x14ac:dyDescent="0.45">
      <c r="A5007">
        <f>'Page 1 - General Information'!$G$12</f>
        <v>113367003</v>
      </c>
      <c r="B5007" t="str">
        <f>'Page 1 - General Information'!$G$16</f>
        <v>2658</v>
      </c>
      <c r="C5007" s="395" t="s">
        <v>19824</v>
      </c>
      <c r="D5007"/>
      <c r="E5007"/>
      <c r="F5007"/>
      <c r="G5007"/>
      <c r="H5007"/>
      <c r="I5007"/>
      <c r="J5007"/>
      <c r="K5007"/>
      <c r="L5007"/>
      <c r="M5007"/>
      <c r="N5007" t="s">
        <v>8989</v>
      </c>
      <c r="O5007"/>
      <c r="P5007" s="401">
        <f>INDEX('Page 3 - Financial Information'!$K$16:$X$186,Y5007,X5007)</f>
        <v>0</v>
      </c>
      <c r="Q5007"/>
      <c r="R5007"/>
      <c r="S5007" t="s">
        <v>9686</v>
      </c>
      <c r="T5007"/>
      <c r="U5007"/>
      <c r="V5007"/>
      <c r="W5007"/>
      <c r="X5007" s="397">
        <v>5</v>
      </c>
      <c r="Y5007" s="397">
        <v>64</v>
      </c>
    </row>
    <row r="5008" spans="1:25" x14ac:dyDescent="0.45">
      <c r="A5008">
        <f>'Page 1 - General Information'!$G$12</f>
        <v>113367003</v>
      </c>
      <c r="B5008" t="str">
        <f>'Page 1 - General Information'!$G$16</f>
        <v>2658</v>
      </c>
      <c r="C5008" s="395" t="s">
        <v>19824</v>
      </c>
      <c r="D5008"/>
      <c r="E5008"/>
      <c r="F5008"/>
      <c r="G5008"/>
      <c r="H5008"/>
      <c r="I5008"/>
      <c r="J5008"/>
      <c r="K5008"/>
      <c r="L5008"/>
      <c r="M5008"/>
      <c r="N5008" t="s">
        <v>8989</v>
      </c>
      <c r="O5008"/>
      <c r="P5008" s="401">
        <f>INDEX('Page 3 - Financial Information'!$K$16:$X$186,Y5008,X5008)</f>
        <v>0</v>
      </c>
      <c r="Q5008"/>
      <c r="R5008"/>
      <c r="S5008" t="s">
        <v>9687</v>
      </c>
      <c r="T5008"/>
      <c r="U5008"/>
      <c r="V5008"/>
      <c r="W5008"/>
      <c r="X5008" s="397">
        <v>6</v>
      </c>
      <c r="Y5008" s="397">
        <v>64</v>
      </c>
    </row>
    <row r="5009" spans="1:25" x14ac:dyDescent="0.45">
      <c r="A5009">
        <f>'Page 1 - General Information'!$G$12</f>
        <v>113367003</v>
      </c>
      <c r="B5009" t="str">
        <f>'Page 1 - General Information'!$G$16</f>
        <v>2658</v>
      </c>
      <c r="C5009" s="395" t="s">
        <v>19824</v>
      </c>
      <c r="D5009"/>
      <c r="E5009"/>
      <c r="F5009"/>
      <c r="G5009"/>
      <c r="H5009"/>
      <c r="I5009"/>
      <c r="J5009"/>
      <c r="K5009"/>
      <c r="L5009"/>
      <c r="M5009"/>
      <c r="N5009" t="s">
        <v>8989</v>
      </c>
      <c r="O5009"/>
      <c r="P5009" s="401">
        <f>INDEX('Page 3 - Financial Information'!$K$16:$X$186,Y5009,X5009)</f>
        <v>0</v>
      </c>
      <c r="Q5009"/>
      <c r="R5009"/>
      <c r="S5009" t="s">
        <v>9688</v>
      </c>
      <c r="T5009"/>
      <c r="U5009"/>
      <c r="V5009"/>
      <c r="W5009"/>
      <c r="X5009" s="397">
        <v>7</v>
      </c>
      <c r="Y5009" s="397">
        <v>64</v>
      </c>
    </row>
    <row r="5010" spans="1:25" x14ac:dyDescent="0.45">
      <c r="A5010">
        <f>'Page 1 - General Information'!$G$12</f>
        <v>113367003</v>
      </c>
      <c r="B5010" t="str">
        <f>'Page 1 - General Information'!$G$16</f>
        <v>2658</v>
      </c>
      <c r="C5010" s="395" t="s">
        <v>19824</v>
      </c>
      <c r="D5010"/>
      <c r="E5010"/>
      <c r="F5010"/>
      <c r="G5010"/>
      <c r="H5010"/>
      <c r="I5010"/>
      <c r="J5010"/>
      <c r="K5010"/>
      <c r="L5010"/>
      <c r="M5010"/>
      <c r="N5010" t="s">
        <v>8989</v>
      </c>
      <c r="O5010"/>
      <c r="P5010" s="401">
        <f>INDEX('Page 3 - Financial Information'!$K$16:$X$186,Y5010,X5010)</f>
        <v>0</v>
      </c>
      <c r="Q5010"/>
      <c r="R5010"/>
      <c r="S5010" t="s">
        <v>9689</v>
      </c>
      <c r="T5010"/>
      <c r="U5010"/>
      <c r="V5010"/>
      <c r="W5010"/>
      <c r="X5010" s="397">
        <v>8</v>
      </c>
      <c r="Y5010" s="397">
        <v>64</v>
      </c>
    </row>
    <row r="5011" spans="1:25" x14ac:dyDescent="0.45">
      <c r="A5011">
        <f>'Page 1 - General Information'!$G$12</f>
        <v>113367003</v>
      </c>
      <c r="B5011" t="str">
        <f>'Page 1 - General Information'!$G$16</f>
        <v>2658</v>
      </c>
      <c r="C5011" s="395" t="s">
        <v>19824</v>
      </c>
      <c r="D5011"/>
      <c r="E5011"/>
      <c r="F5011"/>
      <c r="G5011"/>
      <c r="H5011"/>
      <c r="I5011"/>
      <c r="J5011"/>
      <c r="K5011"/>
      <c r="L5011"/>
      <c r="M5011"/>
      <c r="N5011" t="s">
        <v>8989</v>
      </c>
      <c r="O5011"/>
      <c r="P5011" s="401">
        <f>INDEX('Page 3 - Financial Information'!$K$16:$X$186,Y5011,X5011)</f>
        <v>0</v>
      </c>
      <c r="Q5011"/>
      <c r="R5011"/>
      <c r="S5011" t="s">
        <v>9690</v>
      </c>
      <c r="T5011"/>
      <c r="U5011"/>
      <c r="V5011"/>
      <c r="W5011"/>
      <c r="X5011" s="397">
        <v>9</v>
      </c>
      <c r="Y5011" s="397">
        <v>64</v>
      </c>
    </row>
    <row r="5012" spans="1:25" x14ac:dyDescent="0.45">
      <c r="A5012">
        <f>'Page 1 - General Information'!$G$12</f>
        <v>113367003</v>
      </c>
      <c r="B5012" t="str">
        <f>'Page 1 - General Information'!$G$16</f>
        <v>2658</v>
      </c>
      <c r="C5012" s="395" t="s">
        <v>19824</v>
      </c>
      <c r="D5012"/>
      <c r="E5012"/>
      <c r="F5012"/>
      <c r="G5012"/>
      <c r="H5012"/>
      <c r="I5012"/>
      <c r="J5012"/>
      <c r="K5012"/>
      <c r="L5012"/>
      <c r="M5012"/>
      <c r="N5012" t="s">
        <v>8989</v>
      </c>
      <c r="O5012"/>
      <c r="P5012" s="401">
        <f>INDEX('Page 3 - Financial Information'!$K$16:$X$186,Y5012,X5012)</f>
        <v>0</v>
      </c>
      <c r="Q5012"/>
      <c r="R5012"/>
      <c r="S5012" t="s">
        <v>9691</v>
      </c>
      <c r="T5012"/>
      <c r="U5012"/>
      <c r="V5012"/>
      <c r="W5012"/>
      <c r="X5012" s="397">
        <v>10</v>
      </c>
      <c r="Y5012" s="397">
        <v>64</v>
      </c>
    </row>
    <row r="5013" spans="1:25" x14ac:dyDescent="0.45">
      <c r="A5013">
        <f>'Page 1 - General Information'!$G$12</f>
        <v>113367003</v>
      </c>
      <c r="B5013" t="str">
        <f>'Page 1 - General Information'!$G$16</f>
        <v>2658</v>
      </c>
      <c r="C5013" s="395" t="s">
        <v>19824</v>
      </c>
      <c r="D5013"/>
      <c r="E5013"/>
      <c r="F5013"/>
      <c r="G5013"/>
      <c r="H5013"/>
      <c r="I5013"/>
      <c r="J5013"/>
      <c r="K5013"/>
      <c r="L5013"/>
      <c r="M5013"/>
      <c r="N5013" t="s">
        <v>8989</v>
      </c>
      <c r="O5013"/>
      <c r="P5013" s="401">
        <f>INDEX('Page 3 - Financial Information'!$K$16:$X$186,Y5013,X5013)</f>
        <v>0</v>
      </c>
      <c r="Q5013"/>
      <c r="R5013"/>
      <c r="S5013" t="s">
        <v>9692</v>
      </c>
      <c r="T5013"/>
      <c r="U5013"/>
      <c r="V5013"/>
      <c r="W5013"/>
      <c r="X5013" s="397">
        <v>13</v>
      </c>
      <c r="Y5013" s="397">
        <v>64</v>
      </c>
    </row>
    <row r="5014" spans="1:25" x14ac:dyDescent="0.45">
      <c r="A5014">
        <f>'Page 1 - General Information'!$G$12</f>
        <v>113367003</v>
      </c>
      <c r="B5014" t="str">
        <f>'Page 1 - General Information'!$G$16</f>
        <v>2658</v>
      </c>
      <c r="C5014" s="395" t="s">
        <v>19824</v>
      </c>
      <c r="D5014"/>
      <c r="E5014"/>
      <c r="F5014"/>
      <c r="G5014"/>
      <c r="H5014"/>
      <c r="I5014"/>
      <c r="J5014"/>
      <c r="K5014"/>
      <c r="L5014"/>
      <c r="M5014"/>
      <c r="N5014" t="s">
        <v>8989</v>
      </c>
      <c r="O5014"/>
      <c r="P5014" s="401">
        <f>INDEX('Page 3 - Financial Information'!$K$16:$X$186,Y5014,X5014)</f>
        <v>0</v>
      </c>
      <c r="Q5014"/>
      <c r="R5014"/>
      <c r="S5014" t="s">
        <v>9693</v>
      </c>
      <c r="T5014"/>
      <c r="U5014"/>
      <c r="V5014"/>
      <c r="W5014"/>
      <c r="X5014" s="397">
        <v>14</v>
      </c>
      <c r="Y5014" s="397">
        <v>64</v>
      </c>
    </row>
    <row r="5015" spans="1:25" x14ac:dyDescent="0.45">
      <c r="A5015">
        <f>'Page 1 - General Information'!$G$12</f>
        <v>113367003</v>
      </c>
      <c r="B5015" t="str">
        <f>'Page 1 - General Information'!$G$16</f>
        <v>2658</v>
      </c>
      <c r="C5015" s="395" t="s">
        <v>19824</v>
      </c>
      <c r="D5015"/>
      <c r="E5015"/>
      <c r="F5015"/>
      <c r="G5015"/>
      <c r="H5015"/>
      <c r="I5015"/>
      <c r="J5015"/>
      <c r="K5015"/>
      <c r="L5015"/>
      <c r="M5015"/>
      <c r="N5015" t="s">
        <v>8989</v>
      </c>
      <c r="O5015"/>
      <c r="P5015" s="401">
        <f>INDEX('Page 3 - Financial Information'!$K$16:$X$186,Y5015,X5015)</f>
        <v>0</v>
      </c>
      <c r="Q5015"/>
      <c r="R5015"/>
      <c r="S5015" t="s">
        <v>9694</v>
      </c>
      <c r="T5015"/>
      <c r="U5015"/>
      <c r="V5015"/>
      <c r="W5015"/>
      <c r="X5015" s="397">
        <v>1</v>
      </c>
      <c r="Y5015" s="397">
        <v>65</v>
      </c>
    </row>
    <row r="5016" spans="1:25" x14ac:dyDescent="0.45">
      <c r="A5016">
        <f>'Page 1 - General Information'!$G$12</f>
        <v>113367003</v>
      </c>
      <c r="B5016" t="str">
        <f>'Page 1 - General Information'!$G$16</f>
        <v>2658</v>
      </c>
      <c r="C5016" s="395" t="s">
        <v>19824</v>
      </c>
      <c r="D5016"/>
      <c r="E5016"/>
      <c r="F5016"/>
      <c r="G5016"/>
      <c r="H5016"/>
      <c r="I5016"/>
      <c r="J5016"/>
      <c r="K5016"/>
      <c r="L5016"/>
      <c r="M5016"/>
      <c r="N5016" t="s">
        <v>8989</v>
      </c>
      <c r="O5016"/>
      <c r="P5016" s="401">
        <f>INDEX('Page 3 - Financial Information'!$K$16:$X$186,Y5016,X5016)</f>
        <v>0</v>
      </c>
      <c r="Q5016"/>
      <c r="R5016"/>
      <c r="S5016" t="s">
        <v>9695</v>
      </c>
      <c r="T5016"/>
      <c r="U5016"/>
      <c r="V5016"/>
      <c r="W5016"/>
      <c r="X5016" s="397">
        <v>3</v>
      </c>
      <c r="Y5016" s="397">
        <v>65</v>
      </c>
    </row>
    <row r="5017" spans="1:25" x14ac:dyDescent="0.45">
      <c r="A5017">
        <f>'Page 1 - General Information'!$G$12</f>
        <v>113367003</v>
      </c>
      <c r="B5017" t="str">
        <f>'Page 1 - General Information'!$G$16</f>
        <v>2658</v>
      </c>
      <c r="C5017" s="395" t="s">
        <v>19824</v>
      </c>
      <c r="D5017"/>
      <c r="E5017"/>
      <c r="F5017"/>
      <c r="G5017"/>
      <c r="H5017"/>
      <c r="I5017"/>
      <c r="J5017"/>
      <c r="K5017"/>
      <c r="L5017"/>
      <c r="M5017"/>
      <c r="N5017" t="s">
        <v>8989</v>
      </c>
      <c r="O5017"/>
      <c r="P5017" s="401">
        <f>INDEX('Page 3 - Financial Information'!$K$16:$X$186,Y5017,X5017)</f>
        <v>0</v>
      </c>
      <c r="Q5017"/>
      <c r="R5017"/>
      <c r="S5017" t="s">
        <v>9696</v>
      </c>
      <c r="T5017"/>
      <c r="U5017"/>
      <c r="V5017"/>
      <c r="W5017"/>
      <c r="X5017" s="397">
        <v>4</v>
      </c>
      <c r="Y5017" s="397">
        <v>65</v>
      </c>
    </row>
    <row r="5018" spans="1:25" x14ac:dyDescent="0.45">
      <c r="A5018">
        <f>'Page 1 - General Information'!$G$12</f>
        <v>113367003</v>
      </c>
      <c r="B5018" t="str">
        <f>'Page 1 - General Information'!$G$16</f>
        <v>2658</v>
      </c>
      <c r="C5018" s="395" t="s">
        <v>19824</v>
      </c>
      <c r="D5018"/>
      <c r="E5018"/>
      <c r="F5018"/>
      <c r="G5018"/>
      <c r="H5018"/>
      <c r="I5018"/>
      <c r="J5018"/>
      <c r="K5018"/>
      <c r="L5018"/>
      <c r="M5018"/>
      <c r="N5018" t="s">
        <v>8989</v>
      </c>
      <c r="O5018"/>
      <c r="P5018" s="401">
        <f>INDEX('Page 3 - Financial Information'!$K$16:$X$186,Y5018,X5018)</f>
        <v>0</v>
      </c>
      <c r="Q5018"/>
      <c r="R5018"/>
      <c r="S5018" t="s">
        <v>9697</v>
      </c>
      <c r="T5018"/>
      <c r="U5018"/>
      <c r="V5018"/>
      <c r="W5018"/>
      <c r="X5018" s="397">
        <v>5</v>
      </c>
      <c r="Y5018" s="397">
        <v>65</v>
      </c>
    </row>
    <row r="5019" spans="1:25" x14ac:dyDescent="0.45">
      <c r="A5019">
        <f>'Page 1 - General Information'!$G$12</f>
        <v>113367003</v>
      </c>
      <c r="B5019" t="str">
        <f>'Page 1 - General Information'!$G$16</f>
        <v>2658</v>
      </c>
      <c r="C5019" s="395" t="s">
        <v>19824</v>
      </c>
      <c r="D5019"/>
      <c r="E5019"/>
      <c r="F5019"/>
      <c r="G5019"/>
      <c r="H5019"/>
      <c r="I5019"/>
      <c r="J5019"/>
      <c r="K5019"/>
      <c r="L5019"/>
      <c r="M5019"/>
      <c r="N5019" t="s">
        <v>8989</v>
      </c>
      <c r="O5019"/>
      <c r="P5019" s="401">
        <f>INDEX('Page 3 - Financial Information'!$K$16:$X$186,Y5019,X5019)</f>
        <v>0</v>
      </c>
      <c r="Q5019"/>
      <c r="R5019"/>
      <c r="S5019" t="s">
        <v>9698</v>
      </c>
      <c r="T5019"/>
      <c r="U5019"/>
      <c r="V5019"/>
      <c r="W5019"/>
      <c r="X5019" s="397">
        <v>6</v>
      </c>
      <c r="Y5019" s="397">
        <v>65</v>
      </c>
    </row>
    <row r="5020" spans="1:25" x14ac:dyDescent="0.45">
      <c r="A5020">
        <f>'Page 1 - General Information'!$G$12</f>
        <v>113367003</v>
      </c>
      <c r="B5020" t="str">
        <f>'Page 1 - General Information'!$G$16</f>
        <v>2658</v>
      </c>
      <c r="C5020" s="395" t="s">
        <v>19824</v>
      </c>
      <c r="D5020"/>
      <c r="E5020"/>
      <c r="F5020"/>
      <c r="G5020"/>
      <c r="H5020"/>
      <c r="I5020"/>
      <c r="J5020"/>
      <c r="K5020"/>
      <c r="L5020"/>
      <c r="M5020"/>
      <c r="N5020" t="s">
        <v>8989</v>
      </c>
      <c r="O5020"/>
      <c r="P5020" s="401">
        <f>INDEX('Page 3 - Financial Information'!$K$16:$X$186,Y5020,X5020)</f>
        <v>0</v>
      </c>
      <c r="Q5020"/>
      <c r="R5020"/>
      <c r="S5020" t="s">
        <v>9699</v>
      </c>
      <c r="T5020"/>
      <c r="U5020"/>
      <c r="V5020"/>
      <c r="W5020"/>
      <c r="X5020" s="397">
        <v>7</v>
      </c>
      <c r="Y5020" s="397">
        <v>65</v>
      </c>
    </row>
    <row r="5021" spans="1:25" x14ac:dyDescent="0.45">
      <c r="A5021">
        <f>'Page 1 - General Information'!$G$12</f>
        <v>113367003</v>
      </c>
      <c r="B5021" t="str">
        <f>'Page 1 - General Information'!$G$16</f>
        <v>2658</v>
      </c>
      <c r="C5021" s="395" t="s">
        <v>19824</v>
      </c>
      <c r="D5021"/>
      <c r="E5021"/>
      <c r="F5021"/>
      <c r="G5021"/>
      <c r="H5021"/>
      <c r="I5021"/>
      <c r="J5021"/>
      <c r="K5021"/>
      <c r="L5021"/>
      <c r="M5021"/>
      <c r="N5021" t="s">
        <v>8989</v>
      </c>
      <c r="O5021"/>
      <c r="P5021" s="401">
        <f>INDEX('Page 3 - Financial Information'!$K$16:$X$186,Y5021,X5021)</f>
        <v>0</v>
      </c>
      <c r="Q5021"/>
      <c r="R5021"/>
      <c r="S5021" t="s">
        <v>9700</v>
      </c>
      <c r="T5021"/>
      <c r="U5021"/>
      <c r="V5021"/>
      <c r="W5021"/>
      <c r="X5021" s="397">
        <v>8</v>
      </c>
      <c r="Y5021" s="397">
        <v>65</v>
      </c>
    </row>
    <row r="5022" spans="1:25" x14ac:dyDescent="0.45">
      <c r="A5022">
        <f>'Page 1 - General Information'!$G$12</f>
        <v>113367003</v>
      </c>
      <c r="B5022" t="str">
        <f>'Page 1 - General Information'!$G$16</f>
        <v>2658</v>
      </c>
      <c r="C5022" s="395" t="s">
        <v>19824</v>
      </c>
      <c r="D5022"/>
      <c r="E5022"/>
      <c r="F5022"/>
      <c r="G5022"/>
      <c r="H5022"/>
      <c r="I5022"/>
      <c r="J5022"/>
      <c r="K5022"/>
      <c r="L5022"/>
      <c r="M5022"/>
      <c r="N5022" t="s">
        <v>8989</v>
      </c>
      <c r="O5022"/>
      <c r="P5022" s="401">
        <f>INDEX('Page 3 - Financial Information'!$K$16:$X$186,Y5022,X5022)</f>
        <v>0</v>
      </c>
      <c r="Q5022"/>
      <c r="R5022"/>
      <c r="S5022" t="s">
        <v>9701</v>
      </c>
      <c r="T5022"/>
      <c r="U5022"/>
      <c r="V5022"/>
      <c r="W5022"/>
      <c r="X5022" s="397">
        <v>9</v>
      </c>
      <c r="Y5022" s="397">
        <v>65</v>
      </c>
    </row>
    <row r="5023" spans="1:25" x14ac:dyDescent="0.45">
      <c r="A5023">
        <f>'Page 1 - General Information'!$G$12</f>
        <v>113367003</v>
      </c>
      <c r="B5023" t="str">
        <f>'Page 1 - General Information'!$G$16</f>
        <v>2658</v>
      </c>
      <c r="C5023" s="395" t="s">
        <v>19824</v>
      </c>
      <c r="D5023"/>
      <c r="E5023"/>
      <c r="F5023"/>
      <c r="G5023"/>
      <c r="H5023"/>
      <c r="I5023"/>
      <c r="J5023"/>
      <c r="K5023"/>
      <c r="L5023"/>
      <c r="M5023"/>
      <c r="N5023" t="s">
        <v>8989</v>
      </c>
      <c r="O5023"/>
      <c r="P5023" s="401">
        <f>INDEX('Page 3 - Financial Information'!$K$16:$X$186,Y5023,X5023)</f>
        <v>0</v>
      </c>
      <c r="Q5023"/>
      <c r="R5023"/>
      <c r="S5023" t="s">
        <v>9702</v>
      </c>
      <c r="T5023"/>
      <c r="U5023"/>
      <c r="V5023"/>
      <c r="W5023"/>
      <c r="X5023" s="397">
        <v>10</v>
      </c>
      <c r="Y5023" s="397">
        <v>65</v>
      </c>
    </row>
    <row r="5024" spans="1:25" x14ac:dyDescent="0.45">
      <c r="A5024">
        <f>'Page 1 - General Information'!$G$12</f>
        <v>113367003</v>
      </c>
      <c r="B5024" t="str">
        <f>'Page 1 - General Information'!$G$16</f>
        <v>2658</v>
      </c>
      <c r="C5024" s="395" t="s">
        <v>19824</v>
      </c>
      <c r="D5024"/>
      <c r="E5024"/>
      <c r="F5024"/>
      <c r="G5024"/>
      <c r="H5024"/>
      <c r="I5024"/>
      <c r="J5024"/>
      <c r="K5024"/>
      <c r="L5024"/>
      <c r="M5024"/>
      <c r="N5024" t="s">
        <v>8989</v>
      </c>
      <c r="O5024"/>
      <c r="P5024" s="401">
        <f>INDEX('Page 3 - Financial Information'!$K$16:$X$186,Y5024,X5024)</f>
        <v>0</v>
      </c>
      <c r="Q5024"/>
      <c r="R5024"/>
      <c r="S5024" t="s">
        <v>9703</v>
      </c>
      <c r="T5024"/>
      <c r="U5024"/>
      <c r="V5024"/>
      <c r="W5024"/>
      <c r="X5024" s="397">
        <v>13</v>
      </c>
      <c r="Y5024" s="397">
        <v>65</v>
      </c>
    </row>
    <row r="5025" spans="1:25" x14ac:dyDescent="0.45">
      <c r="A5025">
        <f>'Page 1 - General Information'!$G$12</f>
        <v>113367003</v>
      </c>
      <c r="B5025" t="str">
        <f>'Page 1 - General Information'!$G$16</f>
        <v>2658</v>
      </c>
      <c r="C5025" s="395" t="s">
        <v>19824</v>
      </c>
      <c r="D5025"/>
      <c r="E5025"/>
      <c r="F5025"/>
      <c r="G5025"/>
      <c r="H5025"/>
      <c r="I5025"/>
      <c r="J5025"/>
      <c r="K5025"/>
      <c r="L5025"/>
      <c r="M5025"/>
      <c r="N5025" t="s">
        <v>8989</v>
      </c>
      <c r="O5025"/>
      <c r="P5025" s="401">
        <f>INDEX('Page 3 - Financial Information'!$K$16:$X$186,Y5025,X5025)</f>
        <v>0</v>
      </c>
      <c r="Q5025"/>
      <c r="R5025"/>
      <c r="S5025" t="s">
        <v>9704</v>
      </c>
      <c r="T5025"/>
      <c r="U5025"/>
      <c r="V5025"/>
      <c r="W5025"/>
      <c r="X5025" s="397">
        <v>14</v>
      </c>
      <c r="Y5025" s="397">
        <v>65</v>
      </c>
    </row>
    <row r="5026" spans="1:25" x14ac:dyDescent="0.45">
      <c r="A5026">
        <f>'Page 1 - General Information'!$G$12</f>
        <v>113367003</v>
      </c>
      <c r="B5026" t="str">
        <f>'Page 1 - General Information'!$G$16</f>
        <v>2658</v>
      </c>
      <c r="C5026" s="395" t="s">
        <v>19824</v>
      </c>
      <c r="D5026"/>
      <c r="E5026"/>
      <c r="F5026"/>
      <c r="G5026"/>
      <c r="H5026"/>
      <c r="I5026"/>
      <c r="J5026"/>
      <c r="K5026"/>
      <c r="L5026"/>
      <c r="M5026"/>
      <c r="N5026" t="s">
        <v>8989</v>
      </c>
      <c r="O5026"/>
      <c r="P5026" s="401">
        <f>INDEX('Page 3 - Financial Information'!$K$16:$X$186,Y5026,X5026)</f>
        <v>0</v>
      </c>
      <c r="Q5026"/>
      <c r="R5026"/>
      <c r="S5026" t="s">
        <v>9705</v>
      </c>
      <c r="T5026"/>
      <c r="U5026"/>
      <c r="V5026"/>
      <c r="W5026"/>
      <c r="X5026" s="397">
        <v>1</v>
      </c>
      <c r="Y5026" s="397">
        <v>66</v>
      </c>
    </row>
    <row r="5027" spans="1:25" x14ac:dyDescent="0.45">
      <c r="A5027">
        <f>'Page 1 - General Information'!$G$12</f>
        <v>113367003</v>
      </c>
      <c r="B5027" t="str">
        <f>'Page 1 - General Information'!$G$16</f>
        <v>2658</v>
      </c>
      <c r="C5027" s="395" t="s">
        <v>19824</v>
      </c>
      <c r="D5027"/>
      <c r="E5027"/>
      <c r="F5027"/>
      <c r="G5027"/>
      <c r="H5027"/>
      <c r="I5027"/>
      <c r="J5027"/>
      <c r="K5027"/>
      <c r="L5027"/>
      <c r="M5027"/>
      <c r="N5027" t="s">
        <v>8989</v>
      </c>
      <c r="O5027"/>
      <c r="P5027" s="401">
        <f>INDEX('Page 3 - Financial Information'!$K$16:$X$186,Y5027,X5027)</f>
        <v>0</v>
      </c>
      <c r="Q5027"/>
      <c r="R5027"/>
      <c r="S5027" t="s">
        <v>9706</v>
      </c>
      <c r="T5027"/>
      <c r="U5027"/>
      <c r="V5027"/>
      <c r="W5027"/>
      <c r="X5027" s="397">
        <v>3</v>
      </c>
      <c r="Y5027" s="397">
        <v>66</v>
      </c>
    </row>
    <row r="5028" spans="1:25" x14ac:dyDescent="0.45">
      <c r="A5028">
        <f>'Page 1 - General Information'!$G$12</f>
        <v>113367003</v>
      </c>
      <c r="B5028" t="str">
        <f>'Page 1 - General Information'!$G$16</f>
        <v>2658</v>
      </c>
      <c r="C5028" s="395" t="s">
        <v>19824</v>
      </c>
      <c r="D5028"/>
      <c r="E5028"/>
      <c r="F5028"/>
      <c r="G5028"/>
      <c r="H5028"/>
      <c r="I5028"/>
      <c r="J5028"/>
      <c r="K5028"/>
      <c r="L5028"/>
      <c r="M5028"/>
      <c r="N5028" t="s">
        <v>8989</v>
      </c>
      <c r="O5028"/>
      <c r="P5028" s="401">
        <f>INDEX('Page 3 - Financial Information'!$K$16:$X$186,Y5028,X5028)</f>
        <v>0</v>
      </c>
      <c r="Q5028"/>
      <c r="R5028"/>
      <c r="S5028" t="s">
        <v>9707</v>
      </c>
      <c r="T5028"/>
      <c r="U5028"/>
      <c r="V5028"/>
      <c r="W5028"/>
      <c r="X5028" s="397">
        <v>4</v>
      </c>
      <c r="Y5028" s="397">
        <v>66</v>
      </c>
    </row>
    <row r="5029" spans="1:25" x14ac:dyDescent="0.45">
      <c r="A5029">
        <f>'Page 1 - General Information'!$G$12</f>
        <v>113367003</v>
      </c>
      <c r="B5029" t="str">
        <f>'Page 1 - General Information'!$G$16</f>
        <v>2658</v>
      </c>
      <c r="C5029" s="395" t="s">
        <v>19824</v>
      </c>
      <c r="D5029"/>
      <c r="E5029"/>
      <c r="F5029"/>
      <c r="G5029"/>
      <c r="H5029"/>
      <c r="I5029"/>
      <c r="J5029"/>
      <c r="K5029"/>
      <c r="L5029"/>
      <c r="M5029"/>
      <c r="N5029" t="s">
        <v>8989</v>
      </c>
      <c r="O5029"/>
      <c r="P5029" s="401">
        <f>INDEX('Page 3 - Financial Information'!$K$16:$X$186,Y5029,X5029)</f>
        <v>0</v>
      </c>
      <c r="Q5029"/>
      <c r="R5029"/>
      <c r="S5029" t="s">
        <v>9708</v>
      </c>
      <c r="T5029"/>
      <c r="U5029"/>
      <c r="V5029"/>
      <c r="W5029"/>
      <c r="X5029" s="397">
        <v>5</v>
      </c>
      <c r="Y5029" s="397">
        <v>66</v>
      </c>
    </row>
    <row r="5030" spans="1:25" x14ac:dyDescent="0.45">
      <c r="A5030">
        <f>'Page 1 - General Information'!$G$12</f>
        <v>113367003</v>
      </c>
      <c r="B5030" t="str">
        <f>'Page 1 - General Information'!$G$16</f>
        <v>2658</v>
      </c>
      <c r="C5030" s="395" t="s">
        <v>19824</v>
      </c>
      <c r="D5030"/>
      <c r="E5030"/>
      <c r="F5030"/>
      <c r="G5030"/>
      <c r="H5030"/>
      <c r="I5030"/>
      <c r="J5030"/>
      <c r="K5030"/>
      <c r="L5030"/>
      <c r="M5030"/>
      <c r="N5030" t="s">
        <v>8989</v>
      </c>
      <c r="O5030"/>
      <c r="P5030" s="401">
        <f>INDEX('Page 3 - Financial Information'!$K$16:$X$186,Y5030,X5030)</f>
        <v>0</v>
      </c>
      <c r="Q5030"/>
      <c r="R5030"/>
      <c r="S5030" t="s">
        <v>9709</v>
      </c>
      <c r="T5030"/>
      <c r="U5030"/>
      <c r="V5030"/>
      <c r="W5030"/>
      <c r="X5030" s="397">
        <v>6</v>
      </c>
      <c r="Y5030" s="397">
        <v>66</v>
      </c>
    </row>
    <row r="5031" spans="1:25" x14ac:dyDescent="0.45">
      <c r="A5031">
        <f>'Page 1 - General Information'!$G$12</f>
        <v>113367003</v>
      </c>
      <c r="B5031" t="str">
        <f>'Page 1 - General Information'!$G$16</f>
        <v>2658</v>
      </c>
      <c r="C5031" s="395" t="s">
        <v>19824</v>
      </c>
      <c r="D5031"/>
      <c r="E5031"/>
      <c r="F5031"/>
      <c r="G5031"/>
      <c r="H5031"/>
      <c r="I5031"/>
      <c r="J5031"/>
      <c r="K5031"/>
      <c r="L5031"/>
      <c r="M5031"/>
      <c r="N5031" t="s">
        <v>8989</v>
      </c>
      <c r="O5031"/>
      <c r="P5031" s="401">
        <f>INDEX('Page 3 - Financial Information'!$K$16:$X$186,Y5031,X5031)</f>
        <v>0</v>
      </c>
      <c r="Q5031"/>
      <c r="R5031"/>
      <c r="S5031" t="s">
        <v>9710</v>
      </c>
      <c r="T5031"/>
      <c r="U5031"/>
      <c r="V5031"/>
      <c r="W5031"/>
      <c r="X5031" s="397">
        <v>7</v>
      </c>
      <c r="Y5031" s="397">
        <v>66</v>
      </c>
    </row>
    <row r="5032" spans="1:25" x14ac:dyDescent="0.45">
      <c r="A5032">
        <f>'Page 1 - General Information'!$G$12</f>
        <v>113367003</v>
      </c>
      <c r="B5032" t="str">
        <f>'Page 1 - General Information'!$G$16</f>
        <v>2658</v>
      </c>
      <c r="C5032" s="395" t="s">
        <v>19824</v>
      </c>
      <c r="D5032"/>
      <c r="E5032"/>
      <c r="F5032"/>
      <c r="G5032"/>
      <c r="H5032"/>
      <c r="I5032"/>
      <c r="J5032"/>
      <c r="K5032"/>
      <c r="L5032"/>
      <c r="M5032"/>
      <c r="N5032" t="s">
        <v>8989</v>
      </c>
      <c r="O5032"/>
      <c r="P5032" s="401">
        <f>INDEX('Page 3 - Financial Information'!$K$16:$X$186,Y5032,X5032)</f>
        <v>0</v>
      </c>
      <c r="Q5032"/>
      <c r="R5032"/>
      <c r="S5032" t="s">
        <v>9711</v>
      </c>
      <c r="T5032"/>
      <c r="U5032"/>
      <c r="V5032"/>
      <c r="W5032"/>
      <c r="X5032" s="397">
        <v>8</v>
      </c>
      <c r="Y5032" s="397">
        <v>66</v>
      </c>
    </row>
    <row r="5033" spans="1:25" x14ac:dyDescent="0.45">
      <c r="A5033">
        <f>'Page 1 - General Information'!$G$12</f>
        <v>113367003</v>
      </c>
      <c r="B5033" t="str">
        <f>'Page 1 - General Information'!$G$16</f>
        <v>2658</v>
      </c>
      <c r="C5033" s="395" t="s">
        <v>19824</v>
      </c>
      <c r="D5033"/>
      <c r="E5033"/>
      <c r="F5033"/>
      <c r="G5033"/>
      <c r="H5033"/>
      <c r="I5033"/>
      <c r="J5033"/>
      <c r="K5033"/>
      <c r="L5033"/>
      <c r="M5033"/>
      <c r="N5033" t="s">
        <v>8989</v>
      </c>
      <c r="O5033"/>
      <c r="P5033" s="401">
        <f>INDEX('Page 3 - Financial Information'!$K$16:$X$186,Y5033,X5033)</f>
        <v>0</v>
      </c>
      <c r="Q5033"/>
      <c r="R5033"/>
      <c r="S5033" t="s">
        <v>9712</v>
      </c>
      <c r="T5033"/>
      <c r="U5033"/>
      <c r="V5033"/>
      <c r="W5033"/>
      <c r="X5033" s="397">
        <v>9</v>
      </c>
      <c r="Y5033" s="397">
        <v>66</v>
      </c>
    </row>
    <row r="5034" spans="1:25" x14ac:dyDescent="0.45">
      <c r="A5034">
        <f>'Page 1 - General Information'!$G$12</f>
        <v>113367003</v>
      </c>
      <c r="B5034" t="str">
        <f>'Page 1 - General Information'!$G$16</f>
        <v>2658</v>
      </c>
      <c r="C5034" s="395" t="s">
        <v>19824</v>
      </c>
      <c r="D5034"/>
      <c r="E5034"/>
      <c r="F5034"/>
      <c r="G5034"/>
      <c r="H5034"/>
      <c r="I5034"/>
      <c r="J5034"/>
      <c r="K5034"/>
      <c r="L5034"/>
      <c r="M5034"/>
      <c r="N5034" t="s">
        <v>8989</v>
      </c>
      <c r="O5034"/>
      <c r="P5034" s="401">
        <f>INDEX('Page 3 - Financial Information'!$K$16:$X$186,Y5034,X5034)</f>
        <v>0</v>
      </c>
      <c r="Q5034"/>
      <c r="R5034"/>
      <c r="S5034" t="s">
        <v>9713</v>
      </c>
      <c r="T5034"/>
      <c r="U5034"/>
      <c r="V5034"/>
      <c r="W5034"/>
      <c r="X5034" s="397">
        <v>10</v>
      </c>
      <c r="Y5034" s="397">
        <v>66</v>
      </c>
    </row>
    <row r="5035" spans="1:25" x14ac:dyDescent="0.45">
      <c r="A5035">
        <f>'Page 1 - General Information'!$G$12</f>
        <v>113367003</v>
      </c>
      <c r="B5035" t="str">
        <f>'Page 1 - General Information'!$G$16</f>
        <v>2658</v>
      </c>
      <c r="C5035" s="395" t="s">
        <v>19824</v>
      </c>
      <c r="D5035"/>
      <c r="E5035"/>
      <c r="F5035"/>
      <c r="G5035"/>
      <c r="H5035"/>
      <c r="I5035"/>
      <c r="J5035"/>
      <c r="K5035"/>
      <c r="L5035"/>
      <c r="M5035"/>
      <c r="N5035" t="s">
        <v>8989</v>
      </c>
      <c r="O5035"/>
      <c r="P5035" s="401">
        <f>INDEX('Page 3 - Financial Information'!$K$16:$X$186,Y5035,X5035)</f>
        <v>0</v>
      </c>
      <c r="Q5035"/>
      <c r="R5035"/>
      <c r="S5035" t="s">
        <v>9714</v>
      </c>
      <c r="T5035"/>
      <c r="U5035"/>
      <c r="V5035"/>
      <c r="W5035"/>
      <c r="X5035" s="397">
        <v>13</v>
      </c>
      <c r="Y5035" s="397">
        <v>66</v>
      </c>
    </row>
    <row r="5036" spans="1:25" x14ac:dyDescent="0.45">
      <c r="A5036">
        <f>'Page 1 - General Information'!$G$12</f>
        <v>113367003</v>
      </c>
      <c r="B5036" t="str">
        <f>'Page 1 - General Information'!$G$16</f>
        <v>2658</v>
      </c>
      <c r="C5036" s="395" t="s">
        <v>19824</v>
      </c>
      <c r="D5036"/>
      <c r="E5036"/>
      <c r="F5036"/>
      <c r="G5036"/>
      <c r="H5036"/>
      <c r="I5036"/>
      <c r="J5036"/>
      <c r="K5036"/>
      <c r="L5036"/>
      <c r="M5036"/>
      <c r="N5036" t="s">
        <v>8989</v>
      </c>
      <c r="O5036"/>
      <c r="P5036" s="401">
        <f>INDEX('Page 3 - Financial Information'!$K$16:$X$186,Y5036,X5036)</f>
        <v>0</v>
      </c>
      <c r="Q5036"/>
      <c r="R5036"/>
      <c r="S5036" t="s">
        <v>9715</v>
      </c>
      <c r="T5036"/>
      <c r="U5036"/>
      <c r="V5036"/>
      <c r="W5036"/>
      <c r="X5036" s="397">
        <v>14</v>
      </c>
      <c r="Y5036" s="397">
        <v>66</v>
      </c>
    </row>
    <row r="5037" spans="1:25" x14ac:dyDescent="0.45">
      <c r="A5037">
        <f>'Page 1 - General Information'!$G$12</f>
        <v>113367003</v>
      </c>
      <c r="B5037" t="str">
        <f>'Page 1 - General Information'!$G$16</f>
        <v>2658</v>
      </c>
      <c r="C5037" s="395" t="s">
        <v>19824</v>
      </c>
      <c r="D5037"/>
      <c r="E5037"/>
      <c r="F5037"/>
      <c r="G5037"/>
      <c r="H5037"/>
      <c r="I5037"/>
      <c r="J5037"/>
      <c r="K5037"/>
      <c r="L5037"/>
      <c r="M5037"/>
      <c r="N5037" t="s">
        <v>8989</v>
      </c>
      <c r="O5037"/>
      <c r="P5037" s="401">
        <f>INDEX('Page 3 - Financial Information'!$K$16:$X$186,Y5037,X5037)</f>
        <v>0</v>
      </c>
      <c r="Q5037"/>
      <c r="R5037"/>
      <c r="S5037" t="s">
        <v>9716</v>
      </c>
      <c r="T5037"/>
      <c r="U5037"/>
      <c r="V5037"/>
      <c r="W5037"/>
      <c r="X5037" s="397">
        <v>1</v>
      </c>
      <c r="Y5037" s="397">
        <v>67</v>
      </c>
    </row>
    <row r="5038" spans="1:25" x14ac:dyDescent="0.45">
      <c r="A5038">
        <f>'Page 1 - General Information'!$G$12</f>
        <v>113367003</v>
      </c>
      <c r="B5038" t="str">
        <f>'Page 1 - General Information'!$G$16</f>
        <v>2658</v>
      </c>
      <c r="C5038" s="395" t="s">
        <v>19824</v>
      </c>
      <c r="D5038"/>
      <c r="E5038"/>
      <c r="F5038"/>
      <c r="G5038"/>
      <c r="H5038"/>
      <c r="I5038"/>
      <c r="J5038"/>
      <c r="K5038"/>
      <c r="L5038"/>
      <c r="M5038"/>
      <c r="N5038" t="s">
        <v>8989</v>
      </c>
      <c r="O5038"/>
      <c r="P5038" s="401">
        <f>INDEX('Page 3 - Financial Information'!$K$16:$X$186,Y5038,X5038)</f>
        <v>0</v>
      </c>
      <c r="Q5038"/>
      <c r="R5038"/>
      <c r="S5038" t="s">
        <v>9717</v>
      </c>
      <c r="T5038"/>
      <c r="U5038"/>
      <c r="V5038"/>
      <c r="W5038"/>
      <c r="X5038" s="397">
        <v>3</v>
      </c>
      <c r="Y5038" s="397">
        <v>67</v>
      </c>
    </row>
    <row r="5039" spans="1:25" x14ac:dyDescent="0.45">
      <c r="A5039">
        <f>'Page 1 - General Information'!$G$12</f>
        <v>113367003</v>
      </c>
      <c r="B5039" t="str">
        <f>'Page 1 - General Information'!$G$16</f>
        <v>2658</v>
      </c>
      <c r="C5039" s="395" t="s">
        <v>19824</v>
      </c>
      <c r="D5039"/>
      <c r="E5039"/>
      <c r="F5039"/>
      <c r="G5039"/>
      <c r="H5039"/>
      <c r="I5039"/>
      <c r="J5039"/>
      <c r="K5039"/>
      <c r="L5039"/>
      <c r="M5039"/>
      <c r="N5039" t="s">
        <v>8989</v>
      </c>
      <c r="O5039"/>
      <c r="P5039" s="401">
        <f>INDEX('Page 3 - Financial Information'!$K$16:$X$186,Y5039,X5039)</f>
        <v>0</v>
      </c>
      <c r="Q5039"/>
      <c r="R5039"/>
      <c r="S5039" t="s">
        <v>9718</v>
      </c>
      <c r="T5039"/>
      <c r="U5039"/>
      <c r="V5039"/>
      <c r="W5039"/>
      <c r="X5039" s="397">
        <v>4</v>
      </c>
      <c r="Y5039" s="397">
        <v>67</v>
      </c>
    </row>
    <row r="5040" spans="1:25" x14ac:dyDescent="0.45">
      <c r="A5040">
        <f>'Page 1 - General Information'!$G$12</f>
        <v>113367003</v>
      </c>
      <c r="B5040" t="str">
        <f>'Page 1 - General Information'!$G$16</f>
        <v>2658</v>
      </c>
      <c r="C5040" s="395" t="s">
        <v>19824</v>
      </c>
      <c r="D5040"/>
      <c r="E5040"/>
      <c r="F5040"/>
      <c r="G5040"/>
      <c r="H5040"/>
      <c r="I5040"/>
      <c r="J5040"/>
      <c r="K5040"/>
      <c r="L5040"/>
      <c r="M5040"/>
      <c r="N5040" t="s">
        <v>8989</v>
      </c>
      <c r="O5040"/>
      <c r="P5040" s="401">
        <f>INDEX('Page 3 - Financial Information'!$K$16:$X$186,Y5040,X5040)</f>
        <v>0</v>
      </c>
      <c r="Q5040"/>
      <c r="R5040"/>
      <c r="S5040" t="s">
        <v>9719</v>
      </c>
      <c r="T5040"/>
      <c r="U5040"/>
      <c r="V5040"/>
      <c r="W5040"/>
      <c r="X5040" s="397">
        <v>5</v>
      </c>
      <c r="Y5040" s="397">
        <v>67</v>
      </c>
    </row>
    <row r="5041" spans="1:25" x14ac:dyDescent="0.45">
      <c r="A5041">
        <f>'Page 1 - General Information'!$G$12</f>
        <v>113367003</v>
      </c>
      <c r="B5041" t="str">
        <f>'Page 1 - General Information'!$G$16</f>
        <v>2658</v>
      </c>
      <c r="C5041" s="395" t="s">
        <v>19824</v>
      </c>
      <c r="D5041"/>
      <c r="E5041"/>
      <c r="F5041"/>
      <c r="G5041"/>
      <c r="H5041"/>
      <c r="I5041"/>
      <c r="J5041"/>
      <c r="K5041"/>
      <c r="L5041"/>
      <c r="M5041"/>
      <c r="N5041" t="s">
        <v>8989</v>
      </c>
      <c r="O5041"/>
      <c r="P5041" s="401">
        <f>INDEX('Page 3 - Financial Information'!$K$16:$X$186,Y5041,X5041)</f>
        <v>0</v>
      </c>
      <c r="Q5041"/>
      <c r="R5041"/>
      <c r="S5041" t="s">
        <v>9720</v>
      </c>
      <c r="T5041"/>
      <c r="U5041"/>
      <c r="V5041"/>
      <c r="W5041"/>
      <c r="X5041" s="397">
        <v>6</v>
      </c>
      <c r="Y5041" s="397">
        <v>67</v>
      </c>
    </row>
    <row r="5042" spans="1:25" x14ac:dyDescent="0.45">
      <c r="A5042">
        <f>'Page 1 - General Information'!$G$12</f>
        <v>113367003</v>
      </c>
      <c r="B5042" t="str">
        <f>'Page 1 - General Information'!$G$16</f>
        <v>2658</v>
      </c>
      <c r="C5042" s="395" t="s">
        <v>19824</v>
      </c>
      <c r="D5042"/>
      <c r="E5042"/>
      <c r="F5042"/>
      <c r="G5042"/>
      <c r="H5042"/>
      <c r="I5042"/>
      <c r="J5042"/>
      <c r="K5042"/>
      <c r="L5042"/>
      <c r="M5042"/>
      <c r="N5042" t="s">
        <v>8989</v>
      </c>
      <c r="O5042"/>
      <c r="P5042" s="401">
        <f>INDEX('Page 3 - Financial Information'!$K$16:$X$186,Y5042,X5042)</f>
        <v>0</v>
      </c>
      <c r="Q5042"/>
      <c r="R5042"/>
      <c r="S5042" t="s">
        <v>9721</v>
      </c>
      <c r="T5042"/>
      <c r="U5042"/>
      <c r="V5042"/>
      <c r="W5042"/>
      <c r="X5042" s="397">
        <v>7</v>
      </c>
      <c r="Y5042" s="397">
        <v>67</v>
      </c>
    </row>
    <row r="5043" spans="1:25" x14ac:dyDescent="0.45">
      <c r="A5043">
        <f>'Page 1 - General Information'!$G$12</f>
        <v>113367003</v>
      </c>
      <c r="B5043" t="str">
        <f>'Page 1 - General Information'!$G$16</f>
        <v>2658</v>
      </c>
      <c r="C5043" s="395" t="s">
        <v>19824</v>
      </c>
      <c r="D5043"/>
      <c r="E5043"/>
      <c r="F5043"/>
      <c r="G5043"/>
      <c r="H5043"/>
      <c r="I5043"/>
      <c r="J5043"/>
      <c r="K5043"/>
      <c r="L5043"/>
      <c r="M5043"/>
      <c r="N5043" t="s">
        <v>8989</v>
      </c>
      <c r="O5043"/>
      <c r="P5043" s="401">
        <f>INDEX('Page 3 - Financial Information'!$K$16:$X$186,Y5043,X5043)</f>
        <v>0</v>
      </c>
      <c r="Q5043"/>
      <c r="R5043"/>
      <c r="S5043" t="s">
        <v>9722</v>
      </c>
      <c r="T5043"/>
      <c r="U5043"/>
      <c r="V5043"/>
      <c r="W5043"/>
      <c r="X5043" s="397">
        <v>8</v>
      </c>
      <c r="Y5043" s="397">
        <v>67</v>
      </c>
    </row>
    <row r="5044" spans="1:25" x14ac:dyDescent="0.45">
      <c r="A5044">
        <f>'Page 1 - General Information'!$G$12</f>
        <v>113367003</v>
      </c>
      <c r="B5044" t="str">
        <f>'Page 1 - General Information'!$G$16</f>
        <v>2658</v>
      </c>
      <c r="C5044" s="395" t="s">
        <v>19824</v>
      </c>
      <c r="D5044"/>
      <c r="E5044"/>
      <c r="F5044"/>
      <c r="G5044"/>
      <c r="H5044"/>
      <c r="I5044"/>
      <c r="J5044"/>
      <c r="K5044"/>
      <c r="L5044"/>
      <c r="M5044"/>
      <c r="N5044" t="s">
        <v>8989</v>
      </c>
      <c r="O5044"/>
      <c r="P5044" s="401">
        <f>INDEX('Page 3 - Financial Information'!$K$16:$X$186,Y5044,X5044)</f>
        <v>0</v>
      </c>
      <c r="Q5044"/>
      <c r="R5044"/>
      <c r="S5044" t="s">
        <v>9723</v>
      </c>
      <c r="T5044"/>
      <c r="U5044"/>
      <c r="V5044"/>
      <c r="W5044"/>
      <c r="X5044" s="397">
        <v>9</v>
      </c>
      <c r="Y5044" s="397">
        <v>67</v>
      </c>
    </row>
    <row r="5045" spans="1:25" x14ac:dyDescent="0.45">
      <c r="A5045">
        <f>'Page 1 - General Information'!$G$12</f>
        <v>113367003</v>
      </c>
      <c r="B5045" t="str">
        <f>'Page 1 - General Information'!$G$16</f>
        <v>2658</v>
      </c>
      <c r="C5045" s="395" t="s">
        <v>19824</v>
      </c>
      <c r="D5045"/>
      <c r="E5045"/>
      <c r="F5045"/>
      <c r="G5045"/>
      <c r="H5045"/>
      <c r="I5045"/>
      <c r="J5045"/>
      <c r="K5045"/>
      <c r="L5045"/>
      <c r="M5045"/>
      <c r="N5045" t="s">
        <v>8989</v>
      </c>
      <c r="O5045"/>
      <c r="P5045" s="401">
        <f>INDEX('Page 3 - Financial Information'!$K$16:$X$186,Y5045,X5045)</f>
        <v>0</v>
      </c>
      <c r="Q5045"/>
      <c r="R5045"/>
      <c r="S5045" t="s">
        <v>9724</v>
      </c>
      <c r="T5045"/>
      <c r="U5045"/>
      <c r="V5045"/>
      <c r="W5045"/>
      <c r="X5045" s="397">
        <v>10</v>
      </c>
      <c r="Y5045" s="397">
        <v>67</v>
      </c>
    </row>
    <row r="5046" spans="1:25" x14ac:dyDescent="0.45">
      <c r="A5046">
        <f>'Page 1 - General Information'!$G$12</f>
        <v>113367003</v>
      </c>
      <c r="B5046" t="str">
        <f>'Page 1 - General Information'!$G$16</f>
        <v>2658</v>
      </c>
      <c r="C5046" s="395" t="s">
        <v>19824</v>
      </c>
      <c r="D5046"/>
      <c r="E5046"/>
      <c r="F5046"/>
      <c r="G5046"/>
      <c r="H5046"/>
      <c r="I5046"/>
      <c r="J5046"/>
      <c r="K5046"/>
      <c r="L5046"/>
      <c r="M5046"/>
      <c r="N5046" t="s">
        <v>8989</v>
      </c>
      <c r="O5046"/>
      <c r="P5046" s="401">
        <f>INDEX('Page 3 - Financial Information'!$K$16:$X$186,Y5046,X5046)</f>
        <v>0</v>
      </c>
      <c r="Q5046"/>
      <c r="R5046"/>
      <c r="S5046" t="s">
        <v>9725</v>
      </c>
      <c r="T5046"/>
      <c r="U5046"/>
      <c r="V5046"/>
      <c r="W5046"/>
      <c r="X5046" s="397">
        <v>13</v>
      </c>
      <c r="Y5046" s="397">
        <v>67</v>
      </c>
    </row>
    <row r="5047" spans="1:25" x14ac:dyDescent="0.45">
      <c r="A5047">
        <f>'Page 1 - General Information'!$G$12</f>
        <v>113367003</v>
      </c>
      <c r="B5047" t="str">
        <f>'Page 1 - General Information'!$G$16</f>
        <v>2658</v>
      </c>
      <c r="C5047" s="395" t="s">
        <v>19824</v>
      </c>
      <c r="D5047"/>
      <c r="E5047"/>
      <c r="F5047"/>
      <c r="G5047"/>
      <c r="H5047"/>
      <c r="I5047"/>
      <c r="J5047"/>
      <c r="K5047"/>
      <c r="L5047"/>
      <c r="M5047"/>
      <c r="N5047" t="s">
        <v>8989</v>
      </c>
      <c r="O5047"/>
      <c r="P5047" s="401">
        <f>INDEX('Page 3 - Financial Information'!$K$16:$X$186,Y5047,X5047)</f>
        <v>0</v>
      </c>
      <c r="Q5047"/>
      <c r="R5047"/>
      <c r="S5047" t="s">
        <v>9726</v>
      </c>
      <c r="T5047"/>
      <c r="U5047"/>
      <c r="V5047"/>
      <c r="W5047"/>
      <c r="X5047" s="397">
        <v>14</v>
      </c>
      <c r="Y5047" s="397">
        <v>67</v>
      </c>
    </row>
    <row r="5048" spans="1:25" x14ac:dyDescent="0.45">
      <c r="A5048">
        <f>'Page 1 - General Information'!$G$12</f>
        <v>113367003</v>
      </c>
      <c r="B5048" t="str">
        <f>'Page 1 - General Information'!$G$16</f>
        <v>2658</v>
      </c>
      <c r="C5048" s="395" t="s">
        <v>19824</v>
      </c>
      <c r="D5048"/>
      <c r="E5048"/>
      <c r="F5048"/>
      <c r="G5048"/>
      <c r="H5048"/>
      <c r="I5048"/>
      <c r="J5048"/>
      <c r="K5048"/>
      <c r="L5048"/>
      <c r="M5048"/>
      <c r="N5048" t="s">
        <v>8989</v>
      </c>
      <c r="O5048"/>
      <c r="P5048" s="401">
        <f>INDEX('Page 3 - Financial Information'!$K$16:$X$186,Y5048,X5048)</f>
        <v>0</v>
      </c>
      <c r="Q5048"/>
      <c r="R5048"/>
      <c r="S5048" t="s">
        <v>9727</v>
      </c>
      <c r="T5048"/>
      <c r="U5048"/>
      <c r="V5048"/>
      <c r="W5048"/>
      <c r="X5048" s="397">
        <v>1</v>
      </c>
      <c r="Y5048" s="397">
        <v>68</v>
      </c>
    </row>
    <row r="5049" spans="1:25" x14ac:dyDescent="0.45">
      <c r="A5049">
        <f>'Page 1 - General Information'!$G$12</f>
        <v>113367003</v>
      </c>
      <c r="B5049" t="str">
        <f>'Page 1 - General Information'!$G$16</f>
        <v>2658</v>
      </c>
      <c r="C5049" s="395" t="s">
        <v>19824</v>
      </c>
      <c r="D5049"/>
      <c r="E5049"/>
      <c r="F5049"/>
      <c r="G5049"/>
      <c r="H5049"/>
      <c r="I5049"/>
      <c r="J5049"/>
      <c r="K5049"/>
      <c r="L5049"/>
      <c r="M5049"/>
      <c r="N5049" t="s">
        <v>8989</v>
      </c>
      <c r="O5049"/>
      <c r="P5049" s="401">
        <f>INDEX('Page 3 - Financial Information'!$K$16:$X$186,Y5049,X5049)</f>
        <v>0</v>
      </c>
      <c r="Q5049"/>
      <c r="R5049"/>
      <c r="S5049" t="s">
        <v>9728</v>
      </c>
      <c r="T5049"/>
      <c r="U5049"/>
      <c r="V5049"/>
      <c r="W5049"/>
      <c r="X5049" s="397">
        <v>3</v>
      </c>
      <c r="Y5049" s="397">
        <v>68</v>
      </c>
    </row>
    <row r="5050" spans="1:25" x14ac:dyDescent="0.45">
      <c r="A5050">
        <f>'Page 1 - General Information'!$G$12</f>
        <v>113367003</v>
      </c>
      <c r="B5050" t="str">
        <f>'Page 1 - General Information'!$G$16</f>
        <v>2658</v>
      </c>
      <c r="C5050" s="395" t="s">
        <v>19824</v>
      </c>
      <c r="D5050"/>
      <c r="E5050"/>
      <c r="F5050"/>
      <c r="G5050"/>
      <c r="H5050"/>
      <c r="I5050"/>
      <c r="J5050"/>
      <c r="K5050"/>
      <c r="L5050"/>
      <c r="M5050"/>
      <c r="N5050" t="s">
        <v>8989</v>
      </c>
      <c r="O5050"/>
      <c r="P5050" s="401">
        <f>INDEX('Page 3 - Financial Information'!$K$16:$X$186,Y5050,X5050)</f>
        <v>0</v>
      </c>
      <c r="Q5050"/>
      <c r="R5050"/>
      <c r="S5050" t="s">
        <v>9729</v>
      </c>
      <c r="T5050"/>
      <c r="U5050"/>
      <c r="V5050"/>
      <c r="W5050"/>
      <c r="X5050" s="397">
        <v>4</v>
      </c>
      <c r="Y5050" s="397">
        <v>68</v>
      </c>
    </row>
    <row r="5051" spans="1:25" x14ac:dyDescent="0.45">
      <c r="A5051">
        <f>'Page 1 - General Information'!$G$12</f>
        <v>113367003</v>
      </c>
      <c r="B5051" t="str">
        <f>'Page 1 - General Information'!$G$16</f>
        <v>2658</v>
      </c>
      <c r="C5051" s="395" t="s">
        <v>19824</v>
      </c>
      <c r="D5051"/>
      <c r="E5051"/>
      <c r="F5051"/>
      <c r="G5051"/>
      <c r="H5051"/>
      <c r="I5051"/>
      <c r="J5051"/>
      <c r="K5051"/>
      <c r="L5051"/>
      <c r="M5051"/>
      <c r="N5051" t="s">
        <v>8989</v>
      </c>
      <c r="O5051"/>
      <c r="P5051" s="401">
        <f>INDEX('Page 3 - Financial Information'!$K$16:$X$186,Y5051,X5051)</f>
        <v>0</v>
      </c>
      <c r="Q5051"/>
      <c r="R5051"/>
      <c r="S5051" t="s">
        <v>9730</v>
      </c>
      <c r="T5051"/>
      <c r="U5051"/>
      <c r="V5051"/>
      <c r="W5051"/>
      <c r="X5051" s="397">
        <v>5</v>
      </c>
      <c r="Y5051" s="397">
        <v>68</v>
      </c>
    </row>
    <row r="5052" spans="1:25" x14ac:dyDescent="0.45">
      <c r="A5052">
        <f>'Page 1 - General Information'!$G$12</f>
        <v>113367003</v>
      </c>
      <c r="B5052" t="str">
        <f>'Page 1 - General Information'!$G$16</f>
        <v>2658</v>
      </c>
      <c r="C5052" s="395" t="s">
        <v>19824</v>
      </c>
      <c r="D5052"/>
      <c r="E5052"/>
      <c r="F5052"/>
      <c r="G5052"/>
      <c r="H5052"/>
      <c r="I5052"/>
      <c r="J5052"/>
      <c r="K5052"/>
      <c r="L5052"/>
      <c r="M5052"/>
      <c r="N5052" t="s">
        <v>8989</v>
      </c>
      <c r="O5052"/>
      <c r="P5052" s="401">
        <f>INDEX('Page 3 - Financial Information'!$K$16:$X$186,Y5052,X5052)</f>
        <v>0</v>
      </c>
      <c r="Q5052"/>
      <c r="R5052"/>
      <c r="S5052" t="s">
        <v>9731</v>
      </c>
      <c r="T5052"/>
      <c r="U5052"/>
      <c r="V5052"/>
      <c r="W5052"/>
      <c r="X5052" s="397">
        <v>6</v>
      </c>
      <c r="Y5052" s="397">
        <v>68</v>
      </c>
    </row>
    <row r="5053" spans="1:25" x14ac:dyDescent="0.45">
      <c r="A5053">
        <f>'Page 1 - General Information'!$G$12</f>
        <v>113367003</v>
      </c>
      <c r="B5053" t="str">
        <f>'Page 1 - General Information'!$G$16</f>
        <v>2658</v>
      </c>
      <c r="C5053" s="395" t="s">
        <v>19824</v>
      </c>
      <c r="D5053"/>
      <c r="E5053"/>
      <c r="F5053"/>
      <c r="G5053"/>
      <c r="H5053"/>
      <c r="I5053"/>
      <c r="J5053"/>
      <c r="K5053"/>
      <c r="L5053"/>
      <c r="M5053"/>
      <c r="N5053" t="s">
        <v>8989</v>
      </c>
      <c r="O5053"/>
      <c r="P5053" s="401">
        <f>INDEX('Page 3 - Financial Information'!$K$16:$X$186,Y5053,X5053)</f>
        <v>0</v>
      </c>
      <c r="Q5053"/>
      <c r="R5053"/>
      <c r="S5053" t="s">
        <v>9732</v>
      </c>
      <c r="T5053"/>
      <c r="U5053"/>
      <c r="V5053"/>
      <c r="W5053"/>
      <c r="X5053" s="397">
        <v>7</v>
      </c>
      <c r="Y5053" s="397">
        <v>68</v>
      </c>
    </row>
    <row r="5054" spans="1:25" x14ac:dyDescent="0.45">
      <c r="A5054">
        <f>'Page 1 - General Information'!$G$12</f>
        <v>113367003</v>
      </c>
      <c r="B5054" t="str">
        <f>'Page 1 - General Information'!$G$16</f>
        <v>2658</v>
      </c>
      <c r="C5054" s="395" t="s">
        <v>19824</v>
      </c>
      <c r="D5054"/>
      <c r="E5054"/>
      <c r="F5054"/>
      <c r="G5054"/>
      <c r="H5054"/>
      <c r="I5054"/>
      <c r="J5054"/>
      <c r="K5054"/>
      <c r="L5054"/>
      <c r="M5054"/>
      <c r="N5054" t="s">
        <v>8989</v>
      </c>
      <c r="O5054"/>
      <c r="P5054" s="401">
        <f>INDEX('Page 3 - Financial Information'!$K$16:$X$186,Y5054,X5054)</f>
        <v>0</v>
      </c>
      <c r="Q5054"/>
      <c r="R5054"/>
      <c r="S5054" t="s">
        <v>9733</v>
      </c>
      <c r="T5054"/>
      <c r="U5054"/>
      <c r="V5054"/>
      <c r="W5054"/>
      <c r="X5054" s="397">
        <v>8</v>
      </c>
      <c r="Y5054" s="397">
        <v>68</v>
      </c>
    </row>
    <row r="5055" spans="1:25" x14ac:dyDescent="0.45">
      <c r="A5055">
        <f>'Page 1 - General Information'!$G$12</f>
        <v>113367003</v>
      </c>
      <c r="B5055" t="str">
        <f>'Page 1 - General Information'!$G$16</f>
        <v>2658</v>
      </c>
      <c r="C5055" s="395" t="s">
        <v>19824</v>
      </c>
      <c r="D5055"/>
      <c r="E5055"/>
      <c r="F5055"/>
      <c r="G5055"/>
      <c r="H5055"/>
      <c r="I5055"/>
      <c r="J5055"/>
      <c r="K5055"/>
      <c r="L5055"/>
      <c r="M5055"/>
      <c r="N5055" t="s">
        <v>8989</v>
      </c>
      <c r="O5055"/>
      <c r="P5055" s="401">
        <f>INDEX('Page 3 - Financial Information'!$K$16:$X$186,Y5055,X5055)</f>
        <v>0</v>
      </c>
      <c r="Q5055"/>
      <c r="R5055"/>
      <c r="S5055" t="s">
        <v>9734</v>
      </c>
      <c r="T5055"/>
      <c r="U5055"/>
      <c r="V5055"/>
      <c r="W5055"/>
      <c r="X5055" s="397">
        <v>9</v>
      </c>
      <c r="Y5055" s="397">
        <v>68</v>
      </c>
    </row>
    <row r="5056" spans="1:25" x14ac:dyDescent="0.45">
      <c r="A5056">
        <f>'Page 1 - General Information'!$G$12</f>
        <v>113367003</v>
      </c>
      <c r="B5056" t="str">
        <f>'Page 1 - General Information'!$G$16</f>
        <v>2658</v>
      </c>
      <c r="C5056" s="395" t="s">
        <v>19824</v>
      </c>
      <c r="D5056"/>
      <c r="E5056"/>
      <c r="F5056"/>
      <c r="G5056"/>
      <c r="H5056"/>
      <c r="I5056"/>
      <c r="J5056"/>
      <c r="K5056"/>
      <c r="L5056"/>
      <c r="M5056"/>
      <c r="N5056" t="s">
        <v>8989</v>
      </c>
      <c r="O5056"/>
      <c r="P5056" s="401">
        <f>INDEX('Page 3 - Financial Information'!$K$16:$X$186,Y5056,X5056)</f>
        <v>0</v>
      </c>
      <c r="Q5056"/>
      <c r="R5056"/>
      <c r="S5056" t="s">
        <v>9735</v>
      </c>
      <c r="T5056"/>
      <c r="U5056"/>
      <c r="V5056"/>
      <c r="W5056"/>
      <c r="X5056" s="397">
        <v>10</v>
      </c>
      <c r="Y5056" s="397">
        <v>68</v>
      </c>
    </row>
    <row r="5057" spans="1:25" x14ac:dyDescent="0.45">
      <c r="A5057">
        <f>'Page 1 - General Information'!$G$12</f>
        <v>113367003</v>
      </c>
      <c r="B5057" t="str">
        <f>'Page 1 - General Information'!$G$16</f>
        <v>2658</v>
      </c>
      <c r="C5057" s="395" t="s">
        <v>19824</v>
      </c>
      <c r="D5057"/>
      <c r="E5057"/>
      <c r="F5057"/>
      <c r="G5057"/>
      <c r="H5057"/>
      <c r="I5057"/>
      <c r="J5057"/>
      <c r="K5057"/>
      <c r="L5057"/>
      <c r="M5057"/>
      <c r="N5057" t="s">
        <v>8989</v>
      </c>
      <c r="O5057"/>
      <c r="P5057" s="401">
        <f>INDEX('Page 3 - Financial Information'!$K$16:$X$186,Y5057,X5057)</f>
        <v>0</v>
      </c>
      <c r="Q5057"/>
      <c r="R5057"/>
      <c r="S5057" t="s">
        <v>9736</v>
      </c>
      <c r="T5057"/>
      <c r="U5057"/>
      <c r="V5057"/>
      <c r="W5057"/>
      <c r="X5057" s="397">
        <v>13</v>
      </c>
      <c r="Y5057" s="397">
        <v>68</v>
      </c>
    </row>
    <row r="5058" spans="1:25" x14ac:dyDescent="0.45">
      <c r="A5058">
        <f>'Page 1 - General Information'!$G$12</f>
        <v>113367003</v>
      </c>
      <c r="B5058" t="str">
        <f>'Page 1 - General Information'!$G$16</f>
        <v>2658</v>
      </c>
      <c r="C5058" s="395" t="s">
        <v>19824</v>
      </c>
      <c r="D5058"/>
      <c r="E5058"/>
      <c r="F5058"/>
      <c r="G5058"/>
      <c r="H5058"/>
      <c r="I5058"/>
      <c r="J5058"/>
      <c r="K5058"/>
      <c r="L5058"/>
      <c r="M5058"/>
      <c r="N5058" t="s">
        <v>8989</v>
      </c>
      <c r="O5058"/>
      <c r="P5058" s="401">
        <f>INDEX('Page 3 - Financial Information'!$K$16:$X$186,Y5058,X5058)</f>
        <v>0</v>
      </c>
      <c r="Q5058"/>
      <c r="R5058"/>
      <c r="S5058" t="s">
        <v>9737</v>
      </c>
      <c r="T5058"/>
      <c r="U5058"/>
      <c r="V5058"/>
      <c r="W5058"/>
      <c r="X5058" s="397">
        <v>14</v>
      </c>
      <c r="Y5058" s="397">
        <v>68</v>
      </c>
    </row>
    <row r="5059" spans="1:25" x14ac:dyDescent="0.45">
      <c r="A5059">
        <f>'Page 1 - General Information'!$G$12</f>
        <v>113367003</v>
      </c>
      <c r="B5059" t="str">
        <f>'Page 1 - General Information'!$G$16</f>
        <v>2658</v>
      </c>
      <c r="C5059" s="395" t="s">
        <v>19824</v>
      </c>
      <c r="D5059"/>
      <c r="E5059"/>
      <c r="F5059"/>
      <c r="G5059"/>
      <c r="H5059"/>
      <c r="I5059"/>
      <c r="J5059"/>
      <c r="K5059"/>
      <c r="L5059"/>
      <c r="M5059"/>
      <c r="N5059" t="s">
        <v>8989</v>
      </c>
      <c r="O5059"/>
      <c r="P5059" s="401">
        <f>INDEX('Page 3 - Financial Information'!$K$16:$X$186,Y5059,X5059)</f>
        <v>0</v>
      </c>
      <c r="Q5059"/>
      <c r="R5059"/>
      <c r="S5059" t="s">
        <v>9738</v>
      </c>
      <c r="T5059"/>
      <c r="U5059"/>
      <c r="V5059"/>
      <c r="W5059"/>
      <c r="X5059" s="397">
        <v>1</v>
      </c>
      <c r="Y5059" s="397">
        <v>69</v>
      </c>
    </row>
    <row r="5060" spans="1:25" x14ac:dyDescent="0.45">
      <c r="A5060">
        <f>'Page 1 - General Information'!$G$12</f>
        <v>113367003</v>
      </c>
      <c r="B5060" t="str">
        <f>'Page 1 - General Information'!$G$16</f>
        <v>2658</v>
      </c>
      <c r="C5060" s="395" t="s">
        <v>19824</v>
      </c>
      <c r="D5060"/>
      <c r="E5060"/>
      <c r="F5060"/>
      <c r="G5060"/>
      <c r="H5060"/>
      <c r="I5060"/>
      <c r="J5060"/>
      <c r="K5060"/>
      <c r="L5060"/>
      <c r="M5060"/>
      <c r="N5060" t="s">
        <v>8989</v>
      </c>
      <c r="O5060"/>
      <c r="P5060" s="401">
        <f>INDEX('Page 3 - Financial Information'!$K$16:$X$186,Y5060,X5060)</f>
        <v>0</v>
      </c>
      <c r="Q5060"/>
      <c r="R5060"/>
      <c r="S5060" t="s">
        <v>9739</v>
      </c>
      <c r="T5060"/>
      <c r="U5060"/>
      <c r="V5060"/>
      <c r="W5060"/>
      <c r="X5060" s="397">
        <v>3</v>
      </c>
      <c r="Y5060" s="397">
        <v>69</v>
      </c>
    </row>
    <row r="5061" spans="1:25" x14ac:dyDescent="0.45">
      <c r="A5061">
        <f>'Page 1 - General Information'!$G$12</f>
        <v>113367003</v>
      </c>
      <c r="B5061" t="str">
        <f>'Page 1 - General Information'!$G$16</f>
        <v>2658</v>
      </c>
      <c r="C5061" s="395" t="s">
        <v>19824</v>
      </c>
      <c r="D5061"/>
      <c r="E5061"/>
      <c r="F5061"/>
      <c r="G5061"/>
      <c r="H5061"/>
      <c r="I5061"/>
      <c r="J5061"/>
      <c r="K5061"/>
      <c r="L5061"/>
      <c r="M5061"/>
      <c r="N5061" t="s">
        <v>8989</v>
      </c>
      <c r="O5061"/>
      <c r="P5061" s="401">
        <f>INDEX('Page 3 - Financial Information'!$K$16:$X$186,Y5061,X5061)</f>
        <v>0</v>
      </c>
      <c r="Q5061"/>
      <c r="R5061"/>
      <c r="S5061" t="s">
        <v>9740</v>
      </c>
      <c r="T5061"/>
      <c r="U5061"/>
      <c r="V5061"/>
      <c r="W5061"/>
      <c r="X5061" s="397">
        <v>4</v>
      </c>
      <c r="Y5061" s="397">
        <v>69</v>
      </c>
    </row>
    <row r="5062" spans="1:25" x14ac:dyDescent="0.45">
      <c r="A5062">
        <f>'Page 1 - General Information'!$G$12</f>
        <v>113367003</v>
      </c>
      <c r="B5062" t="str">
        <f>'Page 1 - General Information'!$G$16</f>
        <v>2658</v>
      </c>
      <c r="C5062" s="395" t="s">
        <v>19824</v>
      </c>
      <c r="D5062"/>
      <c r="E5062"/>
      <c r="F5062"/>
      <c r="G5062"/>
      <c r="H5062"/>
      <c r="I5062"/>
      <c r="J5062"/>
      <c r="K5062"/>
      <c r="L5062"/>
      <c r="M5062"/>
      <c r="N5062" t="s">
        <v>8989</v>
      </c>
      <c r="O5062"/>
      <c r="P5062" s="401">
        <f>INDEX('Page 3 - Financial Information'!$K$16:$X$186,Y5062,X5062)</f>
        <v>0</v>
      </c>
      <c r="Q5062"/>
      <c r="R5062"/>
      <c r="S5062" t="s">
        <v>9741</v>
      </c>
      <c r="T5062"/>
      <c r="U5062"/>
      <c r="V5062"/>
      <c r="W5062"/>
      <c r="X5062" s="397">
        <v>5</v>
      </c>
      <c r="Y5062" s="397">
        <v>69</v>
      </c>
    </row>
    <row r="5063" spans="1:25" x14ac:dyDescent="0.45">
      <c r="A5063">
        <f>'Page 1 - General Information'!$G$12</f>
        <v>113367003</v>
      </c>
      <c r="B5063" t="str">
        <f>'Page 1 - General Information'!$G$16</f>
        <v>2658</v>
      </c>
      <c r="C5063" s="395" t="s">
        <v>19824</v>
      </c>
      <c r="D5063"/>
      <c r="E5063"/>
      <c r="F5063"/>
      <c r="G5063"/>
      <c r="H5063"/>
      <c r="I5063"/>
      <c r="J5063"/>
      <c r="K5063"/>
      <c r="L5063"/>
      <c r="M5063"/>
      <c r="N5063" t="s">
        <v>8989</v>
      </c>
      <c r="O5063"/>
      <c r="P5063" s="401">
        <f>INDEX('Page 3 - Financial Information'!$K$16:$X$186,Y5063,X5063)</f>
        <v>0</v>
      </c>
      <c r="Q5063"/>
      <c r="R5063"/>
      <c r="S5063" t="s">
        <v>9742</v>
      </c>
      <c r="T5063"/>
      <c r="U5063"/>
      <c r="V5063"/>
      <c r="W5063"/>
      <c r="X5063" s="397">
        <v>6</v>
      </c>
      <c r="Y5063" s="397">
        <v>69</v>
      </c>
    </row>
    <row r="5064" spans="1:25" x14ac:dyDescent="0.45">
      <c r="A5064">
        <f>'Page 1 - General Information'!$G$12</f>
        <v>113367003</v>
      </c>
      <c r="B5064" t="str">
        <f>'Page 1 - General Information'!$G$16</f>
        <v>2658</v>
      </c>
      <c r="C5064" s="395" t="s">
        <v>19824</v>
      </c>
      <c r="D5064"/>
      <c r="E5064"/>
      <c r="F5064"/>
      <c r="G5064"/>
      <c r="H5064"/>
      <c r="I5064"/>
      <c r="J5064"/>
      <c r="K5064"/>
      <c r="L5064"/>
      <c r="M5064"/>
      <c r="N5064" t="s">
        <v>8989</v>
      </c>
      <c r="O5064"/>
      <c r="P5064" s="401">
        <f>INDEX('Page 3 - Financial Information'!$K$16:$X$186,Y5064,X5064)</f>
        <v>0</v>
      </c>
      <c r="Q5064"/>
      <c r="R5064"/>
      <c r="S5064" t="s">
        <v>9743</v>
      </c>
      <c r="T5064"/>
      <c r="U5064"/>
      <c r="V5064"/>
      <c r="W5064"/>
      <c r="X5064" s="397">
        <v>7</v>
      </c>
      <c r="Y5064" s="397">
        <v>69</v>
      </c>
    </row>
    <row r="5065" spans="1:25" x14ac:dyDescent="0.45">
      <c r="A5065">
        <f>'Page 1 - General Information'!$G$12</f>
        <v>113367003</v>
      </c>
      <c r="B5065" t="str">
        <f>'Page 1 - General Information'!$G$16</f>
        <v>2658</v>
      </c>
      <c r="C5065" s="395" t="s">
        <v>19824</v>
      </c>
      <c r="D5065"/>
      <c r="E5065"/>
      <c r="F5065"/>
      <c r="G5065"/>
      <c r="H5065"/>
      <c r="I5065"/>
      <c r="J5065"/>
      <c r="K5065"/>
      <c r="L5065"/>
      <c r="M5065"/>
      <c r="N5065" t="s">
        <v>8989</v>
      </c>
      <c r="O5065"/>
      <c r="P5065" s="401">
        <f>INDEX('Page 3 - Financial Information'!$K$16:$X$186,Y5065,X5065)</f>
        <v>0</v>
      </c>
      <c r="Q5065"/>
      <c r="R5065"/>
      <c r="S5065" t="s">
        <v>9744</v>
      </c>
      <c r="T5065"/>
      <c r="U5065"/>
      <c r="V5065"/>
      <c r="W5065"/>
      <c r="X5065" s="397">
        <v>8</v>
      </c>
      <c r="Y5065" s="397">
        <v>69</v>
      </c>
    </row>
    <row r="5066" spans="1:25" x14ac:dyDescent="0.45">
      <c r="A5066">
        <f>'Page 1 - General Information'!$G$12</f>
        <v>113367003</v>
      </c>
      <c r="B5066" t="str">
        <f>'Page 1 - General Information'!$G$16</f>
        <v>2658</v>
      </c>
      <c r="C5066" s="395" t="s">
        <v>19824</v>
      </c>
      <c r="D5066"/>
      <c r="E5066"/>
      <c r="F5066"/>
      <c r="G5066"/>
      <c r="H5066"/>
      <c r="I5066"/>
      <c r="J5066"/>
      <c r="K5066"/>
      <c r="L5066"/>
      <c r="M5066"/>
      <c r="N5066" t="s">
        <v>8989</v>
      </c>
      <c r="O5066"/>
      <c r="P5066" s="401">
        <f>INDEX('Page 3 - Financial Information'!$K$16:$X$186,Y5066,X5066)</f>
        <v>0</v>
      </c>
      <c r="Q5066"/>
      <c r="R5066"/>
      <c r="S5066" t="s">
        <v>9745</v>
      </c>
      <c r="T5066"/>
      <c r="U5066"/>
      <c r="V5066"/>
      <c r="W5066"/>
      <c r="X5066" s="397">
        <v>9</v>
      </c>
      <c r="Y5066" s="397">
        <v>69</v>
      </c>
    </row>
    <row r="5067" spans="1:25" x14ac:dyDescent="0.45">
      <c r="A5067">
        <f>'Page 1 - General Information'!$G$12</f>
        <v>113367003</v>
      </c>
      <c r="B5067" t="str">
        <f>'Page 1 - General Information'!$G$16</f>
        <v>2658</v>
      </c>
      <c r="C5067" s="395" t="s">
        <v>19824</v>
      </c>
      <c r="D5067"/>
      <c r="E5067"/>
      <c r="F5067"/>
      <c r="G5067"/>
      <c r="H5067"/>
      <c r="I5067"/>
      <c r="J5067"/>
      <c r="K5067"/>
      <c r="L5067"/>
      <c r="M5067"/>
      <c r="N5067" t="s">
        <v>8989</v>
      </c>
      <c r="O5067"/>
      <c r="P5067" s="401">
        <f>INDEX('Page 3 - Financial Information'!$K$16:$X$186,Y5067,X5067)</f>
        <v>0</v>
      </c>
      <c r="Q5067"/>
      <c r="R5067"/>
      <c r="S5067" t="s">
        <v>9746</v>
      </c>
      <c r="T5067"/>
      <c r="U5067"/>
      <c r="V5067"/>
      <c r="W5067"/>
      <c r="X5067" s="397">
        <v>10</v>
      </c>
      <c r="Y5067" s="397">
        <v>69</v>
      </c>
    </row>
    <row r="5068" spans="1:25" x14ac:dyDescent="0.45">
      <c r="A5068">
        <f>'Page 1 - General Information'!$G$12</f>
        <v>113367003</v>
      </c>
      <c r="B5068" t="str">
        <f>'Page 1 - General Information'!$G$16</f>
        <v>2658</v>
      </c>
      <c r="C5068" s="395" t="s">
        <v>19824</v>
      </c>
      <c r="D5068"/>
      <c r="E5068"/>
      <c r="F5068"/>
      <c r="G5068"/>
      <c r="H5068"/>
      <c r="I5068"/>
      <c r="J5068"/>
      <c r="K5068"/>
      <c r="L5068"/>
      <c r="M5068"/>
      <c r="N5068" t="s">
        <v>8989</v>
      </c>
      <c r="O5068"/>
      <c r="P5068" s="401">
        <f>INDEX('Page 3 - Financial Information'!$K$16:$X$186,Y5068,X5068)</f>
        <v>0</v>
      </c>
      <c r="Q5068"/>
      <c r="R5068"/>
      <c r="S5068" t="s">
        <v>9747</v>
      </c>
      <c r="T5068"/>
      <c r="U5068"/>
      <c r="V5068"/>
      <c r="W5068"/>
      <c r="X5068" s="397">
        <v>13</v>
      </c>
      <c r="Y5068" s="397">
        <v>69</v>
      </c>
    </row>
    <row r="5069" spans="1:25" x14ac:dyDescent="0.45">
      <c r="A5069">
        <f>'Page 1 - General Information'!$G$12</f>
        <v>113367003</v>
      </c>
      <c r="B5069" t="str">
        <f>'Page 1 - General Information'!$G$16</f>
        <v>2658</v>
      </c>
      <c r="C5069" s="395" t="s">
        <v>19824</v>
      </c>
      <c r="D5069"/>
      <c r="E5069"/>
      <c r="F5069"/>
      <c r="G5069"/>
      <c r="H5069"/>
      <c r="I5069"/>
      <c r="J5069"/>
      <c r="K5069"/>
      <c r="L5069"/>
      <c r="M5069"/>
      <c r="N5069" t="s">
        <v>8989</v>
      </c>
      <c r="O5069"/>
      <c r="P5069" s="401">
        <f>INDEX('Page 3 - Financial Information'!$K$16:$X$186,Y5069,X5069)</f>
        <v>0</v>
      </c>
      <c r="Q5069"/>
      <c r="R5069"/>
      <c r="S5069" t="s">
        <v>9748</v>
      </c>
      <c r="T5069"/>
      <c r="U5069"/>
      <c r="V5069"/>
      <c r="W5069"/>
      <c r="X5069" s="397">
        <v>14</v>
      </c>
      <c r="Y5069" s="397">
        <v>69</v>
      </c>
    </row>
    <row r="5070" spans="1:25" x14ac:dyDescent="0.45">
      <c r="A5070">
        <f>'Page 1 - General Information'!$G$12</f>
        <v>113367003</v>
      </c>
      <c r="B5070" t="str">
        <f>'Page 1 - General Information'!$G$16</f>
        <v>2658</v>
      </c>
      <c r="C5070" s="395" t="s">
        <v>19824</v>
      </c>
      <c r="D5070"/>
      <c r="E5070"/>
      <c r="F5070"/>
      <c r="G5070"/>
      <c r="H5070"/>
      <c r="I5070"/>
      <c r="J5070"/>
      <c r="K5070"/>
      <c r="L5070"/>
      <c r="M5070"/>
      <c r="N5070" t="s">
        <v>8989</v>
      </c>
      <c r="O5070"/>
      <c r="P5070" s="401">
        <f>INDEX('Page 3 - Financial Information'!$K$16:$X$186,Y5070,X5070)</f>
        <v>0</v>
      </c>
      <c r="Q5070"/>
      <c r="R5070"/>
      <c r="S5070" t="s">
        <v>9749</v>
      </c>
      <c r="T5070"/>
      <c r="U5070"/>
      <c r="V5070"/>
      <c r="W5070"/>
      <c r="X5070" s="397">
        <v>1</v>
      </c>
      <c r="Y5070" s="397">
        <v>70</v>
      </c>
    </row>
    <row r="5071" spans="1:25" x14ac:dyDescent="0.45">
      <c r="A5071">
        <f>'Page 1 - General Information'!$G$12</f>
        <v>113367003</v>
      </c>
      <c r="B5071" t="str">
        <f>'Page 1 - General Information'!$G$16</f>
        <v>2658</v>
      </c>
      <c r="C5071" s="395" t="s">
        <v>19824</v>
      </c>
      <c r="D5071"/>
      <c r="E5071"/>
      <c r="F5071"/>
      <c r="G5071"/>
      <c r="H5071"/>
      <c r="I5071"/>
      <c r="J5071"/>
      <c r="K5071"/>
      <c r="L5071"/>
      <c r="M5071"/>
      <c r="N5071" t="s">
        <v>8989</v>
      </c>
      <c r="O5071"/>
      <c r="P5071" s="401">
        <f>INDEX('Page 3 - Financial Information'!$K$16:$X$186,Y5071,X5071)</f>
        <v>0</v>
      </c>
      <c r="Q5071"/>
      <c r="R5071"/>
      <c r="S5071" t="s">
        <v>9750</v>
      </c>
      <c r="T5071"/>
      <c r="U5071"/>
      <c r="V5071"/>
      <c r="W5071"/>
      <c r="X5071" s="397">
        <v>3</v>
      </c>
      <c r="Y5071" s="397">
        <v>70</v>
      </c>
    </row>
    <row r="5072" spans="1:25" x14ac:dyDescent="0.45">
      <c r="A5072">
        <f>'Page 1 - General Information'!$G$12</f>
        <v>113367003</v>
      </c>
      <c r="B5072" t="str">
        <f>'Page 1 - General Information'!$G$16</f>
        <v>2658</v>
      </c>
      <c r="C5072" s="395" t="s">
        <v>19824</v>
      </c>
      <c r="D5072"/>
      <c r="E5072"/>
      <c r="F5072"/>
      <c r="G5072"/>
      <c r="H5072"/>
      <c r="I5072"/>
      <c r="J5072"/>
      <c r="K5072"/>
      <c r="L5072"/>
      <c r="M5072"/>
      <c r="N5072" t="s">
        <v>8989</v>
      </c>
      <c r="O5072"/>
      <c r="P5072" s="401">
        <f>INDEX('Page 3 - Financial Information'!$K$16:$X$186,Y5072,X5072)</f>
        <v>0</v>
      </c>
      <c r="Q5072"/>
      <c r="R5072"/>
      <c r="S5072" t="s">
        <v>9751</v>
      </c>
      <c r="T5072"/>
      <c r="U5072"/>
      <c r="V5072"/>
      <c r="W5072"/>
      <c r="X5072" s="397">
        <v>4</v>
      </c>
      <c r="Y5072" s="397">
        <v>70</v>
      </c>
    </row>
    <row r="5073" spans="1:25" x14ac:dyDescent="0.45">
      <c r="A5073">
        <f>'Page 1 - General Information'!$G$12</f>
        <v>113367003</v>
      </c>
      <c r="B5073" t="str">
        <f>'Page 1 - General Information'!$G$16</f>
        <v>2658</v>
      </c>
      <c r="C5073" s="395" t="s">
        <v>19824</v>
      </c>
      <c r="D5073"/>
      <c r="E5073"/>
      <c r="F5073"/>
      <c r="G5073"/>
      <c r="H5073"/>
      <c r="I5073"/>
      <c r="J5073"/>
      <c r="K5073"/>
      <c r="L5073"/>
      <c r="M5073"/>
      <c r="N5073" t="s">
        <v>8989</v>
      </c>
      <c r="O5073"/>
      <c r="P5073" s="401">
        <f>INDEX('Page 3 - Financial Information'!$K$16:$X$186,Y5073,X5073)</f>
        <v>0</v>
      </c>
      <c r="Q5073"/>
      <c r="R5073"/>
      <c r="S5073" t="s">
        <v>9752</v>
      </c>
      <c r="T5073"/>
      <c r="U5073"/>
      <c r="V5073"/>
      <c r="W5073"/>
      <c r="X5073" s="397">
        <v>5</v>
      </c>
      <c r="Y5073" s="397">
        <v>70</v>
      </c>
    </row>
    <row r="5074" spans="1:25" x14ac:dyDescent="0.45">
      <c r="A5074">
        <f>'Page 1 - General Information'!$G$12</f>
        <v>113367003</v>
      </c>
      <c r="B5074" t="str">
        <f>'Page 1 - General Information'!$G$16</f>
        <v>2658</v>
      </c>
      <c r="C5074" s="395" t="s">
        <v>19824</v>
      </c>
      <c r="D5074"/>
      <c r="E5074"/>
      <c r="F5074"/>
      <c r="G5074"/>
      <c r="H5074"/>
      <c r="I5074"/>
      <c r="J5074"/>
      <c r="K5074"/>
      <c r="L5074"/>
      <c r="M5074"/>
      <c r="N5074" t="s">
        <v>8989</v>
      </c>
      <c r="O5074"/>
      <c r="P5074" s="401">
        <f>INDEX('Page 3 - Financial Information'!$K$16:$X$186,Y5074,X5074)</f>
        <v>0</v>
      </c>
      <c r="Q5074"/>
      <c r="R5074"/>
      <c r="S5074" t="s">
        <v>9753</v>
      </c>
      <c r="T5074"/>
      <c r="U5074"/>
      <c r="V5074"/>
      <c r="W5074"/>
      <c r="X5074" s="397">
        <v>6</v>
      </c>
      <c r="Y5074" s="397">
        <v>70</v>
      </c>
    </row>
    <row r="5075" spans="1:25" x14ac:dyDescent="0.45">
      <c r="A5075">
        <f>'Page 1 - General Information'!$G$12</f>
        <v>113367003</v>
      </c>
      <c r="B5075" t="str">
        <f>'Page 1 - General Information'!$G$16</f>
        <v>2658</v>
      </c>
      <c r="C5075" s="395" t="s">
        <v>19824</v>
      </c>
      <c r="D5075"/>
      <c r="E5075"/>
      <c r="F5075"/>
      <c r="G5075"/>
      <c r="H5075"/>
      <c r="I5075"/>
      <c r="J5075"/>
      <c r="K5075"/>
      <c r="L5075"/>
      <c r="M5075"/>
      <c r="N5075" t="s">
        <v>8989</v>
      </c>
      <c r="O5075"/>
      <c r="P5075" s="401">
        <f>INDEX('Page 3 - Financial Information'!$K$16:$X$186,Y5075,X5075)</f>
        <v>0</v>
      </c>
      <c r="Q5075"/>
      <c r="R5075"/>
      <c r="S5075" t="s">
        <v>9754</v>
      </c>
      <c r="T5075"/>
      <c r="U5075"/>
      <c r="V5075"/>
      <c r="W5075"/>
      <c r="X5075" s="397">
        <v>7</v>
      </c>
      <c r="Y5075" s="397">
        <v>70</v>
      </c>
    </row>
    <row r="5076" spans="1:25" x14ac:dyDescent="0.45">
      <c r="A5076">
        <f>'Page 1 - General Information'!$G$12</f>
        <v>113367003</v>
      </c>
      <c r="B5076" t="str">
        <f>'Page 1 - General Information'!$G$16</f>
        <v>2658</v>
      </c>
      <c r="C5076" s="395" t="s">
        <v>19824</v>
      </c>
      <c r="D5076"/>
      <c r="E5076"/>
      <c r="F5076"/>
      <c r="G5076"/>
      <c r="H5076"/>
      <c r="I5076"/>
      <c r="J5076"/>
      <c r="K5076"/>
      <c r="L5076"/>
      <c r="M5076"/>
      <c r="N5076" t="s">
        <v>8989</v>
      </c>
      <c r="O5076"/>
      <c r="P5076" s="401">
        <f>INDEX('Page 3 - Financial Information'!$K$16:$X$186,Y5076,X5076)</f>
        <v>0</v>
      </c>
      <c r="Q5076"/>
      <c r="R5076"/>
      <c r="S5076" t="s">
        <v>9755</v>
      </c>
      <c r="T5076"/>
      <c r="U5076"/>
      <c r="V5076"/>
      <c r="W5076"/>
      <c r="X5076" s="397">
        <v>8</v>
      </c>
      <c r="Y5076" s="397">
        <v>70</v>
      </c>
    </row>
    <row r="5077" spans="1:25" x14ac:dyDescent="0.45">
      <c r="A5077">
        <f>'Page 1 - General Information'!$G$12</f>
        <v>113367003</v>
      </c>
      <c r="B5077" t="str">
        <f>'Page 1 - General Information'!$G$16</f>
        <v>2658</v>
      </c>
      <c r="C5077" s="395" t="s">
        <v>19824</v>
      </c>
      <c r="D5077"/>
      <c r="E5077"/>
      <c r="F5077"/>
      <c r="G5077"/>
      <c r="H5077"/>
      <c r="I5077"/>
      <c r="J5077"/>
      <c r="K5077"/>
      <c r="L5077"/>
      <c r="M5077"/>
      <c r="N5077" t="s">
        <v>8989</v>
      </c>
      <c r="O5077"/>
      <c r="P5077" s="401">
        <f>INDEX('Page 3 - Financial Information'!$K$16:$X$186,Y5077,X5077)</f>
        <v>0</v>
      </c>
      <c r="Q5077"/>
      <c r="R5077"/>
      <c r="S5077" t="s">
        <v>9756</v>
      </c>
      <c r="T5077"/>
      <c r="U5077"/>
      <c r="V5077"/>
      <c r="W5077"/>
      <c r="X5077" s="397">
        <v>9</v>
      </c>
      <c r="Y5077" s="397">
        <v>70</v>
      </c>
    </row>
    <row r="5078" spans="1:25" x14ac:dyDescent="0.45">
      <c r="A5078">
        <f>'Page 1 - General Information'!$G$12</f>
        <v>113367003</v>
      </c>
      <c r="B5078" t="str">
        <f>'Page 1 - General Information'!$G$16</f>
        <v>2658</v>
      </c>
      <c r="C5078" s="395" t="s">
        <v>19824</v>
      </c>
      <c r="D5078"/>
      <c r="E5078"/>
      <c r="F5078"/>
      <c r="G5078"/>
      <c r="H5078"/>
      <c r="I5078"/>
      <c r="J5078"/>
      <c r="K5078"/>
      <c r="L5078"/>
      <c r="M5078"/>
      <c r="N5078" t="s">
        <v>8989</v>
      </c>
      <c r="O5078"/>
      <c r="P5078" s="401">
        <f>INDEX('Page 3 - Financial Information'!$K$16:$X$186,Y5078,X5078)</f>
        <v>0</v>
      </c>
      <c r="Q5078"/>
      <c r="R5078"/>
      <c r="S5078" t="s">
        <v>9757</v>
      </c>
      <c r="T5078"/>
      <c r="U5078"/>
      <c r="V5078"/>
      <c r="W5078"/>
      <c r="X5078" s="397">
        <v>10</v>
      </c>
      <c r="Y5078" s="397">
        <v>70</v>
      </c>
    </row>
    <row r="5079" spans="1:25" x14ac:dyDescent="0.45">
      <c r="A5079">
        <f>'Page 1 - General Information'!$G$12</f>
        <v>113367003</v>
      </c>
      <c r="B5079" t="str">
        <f>'Page 1 - General Information'!$G$16</f>
        <v>2658</v>
      </c>
      <c r="C5079" s="395" t="s">
        <v>19824</v>
      </c>
      <c r="D5079"/>
      <c r="E5079"/>
      <c r="F5079"/>
      <c r="G5079"/>
      <c r="H5079"/>
      <c r="I5079"/>
      <c r="J5079"/>
      <c r="K5079"/>
      <c r="L5079"/>
      <c r="M5079"/>
      <c r="N5079" t="s">
        <v>8989</v>
      </c>
      <c r="O5079"/>
      <c r="P5079" s="401">
        <f>INDEX('Page 3 - Financial Information'!$K$16:$X$186,Y5079,X5079)</f>
        <v>0</v>
      </c>
      <c r="Q5079"/>
      <c r="R5079"/>
      <c r="S5079" t="s">
        <v>9758</v>
      </c>
      <c r="T5079"/>
      <c r="U5079"/>
      <c r="V5079"/>
      <c r="W5079"/>
      <c r="X5079" s="397">
        <v>13</v>
      </c>
      <c r="Y5079" s="397">
        <v>70</v>
      </c>
    </row>
    <row r="5080" spans="1:25" x14ac:dyDescent="0.45">
      <c r="A5080">
        <f>'Page 1 - General Information'!$G$12</f>
        <v>113367003</v>
      </c>
      <c r="B5080" t="str">
        <f>'Page 1 - General Information'!$G$16</f>
        <v>2658</v>
      </c>
      <c r="C5080" s="395" t="s">
        <v>19824</v>
      </c>
      <c r="D5080"/>
      <c r="E5080"/>
      <c r="F5080"/>
      <c r="G5080"/>
      <c r="H5080"/>
      <c r="I5080"/>
      <c r="J5080"/>
      <c r="K5080"/>
      <c r="L5080"/>
      <c r="M5080"/>
      <c r="N5080" t="s">
        <v>8989</v>
      </c>
      <c r="O5080"/>
      <c r="P5080" s="401">
        <f>INDEX('Page 3 - Financial Information'!$K$16:$X$186,Y5080,X5080)</f>
        <v>0</v>
      </c>
      <c r="Q5080"/>
      <c r="R5080"/>
      <c r="S5080" t="s">
        <v>9759</v>
      </c>
      <c r="T5080"/>
      <c r="U5080"/>
      <c r="V5080"/>
      <c r="W5080"/>
      <c r="X5080" s="397">
        <v>14</v>
      </c>
      <c r="Y5080" s="397">
        <v>70</v>
      </c>
    </row>
    <row r="5081" spans="1:25" x14ac:dyDescent="0.45">
      <c r="A5081">
        <f>'Page 1 - General Information'!$G$12</f>
        <v>113367003</v>
      </c>
      <c r="B5081" t="str">
        <f>'Page 1 - General Information'!$G$16</f>
        <v>2658</v>
      </c>
      <c r="C5081" s="395" t="s">
        <v>19824</v>
      </c>
      <c r="D5081"/>
      <c r="E5081"/>
      <c r="F5081"/>
      <c r="G5081"/>
      <c r="H5081"/>
      <c r="I5081"/>
      <c r="J5081"/>
      <c r="K5081"/>
      <c r="L5081"/>
      <c r="M5081"/>
      <c r="N5081" t="s">
        <v>8989</v>
      </c>
      <c r="O5081"/>
      <c r="P5081" s="401">
        <f>INDEX('Page 3 - Financial Information'!$K$16:$X$186,Y5081,X5081)</f>
        <v>0</v>
      </c>
      <c r="Q5081"/>
      <c r="R5081"/>
      <c r="S5081" t="s">
        <v>9760</v>
      </c>
      <c r="T5081"/>
      <c r="U5081"/>
      <c r="V5081"/>
      <c r="W5081"/>
      <c r="X5081" s="397">
        <v>1</v>
      </c>
      <c r="Y5081" s="397">
        <v>71</v>
      </c>
    </row>
    <row r="5082" spans="1:25" x14ac:dyDescent="0.45">
      <c r="A5082">
        <f>'Page 1 - General Information'!$G$12</f>
        <v>113367003</v>
      </c>
      <c r="B5082" t="str">
        <f>'Page 1 - General Information'!$G$16</f>
        <v>2658</v>
      </c>
      <c r="C5082" s="395" t="s">
        <v>19824</v>
      </c>
      <c r="D5082"/>
      <c r="E5082"/>
      <c r="F5082"/>
      <c r="G5082"/>
      <c r="H5082"/>
      <c r="I5082"/>
      <c r="J5082"/>
      <c r="K5082"/>
      <c r="L5082"/>
      <c r="M5082"/>
      <c r="N5082" t="s">
        <v>8989</v>
      </c>
      <c r="O5082"/>
      <c r="P5082" s="401">
        <f>INDEX('Page 3 - Financial Information'!$K$16:$X$186,Y5082,X5082)</f>
        <v>0</v>
      </c>
      <c r="Q5082"/>
      <c r="R5082"/>
      <c r="S5082" t="s">
        <v>9761</v>
      </c>
      <c r="T5082"/>
      <c r="U5082"/>
      <c r="V5082"/>
      <c r="W5082"/>
      <c r="X5082" s="397">
        <v>3</v>
      </c>
      <c r="Y5082" s="397">
        <v>71</v>
      </c>
    </row>
    <row r="5083" spans="1:25" x14ac:dyDescent="0.45">
      <c r="A5083">
        <f>'Page 1 - General Information'!$G$12</f>
        <v>113367003</v>
      </c>
      <c r="B5083" t="str">
        <f>'Page 1 - General Information'!$G$16</f>
        <v>2658</v>
      </c>
      <c r="C5083" s="395" t="s">
        <v>19824</v>
      </c>
      <c r="D5083"/>
      <c r="E5083"/>
      <c r="F5083"/>
      <c r="G5083"/>
      <c r="H5083"/>
      <c r="I5083"/>
      <c r="J5083"/>
      <c r="K5083"/>
      <c r="L5083"/>
      <c r="M5083"/>
      <c r="N5083" t="s">
        <v>8989</v>
      </c>
      <c r="O5083"/>
      <c r="P5083" s="401">
        <f>INDEX('Page 3 - Financial Information'!$K$16:$X$186,Y5083,X5083)</f>
        <v>0</v>
      </c>
      <c r="Q5083"/>
      <c r="R5083"/>
      <c r="S5083" t="s">
        <v>9762</v>
      </c>
      <c r="T5083"/>
      <c r="U5083"/>
      <c r="V5083"/>
      <c r="W5083"/>
      <c r="X5083" s="397">
        <v>4</v>
      </c>
      <c r="Y5083" s="397">
        <v>71</v>
      </c>
    </row>
    <row r="5084" spans="1:25" x14ac:dyDescent="0.45">
      <c r="A5084">
        <f>'Page 1 - General Information'!$G$12</f>
        <v>113367003</v>
      </c>
      <c r="B5084" t="str">
        <f>'Page 1 - General Information'!$G$16</f>
        <v>2658</v>
      </c>
      <c r="C5084" s="395" t="s">
        <v>19824</v>
      </c>
      <c r="D5084"/>
      <c r="E5084"/>
      <c r="F5084"/>
      <c r="G5084"/>
      <c r="H5084"/>
      <c r="I5084"/>
      <c r="J5084"/>
      <c r="K5084"/>
      <c r="L5084"/>
      <c r="M5084"/>
      <c r="N5084" t="s">
        <v>8989</v>
      </c>
      <c r="O5084"/>
      <c r="P5084" s="401">
        <f>INDEX('Page 3 - Financial Information'!$K$16:$X$186,Y5084,X5084)</f>
        <v>0</v>
      </c>
      <c r="Q5084"/>
      <c r="R5084"/>
      <c r="S5084" t="s">
        <v>9763</v>
      </c>
      <c r="T5084"/>
      <c r="U5084"/>
      <c r="V5084"/>
      <c r="W5084"/>
      <c r="X5084" s="397">
        <v>5</v>
      </c>
      <c r="Y5084" s="397">
        <v>71</v>
      </c>
    </row>
    <row r="5085" spans="1:25" x14ac:dyDescent="0.45">
      <c r="A5085">
        <f>'Page 1 - General Information'!$G$12</f>
        <v>113367003</v>
      </c>
      <c r="B5085" t="str">
        <f>'Page 1 - General Information'!$G$16</f>
        <v>2658</v>
      </c>
      <c r="C5085" s="395" t="s">
        <v>19824</v>
      </c>
      <c r="D5085"/>
      <c r="E5085"/>
      <c r="F5085"/>
      <c r="G5085"/>
      <c r="H5085"/>
      <c r="I5085"/>
      <c r="J5085"/>
      <c r="K5085"/>
      <c r="L5085"/>
      <c r="M5085"/>
      <c r="N5085" t="s">
        <v>8989</v>
      </c>
      <c r="O5085"/>
      <c r="P5085" s="401">
        <f>INDEX('Page 3 - Financial Information'!$K$16:$X$186,Y5085,X5085)</f>
        <v>0</v>
      </c>
      <c r="Q5085"/>
      <c r="R5085"/>
      <c r="S5085" t="s">
        <v>9764</v>
      </c>
      <c r="T5085"/>
      <c r="U5085"/>
      <c r="V5085"/>
      <c r="W5085"/>
      <c r="X5085" s="397">
        <v>6</v>
      </c>
      <c r="Y5085" s="397">
        <v>71</v>
      </c>
    </row>
    <row r="5086" spans="1:25" x14ac:dyDescent="0.45">
      <c r="A5086">
        <f>'Page 1 - General Information'!$G$12</f>
        <v>113367003</v>
      </c>
      <c r="B5086" t="str">
        <f>'Page 1 - General Information'!$G$16</f>
        <v>2658</v>
      </c>
      <c r="C5086" s="395" t="s">
        <v>19824</v>
      </c>
      <c r="D5086"/>
      <c r="E5086"/>
      <c r="F5086"/>
      <c r="G5086"/>
      <c r="H5086"/>
      <c r="I5086"/>
      <c r="J5086"/>
      <c r="K5086"/>
      <c r="L5086"/>
      <c r="M5086"/>
      <c r="N5086" t="s">
        <v>8989</v>
      </c>
      <c r="O5086"/>
      <c r="P5086" s="401">
        <f>INDEX('Page 3 - Financial Information'!$K$16:$X$186,Y5086,X5086)</f>
        <v>0</v>
      </c>
      <c r="Q5086"/>
      <c r="R5086"/>
      <c r="S5086" t="s">
        <v>9765</v>
      </c>
      <c r="T5086"/>
      <c r="U5086"/>
      <c r="V5086"/>
      <c r="W5086"/>
      <c r="X5086" s="397">
        <v>7</v>
      </c>
      <c r="Y5086" s="397">
        <v>71</v>
      </c>
    </row>
    <row r="5087" spans="1:25" x14ac:dyDescent="0.45">
      <c r="A5087">
        <f>'Page 1 - General Information'!$G$12</f>
        <v>113367003</v>
      </c>
      <c r="B5087" t="str">
        <f>'Page 1 - General Information'!$G$16</f>
        <v>2658</v>
      </c>
      <c r="C5087" s="395" t="s">
        <v>19824</v>
      </c>
      <c r="D5087"/>
      <c r="E5087"/>
      <c r="F5087"/>
      <c r="G5087"/>
      <c r="H5087"/>
      <c r="I5087"/>
      <c r="J5087"/>
      <c r="K5087"/>
      <c r="L5087"/>
      <c r="M5087"/>
      <c r="N5087" t="s">
        <v>8989</v>
      </c>
      <c r="O5087"/>
      <c r="P5087" s="401">
        <f>INDEX('Page 3 - Financial Information'!$K$16:$X$186,Y5087,X5087)</f>
        <v>0</v>
      </c>
      <c r="Q5087"/>
      <c r="R5087"/>
      <c r="S5087" t="s">
        <v>9766</v>
      </c>
      <c r="T5087"/>
      <c r="U5087"/>
      <c r="V5087"/>
      <c r="W5087"/>
      <c r="X5087" s="397">
        <v>8</v>
      </c>
      <c r="Y5087" s="397">
        <v>71</v>
      </c>
    </row>
    <row r="5088" spans="1:25" x14ac:dyDescent="0.45">
      <c r="A5088">
        <f>'Page 1 - General Information'!$G$12</f>
        <v>113367003</v>
      </c>
      <c r="B5088" t="str">
        <f>'Page 1 - General Information'!$G$16</f>
        <v>2658</v>
      </c>
      <c r="C5088" s="395" t="s">
        <v>19824</v>
      </c>
      <c r="D5088"/>
      <c r="E5088"/>
      <c r="F5088"/>
      <c r="G5088"/>
      <c r="H5088"/>
      <c r="I5088"/>
      <c r="J5088"/>
      <c r="K5088"/>
      <c r="L5088"/>
      <c r="M5088"/>
      <c r="N5088" t="s">
        <v>8989</v>
      </c>
      <c r="O5088"/>
      <c r="P5088" s="401">
        <f>INDEX('Page 3 - Financial Information'!$K$16:$X$186,Y5088,X5088)</f>
        <v>0</v>
      </c>
      <c r="Q5088"/>
      <c r="R5088"/>
      <c r="S5088" t="s">
        <v>9767</v>
      </c>
      <c r="T5088"/>
      <c r="U5088"/>
      <c r="V5088"/>
      <c r="W5088"/>
      <c r="X5088" s="397">
        <v>9</v>
      </c>
      <c r="Y5088" s="397">
        <v>71</v>
      </c>
    </row>
    <row r="5089" spans="1:25" x14ac:dyDescent="0.45">
      <c r="A5089">
        <f>'Page 1 - General Information'!$G$12</f>
        <v>113367003</v>
      </c>
      <c r="B5089" t="str">
        <f>'Page 1 - General Information'!$G$16</f>
        <v>2658</v>
      </c>
      <c r="C5089" s="395" t="s">
        <v>19824</v>
      </c>
      <c r="D5089"/>
      <c r="E5089"/>
      <c r="F5089"/>
      <c r="G5089"/>
      <c r="H5089"/>
      <c r="I5089"/>
      <c r="J5089"/>
      <c r="K5089"/>
      <c r="L5089"/>
      <c r="M5089"/>
      <c r="N5089" t="s">
        <v>8989</v>
      </c>
      <c r="O5089"/>
      <c r="P5089" s="401">
        <f>INDEX('Page 3 - Financial Information'!$K$16:$X$186,Y5089,X5089)</f>
        <v>0</v>
      </c>
      <c r="Q5089"/>
      <c r="R5089"/>
      <c r="S5089" t="s">
        <v>9768</v>
      </c>
      <c r="T5089"/>
      <c r="U5089"/>
      <c r="V5089"/>
      <c r="W5089"/>
      <c r="X5089" s="397">
        <v>10</v>
      </c>
      <c r="Y5089" s="397">
        <v>71</v>
      </c>
    </row>
    <row r="5090" spans="1:25" x14ac:dyDescent="0.45">
      <c r="A5090">
        <f>'Page 1 - General Information'!$G$12</f>
        <v>113367003</v>
      </c>
      <c r="B5090" t="str">
        <f>'Page 1 - General Information'!$G$16</f>
        <v>2658</v>
      </c>
      <c r="C5090" s="395" t="s">
        <v>19824</v>
      </c>
      <c r="D5090"/>
      <c r="E5090"/>
      <c r="F5090"/>
      <c r="G5090"/>
      <c r="H5090"/>
      <c r="I5090"/>
      <c r="J5090"/>
      <c r="K5090"/>
      <c r="L5090"/>
      <c r="M5090"/>
      <c r="N5090" t="s">
        <v>8989</v>
      </c>
      <c r="O5090"/>
      <c r="P5090" s="401">
        <f>INDEX('Page 3 - Financial Information'!$K$16:$X$186,Y5090,X5090)</f>
        <v>0</v>
      </c>
      <c r="Q5090"/>
      <c r="R5090"/>
      <c r="S5090" t="s">
        <v>9769</v>
      </c>
      <c r="T5090"/>
      <c r="U5090"/>
      <c r="V5090"/>
      <c r="W5090"/>
      <c r="X5090" s="397">
        <v>13</v>
      </c>
      <c r="Y5090" s="397">
        <v>71</v>
      </c>
    </row>
    <row r="5091" spans="1:25" x14ac:dyDescent="0.45">
      <c r="A5091">
        <f>'Page 1 - General Information'!$G$12</f>
        <v>113367003</v>
      </c>
      <c r="B5091" t="str">
        <f>'Page 1 - General Information'!$G$16</f>
        <v>2658</v>
      </c>
      <c r="C5091" s="395" t="s">
        <v>19824</v>
      </c>
      <c r="D5091"/>
      <c r="E5091"/>
      <c r="F5091"/>
      <c r="G5091"/>
      <c r="H5091"/>
      <c r="I5091"/>
      <c r="J5091"/>
      <c r="K5091"/>
      <c r="L5091"/>
      <c r="M5091"/>
      <c r="N5091" t="s">
        <v>8989</v>
      </c>
      <c r="O5091"/>
      <c r="P5091" s="401">
        <f>INDEX('Page 3 - Financial Information'!$K$16:$X$186,Y5091,X5091)</f>
        <v>0</v>
      </c>
      <c r="Q5091"/>
      <c r="R5091"/>
      <c r="S5091" t="s">
        <v>9770</v>
      </c>
      <c r="T5091"/>
      <c r="U5091"/>
      <c r="V5091"/>
      <c r="W5091"/>
      <c r="X5091" s="397">
        <v>14</v>
      </c>
      <c r="Y5091" s="397">
        <v>71</v>
      </c>
    </row>
    <row r="5092" spans="1:25" x14ac:dyDescent="0.45">
      <c r="A5092">
        <f>'Page 1 - General Information'!$G$12</f>
        <v>113367003</v>
      </c>
      <c r="B5092" t="str">
        <f>'Page 1 - General Information'!$G$16</f>
        <v>2658</v>
      </c>
      <c r="C5092" s="395" t="s">
        <v>19824</v>
      </c>
      <c r="D5092"/>
      <c r="E5092"/>
      <c r="F5092"/>
      <c r="G5092"/>
      <c r="H5092"/>
      <c r="I5092"/>
      <c r="J5092"/>
      <c r="K5092"/>
      <c r="L5092"/>
      <c r="M5092"/>
      <c r="N5092" t="s">
        <v>8989</v>
      </c>
      <c r="O5092"/>
      <c r="P5092" s="401">
        <f>INDEX('Page 3 - Financial Information'!$K$16:$X$186,Y5092,X5092)</f>
        <v>0</v>
      </c>
      <c r="Q5092"/>
      <c r="R5092"/>
      <c r="S5092" t="s">
        <v>9771</v>
      </c>
      <c r="T5092"/>
      <c r="U5092"/>
      <c r="V5092"/>
      <c r="W5092"/>
      <c r="X5092" s="397">
        <v>1</v>
      </c>
      <c r="Y5092" s="397">
        <v>72</v>
      </c>
    </row>
    <row r="5093" spans="1:25" x14ac:dyDescent="0.45">
      <c r="A5093">
        <f>'Page 1 - General Information'!$G$12</f>
        <v>113367003</v>
      </c>
      <c r="B5093" t="str">
        <f>'Page 1 - General Information'!$G$16</f>
        <v>2658</v>
      </c>
      <c r="C5093" s="395" t="s">
        <v>19824</v>
      </c>
      <c r="D5093"/>
      <c r="E5093"/>
      <c r="F5093"/>
      <c r="G5093"/>
      <c r="H5093"/>
      <c r="I5093"/>
      <c r="J5093"/>
      <c r="K5093"/>
      <c r="L5093"/>
      <c r="M5093"/>
      <c r="N5093" t="s">
        <v>8989</v>
      </c>
      <c r="O5093"/>
      <c r="P5093" s="401">
        <f>INDEX('Page 3 - Financial Information'!$K$16:$X$186,Y5093,X5093)</f>
        <v>0</v>
      </c>
      <c r="Q5093"/>
      <c r="R5093"/>
      <c r="S5093" t="s">
        <v>9772</v>
      </c>
      <c r="T5093"/>
      <c r="U5093"/>
      <c r="V5093"/>
      <c r="W5093"/>
      <c r="X5093" s="397">
        <v>3</v>
      </c>
      <c r="Y5093" s="397">
        <v>72</v>
      </c>
    </row>
    <row r="5094" spans="1:25" x14ac:dyDescent="0.45">
      <c r="A5094">
        <f>'Page 1 - General Information'!$G$12</f>
        <v>113367003</v>
      </c>
      <c r="B5094" t="str">
        <f>'Page 1 - General Information'!$G$16</f>
        <v>2658</v>
      </c>
      <c r="C5094" s="395" t="s">
        <v>19824</v>
      </c>
      <c r="D5094"/>
      <c r="E5094"/>
      <c r="F5094"/>
      <c r="G5094"/>
      <c r="H5094"/>
      <c r="I5094"/>
      <c r="J5094"/>
      <c r="K5094"/>
      <c r="L5094"/>
      <c r="M5094"/>
      <c r="N5094" t="s">
        <v>8989</v>
      </c>
      <c r="O5094"/>
      <c r="P5094" s="401">
        <f>INDEX('Page 3 - Financial Information'!$K$16:$X$186,Y5094,X5094)</f>
        <v>0</v>
      </c>
      <c r="Q5094"/>
      <c r="R5094"/>
      <c r="S5094" t="s">
        <v>9773</v>
      </c>
      <c r="T5094"/>
      <c r="U5094"/>
      <c r="V5094"/>
      <c r="W5094"/>
      <c r="X5094" s="397">
        <v>4</v>
      </c>
      <c r="Y5094" s="397">
        <v>72</v>
      </c>
    </row>
    <row r="5095" spans="1:25" x14ac:dyDescent="0.45">
      <c r="A5095">
        <f>'Page 1 - General Information'!$G$12</f>
        <v>113367003</v>
      </c>
      <c r="B5095" t="str">
        <f>'Page 1 - General Information'!$G$16</f>
        <v>2658</v>
      </c>
      <c r="C5095" s="395" t="s">
        <v>19824</v>
      </c>
      <c r="D5095"/>
      <c r="E5095"/>
      <c r="F5095"/>
      <c r="G5095"/>
      <c r="H5095"/>
      <c r="I5095"/>
      <c r="J5095"/>
      <c r="K5095"/>
      <c r="L5095"/>
      <c r="M5095"/>
      <c r="N5095" t="s">
        <v>8989</v>
      </c>
      <c r="O5095"/>
      <c r="P5095" s="401">
        <f>INDEX('Page 3 - Financial Information'!$K$16:$X$186,Y5095,X5095)</f>
        <v>0</v>
      </c>
      <c r="Q5095"/>
      <c r="R5095"/>
      <c r="S5095" t="s">
        <v>9774</v>
      </c>
      <c r="T5095"/>
      <c r="U5095"/>
      <c r="V5095"/>
      <c r="W5095"/>
      <c r="X5095" s="397">
        <v>5</v>
      </c>
      <c r="Y5095" s="397">
        <v>72</v>
      </c>
    </row>
    <row r="5096" spans="1:25" x14ac:dyDescent="0.45">
      <c r="A5096">
        <f>'Page 1 - General Information'!$G$12</f>
        <v>113367003</v>
      </c>
      <c r="B5096" t="str">
        <f>'Page 1 - General Information'!$G$16</f>
        <v>2658</v>
      </c>
      <c r="C5096" s="395" t="s">
        <v>19824</v>
      </c>
      <c r="D5096"/>
      <c r="E5096"/>
      <c r="F5096"/>
      <c r="G5096"/>
      <c r="H5096"/>
      <c r="I5096"/>
      <c r="J5096"/>
      <c r="K5096"/>
      <c r="L5096"/>
      <c r="M5096"/>
      <c r="N5096" t="s">
        <v>8989</v>
      </c>
      <c r="O5096"/>
      <c r="P5096" s="401">
        <f>INDEX('Page 3 - Financial Information'!$K$16:$X$186,Y5096,X5096)</f>
        <v>0</v>
      </c>
      <c r="Q5096"/>
      <c r="R5096"/>
      <c r="S5096" t="s">
        <v>9775</v>
      </c>
      <c r="T5096"/>
      <c r="U5096"/>
      <c r="V5096"/>
      <c r="W5096"/>
      <c r="X5096" s="397">
        <v>6</v>
      </c>
      <c r="Y5096" s="397">
        <v>72</v>
      </c>
    </row>
    <row r="5097" spans="1:25" x14ac:dyDescent="0.45">
      <c r="A5097">
        <f>'Page 1 - General Information'!$G$12</f>
        <v>113367003</v>
      </c>
      <c r="B5097" t="str">
        <f>'Page 1 - General Information'!$G$16</f>
        <v>2658</v>
      </c>
      <c r="C5097" s="395" t="s">
        <v>19824</v>
      </c>
      <c r="D5097"/>
      <c r="E5097"/>
      <c r="F5097"/>
      <c r="G5097"/>
      <c r="H5097"/>
      <c r="I5097"/>
      <c r="J5097"/>
      <c r="K5097"/>
      <c r="L5097"/>
      <c r="M5097"/>
      <c r="N5097" t="s">
        <v>8989</v>
      </c>
      <c r="O5097"/>
      <c r="P5097" s="401">
        <f>INDEX('Page 3 - Financial Information'!$K$16:$X$186,Y5097,X5097)</f>
        <v>0</v>
      </c>
      <c r="Q5097"/>
      <c r="R5097"/>
      <c r="S5097" t="s">
        <v>9776</v>
      </c>
      <c r="T5097"/>
      <c r="U5097"/>
      <c r="V5097"/>
      <c r="W5097"/>
      <c r="X5097" s="397">
        <v>7</v>
      </c>
      <c r="Y5097" s="397">
        <v>72</v>
      </c>
    </row>
    <row r="5098" spans="1:25" x14ac:dyDescent="0.45">
      <c r="A5098">
        <f>'Page 1 - General Information'!$G$12</f>
        <v>113367003</v>
      </c>
      <c r="B5098" t="str">
        <f>'Page 1 - General Information'!$G$16</f>
        <v>2658</v>
      </c>
      <c r="C5098" s="395" t="s">
        <v>19824</v>
      </c>
      <c r="D5098"/>
      <c r="E5098"/>
      <c r="F5098"/>
      <c r="G5098"/>
      <c r="H5098"/>
      <c r="I5098"/>
      <c r="J5098"/>
      <c r="K5098"/>
      <c r="L5098"/>
      <c r="M5098"/>
      <c r="N5098" t="s">
        <v>8989</v>
      </c>
      <c r="O5098"/>
      <c r="P5098" s="401">
        <f>INDEX('Page 3 - Financial Information'!$K$16:$X$186,Y5098,X5098)</f>
        <v>0</v>
      </c>
      <c r="Q5098"/>
      <c r="R5098"/>
      <c r="S5098" t="s">
        <v>9777</v>
      </c>
      <c r="T5098"/>
      <c r="U5098"/>
      <c r="V5098"/>
      <c r="W5098"/>
      <c r="X5098" s="397">
        <v>8</v>
      </c>
      <c r="Y5098" s="397">
        <v>72</v>
      </c>
    </row>
    <row r="5099" spans="1:25" x14ac:dyDescent="0.45">
      <c r="A5099">
        <f>'Page 1 - General Information'!$G$12</f>
        <v>113367003</v>
      </c>
      <c r="B5099" t="str">
        <f>'Page 1 - General Information'!$G$16</f>
        <v>2658</v>
      </c>
      <c r="C5099" s="395" t="s">
        <v>19824</v>
      </c>
      <c r="D5099"/>
      <c r="E5099"/>
      <c r="F5099"/>
      <c r="G5099"/>
      <c r="H5099"/>
      <c r="I5099"/>
      <c r="J5099"/>
      <c r="K5099"/>
      <c r="L5099"/>
      <c r="M5099"/>
      <c r="N5099" t="s">
        <v>8989</v>
      </c>
      <c r="O5099"/>
      <c r="P5099" s="401">
        <f>INDEX('Page 3 - Financial Information'!$K$16:$X$186,Y5099,X5099)</f>
        <v>0</v>
      </c>
      <c r="Q5099"/>
      <c r="R5099"/>
      <c r="S5099" t="s">
        <v>9778</v>
      </c>
      <c r="T5099"/>
      <c r="U5099"/>
      <c r="V5099"/>
      <c r="W5099"/>
      <c r="X5099" s="397">
        <v>9</v>
      </c>
      <c r="Y5099" s="397">
        <v>72</v>
      </c>
    </row>
    <row r="5100" spans="1:25" x14ac:dyDescent="0.45">
      <c r="A5100">
        <f>'Page 1 - General Information'!$G$12</f>
        <v>113367003</v>
      </c>
      <c r="B5100" t="str">
        <f>'Page 1 - General Information'!$G$16</f>
        <v>2658</v>
      </c>
      <c r="C5100" s="395" t="s">
        <v>19824</v>
      </c>
      <c r="D5100"/>
      <c r="E5100"/>
      <c r="F5100"/>
      <c r="G5100"/>
      <c r="H5100"/>
      <c r="I5100"/>
      <c r="J5100"/>
      <c r="K5100"/>
      <c r="L5100"/>
      <c r="M5100"/>
      <c r="N5100" t="s">
        <v>8989</v>
      </c>
      <c r="O5100"/>
      <c r="P5100" s="401">
        <f>INDEX('Page 3 - Financial Information'!$K$16:$X$186,Y5100,X5100)</f>
        <v>0</v>
      </c>
      <c r="Q5100"/>
      <c r="R5100"/>
      <c r="S5100" t="s">
        <v>9779</v>
      </c>
      <c r="T5100"/>
      <c r="U5100"/>
      <c r="V5100"/>
      <c r="W5100"/>
      <c r="X5100" s="397">
        <v>10</v>
      </c>
      <c r="Y5100" s="397">
        <v>72</v>
      </c>
    </row>
    <row r="5101" spans="1:25" x14ac:dyDescent="0.45">
      <c r="A5101">
        <f>'Page 1 - General Information'!$G$12</f>
        <v>113367003</v>
      </c>
      <c r="B5101" t="str">
        <f>'Page 1 - General Information'!$G$16</f>
        <v>2658</v>
      </c>
      <c r="C5101" s="395" t="s">
        <v>19824</v>
      </c>
      <c r="D5101"/>
      <c r="E5101"/>
      <c r="F5101"/>
      <c r="G5101"/>
      <c r="H5101"/>
      <c r="I5101"/>
      <c r="J5101"/>
      <c r="K5101"/>
      <c r="L5101"/>
      <c r="M5101"/>
      <c r="N5101" t="s">
        <v>8989</v>
      </c>
      <c r="O5101"/>
      <c r="P5101" s="401">
        <f>INDEX('Page 3 - Financial Information'!$K$16:$X$186,Y5101,X5101)</f>
        <v>0</v>
      </c>
      <c r="Q5101"/>
      <c r="R5101"/>
      <c r="S5101" t="s">
        <v>9780</v>
      </c>
      <c r="T5101"/>
      <c r="U5101"/>
      <c r="V5101"/>
      <c r="W5101"/>
      <c r="X5101" s="397">
        <v>13</v>
      </c>
      <c r="Y5101" s="397">
        <v>72</v>
      </c>
    </row>
    <row r="5102" spans="1:25" x14ac:dyDescent="0.45">
      <c r="A5102">
        <f>'Page 1 - General Information'!$G$12</f>
        <v>113367003</v>
      </c>
      <c r="B5102" t="str">
        <f>'Page 1 - General Information'!$G$16</f>
        <v>2658</v>
      </c>
      <c r="C5102" s="395" t="s">
        <v>19824</v>
      </c>
      <c r="D5102"/>
      <c r="E5102"/>
      <c r="F5102"/>
      <c r="G5102"/>
      <c r="H5102"/>
      <c r="I5102"/>
      <c r="J5102"/>
      <c r="K5102"/>
      <c r="L5102"/>
      <c r="M5102"/>
      <c r="N5102" t="s">
        <v>8989</v>
      </c>
      <c r="O5102"/>
      <c r="P5102" s="401">
        <f>INDEX('Page 3 - Financial Information'!$K$16:$X$186,Y5102,X5102)</f>
        <v>0</v>
      </c>
      <c r="Q5102"/>
      <c r="R5102"/>
      <c r="S5102" t="s">
        <v>9781</v>
      </c>
      <c r="T5102"/>
      <c r="U5102"/>
      <c r="V5102"/>
      <c r="W5102"/>
      <c r="X5102" s="397">
        <v>14</v>
      </c>
      <c r="Y5102" s="397">
        <v>72</v>
      </c>
    </row>
    <row r="5103" spans="1:25" x14ac:dyDescent="0.45">
      <c r="A5103">
        <f>'Page 1 - General Information'!$G$12</f>
        <v>113367003</v>
      </c>
      <c r="B5103" t="str">
        <f>'Page 1 - General Information'!$G$16</f>
        <v>2658</v>
      </c>
      <c r="C5103" s="395" t="s">
        <v>19824</v>
      </c>
      <c r="D5103"/>
      <c r="E5103"/>
      <c r="F5103"/>
      <c r="G5103"/>
      <c r="H5103"/>
      <c r="I5103"/>
      <c r="J5103"/>
      <c r="K5103"/>
      <c r="L5103"/>
      <c r="M5103"/>
      <c r="N5103" t="s">
        <v>8989</v>
      </c>
      <c r="O5103"/>
      <c r="P5103" s="401">
        <f>INDEX('Page 3 - Financial Information'!$K$16:$X$186,Y5103,X5103)</f>
        <v>0</v>
      </c>
      <c r="Q5103"/>
      <c r="R5103"/>
      <c r="S5103" t="s">
        <v>9782</v>
      </c>
      <c r="T5103"/>
      <c r="U5103"/>
      <c r="V5103"/>
      <c r="W5103"/>
      <c r="X5103" s="397">
        <v>1</v>
      </c>
      <c r="Y5103" s="397">
        <v>73</v>
      </c>
    </row>
    <row r="5104" spans="1:25" x14ac:dyDescent="0.45">
      <c r="A5104">
        <f>'Page 1 - General Information'!$G$12</f>
        <v>113367003</v>
      </c>
      <c r="B5104" t="str">
        <f>'Page 1 - General Information'!$G$16</f>
        <v>2658</v>
      </c>
      <c r="C5104" s="395" t="s">
        <v>19824</v>
      </c>
      <c r="D5104"/>
      <c r="E5104"/>
      <c r="F5104"/>
      <c r="G5104"/>
      <c r="H5104"/>
      <c r="I5104"/>
      <c r="J5104"/>
      <c r="K5104"/>
      <c r="L5104"/>
      <c r="M5104"/>
      <c r="N5104" t="s">
        <v>8989</v>
      </c>
      <c r="O5104"/>
      <c r="P5104" s="401">
        <f>INDEX('Page 3 - Financial Information'!$K$16:$X$186,Y5104,X5104)</f>
        <v>0</v>
      </c>
      <c r="Q5104"/>
      <c r="R5104"/>
      <c r="S5104" t="s">
        <v>9783</v>
      </c>
      <c r="T5104"/>
      <c r="U5104"/>
      <c r="V5104"/>
      <c r="W5104"/>
      <c r="X5104" s="397">
        <v>3</v>
      </c>
      <c r="Y5104" s="397">
        <v>73</v>
      </c>
    </row>
    <row r="5105" spans="1:25" x14ac:dyDescent="0.45">
      <c r="A5105">
        <f>'Page 1 - General Information'!$G$12</f>
        <v>113367003</v>
      </c>
      <c r="B5105" t="str">
        <f>'Page 1 - General Information'!$G$16</f>
        <v>2658</v>
      </c>
      <c r="C5105" s="395" t="s">
        <v>19824</v>
      </c>
      <c r="D5105"/>
      <c r="E5105"/>
      <c r="F5105"/>
      <c r="G5105"/>
      <c r="H5105"/>
      <c r="I5105"/>
      <c r="J5105"/>
      <c r="K5105"/>
      <c r="L5105"/>
      <c r="M5105"/>
      <c r="N5105" t="s">
        <v>8989</v>
      </c>
      <c r="O5105"/>
      <c r="P5105" s="401">
        <f>INDEX('Page 3 - Financial Information'!$K$16:$X$186,Y5105,X5105)</f>
        <v>0</v>
      </c>
      <c r="Q5105"/>
      <c r="R5105"/>
      <c r="S5105" t="s">
        <v>9784</v>
      </c>
      <c r="T5105"/>
      <c r="U5105"/>
      <c r="V5105"/>
      <c r="W5105"/>
      <c r="X5105" s="397">
        <v>4</v>
      </c>
      <c r="Y5105" s="397">
        <v>73</v>
      </c>
    </row>
    <row r="5106" spans="1:25" x14ac:dyDescent="0.45">
      <c r="A5106">
        <f>'Page 1 - General Information'!$G$12</f>
        <v>113367003</v>
      </c>
      <c r="B5106" t="str">
        <f>'Page 1 - General Information'!$G$16</f>
        <v>2658</v>
      </c>
      <c r="C5106" s="395" t="s">
        <v>19824</v>
      </c>
      <c r="D5106"/>
      <c r="E5106"/>
      <c r="F5106"/>
      <c r="G5106"/>
      <c r="H5106"/>
      <c r="I5106"/>
      <c r="J5106"/>
      <c r="K5106"/>
      <c r="L5106"/>
      <c r="M5106"/>
      <c r="N5106" t="s">
        <v>8989</v>
      </c>
      <c r="O5106"/>
      <c r="P5106" s="401">
        <f>INDEX('Page 3 - Financial Information'!$K$16:$X$186,Y5106,X5106)</f>
        <v>0</v>
      </c>
      <c r="Q5106"/>
      <c r="R5106"/>
      <c r="S5106" t="s">
        <v>9785</v>
      </c>
      <c r="T5106"/>
      <c r="U5106"/>
      <c r="V5106"/>
      <c r="W5106"/>
      <c r="X5106" s="397">
        <v>5</v>
      </c>
      <c r="Y5106" s="397">
        <v>73</v>
      </c>
    </row>
    <row r="5107" spans="1:25" x14ac:dyDescent="0.45">
      <c r="A5107">
        <f>'Page 1 - General Information'!$G$12</f>
        <v>113367003</v>
      </c>
      <c r="B5107" t="str">
        <f>'Page 1 - General Information'!$G$16</f>
        <v>2658</v>
      </c>
      <c r="C5107" s="395" t="s">
        <v>19824</v>
      </c>
      <c r="D5107"/>
      <c r="E5107"/>
      <c r="F5107"/>
      <c r="G5107"/>
      <c r="H5107"/>
      <c r="I5107"/>
      <c r="J5107"/>
      <c r="K5107"/>
      <c r="L5107"/>
      <c r="M5107"/>
      <c r="N5107" t="s">
        <v>8989</v>
      </c>
      <c r="O5107"/>
      <c r="P5107" s="401">
        <f>INDEX('Page 3 - Financial Information'!$K$16:$X$186,Y5107,X5107)</f>
        <v>0</v>
      </c>
      <c r="Q5107"/>
      <c r="R5107"/>
      <c r="S5107" t="s">
        <v>9786</v>
      </c>
      <c r="T5107"/>
      <c r="U5107"/>
      <c r="V5107"/>
      <c r="W5107"/>
      <c r="X5107" s="397">
        <v>6</v>
      </c>
      <c r="Y5107" s="397">
        <v>73</v>
      </c>
    </row>
    <row r="5108" spans="1:25" x14ac:dyDescent="0.45">
      <c r="A5108">
        <f>'Page 1 - General Information'!$G$12</f>
        <v>113367003</v>
      </c>
      <c r="B5108" t="str">
        <f>'Page 1 - General Information'!$G$16</f>
        <v>2658</v>
      </c>
      <c r="C5108" s="395" t="s">
        <v>19824</v>
      </c>
      <c r="D5108"/>
      <c r="E5108"/>
      <c r="F5108"/>
      <c r="G5108"/>
      <c r="H5108"/>
      <c r="I5108"/>
      <c r="J5108"/>
      <c r="K5108"/>
      <c r="L5108"/>
      <c r="M5108"/>
      <c r="N5108" t="s">
        <v>8989</v>
      </c>
      <c r="O5108"/>
      <c r="P5108" s="401">
        <f>INDEX('Page 3 - Financial Information'!$K$16:$X$186,Y5108,X5108)</f>
        <v>0</v>
      </c>
      <c r="Q5108"/>
      <c r="R5108"/>
      <c r="S5108" t="s">
        <v>9787</v>
      </c>
      <c r="T5108"/>
      <c r="U5108"/>
      <c r="V5108"/>
      <c r="W5108"/>
      <c r="X5108" s="397">
        <v>7</v>
      </c>
      <c r="Y5108" s="397">
        <v>73</v>
      </c>
    </row>
    <row r="5109" spans="1:25" x14ac:dyDescent="0.45">
      <c r="A5109">
        <f>'Page 1 - General Information'!$G$12</f>
        <v>113367003</v>
      </c>
      <c r="B5109" t="str">
        <f>'Page 1 - General Information'!$G$16</f>
        <v>2658</v>
      </c>
      <c r="C5109" s="395" t="s">
        <v>19824</v>
      </c>
      <c r="D5109"/>
      <c r="E5109"/>
      <c r="F5109"/>
      <c r="G5109"/>
      <c r="H5109"/>
      <c r="I5109"/>
      <c r="J5109"/>
      <c r="K5109"/>
      <c r="L5109"/>
      <c r="M5109"/>
      <c r="N5109" t="s">
        <v>8989</v>
      </c>
      <c r="O5109"/>
      <c r="P5109" s="401">
        <f>INDEX('Page 3 - Financial Information'!$K$16:$X$186,Y5109,X5109)</f>
        <v>0</v>
      </c>
      <c r="Q5109"/>
      <c r="R5109"/>
      <c r="S5109" t="s">
        <v>9788</v>
      </c>
      <c r="T5109"/>
      <c r="U5109"/>
      <c r="V5109"/>
      <c r="W5109"/>
      <c r="X5109" s="397">
        <v>8</v>
      </c>
      <c r="Y5109" s="397">
        <v>73</v>
      </c>
    </row>
    <row r="5110" spans="1:25" x14ac:dyDescent="0.45">
      <c r="A5110">
        <f>'Page 1 - General Information'!$G$12</f>
        <v>113367003</v>
      </c>
      <c r="B5110" t="str">
        <f>'Page 1 - General Information'!$G$16</f>
        <v>2658</v>
      </c>
      <c r="C5110" s="395" t="s">
        <v>19824</v>
      </c>
      <c r="D5110"/>
      <c r="E5110"/>
      <c r="F5110"/>
      <c r="G5110"/>
      <c r="H5110"/>
      <c r="I5110"/>
      <c r="J5110"/>
      <c r="K5110"/>
      <c r="L5110"/>
      <c r="M5110"/>
      <c r="N5110" t="s">
        <v>8989</v>
      </c>
      <c r="O5110"/>
      <c r="P5110" s="401">
        <f>INDEX('Page 3 - Financial Information'!$K$16:$X$186,Y5110,X5110)</f>
        <v>0</v>
      </c>
      <c r="Q5110"/>
      <c r="R5110"/>
      <c r="S5110" t="s">
        <v>9789</v>
      </c>
      <c r="T5110"/>
      <c r="U5110"/>
      <c r="V5110"/>
      <c r="W5110"/>
      <c r="X5110" s="397">
        <v>9</v>
      </c>
      <c r="Y5110" s="397">
        <v>73</v>
      </c>
    </row>
    <row r="5111" spans="1:25" x14ac:dyDescent="0.45">
      <c r="A5111">
        <f>'Page 1 - General Information'!$G$12</f>
        <v>113367003</v>
      </c>
      <c r="B5111" t="str">
        <f>'Page 1 - General Information'!$G$16</f>
        <v>2658</v>
      </c>
      <c r="C5111" s="395" t="s">
        <v>19824</v>
      </c>
      <c r="D5111"/>
      <c r="E5111"/>
      <c r="F5111"/>
      <c r="G5111"/>
      <c r="H5111"/>
      <c r="I5111"/>
      <c r="J5111"/>
      <c r="K5111"/>
      <c r="L5111"/>
      <c r="M5111"/>
      <c r="N5111" t="s">
        <v>8989</v>
      </c>
      <c r="O5111"/>
      <c r="P5111" s="401">
        <f>INDEX('Page 3 - Financial Information'!$K$16:$X$186,Y5111,X5111)</f>
        <v>0</v>
      </c>
      <c r="Q5111"/>
      <c r="R5111"/>
      <c r="S5111" t="s">
        <v>9790</v>
      </c>
      <c r="T5111"/>
      <c r="U5111"/>
      <c r="V5111"/>
      <c r="W5111"/>
      <c r="X5111" s="397">
        <v>10</v>
      </c>
      <c r="Y5111" s="397">
        <v>73</v>
      </c>
    </row>
    <row r="5112" spans="1:25" x14ac:dyDescent="0.45">
      <c r="A5112">
        <f>'Page 1 - General Information'!$G$12</f>
        <v>113367003</v>
      </c>
      <c r="B5112" t="str">
        <f>'Page 1 - General Information'!$G$16</f>
        <v>2658</v>
      </c>
      <c r="C5112" s="395" t="s">
        <v>19824</v>
      </c>
      <c r="D5112"/>
      <c r="E5112"/>
      <c r="F5112"/>
      <c r="G5112"/>
      <c r="H5112"/>
      <c r="I5112"/>
      <c r="J5112"/>
      <c r="K5112"/>
      <c r="L5112"/>
      <c r="M5112"/>
      <c r="N5112" t="s">
        <v>8989</v>
      </c>
      <c r="O5112"/>
      <c r="P5112" s="401">
        <f>INDEX('Page 3 - Financial Information'!$K$16:$X$186,Y5112,X5112)</f>
        <v>0</v>
      </c>
      <c r="Q5112"/>
      <c r="R5112"/>
      <c r="S5112" t="s">
        <v>9791</v>
      </c>
      <c r="T5112"/>
      <c r="U5112"/>
      <c r="V5112"/>
      <c r="W5112"/>
      <c r="X5112" s="397">
        <v>13</v>
      </c>
      <c r="Y5112" s="397">
        <v>73</v>
      </c>
    </row>
    <row r="5113" spans="1:25" x14ac:dyDescent="0.45">
      <c r="A5113">
        <f>'Page 1 - General Information'!$G$12</f>
        <v>113367003</v>
      </c>
      <c r="B5113" t="str">
        <f>'Page 1 - General Information'!$G$16</f>
        <v>2658</v>
      </c>
      <c r="C5113" s="395" t="s">
        <v>19824</v>
      </c>
      <c r="D5113"/>
      <c r="E5113"/>
      <c r="F5113"/>
      <c r="G5113"/>
      <c r="H5113"/>
      <c r="I5113"/>
      <c r="J5113"/>
      <c r="K5113"/>
      <c r="L5113"/>
      <c r="M5113"/>
      <c r="N5113" t="s">
        <v>8989</v>
      </c>
      <c r="O5113"/>
      <c r="P5113" s="401">
        <f>INDEX('Page 3 - Financial Information'!$K$16:$X$186,Y5113,X5113)</f>
        <v>0</v>
      </c>
      <c r="Q5113"/>
      <c r="R5113"/>
      <c r="S5113" t="s">
        <v>9792</v>
      </c>
      <c r="T5113"/>
      <c r="U5113"/>
      <c r="V5113"/>
      <c r="W5113"/>
      <c r="X5113" s="397">
        <v>14</v>
      </c>
      <c r="Y5113" s="397">
        <v>73</v>
      </c>
    </row>
    <row r="5114" spans="1:25" x14ac:dyDescent="0.45">
      <c r="A5114">
        <f>'Page 1 - General Information'!$G$12</f>
        <v>113367003</v>
      </c>
      <c r="B5114" t="str">
        <f>'Page 1 - General Information'!$G$16</f>
        <v>2658</v>
      </c>
      <c r="C5114" s="395" t="s">
        <v>19824</v>
      </c>
      <c r="D5114"/>
      <c r="E5114"/>
      <c r="F5114"/>
      <c r="G5114"/>
      <c r="H5114"/>
      <c r="I5114"/>
      <c r="J5114"/>
      <c r="K5114"/>
      <c r="L5114"/>
      <c r="M5114"/>
      <c r="N5114" t="s">
        <v>8989</v>
      </c>
      <c r="O5114"/>
      <c r="P5114" s="401">
        <f>INDEX('Page 3 - Financial Information'!$K$16:$X$186,Y5114,X5114)</f>
        <v>0</v>
      </c>
      <c r="Q5114"/>
      <c r="R5114"/>
      <c r="S5114" t="s">
        <v>9793</v>
      </c>
      <c r="T5114"/>
      <c r="U5114"/>
      <c r="V5114"/>
      <c r="W5114"/>
      <c r="X5114" s="397">
        <v>1</v>
      </c>
      <c r="Y5114" s="397">
        <v>74</v>
      </c>
    </row>
    <row r="5115" spans="1:25" x14ac:dyDescent="0.45">
      <c r="A5115">
        <f>'Page 1 - General Information'!$G$12</f>
        <v>113367003</v>
      </c>
      <c r="B5115" t="str">
        <f>'Page 1 - General Information'!$G$16</f>
        <v>2658</v>
      </c>
      <c r="C5115" s="395" t="s">
        <v>19824</v>
      </c>
      <c r="D5115"/>
      <c r="E5115"/>
      <c r="F5115"/>
      <c r="G5115"/>
      <c r="H5115"/>
      <c r="I5115"/>
      <c r="J5115"/>
      <c r="K5115"/>
      <c r="L5115"/>
      <c r="M5115"/>
      <c r="N5115" t="s">
        <v>8989</v>
      </c>
      <c r="O5115"/>
      <c r="P5115" s="401">
        <f>INDEX('Page 3 - Financial Information'!$K$16:$X$186,Y5115,X5115)</f>
        <v>0</v>
      </c>
      <c r="Q5115"/>
      <c r="R5115"/>
      <c r="S5115" t="s">
        <v>9794</v>
      </c>
      <c r="T5115"/>
      <c r="U5115"/>
      <c r="V5115"/>
      <c r="W5115"/>
      <c r="X5115" s="397">
        <v>3</v>
      </c>
      <c r="Y5115" s="397">
        <v>74</v>
      </c>
    </row>
    <row r="5116" spans="1:25" x14ac:dyDescent="0.45">
      <c r="A5116">
        <f>'Page 1 - General Information'!$G$12</f>
        <v>113367003</v>
      </c>
      <c r="B5116" t="str">
        <f>'Page 1 - General Information'!$G$16</f>
        <v>2658</v>
      </c>
      <c r="C5116" s="395" t="s">
        <v>19824</v>
      </c>
      <c r="D5116"/>
      <c r="E5116"/>
      <c r="F5116"/>
      <c r="G5116"/>
      <c r="H5116"/>
      <c r="I5116"/>
      <c r="J5116"/>
      <c r="K5116"/>
      <c r="L5116"/>
      <c r="M5116"/>
      <c r="N5116" t="s">
        <v>8989</v>
      </c>
      <c r="O5116"/>
      <c r="P5116" s="401">
        <f>INDEX('Page 3 - Financial Information'!$K$16:$X$186,Y5116,X5116)</f>
        <v>0</v>
      </c>
      <c r="Q5116"/>
      <c r="R5116"/>
      <c r="S5116" t="s">
        <v>9795</v>
      </c>
      <c r="T5116"/>
      <c r="U5116"/>
      <c r="V5116"/>
      <c r="W5116"/>
      <c r="X5116" s="397">
        <v>4</v>
      </c>
      <c r="Y5116" s="397">
        <v>74</v>
      </c>
    </row>
    <row r="5117" spans="1:25" x14ac:dyDescent="0.45">
      <c r="A5117">
        <f>'Page 1 - General Information'!$G$12</f>
        <v>113367003</v>
      </c>
      <c r="B5117" t="str">
        <f>'Page 1 - General Information'!$G$16</f>
        <v>2658</v>
      </c>
      <c r="C5117" s="395" t="s">
        <v>19824</v>
      </c>
      <c r="D5117"/>
      <c r="E5117"/>
      <c r="F5117"/>
      <c r="G5117"/>
      <c r="H5117"/>
      <c r="I5117"/>
      <c r="J5117"/>
      <c r="K5117"/>
      <c r="L5117"/>
      <c r="M5117"/>
      <c r="N5117" t="s">
        <v>8989</v>
      </c>
      <c r="O5117"/>
      <c r="P5117" s="401">
        <f>INDEX('Page 3 - Financial Information'!$K$16:$X$186,Y5117,X5117)</f>
        <v>0</v>
      </c>
      <c r="Q5117"/>
      <c r="R5117"/>
      <c r="S5117" t="s">
        <v>9796</v>
      </c>
      <c r="T5117"/>
      <c r="U5117"/>
      <c r="V5117"/>
      <c r="W5117"/>
      <c r="X5117" s="397">
        <v>5</v>
      </c>
      <c r="Y5117" s="397">
        <v>74</v>
      </c>
    </row>
    <row r="5118" spans="1:25" x14ac:dyDescent="0.45">
      <c r="A5118">
        <f>'Page 1 - General Information'!$G$12</f>
        <v>113367003</v>
      </c>
      <c r="B5118" t="str">
        <f>'Page 1 - General Information'!$G$16</f>
        <v>2658</v>
      </c>
      <c r="C5118" s="395" t="s">
        <v>19824</v>
      </c>
      <c r="D5118"/>
      <c r="E5118"/>
      <c r="F5118"/>
      <c r="G5118"/>
      <c r="H5118"/>
      <c r="I5118"/>
      <c r="J5118"/>
      <c r="K5118"/>
      <c r="L5118"/>
      <c r="M5118"/>
      <c r="N5118" t="s">
        <v>8989</v>
      </c>
      <c r="O5118"/>
      <c r="P5118" s="401">
        <f>INDEX('Page 3 - Financial Information'!$K$16:$X$186,Y5118,X5118)</f>
        <v>0</v>
      </c>
      <c r="Q5118"/>
      <c r="R5118"/>
      <c r="S5118" t="s">
        <v>9797</v>
      </c>
      <c r="T5118"/>
      <c r="U5118"/>
      <c r="V5118"/>
      <c r="W5118"/>
      <c r="X5118" s="397">
        <v>6</v>
      </c>
      <c r="Y5118" s="397">
        <v>74</v>
      </c>
    </row>
    <row r="5119" spans="1:25" x14ac:dyDescent="0.45">
      <c r="A5119">
        <f>'Page 1 - General Information'!$G$12</f>
        <v>113367003</v>
      </c>
      <c r="B5119" t="str">
        <f>'Page 1 - General Information'!$G$16</f>
        <v>2658</v>
      </c>
      <c r="C5119" s="395" t="s">
        <v>19824</v>
      </c>
      <c r="D5119"/>
      <c r="E5119"/>
      <c r="F5119"/>
      <c r="G5119"/>
      <c r="H5119"/>
      <c r="I5119"/>
      <c r="J5119"/>
      <c r="K5119"/>
      <c r="L5119"/>
      <c r="M5119"/>
      <c r="N5119" t="s">
        <v>8989</v>
      </c>
      <c r="O5119"/>
      <c r="P5119" s="401">
        <f>INDEX('Page 3 - Financial Information'!$K$16:$X$186,Y5119,X5119)</f>
        <v>0</v>
      </c>
      <c r="Q5119"/>
      <c r="R5119"/>
      <c r="S5119" t="s">
        <v>9798</v>
      </c>
      <c r="T5119"/>
      <c r="U5119"/>
      <c r="V5119"/>
      <c r="W5119"/>
      <c r="X5119" s="397">
        <v>7</v>
      </c>
      <c r="Y5119" s="397">
        <v>74</v>
      </c>
    </row>
    <row r="5120" spans="1:25" x14ac:dyDescent="0.45">
      <c r="A5120">
        <f>'Page 1 - General Information'!$G$12</f>
        <v>113367003</v>
      </c>
      <c r="B5120" t="str">
        <f>'Page 1 - General Information'!$G$16</f>
        <v>2658</v>
      </c>
      <c r="C5120" s="395" t="s">
        <v>19824</v>
      </c>
      <c r="D5120"/>
      <c r="E5120"/>
      <c r="F5120"/>
      <c r="G5120"/>
      <c r="H5120"/>
      <c r="I5120"/>
      <c r="J5120"/>
      <c r="K5120"/>
      <c r="L5120"/>
      <c r="M5120"/>
      <c r="N5120" t="s">
        <v>8989</v>
      </c>
      <c r="O5120"/>
      <c r="P5120" s="401">
        <f>INDEX('Page 3 - Financial Information'!$K$16:$X$186,Y5120,X5120)</f>
        <v>0</v>
      </c>
      <c r="Q5120"/>
      <c r="R5120"/>
      <c r="S5120" t="s">
        <v>9799</v>
      </c>
      <c r="T5120"/>
      <c r="U5120"/>
      <c r="V5120"/>
      <c r="W5120"/>
      <c r="X5120" s="397">
        <v>8</v>
      </c>
      <c r="Y5120" s="397">
        <v>74</v>
      </c>
    </row>
    <row r="5121" spans="1:25" x14ac:dyDescent="0.45">
      <c r="A5121">
        <f>'Page 1 - General Information'!$G$12</f>
        <v>113367003</v>
      </c>
      <c r="B5121" t="str">
        <f>'Page 1 - General Information'!$G$16</f>
        <v>2658</v>
      </c>
      <c r="C5121" s="395" t="s">
        <v>19824</v>
      </c>
      <c r="D5121"/>
      <c r="E5121"/>
      <c r="F5121"/>
      <c r="G5121"/>
      <c r="H5121"/>
      <c r="I5121"/>
      <c r="J5121"/>
      <c r="K5121"/>
      <c r="L5121"/>
      <c r="M5121"/>
      <c r="N5121" t="s">
        <v>8989</v>
      </c>
      <c r="O5121"/>
      <c r="P5121" s="401">
        <f>INDEX('Page 3 - Financial Information'!$K$16:$X$186,Y5121,X5121)</f>
        <v>0</v>
      </c>
      <c r="Q5121"/>
      <c r="R5121"/>
      <c r="S5121" t="s">
        <v>9800</v>
      </c>
      <c r="T5121"/>
      <c r="U5121"/>
      <c r="V5121"/>
      <c r="W5121"/>
      <c r="X5121" s="397">
        <v>9</v>
      </c>
      <c r="Y5121" s="397">
        <v>74</v>
      </c>
    </row>
    <row r="5122" spans="1:25" x14ac:dyDescent="0.45">
      <c r="A5122">
        <f>'Page 1 - General Information'!$G$12</f>
        <v>113367003</v>
      </c>
      <c r="B5122" t="str">
        <f>'Page 1 - General Information'!$G$16</f>
        <v>2658</v>
      </c>
      <c r="C5122" s="395" t="s">
        <v>19824</v>
      </c>
      <c r="D5122"/>
      <c r="E5122"/>
      <c r="F5122"/>
      <c r="G5122"/>
      <c r="H5122"/>
      <c r="I5122"/>
      <c r="J5122"/>
      <c r="K5122"/>
      <c r="L5122"/>
      <c r="M5122"/>
      <c r="N5122" t="s">
        <v>8989</v>
      </c>
      <c r="O5122"/>
      <c r="P5122" s="401">
        <f>INDEX('Page 3 - Financial Information'!$K$16:$X$186,Y5122,X5122)</f>
        <v>0</v>
      </c>
      <c r="Q5122"/>
      <c r="R5122"/>
      <c r="S5122" t="s">
        <v>9801</v>
      </c>
      <c r="T5122"/>
      <c r="U5122"/>
      <c r="V5122"/>
      <c r="W5122"/>
      <c r="X5122" s="397">
        <v>10</v>
      </c>
      <c r="Y5122" s="397">
        <v>74</v>
      </c>
    </row>
    <row r="5123" spans="1:25" x14ac:dyDescent="0.45">
      <c r="A5123">
        <f>'Page 1 - General Information'!$G$12</f>
        <v>113367003</v>
      </c>
      <c r="B5123" t="str">
        <f>'Page 1 - General Information'!$G$16</f>
        <v>2658</v>
      </c>
      <c r="C5123" s="395" t="s">
        <v>19824</v>
      </c>
      <c r="D5123"/>
      <c r="E5123"/>
      <c r="F5123"/>
      <c r="G5123"/>
      <c r="H5123"/>
      <c r="I5123"/>
      <c r="J5123"/>
      <c r="K5123"/>
      <c r="L5123"/>
      <c r="M5123"/>
      <c r="N5123" t="s">
        <v>8989</v>
      </c>
      <c r="O5123"/>
      <c r="P5123" s="401">
        <f>INDEX('Page 3 - Financial Information'!$K$16:$X$186,Y5123,X5123)</f>
        <v>0</v>
      </c>
      <c r="Q5123"/>
      <c r="R5123"/>
      <c r="S5123" t="s">
        <v>9802</v>
      </c>
      <c r="T5123"/>
      <c r="U5123"/>
      <c r="V5123"/>
      <c r="W5123"/>
      <c r="X5123" s="397">
        <v>13</v>
      </c>
      <c r="Y5123" s="397">
        <v>74</v>
      </c>
    </row>
    <row r="5124" spans="1:25" x14ac:dyDescent="0.45">
      <c r="A5124">
        <f>'Page 1 - General Information'!$G$12</f>
        <v>113367003</v>
      </c>
      <c r="B5124" t="str">
        <f>'Page 1 - General Information'!$G$16</f>
        <v>2658</v>
      </c>
      <c r="C5124" s="395" t="s">
        <v>19824</v>
      </c>
      <c r="D5124"/>
      <c r="E5124"/>
      <c r="F5124"/>
      <c r="G5124"/>
      <c r="H5124"/>
      <c r="I5124"/>
      <c r="J5124"/>
      <c r="K5124"/>
      <c r="L5124"/>
      <c r="M5124"/>
      <c r="N5124" t="s">
        <v>8989</v>
      </c>
      <c r="O5124"/>
      <c r="P5124" s="401">
        <f>INDEX('Page 3 - Financial Information'!$K$16:$X$186,Y5124,X5124)</f>
        <v>0</v>
      </c>
      <c r="Q5124"/>
      <c r="R5124"/>
      <c r="S5124" t="s">
        <v>9803</v>
      </c>
      <c r="T5124"/>
      <c r="U5124"/>
      <c r="V5124"/>
      <c r="W5124"/>
      <c r="X5124" s="397">
        <v>14</v>
      </c>
      <c r="Y5124" s="397">
        <v>74</v>
      </c>
    </row>
    <row r="5125" spans="1:25" x14ac:dyDescent="0.45">
      <c r="A5125">
        <f>'Page 1 - General Information'!$G$12</f>
        <v>113367003</v>
      </c>
      <c r="B5125" t="str">
        <f>'Page 1 - General Information'!$G$16</f>
        <v>2658</v>
      </c>
      <c r="C5125" s="395" t="s">
        <v>19824</v>
      </c>
      <c r="D5125"/>
      <c r="E5125"/>
      <c r="F5125"/>
      <c r="G5125"/>
      <c r="H5125"/>
      <c r="I5125"/>
      <c r="J5125"/>
      <c r="K5125"/>
      <c r="L5125"/>
      <c r="M5125"/>
      <c r="N5125" t="s">
        <v>8989</v>
      </c>
      <c r="O5125"/>
      <c r="P5125" s="401">
        <f>INDEX('Page 3 - Financial Information'!$K$16:$X$186,Y5125,X5125)</f>
        <v>0</v>
      </c>
      <c r="Q5125"/>
      <c r="R5125"/>
      <c r="S5125" t="s">
        <v>9804</v>
      </c>
      <c r="T5125"/>
      <c r="U5125"/>
      <c r="V5125"/>
      <c r="W5125"/>
      <c r="X5125" s="397">
        <v>1</v>
      </c>
      <c r="Y5125" s="397">
        <v>75</v>
      </c>
    </row>
    <row r="5126" spans="1:25" x14ac:dyDescent="0.45">
      <c r="A5126">
        <f>'Page 1 - General Information'!$G$12</f>
        <v>113367003</v>
      </c>
      <c r="B5126" t="str">
        <f>'Page 1 - General Information'!$G$16</f>
        <v>2658</v>
      </c>
      <c r="C5126" s="395" t="s">
        <v>19824</v>
      </c>
      <c r="D5126"/>
      <c r="E5126"/>
      <c r="F5126"/>
      <c r="G5126"/>
      <c r="H5126"/>
      <c r="I5126"/>
      <c r="J5126"/>
      <c r="K5126"/>
      <c r="L5126"/>
      <c r="M5126"/>
      <c r="N5126" t="s">
        <v>8989</v>
      </c>
      <c r="O5126"/>
      <c r="P5126" s="401">
        <f>INDEX('Page 3 - Financial Information'!$K$16:$X$186,Y5126,X5126)</f>
        <v>0</v>
      </c>
      <c r="Q5126"/>
      <c r="R5126"/>
      <c r="S5126" t="s">
        <v>9805</v>
      </c>
      <c r="T5126"/>
      <c r="U5126"/>
      <c r="V5126"/>
      <c r="W5126"/>
      <c r="X5126" s="397">
        <v>3</v>
      </c>
      <c r="Y5126" s="397">
        <v>75</v>
      </c>
    </row>
    <row r="5127" spans="1:25" x14ac:dyDescent="0.45">
      <c r="A5127">
        <f>'Page 1 - General Information'!$G$12</f>
        <v>113367003</v>
      </c>
      <c r="B5127" t="str">
        <f>'Page 1 - General Information'!$G$16</f>
        <v>2658</v>
      </c>
      <c r="C5127" s="395" t="s">
        <v>19824</v>
      </c>
      <c r="D5127"/>
      <c r="E5127"/>
      <c r="F5127"/>
      <c r="G5127"/>
      <c r="H5127"/>
      <c r="I5127"/>
      <c r="J5127"/>
      <c r="K5127"/>
      <c r="L5127"/>
      <c r="M5127"/>
      <c r="N5127" t="s">
        <v>8989</v>
      </c>
      <c r="O5127"/>
      <c r="P5127" s="401">
        <f>INDEX('Page 3 - Financial Information'!$K$16:$X$186,Y5127,X5127)</f>
        <v>0</v>
      </c>
      <c r="Q5127"/>
      <c r="R5127"/>
      <c r="S5127" t="s">
        <v>9806</v>
      </c>
      <c r="T5127"/>
      <c r="U5127"/>
      <c r="V5127"/>
      <c r="W5127"/>
      <c r="X5127" s="397">
        <v>4</v>
      </c>
      <c r="Y5127" s="397">
        <v>75</v>
      </c>
    </row>
    <row r="5128" spans="1:25" x14ac:dyDescent="0.45">
      <c r="A5128">
        <f>'Page 1 - General Information'!$G$12</f>
        <v>113367003</v>
      </c>
      <c r="B5128" t="str">
        <f>'Page 1 - General Information'!$G$16</f>
        <v>2658</v>
      </c>
      <c r="C5128" s="395" t="s">
        <v>19824</v>
      </c>
      <c r="D5128"/>
      <c r="E5128"/>
      <c r="F5128"/>
      <c r="G5128"/>
      <c r="H5128"/>
      <c r="I5128"/>
      <c r="J5128"/>
      <c r="K5128"/>
      <c r="L5128"/>
      <c r="M5128"/>
      <c r="N5128" t="s">
        <v>8989</v>
      </c>
      <c r="O5128"/>
      <c r="P5128" s="401">
        <f>INDEX('Page 3 - Financial Information'!$K$16:$X$186,Y5128,X5128)</f>
        <v>0</v>
      </c>
      <c r="Q5128"/>
      <c r="R5128"/>
      <c r="S5128" t="s">
        <v>9807</v>
      </c>
      <c r="T5128"/>
      <c r="U5128"/>
      <c r="V5128"/>
      <c r="W5128"/>
      <c r="X5128" s="397">
        <v>5</v>
      </c>
      <c r="Y5128" s="397">
        <v>75</v>
      </c>
    </row>
    <row r="5129" spans="1:25" x14ac:dyDescent="0.45">
      <c r="A5129">
        <f>'Page 1 - General Information'!$G$12</f>
        <v>113367003</v>
      </c>
      <c r="B5129" t="str">
        <f>'Page 1 - General Information'!$G$16</f>
        <v>2658</v>
      </c>
      <c r="C5129" s="395" t="s">
        <v>19824</v>
      </c>
      <c r="D5129"/>
      <c r="E5129"/>
      <c r="F5129"/>
      <c r="G5129"/>
      <c r="H5129"/>
      <c r="I5129"/>
      <c r="J5129"/>
      <c r="K5129"/>
      <c r="L5129"/>
      <c r="M5129"/>
      <c r="N5129" t="s">
        <v>8989</v>
      </c>
      <c r="O5129"/>
      <c r="P5129" s="401">
        <f>INDEX('Page 3 - Financial Information'!$K$16:$X$186,Y5129,X5129)</f>
        <v>0</v>
      </c>
      <c r="Q5129"/>
      <c r="R5129"/>
      <c r="S5129" t="s">
        <v>9808</v>
      </c>
      <c r="T5129"/>
      <c r="U5129"/>
      <c r="V5129"/>
      <c r="W5129"/>
      <c r="X5129" s="397">
        <v>6</v>
      </c>
      <c r="Y5129" s="397">
        <v>75</v>
      </c>
    </row>
    <row r="5130" spans="1:25" x14ac:dyDescent="0.45">
      <c r="A5130">
        <f>'Page 1 - General Information'!$G$12</f>
        <v>113367003</v>
      </c>
      <c r="B5130" t="str">
        <f>'Page 1 - General Information'!$G$16</f>
        <v>2658</v>
      </c>
      <c r="C5130" s="395" t="s">
        <v>19824</v>
      </c>
      <c r="D5130"/>
      <c r="E5130"/>
      <c r="F5130"/>
      <c r="G5130"/>
      <c r="H5130"/>
      <c r="I5130"/>
      <c r="J5130"/>
      <c r="K5130"/>
      <c r="L5130"/>
      <c r="M5130"/>
      <c r="N5130" t="s">
        <v>8989</v>
      </c>
      <c r="O5130"/>
      <c r="P5130" s="401">
        <f>INDEX('Page 3 - Financial Information'!$K$16:$X$186,Y5130,X5130)</f>
        <v>0</v>
      </c>
      <c r="Q5130"/>
      <c r="R5130"/>
      <c r="S5130" t="s">
        <v>9809</v>
      </c>
      <c r="T5130"/>
      <c r="U5130"/>
      <c r="V5130"/>
      <c r="W5130"/>
      <c r="X5130" s="397">
        <v>7</v>
      </c>
      <c r="Y5130" s="397">
        <v>75</v>
      </c>
    </row>
    <row r="5131" spans="1:25" x14ac:dyDescent="0.45">
      <c r="A5131">
        <f>'Page 1 - General Information'!$G$12</f>
        <v>113367003</v>
      </c>
      <c r="B5131" t="str">
        <f>'Page 1 - General Information'!$G$16</f>
        <v>2658</v>
      </c>
      <c r="C5131" s="395" t="s">
        <v>19824</v>
      </c>
      <c r="D5131"/>
      <c r="E5131"/>
      <c r="F5131"/>
      <c r="G5131"/>
      <c r="H5131"/>
      <c r="I5131"/>
      <c r="J5131"/>
      <c r="K5131"/>
      <c r="L5131"/>
      <c r="M5131"/>
      <c r="N5131" t="s">
        <v>8989</v>
      </c>
      <c r="O5131"/>
      <c r="P5131" s="401">
        <f>INDEX('Page 3 - Financial Information'!$K$16:$X$186,Y5131,X5131)</f>
        <v>0</v>
      </c>
      <c r="Q5131"/>
      <c r="R5131"/>
      <c r="S5131" t="s">
        <v>9810</v>
      </c>
      <c r="T5131"/>
      <c r="U5131"/>
      <c r="V5131"/>
      <c r="W5131"/>
      <c r="X5131" s="397">
        <v>8</v>
      </c>
      <c r="Y5131" s="397">
        <v>75</v>
      </c>
    </row>
    <row r="5132" spans="1:25" x14ac:dyDescent="0.45">
      <c r="A5132">
        <f>'Page 1 - General Information'!$G$12</f>
        <v>113367003</v>
      </c>
      <c r="B5132" t="str">
        <f>'Page 1 - General Information'!$G$16</f>
        <v>2658</v>
      </c>
      <c r="C5132" s="395" t="s">
        <v>19824</v>
      </c>
      <c r="D5132"/>
      <c r="E5132"/>
      <c r="F5132"/>
      <c r="G5132"/>
      <c r="H5132"/>
      <c r="I5132"/>
      <c r="J5132"/>
      <c r="K5132"/>
      <c r="L5132"/>
      <c r="M5132"/>
      <c r="N5132" t="s">
        <v>8989</v>
      </c>
      <c r="O5132"/>
      <c r="P5132" s="401">
        <f>INDEX('Page 3 - Financial Information'!$K$16:$X$186,Y5132,X5132)</f>
        <v>0</v>
      </c>
      <c r="Q5132"/>
      <c r="R5132"/>
      <c r="S5132" t="s">
        <v>9811</v>
      </c>
      <c r="T5132"/>
      <c r="U5132"/>
      <c r="V5132"/>
      <c r="W5132"/>
      <c r="X5132" s="397">
        <v>9</v>
      </c>
      <c r="Y5132" s="397">
        <v>75</v>
      </c>
    </row>
    <row r="5133" spans="1:25" x14ac:dyDescent="0.45">
      <c r="A5133">
        <f>'Page 1 - General Information'!$G$12</f>
        <v>113367003</v>
      </c>
      <c r="B5133" t="str">
        <f>'Page 1 - General Information'!$G$16</f>
        <v>2658</v>
      </c>
      <c r="C5133" s="395" t="s">
        <v>19824</v>
      </c>
      <c r="D5133"/>
      <c r="E5133"/>
      <c r="F5133"/>
      <c r="G5133"/>
      <c r="H5133"/>
      <c r="I5133"/>
      <c r="J5133"/>
      <c r="K5133"/>
      <c r="L5133"/>
      <c r="M5133"/>
      <c r="N5133" t="s">
        <v>8989</v>
      </c>
      <c r="O5133"/>
      <c r="P5133" s="401">
        <f>INDEX('Page 3 - Financial Information'!$K$16:$X$186,Y5133,X5133)</f>
        <v>0</v>
      </c>
      <c r="Q5133"/>
      <c r="R5133"/>
      <c r="S5133" t="s">
        <v>9812</v>
      </c>
      <c r="T5133"/>
      <c r="U5133"/>
      <c r="V5133"/>
      <c r="W5133"/>
      <c r="X5133" s="397">
        <v>10</v>
      </c>
      <c r="Y5133" s="397">
        <v>75</v>
      </c>
    </row>
    <row r="5134" spans="1:25" x14ac:dyDescent="0.45">
      <c r="A5134">
        <f>'Page 1 - General Information'!$G$12</f>
        <v>113367003</v>
      </c>
      <c r="B5134" t="str">
        <f>'Page 1 - General Information'!$G$16</f>
        <v>2658</v>
      </c>
      <c r="C5134" s="395" t="s">
        <v>19824</v>
      </c>
      <c r="D5134"/>
      <c r="E5134"/>
      <c r="F5134"/>
      <c r="G5134"/>
      <c r="H5134"/>
      <c r="I5134"/>
      <c r="J5134"/>
      <c r="K5134"/>
      <c r="L5134"/>
      <c r="M5134"/>
      <c r="N5134" t="s">
        <v>8989</v>
      </c>
      <c r="O5134"/>
      <c r="P5134" s="401">
        <f>INDEX('Page 3 - Financial Information'!$K$16:$X$186,Y5134,X5134)</f>
        <v>0</v>
      </c>
      <c r="Q5134"/>
      <c r="R5134"/>
      <c r="S5134" t="s">
        <v>9813</v>
      </c>
      <c r="T5134"/>
      <c r="U5134"/>
      <c r="V5134"/>
      <c r="W5134"/>
      <c r="X5134" s="397">
        <v>13</v>
      </c>
      <c r="Y5134" s="397">
        <v>75</v>
      </c>
    </row>
    <row r="5135" spans="1:25" x14ac:dyDescent="0.45">
      <c r="A5135">
        <f>'Page 1 - General Information'!$G$12</f>
        <v>113367003</v>
      </c>
      <c r="B5135" t="str">
        <f>'Page 1 - General Information'!$G$16</f>
        <v>2658</v>
      </c>
      <c r="C5135" s="395" t="s">
        <v>19824</v>
      </c>
      <c r="D5135"/>
      <c r="E5135"/>
      <c r="F5135"/>
      <c r="G5135"/>
      <c r="H5135"/>
      <c r="I5135"/>
      <c r="J5135"/>
      <c r="K5135"/>
      <c r="L5135"/>
      <c r="M5135"/>
      <c r="N5135" t="s">
        <v>8989</v>
      </c>
      <c r="O5135"/>
      <c r="P5135" s="401">
        <f>INDEX('Page 3 - Financial Information'!$K$16:$X$186,Y5135,X5135)</f>
        <v>0</v>
      </c>
      <c r="Q5135"/>
      <c r="R5135"/>
      <c r="S5135" t="s">
        <v>9814</v>
      </c>
      <c r="T5135"/>
      <c r="U5135"/>
      <c r="V5135"/>
      <c r="W5135"/>
      <c r="X5135" s="397">
        <v>14</v>
      </c>
      <c r="Y5135" s="397">
        <v>75</v>
      </c>
    </row>
    <row r="5136" spans="1:25" x14ac:dyDescent="0.45">
      <c r="A5136">
        <f>'Page 1 - General Information'!$G$12</f>
        <v>113367003</v>
      </c>
      <c r="B5136" t="str">
        <f>'Page 1 - General Information'!$G$16</f>
        <v>2658</v>
      </c>
      <c r="C5136" s="395" t="s">
        <v>19824</v>
      </c>
      <c r="D5136"/>
      <c r="E5136"/>
      <c r="F5136"/>
      <c r="G5136"/>
      <c r="H5136"/>
      <c r="I5136"/>
      <c r="J5136"/>
      <c r="K5136"/>
      <c r="L5136"/>
      <c r="M5136"/>
      <c r="N5136" t="s">
        <v>8989</v>
      </c>
      <c r="O5136"/>
      <c r="P5136" s="401">
        <f>INDEX('Page 3 - Financial Information'!$K$16:$X$186,Y5136,X5136)</f>
        <v>0</v>
      </c>
      <c r="Q5136"/>
      <c r="R5136"/>
      <c r="S5136" t="s">
        <v>9815</v>
      </c>
      <c r="T5136"/>
      <c r="U5136"/>
      <c r="V5136"/>
      <c r="W5136"/>
      <c r="X5136" s="397">
        <v>1</v>
      </c>
      <c r="Y5136" s="397">
        <v>76</v>
      </c>
    </row>
    <row r="5137" spans="1:25" x14ac:dyDescent="0.45">
      <c r="A5137">
        <f>'Page 1 - General Information'!$G$12</f>
        <v>113367003</v>
      </c>
      <c r="B5137" t="str">
        <f>'Page 1 - General Information'!$G$16</f>
        <v>2658</v>
      </c>
      <c r="C5137" s="395" t="s">
        <v>19824</v>
      </c>
      <c r="D5137"/>
      <c r="E5137"/>
      <c r="F5137"/>
      <c r="G5137"/>
      <c r="H5137"/>
      <c r="I5137"/>
      <c r="J5137"/>
      <c r="K5137"/>
      <c r="L5137"/>
      <c r="M5137"/>
      <c r="N5137" t="s">
        <v>8989</v>
      </c>
      <c r="O5137"/>
      <c r="P5137" s="401">
        <f>INDEX('Page 3 - Financial Information'!$K$16:$X$186,Y5137,X5137)</f>
        <v>0</v>
      </c>
      <c r="Q5137"/>
      <c r="R5137"/>
      <c r="S5137" t="s">
        <v>9816</v>
      </c>
      <c r="T5137"/>
      <c r="U5137"/>
      <c r="V5137"/>
      <c r="W5137"/>
      <c r="X5137" s="397">
        <v>3</v>
      </c>
      <c r="Y5137" s="397">
        <v>76</v>
      </c>
    </row>
    <row r="5138" spans="1:25" x14ac:dyDescent="0.45">
      <c r="A5138">
        <f>'Page 1 - General Information'!$G$12</f>
        <v>113367003</v>
      </c>
      <c r="B5138" t="str">
        <f>'Page 1 - General Information'!$G$16</f>
        <v>2658</v>
      </c>
      <c r="C5138" s="395" t="s">
        <v>19824</v>
      </c>
      <c r="D5138"/>
      <c r="E5138"/>
      <c r="F5138"/>
      <c r="G5138"/>
      <c r="H5138"/>
      <c r="I5138"/>
      <c r="J5138"/>
      <c r="K5138"/>
      <c r="L5138"/>
      <c r="M5138"/>
      <c r="N5138" t="s">
        <v>8989</v>
      </c>
      <c r="O5138"/>
      <c r="P5138" s="401">
        <f>INDEX('Page 3 - Financial Information'!$K$16:$X$186,Y5138,X5138)</f>
        <v>0</v>
      </c>
      <c r="Q5138"/>
      <c r="R5138"/>
      <c r="S5138" t="s">
        <v>9817</v>
      </c>
      <c r="T5138"/>
      <c r="U5138"/>
      <c r="V5138"/>
      <c r="W5138"/>
      <c r="X5138" s="397">
        <v>4</v>
      </c>
      <c r="Y5138" s="397">
        <v>76</v>
      </c>
    </row>
    <row r="5139" spans="1:25" x14ac:dyDescent="0.45">
      <c r="A5139">
        <f>'Page 1 - General Information'!$G$12</f>
        <v>113367003</v>
      </c>
      <c r="B5139" t="str">
        <f>'Page 1 - General Information'!$G$16</f>
        <v>2658</v>
      </c>
      <c r="C5139" s="395" t="s">
        <v>19824</v>
      </c>
      <c r="D5139"/>
      <c r="E5139"/>
      <c r="F5139"/>
      <c r="G5139"/>
      <c r="H5139"/>
      <c r="I5139"/>
      <c r="J5139"/>
      <c r="K5139"/>
      <c r="L5139"/>
      <c r="M5139"/>
      <c r="N5139" t="s">
        <v>8989</v>
      </c>
      <c r="O5139"/>
      <c r="P5139" s="401">
        <f>INDEX('Page 3 - Financial Information'!$K$16:$X$186,Y5139,X5139)</f>
        <v>0</v>
      </c>
      <c r="Q5139"/>
      <c r="R5139"/>
      <c r="S5139" t="s">
        <v>9818</v>
      </c>
      <c r="T5139"/>
      <c r="U5139"/>
      <c r="V5139"/>
      <c r="W5139"/>
      <c r="X5139" s="397">
        <v>5</v>
      </c>
      <c r="Y5139" s="397">
        <v>76</v>
      </c>
    </row>
    <row r="5140" spans="1:25" x14ac:dyDescent="0.45">
      <c r="A5140">
        <f>'Page 1 - General Information'!$G$12</f>
        <v>113367003</v>
      </c>
      <c r="B5140" t="str">
        <f>'Page 1 - General Information'!$G$16</f>
        <v>2658</v>
      </c>
      <c r="C5140" s="395" t="s">
        <v>19824</v>
      </c>
      <c r="D5140"/>
      <c r="E5140"/>
      <c r="F5140"/>
      <c r="G5140"/>
      <c r="H5140"/>
      <c r="I5140"/>
      <c r="J5140"/>
      <c r="K5140"/>
      <c r="L5140"/>
      <c r="M5140"/>
      <c r="N5140" t="s">
        <v>8989</v>
      </c>
      <c r="O5140"/>
      <c r="P5140" s="401">
        <f>INDEX('Page 3 - Financial Information'!$K$16:$X$186,Y5140,X5140)</f>
        <v>0</v>
      </c>
      <c r="Q5140"/>
      <c r="R5140"/>
      <c r="S5140" t="s">
        <v>9819</v>
      </c>
      <c r="T5140"/>
      <c r="U5140"/>
      <c r="V5140"/>
      <c r="W5140"/>
      <c r="X5140" s="397">
        <v>6</v>
      </c>
      <c r="Y5140" s="397">
        <v>76</v>
      </c>
    </row>
    <row r="5141" spans="1:25" x14ac:dyDescent="0.45">
      <c r="A5141">
        <f>'Page 1 - General Information'!$G$12</f>
        <v>113367003</v>
      </c>
      <c r="B5141" t="str">
        <f>'Page 1 - General Information'!$G$16</f>
        <v>2658</v>
      </c>
      <c r="C5141" s="395" t="s">
        <v>19824</v>
      </c>
      <c r="D5141"/>
      <c r="E5141"/>
      <c r="F5141"/>
      <c r="G5141"/>
      <c r="H5141"/>
      <c r="I5141"/>
      <c r="J5141"/>
      <c r="K5141"/>
      <c r="L5141"/>
      <c r="M5141"/>
      <c r="N5141" t="s">
        <v>8989</v>
      </c>
      <c r="O5141"/>
      <c r="P5141" s="401">
        <f>INDEX('Page 3 - Financial Information'!$K$16:$X$186,Y5141,X5141)</f>
        <v>0</v>
      </c>
      <c r="Q5141"/>
      <c r="R5141"/>
      <c r="S5141" t="s">
        <v>9820</v>
      </c>
      <c r="T5141"/>
      <c r="U5141"/>
      <c r="V5141"/>
      <c r="W5141"/>
      <c r="X5141" s="397">
        <v>7</v>
      </c>
      <c r="Y5141" s="397">
        <v>76</v>
      </c>
    </row>
    <row r="5142" spans="1:25" x14ac:dyDescent="0.45">
      <c r="A5142">
        <f>'Page 1 - General Information'!$G$12</f>
        <v>113367003</v>
      </c>
      <c r="B5142" t="str">
        <f>'Page 1 - General Information'!$G$16</f>
        <v>2658</v>
      </c>
      <c r="C5142" s="395" t="s">
        <v>19824</v>
      </c>
      <c r="D5142"/>
      <c r="E5142"/>
      <c r="F5142"/>
      <c r="G5142"/>
      <c r="H5142"/>
      <c r="I5142"/>
      <c r="J5142"/>
      <c r="K5142"/>
      <c r="L5142"/>
      <c r="M5142"/>
      <c r="N5142" t="s">
        <v>8989</v>
      </c>
      <c r="O5142"/>
      <c r="P5142" s="401">
        <f>INDEX('Page 3 - Financial Information'!$K$16:$X$186,Y5142,X5142)</f>
        <v>0</v>
      </c>
      <c r="Q5142"/>
      <c r="R5142"/>
      <c r="S5142" t="s">
        <v>9821</v>
      </c>
      <c r="T5142"/>
      <c r="U5142"/>
      <c r="V5142"/>
      <c r="W5142"/>
      <c r="X5142" s="397">
        <v>8</v>
      </c>
      <c r="Y5142" s="397">
        <v>76</v>
      </c>
    </row>
    <row r="5143" spans="1:25" x14ac:dyDescent="0.45">
      <c r="A5143">
        <f>'Page 1 - General Information'!$G$12</f>
        <v>113367003</v>
      </c>
      <c r="B5143" t="str">
        <f>'Page 1 - General Information'!$G$16</f>
        <v>2658</v>
      </c>
      <c r="C5143" s="395" t="s">
        <v>19824</v>
      </c>
      <c r="D5143"/>
      <c r="E5143"/>
      <c r="F5143"/>
      <c r="G5143"/>
      <c r="H5143"/>
      <c r="I5143"/>
      <c r="J5143"/>
      <c r="K5143"/>
      <c r="L5143"/>
      <c r="M5143"/>
      <c r="N5143" t="s">
        <v>8989</v>
      </c>
      <c r="O5143"/>
      <c r="P5143" s="401">
        <f>INDEX('Page 3 - Financial Information'!$K$16:$X$186,Y5143,X5143)</f>
        <v>0</v>
      </c>
      <c r="Q5143"/>
      <c r="R5143"/>
      <c r="S5143" t="s">
        <v>9822</v>
      </c>
      <c r="T5143"/>
      <c r="U5143"/>
      <c r="V5143"/>
      <c r="W5143"/>
      <c r="X5143" s="397">
        <v>9</v>
      </c>
      <c r="Y5143" s="397">
        <v>76</v>
      </c>
    </row>
    <row r="5144" spans="1:25" x14ac:dyDescent="0.45">
      <c r="A5144">
        <f>'Page 1 - General Information'!$G$12</f>
        <v>113367003</v>
      </c>
      <c r="B5144" t="str">
        <f>'Page 1 - General Information'!$G$16</f>
        <v>2658</v>
      </c>
      <c r="C5144" s="395" t="s">
        <v>19824</v>
      </c>
      <c r="D5144"/>
      <c r="E5144"/>
      <c r="F5144"/>
      <c r="G5144"/>
      <c r="H5144"/>
      <c r="I5144"/>
      <c r="J5144"/>
      <c r="K5144"/>
      <c r="L5144"/>
      <c r="M5144"/>
      <c r="N5144" t="s">
        <v>8989</v>
      </c>
      <c r="O5144"/>
      <c r="P5144" s="401">
        <f>INDEX('Page 3 - Financial Information'!$K$16:$X$186,Y5144,X5144)</f>
        <v>0</v>
      </c>
      <c r="Q5144"/>
      <c r="R5144"/>
      <c r="S5144" t="s">
        <v>9823</v>
      </c>
      <c r="T5144"/>
      <c r="U5144"/>
      <c r="V5144"/>
      <c r="W5144"/>
      <c r="X5144" s="397">
        <v>10</v>
      </c>
      <c r="Y5144" s="397">
        <v>76</v>
      </c>
    </row>
    <row r="5145" spans="1:25" x14ac:dyDescent="0.45">
      <c r="A5145">
        <f>'Page 1 - General Information'!$G$12</f>
        <v>113367003</v>
      </c>
      <c r="B5145" t="str">
        <f>'Page 1 - General Information'!$G$16</f>
        <v>2658</v>
      </c>
      <c r="C5145" s="395" t="s">
        <v>19824</v>
      </c>
      <c r="D5145"/>
      <c r="E5145"/>
      <c r="F5145"/>
      <c r="G5145"/>
      <c r="H5145"/>
      <c r="I5145"/>
      <c r="J5145"/>
      <c r="K5145"/>
      <c r="L5145"/>
      <c r="M5145"/>
      <c r="N5145" t="s">
        <v>8989</v>
      </c>
      <c r="O5145"/>
      <c r="P5145" s="401">
        <f>INDEX('Page 3 - Financial Information'!$K$16:$X$186,Y5145,X5145)</f>
        <v>0</v>
      </c>
      <c r="Q5145"/>
      <c r="R5145"/>
      <c r="S5145" t="s">
        <v>9824</v>
      </c>
      <c r="T5145"/>
      <c r="U5145"/>
      <c r="V5145"/>
      <c r="W5145"/>
      <c r="X5145" s="397">
        <v>13</v>
      </c>
      <c r="Y5145" s="397">
        <v>76</v>
      </c>
    </row>
    <row r="5146" spans="1:25" x14ac:dyDescent="0.45">
      <c r="A5146">
        <f>'Page 1 - General Information'!$G$12</f>
        <v>113367003</v>
      </c>
      <c r="B5146" t="str">
        <f>'Page 1 - General Information'!$G$16</f>
        <v>2658</v>
      </c>
      <c r="C5146" s="395" t="s">
        <v>19824</v>
      </c>
      <c r="D5146"/>
      <c r="E5146"/>
      <c r="F5146"/>
      <c r="G5146"/>
      <c r="H5146"/>
      <c r="I5146"/>
      <c r="J5146"/>
      <c r="K5146"/>
      <c r="L5146"/>
      <c r="M5146"/>
      <c r="N5146" t="s">
        <v>8989</v>
      </c>
      <c r="O5146"/>
      <c r="P5146" s="401">
        <f>INDEX('Page 3 - Financial Information'!$K$16:$X$186,Y5146,X5146)</f>
        <v>0</v>
      </c>
      <c r="Q5146"/>
      <c r="R5146"/>
      <c r="S5146" t="s">
        <v>9825</v>
      </c>
      <c r="T5146"/>
      <c r="U5146"/>
      <c r="V5146"/>
      <c r="W5146"/>
      <c r="X5146" s="397">
        <v>14</v>
      </c>
      <c r="Y5146" s="397">
        <v>76</v>
      </c>
    </row>
    <row r="5147" spans="1:25" x14ac:dyDescent="0.45">
      <c r="A5147">
        <f>'Page 1 - General Information'!$G$12</f>
        <v>113367003</v>
      </c>
      <c r="B5147" t="str">
        <f>'Page 1 - General Information'!$G$16</f>
        <v>2658</v>
      </c>
      <c r="C5147" s="395" t="s">
        <v>19824</v>
      </c>
      <c r="D5147"/>
      <c r="E5147"/>
      <c r="F5147"/>
      <c r="G5147"/>
      <c r="H5147"/>
      <c r="I5147"/>
      <c r="J5147"/>
      <c r="K5147"/>
      <c r="L5147"/>
      <c r="M5147"/>
      <c r="N5147" t="s">
        <v>8989</v>
      </c>
      <c r="O5147"/>
      <c r="P5147" s="401">
        <f>INDEX('Page 3 - Financial Information'!$K$16:$X$186,Y5147,X5147)</f>
        <v>0</v>
      </c>
      <c r="Q5147"/>
      <c r="R5147"/>
      <c r="S5147" t="s">
        <v>9826</v>
      </c>
      <c r="T5147"/>
      <c r="U5147"/>
      <c r="V5147"/>
      <c r="W5147"/>
      <c r="X5147" s="397">
        <v>1</v>
      </c>
      <c r="Y5147" s="397">
        <v>77</v>
      </c>
    </row>
    <row r="5148" spans="1:25" x14ac:dyDescent="0.45">
      <c r="A5148">
        <f>'Page 1 - General Information'!$G$12</f>
        <v>113367003</v>
      </c>
      <c r="B5148" t="str">
        <f>'Page 1 - General Information'!$G$16</f>
        <v>2658</v>
      </c>
      <c r="C5148" s="395" t="s">
        <v>19824</v>
      </c>
      <c r="D5148"/>
      <c r="E5148"/>
      <c r="F5148"/>
      <c r="G5148"/>
      <c r="H5148"/>
      <c r="I5148"/>
      <c r="J5148"/>
      <c r="K5148"/>
      <c r="L5148"/>
      <c r="M5148"/>
      <c r="N5148" t="s">
        <v>8989</v>
      </c>
      <c r="O5148"/>
      <c r="P5148" s="401">
        <f>INDEX('Page 3 - Financial Information'!$K$16:$X$186,Y5148,X5148)</f>
        <v>0</v>
      </c>
      <c r="Q5148"/>
      <c r="R5148"/>
      <c r="S5148" t="s">
        <v>9827</v>
      </c>
      <c r="T5148"/>
      <c r="U5148"/>
      <c r="V5148"/>
      <c r="W5148"/>
      <c r="X5148" s="397">
        <v>3</v>
      </c>
      <c r="Y5148" s="397">
        <v>77</v>
      </c>
    </row>
    <row r="5149" spans="1:25" x14ac:dyDescent="0.45">
      <c r="A5149">
        <f>'Page 1 - General Information'!$G$12</f>
        <v>113367003</v>
      </c>
      <c r="B5149" t="str">
        <f>'Page 1 - General Information'!$G$16</f>
        <v>2658</v>
      </c>
      <c r="C5149" s="395" t="s">
        <v>19824</v>
      </c>
      <c r="D5149"/>
      <c r="E5149"/>
      <c r="F5149"/>
      <c r="G5149"/>
      <c r="H5149"/>
      <c r="I5149"/>
      <c r="J5149"/>
      <c r="K5149"/>
      <c r="L5149"/>
      <c r="M5149"/>
      <c r="N5149" t="s">
        <v>8989</v>
      </c>
      <c r="O5149"/>
      <c r="P5149" s="401">
        <f>INDEX('Page 3 - Financial Information'!$K$16:$X$186,Y5149,X5149)</f>
        <v>0</v>
      </c>
      <c r="Q5149"/>
      <c r="R5149"/>
      <c r="S5149" t="s">
        <v>9828</v>
      </c>
      <c r="T5149"/>
      <c r="U5149"/>
      <c r="V5149"/>
      <c r="W5149"/>
      <c r="X5149" s="397">
        <v>4</v>
      </c>
      <c r="Y5149" s="397">
        <v>77</v>
      </c>
    </row>
    <row r="5150" spans="1:25" x14ac:dyDescent="0.45">
      <c r="A5150">
        <f>'Page 1 - General Information'!$G$12</f>
        <v>113367003</v>
      </c>
      <c r="B5150" t="str">
        <f>'Page 1 - General Information'!$G$16</f>
        <v>2658</v>
      </c>
      <c r="C5150" s="395" t="s">
        <v>19824</v>
      </c>
      <c r="D5150"/>
      <c r="E5150"/>
      <c r="F5150"/>
      <c r="G5150"/>
      <c r="H5150"/>
      <c r="I5150"/>
      <c r="J5150"/>
      <c r="K5150"/>
      <c r="L5150"/>
      <c r="M5150"/>
      <c r="N5150" t="s">
        <v>8989</v>
      </c>
      <c r="O5150"/>
      <c r="P5150" s="401">
        <f>INDEX('Page 3 - Financial Information'!$K$16:$X$186,Y5150,X5150)</f>
        <v>0</v>
      </c>
      <c r="Q5150"/>
      <c r="R5150"/>
      <c r="S5150" t="s">
        <v>9829</v>
      </c>
      <c r="T5150"/>
      <c r="U5150"/>
      <c r="V5150"/>
      <c r="W5150"/>
      <c r="X5150" s="397">
        <v>5</v>
      </c>
      <c r="Y5150" s="397">
        <v>77</v>
      </c>
    </row>
    <row r="5151" spans="1:25" x14ac:dyDescent="0.45">
      <c r="A5151">
        <f>'Page 1 - General Information'!$G$12</f>
        <v>113367003</v>
      </c>
      <c r="B5151" t="str">
        <f>'Page 1 - General Information'!$G$16</f>
        <v>2658</v>
      </c>
      <c r="C5151" s="395" t="s">
        <v>19824</v>
      </c>
      <c r="D5151"/>
      <c r="E5151"/>
      <c r="F5151"/>
      <c r="G5151"/>
      <c r="H5151"/>
      <c r="I5151"/>
      <c r="J5151"/>
      <c r="K5151"/>
      <c r="L5151"/>
      <c r="M5151"/>
      <c r="N5151" t="s">
        <v>8989</v>
      </c>
      <c r="O5151"/>
      <c r="P5151" s="401">
        <f>INDEX('Page 3 - Financial Information'!$K$16:$X$186,Y5151,X5151)</f>
        <v>0</v>
      </c>
      <c r="Q5151"/>
      <c r="R5151"/>
      <c r="S5151" t="s">
        <v>9830</v>
      </c>
      <c r="T5151"/>
      <c r="U5151"/>
      <c r="V5151"/>
      <c r="W5151"/>
      <c r="X5151" s="397">
        <v>6</v>
      </c>
      <c r="Y5151" s="397">
        <v>77</v>
      </c>
    </row>
    <row r="5152" spans="1:25" x14ac:dyDescent="0.45">
      <c r="A5152">
        <f>'Page 1 - General Information'!$G$12</f>
        <v>113367003</v>
      </c>
      <c r="B5152" t="str">
        <f>'Page 1 - General Information'!$G$16</f>
        <v>2658</v>
      </c>
      <c r="C5152" s="395" t="s">
        <v>19824</v>
      </c>
      <c r="D5152"/>
      <c r="E5152"/>
      <c r="F5152"/>
      <c r="G5152"/>
      <c r="H5152"/>
      <c r="I5152"/>
      <c r="J5152"/>
      <c r="K5152"/>
      <c r="L5152"/>
      <c r="M5152"/>
      <c r="N5152" t="s">
        <v>8989</v>
      </c>
      <c r="O5152"/>
      <c r="P5152" s="401">
        <f>INDEX('Page 3 - Financial Information'!$K$16:$X$186,Y5152,X5152)</f>
        <v>0</v>
      </c>
      <c r="Q5152"/>
      <c r="R5152"/>
      <c r="S5152" t="s">
        <v>9831</v>
      </c>
      <c r="T5152"/>
      <c r="U5152"/>
      <c r="V5152"/>
      <c r="W5152"/>
      <c r="X5152" s="397">
        <v>7</v>
      </c>
      <c r="Y5152" s="397">
        <v>77</v>
      </c>
    </row>
    <row r="5153" spans="1:25" x14ac:dyDescent="0.45">
      <c r="A5153">
        <f>'Page 1 - General Information'!$G$12</f>
        <v>113367003</v>
      </c>
      <c r="B5153" t="str">
        <f>'Page 1 - General Information'!$G$16</f>
        <v>2658</v>
      </c>
      <c r="C5153" s="395" t="s">
        <v>19824</v>
      </c>
      <c r="D5153"/>
      <c r="E5153"/>
      <c r="F5153"/>
      <c r="G5153"/>
      <c r="H5153"/>
      <c r="I5153"/>
      <c r="J5153"/>
      <c r="K5153"/>
      <c r="L5153"/>
      <c r="M5153"/>
      <c r="N5153" t="s">
        <v>8989</v>
      </c>
      <c r="O5153"/>
      <c r="P5153" s="401">
        <f>INDEX('Page 3 - Financial Information'!$K$16:$X$186,Y5153,X5153)</f>
        <v>0</v>
      </c>
      <c r="Q5153"/>
      <c r="R5153"/>
      <c r="S5153" t="s">
        <v>9832</v>
      </c>
      <c r="T5153"/>
      <c r="U5153"/>
      <c r="V5153"/>
      <c r="W5153"/>
      <c r="X5153" s="397">
        <v>8</v>
      </c>
      <c r="Y5153" s="397">
        <v>77</v>
      </c>
    </row>
    <row r="5154" spans="1:25" x14ac:dyDescent="0.45">
      <c r="A5154">
        <f>'Page 1 - General Information'!$G$12</f>
        <v>113367003</v>
      </c>
      <c r="B5154" t="str">
        <f>'Page 1 - General Information'!$G$16</f>
        <v>2658</v>
      </c>
      <c r="C5154" s="395" t="s">
        <v>19824</v>
      </c>
      <c r="D5154"/>
      <c r="E5154"/>
      <c r="F5154"/>
      <c r="G5154"/>
      <c r="H5154"/>
      <c r="I5154"/>
      <c r="J5154"/>
      <c r="K5154"/>
      <c r="L5154"/>
      <c r="M5154"/>
      <c r="N5154" t="s">
        <v>8989</v>
      </c>
      <c r="O5154"/>
      <c r="P5154" s="401">
        <f>INDEX('Page 3 - Financial Information'!$K$16:$X$186,Y5154,X5154)</f>
        <v>0</v>
      </c>
      <c r="Q5154"/>
      <c r="R5154"/>
      <c r="S5154" t="s">
        <v>9833</v>
      </c>
      <c r="T5154"/>
      <c r="U5154"/>
      <c r="V5154"/>
      <c r="W5154"/>
      <c r="X5154" s="397">
        <v>9</v>
      </c>
      <c r="Y5154" s="397">
        <v>77</v>
      </c>
    </row>
    <row r="5155" spans="1:25" x14ac:dyDescent="0.45">
      <c r="A5155">
        <f>'Page 1 - General Information'!$G$12</f>
        <v>113367003</v>
      </c>
      <c r="B5155" t="str">
        <f>'Page 1 - General Information'!$G$16</f>
        <v>2658</v>
      </c>
      <c r="C5155" s="395" t="s">
        <v>19824</v>
      </c>
      <c r="D5155"/>
      <c r="E5155"/>
      <c r="F5155"/>
      <c r="G5155"/>
      <c r="H5155"/>
      <c r="I5155"/>
      <c r="J5155"/>
      <c r="K5155"/>
      <c r="L5155"/>
      <c r="M5155"/>
      <c r="N5155" t="s">
        <v>8989</v>
      </c>
      <c r="O5155"/>
      <c r="P5155" s="401">
        <f>INDEX('Page 3 - Financial Information'!$K$16:$X$186,Y5155,X5155)</f>
        <v>0</v>
      </c>
      <c r="Q5155"/>
      <c r="R5155"/>
      <c r="S5155" t="s">
        <v>9834</v>
      </c>
      <c r="T5155"/>
      <c r="U5155"/>
      <c r="V5155"/>
      <c r="W5155"/>
      <c r="X5155" s="397">
        <v>10</v>
      </c>
      <c r="Y5155" s="397">
        <v>77</v>
      </c>
    </row>
    <row r="5156" spans="1:25" x14ac:dyDescent="0.45">
      <c r="A5156">
        <f>'Page 1 - General Information'!$G$12</f>
        <v>113367003</v>
      </c>
      <c r="B5156" t="str">
        <f>'Page 1 - General Information'!$G$16</f>
        <v>2658</v>
      </c>
      <c r="C5156" s="395" t="s">
        <v>19824</v>
      </c>
      <c r="D5156"/>
      <c r="E5156"/>
      <c r="F5156"/>
      <c r="G5156"/>
      <c r="H5156"/>
      <c r="I5156"/>
      <c r="J5156"/>
      <c r="K5156"/>
      <c r="L5156"/>
      <c r="M5156"/>
      <c r="N5156" t="s">
        <v>8989</v>
      </c>
      <c r="O5156"/>
      <c r="P5156" s="401">
        <f>INDEX('Page 3 - Financial Information'!$K$16:$X$186,Y5156,X5156)</f>
        <v>0</v>
      </c>
      <c r="Q5156"/>
      <c r="R5156"/>
      <c r="S5156" t="s">
        <v>9835</v>
      </c>
      <c r="T5156"/>
      <c r="U5156"/>
      <c r="V5156"/>
      <c r="W5156"/>
      <c r="X5156" s="397">
        <v>13</v>
      </c>
      <c r="Y5156" s="397">
        <v>77</v>
      </c>
    </row>
    <row r="5157" spans="1:25" x14ac:dyDescent="0.45">
      <c r="A5157">
        <f>'Page 1 - General Information'!$G$12</f>
        <v>113367003</v>
      </c>
      <c r="B5157" t="str">
        <f>'Page 1 - General Information'!$G$16</f>
        <v>2658</v>
      </c>
      <c r="C5157" s="395" t="s">
        <v>19824</v>
      </c>
      <c r="D5157"/>
      <c r="E5157"/>
      <c r="F5157"/>
      <c r="G5157"/>
      <c r="H5157"/>
      <c r="I5157"/>
      <c r="J5157"/>
      <c r="K5157"/>
      <c r="L5157"/>
      <c r="M5157"/>
      <c r="N5157" t="s">
        <v>8989</v>
      </c>
      <c r="O5157"/>
      <c r="P5157" s="401">
        <f>INDEX('Page 3 - Financial Information'!$K$16:$X$186,Y5157,X5157)</f>
        <v>0</v>
      </c>
      <c r="Q5157"/>
      <c r="R5157"/>
      <c r="S5157" t="s">
        <v>9836</v>
      </c>
      <c r="T5157"/>
      <c r="U5157"/>
      <c r="V5157"/>
      <c r="W5157"/>
      <c r="X5157" s="397">
        <v>14</v>
      </c>
      <c r="Y5157" s="397">
        <v>77</v>
      </c>
    </row>
    <row r="5158" spans="1:25" x14ac:dyDescent="0.45">
      <c r="A5158">
        <f>'Page 1 - General Information'!$G$12</f>
        <v>113367003</v>
      </c>
      <c r="B5158" t="str">
        <f>'Page 1 - General Information'!$G$16</f>
        <v>2658</v>
      </c>
      <c r="C5158" s="395" t="s">
        <v>19824</v>
      </c>
      <c r="D5158"/>
      <c r="E5158"/>
      <c r="F5158"/>
      <c r="G5158"/>
      <c r="H5158"/>
      <c r="I5158"/>
      <c r="J5158"/>
      <c r="K5158"/>
      <c r="L5158"/>
      <c r="M5158"/>
      <c r="N5158" t="s">
        <v>8989</v>
      </c>
      <c r="O5158"/>
      <c r="P5158" s="401">
        <f>INDEX('Page 3 - Financial Information'!$K$16:$X$186,Y5158,X5158)</f>
        <v>0</v>
      </c>
      <c r="Q5158"/>
      <c r="R5158"/>
      <c r="S5158" t="s">
        <v>9837</v>
      </c>
      <c r="T5158"/>
      <c r="U5158"/>
      <c r="V5158"/>
      <c r="W5158"/>
      <c r="X5158" s="397">
        <v>1</v>
      </c>
      <c r="Y5158" s="397">
        <v>78</v>
      </c>
    </row>
    <row r="5159" spans="1:25" x14ac:dyDescent="0.45">
      <c r="A5159">
        <f>'Page 1 - General Information'!$G$12</f>
        <v>113367003</v>
      </c>
      <c r="B5159" t="str">
        <f>'Page 1 - General Information'!$G$16</f>
        <v>2658</v>
      </c>
      <c r="C5159" s="395" t="s">
        <v>19824</v>
      </c>
      <c r="D5159"/>
      <c r="E5159"/>
      <c r="F5159"/>
      <c r="G5159"/>
      <c r="H5159"/>
      <c r="I5159"/>
      <c r="J5159"/>
      <c r="K5159"/>
      <c r="L5159"/>
      <c r="M5159"/>
      <c r="N5159" t="s">
        <v>8989</v>
      </c>
      <c r="O5159"/>
      <c r="P5159" s="401">
        <f>INDEX('Page 3 - Financial Information'!$K$16:$X$186,Y5159,X5159)</f>
        <v>0</v>
      </c>
      <c r="Q5159"/>
      <c r="R5159"/>
      <c r="S5159" t="s">
        <v>9838</v>
      </c>
      <c r="T5159"/>
      <c r="U5159"/>
      <c r="V5159"/>
      <c r="W5159"/>
      <c r="X5159" s="397">
        <v>3</v>
      </c>
      <c r="Y5159" s="397">
        <v>78</v>
      </c>
    </row>
    <row r="5160" spans="1:25" x14ac:dyDescent="0.45">
      <c r="A5160">
        <f>'Page 1 - General Information'!$G$12</f>
        <v>113367003</v>
      </c>
      <c r="B5160" t="str">
        <f>'Page 1 - General Information'!$G$16</f>
        <v>2658</v>
      </c>
      <c r="C5160" s="395" t="s">
        <v>19824</v>
      </c>
      <c r="D5160"/>
      <c r="E5160"/>
      <c r="F5160"/>
      <c r="G5160"/>
      <c r="H5160"/>
      <c r="I5160"/>
      <c r="J5160"/>
      <c r="K5160"/>
      <c r="L5160"/>
      <c r="M5160"/>
      <c r="N5160" t="s">
        <v>8989</v>
      </c>
      <c r="O5160"/>
      <c r="P5160" s="401">
        <f>INDEX('Page 3 - Financial Information'!$K$16:$X$186,Y5160,X5160)</f>
        <v>0</v>
      </c>
      <c r="Q5160"/>
      <c r="R5160"/>
      <c r="S5160" t="s">
        <v>9839</v>
      </c>
      <c r="T5160"/>
      <c r="U5160"/>
      <c r="V5160"/>
      <c r="W5160"/>
      <c r="X5160" s="397">
        <v>4</v>
      </c>
      <c r="Y5160" s="397">
        <v>78</v>
      </c>
    </row>
    <row r="5161" spans="1:25" x14ac:dyDescent="0.45">
      <c r="A5161">
        <f>'Page 1 - General Information'!$G$12</f>
        <v>113367003</v>
      </c>
      <c r="B5161" t="str">
        <f>'Page 1 - General Information'!$G$16</f>
        <v>2658</v>
      </c>
      <c r="C5161" s="395" t="s">
        <v>19824</v>
      </c>
      <c r="D5161"/>
      <c r="E5161"/>
      <c r="F5161"/>
      <c r="G5161"/>
      <c r="H5161"/>
      <c r="I5161"/>
      <c r="J5161"/>
      <c r="K5161"/>
      <c r="L5161"/>
      <c r="M5161"/>
      <c r="N5161" t="s">
        <v>8989</v>
      </c>
      <c r="O5161"/>
      <c r="P5161" s="401">
        <f>INDEX('Page 3 - Financial Information'!$K$16:$X$186,Y5161,X5161)</f>
        <v>0</v>
      </c>
      <c r="Q5161"/>
      <c r="R5161"/>
      <c r="S5161" t="s">
        <v>9840</v>
      </c>
      <c r="T5161"/>
      <c r="U5161"/>
      <c r="V5161"/>
      <c r="W5161"/>
      <c r="X5161" s="397">
        <v>5</v>
      </c>
      <c r="Y5161" s="397">
        <v>78</v>
      </c>
    </row>
    <row r="5162" spans="1:25" x14ac:dyDescent="0.45">
      <c r="A5162">
        <f>'Page 1 - General Information'!$G$12</f>
        <v>113367003</v>
      </c>
      <c r="B5162" t="str">
        <f>'Page 1 - General Information'!$G$16</f>
        <v>2658</v>
      </c>
      <c r="C5162" s="395" t="s">
        <v>19824</v>
      </c>
      <c r="D5162"/>
      <c r="E5162"/>
      <c r="F5162"/>
      <c r="G5162"/>
      <c r="H5162"/>
      <c r="I5162"/>
      <c r="J5162"/>
      <c r="K5162"/>
      <c r="L5162"/>
      <c r="M5162"/>
      <c r="N5162" t="s">
        <v>8989</v>
      </c>
      <c r="O5162"/>
      <c r="P5162" s="401">
        <f>INDEX('Page 3 - Financial Information'!$K$16:$X$186,Y5162,X5162)</f>
        <v>0</v>
      </c>
      <c r="Q5162"/>
      <c r="R5162"/>
      <c r="S5162" t="s">
        <v>9841</v>
      </c>
      <c r="T5162"/>
      <c r="U5162"/>
      <c r="V5162"/>
      <c r="W5162"/>
      <c r="X5162" s="397">
        <v>6</v>
      </c>
      <c r="Y5162" s="397">
        <v>78</v>
      </c>
    </row>
    <row r="5163" spans="1:25" x14ac:dyDescent="0.45">
      <c r="A5163">
        <f>'Page 1 - General Information'!$G$12</f>
        <v>113367003</v>
      </c>
      <c r="B5163" t="str">
        <f>'Page 1 - General Information'!$G$16</f>
        <v>2658</v>
      </c>
      <c r="C5163" s="395" t="s">
        <v>19824</v>
      </c>
      <c r="D5163"/>
      <c r="E5163"/>
      <c r="F5163"/>
      <c r="G5163"/>
      <c r="H5163"/>
      <c r="I5163"/>
      <c r="J5163"/>
      <c r="K5163"/>
      <c r="L5163"/>
      <c r="M5163"/>
      <c r="N5163" t="s">
        <v>8989</v>
      </c>
      <c r="O5163"/>
      <c r="P5163" s="401">
        <f>INDEX('Page 3 - Financial Information'!$K$16:$X$186,Y5163,X5163)</f>
        <v>0</v>
      </c>
      <c r="Q5163"/>
      <c r="R5163"/>
      <c r="S5163" t="s">
        <v>9842</v>
      </c>
      <c r="T5163"/>
      <c r="U5163"/>
      <c r="V5163"/>
      <c r="W5163"/>
      <c r="X5163" s="397">
        <v>7</v>
      </c>
      <c r="Y5163" s="397">
        <v>78</v>
      </c>
    </row>
    <row r="5164" spans="1:25" x14ac:dyDescent="0.45">
      <c r="A5164">
        <f>'Page 1 - General Information'!$G$12</f>
        <v>113367003</v>
      </c>
      <c r="B5164" t="str">
        <f>'Page 1 - General Information'!$G$16</f>
        <v>2658</v>
      </c>
      <c r="C5164" s="395" t="s">
        <v>19824</v>
      </c>
      <c r="D5164"/>
      <c r="E5164"/>
      <c r="F5164"/>
      <c r="G5164"/>
      <c r="H5164"/>
      <c r="I5164"/>
      <c r="J5164"/>
      <c r="K5164"/>
      <c r="L5164"/>
      <c r="M5164"/>
      <c r="N5164" t="s">
        <v>8989</v>
      </c>
      <c r="O5164"/>
      <c r="P5164" s="401">
        <f>INDEX('Page 3 - Financial Information'!$K$16:$X$186,Y5164,X5164)</f>
        <v>0</v>
      </c>
      <c r="Q5164"/>
      <c r="R5164"/>
      <c r="S5164" t="s">
        <v>9843</v>
      </c>
      <c r="T5164"/>
      <c r="U5164"/>
      <c r="V5164"/>
      <c r="W5164"/>
      <c r="X5164" s="397">
        <v>8</v>
      </c>
      <c r="Y5164" s="397">
        <v>78</v>
      </c>
    </row>
    <row r="5165" spans="1:25" x14ac:dyDescent="0.45">
      <c r="A5165">
        <f>'Page 1 - General Information'!$G$12</f>
        <v>113367003</v>
      </c>
      <c r="B5165" t="str">
        <f>'Page 1 - General Information'!$G$16</f>
        <v>2658</v>
      </c>
      <c r="C5165" s="395" t="s">
        <v>19824</v>
      </c>
      <c r="D5165"/>
      <c r="E5165"/>
      <c r="F5165"/>
      <c r="G5165"/>
      <c r="H5165"/>
      <c r="I5165"/>
      <c r="J5165"/>
      <c r="K5165"/>
      <c r="L5165"/>
      <c r="M5165"/>
      <c r="N5165" t="s">
        <v>8989</v>
      </c>
      <c r="O5165"/>
      <c r="P5165" s="401">
        <f>INDEX('Page 3 - Financial Information'!$K$16:$X$186,Y5165,X5165)</f>
        <v>0</v>
      </c>
      <c r="Q5165"/>
      <c r="R5165"/>
      <c r="S5165" t="s">
        <v>9844</v>
      </c>
      <c r="T5165"/>
      <c r="U5165"/>
      <c r="V5165"/>
      <c r="W5165"/>
      <c r="X5165" s="397">
        <v>9</v>
      </c>
      <c r="Y5165" s="397">
        <v>78</v>
      </c>
    </row>
    <row r="5166" spans="1:25" x14ac:dyDescent="0.45">
      <c r="A5166">
        <f>'Page 1 - General Information'!$G$12</f>
        <v>113367003</v>
      </c>
      <c r="B5166" t="str">
        <f>'Page 1 - General Information'!$G$16</f>
        <v>2658</v>
      </c>
      <c r="C5166" s="395" t="s">
        <v>19824</v>
      </c>
      <c r="D5166"/>
      <c r="E5166"/>
      <c r="F5166"/>
      <c r="G5166"/>
      <c r="H5166"/>
      <c r="I5166"/>
      <c r="J5166"/>
      <c r="K5166"/>
      <c r="L5166"/>
      <c r="M5166"/>
      <c r="N5166" t="s">
        <v>8989</v>
      </c>
      <c r="O5166"/>
      <c r="P5166" s="401">
        <f>INDEX('Page 3 - Financial Information'!$K$16:$X$186,Y5166,X5166)</f>
        <v>0</v>
      </c>
      <c r="Q5166"/>
      <c r="R5166"/>
      <c r="S5166" t="s">
        <v>9845</v>
      </c>
      <c r="T5166"/>
      <c r="U5166"/>
      <c r="V5166"/>
      <c r="W5166"/>
      <c r="X5166" s="397">
        <v>10</v>
      </c>
      <c r="Y5166" s="397">
        <v>78</v>
      </c>
    </row>
    <row r="5167" spans="1:25" x14ac:dyDescent="0.45">
      <c r="A5167">
        <f>'Page 1 - General Information'!$G$12</f>
        <v>113367003</v>
      </c>
      <c r="B5167" t="str">
        <f>'Page 1 - General Information'!$G$16</f>
        <v>2658</v>
      </c>
      <c r="C5167" s="395" t="s">
        <v>19824</v>
      </c>
      <c r="D5167"/>
      <c r="E5167"/>
      <c r="F5167"/>
      <c r="G5167"/>
      <c r="H5167"/>
      <c r="I5167"/>
      <c r="J5167"/>
      <c r="K5167"/>
      <c r="L5167"/>
      <c r="M5167"/>
      <c r="N5167" t="s">
        <v>8989</v>
      </c>
      <c r="O5167"/>
      <c r="P5167" s="401">
        <f>INDEX('Page 3 - Financial Information'!$K$16:$X$186,Y5167,X5167)</f>
        <v>0</v>
      </c>
      <c r="Q5167"/>
      <c r="R5167"/>
      <c r="S5167" t="s">
        <v>9846</v>
      </c>
      <c r="T5167"/>
      <c r="U5167"/>
      <c r="V5167"/>
      <c r="W5167"/>
      <c r="X5167" s="397">
        <v>13</v>
      </c>
      <c r="Y5167" s="397">
        <v>78</v>
      </c>
    </row>
    <row r="5168" spans="1:25" x14ac:dyDescent="0.45">
      <c r="A5168">
        <f>'Page 1 - General Information'!$G$12</f>
        <v>113367003</v>
      </c>
      <c r="B5168" t="str">
        <f>'Page 1 - General Information'!$G$16</f>
        <v>2658</v>
      </c>
      <c r="C5168" s="395" t="s">
        <v>19824</v>
      </c>
      <c r="D5168"/>
      <c r="E5168"/>
      <c r="F5168"/>
      <c r="G5168"/>
      <c r="H5168"/>
      <c r="I5168"/>
      <c r="J5168"/>
      <c r="K5168"/>
      <c r="L5168"/>
      <c r="M5168"/>
      <c r="N5168" t="s">
        <v>8989</v>
      </c>
      <c r="O5168"/>
      <c r="P5168" s="401">
        <f>INDEX('Page 3 - Financial Information'!$K$16:$X$186,Y5168,X5168)</f>
        <v>0</v>
      </c>
      <c r="Q5168"/>
      <c r="R5168"/>
      <c r="S5168" t="s">
        <v>9847</v>
      </c>
      <c r="T5168"/>
      <c r="U5168"/>
      <c r="V5168"/>
      <c r="W5168"/>
      <c r="X5168" s="397">
        <v>14</v>
      </c>
      <c r="Y5168" s="397">
        <v>78</v>
      </c>
    </row>
    <row r="5169" spans="1:25" x14ac:dyDescent="0.45">
      <c r="A5169">
        <f>'Page 1 - General Information'!$G$12</f>
        <v>113367003</v>
      </c>
      <c r="B5169" t="str">
        <f>'Page 1 - General Information'!$G$16</f>
        <v>2658</v>
      </c>
      <c r="C5169" s="395" t="s">
        <v>19824</v>
      </c>
      <c r="D5169"/>
      <c r="E5169"/>
      <c r="F5169"/>
      <c r="G5169"/>
      <c r="H5169"/>
      <c r="I5169"/>
      <c r="J5169"/>
      <c r="K5169"/>
      <c r="L5169"/>
      <c r="M5169"/>
      <c r="N5169" t="s">
        <v>8989</v>
      </c>
      <c r="O5169"/>
      <c r="P5169" s="401">
        <f>INDEX('Page 3 - Financial Information'!$K$16:$X$186,Y5169,X5169)</f>
        <v>0</v>
      </c>
      <c r="Q5169"/>
      <c r="R5169"/>
      <c r="S5169" t="s">
        <v>9848</v>
      </c>
      <c r="T5169"/>
      <c r="U5169"/>
      <c r="V5169"/>
      <c r="W5169"/>
      <c r="X5169" s="397">
        <v>1</v>
      </c>
      <c r="Y5169" s="397">
        <v>79</v>
      </c>
    </row>
    <row r="5170" spans="1:25" x14ac:dyDescent="0.45">
      <c r="A5170">
        <f>'Page 1 - General Information'!$G$12</f>
        <v>113367003</v>
      </c>
      <c r="B5170" t="str">
        <f>'Page 1 - General Information'!$G$16</f>
        <v>2658</v>
      </c>
      <c r="C5170" s="395" t="s">
        <v>19824</v>
      </c>
      <c r="D5170"/>
      <c r="E5170"/>
      <c r="F5170"/>
      <c r="G5170"/>
      <c r="H5170"/>
      <c r="I5170"/>
      <c r="J5170"/>
      <c r="K5170"/>
      <c r="L5170"/>
      <c r="M5170"/>
      <c r="N5170" t="s">
        <v>8989</v>
      </c>
      <c r="O5170"/>
      <c r="P5170" s="401">
        <f>INDEX('Page 3 - Financial Information'!$K$16:$X$186,Y5170,X5170)</f>
        <v>0</v>
      </c>
      <c r="Q5170"/>
      <c r="R5170"/>
      <c r="S5170" t="s">
        <v>9849</v>
      </c>
      <c r="T5170"/>
      <c r="U5170"/>
      <c r="V5170"/>
      <c r="W5170"/>
      <c r="X5170" s="397">
        <v>3</v>
      </c>
      <c r="Y5170" s="397">
        <v>79</v>
      </c>
    </row>
    <row r="5171" spans="1:25" x14ac:dyDescent="0.45">
      <c r="A5171">
        <f>'Page 1 - General Information'!$G$12</f>
        <v>113367003</v>
      </c>
      <c r="B5171" t="str">
        <f>'Page 1 - General Information'!$G$16</f>
        <v>2658</v>
      </c>
      <c r="C5171" s="395" t="s">
        <v>19824</v>
      </c>
      <c r="D5171"/>
      <c r="E5171"/>
      <c r="F5171"/>
      <c r="G5171"/>
      <c r="H5171"/>
      <c r="I5171"/>
      <c r="J5171"/>
      <c r="K5171"/>
      <c r="L5171"/>
      <c r="M5171"/>
      <c r="N5171" t="s">
        <v>8989</v>
      </c>
      <c r="O5171"/>
      <c r="P5171" s="401">
        <f>INDEX('Page 3 - Financial Information'!$K$16:$X$186,Y5171,X5171)</f>
        <v>0</v>
      </c>
      <c r="Q5171"/>
      <c r="R5171"/>
      <c r="S5171" t="s">
        <v>9850</v>
      </c>
      <c r="T5171"/>
      <c r="U5171"/>
      <c r="V5171"/>
      <c r="W5171"/>
      <c r="X5171" s="397">
        <v>4</v>
      </c>
      <c r="Y5171" s="397">
        <v>79</v>
      </c>
    </row>
    <row r="5172" spans="1:25" x14ac:dyDescent="0.45">
      <c r="A5172">
        <f>'Page 1 - General Information'!$G$12</f>
        <v>113367003</v>
      </c>
      <c r="B5172" t="str">
        <f>'Page 1 - General Information'!$G$16</f>
        <v>2658</v>
      </c>
      <c r="C5172" s="395" t="s">
        <v>19824</v>
      </c>
      <c r="D5172"/>
      <c r="E5172"/>
      <c r="F5172"/>
      <c r="G5172"/>
      <c r="H5172"/>
      <c r="I5172"/>
      <c r="J5172"/>
      <c r="K5172"/>
      <c r="L5172"/>
      <c r="M5172"/>
      <c r="N5172" t="s">
        <v>8989</v>
      </c>
      <c r="O5172"/>
      <c r="P5172" s="401">
        <f>INDEX('Page 3 - Financial Information'!$K$16:$X$186,Y5172,X5172)</f>
        <v>0</v>
      </c>
      <c r="Q5172"/>
      <c r="R5172"/>
      <c r="S5172" t="s">
        <v>9851</v>
      </c>
      <c r="T5172"/>
      <c r="U5172"/>
      <c r="V5172"/>
      <c r="W5172"/>
      <c r="X5172" s="397">
        <v>5</v>
      </c>
      <c r="Y5172" s="397">
        <v>79</v>
      </c>
    </row>
    <row r="5173" spans="1:25" x14ac:dyDescent="0.45">
      <c r="A5173">
        <f>'Page 1 - General Information'!$G$12</f>
        <v>113367003</v>
      </c>
      <c r="B5173" t="str">
        <f>'Page 1 - General Information'!$G$16</f>
        <v>2658</v>
      </c>
      <c r="C5173" s="395" t="s">
        <v>19824</v>
      </c>
      <c r="D5173"/>
      <c r="E5173"/>
      <c r="F5173"/>
      <c r="G5173"/>
      <c r="H5173"/>
      <c r="I5173"/>
      <c r="J5173"/>
      <c r="K5173"/>
      <c r="L5173"/>
      <c r="M5173"/>
      <c r="N5173" t="s">
        <v>8989</v>
      </c>
      <c r="O5173"/>
      <c r="P5173" s="401">
        <f>INDEX('Page 3 - Financial Information'!$K$16:$X$186,Y5173,X5173)</f>
        <v>0</v>
      </c>
      <c r="Q5173"/>
      <c r="R5173"/>
      <c r="S5173" t="s">
        <v>9852</v>
      </c>
      <c r="T5173"/>
      <c r="U5173"/>
      <c r="V5173"/>
      <c r="W5173"/>
      <c r="X5173" s="397">
        <v>6</v>
      </c>
      <c r="Y5173" s="397">
        <v>79</v>
      </c>
    </row>
    <row r="5174" spans="1:25" x14ac:dyDescent="0.45">
      <c r="A5174">
        <f>'Page 1 - General Information'!$G$12</f>
        <v>113367003</v>
      </c>
      <c r="B5174" t="str">
        <f>'Page 1 - General Information'!$G$16</f>
        <v>2658</v>
      </c>
      <c r="C5174" s="395" t="s">
        <v>19824</v>
      </c>
      <c r="D5174"/>
      <c r="E5174"/>
      <c r="F5174"/>
      <c r="G5174"/>
      <c r="H5174"/>
      <c r="I5174"/>
      <c r="J5174"/>
      <c r="K5174"/>
      <c r="L5174"/>
      <c r="M5174"/>
      <c r="N5174" t="s">
        <v>8989</v>
      </c>
      <c r="O5174"/>
      <c r="P5174" s="401">
        <f>INDEX('Page 3 - Financial Information'!$K$16:$X$186,Y5174,X5174)</f>
        <v>0</v>
      </c>
      <c r="Q5174"/>
      <c r="R5174"/>
      <c r="S5174" t="s">
        <v>9853</v>
      </c>
      <c r="T5174"/>
      <c r="U5174"/>
      <c r="V5174"/>
      <c r="W5174"/>
      <c r="X5174" s="397">
        <v>7</v>
      </c>
      <c r="Y5174" s="397">
        <v>79</v>
      </c>
    </row>
    <row r="5175" spans="1:25" x14ac:dyDescent="0.45">
      <c r="A5175">
        <f>'Page 1 - General Information'!$G$12</f>
        <v>113367003</v>
      </c>
      <c r="B5175" t="str">
        <f>'Page 1 - General Information'!$G$16</f>
        <v>2658</v>
      </c>
      <c r="C5175" s="395" t="s">
        <v>19824</v>
      </c>
      <c r="D5175"/>
      <c r="E5175"/>
      <c r="F5175"/>
      <c r="G5175"/>
      <c r="H5175"/>
      <c r="I5175"/>
      <c r="J5175"/>
      <c r="K5175"/>
      <c r="L5175"/>
      <c r="M5175"/>
      <c r="N5175" t="s">
        <v>8989</v>
      </c>
      <c r="O5175"/>
      <c r="P5175" s="401">
        <f>INDEX('Page 3 - Financial Information'!$K$16:$X$186,Y5175,X5175)</f>
        <v>0</v>
      </c>
      <c r="Q5175"/>
      <c r="R5175"/>
      <c r="S5175" t="s">
        <v>9854</v>
      </c>
      <c r="T5175"/>
      <c r="U5175"/>
      <c r="V5175"/>
      <c r="W5175"/>
      <c r="X5175" s="397">
        <v>8</v>
      </c>
      <c r="Y5175" s="397">
        <v>79</v>
      </c>
    </row>
    <row r="5176" spans="1:25" x14ac:dyDescent="0.45">
      <c r="A5176">
        <f>'Page 1 - General Information'!$G$12</f>
        <v>113367003</v>
      </c>
      <c r="B5176" t="str">
        <f>'Page 1 - General Information'!$G$16</f>
        <v>2658</v>
      </c>
      <c r="C5176" s="395" t="s">
        <v>19824</v>
      </c>
      <c r="D5176"/>
      <c r="E5176"/>
      <c r="F5176"/>
      <c r="G5176"/>
      <c r="H5176"/>
      <c r="I5176"/>
      <c r="J5176"/>
      <c r="K5176"/>
      <c r="L5176"/>
      <c r="M5176"/>
      <c r="N5176" t="s">
        <v>8989</v>
      </c>
      <c r="O5176"/>
      <c r="P5176" s="401">
        <f>INDEX('Page 3 - Financial Information'!$K$16:$X$186,Y5176,X5176)</f>
        <v>0</v>
      </c>
      <c r="Q5176"/>
      <c r="R5176"/>
      <c r="S5176" t="s">
        <v>9855</v>
      </c>
      <c r="T5176"/>
      <c r="U5176"/>
      <c r="V5176"/>
      <c r="W5176"/>
      <c r="X5176" s="397">
        <v>9</v>
      </c>
      <c r="Y5176" s="397">
        <v>79</v>
      </c>
    </row>
    <row r="5177" spans="1:25" x14ac:dyDescent="0.45">
      <c r="A5177">
        <f>'Page 1 - General Information'!$G$12</f>
        <v>113367003</v>
      </c>
      <c r="B5177" t="str">
        <f>'Page 1 - General Information'!$G$16</f>
        <v>2658</v>
      </c>
      <c r="C5177" s="395" t="s">
        <v>19824</v>
      </c>
      <c r="D5177"/>
      <c r="E5177"/>
      <c r="F5177"/>
      <c r="G5177"/>
      <c r="H5177"/>
      <c r="I5177"/>
      <c r="J5177"/>
      <c r="K5177"/>
      <c r="L5177"/>
      <c r="M5177"/>
      <c r="N5177" t="s">
        <v>8989</v>
      </c>
      <c r="O5177"/>
      <c r="P5177" s="401">
        <f>INDEX('Page 3 - Financial Information'!$K$16:$X$186,Y5177,X5177)</f>
        <v>0</v>
      </c>
      <c r="Q5177"/>
      <c r="R5177"/>
      <c r="S5177" t="s">
        <v>9856</v>
      </c>
      <c r="T5177"/>
      <c r="U5177"/>
      <c r="V5177"/>
      <c r="W5177"/>
      <c r="X5177" s="397">
        <v>10</v>
      </c>
      <c r="Y5177" s="397">
        <v>79</v>
      </c>
    </row>
    <row r="5178" spans="1:25" x14ac:dyDescent="0.45">
      <c r="A5178">
        <f>'Page 1 - General Information'!$G$12</f>
        <v>113367003</v>
      </c>
      <c r="B5178" t="str">
        <f>'Page 1 - General Information'!$G$16</f>
        <v>2658</v>
      </c>
      <c r="C5178" s="395" t="s">
        <v>19824</v>
      </c>
      <c r="D5178"/>
      <c r="E5178"/>
      <c r="F5178"/>
      <c r="G5178"/>
      <c r="H5178"/>
      <c r="I5178"/>
      <c r="J5178"/>
      <c r="K5178"/>
      <c r="L5178"/>
      <c r="M5178"/>
      <c r="N5178" t="s">
        <v>8989</v>
      </c>
      <c r="O5178"/>
      <c r="P5178" s="401">
        <f>INDEX('Page 3 - Financial Information'!$K$16:$X$186,Y5178,X5178)</f>
        <v>0</v>
      </c>
      <c r="Q5178"/>
      <c r="R5178"/>
      <c r="S5178" t="s">
        <v>9857</v>
      </c>
      <c r="T5178"/>
      <c r="U5178"/>
      <c r="V5178"/>
      <c r="W5178"/>
      <c r="X5178" s="397">
        <v>13</v>
      </c>
      <c r="Y5178" s="397">
        <v>79</v>
      </c>
    </row>
    <row r="5179" spans="1:25" x14ac:dyDescent="0.45">
      <c r="A5179">
        <f>'Page 1 - General Information'!$G$12</f>
        <v>113367003</v>
      </c>
      <c r="B5179" t="str">
        <f>'Page 1 - General Information'!$G$16</f>
        <v>2658</v>
      </c>
      <c r="C5179" s="395" t="s">
        <v>19824</v>
      </c>
      <c r="D5179"/>
      <c r="E5179"/>
      <c r="F5179"/>
      <c r="G5179"/>
      <c r="H5179"/>
      <c r="I5179"/>
      <c r="J5179"/>
      <c r="K5179"/>
      <c r="L5179"/>
      <c r="M5179"/>
      <c r="N5179" t="s">
        <v>8989</v>
      </c>
      <c r="O5179"/>
      <c r="P5179" s="401">
        <f>INDEX('Page 3 - Financial Information'!$K$16:$X$186,Y5179,X5179)</f>
        <v>0</v>
      </c>
      <c r="Q5179"/>
      <c r="R5179"/>
      <c r="S5179" t="s">
        <v>9858</v>
      </c>
      <c r="T5179"/>
      <c r="U5179"/>
      <c r="V5179"/>
      <c r="W5179"/>
      <c r="X5179" s="397">
        <v>14</v>
      </c>
      <c r="Y5179" s="397">
        <v>79</v>
      </c>
    </row>
    <row r="5180" spans="1:25" x14ac:dyDescent="0.45">
      <c r="A5180">
        <f>'Page 1 - General Information'!$G$12</f>
        <v>113367003</v>
      </c>
      <c r="B5180" t="str">
        <f>'Page 1 - General Information'!$G$16</f>
        <v>2658</v>
      </c>
      <c r="C5180" s="395" t="s">
        <v>19824</v>
      </c>
      <c r="D5180"/>
      <c r="E5180"/>
      <c r="F5180"/>
      <c r="G5180"/>
      <c r="H5180"/>
      <c r="I5180"/>
      <c r="J5180"/>
      <c r="K5180"/>
      <c r="L5180"/>
      <c r="M5180"/>
      <c r="N5180" t="s">
        <v>8989</v>
      </c>
      <c r="O5180"/>
      <c r="P5180" s="401">
        <f>INDEX('Page 3 - Financial Information'!$K$16:$X$186,Y5180,X5180)</f>
        <v>0</v>
      </c>
      <c r="Q5180"/>
      <c r="R5180"/>
      <c r="S5180" t="s">
        <v>9859</v>
      </c>
      <c r="T5180"/>
      <c r="U5180"/>
      <c r="V5180"/>
      <c r="W5180"/>
      <c r="X5180" s="397">
        <v>1</v>
      </c>
      <c r="Y5180" s="397">
        <v>80</v>
      </c>
    </row>
    <row r="5181" spans="1:25" x14ac:dyDescent="0.45">
      <c r="A5181">
        <f>'Page 1 - General Information'!$G$12</f>
        <v>113367003</v>
      </c>
      <c r="B5181" t="str">
        <f>'Page 1 - General Information'!$G$16</f>
        <v>2658</v>
      </c>
      <c r="C5181" s="395" t="s">
        <v>19824</v>
      </c>
      <c r="D5181"/>
      <c r="E5181"/>
      <c r="F5181"/>
      <c r="G5181"/>
      <c r="H5181"/>
      <c r="I5181"/>
      <c r="J5181"/>
      <c r="K5181"/>
      <c r="L5181"/>
      <c r="M5181"/>
      <c r="N5181" t="s">
        <v>8989</v>
      </c>
      <c r="O5181"/>
      <c r="P5181" s="401">
        <f>INDEX('Page 3 - Financial Information'!$K$16:$X$186,Y5181,X5181)</f>
        <v>0</v>
      </c>
      <c r="Q5181"/>
      <c r="R5181"/>
      <c r="S5181" t="s">
        <v>9860</v>
      </c>
      <c r="T5181"/>
      <c r="U5181"/>
      <c r="V5181"/>
      <c r="W5181"/>
      <c r="X5181" s="397">
        <v>3</v>
      </c>
      <c r="Y5181" s="397">
        <v>80</v>
      </c>
    </row>
    <row r="5182" spans="1:25" x14ac:dyDescent="0.45">
      <c r="A5182">
        <f>'Page 1 - General Information'!$G$12</f>
        <v>113367003</v>
      </c>
      <c r="B5182" t="str">
        <f>'Page 1 - General Information'!$G$16</f>
        <v>2658</v>
      </c>
      <c r="C5182" s="395" t="s">
        <v>19824</v>
      </c>
      <c r="D5182"/>
      <c r="E5182"/>
      <c r="F5182"/>
      <c r="G5182"/>
      <c r="H5182"/>
      <c r="I5182"/>
      <c r="J5182"/>
      <c r="K5182"/>
      <c r="L5182"/>
      <c r="M5182"/>
      <c r="N5182" t="s">
        <v>8989</v>
      </c>
      <c r="O5182"/>
      <c r="P5182" s="401">
        <f>INDEX('Page 3 - Financial Information'!$K$16:$X$186,Y5182,X5182)</f>
        <v>0</v>
      </c>
      <c r="Q5182"/>
      <c r="R5182"/>
      <c r="S5182" t="s">
        <v>9861</v>
      </c>
      <c r="T5182"/>
      <c r="U5182"/>
      <c r="V5182"/>
      <c r="W5182"/>
      <c r="X5182" s="397">
        <v>4</v>
      </c>
      <c r="Y5182" s="397">
        <v>80</v>
      </c>
    </row>
    <row r="5183" spans="1:25" x14ac:dyDescent="0.45">
      <c r="A5183">
        <f>'Page 1 - General Information'!$G$12</f>
        <v>113367003</v>
      </c>
      <c r="B5183" t="str">
        <f>'Page 1 - General Information'!$G$16</f>
        <v>2658</v>
      </c>
      <c r="C5183" s="395" t="s">
        <v>19824</v>
      </c>
      <c r="D5183"/>
      <c r="E5183"/>
      <c r="F5183"/>
      <c r="G5183"/>
      <c r="H5183"/>
      <c r="I5183"/>
      <c r="J5183"/>
      <c r="K5183"/>
      <c r="L5183"/>
      <c r="M5183"/>
      <c r="N5183" t="s">
        <v>8989</v>
      </c>
      <c r="O5183"/>
      <c r="P5183" s="401">
        <f>INDEX('Page 3 - Financial Information'!$K$16:$X$186,Y5183,X5183)</f>
        <v>0</v>
      </c>
      <c r="Q5183"/>
      <c r="R5183"/>
      <c r="S5183" t="s">
        <v>9862</v>
      </c>
      <c r="T5183"/>
      <c r="U5183"/>
      <c r="V5183"/>
      <c r="W5183"/>
      <c r="X5183" s="397">
        <v>5</v>
      </c>
      <c r="Y5183" s="397">
        <v>80</v>
      </c>
    </row>
    <row r="5184" spans="1:25" x14ac:dyDescent="0.45">
      <c r="A5184">
        <f>'Page 1 - General Information'!$G$12</f>
        <v>113367003</v>
      </c>
      <c r="B5184" t="str">
        <f>'Page 1 - General Information'!$G$16</f>
        <v>2658</v>
      </c>
      <c r="C5184" s="395" t="s">
        <v>19824</v>
      </c>
      <c r="D5184"/>
      <c r="E5184"/>
      <c r="F5184"/>
      <c r="G5184"/>
      <c r="H5184"/>
      <c r="I5184"/>
      <c r="J5184"/>
      <c r="K5184"/>
      <c r="L5184"/>
      <c r="M5184"/>
      <c r="N5184" t="s">
        <v>8989</v>
      </c>
      <c r="O5184"/>
      <c r="P5184" s="401">
        <f>INDEX('Page 3 - Financial Information'!$K$16:$X$186,Y5184,X5184)</f>
        <v>0</v>
      </c>
      <c r="Q5184"/>
      <c r="R5184"/>
      <c r="S5184" t="s">
        <v>9863</v>
      </c>
      <c r="T5184"/>
      <c r="U5184"/>
      <c r="V5184"/>
      <c r="W5184"/>
      <c r="X5184" s="397">
        <v>6</v>
      </c>
      <c r="Y5184" s="397">
        <v>80</v>
      </c>
    </row>
    <row r="5185" spans="1:25" x14ac:dyDescent="0.45">
      <c r="A5185">
        <f>'Page 1 - General Information'!$G$12</f>
        <v>113367003</v>
      </c>
      <c r="B5185" t="str">
        <f>'Page 1 - General Information'!$G$16</f>
        <v>2658</v>
      </c>
      <c r="C5185" s="395" t="s">
        <v>19824</v>
      </c>
      <c r="D5185"/>
      <c r="E5185"/>
      <c r="F5185"/>
      <c r="G5185"/>
      <c r="H5185"/>
      <c r="I5185"/>
      <c r="J5185"/>
      <c r="K5185"/>
      <c r="L5185"/>
      <c r="M5185"/>
      <c r="N5185" t="s">
        <v>8989</v>
      </c>
      <c r="O5185"/>
      <c r="P5185" s="401">
        <f>INDEX('Page 3 - Financial Information'!$K$16:$X$186,Y5185,X5185)</f>
        <v>0</v>
      </c>
      <c r="Q5185"/>
      <c r="R5185"/>
      <c r="S5185" t="s">
        <v>9864</v>
      </c>
      <c r="T5185"/>
      <c r="U5185"/>
      <c r="V5185"/>
      <c r="W5185"/>
      <c r="X5185" s="397">
        <v>7</v>
      </c>
      <c r="Y5185" s="397">
        <v>80</v>
      </c>
    </row>
    <row r="5186" spans="1:25" x14ac:dyDescent="0.45">
      <c r="A5186">
        <f>'Page 1 - General Information'!$G$12</f>
        <v>113367003</v>
      </c>
      <c r="B5186" t="str">
        <f>'Page 1 - General Information'!$G$16</f>
        <v>2658</v>
      </c>
      <c r="C5186" s="395" t="s">
        <v>19824</v>
      </c>
      <c r="D5186"/>
      <c r="E5186"/>
      <c r="F5186"/>
      <c r="G5186"/>
      <c r="H5186"/>
      <c r="I5186"/>
      <c r="J5186"/>
      <c r="K5186"/>
      <c r="L5186"/>
      <c r="M5186"/>
      <c r="N5186" t="s">
        <v>8989</v>
      </c>
      <c r="O5186"/>
      <c r="P5186" s="401">
        <f>INDEX('Page 3 - Financial Information'!$K$16:$X$186,Y5186,X5186)</f>
        <v>0</v>
      </c>
      <c r="Q5186"/>
      <c r="R5186"/>
      <c r="S5186" t="s">
        <v>9865</v>
      </c>
      <c r="T5186"/>
      <c r="U5186"/>
      <c r="V5186"/>
      <c r="W5186"/>
      <c r="X5186" s="397">
        <v>8</v>
      </c>
      <c r="Y5186" s="397">
        <v>80</v>
      </c>
    </row>
    <row r="5187" spans="1:25" x14ac:dyDescent="0.45">
      <c r="A5187">
        <f>'Page 1 - General Information'!$G$12</f>
        <v>113367003</v>
      </c>
      <c r="B5187" t="str">
        <f>'Page 1 - General Information'!$G$16</f>
        <v>2658</v>
      </c>
      <c r="C5187" s="395" t="s">
        <v>19824</v>
      </c>
      <c r="D5187"/>
      <c r="E5187"/>
      <c r="F5187"/>
      <c r="G5187"/>
      <c r="H5187"/>
      <c r="I5187"/>
      <c r="J5187"/>
      <c r="K5187"/>
      <c r="L5187"/>
      <c r="M5187"/>
      <c r="N5187" t="s">
        <v>8989</v>
      </c>
      <c r="O5187"/>
      <c r="P5187" s="401">
        <f>INDEX('Page 3 - Financial Information'!$K$16:$X$186,Y5187,X5187)</f>
        <v>0</v>
      </c>
      <c r="Q5187"/>
      <c r="R5187"/>
      <c r="S5187" t="s">
        <v>9866</v>
      </c>
      <c r="T5187"/>
      <c r="U5187"/>
      <c r="V5187"/>
      <c r="W5187"/>
      <c r="X5187" s="397">
        <v>9</v>
      </c>
      <c r="Y5187" s="397">
        <v>80</v>
      </c>
    </row>
    <row r="5188" spans="1:25" x14ac:dyDescent="0.45">
      <c r="A5188">
        <f>'Page 1 - General Information'!$G$12</f>
        <v>113367003</v>
      </c>
      <c r="B5188" t="str">
        <f>'Page 1 - General Information'!$G$16</f>
        <v>2658</v>
      </c>
      <c r="C5188" s="395" t="s">
        <v>19824</v>
      </c>
      <c r="D5188"/>
      <c r="E5188"/>
      <c r="F5188"/>
      <c r="G5188"/>
      <c r="H5188"/>
      <c r="I5188"/>
      <c r="J5188"/>
      <c r="K5188"/>
      <c r="L5188"/>
      <c r="M5188"/>
      <c r="N5188" t="s">
        <v>8989</v>
      </c>
      <c r="O5188"/>
      <c r="P5188" s="401">
        <f>INDEX('Page 3 - Financial Information'!$K$16:$X$186,Y5188,X5188)</f>
        <v>0</v>
      </c>
      <c r="Q5188"/>
      <c r="R5188"/>
      <c r="S5188" t="s">
        <v>9867</v>
      </c>
      <c r="T5188"/>
      <c r="U5188"/>
      <c r="V5188"/>
      <c r="W5188"/>
      <c r="X5188" s="397">
        <v>10</v>
      </c>
      <c r="Y5188" s="397">
        <v>80</v>
      </c>
    </row>
    <row r="5189" spans="1:25" x14ac:dyDescent="0.45">
      <c r="A5189">
        <f>'Page 1 - General Information'!$G$12</f>
        <v>113367003</v>
      </c>
      <c r="B5189" t="str">
        <f>'Page 1 - General Information'!$G$16</f>
        <v>2658</v>
      </c>
      <c r="C5189" s="395" t="s">
        <v>19824</v>
      </c>
      <c r="D5189"/>
      <c r="E5189"/>
      <c r="F5189"/>
      <c r="G5189"/>
      <c r="H5189"/>
      <c r="I5189"/>
      <c r="J5189"/>
      <c r="K5189"/>
      <c r="L5189"/>
      <c r="M5189"/>
      <c r="N5189" t="s">
        <v>8989</v>
      </c>
      <c r="O5189"/>
      <c r="P5189" s="401">
        <f>INDEX('Page 3 - Financial Information'!$K$16:$X$186,Y5189,X5189)</f>
        <v>0</v>
      </c>
      <c r="Q5189"/>
      <c r="R5189"/>
      <c r="S5189" t="s">
        <v>9868</v>
      </c>
      <c r="T5189"/>
      <c r="U5189"/>
      <c r="V5189"/>
      <c r="W5189"/>
      <c r="X5189" s="397">
        <v>13</v>
      </c>
      <c r="Y5189" s="397">
        <v>80</v>
      </c>
    </row>
    <row r="5190" spans="1:25" x14ac:dyDescent="0.45">
      <c r="A5190">
        <f>'Page 1 - General Information'!$G$12</f>
        <v>113367003</v>
      </c>
      <c r="B5190" t="str">
        <f>'Page 1 - General Information'!$G$16</f>
        <v>2658</v>
      </c>
      <c r="C5190" s="395" t="s">
        <v>19824</v>
      </c>
      <c r="D5190"/>
      <c r="E5190"/>
      <c r="F5190"/>
      <c r="G5190"/>
      <c r="H5190"/>
      <c r="I5190"/>
      <c r="J5190"/>
      <c r="K5190"/>
      <c r="L5190"/>
      <c r="M5190"/>
      <c r="N5190" t="s">
        <v>8989</v>
      </c>
      <c r="O5190"/>
      <c r="P5190" s="401">
        <f>INDEX('Page 3 - Financial Information'!$K$16:$X$186,Y5190,X5190)</f>
        <v>0</v>
      </c>
      <c r="Q5190"/>
      <c r="R5190"/>
      <c r="S5190" t="s">
        <v>9869</v>
      </c>
      <c r="T5190"/>
      <c r="U5190"/>
      <c r="V5190"/>
      <c r="W5190"/>
      <c r="X5190" s="397">
        <v>14</v>
      </c>
      <c r="Y5190" s="397">
        <v>80</v>
      </c>
    </row>
    <row r="5191" spans="1:25" x14ac:dyDescent="0.45">
      <c r="A5191">
        <f>'Page 1 - General Information'!$G$12</f>
        <v>113367003</v>
      </c>
      <c r="B5191" t="str">
        <f>'Page 1 - General Information'!$G$16</f>
        <v>2658</v>
      </c>
      <c r="C5191" s="395" t="s">
        <v>19824</v>
      </c>
      <c r="D5191"/>
      <c r="E5191"/>
      <c r="F5191"/>
      <c r="G5191"/>
      <c r="H5191"/>
      <c r="I5191"/>
      <c r="J5191"/>
      <c r="K5191"/>
      <c r="L5191"/>
      <c r="M5191"/>
      <c r="N5191" t="s">
        <v>8989</v>
      </c>
      <c r="O5191"/>
      <c r="P5191" s="401">
        <f>INDEX('Page 3 - Financial Information'!$K$16:$X$186,Y5191,X5191)</f>
        <v>18049.04</v>
      </c>
      <c r="Q5191"/>
      <c r="R5191"/>
      <c r="S5191" t="s">
        <v>9870</v>
      </c>
      <c r="T5191"/>
      <c r="U5191"/>
      <c r="V5191"/>
      <c r="W5191"/>
      <c r="X5191" s="397">
        <v>1</v>
      </c>
      <c r="Y5191" s="397">
        <v>81</v>
      </c>
    </row>
    <row r="5192" spans="1:25" x14ac:dyDescent="0.45">
      <c r="A5192">
        <f>'Page 1 - General Information'!$G$12</f>
        <v>113367003</v>
      </c>
      <c r="B5192" t="str">
        <f>'Page 1 - General Information'!$G$16</f>
        <v>2658</v>
      </c>
      <c r="C5192" s="395" t="s">
        <v>19824</v>
      </c>
      <c r="D5192"/>
      <c r="E5192"/>
      <c r="F5192"/>
      <c r="G5192"/>
      <c r="H5192"/>
      <c r="I5192"/>
      <c r="J5192"/>
      <c r="K5192"/>
      <c r="L5192"/>
      <c r="M5192"/>
      <c r="N5192" t="s">
        <v>8989</v>
      </c>
      <c r="O5192"/>
      <c r="P5192" s="401">
        <f>INDEX('Page 3 - Financial Information'!$K$16:$X$186,Y5192,X5192)</f>
        <v>2249.0100000000002</v>
      </c>
      <c r="Q5192"/>
      <c r="R5192"/>
      <c r="S5192" t="s">
        <v>9871</v>
      </c>
      <c r="T5192"/>
      <c r="U5192"/>
      <c r="V5192"/>
      <c r="W5192"/>
      <c r="X5192" s="397">
        <v>3</v>
      </c>
      <c r="Y5192" s="397">
        <v>81</v>
      </c>
    </row>
    <row r="5193" spans="1:25" x14ac:dyDescent="0.45">
      <c r="A5193">
        <f>'Page 1 - General Information'!$G$12</f>
        <v>113367003</v>
      </c>
      <c r="B5193" t="str">
        <f>'Page 1 - General Information'!$G$16</f>
        <v>2658</v>
      </c>
      <c r="C5193" s="395" t="s">
        <v>19824</v>
      </c>
      <c r="D5193"/>
      <c r="E5193"/>
      <c r="F5193"/>
      <c r="G5193"/>
      <c r="H5193"/>
      <c r="I5193"/>
      <c r="J5193"/>
      <c r="K5193"/>
      <c r="L5193"/>
      <c r="M5193"/>
      <c r="N5193" t="s">
        <v>8989</v>
      </c>
      <c r="O5193"/>
      <c r="P5193" s="401">
        <f>INDEX('Page 3 - Financial Information'!$K$16:$X$186,Y5193,X5193)</f>
        <v>157.47999999999999</v>
      </c>
      <c r="Q5193"/>
      <c r="R5193"/>
      <c r="S5193" t="s">
        <v>9872</v>
      </c>
      <c r="T5193"/>
      <c r="U5193"/>
      <c r="V5193"/>
      <c r="W5193"/>
      <c r="X5193" s="397">
        <v>4</v>
      </c>
      <c r="Y5193" s="397">
        <v>81</v>
      </c>
    </row>
    <row r="5194" spans="1:25" x14ac:dyDescent="0.45">
      <c r="A5194">
        <f>'Page 1 - General Information'!$G$12</f>
        <v>113367003</v>
      </c>
      <c r="B5194" t="str">
        <f>'Page 1 - General Information'!$G$16</f>
        <v>2658</v>
      </c>
      <c r="C5194" s="395" t="s">
        <v>19824</v>
      </c>
      <c r="D5194"/>
      <c r="E5194"/>
      <c r="F5194"/>
      <c r="G5194"/>
      <c r="H5194"/>
      <c r="I5194"/>
      <c r="J5194"/>
      <c r="K5194"/>
      <c r="L5194"/>
      <c r="M5194"/>
      <c r="N5194" t="s">
        <v>8989</v>
      </c>
      <c r="O5194"/>
      <c r="P5194" s="401">
        <f>INDEX('Page 3 - Financial Information'!$K$16:$X$186,Y5194,X5194)</f>
        <v>357.58</v>
      </c>
      <c r="Q5194"/>
      <c r="R5194"/>
      <c r="S5194" t="s">
        <v>9873</v>
      </c>
      <c r="T5194"/>
      <c r="U5194"/>
      <c r="V5194"/>
      <c r="W5194"/>
      <c r="X5194" s="397">
        <v>5</v>
      </c>
      <c r="Y5194" s="397">
        <v>81</v>
      </c>
    </row>
    <row r="5195" spans="1:25" x14ac:dyDescent="0.45">
      <c r="A5195">
        <f>'Page 1 - General Information'!$G$12</f>
        <v>113367003</v>
      </c>
      <c r="B5195" t="str">
        <f>'Page 1 - General Information'!$G$16</f>
        <v>2658</v>
      </c>
      <c r="C5195" s="395" t="s">
        <v>19824</v>
      </c>
      <c r="D5195"/>
      <c r="E5195"/>
      <c r="F5195"/>
      <c r="G5195"/>
      <c r="H5195"/>
      <c r="I5195"/>
      <c r="J5195"/>
      <c r="K5195"/>
      <c r="L5195"/>
      <c r="M5195"/>
      <c r="N5195" t="s">
        <v>8989</v>
      </c>
      <c r="O5195"/>
      <c r="P5195" s="401">
        <f>INDEX('Page 3 - Financial Information'!$K$16:$X$186,Y5195,X5195)</f>
        <v>0</v>
      </c>
      <c r="Q5195"/>
      <c r="R5195"/>
      <c r="S5195" t="s">
        <v>9874</v>
      </c>
      <c r="T5195"/>
      <c r="U5195"/>
      <c r="V5195"/>
      <c r="W5195"/>
      <c r="X5195" s="397">
        <v>6</v>
      </c>
      <c r="Y5195" s="397">
        <v>81</v>
      </c>
    </row>
    <row r="5196" spans="1:25" x14ac:dyDescent="0.45">
      <c r="A5196">
        <f>'Page 1 - General Information'!$G$12</f>
        <v>113367003</v>
      </c>
      <c r="B5196" t="str">
        <f>'Page 1 - General Information'!$G$16</f>
        <v>2658</v>
      </c>
      <c r="C5196" s="395" t="s">
        <v>19824</v>
      </c>
      <c r="D5196"/>
      <c r="E5196"/>
      <c r="F5196"/>
      <c r="G5196"/>
      <c r="H5196"/>
      <c r="I5196"/>
      <c r="J5196"/>
      <c r="K5196"/>
      <c r="L5196"/>
      <c r="M5196"/>
      <c r="N5196" t="s">
        <v>8989</v>
      </c>
      <c r="O5196"/>
      <c r="P5196" s="401">
        <f>INDEX('Page 3 - Financial Information'!$K$16:$X$186,Y5196,X5196)</f>
        <v>3469.44</v>
      </c>
      <c r="Q5196"/>
      <c r="R5196"/>
      <c r="S5196" t="s">
        <v>9875</v>
      </c>
      <c r="T5196"/>
      <c r="U5196"/>
      <c r="V5196"/>
      <c r="W5196"/>
      <c r="X5196" s="397">
        <v>7</v>
      </c>
      <c r="Y5196" s="397">
        <v>81</v>
      </c>
    </row>
    <row r="5197" spans="1:25" x14ac:dyDescent="0.45">
      <c r="A5197">
        <f>'Page 1 - General Information'!$G$12</f>
        <v>113367003</v>
      </c>
      <c r="B5197" t="str">
        <f>'Page 1 - General Information'!$G$16</f>
        <v>2658</v>
      </c>
      <c r="C5197" s="395" t="s">
        <v>19824</v>
      </c>
      <c r="D5197"/>
      <c r="E5197"/>
      <c r="F5197"/>
      <c r="G5197"/>
      <c r="H5197"/>
      <c r="I5197"/>
      <c r="J5197"/>
      <c r="K5197"/>
      <c r="L5197"/>
      <c r="M5197"/>
      <c r="N5197" t="s">
        <v>8989</v>
      </c>
      <c r="O5197"/>
      <c r="P5197" s="401">
        <f>INDEX('Page 3 - Financial Information'!$K$16:$X$186,Y5197,X5197)</f>
        <v>0</v>
      </c>
      <c r="Q5197"/>
      <c r="R5197"/>
      <c r="S5197" t="s">
        <v>9876</v>
      </c>
      <c r="T5197"/>
      <c r="U5197"/>
      <c r="V5197"/>
      <c r="W5197"/>
      <c r="X5197" s="397">
        <v>8</v>
      </c>
      <c r="Y5197" s="397">
        <v>81</v>
      </c>
    </row>
    <row r="5198" spans="1:25" x14ac:dyDescent="0.45">
      <c r="A5198">
        <f>'Page 1 - General Information'!$G$12</f>
        <v>113367003</v>
      </c>
      <c r="B5198" t="str">
        <f>'Page 1 - General Information'!$G$16</f>
        <v>2658</v>
      </c>
      <c r="C5198" s="395" t="s">
        <v>19824</v>
      </c>
      <c r="D5198"/>
      <c r="E5198"/>
      <c r="F5198"/>
      <c r="G5198"/>
      <c r="H5198"/>
      <c r="I5198"/>
      <c r="J5198"/>
      <c r="K5198"/>
      <c r="L5198"/>
      <c r="M5198"/>
      <c r="N5198" t="s">
        <v>8989</v>
      </c>
      <c r="O5198"/>
      <c r="P5198" s="401">
        <f>INDEX('Page 3 - Financial Information'!$K$16:$X$186,Y5198,X5198)</f>
        <v>11815.53</v>
      </c>
      <c r="Q5198"/>
      <c r="R5198"/>
      <c r="S5198" t="s">
        <v>9877</v>
      </c>
      <c r="T5198"/>
      <c r="U5198"/>
      <c r="V5198"/>
      <c r="W5198"/>
      <c r="X5198" s="397">
        <v>9</v>
      </c>
      <c r="Y5198" s="397">
        <v>81</v>
      </c>
    </row>
    <row r="5199" spans="1:25" x14ac:dyDescent="0.45">
      <c r="A5199">
        <f>'Page 1 - General Information'!$G$12</f>
        <v>113367003</v>
      </c>
      <c r="B5199" t="str">
        <f>'Page 1 - General Information'!$G$16</f>
        <v>2658</v>
      </c>
      <c r="C5199" s="395" t="s">
        <v>19824</v>
      </c>
      <c r="D5199"/>
      <c r="E5199"/>
      <c r="F5199"/>
      <c r="G5199"/>
      <c r="H5199"/>
      <c r="I5199"/>
      <c r="J5199"/>
      <c r="K5199"/>
      <c r="L5199"/>
      <c r="M5199"/>
      <c r="N5199" t="s">
        <v>8989</v>
      </c>
      <c r="O5199"/>
      <c r="P5199" s="401">
        <f>INDEX('Page 3 - Financial Information'!$K$16:$X$186,Y5199,X5199)</f>
        <v>0</v>
      </c>
      <c r="Q5199"/>
      <c r="R5199"/>
      <c r="S5199" t="s">
        <v>9878</v>
      </c>
      <c r="T5199"/>
      <c r="U5199"/>
      <c r="V5199"/>
      <c r="W5199"/>
      <c r="X5199" s="397">
        <v>10</v>
      </c>
      <c r="Y5199" s="397">
        <v>81</v>
      </c>
    </row>
    <row r="5200" spans="1:25" x14ac:dyDescent="0.45">
      <c r="A5200">
        <f>'Page 1 - General Information'!$G$12</f>
        <v>113367003</v>
      </c>
      <c r="B5200" t="str">
        <f>'Page 1 - General Information'!$G$16</f>
        <v>2658</v>
      </c>
      <c r="C5200" s="395" t="s">
        <v>19824</v>
      </c>
      <c r="D5200"/>
      <c r="E5200"/>
      <c r="F5200"/>
      <c r="G5200"/>
      <c r="H5200"/>
      <c r="I5200"/>
      <c r="J5200"/>
      <c r="K5200"/>
      <c r="L5200"/>
      <c r="M5200"/>
      <c r="N5200" t="s">
        <v>8989</v>
      </c>
      <c r="O5200"/>
      <c r="P5200" s="401">
        <f>INDEX('Page 3 - Financial Information'!$K$16:$X$186,Y5200,X5200)</f>
        <v>0</v>
      </c>
      <c r="Q5200"/>
      <c r="R5200"/>
      <c r="S5200" t="s">
        <v>9879</v>
      </c>
      <c r="T5200"/>
      <c r="U5200"/>
      <c r="V5200"/>
      <c r="W5200"/>
      <c r="X5200" s="397">
        <v>13</v>
      </c>
      <c r="Y5200" s="397">
        <v>81</v>
      </c>
    </row>
    <row r="5201" spans="1:25" x14ac:dyDescent="0.45">
      <c r="A5201">
        <f>'Page 1 - General Information'!$G$12</f>
        <v>113367003</v>
      </c>
      <c r="B5201" t="str">
        <f>'Page 1 - General Information'!$G$16</f>
        <v>2658</v>
      </c>
      <c r="C5201" s="395" t="s">
        <v>19824</v>
      </c>
      <c r="D5201"/>
      <c r="E5201"/>
      <c r="F5201"/>
      <c r="G5201"/>
      <c r="H5201"/>
      <c r="I5201"/>
      <c r="J5201"/>
      <c r="K5201"/>
      <c r="L5201"/>
      <c r="M5201"/>
      <c r="N5201" t="s">
        <v>8989</v>
      </c>
      <c r="O5201"/>
      <c r="P5201" s="401">
        <f>INDEX('Page 3 - Financial Information'!$K$16:$X$186,Y5201,X5201)</f>
        <v>0</v>
      </c>
      <c r="Q5201"/>
      <c r="R5201"/>
      <c r="S5201" t="s">
        <v>9880</v>
      </c>
      <c r="T5201"/>
      <c r="U5201"/>
      <c r="V5201"/>
      <c r="W5201"/>
      <c r="X5201" s="397">
        <v>14</v>
      </c>
      <c r="Y5201" s="397">
        <v>81</v>
      </c>
    </row>
    <row r="5202" spans="1:25" x14ac:dyDescent="0.45">
      <c r="A5202">
        <f>'Page 1 - General Information'!$G$12</f>
        <v>113367003</v>
      </c>
      <c r="B5202" t="str">
        <f>'Page 1 - General Information'!$G$16</f>
        <v>2658</v>
      </c>
      <c r="C5202" s="395" t="s">
        <v>19824</v>
      </c>
      <c r="D5202"/>
      <c r="E5202"/>
      <c r="F5202"/>
      <c r="G5202"/>
      <c r="H5202"/>
      <c r="I5202"/>
      <c r="J5202"/>
      <c r="K5202"/>
      <c r="L5202"/>
      <c r="M5202"/>
      <c r="N5202" t="s">
        <v>8989</v>
      </c>
      <c r="O5202"/>
      <c r="P5202" s="401">
        <f>INDEX('Page 3 - Financial Information'!$K$16:$X$186,Y5202,X5202)</f>
        <v>0</v>
      </c>
      <c r="Q5202"/>
      <c r="R5202"/>
      <c r="S5202" t="s">
        <v>9881</v>
      </c>
      <c r="T5202"/>
      <c r="U5202"/>
      <c r="V5202"/>
      <c r="W5202"/>
      <c r="X5202" s="397">
        <v>1</v>
      </c>
      <c r="Y5202" s="397">
        <v>82</v>
      </c>
    </row>
    <row r="5203" spans="1:25" x14ac:dyDescent="0.45">
      <c r="A5203">
        <f>'Page 1 - General Information'!$G$12</f>
        <v>113367003</v>
      </c>
      <c r="B5203" t="str">
        <f>'Page 1 - General Information'!$G$16</f>
        <v>2658</v>
      </c>
      <c r="C5203" s="395" t="s">
        <v>19824</v>
      </c>
      <c r="D5203"/>
      <c r="E5203"/>
      <c r="F5203"/>
      <c r="G5203"/>
      <c r="H5203"/>
      <c r="I5203"/>
      <c r="J5203"/>
      <c r="K5203"/>
      <c r="L5203"/>
      <c r="M5203"/>
      <c r="N5203" t="s">
        <v>8989</v>
      </c>
      <c r="O5203"/>
      <c r="P5203" s="401">
        <f>INDEX('Page 3 - Financial Information'!$K$16:$X$186,Y5203,X5203)</f>
        <v>0</v>
      </c>
      <c r="Q5203"/>
      <c r="R5203"/>
      <c r="S5203" t="s">
        <v>9882</v>
      </c>
      <c r="T5203"/>
      <c r="U5203"/>
      <c r="V5203"/>
      <c r="W5203"/>
      <c r="X5203" s="397">
        <v>3</v>
      </c>
      <c r="Y5203" s="397">
        <v>82</v>
      </c>
    </row>
    <row r="5204" spans="1:25" x14ac:dyDescent="0.45">
      <c r="A5204">
        <f>'Page 1 - General Information'!$G$12</f>
        <v>113367003</v>
      </c>
      <c r="B5204" t="str">
        <f>'Page 1 - General Information'!$G$16</f>
        <v>2658</v>
      </c>
      <c r="C5204" s="395" t="s">
        <v>19824</v>
      </c>
      <c r="D5204"/>
      <c r="E5204"/>
      <c r="F5204"/>
      <c r="G5204"/>
      <c r="H5204"/>
      <c r="I5204"/>
      <c r="J5204"/>
      <c r="K5204"/>
      <c r="L5204"/>
      <c r="M5204"/>
      <c r="N5204" t="s">
        <v>8989</v>
      </c>
      <c r="O5204"/>
      <c r="P5204" s="401">
        <f>INDEX('Page 3 - Financial Information'!$K$16:$X$186,Y5204,X5204)</f>
        <v>0</v>
      </c>
      <c r="Q5204"/>
      <c r="R5204"/>
      <c r="S5204" t="s">
        <v>9883</v>
      </c>
      <c r="T5204"/>
      <c r="U5204"/>
      <c r="V5204"/>
      <c r="W5204"/>
      <c r="X5204" s="397">
        <v>4</v>
      </c>
      <c r="Y5204" s="397">
        <v>82</v>
      </c>
    </row>
    <row r="5205" spans="1:25" x14ac:dyDescent="0.45">
      <c r="A5205">
        <f>'Page 1 - General Information'!$G$12</f>
        <v>113367003</v>
      </c>
      <c r="B5205" t="str">
        <f>'Page 1 - General Information'!$G$16</f>
        <v>2658</v>
      </c>
      <c r="C5205" s="395" t="s">
        <v>19824</v>
      </c>
      <c r="D5205"/>
      <c r="E5205"/>
      <c r="F5205"/>
      <c r="G5205"/>
      <c r="H5205"/>
      <c r="I5205"/>
      <c r="J5205"/>
      <c r="K5205"/>
      <c r="L5205"/>
      <c r="M5205"/>
      <c r="N5205" t="s">
        <v>8989</v>
      </c>
      <c r="O5205"/>
      <c r="P5205" s="401">
        <f>INDEX('Page 3 - Financial Information'!$K$16:$X$186,Y5205,X5205)</f>
        <v>0</v>
      </c>
      <c r="Q5205"/>
      <c r="R5205"/>
      <c r="S5205" t="s">
        <v>9884</v>
      </c>
      <c r="T5205"/>
      <c r="U5205"/>
      <c r="V5205"/>
      <c r="W5205"/>
      <c r="X5205" s="397">
        <v>5</v>
      </c>
      <c r="Y5205" s="397">
        <v>82</v>
      </c>
    </row>
    <row r="5206" spans="1:25" x14ac:dyDescent="0.45">
      <c r="A5206">
        <f>'Page 1 - General Information'!$G$12</f>
        <v>113367003</v>
      </c>
      <c r="B5206" t="str">
        <f>'Page 1 - General Information'!$G$16</f>
        <v>2658</v>
      </c>
      <c r="C5206" s="395" t="s">
        <v>19824</v>
      </c>
      <c r="D5206"/>
      <c r="E5206"/>
      <c r="F5206"/>
      <c r="G5206"/>
      <c r="H5206"/>
      <c r="I5206"/>
      <c r="J5206"/>
      <c r="K5206"/>
      <c r="L5206"/>
      <c r="M5206"/>
      <c r="N5206" t="s">
        <v>8989</v>
      </c>
      <c r="O5206"/>
      <c r="P5206" s="401">
        <f>INDEX('Page 3 - Financial Information'!$K$16:$X$186,Y5206,X5206)</f>
        <v>0</v>
      </c>
      <c r="Q5206"/>
      <c r="R5206"/>
      <c r="S5206" t="s">
        <v>9885</v>
      </c>
      <c r="T5206"/>
      <c r="U5206"/>
      <c r="V5206"/>
      <c r="W5206"/>
      <c r="X5206" s="397">
        <v>6</v>
      </c>
      <c r="Y5206" s="397">
        <v>82</v>
      </c>
    </row>
    <row r="5207" spans="1:25" x14ac:dyDescent="0.45">
      <c r="A5207">
        <f>'Page 1 - General Information'!$G$12</f>
        <v>113367003</v>
      </c>
      <c r="B5207" t="str">
        <f>'Page 1 - General Information'!$G$16</f>
        <v>2658</v>
      </c>
      <c r="C5207" s="395" t="s">
        <v>19824</v>
      </c>
      <c r="D5207"/>
      <c r="E5207"/>
      <c r="F5207"/>
      <c r="G5207"/>
      <c r="H5207"/>
      <c r="I5207"/>
      <c r="J5207"/>
      <c r="K5207"/>
      <c r="L5207"/>
      <c r="M5207"/>
      <c r="N5207" t="s">
        <v>8989</v>
      </c>
      <c r="O5207"/>
      <c r="P5207" s="401">
        <f>INDEX('Page 3 - Financial Information'!$K$16:$X$186,Y5207,X5207)</f>
        <v>0</v>
      </c>
      <c r="Q5207"/>
      <c r="R5207"/>
      <c r="S5207" t="s">
        <v>9886</v>
      </c>
      <c r="T5207"/>
      <c r="U5207"/>
      <c r="V5207"/>
      <c r="W5207"/>
      <c r="X5207" s="397">
        <v>7</v>
      </c>
      <c r="Y5207" s="397">
        <v>82</v>
      </c>
    </row>
    <row r="5208" spans="1:25" x14ac:dyDescent="0.45">
      <c r="A5208">
        <f>'Page 1 - General Information'!$G$12</f>
        <v>113367003</v>
      </c>
      <c r="B5208" t="str">
        <f>'Page 1 - General Information'!$G$16</f>
        <v>2658</v>
      </c>
      <c r="C5208" s="395" t="s">
        <v>19824</v>
      </c>
      <c r="D5208"/>
      <c r="E5208"/>
      <c r="F5208"/>
      <c r="G5208"/>
      <c r="H5208"/>
      <c r="I5208"/>
      <c r="J5208"/>
      <c r="K5208"/>
      <c r="L5208"/>
      <c r="M5208"/>
      <c r="N5208" t="s">
        <v>8989</v>
      </c>
      <c r="O5208"/>
      <c r="P5208" s="401">
        <f>INDEX('Page 3 - Financial Information'!$K$16:$X$186,Y5208,X5208)</f>
        <v>0</v>
      </c>
      <c r="Q5208"/>
      <c r="R5208"/>
      <c r="S5208" t="s">
        <v>9887</v>
      </c>
      <c r="T5208"/>
      <c r="U5208"/>
      <c r="V5208"/>
      <c r="W5208"/>
      <c r="X5208" s="397">
        <v>8</v>
      </c>
      <c r="Y5208" s="397">
        <v>82</v>
      </c>
    </row>
    <row r="5209" spans="1:25" x14ac:dyDescent="0.45">
      <c r="A5209">
        <f>'Page 1 - General Information'!$G$12</f>
        <v>113367003</v>
      </c>
      <c r="B5209" t="str">
        <f>'Page 1 - General Information'!$G$16</f>
        <v>2658</v>
      </c>
      <c r="C5209" s="395" t="s">
        <v>19824</v>
      </c>
      <c r="D5209"/>
      <c r="E5209"/>
      <c r="F5209"/>
      <c r="G5209"/>
      <c r="H5209"/>
      <c r="I5209"/>
      <c r="J5209"/>
      <c r="K5209"/>
      <c r="L5209"/>
      <c r="M5209"/>
      <c r="N5209" t="s">
        <v>8989</v>
      </c>
      <c r="O5209"/>
      <c r="P5209" s="401">
        <f>INDEX('Page 3 - Financial Information'!$K$16:$X$186,Y5209,X5209)</f>
        <v>0</v>
      </c>
      <c r="Q5209"/>
      <c r="R5209"/>
      <c r="S5209" t="s">
        <v>9888</v>
      </c>
      <c r="T5209"/>
      <c r="U5209"/>
      <c r="V5209"/>
      <c r="W5209"/>
      <c r="X5209" s="397">
        <v>9</v>
      </c>
      <c r="Y5209" s="397">
        <v>82</v>
      </c>
    </row>
    <row r="5210" spans="1:25" x14ac:dyDescent="0.45">
      <c r="A5210">
        <f>'Page 1 - General Information'!$G$12</f>
        <v>113367003</v>
      </c>
      <c r="B5210" t="str">
        <f>'Page 1 - General Information'!$G$16</f>
        <v>2658</v>
      </c>
      <c r="C5210" s="395" t="s">
        <v>19824</v>
      </c>
      <c r="D5210"/>
      <c r="E5210"/>
      <c r="F5210"/>
      <c r="G5210"/>
      <c r="H5210"/>
      <c r="I5210"/>
      <c r="J5210"/>
      <c r="K5210"/>
      <c r="L5210"/>
      <c r="M5210"/>
      <c r="N5210" t="s">
        <v>8989</v>
      </c>
      <c r="O5210"/>
      <c r="P5210" s="401">
        <f>INDEX('Page 3 - Financial Information'!$K$16:$X$186,Y5210,X5210)</f>
        <v>0</v>
      </c>
      <c r="Q5210"/>
      <c r="R5210"/>
      <c r="S5210" t="s">
        <v>9889</v>
      </c>
      <c r="T5210"/>
      <c r="U5210"/>
      <c r="V5210"/>
      <c r="W5210"/>
      <c r="X5210" s="397">
        <v>10</v>
      </c>
      <c r="Y5210" s="397">
        <v>82</v>
      </c>
    </row>
    <row r="5211" spans="1:25" x14ac:dyDescent="0.45">
      <c r="A5211">
        <f>'Page 1 - General Information'!$G$12</f>
        <v>113367003</v>
      </c>
      <c r="B5211" t="str">
        <f>'Page 1 - General Information'!$G$16</f>
        <v>2658</v>
      </c>
      <c r="C5211" s="395" t="s">
        <v>19824</v>
      </c>
      <c r="D5211"/>
      <c r="E5211"/>
      <c r="F5211"/>
      <c r="G5211"/>
      <c r="H5211"/>
      <c r="I5211"/>
      <c r="J5211"/>
      <c r="K5211"/>
      <c r="L5211"/>
      <c r="M5211"/>
      <c r="N5211" t="s">
        <v>8989</v>
      </c>
      <c r="O5211"/>
      <c r="P5211" s="401">
        <f>INDEX('Page 3 - Financial Information'!$K$16:$X$186,Y5211,X5211)</f>
        <v>0</v>
      </c>
      <c r="Q5211"/>
      <c r="R5211"/>
      <c r="S5211" t="s">
        <v>9890</v>
      </c>
      <c r="T5211"/>
      <c r="U5211"/>
      <c r="V5211"/>
      <c r="W5211"/>
      <c r="X5211" s="397">
        <v>13</v>
      </c>
      <c r="Y5211" s="397">
        <v>82</v>
      </c>
    </row>
    <row r="5212" spans="1:25" x14ac:dyDescent="0.45">
      <c r="A5212">
        <f>'Page 1 - General Information'!$G$12</f>
        <v>113367003</v>
      </c>
      <c r="B5212" t="str">
        <f>'Page 1 - General Information'!$G$16</f>
        <v>2658</v>
      </c>
      <c r="C5212" s="395" t="s">
        <v>19824</v>
      </c>
      <c r="D5212"/>
      <c r="E5212"/>
      <c r="F5212"/>
      <c r="G5212"/>
      <c r="H5212"/>
      <c r="I5212"/>
      <c r="J5212"/>
      <c r="K5212"/>
      <c r="L5212"/>
      <c r="M5212"/>
      <c r="N5212" t="s">
        <v>8989</v>
      </c>
      <c r="O5212"/>
      <c r="P5212" s="401">
        <f>INDEX('Page 3 - Financial Information'!$K$16:$X$186,Y5212,X5212)</f>
        <v>0</v>
      </c>
      <c r="Q5212"/>
      <c r="R5212"/>
      <c r="S5212" t="s">
        <v>9891</v>
      </c>
      <c r="T5212"/>
      <c r="U5212"/>
      <c r="V5212"/>
      <c r="W5212"/>
      <c r="X5212" s="397">
        <v>14</v>
      </c>
      <c r="Y5212" s="397">
        <v>82</v>
      </c>
    </row>
    <row r="5213" spans="1:25" x14ac:dyDescent="0.45">
      <c r="A5213">
        <f>'Page 1 - General Information'!$G$12</f>
        <v>113367003</v>
      </c>
      <c r="B5213" t="str">
        <f>'Page 1 - General Information'!$G$16</f>
        <v>2658</v>
      </c>
      <c r="C5213" s="395" t="s">
        <v>19824</v>
      </c>
      <c r="D5213"/>
      <c r="E5213"/>
      <c r="F5213"/>
      <c r="G5213"/>
      <c r="H5213"/>
      <c r="I5213"/>
      <c r="J5213"/>
      <c r="K5213"/>
      <c r="L5213"/>
      <c r="M5213"/>
      <c r="N5213" t="s">
        <v>8989</v>
      </c>
      <c r="O5213"/>
      <c r="P5213" s="401">
        <f>INDEX('Page 3 - Financial Information'!$K$16:$X$186,Y5213,X5213)</f>
        <v>0</v>
      </c>
      <c r="Q5213"/>
      <c r="R5213"/>
      <c r="S5213" t="s">
        <v>9892</v>
      </c>
      <c r="T5213"/>
      <c r="U5213"/>
      <c r="V5213"/>
      <c r="W5213"/>
      <c r="X5213" s="397">
        <v>1</v>
      </c>
      <c r="Y5213" s="397">
        <v>83</v>
      </c>
    </row>
    <row r="5214" spans="1:25" x14ac:dyDescent="0.45">
      <c r="A5214">
        <f>'Page 1 - General Information'!$G$12</f>
        <v>113367003</v>
      </c>
      <c r="B5214" t="str">
        <f>'Page 1 - General Information'!$G$16</f>
        <v>2658</v>
      </c>
      <c r="C5214" s="395" t="s">
        <v>19824</v>
      </c>
      <c r="D5214"/>
      <c r="E5214"/>
      <c r="F5214"/>
      <c r="G5214"/>
      <c r="H5214"/>
      <c r="I5214"/>
      <c r="J5214"/>
      <c r="K5214"/>
      <c r="L5214"/>
      <c r="M5214"/>
      <c r="N5214" t="s">
        <v>8989</v>
      </c>
      <c r="O5214"/>
      <c r="P5214" s="401">
        <f>INDEX('Page 3 - Financial Information'!$K$16:$X$186,Y5214,X5214)</f>
        <v>0</v>
      </c>
      <c r="Q5214"/>
      <c r="R5214"/>
      <c r="S5214" t="s">
        <v>9893</v>
      </c>
      <c r="T5214"/>
      <c r="U5214"/>
      <c r="V5214"/>
      <c r="W5214"/>
      <c r="X5214" s="397">
        <v>3</v>
      </c>
      <c r="Y5214" s="397">
        <v>83</v>
      </c>
    </row>
    <row r="5215" spans="1:25" x14ac:dyDescent="0.45">
      <c r="A5215">
        <f>'Page 1 - General Information'!$G$12</f>
        <v>113367003</v>
      </c>
      <c r="B5215" t="str">
        <f>'Page 1 - General Information'!$G$16</f>
        <v>2658</v>
      </c>
      <c r="C5215" s="395" t="s">
        <v>19824</v>
      </c>
      <c r="D5215"/>
      <c r="E5215"/>
      <c r="F5215"/>
      <c r="G5215"/>
      <c r="H5215"/>
      <c r="I5215"/>
      <c r="J5215"/>
      <c r="K5215"/>
      <c r="L5215"/>
      <c r="M5215"/>
      <c r="N5215" t="s">
        <v>8989</v>
      </c>
      <c r="O5215"/>
      <c r="P5215" s="401">
        <f>INDEX('Page 3 - Financial Information'!$K$16:$X$186,Y5215,X5215)</f>
        <v>0</v>
      </c>
      <c r="Q5215"/>
      <c r="R5215"/>
      <c r="S5215" t="s">
        <v>9894</v>
      </c>
      <c r="T5215"/>
      <c r="U5215"/>
      <c r="V5215"/>
      <c r="W5215"/>
      <c r="X5215" s="397">
        <v>4</v>
      </c>
      <c r="Y5215" s="397">
        <v>83</v>
      </c>
    </row>
    <row r="5216" spans="1:25" x14ac:dyDescent="0.45">
      <c r="A5216">
        <f>'Page 1 - General Information'!$G$12</f>
        <v>113367003</v>
      </c>
      <c r="B5216" t="str">
        <f>'Page 1 - General Information'!$G$16</f>
        <v>2658</v>
      </c>
      <c r="C5216" s="395" t="s">
        <v>19824</v>
      </c>
      <c r="D5216"/>
      <c r="E5216"/>
      <c r="F5216"/>
      <c r="G5216"/>
      <c r="H5216"/>
      <c r="I5216"/>
      <c r="J5216"/>
      <c r="K5216"/>
      <c r="L5216"/>
      <c r="M5216"/>
      <c r="N5216" t="s">
        <v>8989</v>
      </c>
      <c r="O5216"/>
      <c r="P5216" s="401">
        <f>INDEX('Page 3 - Financial Information'!$K$16:$X$186,Y5216,X5216)</f>
        <v>0</v>
      </c>
      <c r="Q5216"/>
      <c r="R5216"/>
      <c r="S5216" t="s">
        <v>9895</v>
      </c>
      <c r="T5216"/>
      <c r="U5216"/>
      <c r="V5216"/>
      <c r="W5216"/>
      <c r="X5216" s="397">
        <v>5</v>
      </c>
      <c r="Y5216" s="397">
        <v>83</v>
      </c>
    </row>
    <row r="5217" spans="1:25" x14ac:dyDescent="0.45">
      <c r="A5217">
        <f>'Page 1 - General Information'!$G$12</f>
        <v>113367003</v>
      </c>
      <c r="B5217" t="str">
        <f>'Page 1 - General Information'!$G$16</f>
        <v>2658</v>
      </c>
      <c r="C5217" s="395" t="s">
        <v>19824</v>
      </c>
      <c r="D5217"/>
      <c r="E5217"/>
      <c r="F5217"/>
      <c r="G5217"/>
      <c r="H5217"/>
      <c r="I5217"/>
      <c r="J5217"/>
      <c r="K5217"/>
      <c r="L5217"/>
      <c r="M5217"/>
      <c r="N5217" t="s">
        <v>8989</v>
      </c>
      <c r="O5217"/>
      <c r="P5217" s="401">
        <f>INDEX('Page 3 - Financial Information'!$K$16:$X$186,Y5217,X5217)</f>
        <v>0</v>
      </c>
      <c r="Q5217"/>
      <c r="R5217"/>
      <c r="S5217" t="s">
        <v>9896</v>
      </c>
      <c r="T5217"/>
      <c r="U5217"/>
      <c r="V5217"/>
      <c r="W5217"/>
      <c r="X5217" s="397">
        <v>6</v>
      </c>
      <c r="Y5217" s="397">
        <v>83</v>
      </c>
    </row>
    <row r="5218" spans="1:25" x14ac:dyDescent="0.45">
      <c r="A5218">
        <f>'Page 1 - General Information'!$G$12</f>
        <v>113367003</v>
      </c>
      <c r="B5218" t="str">
        <f>'Page 1 - General Information'!$G$16</f>
        <v>2658</v>
      </c>
      <c r="C5218" s="395" t="s">
        <v>19824</v>
      </c>
      <c r="D5218"/>
      <c r="E5218"/>
      <c r="F5218"/>
      <c r="G5218"/>
      <c r="H5218"/>
      <c r="I5218"/>
      <c r="J5218"/>
      <c r="K5218"/>
      <c r="L5218"/>
      <c r="M5218"/>
      <c r="N5218" t="s">
        <v>8989</v>
      </c>
      <c r="O5218"/>
      <c r="P5218" s="401">
        <f>INDEX('Page 3 - Financial Information'!$K$16:$X$186,Y5218,X5218)</f>
        <v>0</v>
      </c>
      <c r="Q5218"/>
      <c r="R5218"/>
      <c r="S5218" t="s">
        <v>9897</v>
      </c>
      <c r="T5218"/>
      <c r="U5218"/>
      <c r="V5218"/>
      <c r="W5218"/>
      <c r="X5218" s="397">
        <v>7</v>
      </c>
      <c r="Y5218" s="397">
        <v>83</v>
      </c>
    </row>
    <row r="5219" spans="1:25" x14ac:dyDescent="0.45">
      <c r="A5219">
        <f>'Page 1 - General Information'!$G$12</f>
        <v>113367003</v>
      </c>
      <c r="B5219" t="str">
        <f>'Page 1 - General Information'!$G$16</f>
        <v>2658</v>
      </c>
      <c r="C5219" s="395" t="s">
        <v>19824</v>
      </c>
      <c r="D5219"/>
      <c r="E5219"/>
      <c r="F5219"/>
      <c r="G5219"/>
      <c r="H5219"/>
      <c r="I5219"/>
      <c r="J5219"/>
      <c r="K5219"/>
      <c r="L5219"/>
      <c r="M5219"/>
      <c r="N5219" t="s">
        <v>8989</v>
      </c>
      <c r="O5219"/>
      <c r="P5219" s="401">
        <f>INDEX('Page 3 - Financial Information'!$K$16:$X$186,Y5219,X5219)</f>
        <v>0</v>
      </c>
      <c r="Q5219"/>
      <c r="R5219"/>
      <c r="S5219" t="s">
        <v>9898</v>
      </c>
      <c r="T5219"/>
      <c r="U5219"/>
      <c r="V5219"/>
      <c r="W5219"/>
      <c r="X5219" s="397">
        <v>8</v>
      </c>
      <c r="Y5219" s="397">
        <v>83</v>
      </c>
    </row>
    <row r="5220" spans="1:25" x14ac:dyDescent="0.45">
      <c r="A5220">
        <f>'Page 1 - General Information'!$G$12</f>
        <v>113367003</v>
      </c>
      <c r="B5220" t="str">
        <f>'Page 1 - General Information'!$G$16</f>
        <v>2658</v>
      </c>
      <c r="C5220" s="395" t="s">
        <v>19824</v>
      </c>
      <c r="D5220"/>
      <c r="E5220"/>
      <c r="F5220"/>
      <c r="G5220"/>
      <c r="H5220"/>
      <c r="I5220"/>
      <c r="J5220"/>
      <c r="K5220"/>
      <c r="L5220"/>
      <c r="M5220"/>
      <c r="N5220" t="s">
        <v>8989</v>
      </c>
      <c r="O5220"/>
      <c r="P5220" s="401">
        <f>INDEX('Page 3 - Financial Information'!$K$16:$X$186,Y5220,X5220)</f>
        <v>0</v>
      </c>
      <c r="Q5220"/>
      <c r="R5220"/>
      <c r="S5220" t="s">
        <v>9899</v>
      </c>
      <c r="T5220"/>
      <c r="U5220"/>
      <c r="V5220"/>
      <c r="W5220"/>
      <c r="X5220" s="397">
        <v>9</v>
      </c>
      <c r="Y5220" s="397">
        <v>83</v>
      </c>
    </row>
    <row r="5221" spans="1:25" x14ac:dyDescent="0.45">
      <c r="A5221">
        <f>'Page 1 - General Information'!$G$12</f>
        <v>113367003</v>
      </c>
      <c r="B5221" t="str">
        <f>'Page 1 - General Information'!$G$16</f>
        <v>2658</v>
      </c>
      <c r="C5221" s="395" t="s">
        <v>19824</v>
      </c>
      <c r="D5221"/>
      <c r="E5221"/>
      <c r="F5221"/>
      <c r="G5221"/>
      <c r="H5221"/>
      <c r="I5221"/>
      <c r="J5221"/>
      <c r="K5221"/>
      <c r="L5221"/>
      <c r="M5221"/>
      <c r="N5221" t="s">
        <v>8989</v>
      </c>
      <c r="O5221"/>
      <c r="P5221" s="401">
        <f>INDEX('Page 3 - Financial Information'!$K$16:$X$186,Y5221,X5221)</f>
        <v>0</v>
      </c>
      <c r="Q5221"/>
      <c r="R5221"/>
      <c r="S5221" t="s">
        <v>9900</v>
      </c>
      <c r="T5221"/>
      <c r="U5221"/>
      <c r="V5221"/>
      <c r="W5221"/>
      <c r="X5221" s="397">
        <v>10</v>
      </c>
      <c r="Y5221" s="397">
        <v>83</v>
      </c>
    </row>
    <row r="5222" spans="1:25" x14ac:dyDescent="0.45">
      <c r="A5222">
        <f>'Page 1 - General Information'!$G$12</f>
        <v>113367003</v>
      </c>
      <c r="B5222" t="str">
        <f>'Page 1 - General Information'!$G$16</f>
        <v>2658</v>
      </c>
      <c r="C5222" s="395" t="s">
        <v>19824</v>
      </c>
      <c r="D5222"/>
      <c r="E5222"/>
      <c r="F5222"/>
      <c r="G5222"/>
      <c r="H5222"/>
      <c r="I5222"/>
      <c r="J5222"/>
      <c r="K5222"/>
      <c r="L5222"/>
      <c r="M5222"/>
      <c r="N5222" t="s">
        <v>8989</v>
      </c>
      <c r="O5222"/>
      <c r="P5222" s="401">
        <f>INDEX('Page 3 - Financial Information'!$K$16:$X$186,Y5222,X5222)</f>
        <v>0</v>
      </c>
      <c r="Q5222"/>
      <c r="R5222"/>
      <c r="S5222" t="s">
        <v>9901</v>
      </c>
      <c r="T5222"/>
      <c r="U5222"/>
      <c r="V5222"/>
      <c r="W5222"/>
      <c r="X5222" s="397">
        <v>13</v>
      </c>
      <c r="Y5222" s="397">
        <v>83</v>
      </c>
    </row>
    <row r="5223" spans="1:25" x14ac:dyDescent="0.45">
      <c r="A5223">
        <f>'Page 1 - General Information'!$G$12</f>
        <v>113367003</v>
      </c>
      <c r="B5223" t="str">
        <f>'Page 1 - General Information'!$G$16</f>
        <v>2658</v>
      </c>
      <c r="C5223" s="395" t="s">
        <v>19824</v>
      </c>
      <c r="D5223"/>
      <c r="E5223"/>
      <c r="F5223"/>
      <c r="G5223"/>
      <c r="H5223"/>
      <c r="I5223"/>
      <c r="J5223"/>
      <c r="K5223"/>
      <c r="L5223"/>
      <c r="M5223"/>
      <c r="N5223" t="s">
        <v>8989</v>
      </c>
      <c r="O5223"/>
      <c r="P5223" s="401">
        <f>INDEX('Page 3 - Financial Information'!$K$16:$X$186,Y5223,X5223)</f>
        <v>0</v>
      </c>
      <c r="Q5223"/>
      <c r="R5223"/>
      <c r="S5223" t="s">
        <v>9902</v>
      </c>
      <c r="T5223"/>
      <c r="U5223"/>
      <c r="V5223"/>
      <c r="W5223"/>
      <c r="X5223" s="397">
        <v>14</v>
      </c>
      <c r="Y5223" s="397">
        <v>83</v>
      </c>
    </row>
    <row r="5224" spans="1:25" x14ac:dyDescent="0.45">
      <c r="A5224">
        <f>'Page 1 - General Information'!$G$12</f>
        <v>113367003</v>
      </c>
      <c r="B5224" t="str">
        <f>'Page 1 - General Information'!$G$16</f>
        <v>2658</v>
      </c>
      <c r="C5224" s="395" t="s">
        <v>19824</v>
      </c>
      <c r="D5224"/>
      <c r="E5224"/>
      <c r="F5224"/>
      <c r="G5224"/>
      <c r="H5224"/>
      <c r="I5224"/>
      <c r="J5224"/>
      <c r="K5224"/>
      <c r="L5224"/>
      <c r="M5224"/>
      <c r="N5224" t="s">
        <v>8989</v>
      </c>
      <c r="O5224"/>
      <c r="P5224" s="401">
        <f>INDEX('Page 3 - Financial Information'!$K$16:$X$186,Y5224,X5224)</f>
        <v>3885.65</v>
      </c>
      <c r="Q5224"/>
      <c r="R5224"/>
      <c r="S5224" t="s">
        <v>9903</v>
      </c>
      <c r="T5224"/>
      <c r="U5224"/>
      <c r="V5224"/>
      <c r="W5224"/>
      <c r="X5224" s="397">
        <v>1</v>
      </c>
      <c r="Y5224" s="397">
        <v>84</v>
      </c>
    </row>
    <row r="5225" spans="1:25" x14ac:dyDescent="0.45">
      <c r="A5225">
        <f>'Page 1 - General Information'!$G$12</f>
        <v>113367003</v>
      </c>
      <c r="B5225" t="str">
        <f>'Page 1 - General Information'!$G$16</f>
        <v>2658</v>
      </c>
      <c r="C5225" s="395" t="s">
        <v>19824</v>
      </c>
      <c r="D5225"/>
      <c r="E5225"/>
      <c r="F5225"/>
      <c r="G5225"/>
      <c r="H5225"/>
      <c r="I5225"/>
      <c r="J5225"/>
      <c r="K5225"/>
      <c r="L5225"/>
      <c r="M5225"/>
      <c r="N5225" t="s">
        <v>8989</v>
      </c>
      <c r="O5225"/>
      <c r="P5225" s="401">
        <f>INDEX('Page 3 - Financial Information'!$K$16:$X$186,Y5225,X5225)</f>
        <v>734.58</v>
      </c>
      <c r="Q5225"/>
      <c r="R5225"/>
      <c r="S5225" t="s">
        <v>9904</v>
      </c>
      <c r="T5225"/>
      <c r="U5225"/>
      <c r="V5225"/>
      <c r="W5225"/>
      <c r="X5225" s="397">
        <v>3</v>
      </c>
      <c r="Y5225" s="397">
        <v>84</v>
      </c>
    </row>
    <row r="5226" spans="1:25" x14ac:dyDescent="0.45">
      <c r="A5226">
        <f>'Page 1 - General Information'!$G$12</f>
        <v>113367003</v>
      </c>
      <c r="B5226" t="str">
        <f>'Page 1 - General Information'!$G$16</f>
        <v>2658</v>
      </c>
      <c r="C5226" s="395" t="s">
        <v>19824</v>
      </c>
      <c r="D5226"/>
      <c r="E5226"/>
      <c r="F5226"/>
      <c r="G5226"/>
      <c r="H5226"/>
      <c r="I5226"/>
      <c r="J5226"/>
      <c r="K5226"/>
      <c r="L5226"/>
      <c r="M5226"/>
      <c r="N5226" t="s">
        <v>8989</v>
      </c>
      <c r="O5226"/>
      <c r="P5226" s="401">
        <f>INDEX('Page 3 - Financial Information'!$K$16:$X$186,Y5226,X5226)</f>
        <v>10.130000000000001</v>
      </c>
      <c r="Q5226"/>
      <c r="R5226"/>
      <c r="S5226" t="s">
        <v>9905</v>
      </c>
      <c r="T5226"/>
      <c r="U5226"/>
      <c r="V5226"/>
      <c r="W5226"/>
      <c r="X5226" s="397">
        <v>4</v>
      </c>
      <c r="Y5226" s="397">
        <v>84</v>
      </c>
    </row>
    <row r="5227" spans="1:25" x14ac:dyDescent="0.45">
      <c r="A5227">
        <f>'Page 1 - General Information'!$G$12</f>
        <v>113367003</v>
      </c>
      <c r="B5227" t="str">
        <f>'Page 1 - General Information'!$G$16</f>
        <v>2658</v>
      </c>
      <c r="C5227" s="395" t="s">
        <v>19824</v>
      </c>
      <c r="D5227"/>
      <c r="E5227"/>
      <c r="F5227"/>
      <c r="G5227"/>
      <c r="H5227"/>
      <c r="I5227"/>
      <c r="J5227"/>
      <c r="K5227"/>
      <c r="L5227"/>
      <c r="M5227"/>
      <c r="N5227" t="s">
        <v>8989</v>
      </c>
      <c r="O5227"/>
      <c r="P5227" s="401">
        <f>INDEX('Page 3 - Financial Information'!$K$16:$X$186,Y5227,X5227)</f>
        <v>102.17</v>
      </c>
      <c r="Q5227"/>
      <c r="R5227"/>
      <c r="S5227" t="s">
        <v>9906</v>
      </c>
      <c r="T5227"/>
      <c r="U5227"/>
      <c r="V5227"/>
      <c r="W5227"/>
      <c r="X5227" s="397">
        <v>5</v>
      </c>
      <c r="Y5227" s="397">
        <v>84</v>
      </c>
    </row>
    <row r="5228" spans="1:25" x14ac:dyDescent="0.45">
      <c r="A5228">
        <f>'Page 1 - General Information'!$G$12</f>
        <v>113367003</v>
      </c>
      <c r="B5228" t="str">
        <f>'Page 1 - General Information'!$G$16</f>
        <v>2658</v>
      </c>
      <c r="C5228" s="395" t="s">
        <v>19824</v>
      </c>
      <c r="D5228"/>
      <c r="E5228"/>
      <c r="F5228"/>
      <c r="G5228"/>
      <c r="H5228"/>
      <c r="I5228"/>
      <c r="J5228"/>
      <c r="K5228"/>
      <c r="L5228"/>
      <c r="M5228"/>
      <c r="N5228" t="s">
        <v>8989</v>
      </c>
      <c r="O5228"/>
      <c r="P5228" s="401">
        <f>INDEX('Page 3 - Financial Information'!$K$16:$X$186,Y5228,X5228)</f>
        <v>0</v>
      </c>
      <c r="Q5228"/>
      <c r="R5228"/>
      <c r="S5228" t="s">
        <v>9907</v>
      </c>
      <c r="T5228"/>
      <c r="U5228"/>
      <c r="V5228"/>
      <c r="W5228"/>
      <c r="X5228" s="397">
        <v>6</v>
      </c>
      <c r="Y5228" s="397">
        <v>84</v>
      </c>
    </row>
    <row r="5229" spans="1:25" x14ac:dyDescent="0.45">
      <c r="A5229">
        <f>'Page 1 - General Information'!$G$12</f>
        <v>113367003</v>
      </c>
      <c r="B5229" t="str">
        <f>'Page 1 - General Information'!$G$16</f>
        <v>2658</v>
      </c>
      <c r="C5229" s="395" t="s">
        <v>19824</v>
      </c>
      <c r="D5229"/>
      <c r="E5229"/>
      <c r="F5229"/>
      <c r="G5229"/>
      <c r="H5229"/>
      <c r="I5229"/>
      <c r="J5229"/>
      <c r="K5229"/>
      <c r="L5229"/>
      <c r="M5229"/>
      <c r="N5229" t="s">
        <v>8989</v>
      </c>
      <c r="O5229"/>
      <c r="P5229" s="401">
        <f>INDEX('Page 3 - Financial Information'!$K$16:$X$186,Y5229,X5229)</f>
        <v>1658.35</v>
      </c>
      <c r="Q5229"/>
      <c r="R5229"/>
      <c r="S5229" t="s">
        <v>9908</v>
      </c>
      <c r="T5229"/>
      <c r="U5229"/>
      <c r="V5229"/>
      <c r="W5229"/>
      <c r="X5229" s="397">
        <v>7</v>
      </c>
      <c r="Y5229" s="397">
        <v>84</v>
      </c>
    </row>
    <row r="5230" spans="1:25" x14ac:dyDescent="0.45">
      <c r="A5230">
        <f>'Page 1 - General Information'!$G$12</f>
        <v>113367003</v>
      </c>
      <c r="B5230" t="str">
        <f>'Page 1 - General Information'!$G$16</f>
        <v>2658</v>
      </c>
      <c r="C5230" s="395" t="s">
        <v>19824</v>
      </c>
      <c r="D5230"/>
      <c r="E5230"/>
      <c r="F5230"/>
      <c r="G5230"/>
      <c r="H5230"/>
      <c r="I5230"/>
      <c r="J5230"/>
      <c r="K5230"/>
      <c r="L5230"/>
      <c r="M5230"/>
      <c r="N5230" t="s">
        <v>8989</v>
      </c>
      <c r="O5230"/>
      <c r="P5230" s="401">
        <f>INDEX('Page 3 - Financial Information'!$K$16:$X$186,Y5230,X5230)</f>
        <v>1380.42</v>
      </c>
      <c r="Q5230"/>
      <c r="R5230"/>
      <c r="S5230" t="s">
        <v>9909</v>
      </c>
      <c r="T5230"/>
      <c r="U5230"/>
      <c r="V5230"/>
      <c r="W5230"/>
      <c r="X5230" s="397">
        <v>8</v>
      </c>
      <c r="Y5230" s="397">
        <v>84</v>
      </c>
    </row>
    <row r="5231" spans="1:25" x14ac:dyDescent="0.45">
      <c r="A5231">
        <f>'Page 1 - General Information'!$G$12</f>
        <v>113367003</v>
      </c>
      <c r="B5231" t="str">
        <f>'Page 1 - General Information'!$G$16</f>
        <v>2658</v>
      </c>
      <c r="C5231" s="395" t="s">
        <v>19824</v>
      </c>
      <c r="D5231"/>
      <c r="E5231"/>
      <c r="F5231"/>
      <c r="G5231"/>
      <c r="H5231"/>
      <c r="I5231"/>
      <c r="J5231"/>
      <c r="K5231"/>
      <c r="L5231"/>
      <c r="M5231"/>
      <c r="N5231" t="s">
        <v>8989</v>
      </c>
      <c r="O5231"/>
      <c r="P5231" s="401">
        <f>INDEX('Page 3 - Financial Information'!$K$16:$X$186,Y5231,X5231)</f>
        <v>0</v>
      </c>
      <c r="Q5231"/>
      <c r="R5231"/>
      <c r="S5231" t="s">
        <v>9910</v>
      </c>
      <c r="T5231"/>
      <c r="U5231"/>
      <c r="V5231"/>
      <c r="W5231"/>
      <c r="X5231" s="397">
        <v>9</v>
      </c>
      <c r="Y5231" s="397">
        <v>84</v>
      </c>
    </row>
    <row r="5232" spans="1:25" x14ac:dyDescent="0.45">
      <c r="A5232">
        <f>'Page 1 - General Information'!$G$12</f>
        <v>113367003</v>
      </c>
      <c r="B5232" t="str">
        <f>'Page 1 - General Information'!$G$16</f>
        <v>2658</v>
      </c>
      <c r="C5232" s="395" t="s">
        <v>19824</v>
      </c>
      <c r="D5232"/>
      <c r="E5232"/>
      <c r="F5232"/>
      <c r="G5232"/>
      <c r="H5232"/>
      <c r="I5232"/>
      <c r="J5232"/>
      <c r="K5232"/>
      <c r="L5232"/>
      <c r="M5232"/>
      <c r="N5232" t="s">
        <v>8989</v>
      </c>
      <c r="O5232"/>
      <c r="P5232" s="401">
        <f>INDEX('Page 3 - Financial Information'!$K$16:$X$186,Y5232,X5232)</f>
        <v>0</v>
      </c>
      <c r="Q5232"/>
      <c r="R5232"/>
      <c r="S5232" t="s">
        <v>9911</v>
      </c>
      <c r="T5232"/>
      <c r="U5232"/>
      <c r="V5232"/>
      <c r="W5232"/>
      <c r="X5232" s="397">
        <v>10</v>
      </c>
      <c r="Y5232" s="397">
        <v>84</v>
      </c>
    </row>
    <row r="5233" spans="1:25" x14ac:dyDescent="0.45">
      <c r="A5233">
        <f>'Page 1 - General Information'!$G$12</f>
        <v>113367003</v>
      </c>
      <c r="B5233" t="str">
        <f>'Page 1 - General Information'!$G$16</f>
        <v>2658</v>
      </c>
      <c r="C5233" s="395" t="s">
        <v>19824</v>
      </c>
      <c r="D5233"/>
      <c r="E5233"/>
      <c r="F5233"/>
      <c r="G5233"/>
      <c r="H5233"/>
      <c r="I5233"/>
      <c r="J5233"/>
      <c r="K5233"/>
      <c r="L5233"/>
      <c r="M5233"/>
      <c r="N5233" t="s">
        <v>8989</v>
      </c>
      <c r="O5233"/>
      <c r="P5233" s="401">
        <f>INDEX('Page 3 - Financial Information'!$K$16:$X$186,Y5233,X5233)</f>
        <v>0</v>
      </c>
      <c r="Q5233"/>
      <c r="R5233"/>
      <c r="S5233" t="s">
        <v>9912</v>
      </c>
      <c r="T5233"/>
      <c r="U5233"/>
      <c r="V5233"/>
      <c r="W5233"/>
      <c r="X5233" s="397">
        <v>13</v>
      </c>
      <c r="Y5233" s="397">
        <v>84</v>
      </c>
    </row>
    <row r="5234" spans="1:25" x14ac:dyDescent="0.45">
      <c r="A5234">
        <f>'Page 1 - General Information'!$G$12</f>
        <v>113367003</v>
      </c>
      <c r="B5234" t="str">
        <f>'Page 1 - General Information'!$G$16</f>
        <v>2658</v>
      </c>
      <c r="C5234" s="395" t="s">
        <v>19824</v>
      </c>
      <c r="D5234"/>
      <c r="E5234"/>
      <c r="F5234"/>
      <c r="G5234"/>
      <c r="H5234"/>
      <c r="I5234"/>
      <c r="J5234"/>
      <c r="K5234"/>
      <c r="L5234"/>
      <c r="M5234"/>
      <c r="N5234" t="s">
        <v>8989</v>
      </c>
      <c r="O5234"/>
      <c r="P5234" s="401">
        <f>INDEX('Page 3 - Financial Information'!$K$16:$X$186,Y5234,X5234)</f>
        <v>0</v>
      </c>
      <c r="Q5234"/>
      <c r="R5234"/>
      <c r="S5234" t="s">
        <v>9913</v>
      </c>
      <c r="T5234"/>
      <c r="U5234"/>
      <c r="V5234"/>
      <c r="W5234"/>
      <c r="X5234" s="397">
        <v>14</v>
      </c>
      <c r="Y5234" s="397">
        <v>84</v>
      </c>
    </row>
    <row r="5235" spans="1:25" x14ac:dyDescent="0.45">
      <c r="A5235">
        <f>'Page 1 - General Information'!$G$12</f>
        <v>113367003</v>
      </c>
      <c r="B5235" t="str">
        <f>'Page 1 - General Information'!$G$16</f>
        <v>2658</v>
      </c>
      <c r="C5235" s="395" t="s">
        <v>19824</v>
      </c>
      <c r="D5235"/>
      <c r="E5235"/>
      <c r="F5235"/>
      <c r="G5235"/>
      <c r="H5235"/>
      <c r="I5235"/>
      <c r="J5235"/>
      <c r="K5235"/>
      <c r="L5235"/>
      <c r="M5235"/>
      <c r="N5235" t="s">
        <v>8989</v>
      </c>
      <c r="O5235"/>
      <c r="P5235" s="401">
        <f>INDEX('Page 3 - Financial Information'!$K$16:$X$186,Y5235,X5235)</f>
        <v>11929.85</v>
      </c>
      <c r="Q5235"/>
      <c r="R5235"/>
      <c r="S5235" t="s">
        <v>9914</v>
      </c>
      <c r="T5235"/>
      <c r="U5235"/>
      <c r="V5235"/>
      <c r="W5235"/>
      <c r="X5235" s="397">
        <v>1</v>
      </c>
      <c r="Y5235" s="397">
        <v>85</v>
      </c>
    </row>
    <row r="5236" spans="1:25" x14ac:dyDescent="0.45">
      <c r="A5236">
        <f>'Page 1 - General Information'!$G$12</f>
        <v>113367003</v>
      </c>
      <c r="B5236" t="str">
        <f>'Page 1 - General Information'!$G$16</f>
        <v>2658</v>
      </c>
      <c r="C5236" s="395" t="s">
        <v>19824</v>
      </c>
      <c r="D5236"/>
      <c r="E5236"/>
      <c r="F5236"/>
      <c r="G5236"/>
      <c r="H5236"/>
      <c r="I5236"/>
      <c r="J5236"/>
      <c r="K5236"/>
      <c r="L5236"/>
      <c r="M5236"/>
      <c r="N5236" t="s">
        <v>8989</v>
      </c>
      <c r="O5236"/>
      <c r="P5236" s="401">
        <f>INDEX('Page 3 - Financial Information'!$K$16:$X$186,Y5236,X5236)</f>
        <v>758.81</v>
      </c>
      <c r="Q5236"/>
      <c r="R5236"/>
      <c r="S5236" t="s">
        <v>9915</v>
      </c>
      <c r="T5236"/>
      <c r="U5236"/>
      <c r="V5236"/>
      <c r="W5236"/>
      <c r="X5236" s="397">
        <v>3</v>
      </c>
      <c r="Y5236" s="397">
        <v>85</v>
      </c>
    </row>
    <row r="5237" spans="1:25" x14ac:dyDescent="0.45">
      <c r="A5237">
        <f>'Page 1 - General Information'!$G$12</f>
        <v>113367003</v>
      </c>
      <c r="B5237" t="str">
        <f>'Page 1 - General Information'!$G$16</f>
        <v>2658</v>
      </c>
      <c r="C5237" s="395" t="s">
        <v>19824</v>
      </c>
      <c r="D5237"/>
      <c r="E5237"/>
      <c r="F5237"/>
      <c r="G5237"/>
      <c r="H5237"/>
      <c r="I5237"/>
      <c r="J5237"/>
      <c r="K5237"/>
      <c r="L5237"/>
      <c r="M5237"/>
      <c r="N5237" t="s">
        <v>8989</v>
      </c>
      <c r="O5237"/>
      <c r="P5237" s="401">
        <f>INDEX('Page 3 - Financial Information'!$K$16:$X$186,Y5237,X5237)</f>
        <v>62.89</v>
      </c>
      <c r="Q5237"/>
      <c r="R5237"/>
      <c r="S5237" t="s">
        <v>9916</v>
      </c>
      <c r="T5237"/>
      <c r="U5237"/>
      <c r="V5237"/>
      <c r="W5237"/>
      <c r="X5237" s="397">
        <v>4</v>
      </c>
      <c r="Y5237" s="397">
        <v>85</v>
      </c>
    </row>
    <row r="5238" spans="1:25" x14ac:dyDescent="0.45">
      <c r="A5238">
        <f>'Page 1 - General Information'!$G$12</f>
        <v>113367003</v>
      </c>
      <c r="B5238" t="str">
        <f>'Page 1 - General Information'!$G$16</f>
        <v>2658</v>
      </c>
      <c r="C5238" s="395" t="s">
        <v>19824</v>
      </c>
      <c r="D5238"/>
      <c r="E5238"/>
      <c r="F5238"/>
      <c r="G5238"/>
      <c r="H5238"/>
      <c r="I5238"/>
      <c r="J5238"/>
      <c r="K5238"/>
      <c r="L5238"/>
      <c r="M5238"/>
      <c r="N5238" t="s">
        <v>8989</v>
      </c>
      <c r="O5238"/>
      <c r="P5238" s="401">
        <f>INDEX('Page 3 - Financial Information'!$K$16:$X$186,Y5238,X5238)</f>
        <v>817.33</v>
      </c>
      <c r="Q5238"/>
      <c r="R5238"/>
      <c r="S5238" t="s">
        <v>9917</v>
      </c>
      <c r="T5238"/>
      <c r="U5238"/>
      <c r="V5238"/>
      <c r="W5238"/>
      <c r="X5238" s="397">
        <v>5</v>
      </c>
      <c r="Y5238" s="397">
        <v>85</v>
      </c>
    </row>
    <row r="5239" spans="1:25" x14ac:dyDescent="0.45">
      <c r="A5239">
        <f>'Page 1 - General Information'!$G$12</f>
        <v>113367003</v>
      </c>
      <c r="B5239" t="str">
        <f>'Page 1 - General Information'!$G$16</f>
        <v>2658</v>
      </c>
      <c r="C5239" s="395" t="s">
        <v>19824</v>
      </c>
      <c r="D5239"/>
      <c r="E5239"/>
      <c r="F5239"/>
      <c r="G5239"/>
      <c r="H5239"/>
      <c r="I5239"/>
      <c r="J5239"/>
      <c r="K5239"/>
      <c r="L5239"/>
      <c r="M5239"/>
      <c r="N5239" t="s">
        <v>8989</v>
      </c>
      <c r="O5239"/>
      <c r="P5239" s="401">
        <f>INDEX('Page 3 - Financial Information'!$K$16:$X$186,Y5239,X5239)</f>
        <v>0</v>
      </c>
      <c r="Q5239"/>
      <c r="R5239"/>
      <c r="S5239" t="s">
        <v>9918</v>
      </c>
      <c r="T5239"/>
      <c r="U5239"/>
      <c r="V5239"/>
      <c r="W5239"/>
      <c r="X5239" s="397">
        <v>6</v>
      </c>
      <c r="Y5239" s="397">
        <v>85</v>
      </c>
    </row>
    <row r="5240" spans="1:25" x14ac:dyDescent="0.45">
      <c r="A5240">
        <f>'Page 1 - General Information'!$G$12</f>
        <v>113367003</v>
      </c>
      <c r="B5240" t="str">
        <f>'Page 1 - General Information'!$G$16</f>
        <v>2658</v>
      </c>
      <c r="C5240" s="395" t="s">
        <v>19824</v>
      </c>
      <c r="D5240"/>
      <c r="E5240"/>
      <c r="F5240"/>
      <c r="G5240"/>
      <c r="H5240"/>
      <c r="I5240"/>
      <c r="J5240"/>
      <c r="K5240"/>
      <c r="L5240"/>
      <c r="M5240"/>
      <c r="N5240" t="s">
        <v>8989</v>
      </c>
      <c r="O5240"/>
      <c r="P5240" s="401">
        <f>INDEX('Page 3 - Financial Information'!$K$16:$X$186,Y5240,X5240)</f>
        <v>1641.54</v>
      </c>
      <c r="Q5240"/>
      <c r="R5240"/>
      <c r="S5240" t="s">
        <v>9919</v>
      </c>
      <c r="T5240"/>
      <c r="U5240"/>
      <c r="V5240"/>
      <c r="W5240"/>
      <c r="X5240" s="397">
        <v>7</v>
      </c>
      <c r="Y5240" s="397">
        <v>85</v>
      </c>
    </row>
    <row r="5241" spans="1:25" x14ac:dyDescent="0.45">
      <c r="A5241">
        <f>'Page 1 - General Information'!$G$12</f>
        <v>113367003</v>
      </c>
      <c r="B5241" t="str">
        <f>'Page 1 - General Information'!$G$16</f>
        <v>2658</v>
      </c>
      <c r="C5241" s="395" t="s">
        <v>19824</v>
      </c>
      <c r="D5241"/>
      <c r="E5241"/>
      <c r="F5241"/>
      <c r="G5241"/>
      <c r="H5241"/>
      <c r="I5241"/>
      <c r="J5241"/>
      <c r="K5241"/>
      <c r="L5241"/>
      <c r="M5241"/>
      <c r="N5241" t="s">
        <v>8989</v>
      </c>
      <c r="O5241"/>
      <c r="P5241" s="401">
        <f>INDEX('Page 3 - Financial Information'!$K$16:$X$186,Y5241,X5241)</f>
        <v>8649.2800000000007</v>
      </c>
      <c r="Q5241"/>
      <c r="R5241"/>
      <c r="S5241" t="s">
        <v>9920</v>
      </c>
      <c r="T5241"/>
      <c r="U5241"/>
      <c r="V5241"/>
      <c r="W5241"/>
      <c r="X5241" s="397">
        <v>8</v>
      </c>
      <c r="Y5241" s="397">
        <v>85</v>
      </c>
    </row>
    <row r="5242" spans="1:25" x14ac:dyDescent="0.45">
      <c r="A5242">
        <f>'Page 1 - General Information'!$G$12</f>
        <v>113367003</v>
      </c>
      <c r="B5242" t="str">
        <f>'Page 1 - General Information'!$G$16</f>
        <v>2658</v>
      </c>
      <c r="C5242" s="395" t="s">
        <v>19824</v>
      </c>
      <c r="D5242"/>
      <c r="E5242"/>
      <c r="F5242"/>
      <c r="G5242"/>
      <c r="H5242"/>
      <c r="I5242"/>
      <c r="J5242"/>
      <c r="K5242"/>
      <c r="L5242"/>
      <c r="M5242"/>
      <c r="N5242" t="s">
        <v>8989</v>
      </c>
      <c r="O5242"/>
      <c r="P5242" s="401">
        <f>INDEX('Page 3 - Financial Information'!$K$16:$X$186,Y5242,X5242)</f>
        <v>0</v>
      </c>
      <c r="Q5242"/>
      <c r="R5242"/>
      <c r="S5242" t="s">
        <v>9921</v>
      </c>
      <c r="T5242"/>
      <c r="U5242"/>
      <c r="V5242"/>
      <c r="W5242"/>
      <c r="X5242" s="397">
        <v>9</v>
      </c>
      <c r="Y5242" s="397">
        <v>85</v>
      </c>
    </row>
    <row r="5243" spans="1:25" x14ac:dyDescent="0.45">
      <c r="A5243">
        <f>'Page 1 - General Information'!$G$12</f>
        <v>113367003</v>
      </c>
      <c r="B5243" t="str">
        <f>'Page 1 - General Information'!$G$16</f>
        <v>2658</v>
      </c>
      <c r="C5243" s="395" t="s">
        <v>19824</v>
      </c>
      <c r="D5243"/>
      <c r="E5243"/>
      <c r="F5243"/>
      <c r="G5243"/>
      <c r="H5243"/>
      <c r="I5243"/>
      <c r="J5243"/>
      <c r="K5243"/>
      <c r="L5243"/>
      <c r="M5243"/>
      <c r="N5243" t="s">
        <v>8989</v>
      </c>
      <c r="O5243"/>
      <c r="P5243" s="401">
        <f>INDEX('Page 3 - Financial Information'!$K$16:$X$186,Y5243,X5243)</f>
        <v>0</v>
      </c>
      <c r="Q5243"/>
      <c r="R5243"/>
      <c r="S5243" t="s">
        <v>9922</v>
      </c>
      <c r="T5243"/>
      <c r="U5243"/>
      <c r="V5243"/>
      <c r="W5243"/>
      <c r="X5243" s="397">
        <v>10</v>
      </c>
      <c r="Y5243" s="397">
        <v>85</v>
      </c>
    </row>
    <row r="5244" spans="1:25" x14ac:dyDescent="0.45">
      <c r="A5244">
        <f>'Page 1 - General Information'!$G$12</f>
        <v>113367003</v>
      </c>
      <c r="B5244" t="str">
        <f>'Page 1 - General Information'!$G$16</f>
        <v>2658</v>
      </c>
      <c r="C5244" s="395" t="s">
        <v>19824</v>
      </c>
      <c r="D5244"/>
      <c r="E5244"/>
      <c r="F5244"/>
      <c r="G5244"/>
      <c r="H5244"/>
      <c r="I5244"/>
      <c r="J5244"/>
      <c r="K5244"/>
      <c r="L5244"/>
      <c r="M5244"/>
      <c r="N5244" t="s">
        <v>8989</v>
      </c>
      <c r="O5244"/>
      <c r="P5244" s="401">
        <f>INDEX('Page 3 - Financial Information'!$K$16:$X$186,Y5244,X5244)</f>
        <v>0</v>
      </c>
      <c r="Q5244"/>
      <c r="R5244"/>
      <c r="S5244" t="s">
        <v>9923</v>
      </c>
      <c r="T5244"/>
      <c r="U5244"/>
      <c r="V5244"/>
      <c r="W5244"/>
      <c r="X5244" s="397">
        <v>13</v>
      </c>
      <c r="Y5244" s="397">
        <v>85</v>
      </c>
    </row>
    <row r="5245" spans="1:25" x14ac:dyDescent="0.45">
      <c r="A5245">
        <f>'Page 1 - General Information'!$G$12</f>
        <v>113367003</v>
      </c>
      <c r="B5245" t="str">
        <f>'Page 1 - General Information'!$G$16</f>
        <v>2658</v>
      </c>
      <c r="C5245" s="395" t="s">
        <v>19824</v>
      </c>
      <c r="D5245"/>
      <c r="E5245"/>
      <c r="F5245"/>
      <c r="G5245"/>
      <c r="H5245"/>
      <c r="I5245"/>
      <c r="J5245"/>
      <c r="K5245"/>
      <c r="L5245"/>
      <c r="M5245"/>
      <c r="N5245" t="s">
        <v>8989</v>
      </c>
      <c r="O5245"/>
      <c r="P5245" s="401">
        <f>INDEX('Page 3 - Financial Information'!$K$16:$X$186,Y5245,X5245)</f>
        <v>0</v>
      </c>
      <c r="Q5245"/>
      <c r="R5245"/>
      <c r="S5245" t="s">
        <v>9924</v>
      </c>
      <c r="T5245"/>
      <c r="U5245"/>
      <c r="V5245"/>
      <c r="W5245"/>
      <c r="X5245" s="397">
        <v>14</v>
      </c>
      <c r="Y5245" s="397">
        <v>85</v>
      </c>
    </row>
    <row r="5246" spans="1:25" x14ac:dyDescent="0.45">
      <c r="A5246">
        <f>'Page 1 - General Information'!$G$12</f>
        <v>113367003</v>
      </c>
      <c r="B5246" t="str">
        <f>'Page 1 - General Information'!$G$16</f>
        <v>2658</v>
      </c>
      <c r="C5246" s="395" t="s">
        <v>19824</v>
      </c>
      <c r="D5246"/>
      <c r="E5246"/>
      <c r="F5246"/>
      <c r="G5246"/>
      <c r="H5246"/>
      <c r="I5246"/>
      <c r="J5246"/>
      <c r="K5246"/>
      <c r="L5246"/>
      <c r="M5246"/>
      <c r="N5246" t="s">
        <v>8989</v>
      </c>
      <c r="O5246"/>
      <c r="P5246" s="401">
        <f>INDEX('Page 3 - Financial Information'!$K$16:$X$186,Y5246,X5246)</f>
        <v>0</v>
      </c>
      <c r="Q5246"/>
      <c r="R5246"/>
      <c r="S5246" t="s">
        <v>9925</v>
      </c>
      <c r="T5246"/>
      <c r="U5246"/>
      <c r="V5246"/>
      <c r="W5246"/>
      <c r="X5246" s="397">
        <v>1</v>
      </c>
      <c r="Y5246" s="397">
        <v>86</v>
      </c>
    </row>
    <row r="5247" spans="1:25" x14ac:dyDescent="0.45">
      <c r="A5247">
        <f>'Page 1 - General Information'!$G$12</f>
        <v>113367003</v>
      </c>
      <c r="B5247" t="str">
        <f>'Page 1 - General Information'!$G$16</f>
        <v>2658</v>
      </c>
      <c r="C5247" s="395" t="s">
        <v>19824</v>
      </c>
      <c r="D5247"/>
      <c r="E5247"/>
      <c r="F5247"/>
      <c r="G5247"/>
      <c r="H5247"/>
      <c r="I5247"/>
      <c r="J5247"/>
      <c r="K5247"/>
      <c r="L5247"/>
      <c r="M5247"/>
      <c r="N5247" t="s">
        <v>8989</v>
      </c>
      <c r="O5247"/>
      <c r="P5247" s="401">
        <f>INDEX('Page 3 - Financial Information'!$K$16:$X$186,Y5247,X5247)</f>
        <v>0</v>
      </c>
      <c r="Q5247"/>
      <c r="R5247"/>
      <c r="S5247" t="s">
        <v>9926</v>
      </c>
      <c r="T5247"/>
      <c r="U5247"/>
      <c r="V5247"/>
      <c r="W5247"/>
      <c r="X5247" s="397">
        <v>3</v>
      </c>
      <c r="Y5247" s="397">
        <v>86</v>
      </c>
    </row>
    <row r="5248" spans="1:25" x14ac:dyDescent="0.45">
      <c r="A5248">
        <f>'Page 1 - General Information'!$G$12</f>
        <v>113367003</v>
      </c>
      <c r="B5248" t="str">
        <f>'Page 1 - General Information'!$G$16</f>
        <v>2658</v>
      </c>
      <c r="C5248" s="395" t="s">
        <v>19824</v>
      </c>
      <c r="D5248"/>
      <c r="E5248"/>
      <c r="F5248"/>
      <c r="G5248"/>
      <c r="H5248"/>
      <c r="I5248"/>
      <c r="J5248"/>
      <c r="K5248"/>
      <c r="L5248"/>
      <c r="M5248"/>
      <c r="N5248" t="s">
        <v>8989</v>
      </c>
      <c r="O5248"/>
      <c r="P5248" s="401">
        <f>INDEX('Page 3 - Financial Information'!$K$16:$X$186,Y5248,X5248)</f>
        <v>0</v>
      </c>
      <c r="Q5248"/>
      <c r="R5248"/>
      <c r="S5248" t="s">
        <v>9927</v>
      </c>
      <c r="T5248"/>
      <c r="U5248"/>
      <c r="V5248"/>
      <c r="W5248"/>
      <c r="X5248" s="397">
        <v>4</v>
      </c>
      <c r="Y5248" s="397">
        <v>86</v>
      </c>
    </row>
    <row r="5249" spans="1:25" x14ac:dyDescent="0.45">
      <c r="A5249">
        <f>'Page 1 - General Information'!$G$12</f>
        <v>113367003</v>
      </c>
      <c r="B5249" t="str">
        <f>'Page 1 - General Information'!$G$16</f>
        <v>2658</v>
      </c>
      <c r="C5249" s="395" t="s">
        <v>19824</v>
      </c>
      <c r="D5249"/>
      <c r="E5249"/>
      <c r="F5249"/>
      <c r="G5249"/>
      <c r="H5249"/>
      <c r="I5249"/>
      <c r="J5249"/>
      <c r="K5249"/>
      <c r="L5249"/>
      <c r="M5249"/>
      <c r="N5249" t="s">
        <v>8989</v>
      </c>
      <c r="O5249"/>
      <c r="P5249" s="401">
        <f>INDEX('Page 3 - Financial Information'!$K$16:$X$186,Y5249,X5249)</f>
        <v>0</v>
      </c>
      <c r="Q5249"/>
      <c r="R5249"/>
      <c r="S5249" t="s">
        <v>9928</v>
      </c>
      <c r="T5249"/>
      <c r="U5249"/>
      <c r="V5249"/>
      <c r="W5249"/>
      <c r="X5249" s="397">
        <v>5</v>
      </c>
      <c r="Y5249" s="397">
        <v>86</v>
      </c>
    </row>
    <row r="5250" spans="1:25" x14ac:dyDescent="0.45">
      <c r="A5250">
        <f>'Page 1 - General Information'!$G$12</f>
        <v>113367003</v>
      </c>
      <c r="B5250" t="str">
        <f>'Page 1 - General Information'!$G$16</f>
        <v>2658</v>
      </c>
      <c r="C5250" s="395" t="s">
        <v>19824</v>
      </c>
      <c r="D5250"/>
      <c r="E5250"/>
      <c r="F5250"/>
      <c r="G5250"/>
      <c r="H5250"/>
      <c r="I5250"/>
      <c r="J5250"/>
      <c r="K5250"/>
      <c r="L5250"/>
      <c r="M5250"/>
      <c r="N5250" t="s">
        <v>8989</v>
      </c>
      <c r="O5250"/>
      <c r="P5250" s="401">
        <f>INDEX('Page 3 - Financial Information'!$K$16:$X$186,Y5250,X5250)</f>
        <v>0</v>
      </c>
      <c r="Q5250"/>
      <c r="R5250"/>
      <c r="S5250" t="s">
        <v>9929</v>
      </c>
      <c r="T5250"/>
      <c r="U5250"/>
      <c r="V5250"/>
      <c r="W5250"/>
      <c r="X5250" s="397">
        <v>6</v>
      </c>
      <c r="Y5250" s="397">
        <v>86</v>
      </c>
    </row>
    <row r="5251" spans="1:25" x14ac:dyDescent="0.45">
      <c r="A5251">
        <f>'Page 1 - General Information'!$G$12</f>
        <v>113367003</v>
      </c>
      <c r="B5251" t="str">
        <f>'Page 1 - General Information'!$G$16</f>
        <v>2658</v>
      </c>
      <c r="C5251" s="395" t="s">
        <v>19824</v>
      </c>
      <c r="D5251"/>
      <c r="E5251"/>
      <c r="F5251"/>
      <c r="G5251"/>
      <c r="H5251"/>
      <c r="I5251"/>
      <c r="J5251"/>
      <c r="K5251"/>
      <c r="L5251"/>
      <c r="M5251"/>
      <c r="N5251" t="s">
        <v>8989</v>
      </c>
      <c r="O5251"/>
      <c r="P5251" s="401">
        <f>INDEX('Page 3 - Financial Information'!$K$16:$X$186,Y5251,X5251)</f>
        <v>0</v>
      </c>
      <c r="Q5251"/>
      <c r="R5251"/>
      <c r="S5251" t="s">
        <v>9930</v>
      </c>
      <c r="T5251"/>
      <c r="U5251"/>
      <c r="V5251"/>
      <c r="W5251"/>
      <c r="X5251" s="397">
        <v>7</v>
      </c>
      <c r="Y5251" s="397">
        <v>86</v>
      </c>
    </row>
    <row r="5252" spans="1:25" x14ac:dyDescent="0.45">
      <c r="A5252">
        <f>'Page 1 - General Information'!$G$12</f>
        <v>113367003</v>
      </c>
      <c r="B5252" t="str">
        <f>'Page 1 - General Information'!$G$16</f>
        <v>2658</v>
      </c>
      <c r="C5252" s="395" t="s">
        <v>19824</v>
      </c>
      <c r="D5252"/>
      <c r="E5252"/>
      <c r="F5252"/>
      <c r="G5252"/>
      <c r="H5252"/>
      <c r="I5252"/>
      <c r="J5252"/>
      <c r="K5252"/>
      <c r="L5252"/>
      <c r="M5252"/>
      <c r="N5252" t="s">
        <v>8989</v>
      </c>
      <c r="O5252"/>
      <c r="P5252" s="401">
        <f>INDEX('Page 3 - Financial Information'!$K$16:$X$186,Y5252,X5252)</f>
        <v>0</v>
      </c>
      <c r="Q5252"/>
      <c r="R5252"/>
      <c r="S5252" t="s">
        <v>9931</v>
      </c>
      <c r="T5252"/>
      <c r="U5252"/>
      <c r="V5252"/>
      <c r="W5252"/>
      <c r="X5252" s="397">
        <v>8</v>
      </c>
      <c r="Y5252" s="397">
        <v>86</v>
      </c>
    </row>
    <row r="5253" spans="1:25" x14ac:dyDescent="0.45">
      <c r="A5253">
        <f>'Page 1 - General Information'!$G$12</f>
        <v>113367003</v>
      </c>
      <c r="B5253" t="str">
        <f>'Page 1 - General Information'!$G$16</f>
        <v>2658</v>
      </c>
      <c r="C5253" s="395" t="s">
        <v>19824</v>
      </c>
      <c r="D5253"/>
      <c r="E5253"/>
      <c r="F5253"/>
      <c r="G5253"/>
      <c r="H5253"/>
      <c r="I5253"/>
      <c r="J5253"/>
      <c r="K5253"/>
      <c r="L5253"/>
      <c r="M5253"/>
      <c r="N5253" t="s">
        <v>8989</v>
      </c>
      <c r="O5253"/>
      <c r="P5253" s="401">
        <f>INDEX('Page 3 - Financial Information'!$K$16:$X$186,Y5253,X5253)</f>
        <v>0</v>
      </c>
      <c r="Q5253"/>
      <c r="R5253"/>
      <c r="S5253" t="s">
        <v>9932</v>
      </c>
      <c r="T5253"/>
      <c r="U5253"/>
      <c r="V5253"/>
      <c r="W5253"/>
      <c r="X5253" s="397">
        <v>9</v>
      </c>
      <c r="Y5253" s="397">
        <v>86</v>
      </c>
    </row>
    <row r="5254" spans="1:25" x14ac:dyDescent="0.45">
      <c r="A5254">
        <f>'Page 1 - General Information'!$G$12</f>
        <v>113367003</v>
      </c>
      <c r="B5254" t="str">
        <f>'Page 1 - General Information'!$G$16</f>
        <v>2658</v>
      </c>
      <c r="C5254" s="395" t="s">
        <v>19824</v>
      </c>
      <c r="D5254"/>
      <c r="E5254"/>
      <c r="F5254"/>
      <c r="G5254"/>
      <c r="H5254"/>
      <c r="I5254"/>
      <c r="J5254"/>
      <c r="K5254"/>
      <c r="L5254"/>
      <c r="M5254"/>
      <c r="N5254" t="s">
        <v>8989</v>
      </c>
      <c r="O5254"/>
      <c r="P5254" s="401">
        <f>INDEX('Page 3 - Financial Information'!$K$16:$X$186,Y5254,X5254)</f>
        <v>0</v>
      </c>
      <c r="Q5254"/>
      <c r="R5254"/>
      <c r="S5254" t="s">
        <v>9933</v>
      </c>
      <c r="T5254"/>
      <c r="U5254"/>
      <c r="V5254"/>
      <c r="W5254"/>
      <c r="X5254" s="397">
        <v>10</v>
      </c>
      <c r="Y5254" s="397">
        <v>86</v>
      </c>
    </row>
    <row r="5255" spans="1:25" x14ac:dyDescent="0.45">
      <c r="A5255">
        <f>'Page 1 - General Information'!$G$12</f>
        <v>113367003</v>
      </c>
      <c r="B5255" t="str">
        <f>'Page 1 - General Information'!$G$16</f>
        <v>2658</v>
      </c>
      <c r="C5255" s="395" t="s">
        <v>19824</v>
      </c>
      <c r="D5255"/>
      <c r="E5255"/>
      <c r="F5255"/>
      <c r="G5255"/>
      <c r="H5255"/>
      <c r="I5255"/>
      <c r="J5255"/>
      <c r="K5255"/>
      <c r="L5255"/>
      <c r="M5255"/>
      <c r="N5255" t="s">
        <v>8989</v>
      </c>
      <c r="O5255"/>
      <c r="P5255" s="401">
        <f>INDEX('Page 3 - Financial Information'!$K$16:$X$186,Y5255,X5255)</f>
        <v>0</v>
      </c>
      <c r="Q5255"/>
      <c r="R5255"/>
      <c r="S5255" t="s">
        <v>9934</v>
      </c>
      <c r="T5255"/>
      <c r="U5255"/>
      <c r="V5255"/>
      <c r="W5255"/>
      <c r="X5255" s="397">
        <v>13</v>
      </c>
      <c r="Y5255" s="397">
        <v>86</v>
      </c>
    </row>
    <row r="5256" spans="1:25" x14ac:dyDescent="0.45">
      <c r="A5256">
        <f>'Page 1 - General Information'!$G$12</f>
        <v>113367003</v>
      </c>
      <c r="B5256" t="str">
        <f>'Page 1 - General Information'!$G$16</f>
        <v>2658</v>
      </c>
      <c r="C5256" s="395" t="s">
        <v>19824</v>
      </c>
      <c r="D5256"/>
      <c r="E5256"/>
      <c r="F5256"/>
      <c r="G5256"/>
      <c r="H5256"/>
      <c r="I5256"/>
      <c r="J5256"/>
      <c r="K5256"/>
      <c r="L5256"/>
      <c r="M5256"/>
      <c r="N5256" t="s">
        <v>8989</v>
      </c>
      <c r="O5256"/>
      <c r="P5256" s="401">
        <f>INDEX('Page 3 - Financial Information'!$K$16:$X$186,Y5256,X5256)</f>
        <v>0</v>
      </c>
      <c r="Q5256"/>
      <c r="R5256"/>
      <c r="S5256" t="s">
        <v>9935</v>
      </c>
      <c r="T5256"/>
      <c r="U5256"/>
      <c r="V5256"/>
      <c r="W5256"/>
      <c r="X5256" s="397">
        <v>14</v>
      </c>
      <c r="Y5256" s="397">
        <v>86</v>
      </c>
    </row>
    <row r="5257" spans="1:25" x14ac:dyDescent="0.45">
      <c r="A5257">
        <f>'Page 1 - General Information'!$G$12</f>
        <v>113367003</v>
      </c>
      <c r="B5257" t="str">
        <f>'Page 1 - General Information'!$G$16</f>
        <v>2658</v>
      </c>
      <c r="C5257" s="395" t="s">
        <v>19824</v>
      </c>
      <c r="D5257"/>
      <c r="E5257"/>
      <c r="F5257"/>
      <c r="G5257"/>
      <c r="H5257"/>
      <c r="I5257"/>
      <c r="J5257"/>
      <c r="K5257"/>
      <c r="L5257"/>
      <c r="M5257"/>
      <c r="N5257" t="s">
        <v>8989</v>
      </c>
      <c r="O5257"/>
      <c r="P5257" s="401">
        <f>INDEX('Page 3 - Financial Information'!$K$16:$X$186,Y5257,X5257)</f>
        <v>0</v>
      </c>
      <c r="Q5257"/>
      <c r="R5257"/>
      <c r="S5257" t="s">
        <v>9936</v>
      </c>
      <c r="T5257"/>
      <c r="U5257"/>
      <c r="V5257"/>
      <c r="W5257"/>
      <c r="X5257" s="397">
        <v>1</v>
      </c>
      <c r="Y5257" s="397">
        <v>87</v>
      </c>
    </row>
    <row r="5258" spans="1:25" x14ac:dyDescent="0.45">
      <c r="A5258">
        <f>'Page 1 - General Information'!$G$12</f>
        <v>113367003</v>
      </c>
      <c r="B5258" t="str">
        <f>'Page 1 - General Information'!$G$16</f>
        <v>2658</v>
      </c>
      <c r="C5258" s="395" t="s">
        <v>19824</v>
      </c>
      <c r="D5258"/>
      <c r="E5258"/>
      <c r="F5258"/>
      <c r="G5258"/>
      <c r="H5258"/>
      <c r="I5258"/>
      <c r="J5258"/>
      <c r="K5258"/>
      <c r="L5258"/>
      <c r="M5258"/>
      <c r="N5258" t="s">
        <v>8989</v>
      </c>
      <c r="O5258"/>
      <c r="P5258" s="401">
        <f>INDEX('Page 3 - Financial Information'!$K$16:$X$186,Y5258,X5258)</f>
        <v>0</v>
      </c>
      <c r="Q5258"/>
      <c r="R5258"/>
      <c r="S5258" t="s">
        <v>9937</v>
      </c>
      <c r="T5258"/>
      <c r="U5258"/>
      <c r="V5258"/>
      <c r="W5258"/>
      <c r="X5258" s="397">
        <v>3</v>
      </c>
      <c r="Y5258" s="397">
        <v>87</v>
      </c>
    </row>
    <row r="5259" spans="1:25" x14ac:dyDescent="0.45">
      <c r="A5259">
        <f>'Page 1 - General Information'!$G$12</f>
        <v>113367003</v>
      </c>
      <c r="B5259" t="str">
        <f>'Page 1 - General Information'!$G$16</f>
        <v>2658</v>
      </c>
      <c r="C5259" s="395" t="s">
        <v>19824</v>
      </c>
      <c r="D5259"/>
      <c r="E5259"/>
      <c r="F5259"/>
      <c r="G5259"/>
      <c r="H5259"/>
      <c r="I5259"/>
      <c r="J5259"/>
      <c r="K5259"/>
      <c r="L5259"/>
      <c r="M5259"/>
      <c r="N5259" t="s">
        <v>8989</v>
      </c>
      <c r="O5259"/>
      <c r="P5259" s="401">
        <f>INDEX('Page 3 - Financial Information'!$K$16:$X$186,Y5259,X5259)</f>
        <v>0</v>
      </c>
      <c r="Q5259"/>
      <c r="R5259"/>
      <c r="S5259" t="s">
        <v>9938</v>
      </c>
      <c r="T5259"/>
      <c r="U5259"/>
      <c r="V5259"/>
      <c r="W5259"/>
      <c r="X5259" s="397">
        <v>4</v>
      </c>
      <c r="Y5259" s="397">
        <v>87</v>
      </c>
    </row>
    <row r="5260" spans="1:25" x14ac:dyDescent="0.45">
      <c r="A5260">
        <f>'Page 1 - General Information'!$G$12</f>
        <v>113367003</v>
      </c>
      <c r="B5260" t="str">
        <f>'Page 1 - General Information'!$G$16</f>
        <v>2658</v>
      </c>
      <c r="C5260" s="395" t="s">
        <v>19824</v>
      </c>
      <c r="D5260"/>
      <c r="E5260"/>
      <c r="F5260"/>
      <c r="G5260"/>
      <c r="H5260"/>
      <c r="I5260"/>
      <c r="J5260"/>
      <c r="K5260"/>
      <c r="L5260"/>
      <c r="M5260"/>
      <c r="N5260" t="s">
        <v>8989</v>
      </c>
      <c r="O5260"/>
      <c r="P5260" s="401">
        <f>INDEX('Page 3 - Financial Information'!$K$16:$X$186,Y5260,X5260)</f>
        <v>0</v>
      </c>
      <c r="Q5260"/>
      <c r="R5260"/>
      <c r="S5260" t="s">
        <v>9939</v>
      </c>
      <c r="T5260"/>
      <c r="U5260"/>
      <c r="V5260"/>
      <c r="W5260"/>
      <c r="X5260" s="397">
        <v>5</v>
      </c>
      <c r="Y5260" s="397">
        <v>87</v>
      </c>
    </row>
    <row r="5261" spans="1:25" x14ac:dyDescent="0.45">
      <c r="A5261">
        <f>'Page 1 - General Information'!$G$12</f>
        <v>113367003</v>
      </c>
      <c r="B5261" t="str">
        <f>'Page 1 - General Information'!$G$16</f>
        <v>2658</v>
      </c>
      <c r="C5261" s="395" t="s">
        <v>19824</v>
      </c>
      <c r="D5261"/>
      <c r="E5261"/>
      <c r="F5261"/>
      <c r="G5261"/>
      <c r="H5261"/>
      <c r="I5261"/>
      <c r="J5261"/>
      <c r="K5261"/>
      <c r="L5261"/>
      <c r="M5261"/>
      <c r="N5261" t="s">
        <v>8989</v>
      </c>
      <c r="O5261"/>
      <c r="P5261" s="401">
        <f>INDEX('Page 3 - Financial Information'!$K$16:$X$186,Y5261,X5261)</f>
        <v>0</v>
      </c>
      <c r="Q5261"/>
      <c r="R5261"/>
      <c r="S5261" t="s">
        <v>9940</v>
      </c>
      <c r="T5261"/>
      <c r="U5261"/>
      <c r="V5261"/>
      <c r="W5261"/>
      <c r="X5261" s="397">
        <v>6</v>
      </c>
      <c r="Y5261" s="397">
        <v>87</v>
      </c>
    </row>
    <row r="5262" spans="1:25" x14ac:dyDescent="0.45">
      <c r="A5262">
        <f>'Page 1 - General Information'!$G$12</f>
        <v>113367003</v>
      </c>
      <c r="B5262" t="str">
        <f>'Page 1 - General Information'!$G$16</f>
        <v>2658</v>
      </c>
      <c r="C5262" s="395" t="s">
        <v>19824</v>
      </c>
      <c r="D5262"/>
      <c r="E5262"/>
      <c r="F5262"/>
      <c r="G5262"/>
      <c r="H5262"/>
      <c r="I5262"/>
      <c r="J5262"/>
      <c r="K5262"/>
      <c r="L5262"/>
      <c r="M5262"/>
      <c r="N5262" t="s">
        <v>8989</v>
      </c>
      <c r="O5262"/>
      <c r="P5262" s="401">
        <f>INDEX('Page 3 - Financial Information'!$K$16:$X$186,Y5262,X5262)</f>
        <v>0</v>
      </c>
      <c r="Q5262"/>
      <c r="R5262"/>
      <c r="S5262" t="s">
        <v>9941</v>
      </c>
      <c r="T5262"/>
      <c r="U5262"/>
      <c r="V5262"/>
      <c r="W5262"/>
      <c r="X5262" s="397">
        <v>7</v>
      </c>
      <c r="Y5262" s="397">
        <v>87</v>
      </c>
    </row>
    <row r="5263" spans="1:25" x14ac:dyDescent="0.45">
      <c r="A5263">
        <f>'Page 1 - General Information'!$G$12</f>
        <v>113367003</v>
      </c>
      <c r="B5263" t="str">
        <f>'Page 1 - General Information'!$G$16</f>
        <v>2658</v>
      </c>
      <c r="C5263" s="395" t="s">
        <v>19824</v>
      </c>
      <c r="D5263"/>
      <c r="E5263"/>
      <c r="F5263"/>
      <c r="G5263"/>
      <c r="H5263"/>
      <c r="I5263"/>
      <c r="J5263"/>
      <c r="K5263"/>
      <c r="L5263"/>
      <c r="M5263"/>
      <c r="N5263" t="s">
        <v>8989</v>
      </c>
      <c r="O5263"/>
      <c r="P5263" s="401">
        <f>INDEX('Page 3 - Financial Information'!$K$16:$X$186,Y5263,X5263)</f>
        <v>0</v>
      </c>
      <c r="Q5263"/>
      <c r="R5263"/>
      <c r="S5263" t="s">
        <v>9942</v>
      </c>
      <c r="T5263"/>
      <c r="U5263"/>
      <c r="V5263"/>
      <c r="W5263"/>
      <c r="X5263" s="397">
        <v>8</v>
      </c>
      <c r="Y5263" s="397">
        <v>87</v>
      </c>
    </row>
    <row r="5264" spans="1:25" x14ac:dyDescent="0.45">
      <c r="A5264">
        <f>'Page 1 - General Information'!$G$12</f>
        <v>113367003</v>
      </c>
      <c r="B5264" t="str">
        <f>'Page 1 - General Information'!$G$16</f>
        <v>2658</v>
      </c>
      <c r="C5264" s="395" t="s">
        <v>19824</v>
      </c>
      <c r="D5264"/>
      <c r="E5264"/>
      <c r="F5264"/>
      <c r="G5264"/>
      <c r="H5264"/>
      <c r="I5264"/>
      <c r="J5264"/>
      <c r="K5264"/>
      <c r="L5264"/>
      <c r="M5264"/>
      <c r="N5264" t="s">
        <v>8989</v>
      </c>
      <c r="O5264"/>
      <c r="P5264" s="401">
        <f>INDEX('Page 3 - Financial Information'!$K$16:$X$186,Y5264,X5264)</f>
        <v>0</v>
      </c>
      <c r="Q5264"/>
      <c r="R5264"/>
      <c r="S5264" t="s">
        <v>9943</v>
      </c>
      <c r="T5264"/>
      <c r="U5264"/>
      <c r="V5264"/>
      <c r="W5264"/>
      <c r="X5264" s="397">
        <v>9</v>
      </c>
      <c r="Y5264" s="397">
        <v>87</v>
      </c>
    </row>
    <row r="5265" spans="1:25" x14ac:dyDescent="0.45">
      <c r="A5265">
        <f>'Page 1 - General Information'!$G$12</f>
        <v>113367003</v>
      </c>
      <c r="B5265" t="str">
        <f>'Page 1 - General Information'!$G$16</f>
        <v>2658</v>
      </c>
      <c r="C5265" s="395" t="s">
        <v>19824</v>
      </c>
      <c r="D5265"/>
      <c r="E5265"/>
      <c r="F5265"/>
      <c r="G5265"/>
      <c r="H5265"/>
      <c r="I5265"/>
      <c r="J5265"/>
      <c r="K5265"/>
      <c r="L5265"/>
      <c r="M5265"/>
      <c r="N5265" t="s">
        <v>8989</v>
      </c>
      <c r="O5265"/>
      <c r="P5265" s="401">
        <f>INDEX('Page 3 - Financial Information'!$K$16:$X$186,Y5265,X5265)</f>
        <v>0</v>
      </c>
      <c r="Q5265"/>
      <c r="R5265"/>
      <c r="S5265" t="s">
        <v>9944</v>
      </c>
      <c r="T5265"/>
      <c r="U5265"/>
      <c r="V5265"/>
      <c r="W5265"/>
      <c r="X5265" s="397">
        <v>10</v>
      </c>
      <c r="Y5265" s="397">
        <v>87</v>
      </c>
    </row>
    <row r="5266" spans="1:25" x14ac:dyDescent="0.45">
      <c r="A5266">
        <f>'Page 1 - General Information'!$G$12</f>
        <v>113367003</v>
      </c>
      <c r="B5266" t="str">
        <f>'Page 1 - General Information'!$G$16</f>
        <v>2658</v>
      </c>
      <c r="C5266" s="395" t="s">
        <v>19824</v>
      </c>
      <c r="D5266"/>
      <c r="E5266"/>
      <c r="F5266"/>
      <c r="G5266"/>
      <c r="H5266"/>
      <c r="I5266"/>
      <c r="J5266"/>
      <c r="K5266"/>
      <c r="L5266"/>
      <c r="M5266"/>
      <c r="N5266" t="s">
        <v>8989</v>
      </c>
      <c r="O5266"/>
      <c r="P5266" s="401">
        <f>INDEX('Page 3 - Financial Information'!$K$16:$X$186,Y5266,X5266)</f>
        <v>0</v>
      </c>
      <c r="Q5266"/>
      <c r="R5266"/>
      <c r="S5266" t="s">
        <v>9945</v>
      </c>
      <c r="T5266"/>
      <c r="U5266"/>
      <c r="V5266"/>
      <c r="W5266"/>
      <c r="X5266" s="397">
        <v>13</v>
      </c>
      <c r="Y5266" s="397">
        <v>87</v>
      </c>
    </row>
    <row r="5267" spans="1:25" x14ac:dyDescent="0.45">
      <c r="A5267">
        <f>'Page 1 - General Information'!$G$12</f>
        <v>113367003</v>
      </c>
      <c r="B5267" t="str">
        <f>'Page 1 - General Information'!$G$16</f>
        <v>2658</v>
      </c>
      <c r="C5267" s="395" t="s">
        <v>19824</v>
      </c>
      <c r="D5267"/>
      <c r="E5267"/>
      <c r="F5267"/>
      <c r="G5267"/>
      <c r="H5267"/>
      <c r="I5267"/>
      <c r="J5267"/>
      <c r="K5267"/>
      <c r="L5267"/>
      <c r="M5267"/>
      <c r="N5267" t="s">
        <v>8989</v>
      </c>
      <c r="O5267"/>
      <c r="P5267" s="401">
        <f>INDEX('Page 3 - Financial Information'!$K$16:$X$186,Y5267,X5267)</f>
        <v>0</v>
      </c>
      <c r="Q5267"/>
      <c r="R5267"/>
      <c r="S5267" t="s">
        <v>9946</v>
      </c>
      <c r="T5267"/>
      <c r="U5267"/>
      <c r="V5267"/>
      <c r="W5267"/>
      <c r="X5267" s="397">
        <v>14</v>
      </c>
      <c r="Y5267" s="397">
        <v>87</v>
      </c>
    </row>
    <row r="5268" spans="1:25" x14ac:dyDescent="0.45">
      <c r="A5268">
        <f>'Page 1 - General Information'!$G$12</f>
        <v>113367003</v>
      </c>
      <c r="B5268" t="str">
        <f>'Page 1 - General Information'!$G$16</f>
        <v>2658</v>
      </c>
      <c r="C5268" s="395" t="s">
        <v>19824</v>
      </c>
      <c r="D5268"/>
      <c r="E5268"/>
      <c r="F5268"/>
      <c r="G5268"/>
      <c r="H5268"/>
      <c r="I5268"/>
      <c r="J5268"/>
      <c r="K5268"/>
      <c r="L5268"/>
      <c r="M5268"/>
      <c r="N5268" t="s">
        <v>8989</v>
      </c>
      <c r="O5268"/>
      <c r="P5268" s="401">
        <f>INDEX('Page 3 - Financial Information'!$K$16:$X$186,Y5268,X5268)</f>
        <v>0</v>
      </c>
      <c r="Q5268"/>
      <c r="R5268"/>
      <c r="S5268" t="s">
        <v>9947</v>
      </c>
      <c r="T5268"/>
      <c r="U5268"/>
      <c r="V5268"/>
      <c r="W5268"/>
      <c r="X5268" s="397">
        <v>1</v>
      </c>
      <c r="Y5268" s="397">
        <v>88</v>
      </c>
    </row>
    <row r="5269" spans="1:25" x14ac:dyDescent="0.45">
      <c r="A5269">
        <f>'Page 1 - General Information'!$G$12</f>
        <v>113367003</v>
      </c>
      <c r="B5269" t="str">
        <f>'Page 1 - General Information'!$G$16</f>
        <v>2658</v>
      </c>
      <c r="C5269" s="395" t="s">
        <v>19824</v>
      </c>
      <c r="D5269"/>
      <c r="E5269"/>
      <c r="F5269"/>
      <c r="G5269"/>
      <c r="H5269"/>
      <c r="I5269"/>
      <c r="J5269"/>
      <c r="K5269"/>
      <c r="L5269"/>
      <c r="M5269"/>
      <c r="N5269" t="s">
        <v>8989</v>
      </c>
      <c r="O5269"/>
      <c r="P5269" s="401">
        <f>INDEX('Page 3 - Financial Information'!$K$16:$X$186,Y5269,X5269)</f>
        <v>0</v>
      </c>
      <c r="Q5269"/>
      <c r="R5269"/>
      <c r="S5269" t="s">
        <v>9948</v>
      </c>
      <c r="T5269"/>
      <c r="U5269"/>
      <c r="V5269"/>
      <c r="W5269"/>
      <c r="X5269" s="397">
        <v>3</v>
      </c>
      <c r="Y5269" s="397">
        <v>88</v>
      </c>
    </row>
    <row r="5270" spans="1:25" x14ac:dyDescent="0.45">
      <c r="A5270">
        <f>'Page 1 - General Information'!$G$12</f>
        <v>113367003</v>
      </c>
      <c r="B5270" t="str">
        <f>'Page 1 - General Information'!$G$16</f>
        <v>2658</v>
      </c>
      <c r="C5270" s="395" t="s">
        <v>19824</v>
      </c>
      <c r="D5270"/>
      <c r="E5270"/>
      <c r="F5270"/>
      <c r="G5270"/>
      <c r="H5270"/>
      <c r="I5270"/>
      <c r="J5270"/>
      <c r="K5270"/>
      <c r="L5270"/>
      <c r="M5270"/>
      <c r="N5270" t="s">
        <v>8989</v>
      </c>
      <c r="O5270"/>
      <c r="P5270" s="401">
        <f>INDEX('Page 3 - Financial Information'!$K$16:$X$186,Y5270,X5270)</f>
        <v>0</v>
      </c>
      <c r="Q5270"/>
      <c r="R5270"/>
      <c r="S5270" t="s">
        <v>9949</v>
      </c>
      <c r="T5270"/>
      <c r="U5270"/>
      <c r="V5270"/>
      <c r="W5270"/>
      <c r="X5270" s="397">
        <v>4</v>
      </c>
      <c r="Y5270" s="397">
        <v>88</v>
      </c>
    </row>
    <row r="5271" spans="1:25" x14ac:dyDescent="0.45">
      <c r="A5271">
        <f>'Page 1 - General Information'!$G$12</f>
        <v>113367003</v>
      </c>
      <c r="B5271" t="str">
        <f>'Page 1 - General Information'!$G$16</f>
        <v>2658</v>
      </c>
      <c r="C5271" s="395" t="s">
        <v>19824</v>
      </c>
      <c r="D5271"/>
      <c r="E5271"/>
      <c r="F5271"/>
      <c r="G5271"/>
      <c r="H5271"/>
      <c r="I5271"/>
      <c r="J5271"/>
      <c r="K5271"/>
      <c r="L5271"/>
      <c r="M5271"/>
      <c r="N5271" t="s">
        <v>8989</v>
      </c>
      <c r="O5271"/>
      <c r="P5271" s="401">
        <f>INDEX('Page 3 - Financial Information'!$K$16:$X$186,Y5271,X5271)</f>
        <v>0</v>
      </c>
      <c r="Q5271"/>
      <c r="R5271"/>
      <c r="S5271" t="s">
        <v>9950</v>
      </c>
      <c r="T5271"/>
      <c r="U5271"/>
      <c r="V5271"/>
      <c r="W5271"/>
      <c r="X5271" s="397">
        <v>5</v>
      </c>
      <c r="Y5271" s="397">
        <v>88</v>
      </c>
    </row>
    <row r="5272" spans="1:25" x14ac:dyDescent="0.45">
      <c r="A5272">
        <f>'Page 1 - General Information'!$G$12</f>
        <v>113367003</v>
      </c>
      <c r="B5272" t="str">
        <f>'Page 1 - General Information'!$G$16</f>
        <v>2658</v>
      </c>
      <c r="C5272" s="395" t="s">
        <v>19824</v>
      </c>
      <c r="D5272"/>
      <c r="E5272"/>
      <c r="F5272"/>
      <c r="G5272"/>
      <c r="H5272"/>
      <c r="I5272"/>
      <c r="J5272"/>
      <c r="K5272"/>
      <c r="L5272"/>
      <c r="M5272"/>
      <c r="N5272" t="s">
        <v>8989</v>
      </c>
      <c r="O5272"/>
      <c r="P5272" s="401">
        <f>INDEX('Page 3 - Financial Information'!$K$16:$X$186,Y5272,X5272)</f>
        <v>0</v>
      </c>
      <c r="Q5272"/>
      <c r="R5272"/>
      <c r="S5272" t="s">
        <v>9951</v>
      </c>
      <c r="T5272"/>
      <c r="U5272"/>
      <c r="V5272"/>
      <c r="W5272"/>
      <c r="X5272" s="397">
        <v>6</v>
      </c>
      <c r="Y5272" s="397">
        <v>88</v>
      </c>
    </row>
    <row r="5273" spans="1:25" x14ac:dyDescent="0.45">
      <c r="A5273">
        <f>'Page 1 - General Information'!$G$12</f>
        <v>113367003</v>
      </c>
      <c r="B5273" t="str">
        <f>'Page 1 - General Information'!$G$16</f>
        <v>2658</v>
      </c>
      <c r="C5273" s="395" t="s">
        <v>19824</v>
      </c>
      <c r="D5273"/>
      <c r="E5273"/>
      <c r="F5273"/>
      <c r="G5273"/>
      <c r="H5273"/>
      <c r="I5273"/>
      <c r="J5273"/>
      <c r="K5273"/>
      <c r="L5273"/>
      <c r="M5273"/>
      <c r="N5273" t="s">
        <v>8989</v>
      </c>
      <c r="O5273"/>
      <c r="P5273" s="401">
        <f>INDEX('Page 3 - Financial Information'!$K$16:$X$186,Y5273,X5273)</f>
        <v>0</v>
      </c>
      <c r="Q5273"/>
      <c r="R5273"/>
      <c r="S5273" t="s">
        <v>9952</v>
      </c>
      <c r="T5273"/>
      <c r="U5273"/>
      <c r="V5273"/>
      <c r="W5273"/>
      <c r="X5273" s="397">
        <v>7</v>
      </c>
      <c r="Y5273" s="397">
        <v>88</v>
      </c>
    </row>
    <row r="5274" spans="1:25" x14ac:dyDescent="0.45">
      <c r="A5274">
        <f>'Page 1 - General Information'!$G$12</f>
        <v>113367003</v>
      </c>
      <c r="B5274" t="str">
        <f>'Page 1 - General Information'!$G$16</f>
        <v>2658</v>
      </c>
      <c r="C5274" s="395" t="s">
        <v>19824</v>
      </c>
      <c r="D5274"/>
      <c r="E5274"/>
      <c r="F5274"/>
      <c r="G5274"/>
      <c r="H5274"/>
      <c r="I5274"/>
      <c r="J5274"/>
      <c r="K5274"/>
      <c r="L5274"/>
      <c r="M5274"/>
      <c r="N5274" t="s">
        <v>8989</v>
      </c>
      <c r="O5274"/>
      <c r="P5274" s="401">
        <f>INDEX('Page 3 - Financial Information'!$K$16:$X$186,Y5274,X5274)</f>
        <v>0</v>
      </c>
      <c r="Q5274"/>
      <c r="R5274"/>
      <c r="S5274" t="s">
        <v>9953</v>
      </c>
      <c r="T5274"/>
      <c r="U5274"/>
      <c r="V5274"/>
      <c r="W5274"/>
      <c r="X5274" s="397">
        <v>8</v>
      </c>
      <c r="Y5274" s="397">
        <v>88</v>
      </c>
    </row>
    <row r="5275" spans="1:25" x14ac:dyDescent="0.45">
      <c r="A5275">
        <f>'Page 1 - General Information'!$G$12</f>
        <v>113367003</v>
      </c>
      <c r="B5275" t="str">
        <f>'Page 1 - General Information'!$G$16</f>
        <v>2658</v>
      </c>
      <c r="C5275" s="395" t="s">
        <v>19824</v>
      </c>
      <c r="D5275"/>
      <c r="E5275"/>
      <c r="F5275"/>
      <c r="G5275"/>
      <c r="H5275"/>
      <c r="I5275"/>
      <c r="J5275"/>
      <c r="K5275"/>
      <c r="L5275"/>
      <c r="M5275"/>
      <c r="N5275" t="s">
        <v>8989</v>
      </c>
      <c r="O5275"/>
      <c r="P5275" s="401">
        <f>INDEX('Page 3 - Financial Information'!$K$16:$X$186,Y5275,X5275)</f>
        <v>0</v>
      </c>
      <c r="Q5275"/>
      <c r="R5275"/>
      <c r="S5275" t="s">
        <v>9954</v>
      </c>
      <c r="T5275"/>
      <c r="U5275"/>
      <c r="V5275"/>
      <c r="W5275"/>
      <c r="X5275" s="397">
        <v>9</v>
      </c>
      <c r="Y5275" s="397">
        <v>88</v>
      </c>
    </row>
    <row r="5276" spans="1:25" x14ac:dyDescent="0.45">
      <c r="A5276">
        <f>'Page 1 - General Information'!$G$12</f>
        <v>113367003</v>
      </c>
      <c r="B5276" t="str">
        <f>'Page 1 - General Information'!$G$16</f>
        <v>2658</v>
      </c>
      <c r="C5276" s="395" t="s">
        <v>19824</v>
      </c>
      <c r="D5276"/>
      <c r="E5276"/>
      <c r="F5276"/>
      <c r="G5276"/>
      <c r="H5276"/>
      <c r="I5276"/>
      <c r="J5276"/>
      <c r="K5276"/>
      <c r="L5276"/>
      <c r="M5276"/>
      <c r="N5276" t="s">
        <v>8989</v>
      </c>
      <c r="O5276"/>
      <c r="P5276" s="401">
        <f>INDEX('Page 3 - Financial Information'!$K$16:$X$186,Y5276,X5276)</f>
        <v>0</v>
      </c>
      <c r="Q5276"/>
      <c r="R5276"/>
      <c r="S5276" t="s">
        <v>9955</v>
      </c>
      <c r="T5276"/>
      <c r="U5276"/>
      <c r="V5276"/>
      <c r="W5276"/>
      <c r="X5276" s="397">
        <v>10</v>
      </c>
      <c r="Y5276" s="397">
        <v>88</v>
      </c>
    </row>
    <row r="5277" spans="1:25" x14ac:dyDescent="0.45">
      <c r="A5277">
        <f>'Page 1 - General Information'!$G$12</f>
        <v>113367003</v>
      </c>
      <c r="B5277" t="str">
        <f>'Page 1 - General Information'!$G$16</f>
        <v>2658</v>
      </c>
      <c r="C5277" s="395" t="s">
        <v>19824</v>
      </c>
      <c r="D5277"/>
      <c r="E5277"/>
      <c r="F5277"/>
      <c r="G5277"/>
      <c r="H5277"/>
      <c r="I5277"/>
      <c r="J5277"/>
      <c r="K5277"/>
      <c r="L5277"/>
      <c r="M5277"/>
      <c r="N5277" t="s">
        <v>8989</v>
      </c>
      <c r="O5277"/>
      <c r="P5277" s="401">
        <f>INDEX('Page 3 - Financial Information'!$K$16:$X$186,Y5277,X5277)</f>
        <v>0</v>
      </c>
      <c r="Q5277"/>
      <c r="R5277"/>
      <c r="S5277" t="s">
        <v>9956</v>
      </c>
      <c r="T5277"/>
      <c r="U5277"/>
      <c r="V5277"/>
      <c r="W5277"/>
      <c r="X5277" s="397">
        <v>13</v>
      </c>
      <c r="Y5277" s="397">
        <v>88</v>
      </c>
    </row>
    <row r="5278" spans="1:25" x14ac:dyDescent="0.45">
      <c r="A5278">
        <f>'Page 1 - General Information'!$G$12</f>
        <v>113367003</v>
      </c>
      <c r="B5278" t="str">
        <f>'Page 1 - General Information'!$G$16</f>
        <v>2658</v>
      </c>
      <c r="C5278" s="395" t="s">
        <v>19824</v>
      </c>
      <c r="D5278"/>
      <c r="E5278"/>
      <c r="F5278"/>
      <c r="G5278"/>
      <c r="H5278"/>
      <c r="I5278"/>
      <c r="J5278"/>
      <c r="K5278"/>
      <c r="L5278"/>
      <c r="M5278"/>
      <c r="N5278" t="s">
        <v>8989</v>
      </c>
      <c r="O5278"/>
      <c r="P5278" s="401">
        <f>INDEX('Page 3 - Financial Information'!$K$16:$X$186,Y5278,X5278)</f>
        <v>0</v>
      </c>
      <c r="Q5278"/>
      <c r="R5278"/>
      <c r="S5278" t="s">
        <v>9957</v>
      </c>
      <c r="T5278"/>
      <c r="U5278"/>
      <c r="V5278"/>
      <c r="W5278"/>
      <c r="X5278" s="397">
        <v>14</v>
      </c>
      <c r="Y5278" s="397">
        <v>88</v>
      </c>
    </row>
    <row r="5279" spans="1:25" x14ac:dyDescent="0.45">
      <c r="A5279">
        <f>'Page 1 - General Information'!$G$12</f>
        <v>113367003</v>
      </c>
      <c r="B5279" t="str">
        <f>'Page 1 - General Information'!$G$16</f>
        <v>2658</v>
      </c>
      <c r="C5279" s="395" t="s">
        <v>19824</v>
      </c>
      <c r="D5279"/>
      <c r="E5279"/>
      <c r="F5279"/>
      <c r="G5279"/>
      <c r="H5279"/>
      <c r="I5279"/>
      <c r="J5279"/>
      <c r="K5279"/>
      <c r="L5279"/>
      <c r="M5279"/>
      <c r="N5279" t="s">
        <v>8989</v>
      </c>
      <c r="O5279"/>
      <c r="P5279" s="401">
        <f>INDEX('Page 3 - Financial Information'!$K$16:$X$186,Y5279,X5279)</f>
        <v>0</v>
      </c>
      <c r="Q5279"/>
      <c r="R5279"/>
      <c r="S5279" t="s">
        <v>9958</v>
      </c>
      <c r="T5279"/>
      <c r="U5279"/>
      <c r="V5279"/>
      <c r="W5279"/>
      <c r="X5279" s="397">
        <v>1</v>
      </c>
      <c r="Y5279" s="397">
        <v>89</v>
      </c>
    </row>
    <row r="5280" spans="1:25" x14ac:dyDescent="0.45">
      <c r="A5280">
        <f>'Page 1 - General Information'!$G$12</f>
        <v>113367003</v>
      </c>
      <c r="B5280" t="str">
        <f>'Page 1 - General Information'!$G$16</f>
        <v>2658</v>
      </c>
      <c r="C5280" s="395" t="s">
        <v>19824</v>
      </c>
      <c r="D5280"/>
      <c r="E5280"/>
      <c r="F5280"/>
      <c r="G5280"/>
      <c r="H5280"/>
      <c r="I5280"/>
      <c r="J5280"/>
      <c r="K5280"/>
      <c r="L5280"/>
      <c r="M5280"/>
      <c r="N5280" t="s">
        <v>8989</v>
      </c>
      <c r="O5280"/>
      <c r="P5280" s="401">
        <f>INDEX('Page 3 - Financial Information'!$K$16:$X$186,Y5280,X5280)</f>
        <v>0</v>
      </c>
      <c r="Q5280"/>
      <c r="R5280"/>
      <c r="S5280" t="s">
        <v>9959</v>
      </c>
      <c r="T5280"/>
      <c r="U5280"/>
      <c r="V5280"/>
      <c r="W5280"/>
      <c r="X5280" s="397">
        <v>3</v>
      </c>
      <c r="Y5280" s="397">
        <v>89</v>
      </c>
    </row>
    <row r="5281" spans="1:25" x14ac:dyDescent="0.45">
      <c r="A5281">
        <f>'Page 1 - General Information'!$G$12</f>
        <v>113367003</v>
      </c>
      <c r="B5281" t="str">
        <f>'Page 1 - General Information'!$G$16</f>
        <v>2658</v>
      </c>
      <c r="C5281" s="395" t="s">
        <v>19824</v>
      </c>
      <c r="D5281"/>
      <c r="E5281"/>
      <c r="F5281"/>
      <c r="G5281"/>
      <c r="H5281"/>
      <c r="I5281"/>
      <c r="J5281"/>
      <c r="K5281"/>
      <c r="L5281"/>
      <c r="M5281"/>
      <c r="N5281" t="s">
        <v>8989</v>
      </c>
      <c r="O5281"/>
      <c r="P5281" s="401">
        <f>INDEX('Page 3 - Financial Information'!$K$16:$X$186,Y5281,X5281)</f>
        <v>0</v>
      </c>
      <c r="Q5281"/>
      <c r="R5281"/>
      <c r="S5281" t="s">
        <v>9960</v>
      </c>
      <c r="T5281"/>
      <c r="U5281"/>
      <c r="V5281"/>
      <c r="W5281"/>
      <c r="X5281" s="397">
        <v>4</v>
      </c>
      <c r="Y5281" s="397">
        <v>89</v>
      </c>
    </row>
    <row r="5282" spans="1:25" x14ac:dyDescent="0.45">
      <c r="A5282">
        <f>'Page 1 - General Information'!$G$12</f>
        <v>113367003</v>
      </c>
      <c r="B5282" t="str">
        <f>'Page 1 - General Information'!$G$16</f>
        <v>2658</v>
      </c>
      <c r="C5282" s="395" t="s">
        <v>19824</v>
      </c>
      <c r="D5282"/>
      <c r="E5282"/>
      <c r="F5282"/>
      <c r="G5282"/>
      <c r="H5282"/>
      <c r="I5282"/>
      <c r="J5282"/>
      <c r="K5282"/>
      <c r="L5282"/>
      <c r="M5282"/>
      <c r="N5282" t="s">
        <v>8989</v>
      </c>
      <c r="O5282"/>
      <c r="P5282" s="401">
        <f>INDEX('Page 3 - Financial Information'!$K$16:$X$186,Y5282,X5282)</f>
        <v>0</v>
      </c>
      <c r="Q5282"/>
      <c r="R5282"/>
      <c r="S5282" t="s">
        <v>9961</v>
      </c>
      <c r="T5282"/>
      <c r="U5282"/>
      <c r="V5282"/>
      <c r="W5282"/>
      <c r="X5282" s="397">
        <v>5</v>
      </c>
      <c r="Y5282" s="397">
        <v>89</v>
      </c>
    </row>
    <row r="5283" spans="1:25" x14ac:dyDescent="0.45">
      <c r="A5283">
        <f>'Page 1 - General Information'!$G$12</f>
        <v>113367003</v>
      </c>
      <c r="B5283" t="str">
        <f>'Page 1 - General Information'!$G$16</f>
        <v>2658</v>
      </c>
      <c r="C5283" s="395" t="s">
        <v>19824</v>
      </c>
      <c r="D5283"/>
      <c r="E5283"/>
      <c r="F5283"/>
      <c r="G5283"/>
      <c r="H5283"/>
      <c r="I5283"/>
      <c r="J5283"/>
      <c r="K5283"/>
      <c r="L5283"/>
      <c r="M5283"/>
      <c r="N5283" t="s">
        <v>8989</v>
      </c>
      <c r="O5283"/>
      <c r="P5283" s="401">
        <f>INDEX('Page 3 - Financial Information'!$K$16:$X$186,Y5283,X5283)</f>
        <v>0</v>
      </c>
      <c r="Q5283"/>
      <c r="R5283"/>
      <c r="S5283" t="s">
        <v>9962</v>
      </c>
      <c r="T5283"/>
      <c r="U5283"/>
      <c r="V5283"/>
      <c r="W5283"/>
      <c r="X5283" s="397">
        <v>6</v>
      </c>
      <c r="Y5283" s="397">
        <v>89</v>
      </c>
    </row>
    <row r="5284" spans="1:25" x14ac:dyDescent="0.45">
      <c r="A5284">
        <f>'Page 1 - General Information'!$G$12</f>
        <v>113367003</v>
      </c>
      <c r="B5284" t="str">
        <f>'Page 1 - General Information'!$G$16</f>
        <v>2658</v>
      </c>
      <c r="C5284" s="395" t="s">
        <v>19824</v>
      </c>
      <c r="D5284"/>
      <c r="E5284"/>
      <c r="F5284"/>
      <c r="G5284"/>
      <c r="H5284"/>
      <c r="I5284"/>
      <c r="J5284"/>
      <c r="K5284"/>
      <c r="L5284"/>
      <c r="M5284"/>
      <c r="N5284" t="s">
        <v>8989</v>
      </c>
      <c r="O5284"/>
      <c r="P5284" s="401">
        <f>INDEX('Page 3 - Financial Information'!$K$16:$X$186,Y5284,X5284)</f>
        <v>0</v>
      </c>
      <c r="Q5284"/>
      <c r="R5284"/>
      <c r="S5284" t="s">
        <v>9963</v>
      </c>
      <c r="T5284"/>
      <c r="U5284"/>
      <c r="V5284"/>
      <c r="W5284"/>
      <c r="X5284" s="397">
        <v>7</v>
      </c>
      <c r="Y5284" s="397">
        <v>89</v>
      </c>
    </row>
    <row r="5285" spans="1:25" x14ac:dyDescent="0.45">
      <c r="A5285">
        <f>'Page 1 - General Information'!$G$12</f>
        <v>113367003</v>
      </c>
      <c r="B5285" t="str">
        <f>'Page 1 - General Information'!$G$16</f>
        <v>2658</v>
      </c>
      <c r="C5285" s="395" t="s">
        <v>19824</v>
      </c>
      <c r="D5285"/>
      <c r="E5285"/>
      <c r="F5285"/>
      <c r="G5285"/>
      <c r="H5285"/>
      <c r="I5285"/>
      <c r="J5285"/>
      <c r="K5285"/>
      <c r="L5285"/>
      <c r="M5285"/>
      <c r="N5285" t="s">
        <v>8989</v>
      </c>
      <c r="O5285"/>
      <c r="P5285" s="401">
        <f>INDEX('Page 3 - Financial Information'!$K$16:$X$186,Y5285,X5285)</f>
        <v>0</v>
      </c>
      <c r="Q5285"/>
      <c r="R5285"/>
      <c r="S5285" t="s">
        <v>9964</v>
      </c>
      <c r="T5285"/>
      <c r="U5285"/>
      <c r="V5285"/>
      <c r="W5285"/>
      <c r="X5285" s="397">
        <v>8</v>
      </c>
      <c r="Y5285" s="397">
        <v>89</v>
      </c>
    </row>
    <row r="5286" spans="1:25" x14ac:dyDescent="0.45">
      <c r="A5286">
        <f>'Page 1 - General Information'!$G$12</f>
        <v>113367003</v>
      </c>
      <c r="B5286" t="str">
        <f>'Page 1 - General Information'!$G$16</f>
        <v>2658</v>
      </c>
      <c r="C5286" s="395" t="s">
        <v>19824</v>
      </c>
      <c r="D5286"/>
      <c r="E5286"/>
      <c r="F5286"/>
      <c r="G5286"/>
      <c r="H5286"/>
      <c r="I5286"/>
      <c r="J5286"/>
      <c r="K5286"/>
      <c r="L5286"/>
      <c r="M5286"/>
      <c r="N5286" t="s">
        <v>8989</v>
      </c>
      <c r="O5286"/>
      <c r="P5286" s="401">
        <f>INDEX('Page 3 - Financial Information'!$K$16:$X$186,Y5286,X5286)</f>
        <v>0</v>
      </c>
      <c r="Q5286"/>
      <c r="R5286"/>
      <c r="S5286" t="s">
        <v>9965</v>
      </c>
      <c r="T5286"/>
      <c r="U5286"/>
      <c r="V5286"/>
      <c r="W5286"/>
      <c r="X5286" s="397">
        <v>9</v>
      </c>
      <c r="Y5286" s="397">
        <v>89</v>
      </c>
    </row>
    <row r="5287" spans="1:25" x14ac:dyDescent="0.45">
      <c r="A5287">
        <f>'Page 1 - General Information'!$G$12</f>
        <v>113367003</v>
      </c>
      <c r="B5287" t="str">
        <f>'Page 1 - General Information'!$G$16</f>
        <v>2658</v>
      </c>
      <c r="C5287" s="395" t="s">
        <v>19824</v>
      </c>
      <c r="D5287"/>
      <c r="E5287"/>
      <c r="F5287"/>
      <c r="G5287"/>
      <c r="H5287"/>
      <c r="I5287"/>
      <c r="J5287"/>
      <c r="K5287"/>
      <c r="L5287"/>
      <c r="M5287"/>
      <c r="N5287" t="s">
        <v>8989</v>
      </c>
      <c r="O5287"/>
      <c r="P5287" s="401">
        <f>INDEX('Page 3 - Financial Information'!$K$16:$X$186,Y5287,X5287)</f>
        <v>0</v>
      </c>
      <c r="Q5287"/>
      <c r="R5287"/>
      <c r="S5287" t="s">
        <v>9966</v>
      </c>
      <c r="T5287"/>
      <c r="U5287"/>
      <c r="V5287"/>
      <c r="W5287"/>
      <c r="X5287" s="397">
        <v>10</v>
      </c>
      <c r="Y5287" s="397">
        <v>89</v>
      </c>
    </row>
    <row r="5288" spans="1:25" x14ac:dyDescent="0.45">
      <c r="A5288">
        <f>'Page 1 - General Information'!$G$12</f>
        <v>113367003</v>
      </c>
      <c r="B5288" t="str">
        <f>'Page 1 - General Information'!$G$16</f>
        <v>2658</v>
      </c>
      <c r="C5288" s="395" t="s">
        <v>19824</v>
      </c>
      <c r="D5288"/>
      <c r="E5288"/>
      <c r="F5288"/>
      <c r="G5288"/>
      <c r="H5288"/>
      <c r="I5288"/>
      <c r="J5288"/>
      <c r="K5288"/>
      <c r="L5288"/>
      <c r="M5288"/>
      <c r="N5288" t="s">
        <v>8989</v>
      </c>
      <c r="O5288"/>
      <c r="P5288" s="401">
        <f>INDEX('Page 3 - Financial Information'!$K$16:$X$186,Y5288,X5288)</f>
        <v>0</v>
      </c>
      <c r="Q5288"/>
      <c r="R5288"/>
      <c r="S5288" t="s">
        <v>9967</v>
      </c>
      <c r="T5288"/>
      <c r="U5288"/>
      <c r="V5288"/>
      <c r="W5288"/>
      <c r="X5288" s="397">
        <v>13</v>
      </c>
      <c r="Y5288" s="397">
        <v>89</v>
      </c>
    </row>
    <row r="5289" spans="1:25" x14ac:dyDescent="0.45">
      <c r="A5289">
        <f>'Page 1 - General Information'!$G$12</f>
        <v>113367003</v>
      </c>
      <c r="B5289" t="str">
        <f>'Page 1 - General Information'!$G$16</f>
        <v>2658</v>
      </c>
      <c r="C5289" s="395" t="s">
        <v>19824</v>
      </c>
      <c r="D5289"/>
      <c r="E5289"/>
      <c r="F5289"/>
      <c r="G5289"/>
      <c r="H5289"/>
      <c r="I5289"/>
      <c r="J5289"/>
      <c r="K5289"/>
      <c r="L5289"/>
      <c r="M5289"/>
      <c r="N5289" t="s">
        <v>8989</v>
      </c>
      <c r="O5289"/>
      <c r="P5289" s="401">
        <f>INDEX('Page 3 - Financial Information'!$K$16:$X$186,Y5289,X5289)</f>
        <v>0</v>
      </c>
      <c r="Q5289"/>
      <c r="R5289"/>
      <c r="S5289" t="s">
        <v>9968</v>
      </c>
      <c r="T5289"/>
      <c r="U5289"/>
      <c r="V5289"/>
      <c r="W5289"/>
      <c r="X5289" s="397">
        <v>14</v>
      </c>
      <c r="Y5289" s="397">
        <v>89</v>
      </c>
    </row>
    <row r="5290" spans="1:25" x14ac:dyDescent="0.45">
      <c r="A5290">
        <f>'Page 1 - General Information'!$G$12</f>
        <v>113367003</v>
      </c>
      <c r="B5290" t="str">
        <f>'Page 1 - General Information'!$G$16</f>
        <v>2658</v>
      </c>
      <c r="C5290" s="395" t="s">
        <v>19824</v>
      </c>
      <c r="D5290"/>
      <c r="E5290"/>
      <c r="F5290"/>
      <c r="G5290"/>
      <c r="H5290"/>
      <c r="I5290"/>
      <c r="J5290"/>
      <c r="K5290"/>
      <c r="L5290"/>
      <c r="M5290"/>
      <c r="N5290" t="s">
        <v>8989</v>
      </c>
      <c r="O5290"/>
      <c r="P5290" s="401">
        <f>INDEX('Page 3 - Financial Information'!$K$16:$X$186,Y5290,X5290)</f>
        <v>14120.95</v>
      </c>
      <c r="Q5290"/>
      <c r="R5290"/>
      <c r="S5290" t="s">
        <v>9969</v>
      </c>
      <c r="T5290"/>
      <c r="U5290"/>
      <c r="V5290"/>
      <c r="W5290"/>
      <c r="X5290" s="397">
        <v>1</v>
      </c>
      <c r="Y5290" s="397">
        <v>90</v>
      </c>
    </row>
    <row r="5291" spans="1:25" x14ac:dyDescent="0.45">
      <c r="A5291">
        <f>'Page 1 - General Information'!$G$12</f>
        <v>113367003</v>
      </c>
      <c r="B5291" t="str">
        <f>'Page 1 - General Information'!$G$16</f>
        <v>2658</v>
      </c>
      <c r="C5291" s="395" t="s">
        <v>19824</v>
      </c>
      <c r="D5291"/>
      <c r="E5291"/>
      <c r="F5291"/>
      <c r="G5291"/>
      <c r="H5291"/>
      <c r="I5291"/>
      <c r="J5291"/>
      <c r="K5291"/>
      <c r="L5291"/>
      <c r="M5291"/>
      <c r="N5291" t="s">
        <v>8989</v>
      </c>
      <c r="O5291"/>
      <c r="P5291" s="401">
        <f>INDEX('Page 3 - Financial Information'!$K$16:$X$186,Y5291,X5291)</f>
        <v>1129.98</v>
      </c>
      <c r="Q5291"/>
      <c r="R5291"/>
      <c r="S5291" t="s">
        <v>9970</v>
      </c>
      <c r="T5291"/>
      <c r="U5291"/>
      <c r="V5291"/>
      <c r="W5291"/>
      <c r="X5291" s="397">
        <v>3</v>
      </c>
      <c r="Y5291" s="397">
        <v>90</v>
      </c>
    </row>
    <row r="5292" spans="1:25" x14ac:dyDescent="0.45">
      <c r="A5292">
        <f>'Page 1 - General Information'!$G$12</f>
        <v>113367003</v>
      </c>
      <c r="B5292" t="str">
        <f>'Page 1 - General Information'!$G$16</f>
        <v>2658</v>
      </c>
      <c r="C5292" s="395" t="s">
        <v>19824</v>
      </c>
      <c r="D5292"/>
      <c r="E5292"/>
      <c r="F5292"/>
      <c r="G5292"/>
      <c r="H5292"/>
      <c r="I5292"/>
      <c r="J5292"/>
      <c r="K5292"/>
      <c r="L5292"/>
      <c r="M5292"/>
      <c r="N5292" t="s">
        <v>8989</v>
      </c>
      <c r="O5292"/>
      <c r="P5292" s="401">
        <f>INDEX('Page 3 - Financial Information'!$K$16:$X$186,Y5292,X5292)</f>
        <v>354.52</v>
      </c>
      <c r="Q5292"/>
      <c r="R5292"/>
      <c r="S5292" t="s">
        <v>9971</v>
      </c>
      <c r="T5292"/>
      <c r="U5292"/>
      <c r="V5292"/>
      <c r="W5292"/>
      <c r="X5292" s="397">
        <v>4</v>
      </c>
      <c r="Y5292" s="397">
        <v>90</v>
      </c>
    </row>
    <row r="5293" spans="1:25" x14ac:dyDescent="0.45">
      <c r="A5293">
        <f>'Page 1 - General Information'!$G$12</f>
        <v>113367003</v>
      </c>
      <c r="B5293" t="str">
        <f>'Page 1 - General Information'!$G$16</f>
        <v>2658</v>
      </c>
      <c r="C5293" s="395" t="s">
        <v>19824</v>
      </c>
      <c r="D5293"/>
      <c r="E5293"/>
      <c r="F5293"/>
      <c r="G5293"/>
      <c r="H5293"/>
      <c r="I5293"/>
      <c r="J5293"/>
      <c r="K5293"/>
      <c r="L5293"/>
      <c r="M5293"/>
      <c r="N5293" t="s">
        <v>8989</v>
      </c>
      <c r="O5293"/>
      <c r="P5293" s="401">
        <f>INDEX('Page 3 - Financial Information'!$K$16:$X$186,Y5293,X5293)</f>
        <v>766.25</v>
      </c>
      <c r="Q5293"/>
      <c r="R5293"/>
      <c r="S5293" t="s">
        <v>9972</v>
      </c>
      <c r="T5293"/>
      <c r="U5293"/>
      <c r="V5293"/>
      <c r="W5293"/>
      <c r="X5293" s="397">
        <v>5</v>
      </c>
      <c r="Y5293" s="397">
        <v>90</v>
      </c>
    </row>
    <row r="5294" spans="1:25" x14ac:dyDescent="0.45">
      <c r="A5294">
        <f>'Page 1 - General Information'!$G$12</f>
        <v>113367003</v>
      </c>
      <c r="B5294" t="str">
        <f>'Page 1 - General Information'!$G$16</f>
        <v>2658</v>
      </c>
      <c r="C5294" s="395" t="s">
        <v>19824</v>
      </c>
      <c r="D5294"/>
      <c r="E5294"/>
      <c r="F5294"/>
      <c r="G5294"/>
      <c r="H5294"/>
      <c r="I5294"/>
      <c r="J5294"/>
      <c r="K5294"/>
      <c r="L5294"/>
      <c r="M5294"/>
      <c r="N5294" t="s">
        <v>8989</v>
      </c>
      <c r="O5294"/>
      <c r="P5294" s="401">
        <f>INDEX('Page 3 - Financial Information'!$K$16:$X$186,Y5294,X5294)</f>
        <v>0</v>
      </c>
      <c r="Q5294"/>
      <c r="R5294"/>
      <c r="S5294" t="s">
        <v>9973</v>
      </c>
      <c r="T5294"/>
      <c r="U5294"/>
      <c r="V5294"/>
      <c r="W5294"/>
      <c r="X5294" s="397">
        <v>6</v>
      </c>
      <c r="Y5294" s="397">
        <v>90</v>
      </c>
    </row>
    <row r="5295" spans="1:25" x14ac:dyDescent="0.45">
      <c r="A5295">
        <f>'Page 1 - General Information'!$G$12</f>
        <v>113367003</v>
      </c>
      <c r="B5295" t="str">
        <f>'Page 1 - General Information'!$G$16</f>
        <v>2658</v>
      </c>
      <c r="C5295" s="395" t="s">
        <v>19824</v>
      </c>
      <c r="D5295"/>
      <c r="E5295"/>
      <c r="F5295"/>
      <c r="G5295"/>
      <c r="H5295"/>
      <c r="I5295"/>
      <c r="J5295"/>
      <c r="K5295"/>
      <c r="L5295"/>
      <c r="M5295"/>
      <c r="N5295" t="s">
        <v>8989</v>
      </c>
      <c r="O5295"/>
      <c r="P5295" s="401">
        <f>INDEX('Page 3 - Financial Information'!$K$16:$X$186,Y5295,X5295)</f>
        <v>3143.7</v>
      </c>
      <c r="Q5295"/>
      <c r="R5295"/>
      <c r="S5295" t="s">
        <v>9974</v>
      </c>
      <c r="T5295"/>
      <c r="U5295"/>
      <c r="V5295"/>
      <c r="W5295"/>
      <c r="X5295" s="397">
        <v>7</v>
      </c>
      <c r="Y5295" s="397">
        <v>90</v>
      </c>
    </row>
    <row r="5296" spans="1:25" x14ac:dyDescent="0.45">
      <c r="A5296">
        <f>'Page 1 - General Information'!$G$12</f>
        <v>113367003</v>
      </c>
      <c r="B5296" t="str">
        <f>'Page 1 - General Information'!$G$16</f>
        <v>2658</v>
      </c>
      <c r="C5296" s="395" t="s">
        <v>19824</v>
      </c>
      <c r="D5296"/>
      <c r="E5296"/>
      <c r="F5296"/>
      <c r="G5296"/>
      <c r="H5296"/>
      <c r="I5296"/>
      <c r="J5296"/>
      <c r="K5296"/>
      <c r="L5296"/>
      <c r="M5296"/>
      <c r="N5296" t="s">
        <v>8989</v>
      </c>
      <c r="O5296"/>
      <c r="P5296" s="401">
        <f>INDEX('Page 3 - Financial Information'!$K$16:$X$186,Y5296,X5296)</f>
        <v>8726.5</v>
      </c>
      <c r="Q5296"/>
      <c r="R5296"/>
      <c r="S5296" t="s">
        <v>9975</v>
      </c>
      <c r="T5296"/>
      <c r="U5296"/>
      <c r="V5296"/>
      <c r="W5296"/>
      <c r="X5296" s="397">
        <v>8</v>
      </c>
      <c r="Y5296" s="397">
        <v>90</v>
      </c>
    </row>
    <row r="5297" spans="1:25" x14ac:dyDescent="0.45">
      <c r="A5297">
        <f>'Page 1 - General Information'!$G$12</f>
        <v>113367003</v>
      </c>
      <c r="B5297" t="str">
        <f>'Page 1 - General Information'!$G$16</f>
        <v>2658</v>
      </c>
      <c r="C5297" s="395" t="s">
        <v>19824</v>
      </c>
      <c r="D5297"/>
      <c r="E5297"/>
      <c r="F5297"/>
      <c r="G5297"/>
      <c r="H5297"/>
      <c r="I5297"/>
      <c r="J5297"/>
      <c r="K5297"/>
      <c r="L5297"/>
      <c r="M5297"/>
      <c r="N5297" t="s">
        <v>8989</v>
      </c>
      <c r="O5297"/>
      <c r="P5297" s="401">
        <f>INDEX('Page 3 - Financial Information'!$K$16:$X$186,Y5297,X5297)</f>
        <v>0</v>
      </c>
      <c r="Q5297"/>
      <c r="R5297"/>
      <c r="S5297" t="s">
        <v>9976</v>
      </c>
      <c r="T5297"/>
      <c r="U5297"/>
      <c r="V5297"/>
      <c r="W5297"/>
      <c r="X5297" s="397">
        <v>9</v>
      </c>
      <c r="Y5297" s="397">
        <v>90</v>
      </c>
    </row>
    <row r="5298" spans="1:25" x14ac:dyDescent="0.45">
      <c r="A5298">
        <f>'Page 1 - General Information'!$G$12</f>
        <v>113367003</v>
      </c>
      <c r="B5298" t="str">
        <f>'Page 1 - General Information'!$G$16</f>
        <v>2658</v>
      </c>
      <c r="C5298" s="395" t="s">
        <v>19824</v>
      </c>
      <c r="D5298"/>
      <c r="E5298"/>
      <c r="F5298"/>
      <c r="G5298"/>
      <c r="H5298"/>
      <c r="I5298"/>
      <c r="J5298"/>
      <c r="K5298"/>
      <c r="L5298"/>
      <c r="M5298"/>
      <c r="N5298" t="s">
        <v>8989</v>
      </c>
      <c r="O5298"/>
      <c r="P5298" s="401">
        <f>INDEX('Page 3 - Financial Information'!$K$16:$X$186,Y5298,X5298)</f>
        <v>0</v>
      </c>
      <c r="Q5298"/>
      <c r="R5298"/>
      <c r="S5298" t="s">
        <v>9977</v>
      </c>
      <c r="T5298"/>
      <c r="U5298"/>
      <c r="V5298"/>
      <c r="W5298"/>
      <c r="X5298" s="397">
        <v>10</v>
      </c>
      <c r="Y5298" s="397">
        <v>90</v>
      </c>
    </row>
    <row r="5299" spans="1:25" x14ac:dyDescent="0.45">
      <c r="A5299">
        <f>'Page 1 - General Information'!$G$12</f>
        <v>113367003</v>
      </c>
      <c r="B5299" t="str">
        <f>'Page 1 - General Information'!$G$16</f>
        <v>2658</v>
      </c>
      <c r="C5299" s="395" t="s">
        <v>19824</v>
      </c>
      <c r="D5299"/>
      <c r="E5299"/>
      <c r="F5299"/>
      <c r="G5299"/>
      <c r="H5299"/>
      <c r="I5299"/>
      <c r="J5299"/>
      <c r="K5299"/>
      <c r="L5299"/>
      <c r="M5299"/>
      <c r="N5299" t="s">
        <v>8989</v>
      </c>
      <c r="O5299"/>
      <c r="P5299" s="401">
        <f>INDEX('Page 3 - Financial Information'!$K$16:$X$186,Y5299,X5299)</f>
        <v>0</v>
      </c>
      <c r="Q5299"/>
      <c r="R5299"/>
      <c r="S5299" t="s">
        <v>9978</v>
      </c>
      <c r="T5299"/>
      <c r="U5299"/>
      <c r="V5299"/>
      <c r="W5299"/>
      <c r="X5299" s="397">
        <v>13</v>
      </c>
      <c r="Y5299" s="397">
        <v>90</v>
      </c>
    </row>
    <row r="5300" spans="1:25" x14ac:dyDescent="0.45">
      <c r="A5300">
        <f>'Page 1 - General Information'!$G$12</f>
        <v>113367003</v>
      </c>
      <c r="B5300" t="str">
        <f>'Page 1 - General Information'!$G$16</f>
        <v>2658</v>
      </c>
      <c r="C5300" s="395" t="s">
        <v>19824</v>
      </c>
      <c r="D5300"/>
      <c r="E5300"/>
      <c r="F5300"/>
      <c r="G5300"/>
      <c r="H5300"/>
      <c r="I5300"/>
      <c r="J5300"/>
      <c r="K5300"/>
      <c r="L5300"/>
      <c r="M5300"/>
      <c r="N5300" t="s">
        <v>8989</v>
      </c>
      <c r="O5300"/>
      <c r="P5300" s="401">
        <f>INDEX('Page 3 - Financial Information'!$K$16:$X$186,Y5300,X5300)</f>
        <v>0</v>
      </c>
      <c r="Q5300"/>
      <c r="R5300"/>
      <c r="S5300" t="s">
        <v>9979</v>
      </c>
      <c r="T5300"/>
      <c r="U5300"/>
      <c r="V5300"/>
      <c r="W5300"/>
      <c r="X5300" s="397">
        <v>14</v>
      </c>
      <c r="Y5300" s="397">
        <v>90</v>
      </c>
    </row>
    <row r="5301" spans="1:25" x14ac:dyDescent="0.45">
      <c r="A5301">
        <f>'Page 1 - General Information'!$G$12</f>
        <v>113367003</v>
      </c>
      <c r="B5301" t="str">
        <f>'Page 1 - General Information'!$G$16</f>
        <v>2658</v>
      </c>
      <c r="C5301" s="395" t="s">
        <v>19824</v>
      </c>
      <c r="D5301"/>
      <c r="E5301"/>
      <c r="F5301"/>
      <c r="G5301"/>
      <c r="H5301"/>
      <c r="I5301"/>
      <c r="J5301"/>
      <c r="K5301"/>
      <c r="L5301"/>
      <c r="M5301"/>
      <c r="N5301" t="s">
        <v>8989</v>
      </c>
      <c r="O5301"/>
      <c r="P5301" s="401">
        <f>INDEX('Page 3 - Financial Information'!$K$16:$X$186,Y5301,X5301)</f>
        <v>23458.09</v>
      </c>
      <c r="Q5301"/>
      <c r="R5301"/>
      <c r="S5301" t="s">
        <v>10921</v>
      </c>
      <c r="T5301"/>
      <c r="U5301"/>
      <c r="V5301"/>
      <c r="W5301"/>
      <c r="X5301" s="397">
        <v>1</v>
      </c>
      <c r="Y5301" s="397">
        <v>91</v>
      </c>
    </row>
    <row r="5302" spans="1:25" x14ac:dyDescent="0.45">
      <c r="A5302">
        <f>'Page 1 - General Information'!$G$12</f>
        <v>113367003</v>
      </c>
      <c r="B5302" t="str">
        <f>'Page 1 - General Information'!$G$16</f>
        <v>2658</v>
      </c>
      <c r="C5302" s="395" t="s">
        <v>19824</v>
      </c>
      <c r="D5302"/>
      <c r="E5302"/>
      <c r="F5302"/>
      <c r="G5302"/>
      <c r="H5302"/>
      <c r="I5302"/>
      <c r="J5302"/>
      <c r="K5302"/>
      <c r="L5302"/>
      <c r="M5302"/>
      <c r="N5302" t="s">
        <v>8989</v>
      </c>
      <c r="O5302"/>
      <c r="P5302" s="401">
        <f>INDEX('Page 3 - Financial Information'!$K$16:$X$186,Y5302,X5302)</f>
        <v>3380.02</v>
      </c>
      <c r="Q5302"/>
      <c r="R5302"/>
      <c r="S5302" t="s">
        <v>10922</v>
      </c>
      <c r="T5302"/>
      <c r="U5302"/>
      <c r="V5302"/>
      <c r="W5302"/>
      <c r="X5302" s="397">
        <v>3</v>
      </c>
      <c r="Y5302" s="397">
        <v>91</v>
      </c>
    </row>
    <row r="5303" spans="1:25" x14ac:dyDescent="0.45">
      <c r="A5303">
        <f>'Page 1 - General Information'!$G$12</f>
        <v>113367003</v>
      </c>
      <c r="B5303" t="str">
        <f>'Page 1 - General Information'!$G$16</f>
        <v>2658</v>
      </c>
      <c r="C5303" s="395" t="s">
        <v>19824</v>
      </c>
      <c r="D5303"/>
      <c r="E5303"/>
      <c r="F5303"/>
      <c r="G5303"/>
      <c r="H5303"/>
      <c r="I5303"/>
      <c r="J5303"/>
      <c r="K5303"/>
      <c r="L5303"/>
      <c r="M5303"/>
      <c r="N5303" t="s">
        <v>8989</v>
      </c>
      <c r="O5303"/>
      <c r="P5303" s="401">
        <f>INDEX('Page 3 - Financial Information'!$K$16:$X$186,Y5303,X5303)</f>
        <v>695.88</v>
      </c>
      <c r="Q5303"/>
      <c r="R5303"/>
      <c r="S5303" t="s">
        <v>10923</v>
      </c>
      <c r="T5303"/>
      <c r="U5303"/>
      <c r="V5303"/>
      <c r="W5303"/>
      <c r="X5303" s="397">
        <v>4</v>
      </c>
      <c r="Y5303" s="397">
        <v>91</v>
      </c>
    </row>
    <row r="5304" spans="1:25" x14ac:dyDescent="0.45">
      <c r="A5304">
        <f>'Page 1 - General Information'!$G$12</f>
        <v>113367003</v>
      </c>
      <c r="B5304" t="str">
        <f>'Page 1 - General Information'!$G$16</f>
        <v>2658</v>
      </c>
      <c r="C5304" s="395" t="s">
        <v>19824</v>
      </c>
      <c r="D5304"/>
      <c r="E5304"/>
      <c r="F5304"/>
      <c r="G5304"/>
      <c r="H5304"/>
      <c r="I5304"/>
      <c r="J5304"/>
      <c r="K5304"/>
      <c r="L5304"/>
      <c r="M5304"/>
      <c r="N5304" t="s">
        <v>8989</v>
      </c>
      <c r="O5304"/>
      <c r="P5304" s="401">
        <f>INDEX('Page 3 - Financial Information'!$K$16:$X$186,Y5304,X5304)</f>
        <v>459.75</v>
      </c>
      <c r="Q5304"/>
      <c r="R5304"/>
      <c r="S5304" t="s">
        <v>10924</v>
      </c>
      <c r="T5304"/>
      <c r="U5304"/>
      <c r="V5304"/>
      <c r="W5304"/>
      <c r="X5304" s="397">
        <v>5</v>
      </c>
      <c r="Y5304" s="397">
        <v>91</v>
      </c>
    </row>
    <row r="5305" spans="1:25" x14ac:dyDescent="0.45">
      <c r="A5305">
        <f>'Page 1 - General Information'!$G$12</f>
        <v>113367003</v>
      </c>
      <c r="B5305" t="str">
        <f>'Page 1 - General Information'!$G$16</f>
        <v>2658</v>
      </c>
      <c r="C5305" s="395" t="s">
        <v>19824</v>
      </c>
      <c r="D5305"/>
      <c r="E5305"/>
      <c r="F5305"/>
      <c r="G5305"/>
      <c r="H5305"/>
      <c r="I5305"/>
      <c r="J5305"/>
      <c r="K5305"/>
      <c r="L5305"/>
      <c r="M5305"/>
      <c r="N5305" t="s">
        <v>8989</v>
      </c>
      <c r="O5305"/>
      <c r="P5305" s="401">
        <f>INDEX('Page 3 - Financial Information'!$K$16:$X$186,Y5305,X5305)</f>
        <v>0</v>
      </c>
      <c r="Q5305"/>
      <c r="R5305"/>
      <c r="S5305" t="s">
        <v>10925</v>
      </c>
      <c r="T5305"/>
      <c r="U5305"/>
      <c r="V5305"/>
      <c r="W5305"/>
      <c r="X5305" s="397">
        <v>6</v>
      </c>
      <c r="Y5305" s="397">
        <v>91</v>
      </c>
    </row>
    <row r="5306" spans="1:25" x14ac:dyDescent="0.45">
      <c r="A5306">
        <f>'Page 1 - General Information'!$G$12</f>
        <v>113367003</v>
      </c>
      <c r="B5306" t="str">
        <f>'Page 1 - General Information'!$G$16</f>
        <v>2658</v>
      </c>
      <c r="C5306" s="395" t="s">
        <v>19824</v>
      </c>
      <c r="D5306"/>
      <c r="E5306"/>
      <c r="F5306"/>
      <c r="G5306"/>
      <c r="H5306"/>
      <c r="I5306"/>
      <c r="J5306"/>
      <c r="K5306"/>
      <c r="L5306"/>
      <c r="M5306"/>
      <c r="N5306" t="s">
        <v>8989</v>
      </c>
      <c r="O5306"/>
      <c r="P5306" s="401">
        <f>INDEX('Page 3 - Financial Information'!$K$16:$X$186,Y5306,X5306)</f>
        <v>2241.69</v>
      </c>
      <c r="Q5306"/>
      <c r="R5306"/>
      <c r="S5306" t="s">
        <v>10926</v>
      </c>
      <c r="T5306"/>
      <c r="U5306"/>
      <c r="V5306"/>
      <c r="W5306"/>
      <c r="X5306" s="397">
        <v>7</v>
      </c>
      <c r="Y5306" s="397">
        <v>91</v>
      </c>
    </row>
    <row r="5307" spans="1:25" x14ac:dyDescent="0.45">
      <c r="A5307">
        <f>'Page 1 - General Information'!$G$12</f>
        <v>113367003</v>
      </c>
      <c r="B5307" t="str">
        <f>'Page 1 - General Information'!$G$16</f>
        <v>2658</v>
      </c>
      <c r="C5307" s="395" t="s">
        <v>19824</v>
      </c>
      <c r="D5307"/>
      <c r="E5307"/>
      <c r="F5307"/>
      <c r="G5307"/>
      <c r="H5307"/>
      <c r="I5307"/>
      <c r="J5307"/>
      <c r="K5307"/>
      <c r="L5307"/>
      <c r="M5307"/>
      <c r="N5307" t="s">
        <v>8989</v>
      </c>
      <c r="O5307"/>
      <c r="P5307" s="401">
        <f>INDEX('Page 3 - Financial Information'!$K$16:$X$186,Y5307,X5307)</f>
        <v>0</v>
      </c>
      <c r="Q5307"/>
      <c r="R5307"/>
      <c r="S5307" t="s">
        <v>10927</v>
      </c>
      <c r="T5307"/>
      <c r="U5307"/>
      <c r="V5307"/>
      <c r="W5307"/>
      <c r="X5307" s="397">
        <v>8</v>
      </c>
      <c r="Y5307" s="397">
        <v>91</v>
      </c>
    </row>
    <row r="5308" spans="1:25" x14ac:dyDescent="0.45">
      <c r="A5308">
        <f>'Page 1 - General Information'!$G$12</f>
        <v>113367003</v>
      </c>
      <c r="B5308" t="str">
        <f>'Page 1 - General Information'!$G$16</f>
        <v>2658</v>
      </c>
      <c r="C5308" s="395" t="s">
        <v>19824</v>
      </c>
      <c r="D5308"/>
      <c r="E5308"/>
      <c r="F5308"/>
      <c r="G5308"/>
      <c r="H5308"/>
      <c r="I5308"/>
      <c r="J5308"/>
      <c r="K5308"/>
      <c r="L5308"/>
      <c r="M5308"/>
      <c r="N5308" t="s">
        <v>8989</v>
      </c>
      <c r="O5308"/>
      <c r="P5308" s="401">
        <f>INDEX('Page 3 - Financial Information'!$K$16:$X$186,Y5308,X5308)</f>
        <v>0</v>
      </c>
      <c r="Q5308"/>
      <c r="R5308"/>
      <c r="S5308" t="s">
        <v>10928</v>
      </c>
      <c r="T5308"/>
      <c r="U5308"/>
      <c r="V5308"/>
      <c r="W5308"/>
      <c r="X5308" s="397">
        <v>9</v>
      </c>
      <c r="Y5308" s="397">
        <v>91</v>
      </c>
    </row>
    <row r="5309" spans="1:25" x14ac:dyDescent="0.45">
      <c r="A5309">
        <f>'Page 1 - General Information'!$G$12</f>
        <v>113367003</v>
      </c>
      <c r="B5309" t="str">
        <f>'Page 1 - General Information'!$G$16</f>
        <v>2658</v>
      </c>
      <c r="C5309" s="395" t="s">
        <v>19824</v>
      </c>
      <c r="D5309"/>
      <c r="E5309"/>
      <c r="F5309"/>
      <c r="G5309"/>
      <c r="H5309"/>
      <c r="I5309"/>
      <c r="J5309"/>
      <c r="K5309"/>
      <c r="L5309"/>
      <c r="M5309"/>
      <c r="N5309" t="s">
        <v>8989</v>
      </c>
      <c r="O5309"/>
      <c r="P5309" s="401">
        <f>INDEX('Page 3 - Financial Information'!$K$16:$X$186,Y5309,X5309)</f>
        <v>16680.75</v>
      </c>
      <c r="Q5309"/>
      <c r="R5309"/>
      <c r="S5309" t="s">
        <v>10929</v>
      </c>
      <c r="T5309"/>
      <c r="U5309"/>
      <c r="V5309"/>
      <c r="W5309"/>
      <c r="X5309" s="397">
        <v>10</v>
      </c>
      <c r="Y5309" s="397">
        <v>91</v>
      </c>
    </row>
    <row r="5310" spans="1:25" x14ac:dyDescent="0.45">
      <c r="A5310">
        <f>'Page 1 - General Information'!$G$12</f>
        <v>113367003</v>
      </c>
      <c r="B5310" t="str">
        <f>'Page 1 - General Information'!$G$16</f>
        <v>2658</v>
      </c>
      <c r="C5310" s="395" t="s">
        <v>19824</v>
      </c>
      <c r="D5310"/>
      <c r="E5310"/>
      <c r="F5310"/>
      <c r="G5310"/>
      <c r="H5310"/>
      <c r="I5310"/>
      <c r="J5310"/>
      <c r="K5310"/>
      <c r="L5310"/>
      <c r="M5310"/>
      <c r="N5310" t="s">
        <v>8989</v>
      </c>
      <c r="O5310"/>
      <c r="P5310" s="401">
        <f>INDEX('Page 3 - Financial Information'!$K$16:$X$186,Y5310,X5310)</f>
        <v>0</v>
      </c>
      <c r="Q5310"/>
      <c r="R5310"/>
      <c r="S5310" t="s">
        <v>10930</v>
      </c>
      <c r="T5310"/>
      <c r="U5310"/>
      <c r="V5310"/>
      <c r="W5310"/>
      <c r="X5310" s="397">
        <v>13</v>
      </c>
      <c r="Y5310" s="397">
        <v>91</v>
      </c>
    </row>
    <row r="5311" spans="1:25" x14ac:dyDescent="0.45">
      <c r="A5311">
        <f>'Page 1 - General Information'!$G$12</f>
        <v>113367003</v>
      </c>
      <c r="B5311" t="str">
        <f>'Page 1 - General Information'!$G$16</f>
        <v>2658</v>
      </c>
      <c r="C5311" s="395" t="s">
        <v>19824</v>
      </c>
      <c r="D5311"/>
      <c r="E5311"/>
      <c r="F5311"/>
      <c r="G5311"/>
      <c r="H5311"/>
      <c r="I5311"/>
      <c r="J5311"/>
      <c r="K5311"/>
      <c r="L5311"/>
      <c r="M5311"/>
      <c r="N5311" t="s">
        <v>8989</v>
      </c>
      <c r="O5311"/>
      <c r="P5311" s="401">
        <f>INDEX('Page 3 - Financial Information'!$K$16:$X$186,Y5311,X5311)</f>
        <v>0</v>
      </c>
      <c r="Q5311"/>
      <c r="R5311"/>
      <c r="S5311" t="s">
        <v>10931</v>
      </c>
      <c r="T5311"/>
      <c r="U5311"/>
      <c r="V5311"/>
      <c r="W5311"/>
      <c r="X5311" s="397">
        <v>14</v>
      </c>
      <c r="Y5311" s="397">
        <v>91</v>
      </c>
    </row>
    <row r="5312" spans="1:25" x14ac:dyDescent="0.45">
      <c r="A5312">
        <f>'Page 1 - General Information'!$G$12</f>
        <v>113367003</v>
      </c>
      <c r="B5312" t="str">
        <f>'Page 1 - General Information'!$G$16</f>
        <v>2658</v>
      </c>
      <c r="C5312" s="395" t="s">
        <v>19824</v>
      </c>
      <c r="D5312"/>
      <c r="E5312"/>
      <c r="F5312"/>
      <c r="G5312"/>
      <c r="H5312"/>
      <c r="I5312"/>
      <c r="J5312"/>
      <c r="K5312"/>
      <c r="L5312"/>
      <c r="M5312"/>
      <c r="N5312" t="s">
        <v>8989</v>
      </c>
      <c r="O5312"/>
      <c r="P5312" s="401">
        <f>INDEX('Page 3 - Financial Information'!$K$16:$X$186,Y5312,X5312)</f>
        <v>0</v>
      </c>
      <c r="Q5312"/>
      <c r="R5312"/>
      <c r="S5312" t="s">
        <v>9980</v>
      </c>
      <c r="T5312"/>
      <c r="U5312"/>
      <c r="V5312"/>
      <c r="W5312"/>
      <c r="X5312" s="397">
        <v>1</v>
      </c>
      <c r="Y5312" s="397">
        <v>92</v>
      </c>
    </row>
    <row r="5313" spans="1:25" x14ac:dyDescent="0.45">
      <c r="A5313">
        <f>'Page 1 - General Information'!$G$12</f>
        <v>113367003</v>
      </c>
      <c r="B5313" t="str">
        <f>'Page 1 - General Information'!$G$16</f>
        <v>2658</v>
      </c>
      <c r="C5313" s="395" t="s">
        <v>19824</v>
      </c>
      <c r="D5313"/>
      <c r="E5313"/>
      <c r="F5313"/>
      <c r="G5313"/>
      <c r="H5313"/>
      <c r="I5313"/>
      <c r="J5313"/>
      <c r="K5313"/>
      <c r="L5313"/>
      <c r="M5313"/>
      <c r="N5313" t="s">
        <v>8989</v>
      </c>
      <c r="O5313"/>
      <c r="P5313" s="401">
        <f>INDEX('Page 3 - Financial Information'!$K$16:$X$186,Y5313,X5313)</f>
        <v>0</v>
      </c>
      <c r="Q5313"/>
      <c r="R5313"/>
      <c r="S5313" t="s">
        <v>9981</v>
      </c>
      <c r="T5313"/>
      <c r="U5313"/>
      <c r="V5313"/>
      <c r="W5313"/>
      <c r="X5313" s="397">
        <v>3</v>
      </c>
      <c r="Y5313" s="397">
        <v>92</v>
      </c>
    </row>
    <row r="5314" spans="1:25" x14ac:dyDescent="0.45">
      <c r="A5314">
        <f>'Page 1 - General Information'!$G$12</f>
        <v>113367003</v>
      </c>
      <c r="B5314" t="str">
        <f>'Page 1 - General Information'!$G$16</f>
        <v>2658</v>
      </c>
      <c r="C5314" s="395" t="s">
        <v>19824</v>
      </c>
      <c r="D5314"/>
      <c r="E5314"/>
      <c r="F5314"/>
      <c r="G5314"/>
      <c r="H5314"/>
      <c r="I5314"/>
      <c r="J5314"/>
      <c r="K5314"/>
      <c r="L5314"/>
      <c r="M5314"/>
      <c r="N5314" t="s">
        <v>8989</v>
      </c>
      <c r="O5314"/>
      <c r="P5314" s="401">
        <f>INDEX('Page 3 - Financial Information'!$K$16:$X$186,Y5314,X5314)</f>
        <v>0</v>
      </c>
      <c r="Q5314"/>
      <c r="R5314"/>
      <c r="S5314" t="s">
        <v>9982</v>
      </c>
      <c r="T5314"/>
      <c r="U5314"/>
      <c r="V5314"/>
      <c r="W5314"/>
      <c r="X5314" s="397">
        <v>4</v>
      </c>
      <c r="Y5314" s="397">
        <v>92</v>
      </c>
    </row>
    <row r="5315" spans="1:25" x14ac:dyDescent="0.45">
      <c r="A5315">
        <f>'Page 1 - General Information'!$G$12</f>
        <v>113367003</v>
      </c>
      <c r="B5315" t="str">
        <f>'Page 1 - General Information'!$G$16</f>
        <v>2658</v>
      </c>
      <c r="C5315" s="395" t="s">
        <v>19824</v>
      </c>
      <c r="D5315"/>
      <c r="E5315"/>
      <c r="F5315"/>
      <c r="G5315"/>
      <c r="H5315"/>
      <c r="I5315"/>
      <c r="J5315"/>
      <c r="K5315"/>
      <c r="L5315"/>
      <c r="M5315"/>
      <c r="N5315" t="s">
        <v>8989</v>
      </c>
      <c r="O5315"/>
      <c r="P5315" s="401">
        <f>INDEX('Page 3 - Financial Information'!$K$16:$X$186,Y5315,X5315)</f>
        <v>0</v>
      </c>
      <c r="Q5315"/>
      <c r="R5315"/>
      <c r="S5315" t="s">
        <v>9983</v>
      </c>
      <c r="T5315"/>
      <c r="U5315"/>
      <c r="V5315"/>
      <c r="W5315"/>
      <c r="X5315" s="397">
        <v>5</v>
      </c>
      <c r="Y5315" s="397">
        <v>92</v>
      </c>
    </row>
    <row r="5316" spans="1:25" x14ac:dyDescent="0.45">
      <c r="A5316">
        <f>'Page 1 - General Information'!$G$12</f>
        <v>113367003</v>
      </c>
      <c r="B5316" t="str">
        <f>'Page 1 - General Information'!$G$16</f>
        <v>2658</v>
      </c>
      <c r="C5316" s="395" t="s">
        <v>19824</v>
      </c>
      <c r="D5316"/>
      <c r="E5316"/>
      <c r="F5316"/>
      <c r="G5316"/>
      <c r="H5316"/>
      <c r="I5316"/>
      <c r="J5316"/>
      <c r="K5316"/>
      <c r="L5316"/>
      <c r="M5316"/>
      <c r="N5316" t="s">
        <v>8989</v>
      </c>
      <c r="O5316"/>
      <c r="P5316" s="401">
        <f>INDEX('Page 3 - Financial Information'!$K$16:$X$186,Y5316,X5316)</f>
        <v>0</v>
      </c>
      <c r="Q5316"/>
      <c r="R5316"/>
      <c r="S5316" t="s">
        <v>9984</v>
      </c>
      <c r="T5316"/>
      <c r="U5316"/>
      <c r="V5316"/>
      <c r="W5316"/>
      <c r="X5316" s="397">
        <v>6</v>
      </c>
      <c r="Y5316" s="397">
        <v>92</v>
      </c>
    </row>
    <row r="5317" spans="1:25" x14ac:dyDescent="0.45">
      <c r="A5317">
        <f>'Page 1 - General Information'!$G$12</f>
        <v>113367003</v>
      </c>
      <c r="B5317" t="str">
        <f>'Page 1 - General Information'!$G$16</f>
        <v>2658</v>
      </c>
      <c r="C5317" s="395" t="s">
        <v>19824</v>
      </c>
      <c r="D5317"/>
      <c r="E5317"/>
      <c r="F5317"/>
      <c r="G5317"/>
      <c r="H5317"/>
      <c r="I5317"/>
      <c r="J5317"/>
      <c r="K5317"/>
      <c r="L5317"/>
      <c r="M5317"/>
      <c r="N5317" t="s">
        <v>8989</v>
      </c>
      <c r="O5317"/>
      <c r="P5317" s="401">
        <f>INDEX('Page 3 - Financial Information'!$K$16:$X$186,Y5317,X5317)</f>
        <v>0</v>
      </c>
      <c r="Q5317"/>
      <c r="R5317"/>
      <c r="S5317" t="s">
        <v>9985</v>
      </c>
      <c r="T5317"/>
      <c r="U5317"/>
      <c r="V5317"/>
      <c r="W5317"/>
      <c r="X5317" s="397">
        <v>7</v>
      </c>
      <c r="Y5317" s="397">
        <v>92</v>
      </c>
    </row>
    <row r="5318" spans="1:25" x14ac:dyDescent="0.45">
      <c r="A5318">
        <f>'Page 1 - General Information'!$G$12</f>
        <v>113367003</v>
      </c>
      <c r="B5318" t="str">
        <f>'Page 1 - General Information'!$G$16</f>
        <v>2658</v>
      </c>
      <c r="C5318" s="395" t="s">
        <v>19824</v>
      </c>
      <c r="D5318"/>
      <c r="E5318"/>
      <c r="F5318"/>
      <c r="G5318"/>
      <c r="H5318"/>
      <c r="I5318"/>
      <c r="J5318"/>
      <c r="K5318"/>
      <c r="L5318"/>
      <c r="M5318"/>
      <c r="N5318" t="s">
        <v>8989</v>
      </c>
      <c r="O5318"/>
      <c r="P5318" s="401">
        <f>INDEX('Page 3 - Financial Information'!$K$16:$X$186,Y5318,X5318)</f>
        <v>0</v>
      </c>
      <c r="Q5318"/>
      <c r="R5318"/>
      <c r="S5318" t="s">
        <v>9986</v>
      </c>
      <c r="T5318"/>
      <c r="U5318"/>
      <c r="V5318"/>
      <c r="W5318"/>
      <c r="X5318" s="397">
        <v>8</v>
      </c>
      <c r="Y5318" s="397">
        <v>92</v>
      </c>
    </row>
    <row r="5319" spans="1:25" x14ac:dyDescent="0.45">
      <c r="A5319">
        <f>'Page 1 - General Information'!$G$12</f>
        <v>113367003</v>
      </c>
      <c r="B5319" t="str">
        <f>'Page 1 - General Information'!$G$16</f>
        <v>2658</v>
      </c>
      <c r="C5319" s="395" t="s">
        <v>19824</v>
      </c>
      <c r="D5319"/>
      <c r="E5319"/>
      <c r="F5319"/>
      <c r="G5319"/>
      <c r="H5319"/>
      <c r="I5319"/>
      <c r="J5319"/>
      <c r="K5319"/>
      <c r="L5319"/>
      <c r="M5319"/>
      <c r="N5319" t="s">
        <v>8989</v>
      </c>
      <c r="O5319"/>
      <c r="P5319" s="401">
        <f>INDEX('Page 3 - Financial Information'!$K$16:$X$186,Y5319,X5319)</f>
        <v>0</v>
      </c>
      <c r="Q5319"/>
      <c r="R5319"/>
      <c r="S5319" t="s">
        <v>9987</v>
      </c>
      <c r="T5319"/>
      <c r="U5319"/>
      <c r="V5319"/>
      <c r="W5319"/>
      <c r="X5319" s="397">
        <v>9</v>
      </c>
      <c r="Y5319" s="397">
        <v>92</v>
      </c>
    </row>
    <row r="5320" spans="1:25" x14ac:dyDescent="0.45">
      <c r="A5320">
        <f>'Page 1 - General Information'!$G$12</f>
        <v>113367003</v>
      </c>
      <c r="B5320" t="str">
        <f>'Page 1 - General Information'!$G$16</f>
        <v>2658</v>
      </c>
      <c r="C5320" s="395" t="s">
        <v>19824</v>
      </c>
      <c r="D5320"/>
      <c r="E5320"/>
      <c r="F5320"/>
      <c r="G5320"/>
      <c r="H5320"/>
      <c r="I5320"/>
      <c r="J5320"/>
      <c r="K5320"/>
      <c r="L5320"/>
      <c r="M5320"/>
      <c r="N5320" t="s">
        <v>8989</v>
      </c>
      <c r="O5320"/>
      <c r="P5320" s="401">
        <f>INDEX('Page 3 - Financial Information'!$K$16:$X$186,Y5320,X5320)</f>
        <v>0</v>
      </c>
      <c r="Q5320"/>
      <c r="R5320"/>
      <c r="S5320" t="s">
        <v>9988</v>
      </c>
      <c r="T5320"/>
      <c r="U5320"/>
      <c r="V5320"/>
      <c r="W5320"/>
      <c r="X5320" s="397">
        <v>10</v>
      </c>
      <c r="Y5320" s="397">
        <v>92</v>
      </c>
    </row>
    <row r="5321" spans="1:25" x14ac:dyDescent="0.45">
      <c r="A5321">
        <f>'Page 1 - General Information'!$G$12</f>
        <v>113367003</v>
      </c>
      <c r="B5321" t="str">
        <f>'Page 1 - General Information'!$G$16</f>
        <v>2658</v>
      </c>
      <c r="C5321" s="395" t="s">
        <v>19824</v>
      </c>
      <c r="D5321"/>
      <c r="E5321"/>
      <c r="F5321"/>
      <c r="G5321"/>
      <c r="H5321"/>
      <c r="I5321"/>
      <c r="J5321"/>
      <c r="K5321"/>
      <c r="L5321"/>
      <c r="M5321"/>
      <c r="N5321" t="s">
        <v>8989</v>
      </c>
      <c r="O5321"/>
      <c r="P5321" s="401">
        <f>INDEX('Page 3 - Financial Information'!$K$16:$X$186,Y5321,X5321)</f>
        <v>0</v>
      </c>
      <c r="Q5321"/>
      <c r="R5321"/>
      <c r="S5321" t="s">
        <v>9989</v>
      </c>
      <c r="T5321"/>
      <c r="U5321"/>
      <c r="V5321"/>
      <c r="W5321"/>
      <c r="X5321" s="397">
        <v>13</v>
      </c>
      <c r="Y5321" s="397">
        <v>92</v>
      </c>
    </row>
    <row r="5322" spans="1:25" x14ac:dyDescent="0.45">
      <c r="A5322">
        <f>'Page 1 - General Information'!$G$12</f>
        <v>113367003</v>
      </c>
      <c r="B5322" t="str">
        <f>'Page 1 - General Information'!$G$16</f>
        <v>2658</v>
      </c>
      <c r="C5322" s="395" t="s">
        <v>19824</v>
      </c>
      <c r="D5322"/>
      <c r="E5322"/>
      <c r="F5322"/>
      <c r="G5322"/>
      <c r="H5322"/>
      <c r="I5322"/>
      <c r="J5322"/>
      <c r="K5322"/>
      <c r="L5322"/>
      <c r="M5322"/>
      <c r="N5322" t="s">
        <v>8989</v>
      </c>
      <c r="O5322"/>
      <c r="P5322" s="401">
        <f>INDEX('Page 3 - Financial Information'!$K$16:$X$186,Y5322,X5322)</f>
        <v>0</v>
      </c>
      <c r="Q5322"/>
      <c r="R5322"/>
      <c r="S5322" t="s">
        <v>9990</v>
      </c>
      <c r="T5322"/>
      <c r="U5322"/>
      <c r="V5322"/>
      <c r="W5322"/>
      <c r="X5322" s="397">
        <v>14</v>
      </c>
      <c r="Y5322" s="397">
        <v>92</v>
      </c>
    </row>
    <row r="5323" spans="1:25" x14ac:dyDescent="0.45">
      <c r="A5323">
        <f>'Page 1 - General Information'!$G$12</f>
        <v>113367003</v>
      </c>
      <c r="B5323" t="str">
        <f>'Page 1 - General Information'!$G$16</f>
        <v>2658</v>
      </c>
      <c r="C5323" s="395" t="s">
        <v>19824</v>
      </c>
      <c r="D5323"/>
      <c r="E5323"/>
      <c r="F5323"/>
      <c r="G5323"/>
      <c r="H5323"/>
      <c r="I5323"/>
      <c r="J5323"/>
      <c r="K5323"/>
      <c r="L5323"/>
      <c r="M5323"/>
      <c r="N5323" t="s">
        <v>8989</v>
      </c>
      <c r="O5323"/>
      <c r="P5323" s="401">
        <f>INDEX('Page 3 - Financial Information'!$K$16:$X$186,Y5323,X5323)</f>
        <v>4442.1200000000008</v>
      </c>
      <c r="Q5323"/>
      <c r="R5323"/>
      <c r="S5323" t="s">
        <v>9991</v>
      </c>
      <c r="T5323"/>
      <c r="U5323"/>
      <c r="V5323"/>
      <c r="W5323"/>
      <c r="X5323" s="397">
        <v>1</v>
      </c>
      <c r="Y5323" s="397">
        <v>93</v>
      </c>
    </row>
    <row r="5324" spans="1:25" x14ac:dyDescent="0.45">
      <c r="A5324">
        <f>'Page 1 - General Information'!$G$12</f>
        <v>113367003</v>
      </c>
      <c r="B5324" t="str">
        <f>'Page 1 - General Information'!$G$16</f>
        <v>2658</v>
      </c>
      <c r="C5324" s="395" t="s">
        <v>19824</v>
      </c>
      <c r="D5324"/>
      <c r="E5324"/>
      <c r="F5324"/>
      <c r="G5324"/>
      <c r="H5324"/>
      <c r="I5324"/>
      <c r="J5324"/>
      <c r="K5324"/>
      <c r="L5324"/>
      <c r="M5324"/>
      <c r="N5324" t="s">
        <v>8989</v>
      </c>
      <c r="O5324"/>
      <c r="P5324" s="401">
        <f>INDEX('Page 3 - Financial Information'!$K$16:$X$186,Y5324,X5324)</f>
        <v>996.11</v>
      </c>
      <c r="Q5324"/>
      <c r="R5324"/>
      <c r="S5324" t="s">
        <v>9992</v>
      </c>
      <c r="T5324"/>
      <c r="U5324"/>
      <c r="V5324"/>
      <c r="W5324"/>
      <c r="X5324" s="397">
        <v>3</v>
      </c>
      <c r="Y5324" s="397">
        <v>93</v>
      </c>
    </row>
    <row r="5325" spans="1:25" x14ac:dyDescent="0.45">
      <c r="A5325">
        <f>'Page 1 - General Information'!$G$12</f>
        <v>113367003</v>
      </c>
      <c r="B5325" t="str">
        <f>'Page 1 - General Information'!$G$16</f>
        <v>2658</v>
      </c>
      <c r="C5325" s="395" t="s">
        <v>19824</v>
      </c>
      <c r="D5325"/>
      <c r="E5325"/>
      <c r="F5325"/>
      <c r="G5325"/>
      <c r="H5325"/>
      <c r="I5325"/>
      <c r="J5325"/>
      <c r="K5325"/>
      <c r="L5325"/>
      <c r="M5325"/>
      <c r="N5325" t="s">
        <v>8989</v>
      </c>
      <c r="O5325"/>
      <c r="P5325" s="401">
        <f>INDEX('Page 3 - Financial Information'!$K$16:$X$186,Y5325,X5325)</f>
        <v>209.31</v>
      </c>
      <c r="Q5325"/>
      <c r="R5325"/>
      <c r="S5325" t="s">
        <v>9993</v>
      </c>
      <c r="T5325"/>
      <c r="U5325"/>
      <c r="V5325"/>
      <c r="W5325"/>
      <c r="X5325" s="397">
        <v>4</v>
      </c>
      <c r="Y5325" s="397">
        <v>93</v>
      </c>
    </row>
    <row r="5326" spans="1:25" x14ac:dyDescent="0.45">
      <c r="A5326">
        <f>'Page 1 - General Information'!$G$12</f>
        <v>113367003</v>
      </c>
      <c r="B5326" t="str">
        <f>'Page 1 - General Information'!$G$16</f>
        <v>2658</v>
      </c>
      <c r="C5326" s="395" t="s">
        <v>19824</v>
      </c>
      <c r="D5326"/>
      <c r="E5326"/>
      <c r="F5326"/>
      <c r="G5326"/>
      <c r="H5326"/>
      <c r="I5326"/>
      <c r="J5326"/>
      <c r="K5326"/>
      <c r="L5326"/>
      <c r="M5326"/>
      <c r="N5326" t="s">
        <v>8989</v>
      </c>
      <c r="O5326"/>
      <c r="P5326" s="401">
        <f>INDEX('Page 3 - Financial Information'!$K$16:$X$186,Y5326,X5326)</f>
        <v>408.66</v>
      </c>
      <c r="Q5326"/>
      <c r="R5326"/>
      <c r="S5326" t="s">
        <v>9994</v>
      </c>
      <c r="T5326"/>
      <c r="U5326"/>
      <c r="V5326"/>
      <c r="W5326"/>
      <c r="X5326" s="397">
        <v>5</v>
      </c>
      <c r="Y5326" s="397">
        <v>93</v>
      </c>
    </row>
    <row r="5327" spans="1:25" x14ac:dyDescent="0.45">
      <c r="A5327">
        <f>'Page 1 - General Information'!$G$12</f>
        <v>113367003</v>
      </c>
      <c r="B5327" t="str">
        <f>'Page 1 - General Information'!$G$16</f>
        <v>2658</v>
      </c>
      <c r="C5327" s="395" t="s">
        <v>19824</v>
      </c>
      <c r="D5327"/>
      <c r="E5327"/>
      <c r="F5327"/>
      <c r="G5327"/>
      <c r="H5327"/>
      <c r="I5327"/>
      <c r="J5327"/>
      <c r="K5327"/>
      <c r="L5327"/>
      <c r="M5327"/>
      <c r="N5327" t="s">
        <v>8989</v>
      </c>
      <c r="O5327"/>
      <c r="P5327" s="401">
        <f>INDEX('Page 3 - Financial Information'!$K$16:$X$186,Y5327,X5327)</f>
        <v>0</v>
      </c>
      <c r="Q5327"/>
      <c r="R5327"/>
      <c r="S5327" t="s">
        <v>9995</v>
      </c>
      <c r="T5327"/>
      <c r="U5327"/>
      <c r="V5327"/>
      <c r="W5327"/>
      <c r="X5327" s="397">
        <v>6</v>
      </c>
      <c r="Y5327" s="397">
        <v>93</v>
      </c>
    </row>
    <row r="5328" spans="1:25" x14ac:dyDescent="0.45">
      <c r="A5328">
        <f>'Page 1 - General Information'!$G$12</f>
        <v>113367003</v>
      </c>
      <c r="B5328" t="str">
        <f>'Page 1 - General Information'!$G$16</f>
        <v>2658</v>
      </c>
      <c r="C5328" s="395" t="s">
        <v>19824</v>
      </c>
      <c r="D5328"/>
      <c r="E5328"/>
      <c r="F5328"/>
      <c r="G5328"/>
      <c r="H5328"/>
      <c r="I5328"/>
      <c r="J5328"/>
      <c r="K5328"/>
      <c r="L5328"/>
      <c r="M5328"/>
      <c r="N5328" t="s">
        <v>8989</v>
      </c>
      <c r="O5328"/>
      <c r="P5328" s="401">
        <f>INDEX('Page 3 - Financial Information'!$K$16:$X$186,Y5328,X5328)</f>
        <v>47.91</v>
      </c>
      <c r="Q5328"/>
      <c r="R5328"/>
      <c r="S5328" t="s">
        <v>9996</v>
      </c>
      <c r="T5328"/>
      <c r="U5328"/>
      <c r="V5328"/>
      <c r="W5328"/>
      <c r="X5328" s="397">
        <v>7</v>
      </c>
      <c r="Y5328" s="397">
        <v>93</v>
      </c>
    </row>
    <row r="5329" spans="1:25" x14ac:dyDescent="0.45">
      <c r="A5329">
        <f>'Page 1 - General Information'!$G$12</f>
        <v>113367003</v>
      </c>
      <c r="B5329" t="str">
        <f>'Page 1 - General Information'!$G$16</f>
        <v>2658</v>
      </c>
      <c r="C5329" s="395" t="s">
        <v>19824</v>
      </c>
      <c r="D5329"/>
      <c r="E5329"/>
      <c r="F5329"/>
      <c r="G5329"/>
      <c r="H5329"/>
      <c r="I5329"/>
      <c r="J5329"/>
      <c r="K5329"/>
      <c r="L5329"/>
      <c r="M5329"/>
      <c r="N5329" t="s">
        <v>8989</v>
      </c>
      <c r="O5329"/>
      <c r="P5329" s="401">
        <f>INDEX('Page 3 - Financial Information'!$K$16:$X$186,Y5329,X5329)</f>
        <v>2780.13</v>
      </c>
      <c r="Q5329"/>
      <c r="R5329"/>
      <c r="S5329" t="s">
        <v>9997</v>
      </c>
      <c r="T5329"/>
      <c r="U5329"/>
      <c r="V5329"/>
      <c r="W5329"/>
      <c r="X5329" s="397">
        <v>8</v>
      </c>
      <c r="Y5329" s="397">
        <v>93</v>
      </c>
    </row>
    <row r="5330" spans="1:25" x14ac:dyDescent="0.45">
      <c r="A5330">
        <f>'Page 1 - General Information'!$G$12</f>
        <v>113367003</v>
      </c>
      <c r="B5330" t="str">
        <f>'Page 1 - General Information'!$G$16</f>
        <v>2658</v>
      </c>
      <c r="C5330" s="395" t="s">
        <v>19824</v>
      </c>
      <c r="D5330"/>
      <c r="E5330"/>
      <c r="F5330"/>
      <c r="G5330"/>
      <c r="H5330"/>
      <c r="I5330"/>
      <c r="J5330"/>
      <c r="K5330"/>
      <c r="L5330"/>
      <c r="M5330"/>
      <c r="N5330" t="s">
        <v>8989</v>
      </c>
      <c r="O5330"/>
      <c r="P5330" s="401">
        <f>INDEX('Page 3 - Financial Information'!$K$16:$X$186,Y5330,X5330)</f>
        <v>0</v>
      </c>
      <c r="Q5330"/>
      <c r="R5330"/>
      <c r="S5330" t="s">
        <v>9998</v>
      </c>
      <c r="T5330"/>
      <c r="U5330"/>
      <c r="V5330"/>
      <c r="W5330"/>
      <c r="X5330" s="397">
        <v>9</v>
      </c>
      <c r="Y5330" s="397">
        <v>93</v>
      </c>
    </row>
    <row r="5331" spans="1:25" x14ac:dyDescent="0.45">
      <c r="A5331">
        <f>'Page 1 - General Information'!$G$12</f>
        <v>113367003</v>
      </c>
      <c r="B5331" t="str">
        <f>'Page 1 - General Information'!$G$16</f>
        <v>2658</v>
      </c>
      <c r="C5331" s="395" t="s">
        <v>19824</v>
      </c>
      <c r="D5331"/>
      <c r="E5331"/>
      <c r="F5331"/>
      <c r="G5331"/>
      <c r="H5331"/>
      <c r="I5331"/>
      <c r="J5331"/>
      <c r="K5331"/>
      <c r="L5331"/>
      <c r="M5331"/>
      <c r="N5331" t="s">
        <v>8989</v>
      </c>
      <c r="O5331"/>
      <c r="P5331" s="401">
        <f>INDEX('Page 3 - Financial Information'!$K$16:$X$186,Y5331,X5331)</f>
        <v>0</v>
      </c>
      <c r="Q5331"/>
      <c r="R5331"/>
      <c r="S5331" t="s">
        <v>9999</v>
      </c>
      <c r="T5331"/>
      <c r="U5331"/>
      <c r="V5331"/>
      <c r="W5331"/>
      <c r="X5331" s="397">
        <v>10</v>
      </c>
      <c r="Y5331" s="397">
        <v>93</v>
      </c>
    </row>
    <row r="5332" spans="1:25" x14ac:dyDescent="0.45">
      <c r="A5332">
        <f>'Page 1 - General Information'!$G$12</f>
        <v>113367003</v>
      </c>
      <c r="B5332" t="str">
        <f>'Page 1 - General Information'!$G$16</f>
        <v>2658</v>
      </c>
      <c r="C5332" s="395" t="s">
        <v>19824</v>
      </c>
      <c r="D5332"/>
      <c r="E5332"/>
      <c r="F5332"/>
      <c r="G5332"/>
      <c r="H5332"/>
      <c r="I5332"/>
      <c r="J5332"/>
      <c r="K5332"/>
      <c r="L5332"/>
      <c r="M5332"/>
      <c r="N5332" t="s">
        <v>8989</v>
      </c>
      <c r="O5332"/>
      <c r="P5332" s="401">
        <f>INDEX('Page 3 - Financial Information'!$K$16:$X$186,Y5332,X5332)</f>
        <v>0</v>
      </c>
      <c r="Q5332"/>
      <c r="R5332"/>
      <c r="S5332" t="s">
        <v>10000</v>
      </c>
      <c r="T5332"/>
      <c r="U5332"/>
      <c r="V5332"/>
      <c r="W5332"/>
      <c r="X5332" s="397">
        <v>13</v>
      </c>
      <c r="Y5332" s="397">
        <v>93</v>
      </c>
    </row>
    <row r="5333" spans="1:25" x14ac:dyDescent="0.45">
      <c r="A5333">
        <f>'Page 1 - General Information'!$G$12</f>
        <v>113367003</v>
      </c>
      <c r="B5333" t="str">
        <f>'Page 1 - General Information'!$G$16</f>
        <v>2658</v>
      </c>
      <c r="C5333" s="395" t="s">
        <v>19824</v>
      </c>
      <c r="D5333"/>
      <c r="E5333"/>
      <c r="F5333"/>
      <c r="G5333"/>
      <c r="H5333"/>
      <c r="I5333"/>
      <c r="J5333"/>
      <c r="K5333"/>
      <c r="L5333"/>
      <c r="M5333"/>
      <c r="N5333" t="s">
        <v>8989</v>
      </c>
      <c r="O5333"/>
      <c r="P5333" s="401">
        <f>INDEX('Page 3 - Financial Information'!$K$16:$X$186,Y5333,X5333)</f>
        <v>0</v>
      </c>
      <c r="Q5333"/>
      <c r="R5333"/>
      <c r="S5333" t="s">
        <v>10001</v>
      </c>
      <c r="T5333"/>
      <c r="U5333"/>
      <c r="V5333"/>
      <c r="W5333"/>
      <c r="X5333" s="397">
        <v>14</v>
      </c>
      <c r="Y5333" s="397">
        <v>93</v>
      </c>
    </row>
    <row r="5334" spans="1:25" x14ac:dyDescent="0.45">
      <c r="A5334">
        <f>'Page 1 - General Information'!$G$12</f>
        <v>113367003</v>
      </c>
      <c r="B5334" t="str">
        <f>'Page 1 - General Information'!$G$16</f>
        <v>2658</v>
      </c>
      <c r="C5334" s="395" t="s">
        <v>19824</v>
      </c>
      <c r="D5334"/>
      <c r="E5334"/>
      <c r="F5334"/>
      <c r="G5334"/>
      <c r="H5334"/>
      <c r="I5334"/>
      <c r="J5334"/>
      <c r="K5334"/>
      <c r="L5334"/>
      <c r="M5334"/>
      <c r="N5334" t="s">
        <v>8989</v>
      </c>
      <c r="O5334"/>
      <c r="P5334" s="401">
        <f>INDEX('Page 3 - Financial Information'!$K$16:$X$186,Y5334,X5334)</f>
        <v>0</v>
      </c>
      <c r="Q5334"/>
      <c r="R5334"/>
      <c r="S5334" t="s">
        <v>10002</v>
      </c>
      <c r="T5334"/>
      <c r="U5334"/>
      <c r="V5334"/>
      <c r="W5334"/>
      <c r="X5334" s="397">
        <v>1</v>
      </c>
      <c r="Y5334" s="397">
        <v>94</v>
      </c>
    </row>
    <row r="5335" spans="1:25" x14ac:dyDescent="0.45">
      <c r="A5335">
        <f>'Page 1 - General Information'!$G$12</f>
        <v>113367003</v>
      </c>
      <c r="B5335" t="str">
        <f>'Page 1 - General Information'!$G$16</f>
        <v>2658</v>
      </c>
      <c r="C5335" s="395" t="s">
        <v>19824</v>
      </c>
      <c r="D5335"/>
      <c r="E5335"/>
      <c r="F5335"/>
      <c r="G5335"/>
      <c r="H5335"/>
      <c r="I5335"/>
      <c r="J5335"/>
      <c r="K5335"/>
      <c r="L5335"/>
      <c r="M5335"/>
      <c r="N5335" t="s">
        <v>8989</v>
      </c>
      <c r="O5335"/>
      <c r="P5335" s="401">
        <f>INDEX('Page 3 - Financial Information'!$K$16:$X$186,Y5335,X5335)</f>
        <v>0</v>
      </c>
      <c r="Q5335"/>
      <c r="R5335"/>
      <c r="S5335" t="s">
        <v>10003</v>
      </c>
      <c r="T5335"/>
      <c r="U5335"/>
      <c r="V5335"/>
      <c r="W5335"/>
      <c r="X5335" s="397">
        <v>3</v>
      </c>
      <c r="Y5335" s="397">
        <v>94</v>
      </c>
    </row>
    <row r="5336" spans="1:25" x14ac:dyDescent="0.45">
      <c r="A5336">
        <f>'Page 1 - General Information'!$G$12</f>
        <v>113367003</v>
      </c>
      <c r="B5336" t="str">
        <f>'Page 1 - General Information'!$G$16</f>
        <v>2658</v>
      </c>
      <c r="C5336" s="395" t="s">
        <v>19824</v>
      </c>
      <c r="D5336"/>
      <c r="E5336"/>
      <c r="F5336"/>
      <c r="G5336"/>
      <c r="H5336"/>
      <c r="I5336"/>
      <c r="J5336"/>
      <c r="K5336"/>
      <c r="L5336"/>
      <c r="M5336"/>
      <c r="N5336" t="s">
        <v>8989</v>
      </c>
      <c r="O5336"/>
      <c r="P5336" s="401">
        <f>INDEX('Page 3 - Financial Information'!$K$16:$X$186,Y5336,X5336)</f>
        <v>0</v>
      </c>
      <c r="Q5336"/>
      <c r="R5336"/>
      <c r="S5336" t="s">
        <v>10004</v>
      </c>
      <c r="T5336"/>
      <c r="U5336"/>
      <c r="V5336"/>
      <c r="W5336"/>
      <c r="X5336" s="397">
        <v>4</v>
      </c>
      <c r="Y5336" s="397">
        <v>94</v>
      </c>
    </row>
    <row r="5337" spans="1:25" x14ac:dyDescent="0.45">
      <c r="A5337">
        <f>'Page 1 - General Information'!$G$12</f>
        <v>113367003</v>
      </c>
      <c r="B5337" t="str">
        <f>'Page 1 - General Information'!$G$16</f>
        <v>2658</v>
      </c>
      <c r="C5337" s="395" t="s">
        <v>19824</v>
      </c>
      <c r="D5337"/>
      <c r="E5337"/>
      <c r="F5337"/>
      <c r="G5337"/>
      <c r="H5337"/>
      <c r="I5337"/>
      <c r="J5337"/>
      <c r="K5337"/>
      <c r="L5337"/>
      <c r="M5337"/>
      <c r="N5337" t="s">
        <v>8989</v>
      </c>
      <c r="O5337"/>
      <c r="P5337" s="401">
        <f>INDEX('Page 3 - Financial Information'!$K$16:$X$186,Y5337,X5337)</f>
        <v>0</v>
      </c>
      <c r="Q5337"/>
      <c r="R5337"/>
      <c r="S5337" t="s">
        <v>10005</v>
      </c>
      <c r="T5337"/>
      <c r="U5337"/>
      <c r="V5337"/>
      <c r="W5337"/>
      <c r="X5337" s="397">
        <v>5</v>
      </c>
      <c r="Y5337" s="397">
        <v>94</v>
      </c>
    </row>
    <row r="5338" spans="1:25" x14ac:dyDescent="0.45">
      <c r="A5338">
        <f>'Page 1 - General Information'!$G$12</f>
        <v>113367003</v>
      </c>
      <c r="B5338" t="str">
        <f>'Page 1 - General Information'!$G$16</f>
        <v>2658</v>
      </c>
      <c r="C5338" s="395" t="s">
        <v>19824</v>
      </c>
      <c r="D5338"/>
      <c r="E5338"/>
      <c r="F5338"/>
      <c r="G5338"/>
      <c r="H5338"/>
      <c r="I5338"/>
      <c r="J5338"/>
      <c r="K5338"/>
      <c r="L5338"/>
      <c r="M5338"/>
      <c r="N5338" t="s">
        <v>8989</v>
      </c>
      <c r="O5338"/>
      <c r="P5338" s="401">
        <f>INDEX('Page 3 - Financial Information'!$K$16:$X$186,Y5338,X5338)</f>
        <v>0</v>
      </c>
      <c r="Q5338"/>
      <c r="R5338"/>
      <c r="S5338" t="s">
        <v>10006</v>
      </c>
      <c r="T5338"/>
      <c r="U5338"/>
      <c r="V5338"/>
      <c r="W5338"/>
      <c r="X5338" s="397">
        <v>6</v>
      </c>
      <c r="Y5338" s="397">
        <v>94</v>
      </c>
    </row>
    <row r="5339" spans="1:25" x14ac:dyDescent="0.45">
      <c r="A5339">
        <f>'Page 1 - General Information'!$G$12</f>
        <v>113367003</v>
      </c>
      <c r="B5339" t="str">
        <f>'Page 1 - General Information'!$G$16</f>
        <v>2658</v>
      </c>
      <c r="C5339" s="395" t="s">
        <v>19824</v>
      </c>
      <c r="D5339"/>
      <c r="E5339"/>
      <c r="F5339"/>
      <c r="G5339"/>
      <c r="H5339"/>
      <c r="I5339"/>
      <c r="J5339"/>
      <c r="K5339"/>
      <c r="L5339"/>
      <c r="M5339"/>
      <c r="N5339" t="s">
        <v>8989</v>
      </c>
      <c r="O5339"/>
      <c r="P5339" s="401">
        <f>INDEX('Page 3 - Financial Information'!$K$16:$X$186,Y5339,X5339)</f>
        <v>0</v>
      </c>
      <c r="Q5339"/>
      <c r="R5339"/>
      <c r="S5339" t="s">
        <v>10007</v>
      </c>
      <c r="T5339"/>
      <c r="U5339"/>
      <c r="V5339"/>
      <c r="W5339"/>
      <c r="X5339" s="397">
        <v>7</v>
      </c>
      <c r="Y5339" s="397">
        <v>94</v>
      </c>
    </row>
    <row r="5340" spans="1:25" x14ac:dyDescent="0.45">
      <c r="A5340">
        <f>'Page 1 - General Information'!$G$12</f>
        <v>113367003</v>
      </c>
      <c r="B5340" t="str">
        <f>'Page 1 - General Information'!$G$16</f>
        <v>2658</v>
      </c>
      <c r="C5340" s="395" t="s">
        <v>19824</v>
      </c>
      <c r="D5340"/>
      <c r="E5340"/>
      <c r="F5340"/>
      <c r="G5340"/>
      <c r="H5340"/>
      <c r="I5340"/>
      <c r="J5340"/>
      <c r="K5340"/>
      <c r="L5340"/>
      <c r="M5340"/>
      <c r="N5340" t="s">
        <v>8989</v>
      </c>
      <c r="O5340"/>
      <c r="P5340" s="401">
        <f>INDEX('Page 3 - Financial Information'!$K$16:$X$186,Y5340,X5340)</f>
        <v>0</v>
      </c>
      <c r="Q5340"/>
      <c r="R5340"/>
      <c r="S5340" t="s">
        <v>10008</v>
      </c>
      <c r="T5340"/>
      <c r="U5340"/>
      <c r="V5340"/>
      <c r="W5340"/>
      <c r="X5340" s="397">
        <v>8</v>
      </c>
      <c r="Y5340" s="397">
        <v>94</v>
      </c>
    </row>
    <row r="5341" spans="1:25" x14ac:dyDescent="0.45">
      <c r="A5341">
        <f>'Page 1 - General Information'!$G$12</f>
        <v>113367003</v>
      </c>
      <c r="B5341" t="str">
        <f>'Page 1 - General Information'!$G$16</f>
        <v>2658</v>
      </c>
      <c r="C5341" s="395" t="s">
        <v>19824</v>
      </c>
      <c r="D5341"/>
      <c r="E5341"/>
      <c r="F5341"/>
      <c r="G5341"/>
      <c r="H5341"/>
      <c r="I5341"/>
      <c r="J5341"/>
      <c r="K5341"/>
      <c r="L5341"/>
      <c r="M5341"/>
      <c r="N5341" t="s">
        <v>8989</v>
      </c>
      <c r="O5341"/>
      <c r="P5341" s="401">
        <f>INDEX('Page 3 - Financial Information'!$K$16:$X$186,Y5341,X5341)</f>
        <v>0</v>
      </c>
      <c r="Q5341"/>
      <c r="R5341"/>
      <c r="S5341" t="s">
        <v>10009</v>
      </c>
      <c r="T5341"/>
      <c r="U5341"/>
      <c r="V5341"/>
      <c r="W5341"/>
      <c r="X5341" s="397">
        <v>9</v>
      </c>
      <c r="Y5341" s="397">
        <v>94</v>
      </c>
    </row>
    <row r="5342" spans="1:25" x14ac:dyDescent="0.45">
      <c r="A5342">
        <f>'Page 1 - General Information'!$G$12</f>
        <v>113367003</v>
      </c>
      <c r="B5342" t="str">
        <f>'Page 1 - General Information'!$G$16</f>
        <v>2658</v>
      </c>
      <c r="C5342" s="395" t="s">
        <v>19824</v>
      </c>
      <c r="D5342"/>
      <c r="E5342"/>
      <c r="F5342"/>
      <c r="G5342"/>
      <c r="H5342"/>
      <c r="I5342"/>
      <c r="J5342"/>
      <c r="K5342"/>
      <c r="L5342"/>
      <c r="M5342"/>
      <c r="N5342" t="s">
        <v>8989</v>
      </c>
      <c r="O5342"/>
      <c r="P5342" s="401">
        <f>INDEX('Page 3 - Financial Information'!$K$16:$X$186,Y5342,X5342)</f>
        <v>0</v>
      </c>
      <c r="Q5342"/>
      <c r="R5342"/>
      <c r="S5342" t="s">
        <v>10010</v>
      </c>
      <c r="T5342"/>
      <c r="U5342"/>
      <c r="V5342"/>
      <c r="W5342"/>
      <c r="X5342" s="397">
        <v>10</v>
      </c>
      <c r="Y5342" s="397">
        <v>94</v>
      </c>
    </row>
    <row r="5343" spans="1:25" x14ac:dyDescent="0.45">
      <c r="A5343">
        <f>'Page 1 - General Information'!$G$12</f>
        <v>113367003</v>
      </c>
      <c r="B5343" t="str">
        <f>'Page 1 - General Information'!$G$16</f>
        <v>2658</v>
      </c>
      <c r="C5343" s="395" t="s">
        <v>19824</v>
      </c>
      <c r="D5343"/>
      <c r="E5343"/>
      <c r="F5343"/>
      <c r="G5343"/>
      <c r="H5343"/>
      <c r="I5343"/>
      <c r="J5343"/>
      <c r="K5343"/>
      <c r="L5343"/>
      <c r="M5343"/>
      <c r="N5343" t="s">
        <v>8989</v>
      </c>
      <c r="O5343"/>
      <c r="P5343" s="401">
        <f>INDEX('Page 3 - Financial Information'!$K$16:$X$186,Y5343,X5343)</f>
        <v>0</v>
      </c>
      <c r="Q5343"/>
      <c r="R5343"/>
      <c r="S5343" t="s">
        <v>10011</v>
      </c>
      <c r="T5343"/>
      <c r="U5343"/>
      <c r="V5343"/>
      <c r="W5343"/>
      <c r="X5343" s="397">
        <v>13</v>
      </c>
      <c r="Y5343" s="397">
        <v>94</v>
      </c>
    </row>
    <row r="5344" spans="1:25" x14ac:dyDescent="0.45">
      <c r="A5344">
        <f>'Page 1 - General Information'!$G$12</f>
        <v>113367003</v>
      </c>
      <c r="B5344" t="str">
        <f>'Page 1 - General Information'!$G$16</f>
        <v>2658</v>
      </c>
      <c r="C5344" s="395" t="s">
        <v>19824</v>
      </c>
      <c r="D5344"/>
      <c r="E5344"/>
      <c r="F5344"/>
      <c r="G5344"/>
      <c r="H5344"/>
      <c r="I5344"/>
      <c r="J5344"/>
      <c r="K5344"/>
      <c r="L5344"/>
      <c r="M5344"/>
      <c r="N5344" t="s">
        <v>8989</v>
      </c>
      <c r="O5344"/>
      <c r="P5344" s="401">
        <f>INDEX('Page 3 - Financial Information'!$K$16:$X$186,Y5344,X5344)</f>
        <v>0</v>
      </c>
      <c r="Q5344"/>
      <c r="R5344"/>
      <c r="S5344" t="s">
        <v>10012</v>
      </c>
      <c r="T5344"/>
      <c r="U5344"/>
      <c r="V5344"/>
      <c r="W5344"/>
      <c r="X5344" s="397">
        <v>14</v>
      </c>
      <c r="Y5344" s="397">
        <v>94</v>
      </c>
    </row>
    <row r="5345" spans="1:25" x14ac:dyDescent="0.45">
      <c r="A5345">
        <f>'Page 1 - General Information'!$G$12</f>
        <v>113367003</v>
      </c>
      <c r="B5345" t="str">
        <f>'Page 1 - General Information'!$G$16</f>
        <v>2658</v>
      </c>
      <c r="C5345" s="395" t="s">
        <v>19824</v>
      </c>
      <c r="D5345"/>
      <c r="E5345"/>
      <c r="F5345"/>
      <c r="G5345"/>
      <c r="H5345"/>
      <c r="I5345"/>
      <c r="J5345"/>
      <c r="K5345"/>
      <c r="L5345"/>
      <c r="M5345"/>
      <c r="N5345" t="s">
        <v>8989</v>
      </c>
      <c r="O5345"/>
      <c r="P5345" s="401" t="e">
        <f>INDEX('Page 3 - Financial Information'!$K$16:$X$186,Y5345,X5345)</f>
        <v>#REF!</v>
      </c>
      <c r="Q5345"/>
      <c r="R5345"/>
      <c r="S5345" t="s">
        <v>10013</v>
      </c>
      <c r="T5345"/>
      <c r="U5345"/>
      <c r="V5345"/>
      <c r="W5345"/>
      <c r="X5345" s="397">
        <v>1</v>
      </c>
      <c r="Y5345" s="397">
        <v>95</v>
      </c>
    </row>
    <row r="5346" spans="1:25" x14ac:dyDescent="0.45">
      <c r="A5346">
        <f>'Page 1 - General Information'!$G$12</f>
        <v>113367003</v>
      </c>
      <c r="B5346" t="str">
        <f>'Page 1 - General Information'!$G$16</f>
        <v>2658</v>
      </c>
      <c r="C5346" s="395" t="s">
        <v>19824</v>
      </c>
      <c r="D5346"/>
      <c r="E5346"/>
      <c r="F5346"/>
      <c r="G5346"/>
      <c r="H5346"/>
      <c r="I5346"/>
      <c r="J5346"/>
      <c r="K5346"/>
      <c r="L5346"/>
      <c r="M5346"/>
      <c r="N5346" t="s">
        <v>8989</v>
      </c>
      <c r="O5346"/>
      <c r="P5346" s="401">
        <f>INDEX('Page 3 - Financial Information'!$K$16:$X$186,Y5346,X5346)</f>
        <v>2865.36</v>
      </c>
      <c r="Q5346"/>
      <c r="R5346"/>
      <c r="S5346" t="s">
        <v>10014</v>
      </c>
      <c r="T5346"/>
      <c r="U5346"/>
      <c r="V5346"/>
      <c r="W5346"/>
      <c r="X5346" s="397">
        <v>3</v>
      </c>
      <c r="Y5346" s="397">
        <v>95</v>
      </c>
    </row>
    <row r="5347" spans="1:25" x14ac:dyDescent="0.45">
      <c r="A5347">
        <f>'Page 1 - General Information'!$G$12</f>
        <v>113367003</v>
      </c>
      <c r="B5347" t="str">
        <f>'Page 1 - General Information'!$G$16</f>
        <v>2658</v>
      </c>
      <c r="C5347" s="395" t="s">
        <v>19824</v>
      </c>
      <c r="D5347"/>
      <c r="E5347"/>
      <c r="F5347"/>
      <c r="G5347"/>
      <c r="H5347"/>
      <c r="I5347"/>
      <c r="J5347"/>
      <c r="K5347"/>
      <c r="L5347"/>
      <c r="M5347"/>
      <c r="N5347" t="s">
        <v>8989</v>
      </c>
      <c r="O5347"/>
      <c r="P5347" s="401">
        <f>INDEX('Page 3 - Financial Information'!$K$16:$X$186,Y5347,X5347)</f>
        <v>107.02</v>
      </c>
      <c r="Q5347"/>
      <c r="R5347"/>
      <c r="S5347" t="s">
        <v>10015</v>
      </c>
      <c r="T5347"/>
      <c r="U5347"/>
      <c r="V5347"/>
      <c r="W5347"/>
      <c r="X5347" s="397">
        <v>4</v>
      </c>
      <c r="Y5347" s="397">
        <v>95</v>
      </c>
    </row>
    <row r="5348" spans="1:25" x14ac:dyDescent="0.45">
      <c r="A5348">
        <f>'Page 1 - General Information'!$G$12</f>
        <v>113367003</v>
      </c>
      <c r="B5348" t="str">
        <f>'Page 1 - General Information'!$G$16</f>
        <v>2658</v>
      </c>
      <c r="C5348" s="395" t="s">
        <v>19824</v>
      </c>
      <c r="D5348"/>
      <c r="E5348"/>
      <c r="F5348"/>
      <c r="G5348"/>
      <c r="H5348"/>
      <c r="I5348"/>
      <c r="J5348"/>
      <c r="K5348"/>
      <c r="L5348"/>
      <c r="M5348"/>
      <c r="N5348" t="s">
        <v>8989</v>
      </c>
      <c r="O5348"/>
      <c r="P5348" s="401">
        <f>INDEX('Page 3 - Financial Information'!$K$16:$X$186,Y5348,X5348)</f>
        <v>561.91</v>
      </c>
      <c r="Q5348"/>
      <c r="R5348"/>
      <c r="S5348" t="s">
        <v>10016</v>
      </c>
      <c r="T5348"/>
      <c r="U5348"/>
      <c r="V5348"/>
      <c r="W5348"/>
      <c r="X5348" s="397">
        <v>5</v>
      </c>
      <c r="Y5348" s="397">
        <v>95</v>
      </c>
    </row>
    <row r="5349" spans="1:25" x14ac:dyDescent="0.45">
      <c r="A5349">
        <f>'Page 1 - General Information'!$G$12</f>
        <v>113367003</v>
      </c>
      <c r="B5349" t="str">
        <f>'Page 1 - General Information'!$G$16</f>
        <v>2658</v>
      </c>
      <c r="C5349" s="395" t="s">
        <v>19824</v>
      </c>
      <c r="D5349"/>
      <c r="E5349"/>
      <c r="F5349"/>
      <c r="G5349"/>
      <c r="H5349"/>
      <c r="I5349"/>
      <c r="J5349"/>
      <c r="K5349"/>
      <c r="L5349"/>
      <c r="M5349"/>
      <c r="N5349" t="s">
        <v>8989</v>
      </c>
      <c r="O5349"/>
      <c r="P5349" s="401">
        <f>INDEX('Page 3 - Financial Information'!$K$16:$X$186,Y5349,X5349)</f>
        <v>0</v>
      </c>
      <c r="Q5349"/>
      <c r="R5349"/>
      <c r="S5349" t="s">
        <v>10017</v>
      </c>
      <c r="T5349"/>
      <c r="U5349"/>
      <c r="V5349"/>
      <c r="W5349"/>
      <c r="X5349" s="397">
        <v>6</v>
      </c>
      <c r="Y5349" s="397">
        <v>95</v>
      </c>
    </row>
    <row r="5350" spans="1:25" x14ac:dyDescent="0.45">
      <c r="A5350">
        <f>'Page 1 - General Information'!$G$12</f>
        <v>113367003</v>
      </c>
      <c r="B5350" t="str">
        <f>'Page 1 - General Information'!$G$16</f>
        <v>2658</v>
      </c>
      <c r="C5350" s="395" t="s">
        <v>19824</v>
      </c>
      <c r="D5350"/>
      <c r="E5350"/>
      <c r="F5350"/>
      <c r="G5350"/>
      <c r="H5350"/>
      <c r="I5350"/>
      <c r="J5350"/>
      <c r="K5350"/>
      <c r="L5350"/>
      <c r="M5350"/>
      <c r="N5350" t="s">
        <v>8989</v>
      </c>
      <c r="O5350"/>
      <c r="P5350" s="401">
        <f>INDEX('Page 3 - Financial Information'!$K$16:$X$186,Y5350,X5350)</f>
        <v>416.03</v>
      </c>
      <c r="Q5350"/>
      <c r="R5350"/>
      <c r="S5350" t="s">
        <v>10018</v>
      </c>
      <c r="T5350"/>
      <c r="U5350"/>
      <c r="V5350"/>
      <c r="W5350"/>
      <c r="X5350" s="397">
        <v>7</v>
      </c>
      <c r="Y5350" s="397">
        <v>95</v>
      </c>
    </row>
    <row r="5351" spans="1:25" x14ac:dyDescent="0.45">
      <c r="A5351">
        <f>'Page 1 - General Information'!$G$12</f>
        <v>113367003</v>
      </c>
      <c r="B5351" t="str">
        <f>'Page 1 - General Information'!$G$16</f>
        <v>2658</v>
      </c>
      <c r="C5351" s="395" t="s">
        <v>19824</v>
      </c>
      <c r="D5351"/>
      <c r="E5351"/>
      <c r="F5351"/>
      <c r="G5351"/>
      <c r="H5351"/>
      <c r="I5351"/>
      <c r="J5351"/>
      <c r="K5351"/>
      <c r="L5351"/>
      <c r="M5351"/>
      <c r="N5351" t="s">
        <v>8989</v>
      </c>
      <c r="O5351"/>
      <c r="P5351" s="401">
        <f>INDEX('Page 3 - Financial Information'!$K$16:$X$186,Y5351,X5351)</f>
        <v>0</v>
      </c>
      <c r="Q5351"/>
      <c r="R5351"/>
      <c r="S5351" t="s">
        <v>10019</v>
      </c>
      <c r="T5351"/>
      <c r="U5351"/>
      <c r="V5351"/>
      <c r="W5351"/>
      <c r="X5351" s="397">
        <v>8</v>
      </c>
      <c r="Y5351" s="397">
        <v>95</v>
      </c>
    </row>
    <row r="5352" spans="1:25" x14ac:dyDescent="0.45">
      <c r="A5352">
        <f>'Page 1 - General Information'!$G$12</f>
        <v>113367003</v>
      </c>
      <c r="B5352" t="str">
        <f>'Page 1 - General Information'!$G$16</f>
        <v>2658</v>
      </c>
      <c r="C5352" s="395" t="s">
        <v>19824</v>
      </c>
      <c r="D5352"/>
      <c r="E5352"/>
      <c r="F5352"/>
      <c r="G5352"/>
      <c r="H5352"/>
      <c r="I5352"/>
      <c r="J5352"/>
      <c r="K5352"/>
      <c r="L5352"/>
      <c r="M5352"/>
      <c r="N5352" t="s">
        <v>8989</v>
      </c>
      <c r="O5352"/>
      <c r="P5352" s="401">
        <f>INDEX('Page 3 - Financial Information'!$K$16:$X$186,Y5352,X5352)</f>
        <v>0</v>
      </c>
      <c r="Q5352"/>
      <c r="R5352"/>
      <c r="S5352" t="s">
        <v>10020</v>
      </c>
      <c r="T5352"/>
      <c r="U5352"/>
      <c r="V5352"/>
      <c r="W5352"/>
      <c r="X5352" s="397">
        <v>9</v>
      </c>
      <c r="Y5352" s="397">
        <v>95</v>
      </c>
    </row>
    <row r="5353" spans="1:25" x14ac:dyDescent="0.45">
      <c r="A5353">
        <f>'Page 1 - General Information'!$G$12</f>
        <v>113367003</v>
      </c>
      <c r="B5353" t="str">
        <f>'Page 1 - General Information'!$G$16</f>
        <v>2658</v>
      </c>
      <c r="C5353" s="395" t="s">
        <v>19824</v>
      </c>
      <c r="D5353"/>
      <c r="E5353"/>
      <c r="F5353"/>
      <c r="G5353"/>
      <c r="H5353"/>
      <c r="I5353"/>
      <c r="J5353"/>
      <c r="K5353"/>
      <c r="L5353"/>
      <c r="M5353"/>
      <c r="N5353" t="s">
        <v>8989</v>
      </c>
      <c r="O5353"/>
      <c r="P5353" s="401">
        <f>INDEX('Page 3 - Financial Information'!$K$16:$X$186,Y5353,X5353)</f>
        <v>6971.94</v>
      </c>
      <c r="Q5353"/>
      <c r="R5353"/>
      <c r="S5353" t="s">
        <v>10021</v>
      </c>
      <c r="T5353"/>
      <c r="U5353"/>
      <c r="V5353"/>
      <c r="W5353"/>
      <c r="X5353" s="397">
        <v>10</v>
      </c>
      <c r="Y5353" s="397">
        <v>95</v>
      </c>
    </row>
    <row r="5354" spans="1:25" x14ac:dyDescent="0.45">
      <c r="A5354">
        <f>'Page 1 - General Information'!$G$12</f>
        <v>113367003</v>
      </c>
      <c r="B5354" t="str">
        <f>'Page 1 - General Information'!$G$16</f>
        <v>2658</v>
      </c>
      <c r="C5354" s="395" t="s">
        <v>19824</v>
      </c>
      <c r="D5354"/>
      <c r="E5354"/>
      <c r="F5354"/>
      <c r="G5354"/>
      <c r="H5354"/>
      <c r="I5354"/>
      <c r="J5354"/>
      <c r="K5354"/>
      <c r="L5354"/>
      <c r="M5354"/>
      <c r="N5354" t="s">
        <v>8989</v>
      </c>
      <c r="O5354"/>
      <c r="P5354" s="401">
        <f>INDEX('Page 3 - Financial Information'!$K$16:$X$186,Y5354,X5354)</f>
        <v>0</v>
      </c>
      <c r="Q5354"/>
      <c r="R5354"/>
      <c r="S5354" t="s">
        <v>10022</v>
      </c>
      <c r="T5354"/>
      <c r="U5354"/>
      <c r="V5354"/>
      <c r="W5354"/>
      <c r="X5354" s="397">
        <v>13</v>
      </c>
      <c r="Y5354" s="397">
        <v>95</v>
      </c>
    </row>
    <row r="5355" spans="1:25" x14ac:dyDescent="0.45">
      <c r="A5355">
        <f>'Page 1 - General Information'!$G$12</f>
        <v>113367003</v>
      </c>
      <c r="B5355" t="str">
        <f>'Page 1 - General Information'!$G$16</f>
        <v>2658</v>
      </c>
      <c r="C5355" s="395" t="s">
        <v>19824</v>
      </c>
      <c r="D5355"/>
      <c r="E5355"/>
      <c r="F5355"/>
      <c r="G5355"/>
      <c r="H5355"/>
      <c r="I5355"/>
      <c r="J5355"/>
      <c r="K5355"/>
      <c r="L5355"/>
      <c r="M5355"/>
      <c r="N5355" t="s">
        <v>8989</v>
      </c>
      <c r="O5355"/>
      <c r="P5355" s="401">
        <f>INDEX('Page 3 - Financial Information'!$K$16:$X$186,Y5355,X5355)</f>
        <v>0</v>
      </c>
      <c r="Q5355"/>
      <c r="R5355"/>
      <c r="S5355" t="s">
        <v>10023</v>
      </c>
      <c r="T5355"/>
      <c r="U5355"/>
      <c r="V5355"/>
      <c r="W5355"/>
      <c r="X5355" s="397">
        <v>14</v>
      </c>
      <c r="Y5355" s="397">
        <v>95</v>
      </c>
    </row>
    <row r="5356" spans="1:25" x14ac:dyDescent="0.45">
      <c r="A5356">
        <f>'Page 1 - General Information'!$G$12</f>
        <v>113367003</v>
      </c>
      <c r="B5356" t="str">
        <f>'Page 1 - General Information'!$G$16</f>
        <v>2658</v>
      </c>
      <c r="C5356" s="395" t="s">
        <v>19824</v>
      </c>
      <c r="D5356"/>
      <c r="E5356"/>
      <c r="F5356"/>
      <c r="G5356"/>
      <c r="H5356"/>
      <c r="I5356"/>
      <c r="J5356"/>
      <c r="K5356"/>
      <c r="L5356"/>
      <c r="M5356"/>
      <c r="N5356" t="s">
        <v>8989</v>
      </c>
      <c r="O5356"/>
      <c r="P5356" s="401">
        <f>INDEX('Page 3 - Financial Information'!$K$16:$X$186,Y5356,X5356)</f>
        <v>11195.95</v>
      </c>
      <c r="Q5356"/>
      <c r="R5356"/>
      <c r="S5356" t="s">
        <v>10024</v>
      </c>
      <c r="T5356"/>
      <c r="U5356"/>
      <c r="V5356"/>
      <c r="W5356"/>
      <c r="X5356" s="397">
        <v>1</v>
      </c>
      <c r="Y5356" s="397">
        <v>96</v>
      </c>
    </row>
    <row r="5357" spans="1:25" x14ac:dyDescent="0.45">
      <c r="A5357">
        <f>'Page 1 - General Information'!$G$12</f>
        <v>113367003</v>
      </c>
      <c r="B5357" t="str">
        <f>'Page 1 - General Information'!$G$16</f>
        <v>2658</v>
      </c>
      <c r="C5357" s="395" t="s">
        <v>19824</v>
      </c>
      <c r="D5357"/>
      <c r="E5357"/>
      <c r="F5357"/>
      <c r="G5357"/>
      <c r="H5357"/>
      <c r="I5357"/>
      <c r="J5357"/>
      <c r="K5357"/>
      <c r="L5357"/>
      <c r="M5357"/>
      <c r="N5357" t="s">
        <v>8989</v>
      </c>
      <c r="O5357"/>
      <c r="P5357" s="401">
        <f>INDEX('Page 3 - Financial Information'!$K$16:$X$186,Y5357,X5357)</f>
        <v>1404.7</v>
      </c>
      <c r="Q5357"/>
      <c r="R5357"/>
      <c r="S5357" t="s">
        <v>10025</v>
      </c>
      <c r="T5357"/>
      <c r="U5357"/>
      <c r="V5357"/>
      <c r="W5357"/>
      <c r="X5357" s="397">
        <v>3</v>
      </c>
      <c r="Y5357" s="397">
        <v>96</v>
      </c>
    </row>
    <row r="5358" spans="1:25" x14ac:dyDescent="0.45">
      <c r="A5358">
        <f>'Page 1 - General Information'!$G$12</f>
        <v>113367003</v>
      </c>
      <c r="B5358" t="str">
        <f>'Page 1 - General Information'!$G$16</f>
        <v>2658</v>
      </c>
      <c r="C5358" s="395" t="s">
        <v>19824</v>
      </c>
      <c r="D5358"/>
      <c r="E5358"/>
      <c r="F5358"/>
      <c r="G5358"/>
      <c r="H5358"/>
      <c r="I5358"/>
      <c r="J5358"/>
      <c r="K5358"/>
      <c r="L5358"/>
      <c r="M5358"/>
      <c r="N5358" t="s">
        <v>8989</v>
      </c>
      <c r="O5358"/>
      <c r="P5358" s="401">
        <f>INDEX('Page 3 - Financial Information'!$K$16:$X$186,Y5358,X5358)</f>
        <v>232.11</v>
      </c>
      <c r="Q5358"/>
      <c r="R5358"/>
      <c r="S5358" t="s">
        <v>10026</v>
      </c>
      <c r="T5358"/>
      <c r="U5358"/>
      <c r="V5358"/>
      <c r="W5358"/>
      <c r="X5358" s="397">
        <v>4</v>
      </c>
      <c r="Y5358" s="397">
        <v>96</v>
      </c>
    </row>
    <row r="5359" spans="1:25" x14ac:dyDescent="0.45">
      <c r="A5359">
        <f>'Page 1 - General Information'!$G$12</f>
        <v>113367003</v>
      </c>
      <c r="B5359" t="str">
        <f>'Page 1 - General Information'!$G$16</f>
        <v>2658</v>
      </c>
      <c r="C5359" s="395" t="s">
        <v>19824</v>
      </c>
      <c r="D5359"/>
      <c r="E5359"/>
      <c r="F5359"/>
      <c r="G5359"/>
      <c r="H5359"/>
      <c r="I5359"/>
      <c r="J5359"/>
      <c r="K5359"/>
      <c r="L5359"/>
      <c r="M5359"/>
      <c r="N5359" t="s">
        <v>8989</v>
      </c>
      <c r="O5359"/>
      <c r="P5359" s="401">
        <f>INDEX('Page 3 - Financial Information'!$K$16:$X$186,Y5359,X5359)</f>
        <v>664.08</v>
      </c>
      <c r="Q5359"/>
      <c r="R5359"/>
      <c r="S5359" t="s">
        <v>10027</v>
      </c>
      <c r="T5359"/>
      <c r="U5359"/>
      <c r="V5359"/>
      <c r="W5359"/>
      <c r="X5359" s="397">
        <v>5</v>
      </c>
      <c r="Y5359" s="397">
        <v>96</v>
      </c>
    </row>
    <row r="5360" spans="1:25" x14ac:dyDescent="0.45">
      <c r="A5360">
        <f>'Page 1 - General Information'!$G$12</f>
        <v>113367003</v>
      </c>
      <c r="B5360" t="str">
        <f>'Page 1 - General Information'!$G$16</f>
        <v>2658</v>
      </c>
      <c r="C5360" s="395" t="s">
        <v>19824</v>
      </c>
      <c r="D5360"/>
      <c r="E5360"/>
      <c r="F5360"/>
      <c r="G5360"/>
      <c r="H5360"/>
      <c r="I5360"/>
      <c r="J5360"/>
      <c r="K5360"/>
      <c r="L5360"/>
      <c r="M5360"/>
      <c r="N5360" t="s">
        <v>8989</v>
      </c>
      <c r="O5360"/>
      <c r="P5360" s="401">
        <f>INDEX('Page 3 - Financial Information'!$K$16:$X$186,Y5360,X5360)</f>
        <v>0</v>
      </c>
      <c r="Q5360"/>
      <c r="R5360"/>
      <c r="S5360" t="s">
        <v>10028</v>
      </c>
      <c r="T5360"/>
      <c r="U5360"/>
      <c r="V5360"/>
      <c r="W5360"/>
      <c r="X5360" s="397">
        <v>6</v>
      </c>
      <c r="Y5360" s="397">
        <v>96</v>
      </c>
    </row>
    <row r="5361" spans="1:25" x14ac:dyDescent="0.45">
      <c r="A5361">
        <f>'Page 1 - General Information'!$G$12</f>
        <v>113367003</v>
      </c>
      <c r="B5361" t="str">
        <f>'Page 1 - General Information'!$G$16</f>
        <v>2658</v>
      </c>
      <c r="C5361" s="395" t="s">
        <v>19824</v>
      </c>
      <c r="D5361"/>
      <c r="E5361"/>
      <c r="F5361"/>
      <c r="G5361"/>
      <c r="H5361"/>
      <c r="I5361"/>
      <c r="J5361"/>
      <c r="K5361"/>
      <c r="L5361"/>
      <c r="M5361"/>
      <c r="N5361" t="s">
        <v>8989</v>
      </c>
      <c r="O5361"/>
      <c r="P5361" s="401">
        <f>INDEX('Page 3 - Financial Information'!$K$16:$X$186,Y5361,X5361)</f>
        <v>2111.5500000000002</v>
      </c>
      <c r="Q5361"/>
      <c r="R5361"/>
      <c r="S5361" t="s">
        <v>10029</v>
      </c>
      <c r="T5361"/>
      <c r="U5361"/>
      <c r="V5361"/>
      <c r="W5361"/>
      <c r="X5361" s="397">
        <v>7</v>
      </c>
      <c r="Y5361" s="397">
        <v>96</v>
      </c>
    </row>
    <row r="5362" spans="1:25" x14ac:dyDescent="0.45">
      <c r="A5362">
        <f>'Page 1 - General Information'!$G$12</f>
        <v>113367003</v>
      </c>
      <c r="B5362" t="str">
        <f>'Page 1 - General Information'!$G$16</f>
        <v>2658</v>
      </c>
      <c r="C5362" s="395" t="s">
        <v>19824</v>
      </c>
      <c r="D5362"/>
      <c r="E5362"/>
      <c r="F5362"/>
      <c r="G5362"/>
      <c r="H5362"/>
      <c r="I5362"/>
      <c r="J5362"/>
      <c r="K5362"/>
      <c r="L5362"/>
      <c r="M5362"/>
      <c r="N5362" t="s">
        <v>8989</v>
      </c>
      <c r="O5362"/>
      <c r="P5362" s="401">
        <f>INDEX('Page 3 - Financial Information'!$K$16:$X$186,Y5362,X5362)</f>
        <v>6783.51</v>
      </c>
      <c r="Q5362"/>
      <c r="R5362"/>
      <c r="S5362" t="s">
        <v>10030</v>
      </c>
      <c r="T5362"/>
      <c r="U5362"/>
      <c r="V5362"/>
      <c r="W5362"/>
      <c r="X5362" s="397">
        <v>8</v>
      </c>
      <c r="Y5362" s="397">
        <v>96</v>
      </c>
    </row>
    <row r="5363" spans="1:25" x14ac:dyDescent="0.45">
      <c r="A5363">
        <f>'Page 1 - General Information'!$G$12</f>
        <v>113367003</v>
      </c>
      <c r="B5363" t="str">
        <f>'Page 1 - General Information'!$G$16</f>
        <v>2658</v>
      </c>
      <c r="C5363" s="395" t="s">
        <v>19824</v>
      </c>
      <c r="D5363"/>
      <c r="E5363"/>
      <c r="F5363"/>
      <c r="G5363"/>
      <c r="H5363"/>
      <c r="I5363"/>
      <c r="J5363"/>
      <c r="K5363"/>
      <c r="L5363"/>
      <c r="M5363"/>
      <c r="N5363" t="s">
        <v>8989</v>
      </c>
      <c r="O5363"/>
      <c r="P5363" s="401">
        <f>INDEX('Page 3 - Financial Information'!$K$16:$X$186,Y5363,X5363)</f>
        <v>0</v>
      </c>
      <c r="Q5363"/>
      <c r="R5363"/>
      <c r="S5363" t="s">
        <v>10031</v>
      </c>
      <c r="T5363"/>
      <c r="U5363"/>
      <c r="V5363"/>
      <c r="W5363"/>
      <c r="X5363" s="397">
        <v>9</v>
      </c>
      <c r="Y5363" s="397">
        <v>96</v>
      </c>
    </row>
    <row r="5364" spans="1:25" x14ac:dyDescent="0.45">
      <c r="A5364">
        <f>'Page 1 - General Information'!$G$12</f>
        <v>113367003</v>
      </c>
      <c r="B5364" t="str">
        <f>'Page 1 - General Information'!$G$16</f>
        <v>2658</v>
      </c>
      <c r="C5364" s="395" t="s">
        <v>19824</v>
      </c>
      <c r="D5364"/>
      <c r="E5364"/>
      <c r="F5364"/>
      <c r="G5364"/>
      <c r="H5364"/>
      <c r="I5364"/>
      <c r="J5364"/>
      <c r="K5364"/>
      <c r="L5364"/>
      <c r="M5364"/>
      <c r="N5364" t="s">
        <v>8989</v>
      </c>
      <c r="O5364"/>
      <c r="P5364" s="401">
        <f>INDEX('Page 3 - Financial Information'!$K$16:$X$186,Y5364,X5364)</f>
        <v>0</v>
      </c>
      <c r="Q5364"/>
      <c r="R5364"/>
      <c r="S5364" t="s">
        <v>10032</v>
      </c>
      <c r="T5364"/>
      <c r="U5364"/>
      <c r="V5364"/>
      <c r="W5364"/>
      <c r="X5364" s="397">
        <v>10</v>
      </c>
      <c r="Y5364" s="397">
        <v>96</v>
      </c>
    </row>
    <row r="5365" spans="1:25" x14ac:dyDescent="0.45">
      <c r="A5365">
        <f>'Page 1 - General Information'!$G$12</f>
        <v>113367003</v>
      </c>
      <c r="B5365" t="str">
        <f>'Page 1 - General Information'!$G$16</f>
        <v>2658</v>
      </c>
      <c r="C5365" s="395" t="s">
        <v>19824</v>
      </c>
      <c r="D5365"/>
      <c r="E5365"/>
      <c r="F5365"/>
      <c r="G5365"/>
      <c r="H5365"/>
      <c r="I5365"/>
      <c r="J5365"/>
      <c r="K5365"/>
      <c r="L5365"/>
      <c r="M5365"/>
      <c r="N5365" t="s">
        <v>8989</v>
      </c>
      <c r="O5365"/>
      <c r="P5365" s="401">
        <f>INDEX('Page 3 - Financial Information'!$K$16:$X$186,Y5365,X5365)</f>
        <v>0</v>
      </c>
      <c r="Q5365"/>
      <c r="R5365"/>
      <c r="S5365" t="s">
        <v>10033</v>
      </c>
      <c r="T5365"/>
      <c r="U5365"/>
      <c r="V5365"/>
      <c r="W5365"/>
      <c r="X5365" s="397">
        <v>13</v>
      </c>
      <c r="Y5365" s="397">
        <v>96</v>
      </c>
    </row>
    <row r="5366" spans="1:25" x14ac:dyDescent="0.45">
      <c r="A5366">
        <f>'Page 1 - General Information'!$G$12</f>
        <v>113367003</v>
      </c>
      <c r="B5366" t="str">
        <f>'Page 1 - General Information'!$G$16</f>
        <v>2658</v>
      </c>
      <c r="C5366" s="395" t="s">
        <v>19824</v>
      </c>
      <c r="D5366"/>
      <c r="E5366"/>
      <c r="F5366"/>
      <c r="G5366"/>
      <c r="H5366"/>
      <c r="I5366"/>
      <c r="J5366"/>
      <c r="K5366"/>
      <c r="L5366"/>
      <c r="M5366"/>
      <c r="N5366" t="s">
        <v>8989</v>
      </c>
      <c r="O5366"/>
      <c r="P5366" s="401">
        <f>INDEX('Page 3 - Financial Information'!$K$16:$X$186,Y5366,X5366)</f>
        <v>0</v>
      </c>
      <c r="Q5366"/>
      <c r="R5366"/>
      <c r="S5366" t="s">
        <v>10034</v>
      </c>
      <c r="T5366"/>
      <c r="U5366"/>
      <c r="V5366"/>
      <c r="W5366"/>
      <c r="X5366" s="397">
        <v>14</v>
      </c>
      <c r="Y5366" s="397">
        <v>96</v>
      </c>
    </row>
    <row r="5367" spans="1:25" x14ac:dyDescent="0.45">
      <c r="A5367">
        <f>'Page 1 - General Information'!$G$12</f>
        <v>113367003</v>
      </c>
      <c r="B5367" t="str">
        <f>'Page 1 - General Information'!$G$16</f>
        <v>2658</v>
      </c>
      <c r="C5367" s="395" t="s">
        <v>19824</v>
      </c>
      <c r="D5367"/>
      <c r="E5367"/>
      <c r="F5367"/>
      <c r="G5367"/>
      <c r="H5367"/>
      <c r="I5367"/>
      <c r="J5367"/>
      <c r="K5367"/>
      <c r="L5367"/>
      <c r="M5367"/>
      <c r="N5367" t="s">
        <v>8989</v>
      </c>
      <c r="O5367"/>
      <c r="P5367" s="401">
        <f>INDEX('Page 3 - Financial Information'!$K$16:$X$186,Y5367,X5367)</f>
        <v>0</v>
      </c>
      <c r="Q5367"/>
      <c r="R5367"/>
      <c r="S5367" t="s">
        <v>10035</v>
      </c>
      <c r="T5367"/>
      <c r="U5367"/>
      <c r="V5367"/>
      <c r="W5367"/>
      <c r="X5367" s="397">
        <v>1</v>
      </c>
      <c r="Y5367" s="397">
        <v>97</v>
      </c>
    </row>
    <row r="5368" spans="1:25" x14ac:dyDescent="0.45">
      <c r="A5368">
        <f>'Page 1 - General Information'!$G$12</f>
        <v>113367003</v>
      </c>
      <c r="B5368" t="str">
        <f>'Page 1 - General Information'!$G$16</f>
        <v>2658</v>
      </c>
      <c r="C5368" s="395" t="s">
        <v>19824</v>
      </c>
      <c r="D5368"/>
      <c r="E5368"/>
      <c r="F5368"/>
      <c r="G5368"/>
      <c r="H5368"/>
      <c r="I5368"/>
      <c r="J5368"/>
      <c r="K5368"/>
      <c r="L5368"/>
      <c r="M5368"/>
      <c r="N5368" t="s">
        <v>8989</v>
      </c>
      <c r="O5368"/>
      <c r="P5368" s="401">
        <f>INDEX('Page 3 - Financial Information'!$K$16:$X$186,Y5368,X5368)</f>
        <v>0</v>
      </c>
      <c r="Q5368"/>
      <c r="R5368"/>
      <c r="S5368" t="s">
        <v>10036</v>
      </c>
      <c r="T5368"/>
      <c r="U5368"/>
      <c r="V5368"/>
      <c r="W5368"/>
      <c r="X5368" s="397">
        <v>3</v>
      </c>
      <c r="Y5368" s="397">
        <v>97</v>
      </c>
    </row>
    <row r="5369" spans="1:25" x14ac:dyDescent="0.45">
      <c r="A5369">
        <f>'Page 1 - General Information'!$G$12</f>
        <v>113367003</v>
      </c>
      <c r="B5369" t="str">
        <f>'Page 1 - General Information'!$G$16</f>
        <v>2658</v>
      </c>
      <c r="C5369" s="395" t="s">
        <v>19824</v>
      </c>
      <c r="D5369"/>
      <c r="E5369"/>
      <c r="F5369"/>
      <c r="G5369"/>
      <c r="H5369"/>
      <c r="I5369"/>
      <c r="J5369"/>
      <c r="K5369"/>
      <c r="L5369"/>
      <c r="M5369"/>
      <c r="N5369" t="s">
        <v>8989</v>
      </c>
      <c r="O5369"/>
      <c r="P5369" s="401">
        <f>INDEX('Page 3 - Financial Information'!$K$16:$X$186,Y5369,X5369)</f>
        <v>0</v>
      </c>
      <c r="Q5369"/>
      <c r="R5369"/>
      <c r="S5369" t="s">
        <v>10037</v>
      </c>
      <c r="T5369"/>
      <c r="U5369"/>
      <c r="V5369"/>
      <c r="W5369"/>
      <c r="X5369" s="397">
        <v>4</v>
      </c>
      <c r="Y5369" s="397">
        <v>97</v>
      </c>
    </row>
    <row r="5370" spans="1:25" x14ac:dyDescent="0.45">
      <c r="A5370">
        <f>'Page 1 - General Information'!$G$12</f>
        <v>113367003</v>
      </c>
      <c r="B5370" t="str">
        <f>'Page 1 - General Information'!$G$16</f>
        <v>2658</v>
      </c>
      <c r="C5370" s="395" t="s">
        <v>19824</v>
      </c>
      <c r="D5370"/>
      <c r="E5370"/>
      <c r="F5370"/>
      <c r="G5370"/>
      <c r="H5370"/>
      <c r="I5370"/>
      <c r="J5370"/>
      <c r="K5370"/>
      <c r="L5370"/>
      <c r="M5370"/>
      <c r="N5370" t="s">
        <v>8989</v>
      </c>
      <c r="O5370"/>
      <c r="P5370" s="401">
        <f>INDEX('Page 3 - Financial Information'!$K$16:$X$186,Y5370,X5370)</f>
        <v>0</v>
      </c>
      <c r="Q5370"/>
      <c r="R5370"/>
      <c r="S5370" t="s">
        <v>10038</v>
      </c>
      <c r="T5370"/>
      <c r="U5370"/>
      <c r="V5370"/>
      <c r="W5370"/>
      <c r="X5370" s="397">
        <v>5</v>
      </c>
      <c r="Y5370" s="397">
        <v>97</v>
      </c>
    </row>
    <row r="5371" spans="1:25" x14ac:dyDescent="0.45">
      <c r="A5371">
        <f>'Page 1 - General Information'!$G$12</f>
        <v>113367003</v>
      </c>
      <c r="B5371" t="str">
        <f>'Page 1 - General Information'!$G$16</f>
        <v>2658</v>
      </c>
      <c r="C5371" s="395" t="s">
        <v>19824</v>
      </c>
      <c r="D5371"/>
      <c r="E5371"/>
      <c r="F5371"/>
      <c r="G5371"/>
      <c r="H5371"/>
      <c r="I5371"/>
      <c r="J5371"/>
      <c r="K5371"/>
      <c r="L5371"/>
      <c r="M5371"/>
      <c r="N5371" t="s">
        <v>8989</v>
      </c>
      <c r="O5371"/>
      <c r="P5371" s="401">
        <f>INDEX('Page 3 - Financial Information'!$K$16:$X$186,Y5371,X5371)</f>
        <v>0</v>
      </c>
      <c r="Q5371"/>
      <c r="R5371"/>
      <c r="S5371" t="s">
        <v>10039</v>
      </c>
      <c r="T5371"/>
      <c r="U5371"/>
      <c r="V5371"/>
      <c r="W5371"/>
      <c r="X5371" s="397">
        <v>6</v>
      </c>
      <c r="Y5371" s="397">
        <v>97</v>
      </c>
    </row>
    <row r="5372" spans="1:25" x14ac:dyDescent="0.45">
      <c r="A5372">
        <f>'Page 1 - General Information'!$G$12</f>
        <v>113367003</v>
      </c>
      <c r="B5372" t="str">
        <f>'Page 1 - General Information'!$G$16</f>
        <v>2658</v>
      </c>
      <c r="C5372" s="395" t="s">
        <v>19824</v>
      </c>
      <c r="D5372"/>
      <c r="E5372"/>
      <c r="F5372"/>
      <c r="G5372"/>
      <c r="H5372"/>
      <c r="I5372"/>
      <c r="J5372"/>
      <c r="K5372"/>
      <c r="L5372"/>
      <c r="M5372"/>
      <c r="N5372" t="s">
        <v>8989</v>
      </c>
      <c r="O5372"/>
      <c r="P5372" s="401">
        <f>INDEX('Page 3 - Financial Information'!$K$16:$X$186,Y5372,X5372)</f>
        <v>0</v>
      </c>
      <c r="Q5372"/>
      <c r="R5372"/>
      <c r="S5372" t="s">
        <v>10040</v>
      </c>
      <c r="T5372"/>
      <c r="U5372"/>
      <c r="V5372"/>
      <c r="W5372"/>
      <c r="X5372" s="397">
        <v>7</v>
      </c>
      <c r="Y5372" s="397">
        <v>97</v>
      </c>
    </row>
    <row r="5373" spans="1:25" x14ac:dyDescent="0.45">
      <c r="A5373">
        <f>'Page 1 - General Information'!$G$12</f>
        <v>113367003</v>
      </c>
      <c r="B5373" t="str">
        <f>'Page 1 - General Information'!$G$16</f>
        <v>2658</v>
      </c>
      <c r="C5373" s="395" t="s">
        <v>19824</v>
      </c>
      <c r="D5373"/>
      <c r="E5373"/>
      <c r="F5373"/>
      <c r="G5373"/>
      <c r="H5373"/>
      <c r="I5373"/>
      <c r="J5373"/>
      <c r="K5373"/>
      <c r="L5373"/>
      <c r="M5373"/>
      <c r="N5373" t="s">
        <v>8989</v>
      </c>
      <c r="O5373"/>
      <c r="P5373" s="401">
        <f>INDEX('Page 3 - Financial Information'!$K$16:$X$186,Y5373,X5373)</f>
        <v>0</v>
      </c>
      <c r="Q5373"/>
      <c r="R5373"/>
      <c r="S5373" t="s">
        <v>10041</v>
      </c>
      <c r="T5373"/>
      <c r="U5373"/>
      <c r="V5373"/>
      <c r="W5373"/>
      <c r="X5373" s="397">
        <v>8</v>
      </c>
      <c r="Y5373" s="397">
        <v>97</v>
      </c>
    </row>
    <row r="5374" spans="1:25" x14ac:dyDescent="0.45">
      <c r="A5374">
        <f>'Page 1 - General Information'!$G$12</f>
        <v>113367003</v>
      </c>
      <c r="B5374" t="str">
        <f>'Page 1 - General Information'!$G$16</f>
        <v>2658</v>
      </c>
      <c r="C5374" s="395" t="s">
        <v>19824</v>
      </c>
      <c r="D5374"/>
      <c r="E5374"/>
      <c r="F5374"/>
      <c r="G5374"/>
      <c r="H5374"/>
      <c r="I5374"/>
      <c r="J5374"/>
      <c r="K5374"/>
      <c r="L5374"/>
      <c r="M5374"/>
      <c r="N5374" t="s">
        <v>8989</v>
      </c>
      <c r="O5374"/>
      <c r="P5374" s="401">
        <f>INDEX('Page 3 - Financial Information'!$K$16:$X$186,Y5374,X5374)</f>
        <v>0</v>
      </c>
      <c r="Q5374"/>
      <c r="R5374"/>
      <c r="S5374" t="s">
        <v>10042</v>
      </c>
      <c r="T5374"/>
      <c r="U5374"/>
      <c r="V5374"/>
      <c r="W5374"/>
      <c r="X5374" s="397">
        <v>9</v>
      </c>
      <c r="Y5374" s="397">
        <v>97</v>
      </c>
    </row>
    <row r="5375" spans="1:25" x14ac:dyDescent="0.45">
      <c r="A5375">
        <f>'Page 1 - General Information'!$G$12</f>
        <v>113367003</v>
      </c>
      <c r="B5375" t="str">
        <f>'Page 1 - General Information'!$G$16</f>
        <v>2658</v>
      </c>
      <c r="C5375" s="395" t="s">
        <v>19824</v>
      </c>
      <c r="D5375"/>
      <c r="E5375"/>
      <c r="F5375"/>
      <c r="G5375"/>
      <c r="H5375"/>
      <c r="I5375"/>
      <c r="J5375"/>
      <c r="K5375"/>
      <c r="L5375"/>
      <c r="M5375"/>
      <c r="N5375" t="s">
        <v>8989</v>
      </c>
      <c r="O5375"/>
      <c r="P5375" s="401">
        <f>INDEX('Page 3 - Financial Information'!$K$16:$X$186,Y5375,X5375)</f>
        <v>0</v>
      </c>
      <c r="Q5375"/>
      <c r="R5375"/>
      <c r="S5375" t="s">
        <v>10043</v>
      </c>
      <c r="T5375"/>
      <c r="U5375"/>
      <c r="V5375"/>
      <c r="W5375"/>
      <c r="X5375" s="397">
        <v>10</v>
      </c>
      <c r="Y5375" s="397">
        <v>97</v>
      </c>
    </row>
    <row r="5376" spans="1:25" x14ac:dyDescent="0.45">
      <c r="A5376">
        <f>'Page 1 - General Information'!$G$12</f>
        <v>113367003</v>
      </c>
      <c r="B5376" t="str">
        <f>'Page 1 - General Information'!$G$16</f>
        <v>2658</v>
      </c>
      <c r="C5376" s="395" t="s">
        <v>19824</v>
      </c>
      <c r="D5376"/>
      <c r="E5376"/>
      <c r="F5376"/>
      <c r="G5376"/>
      <c r="H5376"/>
      <c r="I5376"/>
      <c r="J5376"/>
      <c r="K5376"/>
      <c r="L5376"/>
      <c r="M5376"/>
      <c r="N5376" t="s">
        <v>8989</v>
      </c>
      <c r="O5376"/>
      <c r="P5376" s="401">
        <f>INDEX('Page 3 - Financial Information'!$K$16:$X$186,Y5376,X5376)</f>
        <v>0</v>
      </c>
      <c r="Q5376"/>
      <c r="R5376"/>
      <c r="S5376" t="s">
        <v>10044</v>
      </c>
      <c r="T5376"/>
      <c r="U5376"/>
      <c r="V5376"/>
      <c r="W5376"/>
      <c r="X5376" s="397">
        <v>13</v>
      </c>
      <c r="Y5376" s="397">
        <v>97</v>
      </c>
    </row>
    <row r="5377" spans="1:25" x14ac:dyDescent="0.45">
      <c r="A5377">
        <f>'Page 1 - General Information'!$G$12</f>
        <v>113367003</v>
      </c>
      <c r="B5377" t="str">
        <f>'Page 1 - General Information'!$G$16</f>
        <v>2658</v>
      </c>
      <c r="C5377" s="395" t="s">
        <v>19824</v>
      </c>
      <c r="D5377"/>
      <c r="E5377"/>
      <c r="F5377"/>
      <c r="G5377"/>
      <c r="H5377"/>
      <c r="I5377"/>
      <c r="J5377"/>
      <c r="K5377"/>
      <c r="L5377"/>
      <c r="M5377"/>
      <c r="N5377" t="s">
        <v>8989</v>
      </c>
      <c r="O5377"/>
      <c r="P5377" s="401">
        <f>INDEX('Page 3 - Financial Information'!$K$16:$X$186,Y5377,X5377)</f>
        <v>0</v>
      </c>
      <c r="Q5377"/>
      <c r="R5377"/>
      <c r="S5377" t="s">
        <v>10045</v>
      </c>
      <c r="T5377"/>
      <c r="U5377"/>
      <c r="V5377"/>
      <c r="W5377"/>
      <c r="X5377" s="397">
        <v>14</v>
      </c>
      <c r="Y5377" s="397">
        <v>97</v>
      </c>
    </row>
    <row r="5378" spans="1:25" x14ac:dyDescent="0.45">
      <c r="A5378">
        <f>'Page 1 - General Information'!$G$12</f>
        <v>113367003</v>
      </c>
      <c r="B5378" t="str">
        <f>'Page 1 - General Information'!$G$16</f>
        <v>2658</v>
      </c>
      <c r="C5378" s="395" t="s">
        <v>19824</v>
      </c>
      <c r="D5378"/>
      <c r="E5378"/>
      <c r="F5378"/>
      <c r="G5378"/>
      <c r="H5378"/>
      <c r="I5378"/>
      <c r="J5378"/>
      <c r="K5378"/>
      <c r="L5378"/>
      <c r="M5378"/>
      <c r="N5378" t="s">
        <v>8989</v>
      </c>
      <c r="O5378"/>
      <c r="P5378" s="401">
        <f>INDEX('Page 3 - Financial Information'!$K$16:$X$186,Y5378,X5378)</f>
        <v>11475.599999999999</v>
      </c>
      <c r="Q5378"/>
      <c r="R5378"/>
      <c r="S5378" t="s">
        <v>10046</v>
      </c>
      <c r="T5378"/>
      <c r="U5378"/>
      <c r="V5378"/>
      <c r="W5378"/>
      <c r="X5378" s="397">
        <v>1</v>
      </c>
      <c r="Y5378" s="397">
        <v>98</v>
      </c>
    </row>
    <row r="5379" spans="1:25" x14ac:dyDescent="0.45">
      <c r="A5379">
        <f>'Page 1 - General Information'!$G$12</f>
        <v>113367003</v>
      </c>
      <c r="B5379" t="str">
        <f>'Page 1 - General Information'!$G$16</f>
        <v>2658</v>
      </c>
      <c r="C5379" s="395" t="s">
        <v>19824</v>
      </c>
      <c r="D5379"/>
      <c r="E5379"/>
      <c r="F5379"/>
      <c r="G5379"/>
      <c r="H5379"/>
      <c r="I5379"/>
      <c r="J5379"/>
      <c r="K5379"/>
      <c r="L5379"/>
      <c r="M5379"/>
      <c r="N5379" t="s">
        <v>8989</v>
      </c>
      <c r="O5379"/>
      <c r="P5379" s="401">
        <f>INDEX('Page 3 - Financial Information'!$K$16:$X$186,Y5379,X5379)</f>
        <v>1648.04</v>
      </c>
      <c r="Q5379"/>
      <c r="R5379"/>
      <c r="S5379" t="s">
        <v>10047</v>
      </c>
      <c r="T5379"/>
      <c r="U5379"/>
      <c r="V5379"/>
      <c r="W5379"/>
      <c r="X5379" s="397">
        <v>3</v>
      </c>
      <c r="Y5379" s="397">
        <v>98</v>
      </c>
    </row>
    <row r="5380" spans="1:25" x14ac:dyDescent="0.45">
      <c r="A5380">
        <f>'Page 1 - General Information'!$G$12</f>
        <v>113367003</v>
      </c>
      <c r="B5380" t="str">
        <f>'Page 1 - General Information'!$G$16</f>
        <v>2658</v>
      </c>
      <c r="C5380" s="395" t="s">
        <v>19824</v>
      </c>
      <c r="D5380"/>
      <c r="E5380"/>
      <c r="F5380"/>
      <c r="G5380"/>
      <c r="H5380"/>
      <c r="I5380"/>
      <c r="J5380"/>
      <c r="K5380"/>
      <c r="L5380"/>
      <c r="M5380"/>
      <c r="N5380" t="s">
        <v>8989</v>
      </c>
      <c r="O5380"/>
      <c r="P5380" s="401">
        <f>INDEX('Page 3 - Financial Information'!$K$16:$X$186,Y5380,X5380)</f>
        <v>202.47</v>
      </c>
      <c r="Q5380"/>
      <c r="R5380"/>
      <c r="S5380" t="s">
        <v>10048</v>
      </c>
      <c r="T5380"/>
      <c r="U5380"/>
      <c r="V5380"/>
      <c r="W5380"/>
      <c r="X5380" s="397">
        <v>4</v>
      </c>
      <c r="Y5380" s="397">
        <v>98</v>
      </c>
    </row>
    <row r="5381" spans="1:25" x14ac:dyDescent="0.45">
      <c r="A5381">
        <f>'Page 1 - General Information'!$G$12</f>
        <v>113367003</v>
      </c>
      <c r="B5381" t="str">
        <f>'Page 1 - General Information'!$G$16</f>
        <v>2658</v>
      </c>
      <c r="C5381" s="395" t="s">
        <v>19824</v>
      </c>
      <c r="D5381"/>
      <c r="E5381"/>
      <c r="F5381"/>
      <c r="G5381"/>
      <c r="H5381"/>
      <c r="I5381"/>
      <c r="J5381"/>
      <c r="K5381"/>
      <c r="L5381"/>
      <c r="M5381"/>
      <c r="N5381" t="s">
        <v>8989</v>
      </c>
      <c r="O5381"/>
      <c r="P5381" s="401">
        <f>INDEX('Page 3 - Financial Information'!$K$16:$X$186,Y5381,X5381)</f>
        <v>459.75</v>
      </c>
      <c r="Q5381"/>
      <c r="R5381"/>
      <c r="S5381" t="s">
        <v>10049</v>
      </c>
      <c r="T5381"/>
      <c r="U5381"/>
      <c r="V5381"/>
      <c r="W5381"/>
      <c r="X5381" s="397">
        <v>5</v>
      </c>
      <c r="Y5381" s="397">
        <v>98</v>
      </c>
    </row>
    <row r="5382" spans="1:25" x14ac:dyDescent="0.45">
      <c r="A5382">
        <f>'Page 1 - General Information'!$G$12</f>
        <v>113367003</v>
      </c>
      <c r="B5382" t="str">
        <f>'Page 1 - General Information'!$G$16</f>
        <v>2658</v>
      </c>
      <c r="C5382" s="395" t="s">
        <v>19824</v>
      </c>
      <c r="D5382"/>
      <c r="E5382"/>
      <c r="F5382"/>
      <c r="G5382"/>
      <c r="H5382"/>
      <c r="I5382"/>
      <c r="J5382"/>
      <c r="K5382"/>
      <c r="L5382"/>
      <c r="M5382"/>
      <c r="N5382" t="s">
        <v>8989</v>
      </c>
      <c r="O5382"/>
      <c r="P5382" s="401">
        <f>INDEX('Page 3 - Financial Information'!$K$16:$X$186,Y5382,X5382)</f>
        <v>0</v>
      </c>
      <c r="Q5382"/>
      <c r="R5382"/>
      <c r="S5382" t="s">
        <v>10050</v>
      </c>
      <c r="T5382"/>
      <c r="U5382"/>
      <c r="V5382"/>
      <c r="W5382"/>
      <c r="X5382" s="397">
        <v>6</v>
      </c>
      <c r="Y5382" s="397">
        <v>98</v>
      </c>
    </row>
    <row r="5383" spans="1:25" x14ac:dyDescent="0.45">
      <c r="A5383">
        <f>'Page 1 - General Information'!$G$12</f>
        <v>113367003</v>
      </c>
      <c r="B5383" t="str">
        <f>'Page 1 - General Information'!$G$16</f>
        <v>2658</v>
      </c>
      <c r="C5383" s="395" t="s">
        <v>19824</v>
      </c>
      <c r="D5383"/>
      <c r="E5383"/>
      <c r="F5383"/>
      <c r="G5383"/>
      <c r="H5383"/>
      <c r="I5383"/>
      <c r="J5383"/>
      <c r="K5383"/>
      <c r="L5383"/>
      <c r="M5383"/>
      <c r="N5383" t="s">
        <v>8989</v>
      </c>
      <c r="O5383"/>
      <c r="P5383" s="401">
        <f>INDEX('Page 3 - Financial Information'!$K$16:$X$186,Y5383,X5383)</f>
        <v>2369.48</v>
      </c>
      <c r="Q5383"/>
      <c r="R5383"/>
      <c r="S5383" t="s">
        <v>10051</v>
      </c>
      <c r="T5383"/>
      <c r="U5383"/>
      <c r="V5383"/>
      <c r="W5383"/>
      <c r="X5383" s="397">
        <v>7</v>
      </c>
      <c r="Y5383" s="397">
        <v>98</v>
      </c>
    </row>
    <row r="5384" spans="1:25" x14ac:dyDescent="0.45">
      <c r="A5384">
        <f>'Page 1 - General Information'!$G$12</f>
        <v>113367003</v>
      </c>
      <c r="B5384" t="str">
        <f>'Page 1 - General Information'!$G$16</f>
        <v>2658</v>
      </c>
      <c r="C5384" s="395" t="s">
        <v>19824</v>
      </c>
      <c r="D5384"/>
      <c r="E5384"/>
      <c r="F5384"/>
      <c r="G5384"/>
      <c r="H5384"/>
      <c r="I5384"/>
      <c r="J5384"/>
      <c r="K5384"/>
      <c r="L5384"/>
      <c r="M5384"/>
      <c r="N5384" t="s">
        <v>8989</v>
      </c>
      <c r="O5384"/>
      <c r="P5384" s="401">
        <f>INDEX('Page 3 - Financial Information'!$K$16:$X$186,Y5384,X5384)</f>
        <v>0</v>
      </c>
      <c r="Q5384"/>
      <c r="R5384"/>
      <c r="S5384" t="s">
        <v>10052</v>
      </c>
      <c r="T5384"/>
      <c r="U5384"/>
      <c r="V5384"/>
      <c r="W5384"/>
      <c r="X5384" s="397">
        <v>8</v>
      </c>
      <c r="Y5384" s="397">
        <v>98</v>
      </c>
    </row>
    <row r="5385" spans="1:25" x14ac:dyDescent="0.45">
      <c r="A5385">
        <f>'Page 1 - General Information'!$G$12</f>
        <v>113367003</v>
      </c>
      <c r="B5385" t="str">
        <f>'Page 1 - General Information'!$G$16</f>
        <v>2658</v>
      </c>
      <c r="C5385" s="395" t="s">
        <v>19824</v>
      </c>
      <c r="D5385"/>
      <c r="E5385"/>
      <c r="F5385"/>
      <c r="G5385"/>
      <c r="H5385"/>
      <c r="I5385"/>
      <c r="J5385"/>
      <c r="K5385"/>
      <c r="L5385"/>
      <c r="M5385"/>
      <c r="N5385" t="s">
        <v>8989</v>
      </c>
      <c r="O5385"/>
      <c r="P5385" s="401">
        <f>INDEX('Page 3 - Financial Information'!$K$16:$X$186,Y5385,X5385)</f>
        <v>6795.86</v>
      </c>
      <c r="Q5385"/>
      <c r="R5385"/>
      <c r="S5385" t="s">
        <v>10053</v>
      </c>
      <c r="T5385"/>
      <c r="U5385"/>
      <c r="V5385"/>
      <c r="W5385"/>
      <c r="X5385" s="397">
        <v>9</v>
      </c>
      <c r="Y5385" s="397">
        <v>98</v>
      </c>
    </row>
    <row r="5386" spans="1:25" x14ac:dyDescent="0.45">
      <c r="A5386">
        <f>'Page 1 - General Information'!$G$12</f>
        <v>113367003</v>
      </c>
      <c r="B5386" t="str">
        <f>'Page 1 - General Information'!$G$16</f>
        <v>2658</v>
      </c>
      <c r="C5386" s="395" t="s">
        <v>19824</v>
      </c>
      <c r="D5386"/>
      <c r="E5386"/>
      <c r="F5386"/>
      <c r="G5386"/>
      <c r="H5386"/>
      <c r="I5386"/>
      <c r="J5386"/>
      <c r="K5386"/>
      <c r="L5386"/>
      <c r="M5386"/>
      <c r="N5386" t="s">
        <v>8989</v>
      </c>
      <c r="O5386"/>
      <c r="P5386" s="401">
        <f>INDEX('Page 3 - Financial Information'!$K$16:$X$186,Y5386,X5386)</f>
        <v>0</v>
      </c>
      <c r="Q5386"/>
      <c r="R5386"/>
      <c r="S5386" t="s">
        <v>10054</v>
      </c>
      <c r="T5386"/>
      <c r="U5386"/>
      <c r="V5386"/>
      <c r="W5386"/>
      <c r="X5386" s="397">
        <v>10</v>
      </c>
      <c r="Y5386" s="397">
        <v>98</v>
      </c>
    </row>
    <row r="5387" spans="1:25" x14ac:dyDescent="0.45">
      <c r="A5387">
        <f>'Page 1 - General Information'!$G$12</f>
        <v>113367003</v>
      </c>
      <c r="B5387" t="str">
        <f>'Page 1 - General Information'!$G$16</f>
        <v>2658</v>
      </c>
      <c r="C5387" s="395" t="s">
        <v>19824</v>
      </c>
      <c r="D5387"/>
      <c r="E5387"/>
      <c r="F5387"/>
      <c r="G5387"/>
      <c r="H5387"/>
      <c r="I5387"/>
      <c r="J5387"/>
      <c r="K5387"/>
      <c r="L5387"/>
      <c r="M5387"/>
      <c r="N5387" t="s">
        <v>8989</v>
      </c>
      <c r="O5387"/>
      <c r="P5387" s="401">
        <f>INDEX('Page 3 - Financial Information'!$K$16:$X$186,Y5387,X5387)</f>
        <v>0</v>
      </c>
      <c r="Q5387"/>
      <c r="R5387"/>
      <c r="S5387" t="s">
        <v>10055</v>
      </c>
      <c r="T5387"/>
      <c r="U5387"/>
      <c r="V5387"/>
      <c r="W5387"/>
      <c r="X5387" s="397">
        <v>13</v>
      </c>
      <c r="Y5387" s="397">
        <v>98</v>
      </c>
    </row>
    <row r="5388" spans="1:25" x14ac:dyDescent="0.45">
      <c r="A5388">
        <f>'Page 1 - General Information'!$G$12</f>
        <v>113367003</v>
      </c>
      <c r="B5388" t="str">
        <f>'Page 1 - General Information'!$G$16</f>
        <v>2658</v>
      </c>
      <c r="C5388" s="395" t="s">
        <v>19824</v>
      </c>
      <c r="D5388"/>
      <c r="E5388"/>
      <c r="F5388"/>
      <c r="G5388"/>
      <c r="H5388"/>
      <c r="I5388"/>
      <c r="J5388"/>
      <c r="K5388"/>
      <c r="L5388"/>
      <c r="M5388"/>
      <c r="N5388" t="s">
        <v>8989</v>
      </c>
      <c r="O5388"/>
      <c r="P5388" s="401">
        <f>INDEX('Page 3 - Financial Information'!$K$16:$X$186,Y5388,X5388)</f>
        <v>0</v>
      </c>
      <c r="Q5388"/>
      <c r="R5388"/>
      <c r="S5388" t="s">
        <v>10056</v>
      </c>
      <c r="T5388"/>
      <c r="U5388"/>
      <c r="V5388"/>
      <c r="W5388"/>
      <c r="X5388" s="397">
        <v>14</v>
      </c>
      <c r="Y5388" s="397">
        <v>98</v>
      </c>
    </row>
    <row r="5389" spans="1:25" x14ac:dyDescent="0.45">
      <c r="A5389">
        <f>'Page 1 - General Information'!$G$12</f>
        <v>113367003</v>
      </c>
      <c r="B5389" t="str">
        <f>'Page 1 - General Information'!$G$16</f>
        <v>2658</v>
      </c>
      <c r="C5389" s="395" t="s">
        <v>19824</v>
      </c>
      <c r="D5389"/>
      <c r="E5389"/>
      <c r="F5389"/>
      <c r="G5389"/>
      <c r="H5389"/>
      <c r="I5389"/>
      <c r="J5389"/>
      <c r="K5389"/>
      <c r="L5389"/>
      <c r="M5389"/>
      <c r="N5389" t="s">
        <v>8989</v>
      </c>
      <c r="O5389"/>
      <c r="P5389" s="401">
        <f>INDEX('Page 3 - Financial Information'!$K$16:$X$186,Y5389,X5389)</f>
        <v>0</v>
      </c>
      <c r="Q5389"/>
      <c r="R5389"/>
      <c r="S5389" t="s">
        <v>10057</v>
      </c>
      <c r="T5389"/>
      <c r="U5389"/>
      <c r="V5389"/>
      <c r="W5389"/>
      <c r="X5389" s="397">
        <v>1</v>
      </c>
      <c r="Y5389" s="397">
        <v>99</v>
      </c>
    </row>
    <row r="5390" spans="1:25" x14ac:dyDescent="0.45">
      <c r="A5390">
        <f>'Page 1 - General Information'!$G$12</f>
        <v>113367003</v>
      </c>
      <c r="B5390" t="str">
        <f>'Page 1 - General Information'!$G$16</f>
        <v>2658</v>
      </c>
      <c r="C5390" s="395" t="s">
        <v>19824</v>
      </c>
      <c r="D5390"/>
      <c r="E5390"/>
      <c r="F5390"/>
      <c r="G5390"/>
      <c r="H5390"/>
      <c r="I5390"/>
      <c r="J5390"/>
      <c r="K5390"/>
      <c r="L5390"/>
      <c r="M5390"/>
      <c r="N5390" t="s">
        <v>8989</v>
      </c>
      <c r="O5390"/>
      <c r="P5390" s="401">
        <f>INDEX('Page 3 - Financial Information'!$K$16:$X$186,Y5390,X5390)</f>
        <v>0</v>
      </c>
      <c r="Q5390"/>
      <c r="R5390"/>
      <c r="S5390" t="s">
        <v>10058</v>
      </c>
      <c r="T5390"/>
      <c r="U5390"/>
      <c r="V5390"/>
      <c r="W5390"/>
      <c r="X5390" s="397">
        <v>3</v>
      </c>
      <c r="Y5390" s="397">
        <v>99</v>
      </c>
    </row>
    <row r="5391" spans="1:25" x14ac:dyDescent="0.45">
      <c r="A5391">
        <f>'Page 1 - General Information'!$G$12</f>
        <v>113367003</v>
      </c>
      <c r="B5391" t="str">
        <f>'Page 1 - General Information'!$G$16</f>
        <v>2658</v>
      </c>
      <c r="C5391" s="395" t="s">
        <v>19824</v>
      </c>
      <c r="D5391"/>
      <c r="E5391"/>
      <c r="F5391"/>
      <c r="G5391"/>
      <c r="H5391"/>
      <c r="I5391"/>
      <c r="J5391"/>
      <c r="K5391"/>
      <c r="L5391"/>
      <c r="M5391"/>
      <c r="N5391" t="s">
        <v>8989</v>
      </c>
      <c r="O5391"/>
      <c r="P5391" s="401">
        <f>INDEX('Page 3 - Financial Information'!$K$16:$X$186,Y5391,X5391)</f>
        <v>0</v>
      </c>
      <c r="Q5391"/>
      <c r="R5391"/>
      <c r="S5391" t="s">
        <v>10059</v>
      </c>
      <c r="T5391"/>
      <c r="U5391"/>
      <c r="V5391"/>
      <c r="W5391"/>
      <c r="X5391" s="397">
        <v>4</v>
      </c>
      <c r="Y5391" s="397">
        <v>99</v>
      </c>
    </row>
    <row r="5392" spans="1:25" x14ac:dyDescent="0.45">
      <c r="A5392">
        <f>'Page 1 - General Information'!$G$12</f>
        <v>113367003</v>
      </c>
      <c r="B5392" t="str">
        <f>'Page 1 - General Information'!$G$16</f>
        <v>2658</v>
      </c>
      <c r="C5392" s="395" t="s">
        <v>19824</v>
      </c>
      <c r="D5392"/>
      <c r="E5392"/>
      <c r="F5392"/>
      <c r="G5392"/>
      <c r="H5392"/>
      <c r="I5392"/>
      <c r="J5392"/>
      <c r="K5392"/>
      <c r="L5392"/>
      <c r="M5392"/>
      <c r="N5392" t="s">
        <v>8989</v>
      </c>
      <c r="O5392"/>
      <c r="P5392" s="401">
        <f>INDEX('Page 3 - Financial Information'!$K$16:$X$186,Y5392,X5392)</f>
        <v>0</v>
      </c>
      <c r="Q5392"/>
      <c r="R5392"/>
      <c r="S5392" t="s">
        <v>10060</v>
      </c>
      <c r="T5392"/>
      <c r="U5392"/>
      <c r="V5392"/>
      <c r="W5392"/>
      <c r="X5392" s="397">
        <v>5</v>
      </c>
      <c r="Y5392" s="397">
        <v>99</v>
      </c>
    </row>
    <row r="5393" spans="1:25" x14ac:dyDescent="0.45">
      <c r="A5393">
        <f>'Page 1 - General Information'!$G$12</f>
        <v>113367003</v>
      </c>
      <c r="B5393" t="str">
        <f>'Page 1 - General Information'!$G$16</f>
        <v>2658</v>
      </c>
      <c r="C5393" s="395" t="s">
        <v>19824</v>
      </c>
      <c r="D5393"/>
      <c r="E5393"/>
      <c r="F5393"/>
      <c r="G5393"/>
      <c r="H5393"/>
      <c r="I5393"/>
      <c r="J5393"/>
      <c r="K5393"/>
      <c r="L5393"/>
      <c r="M5393"/>
      <c r="N5393" t="s">
        <v>8989</v>
      </c>
      <c r="O5393"/>
      <c r="P5393" s="401">
        <f>INDEX('Page 3 - Financial Information'!$K$16:$X$186,Y5393,X5393)</f>
        <v>0</v>
      </c>
      <c r="Q5393"/>
      <c r="R5393"/>
      <c r="S5393" t="s">
        <v>10061</v>
      </c>
      <c r="T5393"/>
      <c r="U5393"/>
      <c r="V5393"/>
      <c r="W5393"/>
      <c r="X5393" s="397">
        <v>6</v>
      </c>
      <c r="Y5393" s="397">
        <v>99</v>
      </c>
    </row>
    <row r="5394" spans="1:25" x14ac:dyDescent="0.45">
      <c r="A5394">
        <f>'Page 1 - General Information'!$G$12</f>
        <v>113367003</v>
      </c>
      <c r="B5394" t="str">
        <f>'Page 1 - General Information'!$G$16</f>
        <v>2658</v>
      </c>
      <c r="C5394" s="395" t="s">
        <v>19824</v>
      </c>
      <c r="D5394"/>
      <c r="E5394"/>
      <c r="F5394"/>
      <c r="G5394"/>
      <c r="H5394"/>
      <c r="I5394"/>
      <c r="J5394"/>
      <c r="K5394"/>
      <c r="L5394"/>
      <c r="M5394"/>
      <c r="N5394" t="s">
        <v>8989</v>
      </c>
      <c r="O5394"/>
      <c r="P5394" s="401">
        <f>INDEX('Page 3 - Financial Information'!$K$16:$X$186,Y5394,X5394)</f>
        <v>0</v>
      </c>
      <c r="Q5394"/>
      <c r="R5394"/>
      <c r="S5394" t="s">
        <v>10062</v>
      </c>
      <c r="T5394"/>
      <c r="U5394"/>
      <c r="V5394"/>
      <c r="W5394"/>
      <c r="X5394" s="397">
        <v>7</v>
      </c>
      <c r="Y5394" s="397">
        <v>99</v>
      </c>
    </row>
    <row r="5395" spans="1:25" x14ac:dyDescent="0.45">
      <c r="A5395">
        <f>'Page 1 - General Information'!$G$12</f>
        <v>113367003</v>
      </c>
      <c r="B5395" t="str">
        <f>'Page 1 - General Information'!$G$16</f>
        <v>2658</v>
      </c>
      <c r="C5395" s="395" t="s">
        <v>19824</v>
      </c>
      <c r="D5395"/>
      <c r="E5395"/>
      <c r="F5395"/>
      <c r="G5395"/>
      <c r="H5395"/>
      <c r="I5395"/>
      <c r="J5395"/>
      <c r="K5395"/>
      <c r="L5395"/>
      <c r="M5395"/>
      <c r="N5395" t="s">
        <v>8989</v>
      </c>
      <c r="O5395"/>
      <c r="P5395" s="401">
        <f>INDEX('Page 3 - Financial Information'!$K$16:$X$186,Y5395,X5395)</f>
        <v>0</v>
      </c>
      <c r="Q5395"/>
      <c r="R5395"/>
      <c r="S5395" t="s">
        <v>10063</v>
      </c>
      <c r="T5395"/>
      <c r="U5395"/>
      <c r="V5395"/>
      <c r="W5395"/>
      <c r="X5395" s="397">
        <v>8</v>
      </c>
      <c r="Y5395" s="397">
        <v>99</v>
      </c>
    </row>
    <row r="5396" spans="1:25" x14ac:dyDescent="0.45">
      <c r="A5396">
        <f>'Page 1 - General Information'!$G$12</f>
        <v>113367003</v>
      </c>
      <c r="B5396" t="str">
        <f>'Page 1 - General Information'!$G$16</f>
        <v>2658</v>
      </c>
      <c r="C5396" s="395" t="s">
        <v>19824</v>
      </c>
      <c r="D5396"/>
      <c r="E5396"/>
      <c r="F5396"/>
      <c r="G5396"/>
      <c r="H5396"/>
      <c r="I5396"/>
      <c r="J5396"/>
      <c r="K5396"/>
      <c r="L5396"/>
      <c r="M5396"/>
      <c r="N5396" t="s">
        <v>8989</v>
      </c>
      <c r="O5396"/>
      <c r="P5396" s="401">
        <f>INDEX('Page 3 - Financial Information'!$K$16:$X$186,Y5396,X5396)</f>
        <v>0</v>
      </c>
      <c r="Q5396"/>
      <c r="R5396"/>
      <c r="S5396" t="s">
        <v>10064</v>
      </c>
      <c r="T5396"/>
      <c r="U5396"/>
      <c r="V5396"/>
      <c r="W5396"/>
      <c r="X5396" s="397">
        <v>9</v>
      </c>
      <c r="Y5396" s="397">
        <v>99</v>
      </c>
    </row>
    <row r="5397" spans="1:25" x14ac:dyDescent="0.45">
      <c r="A5397">
        <f>'Page 1 - General Information'!$G$12</f>
        <v>113367003</v>
      </c>
      <c r="B5397" t="str">
        <f>'Page 1 - General Information'!$G$16</f>
        <v>2658</v>
      </c>
      <c r="C5397" s="395" t="s">
        <v>19824</v>
      </c>
      <c r="D5397"/>
      <c r="E5397"/>
      <c r="F5397"/>
      <c r="G5397"/>
      <c r="H5397"/>
      <c r="I5397"/>
      <c r="J5397"/>
      <c r="K5397"/>
      <c r="L5397"/>
      <c r="M5397"/>
      <c r="N5397" t="s">
        <v>8989</v>
      </c>
      <c r="O5397"/>
      <c r="P5397" s="401">
        <f>INDEX('Page 3 - Financial Information'!$K$16:$X$186,Y5397,X5397)</f>
        <v>0</v>
      </c>
      <c r="Q5397"/>
      <c r="R5397"/>
      <c r="S5397" t="s">
        <v>10065</v>
      </c>
      <c r="T5397"/>
      <c r="U5397"/>
      <c r="V5397"/>
      <c r="W5397"/>
      <c r="X5397" s="397">
        <v>10</v>
      </c>
      <c r="Y5397" s="397">
        <v>99</v>
      </c>
    </row>
    <row r="5398" spans="1:25" x14ac:dyDescent="0.45">
      <c r="A5398">
        <f>'Page 1 - General Information'!$G$12</f>
        <v>113367003</v>
      </c>
      <c r="B5398" t="str">
        <f>'Page 1 - General Information'!$G$16</f>
        <v>2658</v>
      </c>
      <c r="C5398" s="395" t="s">
        <v>19824</v>
      </c>
      <c r="D5398"/>
      <c r="E5398"/>
      <c r="F5398"/>
      <c r="G5398"/>
      <c r="H5398"/>
      <c r="I5398"/>
      <c r="J5398"/>
      <c r="K5398"/>
      <c r="L5398"/>
      <c r="M5398"/>
      <c r="N5398" t="s">
        <v>8989</v>
      </c>
      <c r="O5398"/>
      <c r="P5398" s="401">
        <f>INDEX('Page 3 - Financial Information'!$K$16:$X$186,Y5398,X5398)</f>
        <v>0</v>
      </c>
      <c r="Q5398"/>
      <c r="R5398"/>
      <c r="S5398" t="s">
        <v>10066</v>
      </c>
      <c r="T5398"/>
      <c r="U5398"/>
      <c r="V5398"/>
      <c r="W5398"/>
      <c r="X5398" s="397">
        <v>13</v>
      </c>
      <c r="Y5398" s="397">
        <v>99</v>
      </c>
    </row>
    <row r="5399" spans="1:25" x14ac:dyDescent="0.45">
      <c r="A5399">
        <f>'Page 1 - General Information'!$G$12</f>
        <v>113367003</v>
      </c>
      <c r="B5399" t="str">
        <f>'Page 1 - General Information'!$G$16</f>
        <v>2658</v>
      </c>
      <c r="C5399" s="395" t="s">
        <v>19824</v>
      </c>
      <c r="D5399"/>
      <c r="E5399"/>
      <c r="F5399"/>
      <c r="G5399"/>
      <c r="H5399"/>
      <c r="I5399"/>
      <c r="J5399"/>
      <c r="K5399"/>
      <c r="L5399"/>
      <c r="M5399"/>
      <c r="N5399" t="s">
        <v>8989</v>
      </c>
      <c r="O5399"/>
      <c r="P5399" s="401">
        <f>INDEX('Page 3 - Financial Information'!$K$16:$X$186,Y5399,X5399)</f>
        <v>0</v>
      </c>
      <c r="Q5399"/>
      <c r="R5399"/>
      <c r="S5399" t="s">
        <v>10067</v>
      </c>
      <c r="T5399"/>
      <c r="U5399"/>
      <c r="V5399"/>
      <c r="W5399"/>
      <c r="X5399" s="397">
        <v>14</v>
      </c>
      <c r="Y5399" s="397">
        <v>99</v>
      </c>
    </row>
    <row r="5400" spans="1:25" x14ac:dyDescent="0.45">
      <c r="A5400">
        <f>'Page 1 - General Information'!$G$12</f>
        <v>113367003</v>
      </c>
      <c r="B5400" t="str">
        <f>'Page 1 - General Information'!$G$16</f>
        <v>2658</v>
      </c>
      <c r="C5400" s="395" t="s">
        <v>19824</v>
      </c>
      <c r="D5400"/>
      <c r="E5400"/>
      <c r="F5400"/>
      <c r="G5400"/>
      <c r="H5400"/>
      <c r="I5400"/>
      <c r="J5400"/>
      <c r="K5400"/>
      <c r="L5400"/>
      <c r="M5400"/>
      <c r="N5400" t="s">
        <v>8989</v>
      </c>
      <c r="O5400"/>
      <c r="P5400" s="401">
        <f>INDEX('Page 3 - Financial Information'!$K$16:$X$186,Y5400,X5400)</f>
        <v>0</v>
      </c>
      <c r="Q5400"/>
      <c r="R5400"/>
      <c r="S5400" t="s">
        <v>10068</v>
      </c>
      <c r="T5400"/>
      <c r="U5400"/>
      <c r="V5400"/>
      <c r="W5400"/>
      <c r="X5400" s="397">
        <v>1</v>
      </c>
      <c r="Y5400" s="397">
        <v>100</v>
      </c>
    </row>
    <row r="5401" spans="1:25" x14ac:dyDescent="0.45">
      <c r="A5401">
        <f>'Page 1 - General Information'!$G$12</f>
        <v>113367003</v>
      </c>
      <c r="B5401" t="str">
        <f>'Page 1 - General Information'!$G$16</f>
        <v>2658</v>
      </c>
      <c r="C5401" s="395" t="s">
        <v>19824</v>
      </c>
      <c r="D5401"/>
      <c r="E5401"/>
      <c r="F5401"/>
      <c r="G5401"/>
      <c r="H5401"/>
      <c r="I5401"/>
      <c r="J5401"/>
      <c r="K5401"/>
      <c r="L5401"/>
      <c r="M5401"/>
      <c r="N5401" t="s">
        <v>8989</v>
      </c>
      <c r="O5401"/>
      <c r="P5401" s="401">
        <f>INDEX('Page 3 - Financial Information'!$K$16:$X$186,Y5401,X5401)</f>
        <v>0</v>
      </c>
      <c r="Q5401"/>
      <c r="R5401"/>
      <c r="S5401" t="s">
        <v>10069</v>
      </c>
      <c r="T5401"/>
      <c r="U5401"/>
      <c r="V5401"/>
      <c r="W5401"/>
      <c r="X5401" s="397">
        <v>3</v>
      </c>
      <c r="Y5401" s="397">
        <v>100</v>
      </c>
    </row>
    <row r="5402" spans="1:25" x14ac:dyDescent="0.45">
      <c r="A5402">
        <f>'Page 1 - General Information'!$G$12</f>
        <v>113367003</v>
      </c>
      <c r="B5402" t="str">
        <f>'Page 1 - General Information'!$G$16</f>
        <v>2658</v>
      </c>
      <c r="C5402" s="395" t="s">
        <v>19824</v>
      </c>
      <c r="D5402"/>
      <c r="E5402"/>
      <c r="F5402"/>
      <c r="G5402"/>
      <c r="H5402"/>
      <c r="I5402"/>
      <c r="J5402"/>
      <c r="K5402"/>
      <c r="L5402"/>
      <c r="M5402"/>
      <c r="N5402" t="s">
        <v>8989</v>
      </c>
      <c r="O5402"/>
      <c r="P5402" s="401">
        <f>INDEX('Page 3 - Financial Information'!$K$16:$X$186,Y5402,X5402)</f>
        <v>0</v>
      </c>
      <c r="Q5402"/>
      <c r="R5402"/>
      <c r="S5402" t="s">
        <v>10070</v>
      </c>
      <c r="T5402"/>
      <c r="U5402"/>
      <c r="V5402"/>
      <c r="W5402"/>
      <c r="X5402" s="397">
        <v>4</v>
      </c>
      <c r="Y5402" s="397">
        <v>100</v>
      </c>
    </row>
    <row r="5403" spans="1:25" x14ac:dyDescent="0.45">
      <c r="A5403">
        <f>'Page 1 - General Information'!$G$12</f>
        <v>113367003</v>
      </c>
      <c r="B5403" t="str">
        <f>'Page 1 - General Information'!$G$16</f>
        <v>2658</v>
      </c>
      <c r="C5403" s="395" t="s">
        <v>19824</v>
      </c>
      <c r="D5403"/>
      <c r="E5403"/>
      <c r="F5403"/>
      <c r="G5403"/>
      <c r="H5403"/>
      <c r="I5403"/>
      <c r="J5403"/>
      <c r="K5403"/>
      <c r="L5403"/>
      <c r="M5403"/>
      <c r="N5403" t="s">
        <v>8989</v>
      </c>
      <c r="O5403"/>
      <c r="P5403" s="401">
        <f>INDEX('Page 3 - Financial Information'!$K$16:$X$186,Y5403,X5403)</f>
        <v>0</v>
      </c>
      <c r="Q5403"/>
      <c r="R5403"/>
      <c r="S5403" t="s">
        <v>10071</v>
      </c>
      <c r="T5403"/>
      <c r="U5403"/>
      <c r="V5403"/>
      <c r="W5403"/>
      <c r="X5403" s="397">
        <v>5</v>
      </c>
      <c r="Y5403" s="397">
        <v>100</v>
      </c>
    </row>
    <row r="5404" spans="1:25" x14ac:dyDescent="0.45">
      <c r="A5404">
        <f>'Page 1 - General Information'!$G$12</f>
        <v>113367003</v>
      </c>
      <c r="B5404" t="str">
        <f>'Page 1 - General Information'!$G$16</f>
        <v>2658</v>
      </c>
      <c r="C5404" s="395" t="s">
        <v>19824</v>
      </c>
      <c r="D5404"/>
      <c r="E5404"/>
      <c r="F5404"/>
      <c r="G5404"/>
      <c r="H5404"/>
      <c r="I5404"/>
      <c r="J5404"/>
      <c r="K5404"/>
      <c r="L5404"/>
      <c r="M5404"/>
      <c r="N5404" t="s">
        <v>8989</v>
      </c>
      <c r="O5404"/>
      <c r="P5404" s="401">
        <f>INDEX('Page 3 - Financial Information'!$K$16:$X$186,Y5404,X5404)</f>
        <v>0</v>
      </c>
      <c r="Q5404"/>
      <c r="R5404"/>
      <c r="S5404" t="s">
        <v>10072</v>
      </c>
      <c r="T5404"/>
      <c r="U5404"/>
      <c r="V5404"/>
      <c r="W5404"/>
      <c r="X5404" s="397">
        <v>6</v>
      </c>
      <c r="Y5404" s="397">
        <v>100</v>
      </c>
    </row>
    <row r="5405" spans="1:25" x14ac:dyDescent="0.45">
      <c r="A5405">
        <f>'Page 1 - General Information'!$G$12</f>
        <v>113367003</v>
      </c>
      <c r="B5405" t="str">
        <f>'Page 1 - General Information'!$G$16</f>
        <v>2658</v>
      </c>
      <c r="C5405" s="395" t="s">
        <v>19824</v>
      </c>
      <c r="D5405"/>
      <c r="E5405"/>
      <c r="F5405"/>
      <c r="G5405"/>
      <c r="H5405"/>
      <c r="I5405"/>
      <c r="J5405"/>
      <c r="K5405"/>
      <c r="L5405"/>
      <c r="M5405"/>
      <c r="N5405" t="s">
        <v>8989</v>
      </c>
      <c r="O5405"/>
      <c r="P5405" s="401">
        <f>INDEX('Page 3 - Financial Information'!$K$16:$X$186,Y5405,X5405)</f>
        <v>0</v>
      </c>
      <c r="Q5405"/>
      <c r="R5405"/>
      <c r="S5405" t="s">
        <v>10073</v>
      </c>
      <c r="T5405"/>
      <c r="U5405"/>
      <c r="V5405"/>
      <c r="W5405"/>
      <c r="X5405" s="397">
        <v>7</v>
      </c>
      <c r="Y5405" s="397">
        <v>100</v>
      </c>
    </row>
    <row r="5406" spans="1:25" x14ac:dyDescent="0.45">
      <c r="A5406">
        <f>'Page 1 - General Information'!$G$12</f>
        <v>113367003</v>
      </c>
      <c r="B5406" t="str">
        <f>'Page 1 - General Information'!$G$16</f>
        <v>2658</v>
      </c>
      <c r="C5406" s="395" t="s">
        <v>19824</v>
      </c>
      <c r="D5406"/>
      <c r="E5406"/>
      <c r="F5406"/>
      <c r="G5406"/>
      <c r="H5406"/>
      <c r="I5406"/>
      <c r="J5406"/>
      <c r="K5406"/>
      <c r="L5406"/>
      <c r="M5406"/>
      <c r="N5406" t="s">
        <v>8989</v>
      </c>
      <c r="O5406"/>
      <c r="P5406" s="401">
        <f>INDEX('Page 3 - Financial Information'!$K$16:$X$186,Y5406,X5406)</f>
        <v>0</v>
      </c>
      <c r="Q5406"/>
      <c r="R5406"/>
      <c r="S5406" t="s">
        <v>10074</v>
      </c>
      <c r="T5406"/>
      <c r="U5406"/>
      <c r="V5406"/>
      <c r="W5406"/>
      <c r="X5406" s="397">
        <v>8</v>
      </c>
      <c r="Y5406" s="397">
        <v>100</v>
      </c>
    </row>
    <row r="5407" spans="1:25" x14ac:dyDescent="0.45">
      <c r="A5407">
        <f>'Page 1 - General Information'!$G$12</f>
        <v>113367003</v>
      </c>
      <c r="B5407" t="str">
        <f>'Page 1 - General Information'!$G$16</f>
        <v>2658</v>
      </c>
      <c r="C5407" s="395" t="s">
        <v>19824</v>
      </c>
      <c r="D5407"/>
      <c r="E5407"/>
      <c r="F5407"/>
      <c r="G5407"/>
      <c r="H5407"/>
      <c r="I5407"/>
      <c r="J5407"/>
      <c r="K5407"/>
      <c r="L5407"/>
      <c r="M5407"/>
      <c r="N5407" t="s">
        <v>8989</v>
      </c>
      <c r="O5407"/>
      <c r="P5407" s="401">
        <f>INDEX('Page 3 - Financial Information'!$K$16:$X$186,Y5407,X5407)</f>
        <v>0</v>
      </c>
      <c r="Q5407"/>
      <c r="R5407"/>
      <c r="S5407" t="s">
        <v>10075</v>
      </c>
      <c r="T5407"/>
      <c r="U5407"/>
      <c r="V5407"/>
      <c r="W5407"/>
      <c r="X5407" s="397">
        <v>9</v>
      </c>
      <c r="Y5407" s="397">
        <v>100</v>
      </c>
    </row>
    <row r="5408" spans="1:25" x14ac:dyDescent="0.45">
      <c r="A5408">
        <f>'Page 1 - General Information'!$G$12</f>
        <v>113367003</v>
      </c>
      <c r="B5408" t="str">
        <f>'Page 1 - General Information'!$G$16</f>
        <v>2658</v>
      </c>
      <c r="C5408" s="395" t="s">
        <v>19824</v>
      </c>
      <c r="D5408"/>
      <c r="E5408"/>
      <c r="F5408"/>
      <c r="G5408"/>
      <c r="H5408"/>
      <c r="I5408"/>
      <c r="J5408"/>
      <c r="K5408"/>
      <c r="L5408"/>
      <c r="M5408"/>
      <c r="N5408" t="s">
        <v>8989</v>
      </c>
      <c r="O5408"/>
      <c r="P5408" s="401">
        <f>INDEX('Page 3 - Financial Information'!$K$16:$X$186,Y5408,X5408)</f>
        <v>0</v>
      </c>
      <c r="Q5408"/>
      <c r="R5408"/>
      <c r="S5408" t="s">
        <v>10076</v>
      </c>
      <c r="T5408"/>
      <c r="U5408"/>
      <c r="V5408"/>
      <c r="W5408"/>
      <c r="X5408" s="397">
        <v>10</v>
      </c>
      <c r="Y5408" s="397">
        <v>100</v>
      </c>
    </row>
    <row r="5409" spans="1:25" x14ac:dyDescent="0.45">
      <c r="A5409">
        <f>'Page 1 - General Information'!$G$12</f>
        <v>113367003</v>
      </c>
      <c r="B5409" t="str">
        <f>'Page 1 - General Information'!$G$16</f>
        <v>2658</v>
      </c>
      <c r="C5409" s="395" t="s">
        <v>19824</v>
      </c>
      <c r="D5409"/>
      <c r="E5409"/>
      <c r="F5409"/>
      <c r="G5409"/>
      <c r="H5409"/>
      <c r="I5409"/>
      <c r="J5409"/>
      <c r="K5409"/>
      <c r="L5409"/>
      <c r="M5409"/>
      <c r="N5409" t="s">
        <v>8989</v>
      </c>
      <c r="O5409"/>
      <c r="P5409" s="401">
        <f>INDEX('Page 3 - Financial Information'!$K$16:$X$186,Y5409,X5409)</f>
        <v>0</v>
      </c>
      <c r="Q5409"/>
      <c r="R5409"/>
      <c r="S5409" t="s">
        <v>10077</v>
      </c>
      <c r="T5409"/>
      <c r="U5409"/>
      <c r="V5409"/>
      <c r="W5409"/>
      <c r="X5409" s="397">
        <v>13</v>
      </c>
      <c r="Y5409" s="397">
        <v>100</v>
      </c>
    </row>
    <row r="5410" spans="1:25" x14ac:dyDescent="0.45">
      <c r="A5410">
        <f>'Page 1 - General Information'!$G$12</f>
        <v>113367003</v>
      </c>
      <c r="B5410" t="str">
        <f>'Page 1 - General Information'!$G$16</f>
        <v>2658</v>
      </c>
      <c r="C5410" s="395" t="s">
        <v>19824</v>
      </c>
      <c r="D5410"/>
      <c r="E5410"/>
      <c r="F5410"/>
      <c r="G5410"/>
      <c r="H5410"/>
      <c r="I5410"/>
      <c r="J5410"/>
      <c r="K5410"/>
      <c r="L5410"/>
      <c r="M5410"/>
      <c r="N5410" t="s">
        <v>8989</v>
      </c>
      <c r="O5410"/>
      <c r="P5410" s="401">
        <f>INDEX('Page 3 - Financial Information'!$K$16:$X$186,Y5410,X5410)</f>
        <v>0</v>
      </c>
      <c r="Q5410"/>
      <c r="R5410"/>
      <c r="S5410" t="s">
        <v>10078</v>
      </c>
      <c r="T5410"/>
      <c r="U5410"/>
      <c r="V5410"/>
      <c r="W5410"/>
      <c r="X5410" s="397">
        <v>14</v>
      </c>
      <c r="Y5410" s="397">
        <v>100</v>
      </c>
    </row>
    <row r="5411" spans="1:25" x14ac:dyDescent="0.45">
      <c r="A5411">
        <f>'Page 1 - General Information'!$G$12</f>
        <v>113367003</v>
      </c>
      <c r="B5411" t="str">
        <f>'Page 1 - General Information'!$G$16</f>
        <v>2658</v>
      </c>
      <c r="C5411" s="395" t="s">
        <v>19824</v>
      </c>
      <c r="D5411"/>
      <c r="E5411"/>
      <c r="F5411"/>
      <c r="G5411"/>
      <c r="H5411"/>
      <c r="I5411"/>
      <c r="J5411"/>
      <c r="K5411"/>
      <c r="L5411"/>
      <c r="M5411"/>
      <c r="N5411" t="s">
        <v>8989</v>
      </c>
      <c r="O5411"/>
      <c r="P5411" s="401">
        <f>INDEX('Page 3 - Financial Information'!$K$16:$X$186,Y5411,X5411)</f>
        <v>6203.5499999999993</v>
      </c>
      <c r="Q5411"/>
      <c r="R5411"/>
      <c r="S5411" t="s">
        <v>10079</v>
      </c>
      <c r="T5411"/>
      <c r="U5411"/>
      <c r="V5411"/>
      <c r="W5411"/>
      <c r="X5411" s="397">
        <v>1</v>
      </c>
      <c r="Y5411" s="397">
        <v>101</v>
      </c>
    </row>
    <row r="5412" spans="1:25" x14ac:dyDescent="0.45">
      <c r="A5412">
        <f>'Page 1 - General Information'!$G$12</f>
        <v>113367003</v>
      </c>
      <c r="B5412" t="str">
        <f>'Page 1 - General Information'!$G$16</f>
        <v>2658</v>
      </c>
      <c r="C5412" s="395" t="s">
        <v>19824</v>
      </c>
      <c r="D5412"/>
      <c r="E5412"/>
      <c r="F5412"/>
      <c r="G5412"/>
      <c r="H5412"/>
      <c r="I5412"/>
      <c r="J5412"/>
      <c r="K5412"/>
      <c r="L5412"/>
      <c r="M5412"/>
      <c r="N5412" t="s">
        <v>8989</v>
      </c>
      <c r="O5412"/>
      <c r="P5412" s="401">
        <f>INDEX('Page 3 - Financial Information'!$K$16:$X$186,Y5412,X5412)</f>
        <v>2.09</v>
      </c>
      <c r="Q5412"/>
      <c r="R5412"/>
      <c r="S5412" t="s">
        <v>10080</v>
      </c>
      <c r="T5412"/>
      <c r="U5412"/>
      <c r="V5412"/>
      <c r="W5412"/>
      <c r="X5412" s="397">
        <v>3</v>
      </c>
      <c r="Y5412" s="397">
        <v>101</v>
      </c>
    </row>
    <row r="5413" spans="1:25" x14ac:dyDescent="0.45">
      <c r="A5413">
        <f>'Page 1 - General Information'!$G$12</f>
        <v>113367003</v>
      </c>
      <c r="B5413" t="str">
        <f>'Page 1 - General Information'!$G$16</f>
        <v>2658</v>
      </c>
      <c r="C5413" s="395" t="s">
        <v>19824</v>
      </c>
      <c r="D5413"/>
      <c r="E5413"/>
      <c r="F5413"/>
      <c r="G5413"/>
      <c r="H5413"/>
      <c r="I5413"/>
      <c r="J5413"/>
      <c r="K5413"/>
      <c r="L5413"/>
      <c r="M5413"/>
      <c r="N5413" t="s">
        <v>8989</v>
      </c>
      <c r="O5413"/>
      <c r="P5413" s="401">
        <f>INDEX('Page 3 - Financial Information'!$K$16:$X$186,Y5413,X5413)</f>
        <v>30.39</v>
      </c>
      <c r="Q5413"/>
      <c r="R5413"/>
      <c r="S5413" t="s">
        <v>10081</v>
      </c>
      <c r="T5413"/>
      <c r="U5413"/>
      <c r="V5413"/>
      <c r="W5413"/>
      <c r="X5413" s="397">
        <v>4</v>
      </c>
      <c r="Y5413" s="397">
        <v>101</v>
      </c>
    </row>
    <row r="5414" spans="1:25" x14ac:dyDescent="0.45">
      <c r="A5414">
        <f>'Page 1 - General Information'!$G$12</f>
        <v>113367003</v>
      </c>
      <c r="B5414" t="str">
        <f>'Page 1 - General Information'!$G$16</f>
        <v>2658</v>
      </c>
      <c r="C5414" s="395" t="s">
        <v>19824</v>
      </c>
      <c r="D5414"/>
      <c r="E5414"/>
      <c r="F5414"/>
      <c r="G5414"/>
      <c r="H5414"/>
      <c r="I5414"/>
      <c r="J5414"/>
      <c r="K5414"/>
      <c r="L5414"/>
      <c r="M5414"/>
      <c r="N5414" t="s">
        <v>8989</v>
      </c>
      <c r="O5414"/>
      <c r="P5414" s="401">
        <f>INDEX('Page 3 - Financial Information'!$K$16:$X$186,Y5414,X5414)</f>
        <v>306.5</v>
      </c>
      <c r="Q5414"/>
      <c r="R5414"/>
      <c r="S5414" t="s">
        <v>10082</v>
      </c>
      <c r="T5414"/>
      <c r="U5414"/>
      <c r="V5414"/>
      <c r="W5414"/>
      <c r="X5414" s="397">
        <v>5</v>
      </c>
      <c r="Y5414" s="397">
        <v>101</v>
      </c>
    </row>
    <row r="5415" spans="1:25" x14ac:dyDescent="0.45">
      <c r="A5415">
        <f>'Page 1 - General Information'!$G$12</f>
        <v>113367003</v>
      </c>
      <c r="B5415" t="str">
        <f>'Page 1 - General Information'!$G$16</f>
        <v>2658</v>
      </c>
      <c r="C5415" s="395" t="s">
        <v>19824</v>
      </c>
      <c r="D5415"/>
      <c r="E5415"/>
      <c r="F5415"/>
      <c r="G5415"/>
      <c r="H5415"/>
      <c r="I5415"/>
      <c r="J5415"/>
      <c r="K5415"/>
      <c r="L5415"/>
      <c r="M5415"/>
      <c r="N5415" t="s">
        <v>8989</v>
      </c>
      <c r="O5415"/>
      <c r="P5415" s="401">
        <f>INDEX('Page 3 - Financial Information'!$K$16:$X$186,Y5415,X5415)</f>
        <v>0</v>
      </c>
      <c r="Q5415"/>
      <c r="R5415"/>
      <c r="S5415" t="s">
        <v>10083</v>
      </c>
      <c r="T5415"/>
      <c r="U5415"/>
      <c r="V5415"/>
      <c r="W5415"/>
      <c r="X5415" s="397">
        <v>6</v>
      </c>
      <c r="Y5415" s="397">
        <v>101</v>
      </c>
    </row>
    <row r="5416" spans="1:25" x14ac:dyDescent="0.45">
      <c r="A5416">
        <f>'Page 1 - General Information'!$G$12</f>
        <v>113367003</v>
      </c>
      <c r="B5416" t="str">
        <f>'Page 1 - General Information'!$G$16</f>
        <v>2658</v>
      </c>
      <c r="C5416" s="395" t="s">
        <v>19824</v>
      </c>
      <c r="D5416"/>
      <c r="E5416"/>
      <c r="F5416"/>
      <c r="G5416"/>
      <c r="H5416"/>
      <c r="I5416"/>
      <c r="J5416"/>
      <c r="K5416"/>
      <c r="L5416"/>
      <c r="M5416"/>
      <c r="N5416" t="s">
        <v>8989</v>
      </c>
      <c r="O5416"/>
      <c r="P5416" s="401">
        <f>INDEX('Page 3 - Financial Information'!$K$16:$X$186,Y5416,X5416)</f>
        <v>1723.34</v>
      </c>
      <c r="Q5416"/>
      <c r="R5416"/>
      <c r="S5416" t="s">
        <v>10084</v>
      </c>
      <c r="T5416"/>
      <c r="U5416"/>
      <c r="V5416"/>
      <c r="W5416"/>
      <c r="X5416" s="397">
        <v>7</v>
      </c>
      <c r="Y5416" s="397">
        <v>101</v>
      </c>
    </row>
    <row r="5417" spans="1:25" x14ac:dyDescent="0.45">
      <c r="A5417">
        <f>'Page 1 - General Information'!$G$12</f>
        <v>113367003</v>
      </c>
      <c r="B5417" t="str">
        <f>'Page 1 - General Information'!$G$16</f>
        <v>2658</v>
      </c>
      <c r="C5417" s="395" t="s">
        <v>19824</v>
      </c>
      <c r="D5417"/>
      <c r="E5417"/>
      <c r="F5417"/>
      <c r="G5417"/>
      <c r="H5417"/>
      <c r="I5417"/>
      <c r="J5417"/>
      <c r="K5417"/>
      <c r="L5417"/>
      <c r="M5417"/>
      <c r="N5417" t="s">
        <v>8989</v>
      </c>
      <c r="O5417"/>
      <c r="P5417" s="401">
        <f>INDEX('Page 3 - Financial Information'!$K$16:$X$186,Y5417,X5417)</f>
        <v>4141.2299999999996</v>
      </c>
      <c r="Q5417"/>
      <c r="R5417"/>
      <c r="S5417" t="s">
        <v>10085</v>
      </c>
      <c r="T5417"/>
      <c r="U5417"/>
      <c r="V5417"/>
      <c r="W5417"/>
      <c r="X5417" s="397">
        <v>8</v>
      </c>
      <c r="Y5417" s="397">
        <v>101</v>
      </c>
    </row>
    <row r="5418" spans="1:25" x14ac:dyDescent="0.45">
      <c r="A5418">
        <f>'Page 1 - General Information'!$G$12</f>
        <v>113367003</v>
      </c>
      <c r="B5418" t="str">
        <f>'Page 1 - General Information'!$G$16</f>
        <v>2658</v>
      </c>
      <c r="C5418" s="395" t="s">
        <v>19824</v>
      </c>
      <c r="D5418"/>
      <c r="E5418"/>
      <c r="F5418"/>
      <c r="G5418"/>
      <c r="H5418"/>
      <c r="I5418"/>
      <c r="J5418"/>
      <c r="K5418"/>
      <c r="L5418"/>
      <c r="M5418"/>
      <c r="N5418" t="s">
        <v>8989</v>
      </c>
      <c r="O5418"/>
      <c r="P5418" s="401">
        <f>INDEX('Page 3 - Financial Information'!$K$16:$X$186,Y5418,X5418)</f>
        <v>0</v>
      </c>
      <c r="Q5418"/>
      <c r="R5418"/>
      <c r="S5418" t="s">
        <v>10086</v>
      </c>
      <c r="T5418"/>
      <c r="U5418"/>
      <c r="V5418"/>
      <c r="W5418"/>
      <c r="X5418" s="397">
        <v>9</v>
      </c>
      <c r="Y5418" s="397">
        <v>101</v>
      </c>
    </row>
    <row r="5419" spans="1:25" x14ac:dyDescent="0.45">
      <c r="A5419">
        <f>'Page 1 - General Information'!$G$12</f>
        <v>113367003</v>
      </c>
      <c r="B5419" t="str">
        <f>'Page 1 - General Information'!$G$16</f>
        <v>2658</v>
      </c>
      <c r="C5419" s="395" t="s">
        <v>19824</v>
      </c>
      <c r="D5419"/>
      <c r="E5419"/>
      <c r="F5419"/>
      <c r="G5419"/>
      <c r="H5419"/>
      <c r="I5419"/>
      <c r="J5419"/>
      <c r="K5419"/>
      <c r="L5419"/>
      <c r="M5419"/>
      <c r="N5419" t="s">
        <v>8989</v>
      </c>
      <c r="O5419"/>
      <c r="P5419" s="401">
        <f>INDEX('Page 3 - Financial Information'!$K$16:$X$186,Y5419,X5419)</f>
        <v>0</v>
      </c>
      <c r="Q5419"/>
      <c r="R5419"/>
      <c r="S5419" t="s">
        <v>10087</v>
      </c>
      <c r="T5419"/>
      <c r="U5419"/>
      <c r="V5419"/>
      <c r="W5419"/>
      <c r="X5419" s="397">
        <v>10</v>
      </c>
      <c r="Y5419" s="397">
        <v>101</v>
      </c>
    </row>
    <row r="5420" spans="1:25" x14ac:dyDescent="0.45">
      <c r="A5420">
        <f>'Page 1 - General Information'!$G$12</f>
        <v>113367003</v>
      </c>
      <c r="B5420" t="str">
        <f>'Page 1 - General Information'!$G$16</f>
        <v>2658</v>
      </c>
      <c r="C5420" s="395" t="s">
        <v>19824</v>
      </c>
      <c r="D5420"/>
      <c r="E5420"/>
      <c r="F5420"/>
      <c r="G5420"/>
      <c r="H5420"/>
      <c r="I5420"/>
      <c r="J5420"/>
      <c r="K5420"/>
      <c r="L5420"/>
      <c r="M5420"/>
      <c r="N5420" t="s">
        <v>8989</v>
      </c>
      <c r="O5420"/>
      <c r="P5420" s="401">
        <f>INDEX('Page 3 - Financial Information'!$K$16:$X$186,Y5420,X5420)</f>
        <v>0</v>
      </c>
      <c r="Q5420"/>
      <c r="R5420"/>
      <c r="S5420" t="s">
        <v>10088</v>
      </c>
      <c r="T5420"/>
      <c r="U5420"/>
      <c r="V5420"/>
      <c r="W5420"/>
      <c r="X5420" s="397">
        <v>13</v>
      </c>
      <c r="Y5420" s="397">
        <v>101</v>
      </c>
    </row>
    <row r="5421" spans="1:25" x14ac:dyDescent="0.45">
      <c r="A5421">
        <f>'Page 1 - General Information'!$G$12</f>
        <v>113367003</v>
      </c>
      <c r="B5421" t="str">
        <f>'Page 1 - General Information'!$G$16</f>
        <v>2658</v>
      </c>
      <c r="C5421" s="395" t="s">
        <v>19824</v>
      </c>
      <c r="D5421"/>
      <c r="E5421"/>
      <c r="F5421"/>
      <c r="G5421"/>
      <c r="H5421"/>
      <c r="I5421"/>
      <c r="J5421"/>
      <c r="K5421"/>
      <c r="L5421"/>
      <c r="M5421"/>
      <c r="N5421" t="s">
        <v>8989</v>
      </c>
      <c r="O5421"/>
      <c r="P5421" s="401">
        <f>INDEX('Page 3 - Financial Information'!$K$16:$X$186,Y5421,X5421)</f>
        <v>0</v>
      </c>
      <c r="Q5421"/>
      <c r="R5421"/>
      <c r="S5421" t="s">
        <v>10089</v>
      </c>
      <c r="T5421"/>
      <c r="U5421"/>
      <c r="V5421"/>
      <c r="W5421"/>
      <c r="X5421" s="397">
        <v>14</v>
      </c>
      <c r="Y5421" s="397">
        <v>101</v>
      </c>
    </row>
    <row r="5422" spans="1:25" x14ac:dyDescent="0.45">
      <c r="A5422">
        <f>'Page 1 - General Information'!$G$12</f>
        <v>113367003</v>
      </c>
      <c r="B5422" t="str">
        <f>'Page 1 - General Information'!$G$16</f>
        <v>2658</v>
      </c>
      <c r="C5422" s="395" t="s">
        <v>19824</v>
      </c>
      <c r="D5422"/>
      <c r="E5422"/>
      <c r="F5422"/>
      <c r="G5422"/>
      <c r="H5422"/>
      <c r="I5422"/>
      <c r="J5422"/>
      <c r="K5422"/>
      <c r="L5422"/>
      <c r="M5422"/>
      <c r="N5422" t="s">
        <v>8989</v>
      </c>
      <c r="O5422"/>
      <c r="P5422" s="401">
        <f>INDEX('Page 3 - Financial Information'!$K$16:$X$186,Y5422,X5422)</f>
        <v>8042.0599999999995</v>
      </c>
      <c r="Q5422"/>
      <c r="R5422"/>
      <c r="S5422" t="s">
        <v>10090</v>
      </c>
      <c r="T5422"/>
      <c r="U5422"/>
      <c r="V5422"/>
      <c r="W5422"/>
      <c r="X5422" s="397">
        <v>1</v>
      </c>
      <c r="Y5422" s="397">
        <v>102</v>
      </c>
    </row>
    <row r="5423" spans="1:25" x14ac:dyDescent="0.45">
      <c r="A5423">
        <f>'Page 1 - General Information'!$G$12</f>
        <v>113367003</v>
      </c>
      <c r="B5423" t="str">
        <f>'Page 1 - General Information'!$G$16</f>
        <v>2658</v>
      </c>
      <c r="C5423" s="395" t="s">
        <v>19824</v>
      </c>
      <c r="D5423"/>
      <c r="E5423"/>
      <c r="F5423"/>
      <c r="G5423"/>
      <c r="H5423"/>
      <c r="I5423"/>
      <c r="J5423"/>
      <c r="K5423"/>
      <c r="L5423"/>
      <c r="M5423"/>
      <c r="N5423" t="s">
        <v>8989</v>
      </c>
      <c r="O5423"/>
      <c r="P5423" s="401">
        <f>INDEX('Page 3 - Financial Information'!$K$16:$X$186,Y5423,X5423)</f>
        <v>757.42</v>
      </c>
      <c r="Q5423"/>
      <c r="R5423"/>
      <c r="S5423" t="s">
        <v>10091</v>
      </c>
      <c r="T5423"/>
      <c r="U5423"/>
      <c r="V5423"/>
      <c r="W5423"/>
      <c r="X5423" s="397">
        <v>3</v>
      </c>
      <c r="Y5423" s="397">
        <v>102</v>
      </c>
    </row>
    <row r="5424" spans="1:25" x14ac:dyDescent="0.45">
      <c r="A5424">
        <f>'Page 1 - General Information'!$G$12</f>
        <v>113367003</v>
      </c>
      <c r="B5424" t="str">
        <f>'Page 1 - General Information'!$G$16</f>
        <v>2658</v>
      </c>
      <c r="C5424" s="395" t="s">
        <v>19824</v>
      </c>
      <c r="D5424"/>
      <c r="E5424"/>
      <c r="F5424"/>
      <c r="G5424"/>
      <c r="H5424"/>
      <c r="I5424"/>
      <c r="J5424"/>
      <c r="K5424"/>
      <c r="L5424"/>
      <c r="M5424"/>
      <c r="N5424" t="s">
        <v>8989</v>
      </c>
      <c r="O5424"/>
      <c r="P5424" s="401">
        <f>INDEX('Page 3 - Financial Information'!$K$16:$X$186,Y5424,X5424)</f>
        <v>47.17</v>
      </c>
      <c r="Q5424"/>
      <c r="R5424"/>
      <c r="S5424" t="s">
        <v>10092</v>
      </c>
      <c r="T5424"/>
      <c r="U5424"/>
      <c r="V5424"/>
      <c r="W5424"/>
      <c r="X5424" s="397">
        <v>4</v>
      </c>
      <c r="Y5424" s="397">
        <v>102</v>
      </c>
    </row>
    <row r="5425" spans="1:25" x14ac:dyDescent="0.45">
      <c r="A5425">
        <f>'Page 1 - General Information'!$G$12</f>
        <v>113367003</v>
      </c>
      <c r="B5425" t="str">
        <f>'Page 1 - General Information'!$G$16</f>
        <v>2658</v>
      </c>
      <c r="C5425" s="395" t="s">
        <v>19824</v>
      </c>
      <c r="D5425"/>
      <c r="E5425"/>
      <c r="F5425"/>
      <c r="G5425"/>
      <c r="H5425"/>
      <c r="I5425"/>
      <c r="J5425"/>
      <c r="K5425"/>
      <c r="L5425"/>
      <c r="M5425"/>
      <c r="N5425" t="s">
        <v>8989</v>
      </c>
      <c r="O5425"/>
      <c r="P5425" s="401">
        <f>INDEX('Page 3 - Financial Information'!$K$16:$X$186,Y5425,X5425)</f>
        <v>613</v>
      </c>
      <c r="Q5425"/>
      <c r="R5425"/>
      <c r="S5425" t="s">
        <v>10093</v>
      </c>
      <c r="T5425"/>
      <c r="U5425"/>
      <c r="V5425"/>
      <c r="W5425"/>
      <c r="X5425" s="397">
        <v>5</v>
      </c>
      <c r="Y5425" s="397">
        <v>102</v>
      </c>
    </row>
    <row r="5426" spans="1:25" x14ac:dyDescent="0.45">
      <c r="A5426">
        <f>'Page 1 - General Information'!$G$12</f>
        <v>113367003</v>
      </c>
      <c r="B5426" t="str">
        <f>'Page 1 - General Information'!$G$16</f>
        <v>2658</v>
      </c>
      <c r="C5426" s="395" t="s">
        <v>19824</v>
      </c>
      <c r="D5426"/>
      <c r="E5426"/>
      <c r="F5426"/>
      <c r="G5426"/>
      <c r="H5426"/>
      <c r="I5426"/>
      <c r="J5426"/>
      <c r="K5426"/>
      <c r="L5426"/>
      <c r="M5426"/>
      <c r="N5426" t="s">
        <v>8989</v>
      </c>
      <c r="O5426"/>
      <c r="P5426" s="401">
        <f>INDEX('Page 3 - Financial Information'!$K$16:$X$186,Y5426,X5426)</f>
        <v>0</v>
      </c>
      <c r="Q5426"/>
      <c r="R5426"/>
      <c r="S5426" t="s">
        <v>10094</v>
      </c>
      <c r="T5426"/>
      <c r="U5426"/>
      <c r="V5426"/>
      <c r="W5426"/>
      <c r="X5426" s="397">
        <v>6</v>
      </c>
      <c r="Y5426" s="397">
        <v>102</v>
      </c>
    </row>
    <row r="5427" spans="1:25" x14ac:dyDescent="0.45">
      <c r="A5427">
        <f>'Page 1 - General Information'!$G$12</f>
        <v>113367003</v>
      </c>
      <c r="B5427" t="str">
        <f>'Page 1 - General Information'!$G$16</f>
        <v>2658</v>
      </c>
      <c r="C5427" s="395" t="s">
        <v>19824</v>
      </c>
      <c r="D5427"/>
      <c r="E5427"/>
      <c r="F5427"/>
      <c r="G5427"/>
      <c r="H5427"/>
      <c r="I5427"/>
      <c r="J5427"/>
      <c r="K5427"/>
      <c r="L5427"/>
      <c r="M5427"/>
      <c r="N5427" t="s">
        <v>8989</v>
      </c>
      <c r="O5427"/>
      <c r="P5427" s="401">
        <f>INDEX('Page 3 - Financial Information'!$K$16:$X$186,Y5427,X5427)</f>
        <v>1295.9000000000001</v>
      </c>
      <c r="Q5427"/>
      <c r="R5427"/>
      <c r="S5427" t="s">
        <v>10095</v>
      </c>
      <c r="T5427"/>
      <c r="U5427"/>
      <c r="V5427"/>
      <c r="W5427"/>
      <c r="X5427" s="397">
        <v>7</v>
      </c>
      <c r="Y5427" s="397">
        <v>102</v>
      </c>
    </row>
    <row r="5428" spans="1:25" x14ac:dyDescent="0.45">
      <c r="A5428">
        <f>'Page 1 - General Information'!$G$12</f>
        <v>113367003</v>
      </c>
      <c r="B5428" t="str">
        <f>'Page 1 - General Information'!$G$16</f>
        <v>2658</v>
      </c>
      <c r="C5428" s="395" t="s">
        <v>19824</v>
      </c>
      <c r="D5428"/>
      <c r="E5428"/>
      <c r="F5428"/>
      <c r="G5428"/>
      <c r="H5428"/>
      <c r="I5428"/>
      <c r="J5428"/>
      <c r="K5428"/>
      <c r="L5428"/>
      <c r="M5428"/>
      <c r="N5428" t="s">
        <v>8989</v>
      </c>
      <c r="O5428"/>
      <c r="P5428" s="401">
        <f>INDEX('Page 3 - Financial Information'!$K$16:$X$186,Y5428,X5428)</f>
        <v>5328.57</v>
      </c>
      <c r="Q5428"/>
      <c r="R5428"/>
      <c r="S5428" t="s">
        <v>10096</v>
      </c>
      <c r="T5428"/>
      <c r="U5428"/>
      <c r="V5428"/>
      <c r="W5428"/>
      <c r="X5428" s="397">
        <v>8</v>
      </c>
      <c r="Y5428" s="397">
        <v>102</v>
      </c>
    </row>
    <row r="5429" spans="1:25" x14ac:dyDescent="0.45">
      <c r="A5429">
        <f>'Page 1 - General Information'!$G$12</f>
        <v>113367003</v>
      </c>
      <c r="B5429" t="str">
        <f>'Page 1 - General Information'!$G$16</f>
        <v>2658</v>
      </c>
      <c r="C5429" s="395" t="s">
        <v>19824</v>
      </c>
      <c r="D5429"/>
      <c r="E5429"/>
      <c r="F5429"/>
      <c r="G5429"/>
      <c r="H5429"/>
      <c r="I5429"/>
      <c r="J5429"/>
      <c r="K5429"/>
      <c r="L5429"/>
      <c r="M5429"/>
      <c r="N5429" t="s">
        <v>8989</v>
      </c>
      <c r="O5429"/>
      <c r="P5429" s="401">
        <f>INDEX('Page 3 - Financial Information'!$K$16:$X$186,Y5429,X5429)</f>
        <v>0</v>
      </c>
      <c r="Q5429"/>
      <c r="R5429"/>
      <c r="S5429" t="s">
        <v>10097</v>
      </c>
      <c r="T5429"/>
      <c r="U5429"/>
      <c r="V5429"/>
      <c r="W5429"/>
      <c r="X5429" s="397">
        <v>9</v>
      </c>
      <c r="Y5429" s="397">
        <v>102</v>
      </c>
    </row>
    <row r="5430" spans="1:25" x14ac:dyDescent="0.45">
      <c r="A5430">
        <f>'Page 1 - General Information'!$G$12</f>
        <v>113367003</v>
      </c>
      <c r="B5430" t="str">
        <f>'Page 1 - General Information'!$G$16</f>
        <v>2658</v>
      </c>
      <c r="C5430" s="395" t="s">
        <v>19824</v>
      </c>
      <c r="D5430"/>
      <c r="E5430"/>
      <c r="F5430"/>
      <c r="G5430"/>
      <c r="H5430"/>
      <c r="I5430"/>
      <c r="J5430"/>
      <c r="K5430"/>
      <c r="L5430"/>
      <c r="M5430"/>
      <c r="N5430" t="s">
        <v>8989</v>
      </c>
      <c r="O5430"/>
      <c r="P5430" s="401">
        <f>INDEX('Page 3 - Financial Information'!$K$16:$X$186,Y5430,X5430)</f>
        <v>0</v>
      </c>
      <c r="Q5430"/>
      <c r="R5430"/>
      <c r="S5430" t="s">
        <v>10098</v>
      </c>
      <c r="T5430"/>
      <c r="U5430"/>
      <c r="V5430"/>
      <c r="W5430"/>
      <c r="X5430" s="397">
        <v>10</v>
      </c>
      <c r="Y5430" s="397">
        <v>102</v>
      </c>
    </row>
    <row r="5431" spans="1:25" x14ac:dyDescent="0.45">
      <c r="A5431">
        <f>'Page 1 - General Information'!$G$12</f>
        <v>113367003</v>
      </c>
      <c r="B5431" t="str">
        <f>'Page 1 - General Information'!$G$16</f>
        <v>2658</v>
      </c>
      <c r="C5431" s="395" t="s">
        <v>19824</v>
      </c>
      <c r="D5431"/>
      <c r="E5431"/>
      <c r="F5431"/>
      <c r="G5431"/>
      <c r="H5431"/>
      <c r="I5431"/>
      <c r="J5431"/>
      <c r="K5431"/>
      <c r="L5431"/>
      <c r="M5431"/>
      <c r="N5431" t="s">
        <v>8989</v>
      </c>
      <c r="O5431"/>
      <c r="P5431" s="401">
        <f>INDEX('Page 3 - Financial Information'!$K$16:$X$186,Y5431,X5431)</f>
        <v>0</v>
      </c>
      <c r="Q5431"/>
      <c r="R5431"/>
      <c r="S5431" t="s">
        <v>10099</v>
      </c>
      <c r="T5431"/>
      <c r="U5431"/>
      <c r="V5431"/>
      <c r="W5431"/>
      <c r="X5431" s="397">
        <v>13</v>
      </c>
      <c r="Y5431" s="397">
        <v>102</v>
      </c>
    </row>
    <row r="5432" spans="1:25" x14ac:dyDescent="0.45">
      <c r="A5432">
        <f>'Page 1 - General Information'!$G$12</f>
        <v>113367003</v>
      </c>
      <c r="B5432" t="str">
        <f>'Page 1 - General Information'!$G$16</f>
        <v>2658</v>
      </c>
      <c r="C5432" s="395" t="s">
        <v>19824</v>
      </c>
      <c r="D5432"/>
      <c r="E5432"/>
      <c r="F5432"/>
      <c r="G5432"/>
      <c r="H5432"/>
      <c r="I5432"/>
      <c r="J5432"/>
      <c r="K5432"/>
      <c r="L5432"/>
      <c r="M5432"/>
      <c r="N5432" t="s">
        <v>8989</v>
      </c>
      <c r="O5432"/>
      <c r="P5432" s="401">
        <f>INDEX('Page 3 - Financial Information'!$K$16:$X$186,Y5432,X5432)</f>
        <v>0</v>
      </c>
      <c r="Q5432"/>
      <c r="R5432"/>
      <c r="S5432" t="s">
        <v>10100</v>
      </c>
      <c r="T5432"/>
      <c r="U5432"/>
      <c r="V5432"/>
      <c r="W5432"/>
      <c r="X5432" s="397">
        <v>14</v>
      </c>
      <c r="Y5432" s="397">
        <v>102</v>
      </c>
    </row>
    <row r="5433" spans="1:25" x14ac:dyDescent="0.45">
      <c r="A5433">
        <f>'Page 1 - General Information'!$G$12</f>
        <v>113367003</v>
      </c>
      <c r="B5433" t="str">
        <f>'Page 1 - General Information'!$G$16</f>
        <v>2658</v>
      </c>
      <c r="C5433" s="395" t="s">
        <v>19824</v>
      </c>
      <c r="D5433"/>
      <c r="E5433"/>
      <c r="F5433"/>
      <c r="G5433"/>
      <c r="H5433"/>
      <c r="I5433"/>
      <c r="J5433"/>
      <c r="K5433"/>
      <c r="L5433"/>
      <c r="M5433"/>
      <c r="N5433" t="s">
        <v>8989</v>
      </c>
      <c r="O5433"/>
      <c r="P5433" s="401">
        <f>INDEX('Page 3 - Financial Information'!$K$16:$X$186,Y5433,X5433)</f>
        <v>0</v>
      </c>
      <c r="Q5433"/>
      <c r="R5433"/>
      <c r="S5433" t="s">
        <v>10101</v>
      </c>
      <c r="T5433"/>
      <c r="U5433"/>
      <c r="V5433"/>
      <c r="W5433"/>
      <c r="X5433" s="397">
        <v>1</v>
      </c>
      <c r="Y5433" s="397">
        <v>103</v>
      </c>
    </row>
    <row r="5434" spans="1:25" x14ac:dyDescent="0.45">
      <c r="A5434">
        <f>'Page 1 - General Information'!$G$12</f>
        <v>113367003</v>
      </c>
      <c r="B5434" t="str">
        <f>'Page 1 - General Information'!$G$16</f>
        <v>2658</v>
      </c>
      <c r="C5434" s="395" t="s">
        <v>19824</v>
      </c>
      <c r="D5434"/>
      <c r="E5434"/>
      <c r="F5434"/>
      <c r="G5434"/>
      <c r="H5434"/>
      <c r="I5434"/>
      <c r="J5434"/>
      <c r="K5434"/>
      <c r="L5434"/>
      <c r="M5434"/>
      <c r="N5434" t="s">
        <v>8989</v>
      </c>
      <c r="O5434"/>
      <c r="P5434" s="401">
        <f>INDEX('Page 3 - Financial Information'!$K$16:$X$186,Y5434,X5434)</f>
        <v>0</v>
      </c>
      <c r="Q5434"/>
      <c r="R5434"/>
      <c r="S5434" t="s">
        <v>10102</v>
      </c>
      <c r="T5434"/>
      <c r="U5434"/>
      <c r="V5434"/>
      <c r="W5434"/>
      <c r="X5434" s="397">
        <v>3</v>
      </c>
      <c r="Y5434" s="397">
        <v>103</v>
      </c>
    </row>
    <row r="5435" spans="1:25" x14ac:dyDescent="0.45">
      <c r="A5435">
        <f>'Page 1 - General Information'!$G$12</f>
        <v>113367003</v>
      </c>
      <c r="B5435" t="str">
        <f>'Page 1 - General Information'!$G$16</f>
        <v>2658</v>
      </c>
      <c r="C5435" s="395" t="s">
        <v>19824</v>
      </c>
      <c r="D5435"/>
      <c r="E5435"/>
      <c r="F5435"/>
      <c r="G5435"/>
      <c r="H5435"/>
      <c r="I5435"/>
      <c r="J5435"/>
      <c r="K5435"/>
      <c r="L5435"/>
      <c r="M5435"/>
      <c r="N5435" t="s">
        <v>8989</v>
      </c>
      <c r="O5435"/>
      <c r="P5435" s="401">
        <f>INDEX('Page 3 - Financial Information'!$K$16:$X$186,Y5435,X5435)</f>
        <v>0</v>
      </c>
      <c r="Q5435"/>
      <c r="R5435"/>
      <c r="S5435" t="s">
        <v>10103</v>
      </c>
      <c r="T5435"/>
      <c r="U5435"/>
      <c r="V5435"/>
      <c r="W5435"/>
      <c r="X5435" s="397">
        <v>4</v>
      </c>
      <c r="Y5435" s="397">
        <v>103</v>
      </c>
    </row>
    <row r="5436" spans="1:25" x14ac:dyDescent="0.45">
      <c r="A5436">
        <f>'Page 1 - General Information'!$G$12</f>
        <v>113367003</v>
      </c>
      <c r="B5436" t="str">
        <f>'Page 1 - General Information'!$G$16</f>
        <v>2658</v>
      </c>
      <c r="C5436" s="395" t="s">
        <v>19824</v>
      </c>
      <c r="D5436"/>
      <c r="E5436"/>
      <c r="F5436"/>
      <c r="G5436"/>
      <c r="H5436"/>
      <c r="I5436"/>
      <c r="J5436"/>
      <c r="K5436"/>
      <c r="L5436"/>
      <c r="M5436"/>
      <c r="N5436" t="s">
        <v>8989</v>
      </c>
      <c r="O5436"/>
      <c r="P5436" s="401">
        <f>INDEX('Page 3 - Financial Information'!$K$16:$X$186,Y5436,X5436)</f>
        <v>0</v>
      </c>
      <c r="Q5436"/>
      <c r="R5436"/>
      <c r="S5436" t="s">
        <v>10104</v>
      </c>
      <c r="T5436"/>
      <c r="U5436"/>
      <c r="V5436"/>
      <c r="W5436"/>
      <c r="X5436" s="397">
        <v>5</v>
      </c>
      <c r="Y5436" s="397">
        <v>103</v>
      </c>
    </row>
    <row r="5437" spans="1:25" x14ac:dyDescent="0.45">
      <c r="A5437">
        <f>'Page 1 - General Information'!$G$12</f>
        <v>113367003</v>
      </c>
      <c r="B5437" t="str">
        <f>'Page 1 - General Information'!$G$16</f>
        <v>2658</v>
      </c>
      <c r="C5437" s="395" t="s">
        <v>19824</v>
      </c>
      <c r="D5437"/>
      <c r="E5437"/>
      <c r="F5437"/>
      <c r="G5437"/>
      <c r="H5437"/>
      <c r="I5437"/>
      <c r="J5437"/>
      <c r="K5437"/>
      <c r="L5437"/>
      <c r="M5437"/>
      <c r="N5437" t="s">
        <v>8989</v>
      </c>
      <c r="O5437"/>
      <c r="P5437" s="401">
        <f>INDEX('Page 3 - Financial Information'!$K$16:$X$186,Y5437,X5437)</f>
        <v>0</v>
      </c>
      <c r="Q5437"/>
      <c r="R5437"/>
      <c r="S5437" t="s">
        <v>10105</v>
      </c>
      <c r="T5437"/>
      <c r="U5437"/>
      <c r="V5437"/>
      <c r="W5437"/>
      <c r="X5437" s="397">
        <v>6</v>
      </c>
      <c r="Y5437" s="397">
        <v>103</v>
      </c>
    </row>
    <row r="5438" spans="1:25" x14ac:dyDescent="0.45">
      <c r="A5438">
        <f>'Page 1 - General Information'!$G$12</f>
        <v>113367003</v>
      </c>
      <c r="B5438" t="str">
        <f>'Page 1 - General Information'!$G$16</f>
        <v>2658</v>
      </c>
      <c r="C5438" s="395" t="s">
        <v>19824</v>
      </c>
      <c r="D5438"/>
      <c r="E5438"/>
      <c r="F5438"/>
      <c r="G5438"/>
      <c r="H5438"/>
      <c r="I5438"/>
      <c r="J5438"/>
      <c r="K5438"/>
      <c r="L5438"/>
      <c r="M5438"/>
      <c r="N5438" t="s">
        <v>8989</v>
      </c>
      <c r="O5438"/>
      <c r="P5438" s="401">
        <f>INDEX('Page 3 - Financial Information'!$K$16:$X$186,Y5438,X5438)</f>
        <v>0</v>
      </c>
      <c r="Q5438"/>
      <c r="R5438"/>
      <c r="S5438" t="s">
        <v>10106</v>
      </c>
      <c r="T5438"/>
      <c r="U5438"/>
      <c r="V5438"/>
      <c r="W5438"/>
      <c r="X5438" s="397">
        <v>7</v>
      </c>
      <c r="Y5438" s="397">
        <v>103</v>
      </c>
    </row>
    <row r="5439" spans="1:25" x14ac:dyDescent="0.45">
      <c r="A5439">
        <f>'Page 1 - General Information'!$G$12</f>
        <v>113367003</v>
      </c>
      <c r="B5439" t="str">
        <f>'Page 1 - General Information'!$G$16</f>
        <v>2658</v>
      </c>
      <c r="C5439" s="395" t="s">
        <v>19824</v>
      </c>
      <c r="D5439"/>
      <c r="E5439"/>
      <c r="F5439"/>
      <c r="G5439"/>
      <c r="H5439"/>
      <c r="I5439"/>
      <c r="J5439"/>
      <c r="K5439"/>
      <c r="L5439"/>
      <c r="M5439"/>
      <c r="N5439" t="s">
        <v>8989</v>
      </c>
      <c r="O5439"/>
      <c r="P5439" s="401">
        <f>INDEX('Page 3 - Financial Information'!$K$16:$X$186,Y5439,X5439)</f>
        <v>0</v>
      </c>
      <c r="Q5439"/>
      <c r="R5439"/>
      <c r="S5439" t="s">
        <v>10107</v>
      </c>
      <c r="T5439"/>
      <c r="U5439"/>
      <c r="V5439"/>
      <c r="W5439"/>
      <c r="X5439" s="397">
        <v>8</v>
      </c>
      <c r="Y5439" s="397">
        <v>103</v>
      </c>
    </row>
    <row r="5440" spans="1:25" x14ac:dyDescent="0.45">
      <c r="A5440">
        <f>'Page 1 - General Information'!$G$12</f>
        <v>113367003</v>
      </c>
      <c r="B5440" t="str">
        <f>'Page 1 - General Information'!$G$16</f>
        <v>2658</v>
      </c>
      <c r="C5440" s="395" t="s">
        <v>19824</v>
      </c>
      <c r="D5440"/>
      <c r="E5440"/>
      <c r="F5440"/>
      <c r="G5440"/>
      <c r="H5440"/>
      <c r="I5440"/>
      <c r="J5440"/>
      <c r="K5440"/>
      <c r="L5440"/>
      <c r="M5440"/>
      <c r="N5440" t="s">
        <v>8989</v>
      </c>
      <c r="O5440"/>
      <c r="P5440" s="401">
        <f>INDEX('Page 3 - Financial Information'!$K$16:$X$186,Y5440,X5440)</f>
        <v>0</v>
      </c>
      <c r="Q5440"/>
      <c r="R5440"/>
      <c r="S5440" t="s">
        <v>10108</v>
      </c>
      <c r="T5440"/>
      <c r="U5440"/>
      <c r="V5440"/>
      <c r="W5440"/>
      <c r="X5440" s="397">
        <v>9</v>
      </c>
      <c r="Y5440" s="397">
        <v>103</v>
      </c>
    </row>
    <row r="5441" spans="1:25" x14ac:dyDescent="0.45">
      <c r="A5441">
        <f>'Page 1 - General Information'!$G$12</f>
        <v>113367003</v>
      </c>
      <c r="B5441" t="str">
        <f>'Page 1 - General Information'!$G$16</f>
        <v>2658</v>
      </c>
      <c r="C5441" s="395" t="s">
        <v>19824</v>
      </c>
      <c r="D5441"/>
      <c r="E5441"/>
      <c r="F5441"/>
      <c r="G5441"/>
      <c r="H5441"/>
      <c r="I5441"/>
      <c r="J5441"/>
      <c r="K5441"/>
      <c r="L5441"/>
      <c r="M5441"/>
      <c r="N5441" t="s">
        <v>8989</v>
      </c>
      <c r="O5441"/>
      <c r="P5441" s="401">
        <f>INDEX('Page 3 - Financial Information'!$K$16:$X$186,Y5441,X5441)</f>
        <v>0</v>
      </c>
      <c r="Q5441"/>
      <c r="R5441"/>
      <c r="S5441" t="s">
        <v>10109</v>
      </c>
      <c r="T5441"/>
      <c r="U5441"/>
      <c r="V5441"/>
      <c r="W5441"/>
      <c r="X5441" s="397">
        <v>10</v>
      </c>
      <c r="Y5441" s="397">
        <v>103</v>
      </c>
    </row>
    <row r="5442" spans="1:25" x14ac:dyDescent="0.45">
      <c r="A5442">
        <f>'Page 1 - General Information'!$G$12</f>
        <v>113367003</v>
      </c>
      <c r="B5442" t="str">
        <f>'Page 1 - General Information'!$G$16</f>
        <v>2658</v>
      </c>
      <c r="C5442" s="395" t="s">
        <v>19824</v>
      </c>
      <c r="D5442"/>
      <c r="E5442"/>
      <c r="F5442"/>
      <c r="G5442"/>
      <c r="H5442"/>
      <c r="I5442"/>
      <c r="J5442"/>
      <c r="K5442"/>
      <c r="L5442"/>
      <c r="M5442"/>
      <c r="N5442" t="s">
        <v>8989</v>
      </c>
      <c r="O5442"/>
      <c r="P5442" s="401">
        <f>INDEX('Page 3 - Financial Information'!$K$16:$X$186,Y5442,X5442)</f>
        <v>0</v>
      </c>
      <c r="Q5442"/>
      <c r="R5442"/>
      <c r="S5442" t="s">
        <v>10110</v>
      </c>
      <c r="T5442"/>
      <c r="U5442"/>
      <c r="V5442"/>
      <c r="W5442"/>
      <c r="X5442" s="397">
        <v>13</v>
      </c>
      <c r="Y5442" s="397">
        <v>103</v>
      </c>
    </row>
    <row r="5443" spans="1:25" x14ac:dyDescent="0.45">
      <c r="A5443">
        <f>'Page 1 - General Information'!$G$12</f>
        <v>113367003</v>
      </c>
      <c r="B5443" t="str">
        <f>'Page 1 - General Information'!$G$16</f>
        <v>2658</v>
      </c>
      <c r="C5443" s="395" t="s">
        <v>19824</v>
      </c>
      <c r="D5443"/>
      <c r="E5443"/>
      <c r="F5443"/>
      <c r="G5443"/>
      <c r="H5443"/>
      <c r="I5443"/>
      <c r="J5443"/>
      <c r="K5443"/>
      <c r="L5443"/>
      <c r="M5443"/>
      <c r="N5443" t="s">
        <v>8989</v>
      </c>
      <c r="O5443"/>
      <c r="P5443" s="401">
        <f>INDEX('Page 3 - Financial Information'!$K$16:$X$186,Y5443,X5443)</f>
        <v>0</v>
      </c>
      <c r="Q5443"/>
      <c r="R5443"/>
      <c r="S5443" t="s">
        <v>10111</v>
      </c>
      <c r="T5443"/>
      <c r="U5443"/>
      <c r="V5443"/>
      <c r="W5443"/>
      <c r="X5443" s="397">
        <v>14</v>
      </c>
      <c r="Y5443" s="397">
        <v>103</v>
      </c>
    </row>
    <row r="5444" spans="1:25" x14ac:dyDescent="0.45">
      <c r="A5444">
        <f>'Page 1 - General Information'!$G$12</f>
        <v>113367003</v>
      </c>
      <c r="B5444" t="str">
        <f>'Page 1 - General Information'!$G$16</f>
        <v>2658</v>
      </c>
      <c r="C5444" s="395" t="s">
        <v>19824</v>
      </c>
      <c r="D5444"/>
      <c r="E5444"/>
      <c r="F5444"/>
      <c r="G5444"/>
      <c r="H5444"/>
      <c r="I5444"/>
      <c r="J5444"/>
      <c r="K5444"/>
      <c r="L5444"/>
      <c r="M5444"/>
      <c r="N5444" t="s">
        <v>8989</v>
      </c>
      <c r="O5444"/>
      <c r="P5444" s="401">
        <f>INDEX('Page 3 - Financial Information'!$K$16:$X$186,Y5444,X5444)</f>
        <v>0</v>
      </c>
      <c r="Q5444"/>
      <c r="R5444"/>
      <c r="S5444" t="s">
        <v>10112</v>
      </c>
      <c r="T5444"/>
      <c r="U5444"/>
      <c r="V5444"/>
      <c r="W5444"/>
      <c r="X5444" s="397">
        <v>1</v>
      </c>
      <c r="Y5444" s="397">
        <v>104</v>
      </c>
    </row>
    <row r="5445" spans="1:25" x14ac:dyDescent="0.45">
      <c r="A5445">
        <f>'Page 1 - General Information'!$G$12</f>
        <v>113367003</v>
      </c>
      <c r="B5445" t="str">
        <f>'Page 1 - General Information'!$G$16</f>
        <v>2658</v>
      </c>
      <c r="C5445" s="395" t="s">
        <v>19824</v>
      </c>
      <c r="D5445"/>
      <c r="E5445"/>
      <c r="F5445"/>
      <c r="G5445"/>
      <c r="H5445"/>
      <c r="I5445"/>
      <c r="J5445"/>
      <c r="K5445"/>
      <c r="L5445"/>
      <c r="M5445"/>
      <c r="N5445" t="s">
        <v>8989</v>
      </c>
      <c r="O5445"/>
      <c r="P5445" s="401">
        <f>INDEX('Page 3 - Financial Information'!$K$16:$X$186,Y5445,X5445)</f>
        <v>0</v>
      </c>
      <c r="Q5445"/>
      <c r="R5445"/>
      <c r="S5445" t="s">
        <v>10113</v>
      </c>
      <c r="T5445"/>
      <c r="U5445"/>
      <c r="V5445"/>
      <c r="W5445"/>
      <c r="X5445" s="397">
        <v>3</v>
      </c>
      <c r="Y5445" s="397">
        <v>104</v>
      </c>
    </row>
    <row r="5446" spans="1:25" x14ac:dyDescent="0.45">
      <c r="A5446">
        <f>'Page 1 - General Information'!$G$12</f>
        <v>113367003</v>
      </c>
      <c r="B5446" t="str">
        <f>'Page 1 - General Information'!$G$16</f>
        <v>2658</v>
      </c>
      <c r="C5446" s="395" t="s">
        <v>19824</v>
      </c>
      <c r="D5446"/>
      <c r="E5446"/>
      <c r="F5446"/>
      <c r="G5446"/>
      <c r="H5446"/>
      <c r="I5446"/>
      <c r="J5446"/>
      <c r="K5446"/>
      <c r="L5446"/>
      <c r="M5446"/>
      <c r="N5446" t="s">
        <v>8989</v>
      </c>
      <c r="O5446"/>
      <c r="P5446" s="401">
        <f>INDEX('Page 3 - Financial Information'!$K$16:$X$186,Y5446,X5446)</f>
        <v>0</v>
      </c>
      <c r="Q5446"/>
      <c r="R5446"/>
      <c r="S5446" t="s">
        <v>10114</v>
      </c>
      <c r="T5446"/>
      <c r="U5446"/>
      <c r="V5446"/>
      <c r="W5446"/>
      <c r="X5446" s="397">
        <v>4</v>
      </c>
      <c r="Y5446" s="397">
        <v>104</v>
      </c>
    </row>
    <row r="5447" spans="1:25" x14ac:dyDescent="0.45">
      <c r="A5447">
        <f>'Page 1 - General Information'!$G$12</f>
        <v>113367003</v>
      </c>
      <c r="B5447" t="str">
        <f>'Page 1 - General Information'!$G$16</f>
        <v>2658</v>
      </c>
      <c r="C5447" s="395" t="s">
        <v>19824</v>
      </c>
      <c r="D5447"/>
      <c r="E5447"/>
      <c r="F5447"/>
      <c r="G5447"/>
      <c r="H5447"/>
      <c r="I5447"/>
      <c r="J5447"/>
      <c r="K5447"/>
      <c r="L5447"/>
      <c r="M5447"/>
      <c r="N5447" t="s">
        <v>8989</v>
      </c>
      <c r="O5447"/>
      <c r="P5447" s="401">
        <f>INDEX('Page 3 - Financial Information'!$K$16:$X$186,Y5447,X5447)</f>
        <v>0</v>
      </c>
      <c r="Q5447"/>
      <c r="R5447"/>
      <c r="S5447" t="s">
        <v>10115</v>
      </c>
      <c r="T5447"/>
      <c r="U5447"/>
      <c r="V5447"/>
      <c r="W5447"/>
      <c r="X5447" s="397">
        <v>5</v>
      </c>
      <c r="Y5447" s="397">
        <v>104</v>
      </c>
    </row>
    <row r="5448" spans="1:25" x14ac:dyDescent="0.45">
      <c r="A5448">
        <f>'Page 1 - General Information'!$G$12</f>
        <v>113367003</v>
      </c>
      <c r="B5448" t="str">
        <f>'Page 1 - General Information'!$G$16</f>
        <v>2658</v>
      </c>
      <c r="C5448" s="395" t="s">
        <v>19824</v>
      </c>
      <c r="D5448"/>
      <c r="E5448"/>
      <c r="F5448"/>
      <c r="G5448"/>
      <c r="H5448"/>
      <c r="I5448"/>
      <c r="J5448"/>
      <c r="K5448"/>
      <c r="L5448"/>
      <c r="M5448"/>
      <c r="N5448" t="s">
        <v>8989</v>
      </c>
      <c r="O5448"/>
      <c r="P5448" s="401">
        <f>INDEX('Page 3 - Financial Information'!$K$16:$X$186,Y5448,X5448)</f>
        <v>0</v>
      </c>
      <c r="Q5448"/>
      <c r="R5448"/>
      <c r="S5448" t="s">
        <v>10116</v>
      </c>
      <c r="T5448"/>
      <c r="U5448"/>
      <c r="V5448"/>
      <c r="W5448"/>
      <c r="X5448" s="397">
        <v>6</v>
      </c>
      <c r="Y5448" s="397">
        <v>104</v>
      </c>
    </row>
    <row r="5449" spans="1:25" x14ac:dyDescent="0.45">
      <c r="A5449">
        <f>'Page 1 - General Information'!$G$12</f>
        <v>113367003</v>
      </c>
      <c r="B5449" t="str">
        <f>'Page 1 - General Information'!$G$16</f>
        <v>2658</v>
      </c>
      <c r="C5449" s="395" t="s">
        <v>19824</v>
      </c>
      <c r="D5449"/>
      <c r="E5449"/>
      <c r="F5449"/>
      <c r="G5449"/>
      <c r="H5449"/>
      <c r="I5449"/>
      <c r="J5449"/>
      <c r="K5449"/>
      <c r="L5449"/>
      <c r="M5449"/>
      <c r="N5449" t="s">
        <v>8989</v>
      </c>
      <c r="O5449"/>
      <c r="P5449" s="401">
        <f>INDEX('Page 3 - Financial Information'!$K$16:$X$186,Y5449,X5449)</f>
        <v>0</v>
      </c>
      <c r="Q5449"/>
      <c r="R5449"/>
      <c r="S5449" t="s">
        <v>10117</v>
      </c>
      <c r="T5449"/>
      <c r="U5449"/>
      <c r="V5449"/>
      <c r="W5449"/>
      <c r="X5449" s="397">
        <v>7</v>
      </c>
      <c r="Y5449" s="397">
        <v>104</v>
      </c>
    </row>
    <row r="5450" spans="1:25" x14ac:dyDescent="0.45">
      <c r="A5450">
        <f>'Page 1 - General Information'!$G$12</f>
        <v>113367003</v>
      </c>
      <c r="B5450" t="str">
        <f>'Page 1 - General Information'!$G$16</f>
        <v>2658</v>
      </c>
      <c r="C5450" s="395" t="s">
        <v>19824</v>
      </c>
      <c r="D5450"/>
      <c r="E5450"/>
      <c r="F5450"/>
      <c r="G5450"/>
      <c r="H5450"/>
      <c r="I5450"/>
      <c r="J5450"/>
      <c r="K5450"/>
      <c r="L5450"/>
      <c r="M5450"/>
      <c r="N5450" t="s">
        <v>8989</v>
      </c>
      <c r="O5450"/>
      <c r="P5450" s="401">
        <f>INDEX('Page 3 - Financial Information'!$K$16:$X$186,Y5450,X5450)</f>
        <v>0</v>
      </c>
      <c r="Q5450"/>
      <c r="R5450"/>
      <c r="S5450" t="s">
        <v>10118</v>
      </c>
      <c r="T5450"/>
      <c r="U5450"/>
      <c r="V5450"/>
      <c r="W5450"/>
      <c r="X5450" s="397">
        <v>8</v>
      </c>
      <c r="Y5450" s="397">
        <v>104</v>
      </c>
    </row>
    <row r="5451" spans="1:25" x14ac:dyDescent="0.45">
      <c r="A5451">
        <f>'Page 1 - General Information'!$G$12</f>
        <v>113367003</v>
      </c>
      <c r="B5451" t="str">
        <f>'Page 1 - General Information'!$G$16</f>
        <v>2658</v>
      </c>
      <c r="C5451" s="395" t="s">
        <v>19824</v>
      </c>
      <c r="D5451"/>
      <c r="E5451"/>
      <c r="F5451"/>
      <c r="G5451"/>
      <c r="H5451"/>
      <c r="I5451"/>
      <c r="J5451"/>
      <c r="K5451"/>
      <c r="L5451"/>
      <c r="M5451"/>
      <c r="N5451" t="s">
        <v>8989</v>
      </c>
      <c r="O5451"/>
      <c r="P5451" s="401">
        <f>INDEX('Page 3 - Financial Information'!$K$16:$X$186,Y5451,X5451)</f>
        <v>0</v>
      </c>
      <c r="Q5451"/>
      <c r="R5451"/>
      <c r="S5451" t="s">
        <v>10119</v>
      </c>
      <c r="T5451"/>
      <c r="U5451"/>
      <c r="V5451"/>
      <c r="W5451"/>
      <c r="X5451" s="397">
        <v>9</v>
      </c>
      <c r="Y5451" s="397">
        <v>104</v>
      </c>
    </row>
    <row r="5452" spans="1:25" x14ac:dyDescent="0.45">
      <c r="A5452">
        <f>'Page 1 - General Information'!$G$12</f>
        <v>113367003</v>
      </c>
      <c r="B5452" t="str">
        <f>'Page 1 - General Information'!$G$16</f>
        <v>2658</v>
      </c>
      <c r="C5452" s="395" t="s">
        <v>19824</v>
      </c>
      <c r="D5452"/>
      <c r="E5452"/>
      <c r="F5452"/>
      <c r="G5452"/>
      <c r="H5452"/>
      <c r="I5452"/>
      <c r="J5452"/>
      <c r="K5452"/>
      <c r="L5452"/>
      <c r="M5452"/>
      <c r="N5452" t="s">
        <v>8989</v>
      </c>
      <c r="O5452"/>
      <c r="P5452" s="401">
        <f>INDEX('Page 3 - Financial Information'!$K$16:$X$186,Y5452,X5452)</f>
        <v>0</v>
      </c>
      <c r="Q5452"/>
      <c r="R5452"/>
      <c r="S5452" t="s">
        <v>10120</v>
      </c>
      <c r="T5452"/>
      <c r="U5452"/>
      <c r="V5452"/>
      <c r="W5452"/>
      <c r="X5452" s="397">
        <v>10</v>
      </c>
      <c r="Y5452" s="397">
        <v>104</v>
      </c>
    </row>
    <row r="5453" spans="1:25" x14ac:dyDescent="0.45">
      <c r="A5453">
        <f>'Page 1 - General Information'!$G$12</f>
        <v>113367003</v>
      </c>
      <c r="B5453" t="str">
        <f>'Page 1 - General Information'!$G$16</f>
        <v>2658</v>
      </c>
      <c r="C5453" s="395" t="s">
        <v>19824</v>
      </c>
      <c r="D5453"/>
      <c r="E5453"/>
      <c r="F5453"/>
      <c r="G5453"/>
      <c r="H5453"/>
      <c r="I5453"/>
      <c r="J5453"/>
      <c r="K5453"/>
      <c r="L5453"/>
      <c r="M5453"/>
      <c r="N5453" t="s">
        <v>8989</v>
      </c>
      <c r="O5453"/>
      <c r="P5453" s="401">
        <f>INDEX('Page 3 - Financial Information'!$K$16:$X$186,Y5453,X5453)</f>
        <v>0</v>
      </c>
      <c r="Q5453"/>
      <c r="R5453"/>
      <c r="S5453" t="s">
        <v>10121</v>
      </c>
      <c r="T5453"/>
      <c r="U5453"/>
      <c r="V5453"/>
      <c r="W5453"/>
      <c r="X5453" s="397">
        <v>13</v>
      </c>
      <c r="Y5453" s="397">
        <v>104</v>
      </c>
    </row>
    <row r="5454" spans="1:25" x14ac:dyDescent="0.45">
      <c r="A5454">
        <f>'Page 1 - General Information'!$G$12</f>
        <v>113367003</v>
      </c>
      <c r="B5454" t="str">
        <f>'Page 1 - General Information'!$G$16</f>
        <v>2658</v>
      </c>
      <c r="C5454" s="395" t="s">
        <v>19824</v>
      </c>
      <c r="D5454"/>
      <c r="E5454"/>
      <c r="F5454"/>
      <c r="G5454"/>
      <c r="H5454"/>
      <c r="I5454"/>
      <c r="J5454"/>
      <c r="K5454"/>
      <c r="L5454"/>
      <c r="M5454"/>
      <c r="N5454" t="s">
        <v>8989</v>
      </c>
      <c r="O5454"/>
      <c r="P5454" s="401">
        <f>INDEX('Page 3 - Financial Information'!$K$16:$X$186,Y5454,X5454)</f>
        <v>0</v>
      </c>
      <c r="Q5454"/>
      <c r="R5454"/>
      <c r="S5454" t="s">
        <v>10122</v>
      </c>
      <c r="T5454"/>
      <c r="U5454"/>
      <c r="V5454"/>
      <c r="W5454"/>
      <c r="X5454" s="397">
        <v>14</v>
      </c>
      <c r="Y5454" s="397">
        <v>104</v>
      </c>
    </row>
    <row r="5455" spans="1:25" x14ac:dyDescent="0.45">
      <c r="A5455">
        <f>'Page 1 - General Information'!$G$12</f>
        <v>113367003</v>
      </c>
      <c r="B5455" t="str">
        <f>'Page 1 - General Information'!$G$16</f>
        <v>2658</v>
      </c>
      <c r="C5455" s="395" t="s">
        <v>19824</v>
      </c>
      <c r="D5455"/>
      <c r="E5455"/>
      <c r="F5455"/>
      <c r="G5455"/>
      <c r="H5455"/>
      <c r="I5455"/>
      <c r="J5455"/>
      <c r="K5455"/>
      <c r="L5455"/>
      <c r="M5455"/>
      <c r="N5455" t="s">
        <v>8989</v>
      </c>
      <c r="O5455"/>
      <c r="P5455" s="401">
        <f>INDEX('Page 3 - Financial Information'!$K$16:$X$186,Y5455,X5455)</f>
        <v>0</v>
      </c>
      <c r="Q5455"/>
      <c r="R5455"/>
      <c r="S5455" t="s">
        <v>10123</v>
      </c>
      <c r="T5455"/>
      <c r="U5455"/>
      <c r="V5455"/>
      <c r="W5455"/>
      <c r="X5455" s="397">
        <v>1</v>
      </c>
      <c r="Y5455" s="397">
        <v>105</v>
      </c>
    </row>
    <row r="5456" spans="1:25" x14ac:dyDescent="0.45">
      <c r="A5456">
        <f>'Page 1 - General Information'!$G$12</f>
        <v>113367003</v>
      </c>
      <c r="B5456" t="str">
        <f>'Page 1 - General Information'!$G$16</f>
        <v>2658</v>
      </c>
      <c r="C5456" s="395" t="s">
        <v>19824</v>
      </c>
      <c r="D5456"/>
      <c r="E5456"/>
      <c r="F5456"/>
      <c r="G5456"/>
      <c r="H5456"/>
      <c r="I5456"/>
      <c r="J5456"/>
      <c r="K5456"/>
      <c r="L5456"/>
      <c r="M5456"/>
      <c r="N5456" t="s">
        <v>8989</v>
      </c>
      <c r="O5456"/>
      <c r="P5456" s="401">
        <f>INDEX('Page 3 - Financial Information'!$K$16:$X$186,Y5456,X5456)</f>
        <v>0</v>
      </c>
      <c r="Q5456"/>
      <c r="R5456"/>
      <c r="S5456" t="s">
        <v>10124</v>
      </c>
      <c r="T5456"/>
      <c r="U5456"/>
      <c r="V5456"/>
      <c r="W5456"/>
      <c r="X5456" s="397">
        <v>3</v>
      </c>
      <c r="Y5456" s="397">
        <v>105</v>
      </c>
    </row>
    <row r="5457" spans="1:25" x14ac:dyDescent="0.45">
      <c r="A5457">
        <f>'Page 1 - General Information'!$G$12</f>
        <v>113367003</v>
      </c>
      <c r="B5457" t="str">
        <f>'Page 1 - General Information'!$G$16</f>
        <v>2658</v>
      </c>
      <c r="C5457" s="395" t="s">
        <v>19824</v>
      </c>
      <c r="D5457"/>
      <c r="E5457"/>
      <c r="F5457"/>
      <c r="G5457"/>
      <c r="H5457"/>
      <c r="I5457"/>
      <c r="J5457"/>
      <c r="K5457"/>
      <c r="L5457"/>
      <c r="M5457"/>
      <c r="N5457" t="s">
        <v>8989</v>
      </c>
      <c r="O5457"/>
      <c r="P5457" s="401">
        <f>INDEX('Page 3 - Financial Information'!$K$16:$X$186,Y5457,X5457)</f>
        <v>0</v>
      </c>
      <c r="Q5457"/>
      <c r="R5457"/>
      <c r="S5457" t="s">
        <v>10125</v>
      </c>
      <c r="T5457"/>
      <c r="U5457"/>
      <c r="V5457"/>
      <c r="W5457"/>
      <c r="X5457" s="397">
        <v>4</v>
      </c>
      <c r="Y5457" s="397">
        <v>105</v>
      </c>
    </row>
    <row r="5458" spans="1:25" x14ac:dyDescent="0.45">
      <c r="A5458">
        <f>'Page 1 - General Information'!$G$12</f>
        <v>113367003</v>
      </c>
      <c r="B5458" t="str">
        <f>'Page 1 - General Information'!$G$16</f>
        <v>2658</v>
      </c>
      <c r="C5458" s="395" t="s">
        <v>19824</v>
      </c>
      <c r="D5458"/>
      <c r="E5458"/>
      <c r="F5458"/>
      <c r="G5458"/>
      <c r="H5458"/>
      <c r="I5458"/>
      <c r="J5458"/>
      <c r="K5458"/>
      <c r="L5458"/>
      <c r="M5458"/>
      <c r="N5458" t="s">
        <v>8989</v>
      </c>
      <c r="O5458"/>
      <c r="P5458" s="401">
        <f>INDEX('Page 3 - Financial Information'!$K$16:$X$186,Y5458,X5458)</f>
        <v>0</v>
      </c>
      <c r="Q5458"/>
      <c r="R5458"/>
      <c r="S5458" t="s">
        <v>10126</v>
      </c>
      <c r="T5458"/>
      <c r="U5458"/>
      <c r="V5458"/>
      <c r="W5458"/>
      <c r="X5458" s="397">
        <v>5</v>
      </c>
      <c r="Y5458" s="397">
        <v>105</v>
      </c>
    </row>
    <row r="5459" spans="1:25" x14ac:dyDescent="0.45">
      <c r="A5459">
        <f>'Page 1 - General Information'!$G$12</f>
        <v>113367003</v>
      </c>
      <c r="B5459" t="str">
        <f>'Page 1 - General Information'!$G$16</f>
        <v>2658</v>
      </c>
      <c r="C5459" s="395" t="s">
        <v>19824</v>
      </c>
      <c r="D5459"/>
      <c r="E5459"/>
      <c r="F5459"/>
      <c r="G5459"/>
      <c r="H5459"/>
      <c r="I5459"/>
      <c r="J5459"/>
      <c r="K5459"/>
      <c r="L5459"/>
      <c r="M5459"/>
      <c r="N5459" t="s">
        <v>8989</v>
      </c>
      <c r="O5459"/>
      <c r="P5459" s="401">
        <f>INDEX('Page 3 - Financial Information'!$K$16:$X$186,Y5459,X5459)</f>
        <v>0</v>
      </c>
      <c r="Q5459"/>
      <c r="R5459"/>
      <c r="S5459" t="s">
        <v>10127</v>
      </c>
      <c r="T5459"/>
      <c r="U5459"/>
      <c r="V5459"/>
      <c r="W5459"/>
      <c r="X5459" s="397">
        <v>6</v>
      </c>
      <c r="Y5459" s="397">
        <v>105</v>
      </c>
    </row>
    <row r="5460" spans="1:25" x14ac:dyDescent="0.45">
      <c r="A5460">
        <f>'Page 1 - General Information'!$G$12</f>
        <v>113367003</v>
      </c>
      <c r="B5460" t="str">
        <f>'Page 1 - General Information'!$G$16</f>
        <v>2658</v>
      </c>
      <c r="C5460" s="395" t="s">
        <v>19824</v>
      </c>
      <c r="D5460"/>
      <c r="E5460"/>
      <c r="F5460"/>
      <c r="G5460"/>
      <c r="H5460"/>
      <c r="I5460"/>
      <c r="J5460"/>
      <c r="K5460"/>
      <c r="L5460"/>
      <c r="M5460"/>
      <c r="N5460" t="s">
        <v>8989</v>
      </c>
      <c r="O5460"/>
      <c r="P5460" s="401">
        <f>INDEX('Page 3 - Financial Information'!$K$16:$X$186,Y5460,X5460)</f>
        <v>0</v>
      </c>
      <c r="Q5460"/>
      <c r="R5460"/>
      <c r="S5460" t="s">
        <v>10128</v>
      </c>
      <c r="T5460"/>
      <c r="U5460"/>
      <c r="V5460"/>
      <c r="W5460"/>
      <c r="X5460" s="397">
        <v>7</v>
      </c>
      <c r="Y5460" s="397">
        <v>105</v>
      </c>
    </row>
    <row r="5461" spans="1:25" x14ac:dyDescent="0.45">
      <c r="A5461">
        <f>'Page 1 - General Information'!$G$12</f>
        <v>113367003</v>
      </c>
      <c r="B5461" t="str">
        <f>'Page 1 - General Information'!$G$16</f>
        <v>2658</v>
      </c>
      <c r="C5461" s="395" t="s">
        <v>19824</v>
      </c>
      <c r="D5461"/>
      <c r="E5461"/>
      <c r="F5461"/>
      <c r="G5461"/>
      <c r="H5461"/>
      <c r="I5461"/>
      <c r="J5461"/>
      <c r="K5461"/>
      <c r="L5461"/>
      <c r="M5461"/>
      <c r="N5461" t="s">
        <v>8989</v>
      </c>
      <c r="O5461"/>
      <c r="P5461" s="401">
        <f>INDEX('Page 3 - Financial Information'!$K$16:$X$186,Y5461,X5461)</f>
        <v>0</v>
      </c>
      <c r="Q5461"/>
      <c r="R5461"/>
      <c r="S5461" t="s">
        <v>10129</v>
      </c>
      <c r="T5461"/>
      <c r="U5461"/>
      <c r="V5461"/>
      <c r="W5461"/>
      <c r="X5461" s="397">
        <v>8</v>
      </c>
      <c r="Y5461" s="397">
        <v>105</v>
      </c>
    </row>
    <row r="5462" spans="1:25" x14ac:dyDescent="0.45">
      <c r="A5462">
        <f>'Page 1 - General Information'!$G$12</f>
        <v>113367003</v>
      </c>
      <c r="B5462" t="str">
        <f>'Page 1 - General Information'!$G$16</f>
        <v>2658</v>
      </c>
      <c r="C5462" s="395" t="s">
        <v>19824</v>
      </c>
      <c r="D5462"/>
      <c r="E5462"/>
      <c r="F5462"/>
      <c r="G5462"/>
      <c r="H5462"/>
      <c r="I5462"/>
      <c r="J5462"/>
      <c r="K5462"/>
      <c r="L5462"/>
      <c r="M5462"/>
      <c r="N5462" t="s">
        <v>8989</v>
      </c>
      <c r="O5462"/>
      <c r="P5462" s="401">
        <f>INDEX('Page 3 - Financial Information'!$K$16:$X$186,Y5462,X5462)</f>
        <v>0</v>
      </c>
      <c r="Q5462"/>
      <c r="R5462"/>
      <c r="S5462" t="s">
        <v>10130</v>
      </c>
      <c r="T5462"/>
      <c r="U5462"/>
      <c r="V5462"/>
      <c r="W5462"/>
      <c r="X5462" s="397">
        <v>9</v>
      </c>
      <c r="Y5462" s="397">
        <v>105</v>
      </c>
    </row>
    <row r="5463" spans="1:25" x14ac:dyDescent="0.45">
      <c r="A5463">
        <f>'Page 1 - General Information'!$G$12</f>
        <v>113367003</v>
      </c>
      <c r="B5463" t="str">
        <f>'Page 1 - General Information'!$G$16</f>
        <v>2658</v>
      </c>
      <c r="C5463" s="395" t="s">
        <v>19824</v>
      </c>
      <c r="D5463"/>
      <c r="E5463"/>
      <c r="F5463"/>
      <c r="G5463"/>
      <c r="H5463"/>
      <c r="I5463"/>
      <c r="J5463"/>
      <c r="K5463"/>
      <c r="L5463"/>
      <c r="M5463"/>
      <c r="N5463" t="s">
        <v>8989</v>
      </c>
      <c r="O5463"/>
      <c r="P5463" s="401">
        <f>INDEX('Page 3 - Financial Information'!$K$16:$X$186,Y5463,X5463)</f>
        <v>0</v>
      </c>
      <c r="Q5463"/>
      <c r="R5463"/>
      <c r="S5463" t="s">
        <v>10131</v>
      </c>
      <c r="T5463"/>
      <c r="U5463"/>
      <c r="V5463"/>
      <c r="W5463"/>
      <c r="X5463" s="397">
        <v>10</v>
      </c>
      <c r="Y5463" s="397">
        <v>105</v>
      </c>
    </row>
    <row r="5464" spans="1:25" x14ac:dyDescent="0.45">
      <c r="A5464">
        <f>'Page 1 - General Information'!$G$12</f>
        <v>113367003</v>
      </c>
      <c r="B5464" t="str">
        <f>'Page 1 - General Information'!$G$16</f>
        <v>2658</v>
      </c>
      <c r="C5464" s="395" t="s">
        <v>19824</v>
      </c>
      <c r="D5464"/>
      <c r="E5464"/>
      <c r="F5464"/>
      <c r="G5464"/>
      <c r="H5464"/>
      <c r="I5464"/>
      <c r="J5464"/>
      <c r="K5464"/>
      <c r="L5464"/>
      <c r="M5464"/>
      <c r="N5464" t="s">
        <v>8989</v>
      </c>
      <c r="O5464"/>
      <c r="P5464" s="401">
        <f>INDEX('Page 3 - Financial Information'!$K$16:$X$186,Y5464,X5464)</f>
        <v>0</v>
      </c>
      <c r="Q5464"/>
      <c r="R5464"/>
      <c r="S5464" t="s">
        <v>10132</v>
      </c>
      <c r="T5464"/>
      <c r="U5464"/>
      <c r="V5464"/>
      <c r="W5464"/>
      <c r="X5464" s="397">
        <v>13</v>
      </c>
      <c r="Y5464" s="397">
        <v>105</v>
      </c>
    </row>
    <row r="5465" spans="1:25" x14ac:dyDescent="0.45">
      <c r="A5465">
        <f>'Page 1 - General Information'!$G$12</f>
        <v>113367003</v>
      </c>
      <c r="B5465" t="str">
        <f>'Page 1 - General Information'!$G$16</f>
        <v>2658</v>
      </c>
      <c r="C5465" s="395" t="s">
        <v>19824</v>
      </c>
      <c r="D5465"/>
      <c r="E5465"/>
      <c r="F5465"/>
      <c r="G5465"/>
      <c r="H5465"/>
      <c r="I5465"/>
      <c r="J5465"/>
      <c r="K5465"/>
      <c r="L5465"/>
      <c r="M5465"/>
      <c r="N5465" t="s">
        <v>8989</v>
      </c>
      <c r="O5465"/>
      <c r="P5465" s="401">
        <f>INDEX('Page 3 - Financial Information'!$K$16:$X$186,Y5465,X5465)</f>
        <v>0</v>
      </c>
      <c r="Q5465"/>
      <c r="R5465"/>
      <c r="S5465" t="s">
        <v>10133</v>
      </c>
      <c r="T5465"/>
      <c r="U5465"/>
      <c r="V5465"/>
      <c r="W5465"/>
      <c r="X5465" s="397">
        <v>14</v>
      </c>
      <c r="Y5465" s="397">
        <v>105</v>
      </c>
    </row>
    <row r="5466" spans="1:25" x14ac:dyDescent="0.45">
      <c r="A5466">
        <f>'Page 1 - General Information'!$G$12</f>
        <v>113367003</v>
      </c>
      <c r="B5466" t="str">
        <f>'Page 1 - General Information'!$G$16</f>
        <v>2658</v>
      </c>
      <c r="C5466" s="395" t="s">
        <v>19824</v>
      </c>
      <c r="D5466"/>
      <c r="E5466"/>
      <c r="F5466"/>
      <c r="G5466"/>
      <c r="H5466"/>
      <c r="I5466"/>
      <c r="J5466"/>
      <c r="K5466"/>
      <c r="L5466"/>
      <c r="M5466"/>
      <c r="N5466" t="s">
        <v>8989</v>
      </c>
      <c r="O5466"/>
      <c r="P5466" s="401">
        <f>INDEX('Page 3 - Financial Information'!$K$16:$X$186,Y5466,X5466)</f>
        <v>0</v>
      </c>
      <c r="Q5466"/>
      <c r="R5466"/>
      <c r="S5466" t="s">
        <v>10134</v>
      </c>
      <c r="T5466"/>
      <c r="U5466"/>
      <c r="V5466"/>
      <c r="W5466"/>
      <c r="X5466" s="397">
        <v>1</v>
      </c>
      <c r="Y5466" s="397">
        <v>106</v>
      </c>
    </row>
    <row r="5467" spans="1:25" x14ac:dyDescent="0.45">
      <c r="A5467">
        <f>'Page 1 - General Information'!$G$12</f>
        <v>113367003</v>
      </c>
      <c r="B5467" t="str">
        <f>'Page 1 - General Information'!$G$16</f>
        <v>2658</v>
      </c>
      <c r="C5467" s="395" t="s">
        <v>19824</v>
      </c>
      <c r="D5467"/>
      <c r="E5467"/>
      <c r="F5467"/>
      <c r="G5467"/>
      <c r="H5467"/>
      <c r="I5467"/>
      <c r="J5467"/>
      <c r="K5467"/>
      <c r="L5467"/>
      <c r="M5467"/>
      <c r="N5467" t="s">
        <v>8989</v>
      </c>
      <c r="O5467"/>
      <c r="P5467" s="401">
        <f>INDEX('Page 3 - Financial Information'!$K$16:$X$186,Y5467,X5467)</f>
        <v>0</v>
      </c>
      <c r="Q5467"/>
      <c r="R5467"/>
      <c r="S5467" t="s">
        <v>10135</v>
      </c>
      <c r="T5467"/>
      <c r="U5467"/>
      <c r="V5467"/>
      <c r="W5467"/>
      <c r="X5467" s="397">
        <v>3</v>
      </c>
      <c r="Y5467" s="397">
        <v>106</v>
      </c>
    </row>
    <row r="5468" spans="1:25" x14ac:dyDescent="0.45">
      <c r="A5468">
        <f>'Page 1 - General Information'!$G$12</f>
        <v>113367003</v>
      </c>
      <c r="B5468" t="str">
        <f>'Page 1 - General Information'!$G$16</f>
        <v>2658</v>
      </c>
      <c r="C5468" s="395" t="s">
        <v>19824</v>
      </c>
      <c r="D5468"/>
      <c r="E5468"/>
      <c r="F5468"/>
      <c r="G5468"/>
      <c r="H5468"/>
      <c r="I5468"/>
      <c r="J5468"/>
      <c r="K5468"/>
      <c r="L5468"/>
      <c r="M5468"/>
      <c r="N5468" t="s">
        <v>8989</v>
      </c>
      <c r="O5468"/>
      <c r="P5468" s="401">
        <f>INDEX('Page 3 - Financial Information'!$K$16:$X$186,Y5468,X5468)</f>
        <v>0</v>
      </c>
      <c r="Q5468"/>
      <c r="R5468"/>
      <c r="S5468" t="s">
        <v>10136</v>
      </c>
      <c r="T5468"/>
      <c r="U5468"/>
      <c r="V5468"/>
      <c r="W5468"/>
      <c r="X5468" s="397">
        <v>4</v>
      </c>
      <c r="Y5468" s="397">
        <v>106</v>
      </c>
    </row>
    <row r="5469" spans="1:25" x14ac:dyDescent="0.45">
      <c r="A5469">
        <f>'Page 1 - General Information'!$G$12</f>
        <v>113367003</v>
      </c>
      <c r="B5469" t="str">
        <f>'Page 1 - General Information'!$G$16</f>
        <v>2658</v>
      </c>
      <c r="C5469" s="395" t="s">
        <v>19824</v>
      </c>
      <c r="D5469"/>
      <c r="E5469"/>
      <c r="F5469"/>
      <c r="G5469"/>
      <c r="H5469"/>
      <c r="I5469"/>
      <c r="J5469"/>
      <c r="K5469"/>
      <c r="L5469"/>
      <c r="M5469"/>
      <c r="N5469" t="s">
        <v>8989</v>
      </c>
      <c r="O5469"/>
      <c r="P5469" s="401">
        <f>INDEX('Page 3 - Financial Information'!$K$16:$X$186,Y5469,X5469)</f>
        <v>0</v>
      </c>
      <c r="Q5469"/>
      <c r="R5469"/>
      <c r="S5469" t="s">
        <v>10137</v>
      </c>
      <c r="T5469"/>
      <c r="U5469"/>
      <c r="V5469"/>
      <c r="W5469"/>
      <c r="X5469" s="397">
        <v>5</v>
      </c>
      <c r="Y5469" s="397">
        <v>106</v>
      </c>
    </row>
    <row r="5470" spans="1:25" x14ac:dyDescent="0.45">
      <c r="A5470">
        <f>'Page 1 - General Information'!$G$12</f>
        <v>113367003</v>
      </c>
      <c r="B5470" t="str">
        <f>'Page 1 - General Information'!$G$16</f>
        <v>2658</v>
      </c>
      <c r="C5470" s="395" t="s">
        <v>19824</v>
      </c>
      <c r="D5470"/>
      <c r="E5470"/>
      <c r="F5470"/>
      <c r="G5470"/>
      <c r="H5470"/>
      <c r="I5470"/>
      <c r="J5470"/>
      <c r="K5470"/>
      <c r="L5470"/>
      <c r="M5470"/>
      <c r="N5470" t="s">
        <v>8989</v>
      </c>
      <c r="O5470"/>
      <c r="P5470" s="401">
        <f>INDEX('Page 3 - Financial Information'!$K$16:$X$186,Y5470,X5470)</f>
        <v>0</v>
      </c>
      <c r="Q5470"/>
      <c r="R5470"/>
      <c r="S5470" t="s">
        <v>10138</v>
      </c>
      <c r="T5470"/>
      <c r="U5470"/>
      <c r="V5470"/>
      <c r="W5470"/>
      <c r="X5470" s="397">
        <v>6</v>
      </c>
      <c r="Y5470" s="397">
        <v>106</v>
      </c>
    </row>
    <row r="5471" spans="1:25" x14ac:dyDescent="0.45">
      <c r="A5471">
        <f>'Page 1 - General Information'!$G$12</f>
        <v>113367003</v>
      </c>
      <c r="B5471" t="str">
        <f>'Page 1 - General Information'!$G$16</f>
        <v>2658</v>
      </c>
      <c r="C5471" s="395" t="s">
        <v>19824</v>
      </c>
      <c r="D5471"/>
      <c r="E5471"/>
      <c r="F5471"/>
      <c r="G5471"/>
      <c r="H5471"/>
      <c r="I5471"/>
      <c r="J5471"/>
      <c r="K5471"/>
      <c r="L5471"/>
      <c r="M5471"/>
      <c r="N5471" t="s">
        <v>8989</v>
      </c>
      <c r="O5471"/>
      <c r="P5471" s="401">
        <f>INDEX('Page 3 - Financial Information'!$K$16:$X$186,Y5471,X5471)</f>
        <v>0</v>
      </c>
      <c r="Q5471"/>
      <c r="R5471"/>
      <c r="S5471" t="s">
        <v>10139</v>
      </c>
      <c r="T5471"/>
      <c r="U5471"/>
      <c r="V5471"/>
      <c r="W5471"/>
      <c r="X5471" s="397">
        <v>7</v>
      </c>
      <c r="Y5471" s="397">
        <v>106</v>
      </c>
    </row>
    <row r="5472" spans="1:25" x14ac:dyDescent="0.45">
      <c r="A5472">
        <f>'Page 1 - General Information'!$G$12</f>
        <v>113367003</v>
      </c>
      <c r="B5472" t="str">
        <f>'Page 1 - General Information'!$G$16</f>
        <v>2658</v>
      </c>
      <c r="C5472" s="395" t="s">
        <v>19824</v>
      </c>
      <c r="D5472"/>
      <c r="E5472"/>
      <c r="F5472"/>
      <c r="G5472"/>
      <c r="H5472"/>
      <c r="I5472"/>
      <c r="J5472"/>
      <c r="K5472"/>
      <c r="L5472"/>
      <c r="M5472"/>
      <c r="N5472" t="s">
        <v>8989</v>
      </c>
      <c r="O5472"/>
      <c r="P5472" s="401">
        <f>INDEX('Page 3 - Financial Information'!$K$16:$X$186,Y5472,X5472)</f>
        <v>0</v>
      </c>
      <c r="Q5472"/>
      <c r="R5472"/>
      <c r="S5472" t="s">
        <v>10140</v>
      </c>
      <c r="T5472"/>
      <c r="U5472"/>
      <c r="V5472"/>
      <c r="W5472"/>
      <c r="X5472" s="397">
        <v>8</v>
      </c>
      <c r="Y5472" s="397">
        <v>106</v>
      </c>
    </row>
    <row r="5473" spans="1:25" x14ac:dyDescent="0.45">
      <c r="A5473">
        <f>'Page 1 - General Information'!$G$12</f>
        <v>113367003</v>
      </c>
      <c r="B5473" t="str">
        <f>'Page 1 - General Information'!$G$16</f>
        <v>2658</v>
      </c>
      <c r="C5473" s="395" t="s">
        <v>19824</v>
      </c>
      <c r="D5473"/>
      <c r="E5473"/>
      <c r="F5473"/>
      <c r="G5473"/>
      <c r="H5473"/>
      <c r="I5473"/>
      <c r="J5473"/>
      <c r="K5473"/>
      <c r="L5473"/>
      <c r="M5473"/>
      <c r="N5473" t="s">
        <v>8989</v>
      </c>
      <c r="O5473"/>
      <c r="P5473" s="401">
        <f>INDEX('Page 3 - Financial Information'!$K$16:$X$186,Y5473,X5473)</f>
        <v>0</v>
      </c>
      <c r="Q5473"/>
      <c r="R5473"/>
      <c r="S5473" t="s">
        <v>10141</v>
      </c>
      <c r="T5473"/>
      <c r="U5473"/>
      <c r="V5473"/>
      <c r="W5473"/>
      <c r="X5473" s="397">
        <v>9</v>
      </c>
      <c r="Y5473" s="397">
        <v>106</v>
      </c>
    </row>
    <row r="5474" spans="1:25" x14ac:dyDescent="0.45">
      <c r="A5474">
        <f>'Page 1 - General Information'!$G$12</f>
        <v>113367003</v>
      </c>
      <c r="B5474" t="str">
        <f>'Page 1 - General Information'!$G$16</f>
        <v>2658</v>
      </c>
      <c r="C5474" s="395" t="s">
        <v>19824</v>
      </c>
      <c r="D5474"/>
      <c r="E5474"/>
      <c r="F5474"/>
      <c r="G5474"/>
      <c r="H5474"/>
      <c r="I5474"/>
      <c r="J5474"/>
      <c r="K5474"/>
      <c r="L5474"/>
      <c r="M5474"/>
      <c r="N5474" t="s">
        <v>8989</v>
      </c>
      <c r="O5474"/>
      <c r="P5474" s="401">
        <f>INDEX('Page 3 - Financial Information'!$K$16:$X$186,Y5474,X5474)</f>
        <v>0</v>
      </c>
      <c r="Q5474"/>
      <c r="R5474"/>
      <c r="S5474" t="s">
        <v>10142</v>
      </c>
      <c r="T5474"/>
      <c r="U5474"/>
      <c r="V5474"/>
      <c r="W5474"/>
      <c r="X5474" s="397">
        <v>10</v>
      </c>
      <c r="Y5474" s="397">
        <v>106</v>
      </c>
    </row>
    <row r="5475" spans="1:25" x14ac:dyDescent="0.45">
      <c r="A5475">
        <f>'Page 1 - General Information'!$G$12</f>
        <v>113367003</v>
      </c>
      <c r="B5475" t="str">
        <f>'Page 1 - General Information'!$G$16</f>
        <v>2658</v>
      </c>
      <c r="C5475" s="395" t="s">
        <v>19824</v>
      </c>
      <c r="D5475"/>
      <c r="E5475"/>
      <c r="F5475"/>
      <c r="G5475"/>
      <c r="H5475"/>
      <c r="I5475"/>
      <c r="J5475"/>
      <c r="K5475"/>
      <c r="L5475"/>
      <c r="M5475"/>
      <c r="N5475" t="s">
        <v>8989</v>
      </c>
      <c r="O5475"/>
      <c r="P5475" s="401">
        <f>INDEX('Page 3 - Financial Information'!$K$16:$X$186,Y5475,X5475)</f>
        <v>0</v>
      </c>
      <c r="Q5475"/>
      <c r="R5475"/>
      <c r="S5475" t="s">
        <v>10143</v>
      </c>
      <c r="T5475"/>
      <c r="U5475"/>
      <c r="V5475"/>
      <c r="W5475"/>
      <c r="X5475" s="397">
        <v>13</v>
      </c>
      <c r="Y5475" s="397">
        <v>106</v>
      </c>
    </row>
    <row r="5476" spans="1:25" x14ac:dyDescent="0.45">
      <c r="A5476">
        <f>'Page 1 - General Information'!$G$12</f>
        <v>113367003</v>
      </c>
      <c r="B5476" t="str">
        <f>'Page 1 - General Information'!$G$16</f>
        <v>2658</v>
      </c>
      <c r="C5476" s="395" t="s">
        <v>19824</v>
      </c>
      <c r="D5476"/>
      <c r="E5476"/>
      <c r="F5476"/>
      <c r="G5476"/>
      <c r="H5476"/>
      <c r="I5476"/>
      <c r="J5476"/>
      <c r="K5476"/>
      <c r="L5476"/>
      <c r="M5476"/>
      <c r="N5476" t="s">
        <v>8989</v>
      </c>
      <c r="O5476"/>
      <c r="P5476" s="401">
        <f>INDEX('Page 3 - Financial Information'!$K$16:$X$186,Y5476,X5476)</f>
        <v>0</v>
      </c>
      <c r="Q5476"/>
      <c r="R5476"/>
      <c r="S5476" t="s">
        <v>10144</v>
      </c>
      <c r="T5476"/>
      <c r="U5476"/>
      <c r="V5476"/>
      <c r="W5476"/>
      <c r="X5476" s="397">
        <v>14</v>
      </c>
      <c r="Y5476" s="397">
        <v>106</v>
      </c>
    </row>
    <row r="5477" spans="1:25" x14ac:dyDescent="0.45">
      <c r="A5477">
        <f>'Page 1 - General Information'!$G$12</f>
        <v>113367003</v>
      </c>
      <c r="B5477" t="str">
        <f>'Page 1 - General Information'!$G$16</f>
        <v>2658</v>
      </c>
      <c r="C5477" s="395" t="s">
        <v>19824</v>
      </c>
      <c r="D5477"/>
      <c r="E5477"/>
      <c r="F5477"/>
      <c r="G5477"/>
      <c r="H5477"/>
      <c r="I5477"/>
      <c r="J5477"/>
      <c r="K5477"/>
      <c r="L5477"/>
      <c r="M5477"/>
      <c r="N5477" t="s">
        <v>8989</v>
      </c>
      <c r="O5477"/>
      <c r="P5477" s="401">
        <f>INDEX('Page 3 - Financial Information'!$K$16:$X$186,Y5477,X5477)</f>
        <v>10880.2</v>
      </c>
      <c r="Q5477"/>
      <c r="R5477"/>
      <c r="S5477" t="s">
        <v>10145</v>
      </c>
      <c r="T5477"/>
      <c r="U5477"/>
      <c r="V5477"/>
      <c r="W5477"/>
      <c r="X5477" s="397">
        <v>1</v>
      </c>
      <c r="Y5477" s="397">
        <v>107</v>
      </c>
    </row>
    <row r="5478" spans="1:25" x14ac:dyDescent="0.45">
      <c r="A5478">
        <f>'Page 1 - General Information'!$G$12</f>
        <v>113367003</v>
      </c>
      <c r="B5478" t="str">
        <f>'Page 1 - General Information'!$G$16</f>
        <v>2658</v>
      </c>
      <c r="C5478" s="395" t="s">
        <v>19824</v>
      </c>
      <c r="D5478"/>
      <c r="E5478"/>
      <c r="F5478"/>
      <c r="G5478"/>
      <c r="H5478"/>
      <c r="I5478"/>
      <c r="J5478"/>
      <c r="K5478"/>
      <c r="L5478"/>
      <c r="M5478"/>
      <c r="N5478" t="s">
        <v>8989</v>
      </c>
      <c r="O5478"/>
      <c r="P5478" s="401">
        <f>INDEX('Page 3 - Financial Information'!$K$16:$X$186,Y5478,X5478)</f>
        <v>936.58</v>
      </c>
      <c r="Q5478"/>
      <c r="R5478"/>
      <c r="S5478" t="s">
        <v>10146</v>
      </c>
      <c r="T5478"/>
      <c r="U5478"/>
      <c r="V5478"/>
      <c r="W5478"/>
      <c r="X5478" s="397">
        <v>3</v>
      </c>
      <c r="Y5478" s="397">
        <v>107</v>
      </c>
    </row>
    <row r="5479" spans="1:25" x14ac:dyDescent="0.45">
      <c r="A5479">
        <f>'Page 1 - General Information'!$G$12</f>
        <v>113367003</v>
      </c>
      <c r="B5479" t="str">
        <f>'Page 1 - General Information'!$G$16</f>
        <v>2658</v>
      </c>
      <c r="C5479" s="395" t="s">
        <v>19824</v>
      </c>
      <c r="D5479"/>
      <c r="E5479"/>
      <c r="F5479"/>
      <c r="G5479"/>
      <c r="H5479"/>
      <c r="I5479"/>
      <c r="J5479"/>
      <c r="K5479"/>
      <c r="L5479"/>
      <c r="M5479"/>
      <c r="N5479" t="s">
        <v>8989</v>
      </c>
      <c r="O5479"/>
      <c r="P5479" s="401">
        <f>INDEX('Page 3 - Financial Information'!$K$16:$X$186,Y5479,X5479)</f>
        <v>472.7</v>
      </c>
      <c r="Q5479"/>
      <c r="R5479"/>
      <c r="S5479" t="s">
        <v>10147</v>
      </c>
      <c r="T5479"/>
      <c r="U5479"/>
      <c r="V5479"/>
      <c r="W5479"/>
      <c r="X5479" s="397">
        <v>4</v>
      </c>
      <c r="Y5479" s="397">
        <v>107</v>
      </c>
    </row>
    <row r="5480" spans="1:25" x14ac:dyDescent="0.45">
      <c r="A5480">
        <f>'Page 1 - General Information'!$G$12</f>
        <v>113367003</v>
      </c>
      <c r="B5480" t="str">
        <f>'Page 1 - General Information'!$G$16</f>
        <v>2658</v>
      </c>
      <c r="C5480" s="395" t="s">
        <v>19824</v>
      </c>
      <c r="D5480"/>
      <c r="E5480"/>
      <c r="F5480"/>
      <c r="G5480"/>
      <c r="H5480"/>
      <c r="I5480"/>
      <c r="J5480"/>
      <c r="K5480"/>
      <c r="L5480"/>
      <c r="M5480"/>
      <c r="N5480" t="s">
        <v>8989</v>
      </c>
      <c r="O5480"/>
      <c r="P5480" s="401">
        <f>INDEX('Page 3 - Financial Information'!$K$16:$X$186,Y5480,X5480)</f>
        <v>1021.66</v>
      </c>
      <c r="Q5480"/>
      <c r="R5480"/>
      <c r="S5480" t="s">
        <v>10148</v>
      </c>
      <c r="T5480"/>
      <c r="U5480"/>
      <c r="V5480"/>
      <c r="W5480"/>
      <c r="X5480" s="397">
        <v>5</v>
      </c>
      <c r="Y5480" s="397">
        <v>107</v>
      </c>
    </row>
    <row r="5481" spans="1:25" x14ac:dyDescent="0.45">
      <c r="A5481">
        <f>'Page 1 - General Information'!$G$12</f>
        <v>113367003</v>
      </c>
      <c r="B5481" t="str">
        <f>'Page 1 - General Information'!$G$16</f>
        <v>2658</v>
      </c>
      <c r="C5481" s="395" t="s">
        <v>19824</v>
      </c>
      <c r="D5481"/>
      <c r="E5481"/>
      <c r="F5481"/>
      <c r="G5481"/>
      <c r="H5481"/>
      <c r="I5481"/>
      <c r="J5481"/>
      <c r="K5481"/>
      <c r="L5481"/>
      <c r="M5481"/>
      <c r="N5481" t="s">
        <v>8989</v>
      </c>
      <c r="O5481"/>
      <c r="P5481" s="401">
        <f>INDEX('Page 3 - Financial Information'!$K$16:$X$186,Y5481,X5481)</f>
        <v>0</v>
      </c>
      <c r="Q5481"/>
      <c r="R5481"/>
      <c r="S5481" t="s">
        <v>10149</v>
      </c>
      <c r="T5481"/>
      <c r="U5481"/>
      <c r="V5481"/>
      <c r="W5481"/>
      <c r="X5481" s="397">
        <v>6</v>
      </c>
      <c r="Y5481" s="397">
        <v>107</v>
      </c>
    </row>
    <row r="5482" spans="1:25" x14ac:dyDescent="0.45">
      <c r="A5482">
        <f>'Page 1 - General Information'!$G$12</f>
        <v>113367003</v>
      </c>
      <c r="B5482" t="str">
        <f>'Page 1 - General Information'!$G$16</f>
        <v>2658</v>
      </c>
      <c r="C5482" s="395" t="s">
        <v>19824</v>
      </c>
      <c r="D5482"/>
      <c r="E5482"/>
      <c r="F5482"/>
      <c r="G5482"/>
      <c r="H5482"/>
      <c r="I5482"/>
      <c r="J5482"/>
      <c r="K5482"/>
      <c r="L5482"/>
      <c r="M5482"/>
      <c r="N5482" t="s">
        <v>8989</v>
      </c>
      <c r="O5482"/>
      <c r="P5482" s="401">
        <f>INDEX('Page 3 - Financial Information'!$K$16:$X$186,Y5482,X5482)</f>
        <v>2966.24</v>
      </c>
      <c r="Q5482"/>
      <c r="R5482"/>
      <c r="S5482" t="s">
        <v>10150</v>
      </c>
      <c r="T5482"/>
      <c r="U5482"/>
      <c r="V5482"/>
      <c r="W5482"/>
      <c r="X5482" s="397">
        <v>7</v>
      </c>
      <c r="Y5482" s="397">
        <v>107</v>
      </c>
    </row>
    <row r="5483" spans="1:25" x14ac:dyDescent="0.45">
      <c r="A5483">
        <f>'Page 1 - General Information'!$G$12</f>
        <v>113367003</v>
      </c>
      <c r="B5483" t="str">
        <f>'Page 1 - General Information'!$G$16</f>
        <v>2658</v>
      </c>
      <c r="C5483" s="395" t="s">
        <v>19824</v>
      </c>
      <c r="D5483"/>
      <c r="E5483"/>
      <c r="F5483"/>
      <c r="G5483"/>
      <c r="H5483"/>
      <c r="I5483"/>
      <c r="J5483"/>
      <c r="K5483"/>
      <c r="L5483"/>
      <c r="M5483"/>
      <c r="N5483" t="s">
        <v>8989</v>
      </c>
      <c r="O5483"/>
      <c r="P5483" s="401">
        <f>INDEX('Page 3 - Financial Information'!$K$16:$X$186,Y5483,X5483)</f>
        <v>5483.02</v>
      </c>
      <c r="Q5483"/>
      <c r="R5483"/>
      <c r="S5483" t="s">
        <v>10151</v>
      </c>
      <c r="T5483"/>
      <c r="U5483"/>
      <c r="V5483"/>
      <c r="W5483"/>
      <c r="X5483" s="397">
        <v>8</v>
      </c>
      <c r="Y5483" s="397">
        <v>107</v>
      </c>
    </row>
    <row r="5484" spans="1:25" x14ac:dyDescent="0.45">
      <c r="A5484">
        <f>'Page 1 - General Information'!$G$12</f>
        <v>113367003</v>
      </c>
      <c r="B5484" t="str">
        <f>'Page 1 - General Information'!$G$16</f>
        <v>2658</v>
      </c>
      <c r="C5484" s="395" t="s">
        <v>19824</v>
      </c>
      <c r="D5484"/>
      <c r="E5484"/>
      <c r="F5484"/>
      <c r="G5484"/>
      <c r="H5484"/>
      <c r="I5484"/>
      <c r="J5484"/>
      <c r="K5484"/>
      <c r="L5484"/>
      <c r="M5484"/>
      <c r="N5484" t="s">
        <v>8989</v>
      </c>
      <c r="O5484"/>
      <c r="P5484" s="401">
        <f>INDEX('Page 3 - Financial Information'!$K$16:$X$186,Y5484,X5484)</f>
        <v>0</v>
      </c>
      <c r="Q5484"/>
      <c r="R5484"/>
      <c r="S5484" t="s">
        <v>10152</v>
      </c>
      <c r="T5484"/>
      <c r="U5484"/>
      <c r="V5484"/>
      <c r="W5484"/>
      <c r="X5484" s="397">
        <v>9</v>
      </c>
      <c r="Y5484" s="397">
        <v>107</v>
      </c>
    </row>
    <row r="5485" spans="1:25" x14ac:dyDescent="0.45">
      <c r="A5485">
        <f>'Page 1 - General Information'!$G$12</f>
        <v>113367003</v>
      </c>
      <c r="B5485" t="str">
        <f>'Page 1 - General Information'!$G$16</f>
        <v>2658</v>
      </c>
      <c r="C5485" s="395" t="s">
        <v>19824</v>
      </c>
      <c r="D5485"/>
      <c r="E5485"/>
      <c r="F5485"/>
      <c r="G5485"/>
      <c r="H5485"/>
      <c r="I5485"/>
      <c r="J5485"/>
      <c r="K5485"/>
      <c r="L5485"/>
      <c r="M5485"/>
      <c r="N5485" t="s">
        <v>8989</v>
      </c>
      <c r="O5485"/>
      <c r="P5485" s="401">
        <f>INDEX('Page 3 - Financial Information'!$K$16:$X$186,Y5485,X5485)</f>
        <v>0</v>
      </c>
      <c r="Q5485"/>
      <c r="R5485"/>
      <c r="S5485" t="s">
        <v>10153</v>
      </c>
      <c r="T5485"/>
      <c r="U5485"/>
      <c r="V5485"/>
      <c r="W5485"/>
      <c r="X5485" s="397">
        <v>10</v>
      </c>
      <c r="Y5485" s="397">
        <v>107</v>
      </c>
    </row>
    <row r="5486" spans="1:25" x14ac:dyDescent="0.45">
      <c r="A5486">
        <f>'Page 1 - General Information'!$G$12</f>
        <v>113367003</v>
      </c>
      <c r="B5486" t="str">
        <f>'Page 1 - General Information'!$G$16</f>
        <v>2658</v>
      </c>
      <c r="C5486" s="395" t="s">
        <v>19824</v>
      </c>
      <c r="D5486"/>
      <c r="E5486"/>
      <c r="F5486"/>
      <c r="G5486"/>
      <c r="H5486"/>
      <c r="I5486"/>
      <c r="J5486"/>
      <c r="K5486"/>
      <c r="L5486"/>
      <c r="M5486"/>
      <c r="N5486" t="s">
        <v>8989</v>
      </c>
      <c r="O5486"/>
      <c r="P5486" s="401">
        <f>INDEX('Page 3 - Financial Information'!$K$16:$X$186,Y5486,X5486)</f>
        <v>0</v>
      </c>
      <c r="Q5486"/>
      <c r="R5486"/>
      <c r="S5486" t="s">
        <v>10154</v>
      </c>
      <c r="T5486"/>
      <c r="U5486"/>
      <c r="V5486"/>
      <c r="W5486"/>
      <c r="X5486" s="397">
        <v>13</v>
      </c>
      <c r="Y5486" s="397">
        <v>107</v>
      </c>
    </row>
    <row r="5487" spans="1:25" x14ac:dyDescent="0.45">
      <c r="A5487">
        <f>'Page 1 - General Information'!$G$12</f>
        <v>113367003</v>
      </c>
      <c r="B5487" t="str">
        <f>'Page 1 - General Information'!$G$16</f>
        <v>2658</v>
      </c>
      <c r="C5487" s="395" t="s">
        <v>19824</v>
      </c>
      <c r="D5487"/>
      <c r="E5487"/>
      <c r="F5487"/>
      <c r="G5487"/>
      <c r="H5487"/>
      <c r="I5487"/>
      <c r="J5487"/>
      <c r="K5487"/>
      <c r="L5487"/>
      <c r="M5487"/>
      <c r="N5487" t="s">
        <v>8989</v>
      </c>
      <c r="O5487"/>
      <c r="P5487" s="401">
        <f>INDEX('Page 3 - Financial Information'!$K$16:$X$186,Y5487,X5487)</f>
        <v>0</v>
      </c>
      <c r="Q5487"/>
      <c r="R5487"/>
      <c r="S5487" t="s">
        <v>10155</v>
      </c>
      <c r="T5487"/>
      <c r="U5487"/>
      <c r="V5487"/>
      <c r="W5487"/>
      <c r="X5487" s="397">
        <v>14</v>
      </c>
      <c r="Y5487" s="397">
        <v>107</v>
      </c>
    </row>
    <row r="5488" spans="1:25" x14ac:dyDescent="0.45">
      <c r="A5488">
        <f>'Page 1 - General Information'!$G$12</f>
        <v>113367003</v>
      </c>
      <c r="B5488" t="str">
        <f>'Page 1 - General Information'!$G$16</f>
        <v>2658</v>
      </c>
      <c r="C5488" s="395" t="s">
        <v>19824</v>
      </c>
      <c r="D5488"/>
      <c r="E5488"/>
      <c r="F5488"/>
      <c r="G5488"/>
      <c r="H5488"/>
      <c r="I5488"/>
      <c r="J5488"/>
      <c r="K5488"/>
      <c r="L5488"/>
      <c r="M5488"/>
      <c r="N5488" t="s">
        <v>8989</v>
      </c>
      <c r="O5488"/>
      <c r="P5488" s="401">
        <f>INDEX('Page 3 - Financial Information'!$K$16:$X$186,Y5488,X5488)</f>
        <v>17135.509999999998</v>
      </c>
      <c r="Q5488"/>
      <c r="R5488"/>
      <c r="S5488" t="s">
        <v>10932</v>
      </c>
      <c r="T5488"/>
      <c r="U5488"/>
      <c r="V5488"/>
      <c r="W5488"/>
      <c r="X5488" s="397">
        <v>1</v>
      </c>
      <c r="Y5488" s="397">
        <v>108</v>
      </c>
    </row>
    <row r="5489" spans="1:25" x14ac:dyDescent="0.45">
      <c r="A5489">
        <f>'Page 1 - General Information'!$G$12</f>
        <v>113367003</v>
      </c>
      <c r="B5489" t="str">
        <f>'Page 1 - General Information'!$G$16</f>
        <v>2658</v>
      </c>
      <c r="C5489" s="395" t="s">
        <v>19824</v>
      </c>
      <c r="D5489"/>
      <c r="E5489"/>
      <c r="F5489"/>
      <c r="G5489"/>
      <c r="H5489"/>
      <c r="I5489"/>
      <c r="J5489"/>
      <c r="K5489"/>
      <c r="L5489"/>
      <c r="M5489"/>
      <c r="N5489" t="s">
        <v>8989</v>
      </c>
      <c r="O5489"/>
      <c r="P5489" s="401">
        <f>INDEX('Page 3 - Financial Information'!$K$16:$X$186,Y5489,X5489)</f>
        <v>1328.02</v>
      </c>
      <c r="Q5489"/>
      <c r="R5489"/>
      <c r="S5489" t="s">
        <v>10933</v>
      </c>
      <c r="T5489"/>
      <c r="U5489"/>
      <c r="V5489"/>
      <c r="W5489"/>
      <c r="X5489" s="397">
        <v>3</v>
      </c>
      <c r="Y5489" s="397">
        <v>108</v>
      </c>
    </row>
    <row r="5490" spans="1:25" x14ac:dyDescent="0.45">
      <c r="A5490">
        <f>'Page 1 - General Information'!$G$12</f>
        <v>113367003</v>
      </c>
      <c r="B5490" t="str">
        <f>'Page 1 - General Information'!$G$16</f>
        <v>2658</v>
      </c>
      <c r="C5490" s="395" t="s">
        <v>19824</v>
      </c>
      <c r="D5490"/>
      <c r="E5490"/>
      <c r="F5490"/>
      <c r="G5490"/>
      <c r="H5490"/>
      <c r="I5490"/>
      <c r="J5490"/>
      <c r="K5490"/>
      <c r="L5490"/>
      <c r="M5490"/>
      <c r="N5490" t="s">
        <v>8989</v>
      </c>
      <c r="O5490"/>
      <c r="P5490" s="401">
        <f>INDEX('Page 3 - Financial Information'!$K$16:$X$186,Y5490,X5490)</f>
        <v>1314.43</v>
      </c>
      <c r="Q5490"/>
      <c r="R5490"/>
      <c r="S5490" t="s">
        <v>10934</v>
      </c>
      <c r="T5490"/>
      <c r="U5490"/>
      <c r="V5490"/>
      <c r="W5490"/>
      <c r="X5490" s="397">
        <v>4</v>
      </c>
      <c r="Y5490" s="397">
        <v>108</v>
      </c>
    </row>
    <row r="5491" spans="1:25" x14ac:dyDescent="0.45">
      <c r="A5491">
        <f>'Page 1 - General Information'!$G$12</f>
        <v>113367003</v>
      </c>
      <c r="B5491" t="str">
        <f>'Page 1 - General Information'!$G$16</f>
        <v>2658</v>
      </c>
      <c r="C5491" s="395" t="s">
        <v>19824</v>
      </c>
      <c r="D5491"/>
      <c r="E5491"/>
      <c r="F5491"/>
      <c r="G5491"/>
      <c r="H5491"/>
      <c r="I5491"/>
      <c r="J5491"/>
      <c r="K5491"/>
      <c r="L5491"/>
      <c r="M5491"/>
      <c r="N5491" t="s">
        <v>8989</v>
      </c>
      <c r="O5491"/>
      <c r="P5491" s="401">
        <f>INDEX('Page 3 - Financial Information'!$K$16:$X$186,Y5491,X5491)</f>
        <v>868.41</v>
      </c>
      <c r="Q5491"/>
      <c r="R5491"/>
      <c r="S5491" t="s">
        <v>10935</v>
      </c>
      <c r="T5491"/>
      <c r="U5491"/>
      <c r="V5491"/>
      <c r="W5491"/>
      <c r="X5491" s="397">
        <v>5</v>
      </c>
      <c r="Y5491" s="397">
        <v>108</v>
      </c>
    </row>
    <row r="5492" spans="1:25" x14ac:dyDescent="0.45">
      <c r="A5492">
        <f>'Page 1 - General Information'!$G$12</f>
        <v>113367003</v>
      </c>
      <c r="B5492" t="str">
        <f>'Page 1 - General Information'!$G$16</f>
        <v>2658</v>
      </c>
      <c r="C5492" s="395" t="s">
        <v>19824</v>
      </c>
      <c r="D5492"/>
      <c r="E5492"/>
      <c r="F5492"/>
      <c r="G5492"/>
      <c r="H5492"/>
      <c r="I5492"/>
      <c r="J5492"/>
      <c r="K5492"/>
      <c r="L5492"/>
      <c r="M5492"/>
      <c r="N5492" t="s">
        <v>8989</v>
      </c>
      <c r="O5492"/>
      <c r="P5492" s="401">
        <f>INDEX('Page 3 - Financial Information'!$K$16:$X$186,Y5492,X5492)</f>
        <v>0</v>
      </c>
      <c r="Q5492"/>
      <c r="R5492"/>
      <c r="S5492" t="s">
        <v>10936</v>
      </c>
      <c r="T5492"/>
      <c r="U5492"/>
      <c r="V5492"/>
      <c r="W5492"/>
      <c r="X5492" s="397">
        <v>6</v>
      </c>
      <c r="Y5492" s="397">
        <v>108</v>
      </c>
    </row>
    <row r="5493" spans="1:25" x14ac:dyDescent="0.45">
      <c r="A5493">
        <f>'Page 1 - General Information'!$G$12</f>
        <v>113367003</v>
      </c>
      <c r="B5493" t="str">
        <f>'Page 1 - General Information'!$G$16</f>
        <v>2658</v>
      </c>
      <c r="C5493" s="395" t="s">
        <v>19824</v>
      </c>
      <c r="D5493"/>
      <c r="E5493"/>
      <c r="F5493"/>
      <c r="G5493"/>
      <c r="H5493"/>
      <c r="I5493"/>
      <c r="J5493"/>
      <c r="K5493"/>
      <c r="L5493"/>
      <c r="M5493"/>
      <c r="N5493" t="s">
        <v>8989</v>
      </c>
      <c r="O5493"/>
      <c r="P5493" s="401">
        <f>INDEX('Page 3 - Financial Information'!$K$16:$X$186,Y5493,X5493)</f>
        <v>3508.08</v>
      </c>
      <c r="Q5493"/>
      <c r="R5493"/>
      <c r="S5493" t="s">
        <v>10937</v>
      </c>
      <c r="T5493"/>
      <c r="U5493"/>
      <c r="V5493"/>
      <c r="W5493"/>
      <c r="X5493" s="397">
        <v>7</v>
      </c>
      <c r="Y5493" s="397">
        <v>108</v>
      </c>
    </row>
    <row r="5494" spans="1:25" x14ac:dyDescent="0.45">
      <c r="A5494">
        <f>'Page 1 - General Information'!$G$12</f>
        <v>113367003</v>
      </c>
      <c r="B5494" t="str">
        <f>'Page 1 - General Information'!$G$16</f>
        <v>2658</v>
      </c>
      <c r="C5494" s="395" t="s">
        <v>19824</v>
      </c>
      <c r="D5494"/>
      <c r="E5494"/>
      <c r="F5494"/>
      <c r="G5494"/>
      <c r="H5494"/>
      <c r="I5494"/>
      <c r="J5494"/>
      <c r="K5494"/>
      <c r="L5494"/>
      <c r="M5494"/>
      <c r="N5494" t="s">
        <v>8989</v>
      </c>
      <c r="O5494"/>
      <c r="P5494" s="401">
        <f>INDEX('Page 3 - Financial Information'!$K$16:$X$186,Y5494,X5494)</f>
        <v>0</v>
      </c>
      <c r="Q5494"/>
      <c r="R5494"/>
      <c r="S5494" t="s">
        <v>10938</v>
      </c>
      <c r="T5494"/>
      <c r="U5494"/>
      <c r="V5494"/>
      <c r="W5494"/>
      <c r="X5494" s="397">
        <v>8</v>
      </c>
      <c r="Y5494" s="397">
        <v>108</v>
      </c>
    </row>
    <row r="5495" spans="1:25" x14ac:dyDescent="0.45">
      <c r="A5495">
        <f>'Page 1 - General Information'!$G$12</f>
        <v>113367003</v>
      </c>
      <c r="B5495" t="str">
        <f>'Page 1 - General Information'!$G$16</f>
        <v>2658</v>
      </c>
      <c r="C5495" s="395" t="s">
        <v>19824</v>
      </c>
      <c r="D5495"/>
      <c r="E5495"/>
      <c r="F5495"/>
      <c r="G5495"/>
      <c r="H5495"/>
      <c r="I5495"/>
      <c r="J5495"/>
      <c r="K5495"/>
      <c r="L5495"/>
      <c r="M5495"/>
      <c r="N5495" t="s">
        <v>8989</v>
      </c>
      <c r="O5495"/>
      <c r="P5495" s="401">
        <f>INDEX('Page 3 - Financial Information'!$K$16:$X$186,Y5495,X5495)</f>
        <v>0</v>
      </c>
      <c r="Q5495"/>
      <c r="R5495"/>
      <c r="S5495" t="s">
        <v>10939</v>
      </c>
      <c r="T5495"/>
      <c r="U5495"/>
      <c r="V5495"/>
      <c r="W5495"/>
      <c r="X5495" s="397">
        <v>9</v>
      </c>
      <c r="Y5495" s="397">
        <v>108</v>
      </c>
    </row>
    <row r="5496" spans="1:25" x14ac:dyDescent="0.45">
      <c r="A5496">
        <f>'Page 1 - General Information'!$G$12</f>
        <v>113367003</v>
      </c>
      <c r="B5496" t="str">
        <f>'Page 1 - General Information'!$G$16</f>
        <v>2658</v>
      </c>
      <c r="C5496" s="395" t="s">
        <v>19824</v>
      </c>
      <c r="D5496"/>
      <c r="E5496"/>
      <c r="F5496"/>
      <c r="G5496"/>
      <c r="H5496"/>
      <c r="I5496"/>
      <c r="J5496"/>
      <c r="K5496"/>
      <c r="L5496"/>
      <c r="M5496"/>
      <c r="N5496" t="s">
        <v>8989</v>
      </c>
      <c r="O5496"/>
      <c r="P5496" s="401">
        <f>INDEX('Page 3 - Financial Information'!$K$16:$X$186,Y5496,X5496)</f>
        <v>10116.57</v>
      </c>
      <c r="Q5496"/>
      <c r="R5496"/>
      <c r="S5496" t="s">
        <v>10940</v>
      </c>
      <c r="T5496"/>
      <c r="U5496"/>
      <c r="V5496"/>
      <c r="W5496"/>
      <c r="X5496" s="397">
        <v>10</v>
      </c>
      <c r="Y5496" s="397">
        <v>108</v>
      </c>
    </row>
    <row r="5497" spans="1:25" x14ac:dyDescent="0.45">
      <c r="A5497">
        <f>'Page 1 - General Information'!$G$12</f>
        <v>113367003</v>
      </c>
      <c r="B5497" t="str">
        <f>'Page 1 - General Information'!$G$16</f>
        <v>2658</v>
      </c>
      <c r="C5497" s="395" t="s">
        <v>19824</v>
      </c>
      <c r="D5497"/>
      <c r="E5497"/>
      <c r="F5497"/>
      <c r="G5497"/>
      <c r="H5497"/>
      <c r="I5497"/>
      <c r="J5497"/>
      <c r="K5497"/>
      <c r="L5497"/>
      <c r="M5497"/>
      <c r="N5497" t="s">
        <v>8989</v>
      </c>
      <c r="O5497"/>
      <c r="P5497" s="401">
        <f>INDEX('Page 3 - Financial Information'!$K$16:$X$186,Y5497,X5497)</f>
        <v>0</v>
      </c>
      <c r="Q5497"/>
      <c r="R5497"/>
      <c r="S5497" t="s">
        <v>10941</v>
      </c>
      <c r="T5497"/>
      <c r="U5497"/>
      <c r="V5497"/>
      <c r="W5497"/>
      <c r="X5497" s="397">
        <v>13</v>
      </c>
      <c r="Y5497" s="397">
        <v>108</v>
      </c>
    </row>
    <row r="5498" spans="1:25" x14ac:dyDescent="0.45">
      <c r="A5498">
        <f>'Page 1 - General Information'!$G$12</f>
        <v>113367003</v>
      </c>
      <c r="B5498" t="str">
        <f>'Page 1 - General Information'!$G$16</f>
        <v>2658</v>
      </c>
      <c r="C5498" s="395" t="s">
        <v>19824</v>
      </c>
      <c r="D5498"/>
      <c r="E5498"/>
      <c r="F5498"/>
      <c r="G5498"/>
      <c r="H5498"/>
      <c r="I5498"/>
      <c r="J5498"/>
      <c r="K5498"/>
      <c r="L5498"/>
      <c r="M5498"/>
      <c r="N5498" t="s">
        <v>8989</v>
      </c>
      <c r="O5498"/>
      <c r="P5498" s="401">
        <f>INDEX('Page 3 - Financial Information'!$K$16:$X$186,Y5498,X5498)</f>
        <v>0</v>
      </c>
      <c r="Q5498"/>
      <c r="R5498"/>
      <c r="S5498" t="s">
        <v>10942</v>
      </c>
      <c r="T5498"/>
      <c r="U5498"/>
      <c r="V5498"/>
      <c r="W5498"/>
      <c r="X5498" s="397">
        <v>14</v>
      </c>
      <c r="Y5498" s="397">
        <v>108</v>
      </c>
    </row>
    <row r="5499" spans="1:25" x14ac:dyDescent="0.45">
      <c r="A5499">
        <f>'Page 1 - General Information'!$G$12</f>
        <v>113367003</v>
      </c>
      <c r="B5499" t="str">
        <f>'Page 1 - General Information'!$G$16</f>
        <v>2658</v>
      </c>
      <c r="C5499" s="395" t="s">
        <v>19824</v>
      </c>
      <c r="D5499"/>
      <c r="E5499"/>
      <c r="F5499"/>
      <c r="G5499"/>
      <c r="H5499"/>
      <c r="I5499"/>
      <c r="J5499"/>
      <c r="K5499"/>
      <c r="L5499"/>
      <c r="M5499"/>
      <c r="N5499" t="s">
        <v>8989</v>
      </c>
      <c r="O5499"/>
      <c r="P5499" s="401">
        <f>INDEX('Page 3 - Financial Information'!$K$16:$X$186,Y5499,X5499)</f>
        <v>0</v>
      </c>
      <c r="Q5499"/>
      <c r="R5499"/>
      <c r="S5499" t="s">
        <v>10156</v>
      </c>
      <c r="T5499"/>
      <c r="U5499"/>
      <c r="V5499"/>
      <c r="W5499"/>
      <c r="X5499" s="397">
        <v>1</v>
      </c>
      <c r="Y5499" s="397">
        <v>109</v>
      </c>
    </row>
    <row r="5500" spans="1:25" x14ac:dyDescent="0.45">
      <c r="A5500">
        <f>'Page 1 - General Information'!$G$12</f>
        <v>113367003</v>
      </c>
      <c r="B5500" t="str">
        <f>'Page 1 - General Information'!$G$16</f>
        <v>2658</v>
      </c>
      <c r="C5500" s="395" t="s">
        <v>19824</v>
      </c>
      <c r="D5500"/>
      <c r="E5500"/>
      <c r="F5500"/>
      <c r="G5500"/>
      <c r="H5500"/>
      <c r="I5500"/>
      <c r="J5500"/>
      <c r="K5500"/>
      <c r="L5500"/>
      <c r="M5500"/>
      <c r="N5500" t="s">
        <v>8989</v>
      </c>
      <c r="O5500"/>
      <c r="P5500" s="401">
        <f>INDEX('Page 3 - Financial Information'!$K$16:$X$186,Y5500,X5500)</f>
        <v>0</v>
      </c>
      <c r="Q5500"/>
      <c r="R5500"/>
      <c r="S5500" t="s">
        <v>10157</v>
      </c>
      <c r="T5500"/>
      <c r="U5500"/>
      <c r="V5500"/>
      <c r="W5500"/>
      <c r="X5500" s="397">
        <v>3</v>
      </c>
      <c r="Y5500" s="397">
        <v>109</v>
      </c>
    </row>
    <row r="5501" spans="1:25" x14ac:dyDescent="0.45">
      <c r="A5501">
        <f>'Page 1 - General Information'!$G$12</f>
        <v>113367003</v>
      </c>
      <c r="B5501" t="str">
        <f>'Page 1 - General Information'!$G$16</f>
        <v>2658</v>
      </c>
      <c r="C5501" s="395" t="s">
        <v>19824</v>
      </c>
      <c r="D5501"/>
      <c r="E5501"/>
      <c r="F5501"/>
      <c r="G5501"/>
      <c r="H5501"/>
      <c r="I5501"/>
      <c r="J5501"/>
      <c r="K5501"/>
      <c r="L5501"/>
      <c r="M5501"/>
      <c r="N5501" t="s">
        <v>8989</v>
      </c>
      <c r="O5501"/>
      <c r="P5501" s="401">
        <f>INDEX('Page 3 - Financial Information'!$K$16:$X$186,Y5501,X5501)</f>
        <v>0</v>
      </c>
      <c r="Q5501"/>
      <c r="R5501"/>
      <c r="S5501" t="s">
        <v>10158</v>
      </c>
      <c r="T5501"/>
      <c r="U5501"/>
      <c r="V5501"/>
      <c r="W5501"/>
      <c r="X5501" s="397">
        <v>4</v>
      </c>
      <c r="Y5501" s="397">
        <v>109</v>
      </c>
    </row>
    <row r="5502" spans="1:25" x14ac:dyDescent="0.45">
      <c r="A5502">
        <f>'Page 1 - General Information'!$G$12</f>
        <v>113367003</v>
      </c>
      <c r="B5502" t="str">
        <f>'Page 1 - General Information'!$G$16</f>
        <v>2658</v>
      </c>
      <c r="C5502" s="395" t="s">
        <v>19824</v>
      </c>
      <c r="D5502"/>
      <c r="E5502"/>
      <c r="F5502"/>
      <c r="G5502"/>
      <c r="H5502"/>
      <c r="I5502"/>
      <c r="J5502"/>
      <c r="K5502"/>
      <c r="L5502"/>
      <c r="M5502"/>
      <c r="N5502" t="s">
        <v>8989</v>
      </c>
      <c r="O5502"/>
      <c r="P5502" s="401">
        <f>INDEX('Page 3 - Financial Information'!$K$16:$X$186,Y5502,X5502)</f>
        <v>0</v>
      </c>
      <c r="Q5502"/>
      <c r="R5502"/>
      <c r="S5502" t="s">
        <v>10159</v>
      </c>
      <c r="T5502"/>
      <c r="U5502"/>
      <c r="V5502"/>
      <c r="W5502"/>
      <c r="X5502" s="397">
        <v>5</v>
      </c>
      <c r="Y5502" s="397">
        <v>109</v>
      </c>
    </row>
    <row r="5503" spans="1:25" x14ac:dyDescent="0.45">
      <c r="A5503">
        <f>'Page 1 - General Information'!$G$12</f>
        <v>113367003</v>
      </c>
      <c r="B5503" t="str">
        <f>'Page 1 - General Information'!$G$16</f>
        <v>2658</v>
      </c>
      <c r="C5503" s="395" t="s">
        <v>19824</v>
      </c>
      <c r="D5503"/>
      <c r="E5503"/>
      <c r="F5503"/>
      <c r="G5503"/>
      <c r="H5503"/>
      <c r="I5503"/>
      <c r="J5503"/>
      <c r="K5503"/>
      <c r="L5503"/>
      <c r="M5503"/>
      <c r="N5503" t="s">
        <v>8989</v>
      </c>
      <c r="O5503"/>
      <c r="P5503" s="401">
        <f>INDEX('Page 3 - Financial Information'!$K$16:$X$186,Y5503,X5503)</f>
        <v>0</v>
      </c>
      <c r="Q5503"/>
      <c r="R5503"/>
      <c r="S5503" t="s">
        <v>10160</v>
      </c>
      <c r="T5503"/>
      <c r="U5503"/>
      <c r="V5503"/>
      <c r="W5503"/>
      <c r="X5503" s="397">
        <v>6</v>
      </c>
      <c r="Y5503" s="397">
        <v>109</v>
      </c>
    </row>
    <row r="5504" spans="1:25" x14ac:dyDescent="0.45">
      <c r="A5504">
        <f>'Page 1 - General Information'!$G$12</f>
        <v>113367003</v>
      </c>
      <c r="B5504" t="str">
        <f>'Page 1 - General Information'!$G$16</f>
        <v>2658</v>
      </c>
      <c r="C5504" s="395" t="s">
        <v>19824</v>
      </c>
      <c r="D5504"/>
      <c r="E5504"/>
      <c r="F5504"/>
      <c r="G5504"/>
      <c r="H5504"/>
      <c r="I5504"/>
      <c r="J5504"/>
      <c r="K5504"/>
      <c r="L5504"/>
      <c r="M5504"/>
      <c r="N5504" t="s">
        <v>8989</v>
      </c>
      <c r="O5504"/>
      <c r="P5504" s="401">
        <f>INDEX('Page 3 - Financial Information'!$K$16:$X$186,Y5504,X5504)</f>
        <v>0</v>
      </c>
      <c r="Q5504"/>
      <c r="R5504"/>
      <c r="S5504" t="s">
        <v>10161</v>
      </c>
      <c r="T5504"/>
      <c r="U5504"/>
      <c r="V5504"/>
      <c r="W5504"/>
      <c r="X5504" s="397">
        <v>7</v>
      </c>
      <c r="Y5504" s="397">
        <v>109</v>
      </c>
    </row>
    <row r="5505" spans="1:25" x14ac:dyDescent="0.45">
      <c r="A5505">
        <f>'Page 1 - General Information'!$G$12</f>
        <v>113367003</v>
      </c>
      <c r="B5505" t="str">
        <f>'Page 1 - General Information'!$G$16</f>
        <v>2658</v>
      </c>
      <c r="C5505" s="395" t="s">
        <v>19824</v>
      </c>
      <c r="D5505"/>
      <c r="E5505"/>
      <c r="F5505"/>
      <c r="G5505"/>
      <c r="H5505"/>
      <c r="I5505"/>
      <c r="J5505"/>
      <c r="K5505"/>
      <c r="L5505"/>
      <c r="M5505"/>
      <c r="N5505" t="s">
        <v>8989</v>
      </c>
      <c r="O5505"/>
      <c r="P5505" s="401">
        <f>INDEX('Page 3 - Financial Information'!$K$16:$X$186,Y5505,X5505)</f>
        <v>0</v>
      </c>
      <c r="Q5505"/>
      <c r="R5505"/>
      <c r="S5505" t="s">
        <v>10162</v>
      </c>
      <c r="T5505"/>
      <c r="U5505"/>
      <c r="V5505"/>
      <c r="W5505"/>
      <c r="X5505" s="397">
        <v>8</v>
      </c>
      <c r="Y5505" s="397">
        <v>109</v>
      </c>
    </row>
    <row r="5506" spans="1:25" x14ac:dyDescent="0.45">
      <c r="A5506">
        <f>'Page 1 - General Information'!$G$12</f>
        <v>113367003</v>
      </c>
      <c r="B5506" t="str">
        <f>'Page 1 - General Information'!$G$16</f>
        <v>2658</v>
      </c>
      <c r="C5506" s="395" t="s">
        <v>19824</v>
      </c>
      <c r="D5506"/>
      <c r="E5506"/>
      <c r="F5506"/>
      <c r="G5506"/>
      <c r="H5506"/>
      <c r="I5506"/>
      <c r="J5506"/>
      <c r="K5506"/>
      <c r="L5506"/>
      <c r="M5506"/>
      <c r="N5506" t="s">
        <v>8989</v>
      </c>
      <c r="O5506"/>
      <c r="P5506" s="401">
        <f>INDEX('Page 3 - Financial Information'!$K$16:$X$186,Y5506,X5506)</f>
        <v>0</v>
      </c>
      <c r="Q5506"/>
      <c r="R5506"/>
      <c r="S5506" t="s">
        <v>10163</v>
      </c>
      <c r="T5506"/>
      <c r="U5506"/>
      <c r="V5506"/>
      <c r="W5506"/>
      <c r="X5506" s="397">
        <v>9</v>
      </c>
      <c r="Y5506" s="397">
        <v>109</v>
      </c>
    </row>
    <row r="5507" spans="1:25" x14ac:dyDescent="0.45">
      <c r="A5507">
        <f>'Page 1 - General Information'!$G$12</f>
        <v>113367003</v>
      </c>
      <c r="B5507" t="str">
        <f>'Page 1 - General Information'!$G$16</f>
        <v>2658</v>
      </c>
      <c r="C5507" s="395" t="s">
        <v>19824</v>
      </c>
      <c r="D5507"/>
      <c r="E5507"/>
      <c r="F5507"/>
      <c r="G5507"/>
      <c r="H5507"/>
      <c r="I5507"/>
      <c r="J5507"/>
      <c r="K5507"/>
      <c r="L5507"/>
      <c r="M5507"/>
      <c r="N5507" t="s">
        <v>8989</v>
      </c>
      <c r="O5507"/>
      <c r="P5507" s="401">
        <f>INDEX('Page 3 - Financial Information'!$K$16:$X$186,Y5507,X5507)</f>
        <v>0</v>
      </c>
      <c r="Q5507"/>
      <c r="R5507"/>
      <c r="S5507" t="s">
        <v>10164</v>
      </c>
      <c r="T5507"/>
      <c r="U5507"/>
      <c r="V5507"/>
      <c r="W5507"/>
      <c r="X5507" s="397">
        <v>10</v>
      </c>
      <c r="Y5507" s="397">
        <v>109</v>
      </c>
    </row>
    <row r="5508" spans="1:25" x14ac:dyDescent="0.45">
      <c r="A5508">
        <f>'Page 1 - General Information'!$G$12</f>
        <v>113367003</v>
      </c>
      <c r="B5508" t="str">
        <f>'Page 1 - General Information'!$G$16</f>
        <v>2658</v>
      </c>
      <c r="C5508" s="395" t="s">
        <v>19824</v>
      </c>
      <c r="D5508"/>
      <c r="E5508"/>
      <c r="F5508"/>
      <c r="G5508"/>
      <c r="H5508"/>
      <c r="I5508"/>
      <c r="J5508"/>
      <c r="K5508"/>
      <c r="L5508"/>
      <c r="M5508"/>
      <c r="N5508" t="s">
        <v>8989</v>
      </c>
      <c r="O5508"/>
      <c r="P5508" s="401">
        <f>INDEX('Page 3 - Financial Information'!$K$16:$X$186,Y5508,X5508)</f>
        <v>0</v>
      </c>
      <c r="Q5508"/>
      <c r="R5508"/>
      <c r="S5508" t="s">
        <v>10165</v>
      </c>
      <c r="T5508"/>
      <c r="U5508"/>
      <c r="V5508"/>
      <c r="W5508"/>
      <c r="X5508" s="397">
        <v>13</v>
      </c>
      <c r="Y5508" s="397">
        <v>109</v>
      </c>
    </row>
    <row r="5509" spans="1:25" x14ac:dyDescent="0.45">
      <c r="A5509">
        <f>'Page 1 - General Information'!$G$12</f>
        <v>113367003</v>
      </c>
      <c r="B5509" t="str">
        <f>'Page 1 - General Information'!$G$16</f>
        <v>2658</v>
      </c>
      <c r="C5509" s="395" t="s">
        <v>19824</v>
      </c>
      <c r="D5509"/>
      <c r="E5509"/>
      <c r="F5509"/>
      <c r="G5509"/>
      <c r="H5509"/>
      <c r="I5509"/>
      <c r="J5509"/>
      <c r="K5509"/>
      <c r="L5509"/>
      <c r="M5509"/>
      <c r="N5509" t="s">
        <v>8989</v>
      </c>
      <c r="O5509"/>
      <c r="P5509" s="401">
        <f>INDEX('Page 3 - Financial Information'!$K$16:$X$186,Y5509,X5509)</f>
        <v>0</v>
      </c>
      <c r="Q5509"/>
      <c r="R5509"/>
      <c r="S5509" t="s">
        <v>10166</v>
      </c>
      <c r="T5509"/>
      <c r="U5509"/>
      <c r="V5509"/>
      <c r="W5509"/>
      <c r="X5509" s="397">
        <v>14</v>
      </c>
      <c r="Y5509" s="397">
        <v>109</v>
      </c>
    </row>
    <row r="5510" spans="1:25" x14ac:dyDescent="0.45">
      <c r="A5510">
        <f>'Page 1 - General Information'!$G$12</f>
        <v>113367003</v>
      </c>
      <c r="B5510" t="str">
        <f>'Page 1 - General Information'!$G$16</f>
        <v>2658</v>
      </c>
      <c r="C5510" s="395" t="s">
        <v>19824</v>
      </c>
      <c r="D5510"/>
      <c r="E5510"/>
      <c r="F5510"/>
      <c r="G5510"/>
      <c r="H5510"/>
      <c r="I5510"/>
      <c r="J5510"/>
      <c r="K5510"/>
      <c r="L5510"/>
      <c r="M5510"/>
      <c r="N5510" t="s">
        <v>8989</v>
      </c>
      <c r="O5510"/>
      <c r="P5510" s="401">
        <f>INDEX('Page 3 - Financial Information'!$K$16:$X$186,Y5510,X5510)</f>
        <v>3750.4100000000003</v>
      </c>
      <c r="Q5510"/>
      <c r="R5510"/>
      <c r="S5510" t="s">
        <v>10167</v>
      </c>
      <c r="T5510"/>
      <c r="U5510"/>
      <c r="V5510"/>
      <c r="W5510"/>
      <c r="X5510" s="397">
        <v>1</v>
      </c>
      <c r="Y5510" s="397">
        <v>110</v>
      </c>
    </row>
    <row r="5511" spans="1:25" x14ac:dyDescent="0.45">
      <c r="A5511">
        <f>'Page 1 - General Information'!$G$12</f>
        <v>113367003</v>
      </c>
      <c r="B5511" t="str">
        <f>'Page 1 - General Information'!$G$16</f>
        <v>2658</v>
      </c>
      <c r="C5511" s="395" t="s">
        <v>19824</v>
      </c>
      <c r="D5511"/>
      <c r="E5511"/>
      <c r="F5511"/>
      <c r="G5511"/>
      <c r="H5511"/>
      <c r="I5511"/>
      <c r="J5511"/>
      <c r="K5511"/>
      <c r="L5511"/>
      <c r="M5511"/>
      <c r="N5511" t="s">
        <v>8989</v>
      </c>
      <c r="O5511"/>
      <c r="P5511" s="401">
        <f>INDEX('Page 3 - Financial Information'!$K$16:$X$186,Y5511,X5511)</f>
        <v>304.39999999999998</v>
      </c>
      <c r="Q5511"/>
      <c r="R5511"/>
      <c r="S5511" t="s">
        <v>10168</v>
      </c>
      <c r="T5511"/>
      <c r="U5511"/>
      <c r="V5511"/>
      <c r="W5511"/>
      <c r="X5511" s="397">
        <v>3</v>
      </c>
      <c r="Y5511" s="397">
        <v>110</v>
      </c>
    </row>
    <row r="5512" spans="1:25" x14ac:dyDescent="0.45">
      <c r="A5512">
        <f>'Page 1 - General Information'!$G$12</f>
        <v>113367003</v>
      </c>
      <c r="B5512" t="str">
        <f>'Page 1 - General Information'!$G$16</f>
        <v>2658</v>
      </c>
      <c r="C5512" s="395" t="s">
        <v>19824</v>
      </c>
      <c r="D5512"/>
      <c r="E5512"/>
      <c r="F5512"/>
      <c r="G5512"/>
      <c r="H5512"/>
      <c r="I5512"/>
      <c r="J5512"/>
      <c r="K5512"/>
      <c r="L5512"/>
      <c r="M5512"/>
      <c r="N5512" t="s">
        <v>8989</v>
      </c>
      <c r="O5512"/>
      <c r="P5512" s="401">
        <f>INDEX('Page 3 - Financial Information'!$K$16:$X$186,Y5512,X5512)</f>
        <v>209.31</v>
      </c>
      <c r="Q5512"/>
      <c r="R5512"/>
      <c r="S5512" t="s">
        <v>10169</v>
      </c>
      <c r="T5512"/>
      <c r="U5512"/>
      <c r="V5512"/>
      <c r="W5512"/>
      <c r="X5512" s="397">
        <v>4</v>
      </c>
      <c r="Y5512" s="397">
        <v>110</v>
      </c>
    </row>
    <row r="5513" spans="1:25" x14ac:dyDescent="0.45">
      <c r="A5513">
        <f>'Page 1 - General Information'!$G$12</f>
        <v>113367003</v>
      </c>
      <c r="B5513" t="str">
        <f>'Page 1 - General Information'!$G$16</f>
        <v>2658</v>
      </c>
      <c r="C5513" s="395" t="s">
        <v>19824</v>
      </c>
      <c r="D5513"/>
      <c r="E5513"/>
      <c r="F5513"/>
      <c r="G5513"/>
      <c r="H5513"/>
      <c r="I5513"/>
      <c r="J5513"/>
      <c r="K5513"/>
      <c r="L5513"/>
      <c r="M5513"/>
      <c r="N5513" t="s">
        <v>8989</v>
      </c>
      <c r="O5513"/>
      <c r="P5513" s="401">
        <f>INDEX('Page 3 - Financial Information'!$K$16:$X$186,Y5513,X5513)</f>
        <v>408.66</v>
      </c>
      <c r="Q5513"/>
      <c r="R5513"/>
      <c r="S5513" t="s">
        <v>10170</v>
      </c>
      <c r="T5513"/>
      <c r="U5513"/>
      <c r="V5513"/>
      <c r="W5513"/>
      <c r="X5513" s="397">
        <v>5</v>
      </c>
      <c r="Y5513" s="397">
        <v>110</v>
      </c>
    </row>
    <row r="5514" spans="1:25" x14ac:dyDescent="0.45">
      <c r="A5514">
        <f>'Page 1 - General Information'!$G$12</f>
        <v>113367003</v>
      </c>
      <c r="B5514" t="str">
        <f>'Page 1 - General Information'!$G$16</f>
        <v>2658</v>
      </c>
      <c r="C5514" s="395" t="s">
        <v>19824</v>
      </c>
      <c r="D5514"/>
      <c r="E5514"/>
      <c r="F5514"/>
      <c r="G5514"/>
      <c r="H5514"/>
      <c r="I5514"/>
      <c r="J5514"/>
      <c r="K5514"/>
      <c r="L5514"/>
      <c r="M5514"/>
      <c r="N5514" t="s">
        <v>8989</v>
      </c>
      <c r="O5514"/>
      <c r="P5514" s="401">
        <f>INDEX('Page 3 - Financial Information'!$K$16:$X$186,Y5514,X5514)</f>
        <v>0</v>
      </c>
      <c r="Q5514"/>
      <c r="R5514"/>
      <c r="S5514" t="s">
        <v>10171</v>
      </c>
      <c r="T5514"/>
      <c r="U5514"/>
      <c r="V5514"/>
      <c r="W5514"/>
      <c r="X5514" s="397">
        <v>6</v>
      </c>
      <c r="Y5514" s="397">
        <v>110</v>
      </c>
    </row>
    <row r="5515" spans="1:25" x14ac:dyDescent="0.45">
      <c r="A5515">
        <f>'Page 1 - General Information'!$G$12</f>
        <v>113367003</v>
      </c>
      <c r="B5515" t="str">
        <f>'Page 1 - General Information'!$G$16</f>
        <v>2658</v>
      </c>
      <c r="C5515" s="395" t="s">
        <v>19824</v>
      </c>
      <c r="D5515"/>
      <c r="E5515"/>
      <c r="F5515"/>
      <c r="G5515"/>
      <c r="H5515"/>
      <c r="I5515"/>
      <c r="J5515"/>
      <c r="K5515"/>
      <c r="L5515"/>
      <c r="M5515"/>
      <c r="N5515" t="s">
        <v>8989</v>
      </c>
      <c r="O5515"/>
      <c r="P5515" s="401">
        <f>INDEX('Page 3 - Financial Information'!$K$16:$X$186,Y5515,X5515)</f>
        <v>47.91</v>
      </c>
      <c r="Q5515"/>
      <c r="R5515"/>
      <c r="S5515" t="s">
        <v>10172</v>
      </c>
      <c r="T5515"/>
      <c r="U5515"/>
      <c r="V5515"/>
      <c r="W5515"/>
      <c r="X5515" s="397">
        <v>7</v>
      </c>
      <c r="Y5515" s="397">
        <v>110</v>
      </c>
    </row>
    <row r="5516" spans="1:25" x14ac:dyDescent="0.45">
      <c r="A5516">
        <f>'Page 1 - General Information'!$G$12</f>
        <v>113367003</v>
      </c>
      <c r="B5516" t="str">
        <f>'Page 1 - General Information'!$G$16</f>
        <v>2658</v>
      </c>
      <c r="C5516" s="395" t="s">
        <v>19824</v>
      </c>
      <c r="D5516"/>
      <c r="E5516"/>
      <c r="F5516"/>
      <c r="G5516"/>
      <c r="H5516"/>
      <c r="I5516"/>
      <c r="J5516"/>
      <c r="K5516"/>
      <c r="L5516"/>
      <c r="M5516"/>
      <c r="N5516" t="s">
        <v>8989</v>
      </c>
      <c r="O5516"/>
      <c r="P5516" s="401">
        <f>INDEX('Page 3 - Financial Information'!$K$16:$X$186,Y5516,X5516)</f>
        <v>2780.13</v>
      </c>
      <c r="Q5516"/>
      <c r="R5516"/>
      <c r="S5516" t="s">
        <v>10173</v>
      </c>
      <c r="T5516"/>
      <c r="U5516"/>
      <c r="V5516"/>
      <c r="W5516"/>
      <c r="X5516" s="397">
        <v>8</v>
      </c>
      <c r="Y5516" s="397">
        <v>110</v>
      </c>
    </row>
    <row r="5517" spans="1:25" x14ac:dyDescent="0.45">
      <c r="A5517">
        <f>'Page 1 - General Information'!$G$12</f>
        <v>113367003</v>
      </c>
      <c r="B5517" t="str">
        <f>'Page 1 - General Information'!$G$16</f>
        <v>2658</v>
      </c>
      <c r="C5517" s="395" t="s">
        <v>19824</v>
      </c>
      <c r="D5517"/>
      <c r="E5517"/>
      <c r="F5517"/>
      <c r="G5517"/>
      <c r="H5517"/>
      <c r="I5517"/>
      <c r="J5517"/>
      <c r="K5517"/>
      <c r="L5517"/>
      <c r="M5517"/>
      <c r="N5517" t="s">
        <v>8989</v>
      </c>
      <c r="O5517"/>
      <c r="P5517" s="401">
        <f>INDEX('Page 3 - Financial Information'!$K$16:$X$186,Y5517,X5517)</f>
        <v>0</v>
      </c>
      <c r="Q5517"/>
      <c r="R5517"/>
      <c r="S5517" t="s">
        <v>10174</v>
      </c>
      <c r="T5517"/>
      <c r="U5517"/>
      <c r="V5517"/>
      <c r="W5517"/>
      <c r="X5517" s="397">
        <v>9</v>
      </c>
      <c r="Y5517" s="397">
        <v>110</v>
      </c>
    </row>
    <row r="5518" spans="1:25" x14ac:dyDescent="0.45">
      <c r="A5518">
        <f>'Page 1 - General Information'!$G$12</f>
        <v>113367003</v>
      </c>
      <c r="B5518" t="str">
        <f>'Page 1 - General Information'!$G$16</f>
        <v>2658</v>
      </c>
      <c r="C5518" s="395" t="s">
        <v>19824</v>
      </c>
      <c r="D5518"/>
      <c r="E5518"/>
      <c r="F5518"/>
      <c r="G5518"/>
      <c r="H5518"/>
      <c r="I5518"/>
      <c r="J5518"/>
      <c r="K5518"/>
      <c r="L5518"/>
      <c r="M5518"/>
      <c r="N5518" t="s">
        <v>8989</v>
      </c>
      <c r="O5518"/>
      <c r="P5518" s="401">
        <f>INDEX('Page 3 - Financial Information'!$K$16:$X$186,Y5518,X5518)</f>
        <v>0</v>
      </c>
      <c r="Q5518"/>
      <c r="R5518"/>
      <c r="S5518" t="s">
        <v>10175</v>
      </c>
      <c r="T5518"/>
      <c r="U5518"/>
      <c r="V5518"/>
      <c r="W5518"/>
      <c r="X5518" s="397">
        <v>10</v>
      </c>
      <c r="Y5518" s="397">
        <v>110</v>
      </c>
    </row>
    <row r="5519" spans="1:25" x14ac:dyDescent="0.45">
      <c r="A5519">
        <f>'Page 1 - General Information'!$G$12</f>
        <v>113367003</v>
      </c>
      <c r="B5519" t="str">
        <f>'Page 1 - General Information'!$G$16</f>
        <v>2658</v>
      </c>
      <c r="C5519" s="395" t="s">
        <v>19824</v>
      </c>
      <c r="D5519"/>
      <c r="E5519"/>
      <c r="F5519"/>
      <c r="G5519"/>
      <c r="H5519"/>
      <c r="I5519"/>
      <c r="J5519"/>
      <c r="K5519"/>
      <c r="L5519"/>
      <c r="M5519"/>
      <c r="N5519" t="s">
        <v>8989</v>
      </c>
      <c r="O5519"/>
      <c r="P5519" s="401">
        <f>INDEX('Page 3 - Financial Information'!$K$16:$X$186,Y5519,X5519)</f>
        <v>0</v>
      </c>
      <c r="Q5519"/>
      <c r="R5519"/>
      <c r="S5519" t="s">
        <v>10176</v>
      </c>
      <c r="T5519"/>
      <c r="U5519"/>
      <c r="V5519"/>
      <c r="W5519"/>
      <c r="X5519" s="397">
        <v>13</v>
      </c>
      <c r="Y5519" s="397">
        <v>110</v>
      </c>
    </row>
    <row r="5520" spans="1:25" x14ac:dyDescent="0.45">
      <c r="A5520">
        <f>'Page 1 - General Information'!$G$12</f>
        <v>113367003</v>
      </c>
      <c r="B5520" t="str">
        <f>'Page 1 - General Information'!$G$16</f>
        <v>2658</v>
      </c>
      <c r="C5520" s="395" t="s">
        <v>19824</v>
      </c>
      <c r="D5520"/>
      <c r="E5520"/>
      <c r="F5520"/>
      <c r="G5520"/>
      <c r="H5520"/>
      <c r="I5520"/>
      <c r="J5520"/>
      <c r="K5520"/>
      <c r="L5520"/>
      <c r="M5520"/>
      <c r="N5520" t="s">
        <v>8989</v>
      </c>
      <c r="O5520"/>
      <c r="P5520" s="401">
        <f>INDEX('Page 3 - Financial Information'!$K$16:$X$186,Y5520,X5520)</f>
        <v>0</v>
      </c>
      <c r="Q5520"/>
      <c r="R5520"/>
      <c r="S5520" t="s">
        <v>10177</v>
      </c>
      <c r="T5520"/>
      <c r="U5520"/>
      <c r="V5520"/>
      <c r="W5520"/>
      <c r="X5520" s="397">
        <v>14</v>
      </c>
      <c r="Y5520" s="397">
        <v>110</v>
      </c>
    </row>
    <row r="5521" spans="1:25" x14ac:dyDescent="0.45">
      <c r="A5521">
        <f>'Page 1 - General Information'!$G$12</f>
        <v>113367003</v>
      </c>
      <c r="B5521" t="str">
        <f>'Page 1 - General Information'!$G$16</f>
        <v>2658</v>
      </c>
      <c r="C5521" s="395" t="s">
        <v>19824</v>
      </c>
      <c r="D5521"/>
      <c r="E5521"/>
      <c r="F5521"/>
      <c r="G5521"/>
      <c r="H5521"/>
      <c r="I5521"/>
      <c r="J5521"/>
      <c r="K5521"/>
      <c r="L5521"/>
      <c r="M5521"/>
      <c r="N5521" t="s">
        <v>8989</v>
      </c>
      <c r="O5521"/>
      <c r="P5521" s="401">
        <f>INDEX('Page 3 - Financial Information'!$K$16:$X$186,Y5521,X5521)</f>
        <v>0</v>
      </c>
      <c r="Q5521"/>
      <c r="R5521"/>
      <c r="S5521" t="s">
        <v>10178</v>
      </c>
      <c r="T5521"/>
      <c r="U5521"/>
      <c r="V5521"/>
      <c r="W5521"/>
      <c r="X5521" s="397">
        <v>1</v>
      </c>
      <c r="Y5521" s="397">
        <v>111</v>
      </c>
    </row>
    <row r="5522" spans="1:25" x14ac:dyDescent="0.45">
      <c r="A5522">
        <f>'Page 1 - General Information'!$G$12</f>
        <v>113367003</v>
      </c>
      <c r="B5522" t="str">
        <f>'Page 1 - General Information'!$G$16</f>
        <v>2658</v>
      </c>
      <c r="C5522" s="395" t="s">
        <v>19824</v>
      </c>
      <c r="D5522"/>
      <c r="E5522"/>
      <c r="F5522"/>
      <c r="G5522"/>
      <c r="H5522"/>
      <c r="I5522"/>
      <c r="J5522"/>
      <c r="K5522"/>
      <c r="L5522"/>
      <c r="M5522"/>
      <c r="N5522" t="s">
        <v>8989</v>
      </c>
      <c r="O5522"/>
      <c r="P5522" s="401">
        <f>INDEX('Page 3 - Financial Information'!$K$16:$X$186,Y5522,X5522)</f>
        <v>0</v>
      </c>
      <c r="Q5522"/>
      <c r="R5522"/>
      <c r="S5522" t="s">
        <v>10179</v>
      </c>
      <c r="T5522"/>
      <c r="U5522"/>
      <c r="V5522"/>
      <c r="W5522"/>
      <c r="X5522" s="397">
        <v>3</v>
      </c>
      <c r="Y5522" s="397">
        <v>111</v>
      </c>
    </row>
    <row r="5523" spans="1:25" x14ac:dyDescent="0.45">
      <c r="A5523">
        <f>'Page 1 - General Information'!$G$12</f>
        <v>113367003</v>
      </c>
      <c r="B5523" t="str">
        <f>'Page 1 - General Information'!$G$16</f>
        <v>2658</v>
      </c>
      <c r="C5523" s="395" t="s">
        <v>19824</v>
      </c>
      <c r="D5523"/>
      <c r="E5523"/>
      <c r="F5523"/>
      <c r="G5523"/>
      <c r="H5523"/>
      <c r="I5523"/>
      <c r="J5523"/>
      <c r="K5523"/>
      <c r="L5523"/>
      <c r="M5523"/>
      <c r="N5523" t="s">
        <v>8989</v>
      </c>
      <c r="O5523"/>
      <c r="P5523" s="401">
        <f>INDEX('Page 3 - Financial Information'!$K$16:$X$186,Y5523,X5523)</f>
        <v>0</v>
      </c>
      <c r="Q5523"/>
      <c r="R5523"/>
      <c r="S5523" t="s">
        <v>10180</v>
      </c>
      <c r="T5523"/>
      <c r="U5523"/>
      <c r="V5523"/>
      <c r="W5523"/>
      <c r="X5523" s="397">
        <v>4</v>
      </c>
      <c r="Y5523" s="397">
        <v>111</v>
      </c>
    </row>
    <row r="5524" spans="1:25" x14ac:dyDescent="0.45">
      <c r="A5524">
        <f>'Page 1 - General Information'!$G$12</f>
        <v>113367003</v>
      </c>
      <c r="B5524" t="str">
        <f>'Page 1 - General Information'!$G$16</f>
        <v>2658</v>
      </c>
      <c r="C5524" s="395" t="s">
        <v>19824</v>
      </c>
      <c r="D5524"/>
      <c r="E5524"/>
      <c r="F5524"/>
      <c r="G5524"/>
      <c r="H5524"/>
      <c r="I5524"/>
      <c r="J5524"/>
      <c r="K5524"/>
      <c r="L5524"/>
      <c r="M5524"/>
      <c r="N5524" t="s">
        <v>8989</v>
      </c>
      <c r="O5524"/>
      <c r="P5524" s="401">
        <f>INDEX('Page 3 - Financial Information'!$K$16:$X$186,Y5524,X5524)</f>
        <v>0</v>
      </c>
      <c r="Q5524"/>
      <c r="R5524"/>
      <c r="S5524" t="s">
        <v>10181</v>
      </c>
      <c r="T5524"/>
      <c r="U5524"/>
      <c r="V5524"/>
      <c r="W5524"/>
      <c r="X5524" s="397">
        <v>5</v>
      </c>
      <c r="Y5524" s="397">
        <v>111</v>
      </c>
    </row>
    <row r="5525" spans="1:25" x14ac:dyDescent="0.45">
      <c r="A5525">
        <f>'Page 1 - General Information'!$G$12</f>
        <v>113367003</v>
      </c>
      <c r="B5525" t="str">
        <f>'Page 1 - General Information'!$G$16</f>
        <v>2658</v>
      </c>
      <c r="C5525" s="395" t="s">
        <v>19824</v>
      </c>
      <c r="D5525"/>
      <c r="E5525"/>
      <c r="F5525"/>
      <c r="G5525"/>
      <c r="H5525"/>
      <c r="I5525"/>
      <c r="J5525"/>
      <c r="K5525"/>
      <c r="L5525"/>
      <c r="M5525"/>
      <c r="N5525" t="s">
        <v>8989</v>
      </c>
      <c r="O5525"/>
      <c r="P5525" s="401">
        <f>INDEX('Page 3 - Financial Information'!$K$16:$X$186,Y5525,X5525)</f>
        <v>0</v>
      </c>
      <c r="Q5525"/>
      <c r="R5525"/>
      <c r="S5525" t="s">
        <v>10182</v>
      </c>
      <c r="T5525"/>
      <c r="U5525"/>
      <c r="V5525"/>
      <c r="W5525"/>
      <c r="X5525" s="397">
        <v>6</v>
      </c>
      <c r="Y5525" s="397">
        <v>111</v>
      </c>
    </row>
    <row r="5526" spans="1:25" x14ac:dyDescent="0.45">
      <c r="A5526">
        <f>'Page 1 - General Information'!$G$12</f>
        <v>113367003</v>
      </c>
      <c r="B5526" t="str">
        <f>'Page 1 - General Information'!$G$16</f>
        <v>2658</v>
      </c>
      <c r="C5526" s="395" t="s">
        <v>19824</v>
      </c>
      <c r="D5526"/>
      <c r="E5526"/>
      <c r="F5526"/>
      <c r="G5526"/>
      <c r="H5526"/>
      <c r="I5526"/>
      <c r="J5526"/>
      <c r="K5526"/>
      <c r="L5526"/>
      <c r="M5526"/>
      <c r="N5526" t="s">
        <v>8989</v>
      </c>
      <c r="O5526"/>
      <c r="P5526" s="401">
        <f>INDEX('Page 3 - Financial Information'!$K$16:$X$186,Y5526,X5526)</f>
        <v>0</v>
      </c>
      <c r="Q5526"/>
      <c r="R5526"/>
      <c r="S5526" t="s">
        <v>10183</v>
      </c>
      <c r="T5526"/>
      <c r="U5526"/>
      <c r="V5526"/>
      <c r="W5526"/>
      <c r="X5526" s="397">
        <v>7</v>
      </c>
      <c r="Y5526" s="397">
        <v>111</v>
      </c>
    </row>
    <row r="5527" spans="1:25" x14ac:dyDescent="0.45">
      <c r="A5527">
        <f>'Page 1 - General Information'!$G$12</f>
        <v>113367003</v>
      </c>
      <c r="B5527" t="str">
        <f>'Page 1 - General Information'!$G$16</f>
        <v>2658</v>
      </c>
      <c r="C5527" s="395" t="s">
        <v>19824</v>
      </c>
      <c r="D5527"/>
      <c r="E5527"/>
      <c r="F5527"/>
      <c r="G5527"/>
      <c r="H5527"/>
      <c r="I5527"/>
      <c r="J5527"/>
      <c r="K5527"/>
      <c r="L5527"/>
      <c r="M5527"/>
      <c r="N5527" t="s">
        <v>8989</v>
      </c>
      <c r="O5527"/>
      <c r="P5527" s="401">
        <f>INDEX('Page 3 - Financial Information'!$K$16:$X$186,Y5527,X5527)</f>
        <v>0</v>
      </c>
      <c r="Q5527"/>
      <c r="R5527"/>
      <c r="S5527" t="s">
        <v>10184</v>
      </c>
      <c r="T5527"/>
      <c r="U5527"/>
      <c r="V5527"/>
      <c r="W5527"/>
      <c r="X5527" s="397">
        <v>8</v>
      </c>
      <c r="Y5527" s="397">
        <v>111</v>
      </c>
    </row>
    <row r="5528" spans="1:25" x14ac:dyDescent="0.45">
      <c r="A5528">
        <f>'Page 1 - General Information'!$G$12</f>
        <v>113367003</v>
      </c>
      <c r="B5528" t="str">
        <f>'Page 1 - General Information'!$G$16</f>
        <v>2658</v>
      </c>
      <c r="C5528" s="395" t="s">
        <v>19824</v>
      </c>
      <c r="D5528"/>
      <c r="E5528"/>
      <c r="F5528"/>
      <c r="G5528"/>
      <c r="H5528"/>
      <c r="I5528"/>
      <c r="J5528"/>
      <c r="K5528"/>
      <c r="L5528"/>
      <c r="M5528"/>
      <c r="N5528" t="s">
        <v>8989</v>
      </c>
      <c r="O5528"/>
      <c r="P5528" s="401">
        <f>INDEX('Page 3 - Financial Information'!$K$16:$X$186,Y5528,X5528)</f>
        <v>0</v>
      </c>
      <c r="Q5528"/>
      <c r="R5528"/>
      <c r="S5528" t="s">
        <v>10185</v>
      </c>
      <c r="T5528"/>
      <c r="U5528"/>
      <c r="V5528"/>
      <c r="W5528"/>
      <c r="X5528" s="397">
        <v>9</v>
      </c>
      <c r="Y5528" s="397">
        <v>111</v>
      </c>
    </row>
    <row r="5529" spans="1:25" x14ac:dyDescent="0.45">
      <c r="A5529">
        <f>'Page 1 - General Information'!$G$12</f>
        <v>113367003</v>
      </c>
      <c r="B5529" t="str">
        <f>'Page 1 - General Information'!$G$16</f>
        <v>2658</v>
      </c>
      <c r="C5529" s="395" t="s">
        <v>19824</v>
      </c>
      <c r="D5529"/>
      <c r="E5529"/>
      <c r="F5529"/>
      <c r="G5529"/>
      <c r="H5529"/>
      <c r="I5529"/>
      <c r="J5529"/>
      <c r="K5529"/>
      <c r="L5529"/>
      <c r="M5529"/>
      <c r="N5529" t="s">
        <v>8989</v>
      </c>
      <c r="O5529"/>
      <c r="P5529" s="401">
        <f>INDEX('Page 3 - Financial Information'!$K$16:$X$186,Y5529,X5529)</f>
        <v>0</v>
      </c>
      <c r="Q5529"/>
      <c r="R5529"/>
      <c r="S5529" t="s">
        <v>10186</v>
      </c>
      <c r="T5529"/>
      <c r="U5529"/>
      <c r="V5529"/>
      <c r="W5529"/>
      <c r="X5529" s="397">
        <v>10</v>
      </c>
      <c r="Y5529" s="397">
        <v>111</v>
      </c>
    </row>
    <row r="5530" spans="1:25" x14ac:dyDescent="0.45">
      <c r="A5530">
        <f>'Page 1 - General Information'!$G$12</f>
        <v>113367003</v>
      </c>
      <c r="B5530" t="str">
        <f>'Page 1 - General Information'!$G$16</f>
        <v>2658</v>
      </c>
      <c r="C5530" s="395" t="s">
        <v>19824</v>
      </c>
      <c r="D5530"/>
      <c r="E5530"/>
      <c r="F5530"/>
      <c r="G5530"/>
      <c r="H5530"/>
      <c r="I5530"/>
      <c r="J5530"/>
      <c r="K5530"/>
      <c r="L5530"/>
      <c r="M5530"/>
      <c r="N5530" t="s">
        <v>8989</v>
      </c>
      <c r="O5530"/>
      <c r="P5530" s="401">
        <f>INDEX('Page 3 - Financial Information'!$K$16:$X$186,Y5530,X5530)</f>
        <v>0</v>
      </c>
      <c r="Q5530"/>
      <c r="R5530"/>
      <c r="S5530" t="s">
        <v>10187</v>
      </c>
      <c r="T5530"/>
      <c r="U5530"/>
      <c r="V5530"/>
      <c r="W5530"/>
      <c r="X5530" s="397">
        <v>13</v>
      </c>
      <c r="Y5530" s="397">
        <v>111</v>
      </c>
    </row>
    <row r="5531" spans="1:25" x14ac:dyDescent="0.45">
      <c r="A5531">
        <f>'Page 1 - General Information'!$G$12</f>
        <v>113367003</v>
      </c>
      <c r="B5531" t="str">
        <f>'Page 1 - General Information'!$G$16</f>
        <v>2658</v>
      </c>
      <c r="C5531" s="395" t="s">
        <v>19824</v>
      </c>
      <c r="D5531"/>
      <c r="E5531"/>
      <c r="F5531"/>
      <c r="G5531"/>
      <c r="H5531"/>
      <c r="I5531"/>
      <c r="J5531"/>
      <c r="K5531"/>
      <c r="L5531"/>
      <c r="M5531"/>
      <c r="N5531" t="s">
        <v>8989</v>
      </c>
      <c r="O5531"/>
      <c r="P5531" s="401">
        <f>INDEX('Page 3 - Financial Information'!$K$16:$X$186,Y5531,X5531)</f>
        <v>0</v>
      </c>
      <c r="Q5531"/>
      <c r="R5531"/>
      <c r="S5531" t="s">
        <v>10188</v>
      </c>
      <c r="T5531"/>
      <c r="U5531"/>
      <c r="V5531"/>
      <c r="W5531"/>
      <c r="X5531" s="397">
        <v>14</v>
      </c>
      <c r="Y5531" s="397">
        <v>111</v>
      </c>
    </row>
    <row r="5532" spans="1:25" x14ac:dyDescent="0.45">
      <c r="A5532">
        <f>'Page 1 - General Information'!$G$12</f>
        <v>113367003</v>
      </c>
      <c r="B5532" t="str">
        <f>'Page 1 - General Information'!$G$16</f>
        <v>2658</v>
      </c>
      <c r="C5532" s="395" t="s">
        <v>19824</v>
      </c>
      <c r="D5532"/>
      <c r="E5532"/>
      <c r="F5532"/>
      <c r="G5532"/>
      <c r="H5532"/>
      <c r="I5532"/>
      <c r="J5532"/>
      <c r="K5532"/>
      <c r="L5532"/>
      <c r="M5532"/>
      <c r="N5532" t="s">
        <v>8989</v>
      </c>
      <c r="O5532"/>
      <c r="P5532" s="401">
        <f>INDEX('Page 3 - Financial Information'!$K$16:$X$186,Y5532,X5532)</f>
        <v>10922.259999999998</v>
      </c>
      <c r="Q5532"/>
      <c r="R5532"/>
      <c r="S5532" t="s">
        <v>10189</v>
      </c>
      <c r="T5532"/>
      <c r="U5532"/>
      <c r="V5532"/>
      <c r="W5532"/>
      <c r="X5532" s="397">
        <v>1</v>
      </c>
      <c r="Y5532" s="397">
        <v>112</v>
      </c>
    </row>
    <row r="5533" spans="1:25" x14ac:dyDescent="0.45">
      <c r="A5533">
        <f>'Page 1 - General Information'!$G$12</f>
        <v>113367003</v>
      </c>
      <c r="B5533" t="str">
        <f>'Page 1 - General Information'!$G$16</f>
        <v>2658</v>
      </c>
      <c r="C5533" s="395" t="s">
        <v>19824</v>
      </c>
      <c r="D5533"/>
      <c r="E5533"/>
      <c r="F5533"/>
      <c r="G5533"/>
      <c r="H5533"/>
      <c r="I5533"/>
      <c r="J5533"/>
      <c r="K5533"/>
      <c r="L5533"/>
      <c r="M5533"/>
      <c r="N5533" t="s">
        <v>8989</v>
      </c>
      <c r="O5533"/>
      <c r="P5533" s="401">
        <f>INDEX('Page 3 - Financial Information'!$K$16:$X$186,Y5533,X5533)</f>
        <v>6.61</v>
      </c>
      <c r="Q5533"/>
      <c r="R5533"/>
      <c r="S5533" t="s">
        <v>10190</v>
      </c>
      <c r="T5533"/>
      <c r="U5533"/>
      <c r="V5533"/>
      <c r="W5533"/>
      <c r="X5533" s="397">
        <v>3</v>
      </c>
      <c r="Y5533" s="397">
        <v>112</v>
      </c>
    </row>
    <row r="5534" spans="1:25" x14ac:dyDescent="0.45">
      <c r="A5534">
        <f>'Page 1 - General Information'!$G$12</f>
        <v>113367003</v>
      </c>
      <c r="B5534" t="str">
        <f>'Page 1 - General Information'!$G$16</f>
        <v>2658</v>
      </c>
      <c r="C5534" s="395" t="s">
        <v>19824</v>
      </c>
      <c r="D5534"/>
      <c r="E5534"/>
      <c r="F5534"/>
      <c r="G5534"/>
      <c r="H5534"/>
      <c r="I5534"/>
      <c r="J5534"/>
      <c r="K5534"/>
      <c r="L5534"/>
      <c r="M5534"/>
      <c r="N5534" t="s">
        <v>8989</v>
      </c>
      <c r="O5534"/>
      <c r="P5534" s="401">
        <f>INDEX('Page 3 - Financial Information'!$K$16:$X$186,Y5534,X5534)</f>
        <v>184.85</v>
      </c>
      <c r="Q5534"/>
      <c r="R5534"/>
      <c r="S5534" t="s">
        <v>10191</v>
      </c>
      <c r="T5534"/>
      <c r="U5534"/>
      <c r="V5534"/>
      <c r="W5534"/>
      <c r="X5534" s="397">
        <v>4</v>
      </c>
      <c r="Y5534" s="397">
        <v>112</v>
      </c>
    </row>
    <row r="5535" spans="1:25" x14ac:dyDescent="0.45">
      <c r="A5535">
        <f>'Page 1 - General Information'!$G$12</f>
        <v>113367003</v>
      </c>
      <c r="B5535" t="str">
        <f>'Page 1 - General Information'!$G$16</f>
        <v>2658</v>
      </c>
      <c r="C5535" s="395" t="s">
        <v>19824</v>
      </c>
      <c r="D5535"/>
      <c r="E5535"/>
      <c r="F5535"/>
      <c r="G5535"/>
      <c r="H5535"/>
      <c r="I5535"/>
      <c r="J5535"/>
      <c r="K5535"/>
      <c r="L5535"/>
      <c r="M5535"/>
      <c r="N5535" t="s">
        <v>8989</v>
      </c>
      <c r="O5535"/>
      <c r="P5535" s="401">
        <f>INDEX('Page 3 - Financial Information'!$K$16:$X$186,Y5535,X5535)</f>
        <v>970.58</v>
      </c>
      <c r="Q5535"/>
      <c r="R5535"/>
      <c r="S5535" t="s">
        <v>10192</v>
      </c>
      <c r="T5535"/>
      <c r="U5535"/>
      <c r="V5535"/>
      <c r="W5535"/>
      <c r="X5535" s="397">
        <v>5</v>
      </c>
      <c r="Y5535" s="397">
        <v>112</v>
      </c>
    </row>
    <row r="5536" spans="1:25" x14ac:dyDescent="0.45">
      <c r="A5536">
        <f>'Page 1 - General Information'!$G$12</f>
        <v>113367003</v>
      </c>
      <c r="B5536" t="str">
        <f>'Page 1 - General Information'!$G$16</f>
        <v>2658</v>
      </c>
      <c r="C5536" s="395" t="s">
        <v>19824</v>
      </c>
      <c r="D5536"/>
      <c r="E5536"/>
      <c r="F5536"/>
      <c r="G5536"/>
      <c r="H5536"/>
      <c r="I5536"/>
      <c r="J5536"/>
      <c r="K5536"/>
      <c r="L5536"/>
      <c r="M5536"/>
      <c r="N5536" t="s">
        <v>8989</v>
      </c>
      <c r="O5536"/>
      <c r="P5536" s="401">
        <f>INDEX('Page 3 - Financial Information'!$K$16:$X$186,Y5536,X5536)</f>
        <v>0</v>
      </c>
      <c r="Q5536"/>
      <c r="R5536"/>
      <c r="S5536" t="s">
        <v>10193</v>
      </c>
      <c r="T5536"/>
      <c r="U5536"/>
      <c r="V5536"/>
      <c r="W5536"/>
      <c r="X5536" s="397">
        <v>6</v>
      </c>
      <c r="Y5536" s="397">
        <v>112</v>
      </c>
    </row>
    <row r="5537" spans="1:25" x14ac:dyDescent="0.45">
      <c r="A5537">
        <f>'Page 1 - General Information'!$G$12</f>
        <v>113367003</v>
      </c>
      <c r="B5537" t="str">
        <f>'Page 1 - General Information'!$G$16</f>
        <v>2658</v>
      </c>
      <c r="C5537" s="395" t="s">
        <v>19824</v>
      </c>
      <c r="D5537"/>
      <c r="E5537"/>
      <c r="F5537"/>
      <c r="G5537"/>
      <c r="H5537"/>
      <c r="I5537"/>
      <c r="J5537"/>
      <c r="K5537"/>
      <c r="L5537"/>
      <c r="M5537"/>
      <c r="N5537" t="s">
        <v>8989</v>
      </c>
      <c r="O5537"/>
      <c r="P5537" s="401">
        <f>INDEX('Page 3 - Financial Information'!$K$16:$X$186,Y5537,X5537)</f>
        <v>236.68</v>
      </c>
      <c r="Q5537"/>
      <c r="R5537"/>
      <c r="S5537" t="s">
        <v>10194</v>
      </c>
      <c r="T5537"/>
      <c r="U5537"/>
      <c r="V5537"/>
      <c r="W5537"/>
      <c r="X5537" s="397">
        <v>7</v>
      </c>
      <c r="Y5537" s="397">
        <v>112</v>
      </c>
    </row>
    <row r="5538" spans="1:25" x14ac:dyDescent="0.45">
      <c r="A5538">
        <f>'Page 1 - General Information'!$G$12</f>
        <v>113367003</v>
      </c>
      <c r="B5538" t="str">
        <f>'Page 1 - General Information'!$G$16</f>
        <v>2658</v>
      </c>
      <c r="C5538" s="395" t="s">
        <v>19824</v>
      </c>
      <c r="D5538"/>
      <c r="E5538"/>
      <c r="F5538"/>
      <c r="G5538"/>
      <c r="H5538"/>
      <c r="I5538"/>
      <c r="J5538"/>
      <c r="K5538"/>
      <c r="L5538"/>
      <c r="M5538"/>
      <c r="N5538" t="s">
        <v>8989</v>
      </c>
      <c r="O5538"/>
      <c r="P5538" s="401">
        <f>INDEX('Page 3 - Financial Information'!$K$16:$X$186,Y5538,X5538)</f>
        <v>0</v>
      </c>
      <c r="Q5538"/>
      <c r="R5538"/>
      <c r="S5538" t="s">
        <v>10195</v>
      </c>
      <c r="T5538"/>
      <c r="U5538"/>
      <c r="V5538"/>
      <c r="W5538"/>
      <c r="X5538" s="397">
        <v>8</v>
      </c>
      <c r="Y5538" s="397">
        <v>112</v>
      </c>
    </row>
    <row r="5539" spans="1:25" x14ac:dyDescent="0.45">
      <c r="A5539">
        <f>'Page 1 - General Information'!$G$12</f>
        <v>113367003</v>
      </c>
      <c r="B5539" t="str">
        <f>'Page 1 - General Information'!$G$16</f>
        <v>2658</v>
      </c>
      <c r="C5539" s="395" t="s">
        <v>19824</v>
      </c>
      <c r="D5539"/>
      <c r="E5539"/>
      <c r="F5539"/>
      <c r="G5539"/>
      <c r="H5539"/>
      <c r="I5539"/>
      <c r="J5539"/>
      <c r="K5539"/>
      <c r="L5539"/>
      <c r="M5539"/>
      <c r="N5539" t="s">
        <v>8989</v>
      </c>
      <c r="O5539"/>
      <c r="P5539" s="401">
        <f>INDEX('Page 3 - Financial Information'!$K$16:$X$186,Y5539,X5539)</f>
        <v>0</v>
      </c>
      <c r="Q5539"/>
      <c r="R5539"/>
      <c r="S5539" t="s">
        <v>10196</v>
      </c>
      <c r="T5539"/>
      <c r="U5539"/>
      <c r="V5539"/>
      <c r="W5539"/>
      <c r="X5539" s="397">
        <v>9</v>
      </c>
      <c r="Y5539" s="397">
        <v>112</v>
      </c>
    </row>
    <row r="5540" spans="1:25" x14ac:dyDescent="0.45">
      <c r="A5540">
        <f>'Page 1 - General Information'!$G$12</f>
        <v>113367003</v>
      </c>
      <c r="B5540" t="str">
        <f>'Page 1 - General Information'!$G$16</f>
        <v>2658</v>
      </c>
      <c r="C5540" s="395" t="s">
        <v>19824</v>
      </c>
      <c r="D5540"/>
      <c r="E5540"/>
      <c r="F5540"/>
      <c r="G5540"/>
      <c r="H5540"/>
      <c r="I5540"/>
      <c r="J5540"/>
      <c r="K5540"/>
      <c r="L5540"/>
      <c r="M5540"/>
      <c r="N5540" t="s">
        <v>8989</v>
      </c>
      <c r="O5540"/>
      <c r="P5540" s="401">
        <f>INDEX('Page 3 - Financial Information'!$K$16:$X$186,Y5540,X5540)</f>
        <v>11871.13</v>
      </c>
      <c r="Q5540"/>
      <c r="R5540"/>
      <c r="S5540" t="s">
        <v>10197</v>
      </c>
      <c r="T5540"/>
      <c r="U5540"/>
      <c r="V5540"/>
      <c r="W5540"/>
      <c r="X5540" s="397">
        <v>10</v>
      </c>
      <c r="Y5540" s="397">
        <v>112</v>
      </c>
    </row>
    <row r="5541" spans="1:25" x14ac:dyDescent="0.45">
      <c r="A5541">
        <f>'Page 1 - General Information'!$G$12</f>
        <v>113367003</v>
      </c>
      <c r="B5541" t="str">
        <f>'Page 1 - General Information'!$G$16</f>
        <v>2658</v>
      </c>
      <c r="C5541" s="395" t="s">
        <v>19824</v>
      </c>
      <c r="D5541"/>
      <c r="E5541"/>
      <c r="F5541"/>
      <c r="G5541"/>
      <c r="H5541"/>
      <c r="I5541"/>
      <c r="J5541"/>
      <c r="K5541"/>
      <c r="L5541"/>
      <c r="M5541"/>
      <c r="N5541" t="s">
        <v>8989</v>
      </c>
      <c r="O5541"/>
      <c r="P5541" s="401">
        <f>INDEX('Page 3 - Financial Information'!$K$16:$X$186,Y5541,X5541)</f>
        <v>0</v>
      </c>
      <c r="Q5541"/>
      <c r="R5541"/>
      <c r="S5541" t="s">
        <v>10198</v>
      </c>
      <c r="T5541"/>
      <c r="U5541"/>
      <c r="V5541"/>
      <c r="W5541"/>
      <c r="X5541" s="397">
        <v>13</v>
      </c>
      <c r="Y5541" s="397">
        <v>112</v>
      </c>
    </row>
    <row r="5542" spans="1:25" x14ac:dyDescent="0.45">
      <c r="A5542">
        <f>'Page 1 - General Information'!$G$12</f>
        <v>113367003</v>
      </c>
      <c r="B5542" t="str">
        <f>'Page 1 - General Information'!$G$16</f>
        <v>2658</v>
      </c>
      <c r="C5542" s="395" t="s">
        <v>19824</v>
      </c>
      <c r="D5542"/>
      <c r="E5542"/>
      <c r="F5542"/>
      <c r="G5542"/>
      <c r="H5542"/>
      <c r="I5542"/>
      <c r="J5542"/>
      <c r="K5542"/>
      <c r="L5542"/>
      <c r="M5542"/>
      <c r="N5542" t="s">
        <v>8989</v>
      </c>
      <c r="O5542"/>
      <c r="P5542" s="401">
        <f>INDEX('Page 3 - Financial Information'!$K$16:$X$186,Y5542,X5542)</f>
        <v>0</v>
      </c>
      <c r="Q5542"/>
      <c r="R5542"/>
      <c r="S5542" t="s">
        <v>10199</v>
      </c>
      <c r="T5542"/>
      <c r="U5542"/>
      <c r="V5542"/>
      <c r="W5542"/>
      <c r="X5542" s="397">
        <v>14</v>
      </c>
      <c r="Y5542" s="397">
        <v>112</v>
      </c>
    </row>
    <row r="5543" spans="1:25" x14ac:dyDescent="0.45">
      <c r="A5543">
        <f>'Page 1 - General Information'!$G$12</f>
        <v>113367003</v>
      </c>
      <c r="B5543" t="str">
        <f>'Page 1 - General Information'!$G$16</f>
        <v>2658</v>
      </c>
      <c r="C5543" s="395" t="s">
        <v>19824</v>
      </c>
      <c r="D5543"/>
      <c r="E5543"/>
      <c r="F5543"/>
      <c r="G5543"/>
      <c r="H5543"/>
      <c r="I5543"/>
      <c r="J5543"/>
      <c r="K5543"/>
      <c r="L5543"/>
      <c r="M5543"/>
      <c r="N5543" t="s">
        <v>8989</v>
      </c>
      <c r="O5543"/>
      <c r="P5543" s="401">
        <f>INDEX('Page 3 - Financial Information'!$K$16:$X$186,Y5543,X5543)</f>
        <v>10935.19</v>
      </c>
      <c r="Q5543"/>
      <c r="R5543"/>
      <c r="S5543" t="s">
        <v>10200</v>
      </c>
      <c r="T5543"/>
      <c r="U5543"/>
      <c r="V5543"/>
      <c r="W5543"/>
      <c r="X5543" s="397">
        <v>1</v>
      </c>
      <c r="Y5543" s="397">
        <v>113</v>
      </c>
    </row>
    <row r="5544" spans="1:25" x14ac:dyDescent="0.45">
      <c r="A5544">
        <f>'Page 1 - General Information'!$G$12</f>
        <v>113367003</v>
      </c>
      <c r="B5544" t="str">
        <f>'Page 1 - General Information'!$G$16</f>
        <v>2658</v>
      </c>
      <c r="C5544" s="395" t="s">
        <v>19824</v>
      </c>
      <c r="D5544"/>
      <c r="E5544"/>
      <c r="F5544"/>
      <c r="G5544"/>
      <c r="H5544"/>
      <c r="I5544"/>
      <c r="J5544"/>
      <c r="K5544"/>
      <c r="L5544"/>
      <c r="M5544"/>
      <c r="N5544" t="s">
        <v>8989</v>
      </c>
      <c r="O5544"/>
      <c r="P5544" s="401">
        <f>INDEX('Page 3 - Financial Information'!$K$16:$X$186,Y5544,X5544)</f>
        <v>1006.37</v>
      </c>
      <c r="Q5544"/>
      <c r="R5544"/>
      <c r="S5544" t="s">
        <v>10201</v>
      </c>
      <c r="T5544"/>
      <c r="U5544"/>
      <c r="V5544"/>
      <c r="W5544"/>
      <c r="X5544" s="397">
        <v>3</v>
      </c>
      <c r="Y5544" s="397">
        <v>113</v>
      </c>
    </row>
    <row r="5545" spans="1:25" x14ac:dyDescent="0.45">
      <c r="A5545">
        <f>'Page 1 - General Information'!$G$12</f>
        <v>113367003</v>
      </c>
      <c r="B5545" t="str">
        <f>'Page 1 - General Information'!$G$16</f>
        <v>2658</v>
      </c>
      <c r="C5545" s="395" t="s">
        <v>19824</v>
      </c>
      <c r="D5545"/>
      <c r="E5545"/>
      <c r="F5545"/>
      <c r="G5545"/>
      <c r="H5545"/>
      <c r="I5545"/>
      <c r="J5545"/>
      <c r="K5545"/>
      <c r="L5545"/>
      <c r="M5545"/>
      <c r="N5545" t="s">
        <v>8989</v>
      </c>
      <c r="O5545"/>
      <c r="P5545" s="401">
        <f>INDEX('Page 3 - Financial Information'!$K$16:$X$186,Y5545,X5545)</f>
        <v>249.97</v>
      </c>
      <c r="Q5545"/>
      <c r="R5545"/>
      <c r="S5545" t="s">
        <v>10202</v>
      </c>
      <c r="T5545"/>
      <c r="U5545"/>
      <c r="V5545"/>
      <c r="W5545"/>
      <c r="X5545" s="397">
        <v>4</v>
      </c>
      <c r="Y5545" s="397">
        <v>113</v>
      </c>
    </row>
    <row r="5546" spans="1:25" x14ac:dyDescent="0.45">
      <c r="A5546">
        <f>'Page 1 - General Information'!$G$12</f>
        <v>113367003</v>
      </c>
      <c r="B5546" t="str">
        <f>'Page 1 - General Information'!$G$16</f>
        <v>2658</v>
      </c>
      <c r="C5546" s="395" t="s">
        <v>19824</v>
      </c>
      <c r="D5546"/>
      <c r="E5546"/>
      <c r="F5546"/>
      <c r="G5546"/>
      <c r="H5546"/>
      <c r="I5546"/>
      <c r="J5546"/>
      <c r="K5546"/>
      <c r="L5546"/>
      <c r="M5546"/>
      <c r="N5546" t="s">
        <v>8989</v>
      </c>
      <c r="O5546"/>
      <c r="P5546" s="401">
        <f>INDEX('Page 3 - Financial Information'!$K$16:$X$186,Y5546,X5546)</f>
        <v>715.16</v>
      </c>
      <c r="Q5546"/>
      <c r="R5546"/>
      <c r="S5546" t="s">
        <v>10203</v>
      </c>
      <c r="T5546"/>
      <c r="U5546"/>
      <c r="V5546"/>
      <c r="W5546"/>
      <c r="X5546" s="397">
        <v>5</v>
      </c>
      <c r="Y5546" s="397">
        <v>113</v>
      </c>
    </row>
    <row r="5547" spans="1:25" x14ac:dyDescent="0.45">
      <c r="A5547">
        <f>'Page 1 - General Information'!$G$12</f>
        <v>113367003</v>
      </c>
      <c r="B5547" t="str">
        <f>'Page 1 - General Information'!$G$16</f>
        <v>2658</v>
      </c>
      <c r="C5547" s="395" t="s">
        <v>19824</v>
      </c>
      <c r="D5547"/>
      <c r="E5547"/>
      <c r="F5547"/>
      <c r="G5547"/>
      <c r="H5547"/>
      <c r="I5547"/>
      <c r="J5547"/>
      <c r="K5547"/>
      <c r="L5547"/>
      <c r="M5547"/>
      <c r="N5547" t="s">
        <v>8989</v>
      </c>
      <c r="O5547"/>
      <c r="P5547" s="401">
        <f>INDEX('Page 3 - Financial Information'!$K$16:$X$186,Y5547,X5547)</f>
        <v>0</v>
      </c>
      <c r="Q5547"/>
      <c r="R5547"/>
      <c r="S5547" t="s">
        <v>10204</v>
      </c>
      <c r="T5547"/>
      <c r="U5547"/>
      <c r="V5547"/>
      <c r="W5547"/>
      <c r="X5547" s="397">
        <v>6</v>
      </c>
      <c r="Y5547" s="397">
        <v>113</v>
      </c>
    </row>
    <row r="5548" spans="1:25" x14ac:dyDescent="0.45">
      <c r="A5548">
        <f>'Page 1 - General Information'!$G$12</f>
        <v>113367003</v>
      </c>
      <c r="B5548" t="str">
        <f>'Page 1 - General Information'!$G$16</f>
        <v>2658</v>
      </c>
      <c r="C5548" s="395" t="s">
        <v>19824</v>
      </c>
      <c r="D5548"/>
      <c r="E5548"/>
      <c r="F5548"/>
      <c r="G5548"/>
      <c r="H5548"/>
      <c r="I5548"/>
      <c r="J5548"/>
      <c r="K5548"/>
      <c r="L5548"/>
      <c r="M5548"/>
      <c r="N5548" t="s">
        <v>8989</v>
      </c>
      <c r="O5548"/>
      <c r="P5548" s="401">
        <f>INDEX('Page 3 - Financial Information'!$K$16:$X$186,Y5548,X5548)</f>
        <v>1614.9</v>
      </c>
      <c r="Q5548"/>
      <c r="R5548"/>
      <c r="S5548" t="s">
        <v>10205</v>
      </c>
      <c r="T5548"/>
      <c r="U5548"/>
      <c r="V5548"/>
      <c r="W5548"/>
      <c r="X5548" s="397">
        <v>7</v>
      </c>
      <c r="Y5548" s="397">
        <v>113</v>
      </c>
    </row>
    <row r="5549" spans="1:25" x14ac:dyDescent="0.45">
      <c r="A5549">
        <f>'Page 1 - General Information'!$G$12</f>
        <v>113367003</v>
      </c>
      <c r="B5549" t="str">
        <f>'Page 1 - General Information'!$G$16</f>
        <v>2658</v>
      </c>
      <c r="C5549" s="395" t="s">
        <v>19824</v>
      </c>
      <c r="D5549"/>
      <c r="E5549"/>
      <c r="F5549"/>
      <c r="G5549"/>
      <c r="H5549"/>
      <c r="I5549"/>
      <c r="J5549"/>
      <c r="K5549"/>
      <c r="L5549"/>
      <c r="M5549"/>
      <c r="N5549" t="s">
        <v>8989</v>
      </c>
      <c r="O5549"/>
      <c r="P5549" s="401">
        <f>INDEX('Page 3 - Financial Information'!$K$16:$X$186,Y5549,X5549)</f>
        <v>7348.79</v>
      </c>
      <c r="Q5549"/>
      <c r="R5549"/>
      <c r="S5549" t="s">
        <v>10206</v>
      </c>
      <c r="T5549"/>
      <c r="U5549"/>
      <c r="V5549"/>
      <c r="W5549"/>
      <c r="X5549" s="397">
        <v>8</v>
      </c>
      <c r="Y5549" s="397">
        <v>113</v>
      </c>
    </row>
    <row r="5550" spans="1:25" x14ac:dyDescent="0.45">
      <c r="A5550">
        <f>'Page 1 - General Information'!$G$12</f>
        <v>113367003</v>
      </c>
      <c r="B5550" t="str">
        <f>'Page 1 - General Information'!$G$16</f>
        <v>2658</v>
      </c>
      <c r="C5550" s="395" t="s">
        <v>19824</v>
      </c>
      <c r="D5550"/>
      <c r="E5550"/>
      <c r="F5550"/>
      <c r="G5550"/>
      <c r="H5550"/>
      <c r="I5550"/>
      <c r="J5550"/>
      <c r="K5550"/>
      <c r="L5550"/>
      <c r="M5550"/>
      <c r="N5550" t="s">
        <v>8989</v>
      </c>
      <c r="O5550"/>
      <c r="P5550" s="401">
        <f>INDEX('Page 3 - Financial Information'!$K$16:$X$186,Y5550,X5550)</f>
        <v>0</v>
      </c>
      <c r="Q5550"/>
      <c r="R5550"/>
      <c r="S5550" t="s">
        <v>10207</v>
      </c>
      <c r="T5550"/>
      <c r="U5550"/>
      <c r="V5550"/>
      <c r="W5550"/>
      <c r="X5550" s="397">
        <v>9</v>
      </c>
      <c r="Y5550" s="397">
        <v>113</v>
      </c>
    </row>
    <row r="5551" spans="1:25" x14ac:dyDescent="0.45">
      <c r="A5551">
        <f>'Page 1 - General Information'!$G$12</f>
        <v>113367003</v>
      </c>
      <c r="B5551" t="str">
        <f>'Page 1 - General Information'!$G$16</f>
        <v>2658</v>
      </c>
      <c r="C5551" s="395" t="s">
        <v>19824</v>
      </c>
      <c r="D5551"/>
      <c r="E5551"/>
      <c r="F5551"/>
      <c r="G5551"/>
      <c r="H5551"/>
      <c r="I5551"/>
      <c r="J5551"/>
      <c r="K5551"/>
      <c r="L5551"/>
      <c r="M5551"/>
      <c r="N5551" t="s">
        <v>8989</v>
      </c>
      <c r="O5551"/>
      <c r="P5551" s="401">
        <f>INDEX('Page 3 - Financial Information'!$K$16:$X$186,Y5551,X5551)</f>
        <v>0</v>
      </c>
      <c r="Q5551"/>
      <c r="R5551"/>
      <c r="S5551" t="s">
        <v>10208</v>
      </c>
      <c r="T5551"/>
      <c r="U5551"/>
      <c r="V5551"/>
      <c r="W5551"/>
      <c r="X5551" s="397">
        <v>10</v>
      </c>
      <c r="Y5551" s="397">
        <v>113</v>
      </c>
    </row>
    <row r="5552" spans="1:25" x14ac:dyDescent="0.45">
      <c r="A5552">
        <f>'Page 1 - General Information'!$G$12</f>
        <v>113367003</v>
      </c>
      <c r="B5552" t="str">
        <f>'Page 1 - General Information'!$G$16</f>
        <v>2658</v>
      </c>
      <c r="C5552" s="395" t="s">
        <v>19824</v>
      </c>
      <c r="D5552"/>
      <c r="E5552"/>
      <c r="F5552"/>
      <c r="G5552"/>
      <c r="H5552"/>
      <c r="I5552"/>
      <c r="J5552"/>
      <c r="K5552"/>
      <c r="L5552"/>
      <c r="M5552"/>
      <c r="N5552" t="s">
        <v>8989</v>
      </c>
      <c r="O5552"/>
      <c r="P5552" s="401">
        <f>INDEX('Page 3 - Financial Information'!$K$16:$X$186,Y5552,X5552)</f>
        <v>0</v>
      </c>
      <c r="Q5552"/>
      <c r="R5552"/>
      <c r="S5552" t="s">
        <v>10209</v>
      </c>
      <c r="T5552"/>
      <c r="U5552"/>
      <c r="V5552"/>
      <c r="W5552"/>
      <c r="X5552" s="397">
        <v>13</v>
      </c>
      <c r="Y5552" s="397">
        <v>113</v>
      </c>
    </row>
    <row r="5553" spans="1:25" x14ac:dyDescent="0.45">
      <c r="A5553">
        <f>'Page 1 - General Information'!$G$12</f>
        <v>113367003</v>
      </c>
      <c r="B5553" t="str">
        <f>'Page 1 - General Information'!$G$16</f>
        <v>2658</v>
      </c>
      <c r="C5553" s="395" t="s">
        <v>19824</v>
      </c>
      <c r="D5553"/>
      <c r="E5553"/>
      <c r="F5553"/>
      <c r="G5553"/>
      <c r="H5553"/>
      <c r="I5553"/>
      <c r="J5553"/>
      <c r="K5553"/>
      <c r="L5553"/>
      <c r="M5553"/>
      <c r="N5553" t="s">
        <v>8989</v>
      </c>
      <c r="O5553"/>
      <c r="P5553" s="401">
        <f>INDEX('Page 3 - Financial Information'!$K$16:$X$186,Y5553,X5553)</f>
        <v>0</v>
      </c>
      <c r="Q5553"/>
      <c r="R5553"/>
      <c r="S5553" t="s">
        <v>10210</v>
      </c>
      <c r="T5553"/>
      <c r="U5553"/>
      <c r="V5553"/>
      <c r="W5553"/>
      <c r="X5553" s="397">
        <v>14</v>
      </c>
      <c r="Y5553" s="397">
        <v>113</v>
      </c>
    </row>
    <row r="5554" spans="1:25" x14ac:dyDescent="0.45">
      <c r="A5554">
        <f>'Page 1 - General Information'!$G$12</f>
        <v>113367003</v>
      </c>
      <c r="B5554" t="str">
        <f>'Page 1 - General Information'!$G$16</f>
        <v>2658</v>
      </c>
      <c r="C5554" s="395" t="s">
        <v>19824</v>
      </c>
      <c r="D5554"/>
      <c r="E5554"/>
      <c r="F5554"/>
      <c r="G5554"/>
      <c r="H5554"/>
      <c r="I5554"/>
      <c r="J5554"/>
      <c r="K5554"/>
      <c r="L5554"/>
      <c r="M5554"/>
      <c r="N5554" t="s">
        <v>8989</v>
      </c>
      <c r="O5554"/>
      <c r="P5554" s="401">
        <f>INDEX('Page 3 - Financial Information'!$K$16:$X$186,Y5554,X5554)</f>
        <v>0</v>
      </c>
      <c r="Q5554"/>
      <c r="R5554"/>
      <c r="S5554" t="s">
        <v>10211</v>
      </c>
      <c r="T5554"/>
      <c r="U5554"/>
      <c r="V5554"/>
      <c r="W5554"/>
      <c r="X5554" s="397">
        <v>1</v>
      </c>
      <c r="Y5554" s="397">
        <v>114</v>
      </c>
    </row>
    <row r="5555" spans="1:25" x14ac:dyDescent="0.45">
      <c r="A5555">
        <f>'Page 1 - General Information'!$G$12</f>
        <v>113367003</v>
      </c>
      <c r="B5555" t="str">
        <f>'Page 1 - General Information'!$G$16</f>
        <v>2658</v>
      </c>
      <c r="C5555" s="395" t="s">
        <v>19824</v>
      </c>
      <c r="D5555"/>
      <c r="E5555"/>
      <c r="F5555"/>
      <c r="G5555"/>
      <c r="H5555"/>
      <c r="I5555"/>
      <c r="J5555"/>
      <c r="K5555"/>
      <c r="L5555"/>
      <c r="M5555"/>
      <c r="N5555" t="s">
        <v>8989</v>
      </c>
      <c r="O5555"/>
      <c r="P5555" s="401">
        <f>INDEX('Page 3 - Financial Information'!$K$16:$X$186,Y5555,X5555)</f>
        <v>0</v>
      </c>
      <c r="Q5555"/>
      <c r="R5555"/>
      <c r="S5555" t="s">
        <v>10212</v>
      </c>
      <c r="T5555"/>
      <c r="U5555"/>
      <c r="V5555"/>
      <c r="W5555"/>
      <c r="X5555" s="397">
        <v>3</v>
      </c>
      <c r="Y5555" s="397">
        <v>114</v>
      </c>
    </row>
    <row r="5556" spans="1:25" x14ac:dyDescent="0.45">
      <c r="A5556">
        <f>'Page 1 - General Information'!$G$12</f>
        <v>113367003</v>
      </c>
      <c r="B5556" t="str">
        <f>'Page 1 - General Information'!$G$16</f>
        <v>2658</v>
      </c>
      <c r="C5556" s="395" t="s">
        <v>19824</v>
      </c>
      <c r="D5556"/>
      <c r="E5556"/>
      <c r="F5556"/>
      <c r="G5556"/>
      <c r="H5556"/>
      <c r="I5556"/>
      <c r="J5556"/>
      <c r="K5556"/>
      <c r="L5556"/>
      <c r="M5556"/>
      <c r="N5556" t="s">
        <v>8989</v>
      </c>
      <c r="O5556"/>
      <c r="P5556" s="401">
        <f>INDEX('Page 3 - Financial Information'!$K$16:$X$186,Y5556,X5556)</f>
        <v>0</v>
      </c>
      <c r="Q5556"/>
      <c r="R5556"/>
      <c r="S5556" t="s">
        <v>10213</v>
      </c>
      <c r="T5556"/>
      <c r="U5556"/>
      <c r="V5556"/>
      <c r="W5556"/>
      <c r="X5556" s="397">
        <v>4</v>
      </c>
      <c r="Y5556" s="397">
        <v>114</v>
      </c>
    </row>
    <row r="5557" spans="1:25" x14ac:dyDescent="0.45">
      <c r="A5557">
        <f>'Page 1 - General Information'!$G$12</f>
        <v>113367003</v>
      </c>
      <c r="B5557" t="str">
        <f>'Page 1 - General Information'!$G$16</f>
        <v>2658</v>
      </c>
      <c r="C5557" s="395" t="s">
        <v>19824</v>
      </c>
      <c r="D5557"/>
      <c r="E5557"/>
      <c r="F5557"/>
      <c r="G5557"/>
      <c r="H5557"/>
      <c r="I5557"/>
      <c r="J5557"/>
      <c r="K5557"/>
      <c r="L5557"/>
      <c r="M5557"/>
      <c r="N5557" t="s">
        <v>8989</v>
      </c>
      <c r="O5557"/>
      <c r="P5557" s="401">
        <f>INDEX('Page 3 - Financial Information'!$K$16:$X$186,Y5557,X5557)</f>
        <v>0</v>
      </c>
      <c r="Q5557"/>
      <c r="R5557"/>
      <c r="S5557" t="s">
        <v>10214</v>
      </c>
      <c r="T5557"/>
      <c r="U5557"/>
      <c r="V5557"/>
      <c r="W5557"/>
      <c r="X5557" s="397">
        <v>5</v>
      </c>
      <c r="Y5557" s="397">
        <v>114</v>
      </c>
    </row>
    <row r="5558" spans="1:25" x14ac:dyDescent="0.45">
      <c r="A5558">
        <f>'Page 1 - General Information'!$G$12</f>
        <v>113367003</v>
      </c>
      <c r="B5558" t="str">
        <f>'Page 1 - General Information'!$G$16</f>
        <v>2658</v>
      </c>
      <c r="C5558" s="395" t="s">
        <v>19824</v>
      </c>
      <c r="D5558"/>
      <c r="E5558"/>
      <c r="F5558"/>
      <c r="G5558"/>
      <c r="H5558"/>
      <c r="I5558"/>
      <c r="J5558"/>
      <c r="K5558"/>
      <c r="L5558"/>
      <c r="M5558"/>
      <c r="N5558" t="s">
        <v>8989</v>
      </c>
      <c r="O5558"/>
      <c r="P5558" s="401">
        <f>INDEX('Page 3 - Financial Information'!$K$16:$X$186,Y5558,X5558)</f>
        <v>0</v>
      </c>
      <c r="Q5558"/>
      <c r="R5558"/>
      <c r="S5558" t="s">
        <v>10215</v>
      </c>
      <c r="T5558"/>
      <c r="U5558"/>
      <c r="V5558"/>
      <c r="W5558"/>
      <c r="X5558" s="397">
        <v>6</v>
      </c>
      <c r="Y5558" s="397">
        <v>114</v>
      </c>
    </row>
    <row r="5559" spans="1:25" x14ac:dyDescent="0.45">
      <c r="A5559">
        <f>'Page 1 - General Information'!$G$12</f>
        <v>113367003</v>
      </c>
      <c r="B5559" t="str">
        <f>'Page 1 - General Information'!$G$16</f>
        <v>2658</v>
      </c>
      <c r="C5559" s="395" t="s">
        <v>19824</v>
      </c>
      <c r="D5559"/>
      <c r="E5559"/>
      <c r="F5559"/>
      <c r="G5559"/>
      <c r="H5559"/>
      <c r="I5559"/>
      <c r="J5559"/>
      <c r="K5559"/>
      <c r="L5559"/>
      <c r="M5559"/>
      <c r="N5559" t="s">
        <v>8989</v>
      </c>
      <c r="O5559"/>
      <c r="P5559" s="401">
        <f>INDEX('Page 3 - Financial Information'!$K$16:$X$186,Y5559,X5559)</f>
        <v>0</v>
      </c>
      <c r="Q5559"/>
      <c r="R5559"/>
      <c r="S5559" t="s">
        <v>10216</v>
      </c>
      <c r="T5559"/>
      <c r="U5559"/>
      <c r="V5559"/>
      <c r="W5559"/>
      <c r="X5559" s="397">
        <v>7</v>
      </c>
      <c r="Y5559" s="397">
        <v>114</v>
      </c>
    </row>
    <row r="5560" spans="1:25" x14ac:dyDescent="0.45">
      <c r="A5560">
        <f>'Page 1 - General Information'!$G$12</f>
        <v>113367003</v>
      </c>
      <c r="B5560" t="str">
        <f>'Page 1 - General Information'!$G$16</f>
        <v>2658</v>
      </c>
      <c r="C5560" s="395" t="s">
        <v>19824</v>
      </c>
      <c r="D5560"/>
      <c r="E5560"/>
      <c r="F5560"/>
      <c r="G5560"/>
      <c r="H5560"/>
      <c r="I5560"/>
      <c r="J5560"/>
      <c r="K5560"/>
      <c r="L5560"/>
      <c r="M5560"/>
      <c r="N5560" t="s">
        <v>8989</v>
      </c>
      <c r="O5560"/>
      <c r="P5560" s="401">
        <f>INDEX('Page 3 - Financial Information'!$K$16:$X$186,Y5560,X5560)</f>
        <v>0</v>
      </c>
      <c r="Q5560"/>
      <c r="R5560"/>
      <c r="S5560" t="s">
        <v>10217</v>
      </c>
      <c r="T5560"/>
      <c r="U5560"/>
      <c r="V5560"/>
      <c r="W5560"/>
      <c r="X5560" s="397">
        <v>8</v>
      </c>
      <c r="Y5560" s="397">
        <v>114</v>
      </c>
    </row>
    <row r="5561" spans="1:25" x14ac:dyDescent="0.45">
      <c r="A5561">
        <f>'Page 1 - General Information'!$G$12</f>
        <v>113367003</v>
      </c>
      <c r="B5561" t="str">
        <f>'Page 1 - General Information'!$G$16</f>
        <v>2658</v>
      </c>
      <c r="C5561" s="395" t="s">
        <v>19824</v>
      </c>
      <c r="D5561"/>
      <c r="E5561"/>
      <c r="F5561"/>
      <c r="G5561"/>
      <c r="H5561"/>
      <c r="I5561"/>
      <c r="J5561"/>
      <c r="K5561"/>
      <c r="L5561"/>
      <c r="M5561"/>
      <c r="N5561" t="s">
        <v>8989</v>
      </c>
      <c r="O5561"/>
      <c r="P5561" s="401">
        <f>INDEX('Page 3 - Financial Information'!$K$16:$X$186,Y5561,X5561)</f>
        <v>0</v>
      </c>
      <c r="Q5561"/>
      <c r="R5561"/>
      <c r="S5561" t="s">
        <v>10218</v>
      </c>
      <c r="T5561"/>
      <c r="U5561"/>
      <c r="V5561"/>
      <c r="W5561"/>
      <c r="X5561" s="397">
        <v>9</v>
      </c>
      <c r="Y5561" s="397">
        <v>114</v>
      </c>
    </row>
    <row r="5562" spans="1:25" x14ac:dyDescent="0.45">
      <c r="A5562">
        <f>'Page 1 - General Information'!$G$12</f>
        <v>113367003</v>
      </c>
      <c r="B5562" t="str">
        <f>'Page 1 - General Information'!$G$16</f>
        <v>2658</v>
      </c>
      <c r="C5562" s="395" t="s">
        <v>19824</v>
      </c>
      <c r="D5562"/>
      <c r="E5562"/>
      <c r="F5562"/>
      <c r="G5562"/>
      <c r="H5562"/>
      <c r="I5562"/>
      <c r="J5562"/>
      <c r="K5562"/>
      <c r="L5562"/>
      <c r="M5562"/>
      <c r="N5562" t="s">
        <v>8989</v>
      </c>
      <c r="O5562"/>
      <c r="P5562" s="401">
        <f>INDEX('Page 3 - Financial Information'!$K$16:$X$186,Y5562,X5562)</f>
        <v>0</v>
      </c>
      <c r="Q5562"/>
      <c r="R5562"/>
      <c r="S5562" t="s">
        <v>10219</v>
      </c>
      <c r="T5562"/>
      <c r="U5562"/>
      <c r="V5562"/>
      <c r="W5562"/>
      <c r="X5562" s="397">
        <v>10</v>
      </c>
      <c r="Y5562" s="397">
        <v>114</v>
      </c>
    </row>
    <row r="5563" spans="1:25" x14ac:dyDescent="0.45">
      <c r="A5563">
        <f>'Page 1 - General Information'!$G$12</f>
        <v>113367003</v>
      </c>
      <c r="B5563" t="str">
        <f>'Page 1 - General Information'!$G$16</f>
        <v>2658</v>
      </c>
      <c r="C5563" s="395" t="s">
        <v>19824</v>
      </c>
      <c r="D5563"/>
      <c r="E5563"/>
      <c r="F5563"/>
      <c r="G5563"/>
      <c r="H5563"/>
      <c r="I5563"/>
      <c r="J5563"/>
      <c r="K5563"/>
      <c r="L5563"/>
      <c r="M5563"/>
      <c r="N5563" t="s">
        <v>8989</v>
      </c>
      <c r="O5563"/>
      <c r="P5563" s="401">
        <f>INDEX('Page 3 - Financial Information'!$K$16:$X$186,Y5563,X5563)</f>
        <v>0</v>
      </c>
      <c r="Q5563"/>
      <c r="R5563"/>
      <c r="S5563" t="s">
        <v>10220</v>
      </c>
      <c r="T5563"/>
      <c r="U5563"/>
      <c r="V5563"/>
      <c r="W5563"/>
      <c r="X5563" s="397">
        <v>13</v>
      </c>
      <c r="Y5563" s="397">
        <v>114</v>
      </c>
    </row>
    <row r="5564" spans="1:25" x14ac:dyDescent="0.45">
      <c r="A5564">
        <f>'Page 1 - General Information'!$G$12</f>
        <v>113367003</v>
      </c>
      <c r="B5564" t="str">
        <f>'Page 1 - General Information'!$G$16</f>
        <v>2658</v>
      </c>
      <c r="C5564" s="395" t="s">
        <v>19824</v>
      </c>
      <c r="D5564"/>
      <c r="E5564"/>
      <c r="F5564"/>
      <c r="G5564"/>
      <c r="H5564"/>
      <c r="I5564"/>
      <c r="J5564"/>
      <c r="K5564"/>
      <c r="L5564"/>
      <c r="M5564"/>
      <c r="N5564" t="s">
        <v>8989</v>
      </c>
      <c r="O5564"/>
      <c r="P5564" s="401">
        <f>INDEX('Page 3 - Financial Information'!$K$16:$X$186,Y5564,X5564)</f>
        <v>0</v>
      </c>
      <c r="Q5564"/>
      <c r="R5564"/>
      <c r="S5564" t="s">
        <v>10221</v>
      </c>
      <c r="T5564"/>
      <c r="U5564"/>
      <c r="V5564"/>
      <c r="W5564"/>
      <c r="X5564" s="397">
        <v>14</v>
      </c>
      <c r="Y5564" s="397">
        <v>114</v>
      </c>
    </row>
    <row r="5565" spans="1:25" x14ac:dyDescent="0.45">
      <c r="A5565">
        <f>'Page 1 - General Information'!$G$12</f>
        <v>113367003</v>
      </c>
      <c r="B5565" t="str">
        <f>'Page 1 - General Information'!$G$16</f>
        <v>2658</v>
      </c>
      <c r="C5565" s="395" t="s">
        <v>19824</v>
      </c>
      <c r="D5565"/>
      <c r="E5565"/>
      <c r="F5565"/>
      <c r="G5565"/>
      <c r="H5565"/>
      <c r="I5565"/>
      <c r="J5565"/>
      <c r="K5565"/>
      <c r="L5565"/>
      <c r="M5565"/>
      <c r="N5565" t="s">
        <v>8989</v>
      </c>
      <c r="O5565"/>
      <c r="P5565" s="401">
        <f>INDEX('Page 3 - Financial Information'!$K$16:$X$186,Y5565,X5565)</f>
        <v>5089.76</v>
      </c>
      <c r="Q5565"/>
      <c r="R5565"/>
      <c r="S5565" t="s">
        <v>10222</v>
      </c>
      <c r="T5565"/>
      <c r="U5565"/>
      <c r="V5565"/>
      <c r="W5565"/>
      <c r="X5565" s="397">
        <v>1</v>
      </c>
      <c r="Y5565" s="397">
        <v>115</v>
      </c>
    </row>
    <row r="5566" spans="1:25" x14ac:dyDescent="0.45">
      <c r="A5566">
        <f>'Page 1 - General Information'!$G$12</f>
        <v>113367003</v>
      </c>
      <c r="B5566" t="str">
        <f>'Page 1 - General Information'!$G$16</f>
        <v>2658</v>
      </c>
      <c r="C5566" s="395" t="s">
        <v>19824</v>
      </c>
      <c r="D5566"/>
      <c r="E5566"/>
      <c r="F5566"/>
      <c r="G5566"/>
      <c r="H5566"/>
      <c r="I5566"/>
      <c r="J5566"/>
      <c r="K5566"/>
      <c r="L5566"/>
      <c r="M5566"/>
      <c r="N5566" t="s">
        <v>8989</v>
      </c>
      <c r="O5566"/>
      <c r="P5566" s="401">
        <f>INDEX('Page 3 - Financial Information'!$K$16:$X$186,Y5566,X5566)</f>
        <v>433.1</v>
      </c>
      <c r="Q5566"/>
      <c r="R5566"/>
      <c r="S5566" t="s">
        <v>10223</v>
      </c>
      <c r="T5566"/>
      <c r="U5566"/>
      <c r="V5566"/>
      <c r="W5566"/>
      <c r="X5566" s="397">
        <v>3</v>
      </c>
      <c r="Y5566" s="397">
        <v>115</v>
      </c>
    </row>
    <row r="5567" spans="1:25" x14ac:dyDescent="0.45">
      <c r="A5567">
        <f>'Page 1 - General Information'!$G$12</f>
        <v>113367003</v>
      </c>
      <c r="B5567" t="str">
        <f>'Page 1 - General Information'!$G$16</f>
        <v>2658</v>
      </c>
      <c r="C5567" s="395" t="s">
        <v>19824</v>
      </c>
      <c r="D5567"/>
      <c r="E5567"/>
      <c r="F5567"/>
      <c r="G5567"/>
      <c r="H5567"/>
      <c r="I5567"/>
      <c r="J5567"/>
      <c r="K5567"/>
      <c r="L5567"/>
      <c r="M5567"/>
      <c r="N5567" t="s">
        <v>8989</v>
      </c>
      <c r="O5567"/>
      <c r="P5567" s="401">
        <f>INDEX('Page 3 - Financial Information'!$K$16:$X$186,Y5567,X5567)</f>
        <v>157.47999999999999</v>
      </c>
      <c r="Q5567"/>
      <c r="R5567"/>
      <c r="S5567" t="s">
        <v>10224</v>
      </c>
      <c r="T5567"/>
      <c r="U5567"/>
      <c r="V5567"/>
      <c r="W5567"/>
      <c r="X5567" s="397">
        <v>4</v>
      </c>
      <c r="Y5567" s="397">
        <v>115</v>
      </c>
    </row>
    <row r="5568" spans="1:25" x14ac:dyDescent="0.45">
      <c r="A5568">
        <f>'Page 1 - General Information'!$G$12</f>
        <v>113367003</v>
      </c>
      <c r="B5568" t="str">
        <f>'Page 1 - General Information'!$G$16</f>
        <v>2658</v>
      </c>
      <c r="C5568" s="395" t="s">
        <v>19824</v>
      </c>
      <c r="D5568"/>
      <c r="E5568"/>
      <c r="F5568"/>
      <c r="G5568"/>
      <c r="H5568"/>
      <c r="I5568"/>
      <c r="J5568"/>
      <c r="K5568"/>
      <c r="L5568"/>
      <c r="M5568"/>
      <c r="N5568" t="s">
        <v>8989</v>
      </c>
      <c r="O5568"/>
      <c r="P5568" s="401">
        <f>INDEX('Page 3 - Financial Information'!$K$16:$X$186,Y5568,X5568)</f>
        <v>357.58</v>
      </c>
      <c r="Q5568"/>
      <c r="R5568"/>
      <c r="S5568" t="s">
        <v>10225</v>
      </c>
      <c r="T5568"/>
      <c r="U5568"/>
      <c r="V5568"/>
      <c r="W5568"/>
      <c r="X5568" s="397">
        <v>5</v>
      </c>
      <c r="Y5568" s="397">
        <v>115</v>
      </c>
    </row>
    <row r="5569" spans="1:25" x14ac:dyDescent="0.45">
      <c r="A5569">
        <f>'Page 1 - General Information'!$G$12</f>
        <v>113367003</v>
      </c>
      <c r="B5569" t="str">
        <f>'Page 1 - General Information'!$G$16</f>
        <v>2658</v>
      </c>
      <c r="C5569" s="395" t="s">
        <v>19824</v>
      </c>
      <c r="D5569"/>
      <c r="E5569"/>
      <c r="F5569"/>
      <c r="G5569"/>
      <c r="H5569"/>
      <c r="I5569"/>
      <c r="J5569"/>
      <c r="K5569"/>
      <c r="L5569"/>
      <c r="M5569"/>
      <c r="N5569" t="s">
        <v>8989</v>
      </c>
      <c r="O5569"/>
      <c r="P5569" s="401">
        <f>INDEX('Page 3 - Financial Information'!$K$16:$X$186,Y5569,X5569)</f>
        <v>0</v>
      </c>
      <c r="Q5569"/>
      <c r="R5569"/>
      <c r="S5569" t="s">
        <v>10226</v>
      </c>
      <c r="T5569"/>
      <c r="U5569"/>
      <c r="V5569"/>
      <c r="W5569"/>
      <c r="X5569" s="397">
        <v>6</v>
      </c>
      <c r="Y5569" s="397">
        <v>115</v>
      </c>
    </row>
    <row r="5570" spans="1:25" x14ac:dyDescent="0.45">
      <c r="A5570">
        <f>'Page 1 - General Information'!$G$12</f>
        <v>113367003</v>
      </c>
      <c r="B5570" t="str">
        <f>'Page 1 - General Information'!$G$16</f>
        <v>2658</v>
      </c>
      <c r="C5570" s="395" t="s">
        <v>19824</v>
      </c>
      <c r="D5570"/>
      <c r="E5570"/>
      <c r="F5570"/>
      <c r="G5570"/>
      <c r="H5570"/>
      <c r="I5570"/>
      <c r="J5570"/>
      <c r="K5570"/>
      <c r="L5570"/>
      <c r="M5570"/>
      <c r="N5570" t="s">
        <v>8989</v>
      </c>
      <c r="O5570"/>
      <c r="P5570" s="401">
        <f>INDEX('Page 3 - Financial Information'!$K$16:$X$186,Y5570,X5570)</f>
        <v>1268.81</v>
      </c>
      <c r="Q5570"/>
      <c r="R5570"/>
      <c r="S5570" t="s">
        <v>10227</v>
      </c>
      <c r="T5570"/>
      <c r="U5570"/>
      <c r="V5570"/>
      <c r="W5570"/>
      <c r="X5570" s="397">
        <v>7</v>
      </c>
      <c r="Y5570" s="397">
        <v>115</v>
      </c>
    </row>
    <row r="5571" spans="1:25" x14ac:dyDescent="0.45">
      <c r="A5571">
        <f>'Page 1 - General Information'!$G$12</f>
        <v>113367003</v>
      </c>
      <c r="B5571" t="str">
        <f>'Page 1 - General Information'!$G$16</f>
        <v>2658</v>
      </c>
      <c r="C5571" s="395" t="s">
        <v>19824</v>
      </c>
      <c r="D5571"/>
      <c r="E5571"/>
      <c r="F5571"/>
      <c r="G5571"/>
      <c r="H5571"/>
      <c r="I5571"/>
      <c r="J5571"/>
      <c r="K5571"/>
      <c r="L5571"/>
      <c r="M5571"/>
      <c r="N5571" t="s">
        <v>8989</v>
      </c>
      <c r="O5571"/>
      <c r="P5571" s="401">
        <f>INDEX('Page 3 - Financial Information'!$K$16:$X$186,Y5571,X5571)</f>
        <v>0</v>
      </c>
      <c r="Q5571"/>
      <c r="R5571"/>
      <c r="S5571" t="s">
        <v>10228</v>
      </c>
      <c r="T5571"/>
      <c r="U5571"/>
      <c r="V5571"/>
      <c r="W5571"/>
      <c r="X5571" s="397">
        <v>8</v>
      </c>
      <c r="Y5571" s="397">
        <v>115</v>
      </c>
    </row>
    <row r="5572" spans="1:25" x14ac:dyDescent="0.45">
      <c r="A5572">
        <f>'Page 1 - General Information'!$G$12</f>
        <v>113367003</v>
      </c>
      <c r="B5572" t="str">
        <f>'Page 1 - General Information'!$G$16</f>
        <v>2658</v>
      </c>
      <c r="C5572" s="395" t="s">
        <v>19824</v>
      </c>
      <c r="D5572"/>
      <c r="E5572"/>
      <c r="F5572"/>
      <c r="G5572"/>
      <c r="H5572"/>
      <c r="I5572"/>
      <c r="J5572"/>
      <c r="K5572"/>
      <c r="L5572"/>
      <c r="M5572"/>
      <c r="N5572" t="s">
        <v>8989</v>
      </c>
      <c r="O5572"/>
      <c r="P5572" s="401">
        <f>INDEX('Page 3 - Financial Information'!$K$16:$X$186,Y5572,X5572)</f>
        <v>2872.79</v>
      </c>
      <c r="Q5572"/>
      <c r="R5572"/>
      <c r="S5572" t="s">
        <v>10229</v>
      </c>
      <c r="T5572"/>
      <c r="U5572"/>
      <c r="V5572"/>
      <c r="W5572"/>
      <c r="X5572" s="397">
        <v>9</v>
      </c>
      <c r="Y5572" s="397">
        <v>115</v>
      </c>
    </row>
    <row r="5573" spans="1:25" x14ac:dyDescent="0.45">
      <c r="A5573">
        <f>'Page 1 - General Information'!$G$12</f>
        <v>113367003</v>
      </c>
      <c r="B5573" t="str">
        <f>'Page 1 - General Information'!$G$16</f>
        <v>2658</v>
      </c>
      <c r="C5573" s="395" t="s">
        <v>19824</v>
      </c>
      <c r="D5573"/>
      <c r="E5573"/>
      <c r="F5573"/>
      <c r="G5573"/>
      <c r="H5573"/>
      <c r="I5573"/>
      <c r="J5573"/>
      <c r="K5573"/>
      <c r="L5573"/>
      <c r="M5573"/>
      <c r="N5573" t="s">
        <v>8989</v>
      </c>
      <c r="O5573"/>
      <c r="P5573" s="401">
        <f>INDEX('Page 3 - Financial Information'!$K$16:$X$186,Y5573,X5573)</f>
        <v>0</v>
      </c>
      <c r="Q5573"/>
      <c r="R5573"/>
      <c r="S5573" t="s">
        <v>10230</v>
      </c>
      <c r="T5573"/>
      <c r="U5573"/>
      <c r="V5573"/>
      <c r="W5573"/>
      <c r="X5573" s="397">
        <v>10</v>
      </c>
      <c r="Y5573" s="397">
        <v>115</v>
      </c>
    </row>
    <row r="5574" spans="1:25" x14ac:dyDescent="0.45">
      <c r="A5574">
        <f>'Page 1 - General Information'!$G$12</f>
        <v>113367003</v>
      </c>
      <c r="B5574" t="str">
        <f>'Page 1 - General Information'!$G$16</f>
        <v>2658</v>
      </c>
      <c r="C5574" s="395" t="s">
        <v>19824</v>
      </c>
      <c r="D5574"/>
      <c r="E5574"/>
      <c r="F5574"/>
      <c r="G5574"/>
      <c r="H5574"/>
      <c r="I5574"/>
      <c r="J5574"/>
      <c r="K5574"/>
      <c r="L5574"/>
      <c r="M5574"/>
      <c r="N5574" t="s">
        <v>8989</v>
      </c>
      <c r="O5574"/>
      <c r="P5574" s="401">
        <f>INDEX('Page 3 - Financial Information'!$K$16:$X$186,Y5574,X5574)</f>
        <v>0</v>
      </c>
      <c r="Q5574"/>
      <c r="R5574"/>
      <c r="S5574" t="s">
        <v>10231</v>
      </c>
      <c r="T5574"/>
      <c r="U5574"/>
      <c r="V5574"/>
      <c r="W5574"/>
      <c r="X5574" s="397">
        <v>13</v>
      </c>
      <c r="Y5574" s="397">
        <v>115</v>
      </c>
    </row>
    <row r="5575" spans="1:25" x14ac:dyDescent="0.45">
      <c r="A5575">
        <f>'Page 1 - General Information'!$G$12</f>
        <v>113367003</v>
      </c>
      <c r="B5575" t="str">
        <f>'Page 1 - General Information'!$G$16</f>
        <v>2658</v>
      </c>
      <c r="C5575" s="395" t="s">
        <v>19824</v>
      </c>
      <c r="D5575"/>
      <c r="E5575"/>
      <c r="F5575"/>
      <c r="G5575"/>
      <c r="H5575"/>
      <c r="I5575"/>
      <c r="J5575"/>
      <c r="K5575"/>
      <c r="L5575"/>
      <c r="M5575"/>
      <c r="N5575" t="s">
        <v>8989</v>
      </c>
      <c r="O5575"/>
      <c r="P5575" s="401">
        <f>INDEX('Page 3 - Financial Information'!$K$16:$X$186,Y5575,X5575)</f>
        <v>0</v>
      </c>
      <c r="Q5575"/>
      <c r="R5575"/>
      <c r="S5575" t="s">
        <v>10232</v>
      </c>
      <c r="T5575"/>
      <c r="U5575"/>
      <c r="V5575"/>
      <c r="W5575"/>
      <c r="X5575" s="397">
        <v>14</v>
      </c>
      <c r="Y5575" s="397">
        <v>115</v>
      </c>
    </row>
    <row r="5576" spans="1:25" x14ac:dyDescent="0.45">
      <c r="A5576">
        <f>'Page 1 - General Information'!$G$12</f>
        <v>113367003</v>
      </c>
      <c r="B5576" t="str">
        <f>'Page 1 - General Information'!$G$16</f>
        <v>2658</v>
      </c>
      <c r="C5576" s="395" t="s">
        <v>19824</v>
      </c>
      <c r="D5576"/>
      <c r="E5576"/>
      <c r="F5576"/>
      <c r="G5576"/>
      <c r="H5576"/>
      <c r="I5576"/>
      <c r="J5576"/>
      <c r="K5576"/>
      <c r="L5576"/>
      <c r="M5576"/>
      <c r="N5576" t="s">
        <v>8989</v>
      </c>
      <c r="O5576"/>
      <c r="P5576" s="401">
        <f>INDEX('Page 3 - Financial Information'!$K$16:$X$186,Y5576,X5576)</f>
        <v>0</v>
      </c>
      <c r="Q5576"/>
      <c r="R5576"/>
      <c r="S5576" t="s">
        <v>10233</v>
      </c>
      <c r="T5576"/>
      <c r="U5576"/>
      <c r="V5576"/>
      <c r="W5576"/>
      <c r="X5576" s="397">
        <v>1</v>
      </c>
      <c r="Y5576" s="397">
        <v>116</v>
      </c>
    </row>
    <row r="5577" spans="1:25" x14ac:dyDescent="0.45">
      <c r="A5577">
        <f>'Page 1 - General Information'!$G$12</f>
        <v>113367003</v>
      </c>
      <c r="B5577" t="str">
        <f>'Page 1 - General Information'!$G$16</f>
        <v>2658</v>
      </c>
      <c r="C5577" s="395" t="s">
        <v>19824</v>
      </c>
      <c r="D5577"/>
      <c r="E5577"/>
      <c r="F5577"/>
      <c r="G5577"/>
      <c r="H5577"/>
      <c r="I5577"/>
      <c r="J5577"/>
      <c r="K5577"/>
      <c r="L5577"/>
      <c r="M5577"/>
      <c r="N5577" t="s">
        <v>8989</v>
      </c>
      <c r="O5577"/>
      <c r="P5577" s="401">
        <f>INDEX('Page 3 - Financial Information'!$K$16:$X$186,Y5577,X5577)</f>
        <v>0</v>
      </c>
      <c r="Q5577"/>
      <c r="R5577"/>
      <c r="S5577" t="s">
        <v>10234</v>
      </c>
      <c r="T5577"/>
      <c r="U5577"/>
      <c r="V5577"/>
      <c r="W5577"/>
      <c r="X5577" s="397">
        <v>3</v>
      </c>
      <c r="Y5577" s="397">
        <v>116</v>
      </c>
    </row>
    <row r="5578" spans="1:25" x14ac:dyDescent="0.45">
      <c r="A5578">
        <f>'Page 1 - General Information'!$G$12</f>
        <v>113367003</v>
      </c>
      <c r="B5578" t="str">
        <f>'Page 1 - General Information'!$G$16</f>
        <v>2658</v>
      </c>
      <c r="C5578" s="395" t="s">
        <v>19824</v>
      </c>
      <c r="D5578"/>
      <c r="E5578"/>
      <c r="F5578"/>
      <c r="G5578"/>
      <c r="H5578"/>
      <c r="I5578"/>
      <c r="J5578"/>
      <c r="K5578"/>
      <c r="L5578"/>
      <c r="M5578"/>
      <c r="N5578" t="s">
        <v>8989</v>
      </c>
      <c r="O5578"/>
      <c r="P5578" s="401">
        <f>INDEX('Page 3 - Financial Information'!$K$16:$X$186,Y5578,X5578)</f>
        <v>0</v>
      </c>
      <c r="Q5578"/>
      <c r="R5578"/>
      <c r="S5578" t="s">
        <v>10235</v>
      </c>
      <c r="T5578"/>
      <c r="U5578"/>
      <c r="V5578"/>
      <c r="W5578"/>
      <c r="X5578" s="397">
        <v>4</v>
      </c>
      <c r="Y5578" s="397">
        <v>116</v>
      </c>
    </row>
    <row r="5579" spans="1:25" x14ac:dyDescent="0.45">
      <c r="A5579">
        <f>'Page 1 - General Information'!$G$12</f>
        <v>113367003</v>
      </c>
      <c r="B5579" t="str">
        <f>'Page 1 - General Information'!$G$16</f>
        <v>2658</v>
      </c>
      <c r="C5579" s="395" t="s">
        <v>19824</v>
      </c>
      <c r="D5579"/>
      <c r="E5579"/>
      <c r="F5579"/>
      <c r="G5579"/>
      <c r="H5579"/>
      <c r="I5579"/>
      <c r="J5579"/>
      <c r="K5579"/>
      <c r="L5579"/>
      <c r="M5579"/>
      <c r="N5579" t="s">
        <v>8989</v>
      </c>
      <c r="O5579"/>
      <c r="P5579" s="401">
        <f>INDEX('Page 3 - Financial Information'!$K$16:$X$186,Y5579,X5579)</f>
        <v>0</v>
      </c>
      <c r="Q5579"/>
      <c r="R5579"/>
      <c r="S5579" t="s">
        <v>10236</v>
      </c>
      <c r="T5579"/>
      <c r="U5579"/>
      <c r="V5579"/>
      <c r="W5579"/>
      <c r="X5579" s="397">
        <v>5</v>
      </c>
      <c r="Y5579" s="397">
        <v>116</v>
      </c>
    </row>
    <row r="5580" spans="1:25" x14ac:dyDescent="0.45">
      <c r="A5580">
        <f>'Page 1 - General Information'!$G$12</f>
        <v>113367003</v>
      </c>
      <c r="B5580" t="str">
        <f>'Page 1 - General Information'!$G$16</f>
        <v>2658</v>
      </c>
      <c r="C5580" s="395" t="s">
        <v>19824</v>
      </c>
      <c r="D5580"/>
      <c r="E5580"/>
      <c r="F5580"/>
      <c r="G5580"/>
      <c r="H5580"/>
      <c r="I5580"/>
      <c r="J5580"/>
      <c r="K5580"/>
      <c r="L5580"/>
      <c r="M5580"/>
      <c r="N5580" t="s">
        <v>8989</v>
      </c>
      <c r="O5580"/>
      <c r="P5580" s="401">
        <f>INDEX('Page 3 - Financial Information'!$K$16:$X$186,Y5580,X5580)</f>
        <v>0</v>
      </c>
      <c r="Q5580"/>
      <c r="R5580"/>
      <c r="S5580" t="s">
        <v>10237</v>
      </c>
      <c r="T5580"/>
      <c r="U5580"/>
      <c r="V5580"/>
      <c r="W5580"/>
      <c r="X5580" s="397">
        <v>6</v>
      </c>
      <c r="Y5580" s="397">
        <v>116</v>
      </c>
    </row>
    <row r="5581" spans="1:25" x14ac:dyDescent="0.45">
      <c r="A5581">
        <f>'Page 1 - General Information'!$G$12</f>
        <v>113367003</v>
      </c>
      <c r="B5581" t="str">
        <f>'Page 1 - General Information'!$G$16</f>
        <v>2658</v>
      </c>
      <c r="C5581" s="395" t="s">
        <v>19824</v>
      </c>
      <c r="D5581"/>
      <c r="E5581"/>
      <c r="F5581"/>
      <c r="G5581"/>
      <c r="H5581"/>
      <c r="I5581"/>
      <c r="J5581"/>
      <c r="K5581"/>
      <c r="L5581"/>
      <c r="M5581"/>
      <c r="N5581" t="s">
        <v>8989</v>
      </c>
      <c r="O5581"/>
      <c r="P5581" s="401">
        <f>INDEX('Page 3 - Financial Information'!$K$16:$X$186,Y5581,X5581)</f>
        <v>0</v>
      </c>
      <c r="Q5581"/>
      <c r="R5581"/>
      <c r="S5581" t="s">
        <v>10238</v>
      </c>
      <c r="T5581"/>
      <c r="U5581"/>
      <c r="V5581"/>
      <c r="W5581"/>
      <c r="X5581" s="397">
        <v>7</v>
      </c>
      <c r="Y5581" s="397">
        <v>116</v>
      </c>
    </row>
    <row r="5582" spans="1:25" x14ac:dyDescent="0.45">
      <c r="A5582">
        <f>'Page 1 - General Information'!$G$12</f>
        <v>113367003</v>
      </c>
      <c r="B5582" t="str">
        <f>'Page 1 - General Information'!$G$16</f>
        <v>2658</v>
      </c>
      <c r="C5582" s="395" t="s">
        <v>19824</v>
      </c>
      <c r="D5582"/>
      <c r="E5582"/>
      <c r="F5582"/>
      <c r="G5582"/>
      <c r="H5582"/>
      <c r="I5582"/>
      <c r="J5582"/>
      <c r="K5582"/>
      <c r="L5582"/>
      <c r="M5582"/>
      <c r="N5582" t="s">
        <v>8989</v>
      </c>
      <c r="O5582"/>
      <c r="P5582" s="401">
        <f>INDEX('Page 3 - Financial Information'!$K$16:$X$186,Y5582,X5582)</f>
        <v>0</v>
      </c>
      <c r="Q5582"/>
      <c r="R5582"/>
      <c r="S5582" t="s">
        <v>10239</v>
      </c>
      <c r="T5582"/>
      <c r="U5582"/>
      <c r="V5582"/>
      <c r="W5582"/>
      <c r="X5582" s="397">
        <v>8</v>
      </c>
      <c r="Y5582" s="397">
        <v>116</v>
      </c>
    </row>
    <row r="5583" spans="1:25" x14ac:dyDescent="0.45">
      <c r="A5583">
        <f>'Page 1 - General Information'!$G$12</f>
        <v>113367003</v>
      </c>
      <c r="B5583" t="str">
        <f>'Page 1 - General Information'!$G$16</f>
        <v>2658</v>
      </c>
      <c r="C5583" s="395" t="s">
        <v>19824</v>
      </c>
      <c r="D5583"/>
      <c r="E5583"/>
      <c r="F5583"/>
      <c r="G5583"/>
      <c r="H5583"/>
      <c r="I5583"/>
      <c r="J5583"/>
      <c r="K5583"/>
      <c r="L5583"/>
      <c r="M5583"/>
      <c r="N5583" t="s">
        <v>8989</v>
      </c>
      <c r="O5583"/>
      <c r="P5583" s="401">
        <f>INDEX('Page 3 - Financial Information'!$K$16:$X$186,Y5583,X5583)</f>
        <v>0</v>
      </c>
      <c r="Q5583"/>
      <c r="R5583"/>
      <c r="S5583" t="s">
        <v>10240</v>
      </c>
      <c r="T5583"/>
      <c r="U5583"/>
      <c r="V5583"/>
      <c r="W5583"/>
      <c r="X5583" s="397">
        <v>9</v>
      </c>
      <c r="Y5583" s="397">
        <v>116</v>
      </c>
    </row>
    <row r="5584" spans="1:25" x14ac:dyDescent="0.45">
      <c r="A5584">
        <f>'Page 1 - General Information'!$G$12</f>
        <v>113367003</v>
      </c>
      <c r="B5584" t="str">
        <f>'Page 1 - General Information'!$G$16</f>
        <v>2658</v>
      </c>
      <c r="C5584" s="395" t="s">
        <v>19824</v>
      </c>
      <c r="D5584"/>
      <c r="E5584"/>
      <c r="F5584"/>
      <c r="G5584"/>
      <c r="H5584"/>
      <c r="I5584"/>
      <c r="J5584"/>
      <c r="K5584"/>
      <c r="L5584"/>
      <c r="M5584"/>
      <c r="N5584" t="s">
        <v>8989</v>
      </c>
      <c r="O5584"/>
      <c r="P5584" s="401">
        <f>INDEX('Page 3 - Financial Information'!$K$16:$X$186,Y5584,X5584)</f>
        <v>0</v>
      </c>
      <c r="Q5584"/>
      <c r="R5584"/>
      <c r="S5584" t="s">
        <v>10241</v>
      </c>
      <c r="T5584"/>
      <c r="U5584"/>
      <c r="V5584"/>
      <c r="W5584"/>
      <c r="X5584" s="397">
        <v>10</v>
      </c>
      <c r="Y5584" s="397">
        <v>116</v>
      </c>
    </row>
    <row r="5585" spans="1:25" x14ac:dyDescent="0.45">
      <c r="A5585">
        <f>'Page 1 - General Information'!$G$12</f>
        <v>113367003</v>
      </c>
      <c r="B5585" t="str">
        <f>'Page 1 - General Information'!$G$16</f>
        <v>2658</v>
      </c>
      <c r="C5585" s="395" t="s">
        <v>19824</v>
      </c>
      <c r="D5585"/>
      <c r="E5585"/>
      <c r="F5585"/>
      <c r="G5585"/>
      <c r="H5585"/>
      <c r="I5585"/>
      <c r="J5585"/>
      <c r="K5585"/>
      <c r="L5585"/>
      <c r="M5585"/>
      <c r="N5585" t="s">
        <v>8989</v>
      </c>
      <c r="O5585"/>
      <c r="P5585" s="401">
        <f>INDEX('Page 3 - Financial Information'!$K$16:$X$186,Y5585,X5585)</f>
        <v>0</v>
      </c>
      <c r="Q5585"/>
      <c r="R5585"/>
      <c r="S5585" t="s">
        <v>10242</v>
      </c>
      <c r="T5585"/>
      <c r="U5585"/>
      <c r="V5585"/>
      <c r="W5585"/>
      <c r="X5585" s="397">
        <v>13</v>
      </c>
      <c r="Y5585" s="397">
        <v>116</v>
      </c>
    </row>
    <row r="5586" spans="1:25" x14ac:dyDescent="0.45">
      <c r="A5586">
        <f>'Page 1 - General Information'!$G$12</f>
        <v>113367003</v>
      </c>
      <c r="B5586" t="str">
        <f>'Page 1 - General Information'!$G$16</f>
        <v>2658</v>
      </c>
      <c r="C5586" s="395" t="s">
        <v>19824</v>
      </c>
      <c r="D5586"/>
      <c r="E5586"/>
      <c r="F5586"/>
      <c r="G5586"/>
      <c r="H5586"/>
      <c r="I5586"/>
      <c r="J5586"/>
      <c r="K5586"/>
      <c r="L5586"/>
      <c r="M5586"/>
      <c r="N5586" t="s">
        <v>8989</v>
      </c>
      <c r="O5586"/>
      <c r="P5586" s="401">
        <f>INDEX('Page 3 - Financial Information'!$K$16:$X$186,Y5586,X5586)</f>
        <v>0</v>
      </c>
      <c r="Q5586"/>
      <c r="R5586"/>
      <c r="S5586" t="s">
        <v>10243</v>
      </c>
      <c r="T5586"/>
      <c r="U5586"/>
      <c r="V5586"/>
      <c r="W5586"/>
      <c r="X5586" s="397">
        <v>14</v>
      </c>
      <c r="Y5586" s="397">
        <v>116</v>
      </c>
    </row>
    <row r="5587" spans="1:25" x14ac:dyDescent="0.45">
      <c r="A5587">
        <f>'Page 1 - General Information'!$G$12</f>
        <v>113367003</v>
      </c>
      <c r="B5587" t="str">
        <f>'Page 1 - General Information'!$G$16</f>
        <v>2658</v>
      </c>
      <c r="C5587" s="395" t="s">
        <v>19824</v>
      </c>
      <c r="D5587"/>
      <c r="E5587"/>
      <c r="F5587"/>
      <c r="G5587"/>
      <c r="H5587"/>
      <c r="I5587"/>
      <c r="J5587"/>
      <c r="K5587"/>
      <c r="L5587"/>
      <c r="M5587"/>
      <c r="N5587" t="s">
        <v>8989</v>
      </c>
      <c r="O5587"/>
      <c r="P5587" s="401">
        <f>INDEX('Page 3 - Financial Information'!$K$16:$X$186,Y5587,X5587)</f>
        <v>0</v>
      </c>
      <c r="Q5587"/>
      <c r="R5587"/>
      <c r="S5587" t="s">
        <v>10244</v>
      </c>
      <c r="T5587"/>
      <c r="U5587"/>
      <c r="V5587"/>
      <c r="W5587"/>
      <c r="X5587" s="397">
        <v>1</v>
      </c>
      <c r="Y5587" s="397">
        <v>117</v>
      </c>
    </row>
    <row r="5588" spans="1:25" x14ac:dyDescent="0.45">
      <c r="A5588">
        <f>'Page 1 - General Information'!$G$12</f>
        <v>113367003</v>
      </c>
      <c r="B5588" t="str">
        <f>'Page 1 - General Information'!$G$16</f>
        <v>2658</v>
      </c>
      <c r="C5588" s="395" t="s">
        <v>19824</v>
      </c>
      <c r="D5588"/>
      <c r="E5588"/>
      <c r="F5588"/>
      <c r="G5588"/>
      <c r="H5588"/>
      <c r="I5588"/>
      <c r="J5588"/>
      <c r="K5588"/>
      <c r="L5588"/>
      <c r="M5588"/>
      <c r="N5588" t="s">
        <v>8989</v>
      </c>
      <c r="O5588"/>
      <c r="P5588" s="401">
        <f>INDEX('Page 3 - Financial Information'!$K$16:$X$186,Y5588,X5588)</f>
        <v>0</v>
      </c>
      <c r="Q5588"/>
      <c r="R5588"/>
      <c r="S5588" t="s">
        <v>10245</v>
      </c>
      <c r="T5588"/>
      <c r="U5588"/>
      <c r="V5588"/>
      <c r="W5588"/>
      <c r="X5588" s="397">
        <v>3</v>
      </c>
      <c r="Y5588" s="397">
        <v>117</v>
      </c>
    </row>
    <row r="5589" spans="1:25" x14ac:dyDescent="0.45">
      <c r="A5589">
        <f>'Page 1 - General Information'!$G$12</f>
        <v>113367003</v>
      </c>
      <c r="B5589" t="str">
        <f>'Page 1 - General Information'!$G$16</f>
        <v>2658</v>
      </c>
      <c r="C5589" s="395" t="s">
        <v>19824</v>
      </c>
      <c r="D5589"/>
      <c r="E5589"/>
      <c r="F5589"/>
      <c r="G5589"/>
      <c r="H5589"/>
      <c r="I5589"/>
      <c r="J5589"/>
      <c r="K5589"/>
      <c r="L5589"/>
      <c r="M5589"/>
      <c r="N5589" t="s">
        <v>8989</v>
      </c>
      <c r="O5589"/>
      <c r="P5589" s="401">
        <f>INDEX('Page 3 - Financial Information'!$K$16:$X$186,Y5589,X5589)</f>
        <v>0</v>
      </c>
      <c r="Q5589"/>
      <c r="R5589"/>
      <c r="S5589" t="s">
        <v>10246</v>
      </c>
      <c r="T5589"/>
      <c r="U5589"/>
      <c r="V5589"/>
      <c r="W5589"/>
      <c r="X5589" s="397">
        <v>4</v>
      </c>
      <c r="Y5589" s="397">
        <v>117</v>
      </c>
    </row>
    <row r="5590" spans="1:25" x14ac:dyDescent="0.45">
      <c r="A5590">
        <f>'Page 1 - General Information'!$G$12</f>
        <v>113367003</v>
      </c>
      <c r="B5590" t="str">
        <f>'Page 1 - General Information'!$G$16</f>
        <v>2658</v>
      </c>
      <c r="C5590" s="395" t="s">
        <v>19824</v>
      </c>
      <c r="D5590"/>
      <c r="E5590"/>
      <c r="F5590"/>
      <c r="G5590"/>
      <c r="H5590"/>
      <c r="I5590"/>
      <c r="J5590"/>
      <c r="K5590"/>
      <c r="L5590"/>
      <c r="M5590"/>
      <c r="N5590" t="s">
        <v>8989</v>
      </c>
      <c r="O5590"/>
      <c r="P5590" s="401">
        <f>INDEX('Page 3 - Financial Information'!$K$16:$X$186,Y5590,X5590)</f>
        <v>0</v>
      </c>
      <c r="Q5590"/>
      <c r="R5590"/>
      <c r="S5590" t="s">
        <v>10247</v>
      </c>
      <c r="T5590"/>
      <c r="U5590"/>
      <c r="V5590"/>
      <c r="W5590"/>
      <c r="X5590" s="397">
        <v>5</v>
      </c>
      <c r="Y5590" s="397">
        <v>117</v>
      </c>
    </row>
    <row r="5591" spans="1:25" x14ac:dyDescent="0.45">
      <c r="A5591">
        <f>'Page 1 - General Information'!$G$12</f>
        <v>113367003</v>
      </c>
      <c r="B5591" t="str">
        <f>'Page 1 - General Information'!$G$16</f>
        <v>2658</v>
      </c>
      <c r="C5591" s="395" t="s">
        <v>19824</v>
      </c>
      <c r="D5591"/>
      <c r="E5591"/>
      <c r="F5591"/>
      <c r="G5591"/>
      <c r="H5591"/>
      <c r="I5591"/>
      <c r="J5591"/>
      <c r="K5591"/>
      <c r="L5591"/>
      <c r="M5591"/>
      <c r="N5591" t="s">
        <v>8989</v>
      </c>
      <c r="O5591"/>
      <c r="P5591" s="401">
        <f>INDEX('Page 3 - Financial Information'!$K$16:$X$186,Y5591,X5591)</f>
        <v>0</v>
      </c>
      <c r="Q5591"/>
      <c r="R5591"/>
      <c r="S5591" t="s">
        <v>10248</v>
      </c>
      <c r="T5591"/>
      <c r="U5591"/>
      <c r="V5591"/>
      <c r="W5591"/>
      <c r="X5591" s="397">
        <v>6</v>
      </c>
      <c r="Y5591" s="397">
        <v>117</v>
      </c>
    </row>
    <row r="5592" spans="1:25" x14ac:dyDescent="0.45">
      <c r="A5592">
        <f>'Page 1 - General Information'!$G$12</f>
        <v>113367003</v>
      </c>
      <c r="B5592" t="str">
        <f>'Page 1 - General Information'!$G$16</f>
        <v>2658</v>
      </c>
      <c r="C5592" s="395" t="s">
        <v>19824</v>
      </c>
      <c r="D5592"/>
      <c r="E5592"/>
      <c r="F5592"/>
      <c r="G5592"/>
      <c r="H5592"/>
      <c r="I5592"/>
      <c r="J5592"/>
      <c r="K5592"/>
      <c r="L5592"/>
      <c r="M5592"/>
      <c r="N5592" t="s">
        <v>8989</v>
      </c>
      <c r="O5592"/>
      <c r="P5592" s="401">
        <f>INDEX('Page 3 - Financial Information'!$K$16:$X$186,Y5592,X5592)</f>
        <v>0</v>
      </c>
      <c r="Q5592"/>
      <c r="R5592"/>
      <c r="S5592" t="s">
        <v>10249</v>
      </c>
      <c r="T5592"/>
      <c r="U5592"/>
      <c r="V5592"/>
      <c r="W5592"/>
      <c r="X5592" s="397">
        <v>7</v>
      </c>
      <c r="Y5592" s="397">
        <v>117</v>
      </c>
    </row>
    <row r="5593" spans="1:25" x14ac:dyDescent="0.45">
      <c r="A5593">
        <f>'Page 1 - General Information'!$G$12</f>
        <v>113367003</v>
      </c>
      <c r="B5593" t="str">
        <f>'Page 1 - General Information'!$G$16</f>
        <v>2658</v>
      </c>
      <c r="C5593" s="395" t="s">
        <v>19824</v>
      </c>
      <c r="D5593"/>
      <c r="E5593"/>
      <c r="F5593"/>
      <c r="G5593"/>
      <c r="H5593"/>
      <c r="I5593"/>
      <c r="J5593"/>
      <c r="K5593"/>
      <c r="L5593"/>
      <c r="M5593"/>
      <c r="N5593" t="s">
        <v>8989</v>
      </c>
      <c r="O5593"/>
      <c r="P5593" s="401">
        <f>INDEX('Page 3 - Financial Information'!$K$16:$X$186,Y5593,X5593)</f>
        <v>0</v>
      </c>
      <c r="Q5593"/>
      <c r="R5593"/>
      <c r="S5593" t="s">
        <v>10250</v>
      </c>
      <c r="T5593"/>
      <c r="U5593"/>
      <c r="V5593"/>
      <c r="W5593"/>
      <c r="X5593" s="397">
        <v>8</v>
      </c>
      <c r="Y5593" s="397">
        <v>117</v>
      </c>
    </row>
    <row r="5594" spans="1:25" x14ac:dyDescent="0.45">
      <c r="A5594">
        <f>'Page 1 - General Information'!$G$12</f>
        <v>113367003</v>
      </c>
      <c r="B5594" t="str">
        <f>'Page 1 - General Information'!$G$16</f>
        <v>2658</v>
      </c>
      <c r="C5594" s="395" t="s">
        <v>19824</v>
      </c>
      <c r="D5594"/>
      <c r="E5594"/>
      <c r="F5594"/>
      <c r="G5594"/>
      <c r="H5594"/>
      <c r="I5594"/>
      <c r="J5594"/>
      <c r="K5594"/>
      <c r="L5594"/>
      <c r="M5594"/>
      <c r="N5594" t="s">
        <v>8989</v>
      </c>
      <c r="O5594"/>
      <c r="P5594" s="401">
        <f>INDEX('Page 3 - Financial Information'!$K$16:$X$186,Y5594,X5594)</f>
        <v>0</v>
      </c>
      <c r="Q5594"/>
      <c r="R5594"/>
      <c r="S5594" t="s">
        <v>10251</v>
      </c>
      <c r="T5594"/>
      <c r="U5594"/>
      <c r="V5594"/>
      <c r="W5594"/>
      <c r="X5594" s="397">
        <v>9</v>
      </c>
      <c r="Y5594" s="397">
        <v>117</v>
      </c>
    </row>
    <row r="5595" spans="1:25" x14ac:dyDescent="0.45">
      <c r="A5595">
        <f>'Page 1 - General Information'!$G$12</f>
        <v>113367003</v>
      </c>
      <c r="B5595" t="str">
        <f>'Page 1 - General Information'!$G$16</f>
        <v>2658</v>
      </c>
      <c r="C5595" s="395" t="s">
        <v>19824</v>
      </c>
      <c r="D5595"/>
      <c r="E5595"/>
      <c r="F5595"/>
      <c r="G5595"/>
      <c r="H5595"/>
      <c r="I5595"/>
      <c r="J5595"/>
      <c r="K5595"/>
      <c r="L5595"/>
      <c r="M5595"/>
      <c r="N5595" t="s">
        <v>8989</v>
      </c>
      <c r="O5595"/>
      <c r="P5595" s="401">
        <f>INDEX('Page 3 - Financial Information'!$K$16:$X$186,Y5595,X5595)</f>
        <v>0</v>
      </c>
      <c r="Q5595"/>
      <c r="R5595"/>
      <c r="S5595" t="s">
        <v>10252</v>
      </c>
      <c r="T5595"/>
      <c r="U5595"/>
      <c r="V5595"/>
      <c r="W5595"/>
      <c r="X5595" s="397">
        <v>10</v>
      </c>
      <c r="Y5595" s="397">
        <v>117</v>
      </c>
    </row>
    <row r="5596" spans="1:25" x14ac:dyDescent="0.45">
      <c r="A5596">
        <f>'Page 1 - General Information'!$G$12</f>
        <v>113367003</v>
      </c>
      <c r="B5596" t="str">
        <f>'Page 1 - General Information'!$G$16</f>
        <v>2658</v>
      </c>
      <c r="C5596" s="395" t="s">
        <v>19824</v>
      </c>
      <c r="D5596"/>
      <c r="E5596"/>
      <c r="F5596"/>
      <c r="G5596"/>
      <c r="H5596"/>
      <c r="I5596"/>
      <c r="J5596"/>
      <c r="K5596"/>
      <c r="L5596"/>
      <c r="M5596"/>
      <c r="N5596" t="s">
        <v>8989</v>
      </c>
      <c r="O5596"/>
      <c r="P5596" s="401">
        <f>INDEX('Page 3 - Financial Information'!$K$16:$X$186,Y5596,X5596)</f>
        <v>0</v>
      </c>
      <c r="Q5596"/>
      <c r="R5596"/>
      <c r="S5596" t="s">
        <v>10253</v>
      </c>
      <c r="T5596"/>
      <c r="U5596"/>
      <c r="V5596"/>
      <c r="W5596"/>
      <c r="X5596" s="397">
        <v>13</v>
      </c>
      <c r="Y5596" s="397">
        <v>117</v>
      </c>
    </row>
    <row r="5597" spans="1:25" x14ac:dyDescent="0.45">
      <c r="A5597">
        <f>'Page 1 - General Information'!$G$12</f>
        <v>113367003</v>
      </c>
      <c r="B5597" t="str">
        <f>'Page 1 - General Information'!$G$16</f>
        <v>2658</v>
      </c>
      <c r="C5597" s="395" t="s">
        <v>19824</v>
      </c>
      <c r="D5597"/>
      <c r="E5597"/>
      <c r="F5597"/>
      <c r="G5597"/>
      <c r="H5597"/>
      <c r="I5597"/>
      <c r="J5597"/>
      <c r="K5597"/>
      <c r="L5597"/>
      <c r="M5597"/>
      <c r="N5597" t="s">
        <v>8989</v>
      </c>
      <c r="O5597"/>
      <c r="P5597" s="401">
        <f>INDEX('Page 3 - Financial Information'!$K$16:$X$186,Y5597,X5597)</f>
        <v>0</v>
      </c>
      <c r="Q5597"/>
      <c r="R5597"/>
      <c r="S5597" t="s">
        <v>10254</v>
      </c>
      <c r="T5597"/>
      <c r="U5597"/>
      <c r="V5597"/>
      <c r="W5597"/>
      <c r="X5597" s="397">
        <v>14</v>
      </c>
      <c r="Y5597" s="397">
        <v>117</v>
      </c>
    </row>
    <row r="5598" spans="1:25" x14ac:dyDescent="0.45">
      <c r="A5598">
        <f>'Page 1 - General Information'!$G$12</f>
        <v>113367003</v>
      </c>
      <c r="B5598" t="str">
        <f>'Page 1 - General Information'!$G$16</f>
        <v>2658</v>
      </c>
      <c r="C5598" s="395" t="s">
        <v>19824</v>
      </c>
      <c r="D5598"/>
      <c r="E5598"/>
      <c r="F5598"/>
      <c r="G5598"/>
      <c r="H5598"/>
      <c r="I5598"/>
      <c r="J5598"/>
      <c r="K5598"/>
      <c r="L5598"/>
      <c r="M5598"/>
      <c r="N5598" t="s">
        <v>8989</v>
      </c>
      <c r="O5598"/>
      <c r="P5598" s="401">
        <f>INDEX('Page 3 - Financial Information'!$K$16:$X$186,Y5598,X5598)</f>
        <v>0</v>
      </c>
      <c r="Q5598"/>
      <c r="R5598"/>
      <c r="S5598" t="s">
        <v>10255</v>
      </c>
      <c r="T5598"/>
      <c r="U5598"/>
      <c r="V5598"/>
      <c r="W5598"/>
      <c r="X5598" s="397">
        <v>1</v>
      </c>
      <c r="Y5598" s="397">
        <v>118</v>
      </c>
    </row>
    <row r="5599" spans="1:25" x14ac:dyDescent="0.45">
      <c r="A5599">
        <f>'Page 1 - General Information'!$G$12</f>
        <v>113367003</v>
      </c>
      <c r="B5599" t="str">
        <f>'Page 1 - General Information'!$G$16</f>
        <v>2658</v>
      </c>
      <c r="C5599" s="395" t="s">
        <v>19824</v>
      </c>
      <c r="D5599"/>
      <c r="E5599"/>
      <c r="F5599"/>
      <c r="G5599"/>
      <c r="H5599"/>
      <c r="I5599"/>
      <c r="J5599"/>
      <c r="K5599"/>
      <c r="L5599"/>
      <c r="M5599"/>
      <c r="N5599" t="s">
        <v>8989</v>
      </c>
      <c r="O5599"/>
      <c r="P5599" s="401">
        <f>INDEX('Page 3 - Financial Information'!$K$16:$X$186,Y5599,X5599)</f>
        <v>0</v>
      </c>
      <c r="Q5599"/>
      <c r="R5599"/>
      <c r="S5599" t="s">
        <v>10256</v>
      </c>
      <c r="T5599"/>
      <c r="U5599"/>
      <c r="V5599"/>
      <c r="W5599"/>
      <c r="X5599" s="397">
        <v>3</v>
      </c>
      <c r="Y5599" s="397">
        <v>118</v>
      </c>
    </row>
    <row r="5600" spans="1:25" x14ac:dyDescent="0.45">
      <c r="A5600">
        <f>'Page 1 - General Information'!$G$12</f>
        <v>113367003</v>
      </c>
      <c r="B5600" t="str">
        <f>'Page 1 - General Information'!$G$16</f>
        <v>2658</v>
      </c>
      <c r="C5600" s="395" t="s">
        <v>19824</v>
      </c>
      <c r="D5600"/>
      <c r="E5600"/>
      <c r="F5600"/>
      <c r="G5600"/>
      <c r="H5600"/>
      <c r="I5600"/>
      <c r="J5600"/>
      <c r="K5600"/>
      <c r="L5600"/>
      <c r="M5600"/>
      <c r="N5600" t="s">
        <v>8989</v>
      </c>
      <c r="O5600"/>
      <c r="P5600" s="401">
        <f>INDEX('Page 3 - Financial Information'!$K$16:$X$186,Y5600,X5600)</f>
        <v>0</v>
      </c>
      <c r="Q5600"/>
      <c r="R5600"/>
      <c r="S5600" t="s">
        <v>10257</v>
      </c>
      <c r="T5600"/>
      <c r="U5600"/>
      <c r="V5600"/>
      <c r="W5600"/>
      <c r="X5600" s="397">
        <v>4</v>
      </c>
      <c r="Y5600" s="397">
        <v>118</v>
      </c>
    </row>
    <row r="5601" spans="1:25" x14ac:dyDescent="0.45">
      <c r="A5601">
        <f>'Page 1 - General Information'!$G$12</f>
        <v>113367003</v>
      </c>
      <c r="B5601" t="str">
        <f>'Page 1 - General Information'!$G$16</f>
        <v>2658</v>
      </c>
      <c r="C5601" s="395" t="s">
        <v>19824</v>
      </c>
      <c r="D5601"/>
      <c r="E5601"/>
      <c r="F5601"/>
      <c r="G5601"/>
      <c r="H5601"/>
      <c r="I5601"/>
      <c r="J5601"/>
      <c r="K5601"/>
      <c r="L5601"/>
      <c r="M5601"/>
      <c r="N5601" t="s">
        <v>8989</v>
      </c>
      <c r="O5601"/>
      <c r="P5601" s="401">
        <f>INDEX('Page 3 - Financial Information'!$K$16:$X$186,Y5601,X5601)</f>
        <v>0</v>
      </c>
      <c r="Q5601"/>
      <c r="R5601"/>
      <c r="S5601" t="s">
        <v>10258</v>
      </c>
      <c r="T5601"/>
      <c r="U5601"/>
      <c r="V5601"/>
      <c r="W5601"/>
      <c r="X5601" s="397">
        <v>5</v>
      </c>
      <c r="Y5601" s="397">
        <v>118</v>
      </c>
    </row>
    <row r="5602" spans="1:25" x14ac:dyDescent="0.45">
      <c r="A5602">
        <f>'Page 1 - General Information'!$G$12</f>
        <v>113367003</v>
      </c>
      <c r="B5602" t="str">
        <f>'Page 1 - General Information'!$G$16</f>
        <v>2658</v>
      </c>
      <c r="C5602" s="395" t="s">
        <v>19824</v>
      </c>
      <c r="D5602"/>
      <c r="E5602"/>
      <c r="F5602"/>
      <c r="G5602"/>
      <c r="H5602"/>
      <c r="I5602"/>
      <c r="J5602"/>
      <c r="K5602"/>
      <c r="L5602"/>
      <c r="M5602"/>
      <c r="N5602" t="s">
        <v>8989</v>
      </c>
      <c r="O5602"/>
      <c r="P5602" s="401">
        <f>INDEX('Page 3 - Financial Information'!$K$16:$X$186,Y5602,X5602)</f>
        <v>0</v>
      </c>
      <c r="Q5602"/>
      <c r="R5602"/>
      <c r="S5602" t="s">
        <v>10259</v>
      </c>
      <c r="T5602"/>
      <c r="U5602"/>
      <c r="V5602"/>
      <c r="W5602"/>
      <c r="X5602" s="397">
        <v>6</v>
      </c>
      <c r="Y5602" s="397">
        <v>118</v>
      </c>
    </row>
    <row r="5603" spans="1:25" x14ac:dyDescent="0.45">
      <c r="A5603">
        <f>'Page 1 - General Information'!$G$12</f>
        <v>113367003</v>
      </c>
      <c r="B5603" t="str">
        <f>'Page 1 - General Information'!$G$16</f>
        <v>2658</v>
      </c>
      <c r="C5603" s="395" t="s">
        <v>19824</v>
      </c>
      <c r="D5603"/>
      <c r="E5603"/>
      <c r="F5603"/>
      <c r="G5603"/>
      <c r="H5603"/>
      <c r="I5603"/>
      <c r="J5603"/>
      <c r="K5603"/>
      <c r="L5603"/>
      <c r="M5603"/>
      <c r="N5603" t="s">
        <v>8989</v>
      </c>
      <c r="O5603"/>
      <c r="P5603" s="401">
        <f>INDEX('Page 3 - Financial Information'!$K$16:$X$186,Y5603,X5603)</f>
        <v>0</v>
      </c>
      <c r="Q5603"/>
      <c r="R5603"/>
      <c r="S5603" t="s">
        <v>10260</v>
      </c>
      <c r="T5603"/>
      <c r="U5603"/>
      <c r="V5603"/>
      <c r="W5603"/>
      <c r="X5603" s="397">
        <v>7</v>
      </c>
      <c r="Y5603" s="397">
        <v>118</v>
      </c>
    </row>
    <row r="5604" spans="1:25" x14ac:dyDescent="0.45">
      <c r="A5604">
        <f>'Page 1 - General Information'!$G$12</f>
        <v>113367003</v>
      </c>
      <c r="B5604" t="str">
        <f>'Page 1 - General Information'!$G$16</f>
        <v>2658</v>
      </c>
      <c r="C5604" s="395" t="s">
        <v>19824</v>
      </c>
      <c r="D5604"/>
      <c r="E5604"/>
      <c r="F5604"/>
      <c r="G5604"/>
      <c r="H5604"/>
      <c r="I5604"/>
      <c r="J5604"/>
      <c r="K5604"/>
      <c r="L5604"/>
      <c r="M5604"/>
      <c r="N5604" t="s">
        <v>8989</v>
      </c>
      <c r="O5604"/>
      <c r="P5604" s="401">
        <f>INDEX('Page 3 - Financial Information'!$K$16:$X$186,Y5604,X5604)</f>
        <v>0</v>
      </c>
      <c r="Q5604"/>
      <c r="R5604"/>
      <c r="S5604" t="s">
        <v>10261</v>
      </c>
      <c r="T5604"/>
      <c r="U5604"/>
      <c r="V5604"/>
      <c r="W5604"/>
      <c r="X5604" s="397">
        <v>8</v>
      </c>
      <c r="Y5604" s="397">
        <v>118</v>
      </c>
    </row>
    <row r="5605" spans="1:25" x14ac:dyDescent="0.45">
      <c r="A5605">
        <f>'Page 1 - General Information'!$G$12</f>
        <v>113367003</v>
      </c>
      <c r="B5605" t="str">
        <f>'Page 1 - General Information'!$G$16</f>
        <v>2658</v>
      </c>
      <c r="C5605" s="395" t="s">
        <v>19824</v>
      </c>
      <c r="D5605"/>
      <c r="E5605"/>
      <c r="F5605"/>
      <c r="G5605"/>
      <c r="H5605"/>
      <c r="I5605"/>
      <c r="J5605"/>
      <c r="K5605"/>
      <c r="L5605"/>
      <c r="M5605"/>
      <c r="N5605" t="s">
        <v>8989</v>
      </c>
      <c r="O5605"/>
      <c r="P5605" s="401">
        <f>INDEX('Page 3 - Financial Information'!$K$16:$X$186,Y5605,X5605)</f>
        <v>0</v>
      </c>
      <c r="Q5605"/>
      <c r="R5605"/>
      <c r="S5605" t="s">
        <v>10262</v>
      </c>
      <c r="T5605"/>
      <c r="U5605"/>
      <c r="V5605"/>
      <c r="W5605"/>
      <c r="X5605" s="397">
        <v>9</v>
      </c>
      <c r="Y5605" s="397">
        <v>118</v>
      </c>
    </row>
    <row r="5606" spans="1:25" x14ac:dyDescent="0.45">
      <c r="A5606">
        <f>'Page 1 - General Information'!$G$12</f>
        <v>113367003</v>
      </c>
      <c r="B5606" t="str">
        <f>'Page 1 - General Information'!$G$16</f>
        <v>2658</v>
      </c>
      <c r="C5606" s="395" t="s">
        <v>19824</v>
      </c>
      <c r="D5606"/>
      <c r="E5606"/>
      <c r="F5606"/>
      <c r="G5606"/>
      <c r="H5606"/>
      <c r="I5606"/>
      <c r="J5606"/>
      <c r="K5606"/>
      <c r="L5606"/>
      <c r="M5606"/>
      <c r="N5606" t="s">
        <v>8989</v>
      </c>
      <c r="O5606"/>
      <c r="P5606" s="401">
        <f>INDEX('Page 3 - Financial Information'!$K$16:$X$186,Y5606,X5606)</f>
        <v>0</v>
      </c>
      <c r="Q5606"/>
      <c r="R5606"/>
      <c r="S5606" t="s">
        <v>10263</v>
      </c>
      <c r="T5606"/>
      <c r="U5606"/>
      <c r="V5606"/>
      <c r="W5606"/>
      <c r="X5606" s="397">
        <v>10</v>
      </c>
      <c r="Y5606" s="397">
        <v>118</v>
      </c>
    </row>
    <row r="5607" spans="1:25" x14ac:dyDescent="0.45">
      <c r="A5607">
        <f>'Page 1 - General Information'!$G$12</f>
        <v>113367003</v>
      </c>
      <c r="B5607" t="str">
        <f>'Page 1 - General Information'!$G$16</f>
        <v>2658</v>
      </c>
      <c r="C5607" s="395" t="s">
        <v>19824</v>
      </c>
      <c r="D5607"/>
      <c r="E5607"/>
      <c r="F5607"/>
      <c r="G5607"/>
      <c r="H5607"/>
      <c r="I5607"/>
      <c r="J5607"/>
      <c r="K5607"/>
      <c r="L5607"/>
      <c r="M5607"/>
      <c r="N5607" t="s">
        <v>8989</v>
      </c>
      <c r="O5607"/>
      <c r="P5607" s="401">
        <f>INDEX('Page 3 - Financial Information'!$K$16:$X$186,Y5607,X5607)</f>
        <v>0</v>
      </c>
      <c r="Q5607"/>
      <c r="R5607"/>
      <c r="S5607" t="s">
        <v>10264</v>
      </c>
      <c r="T5607"/>
      <c r="U5607"/>
      <c r="V5607"/>
      <c r="W5607"/>
      <c r="X5607" s="397">
        <v>13</v>
      </c>
      <c r="Y5607" s="397">
        <v>118</v>
      </c>
    </row>
    <row r="5608" spans="1:25" x14ac:dyDescent="0.45">
      <c r="A5608">
        <f>'Page 1 - General Information'!$G$12</f>
        <v>113367003</v>
      </c>
      <c r="B5608" t="str">
        <f>'Page 1 - General Information'!$G$16</f>
        <v>2658</v>
      </c>
      <c r="C5608" s="395" t="s">
        <v>19824</v>
      </c>
      <c r="D5608"/>
      <c r="E5608"/>
      <c r="F5608"/>
      <c r="G5608"/>
      <c r="H5608"/>
      <c r="I5608"/>
      <c r="J5608"/>
      <c r="K5608"/>
      <c r="L5608"/>
      <c r="M5608"/>
      <c r="N5608" t="s">
        <v>8989</v>
      </c>
      <c r="O5608"/>
      <c r="P5608" s="401">
        <f>INDEX('Page 3 - Financial Information'!$K$16:$X$186,Y5608,X5608)</f>
        <v>0</v>
      </c>
      <c r="Q5608"/>
      <c r="R5608"/>
      <c r="S5608" t="s">
        <v>10265</v>
      </c>
      <c r="T5608"/>
      <c r="U5608"/>
      <c r="V5608"/>
      <c r="W5608"/>
      <c r="X5608" s="397">
        <v>14</v>
      </c>
      <c r="Y5608" s="397">
        <v>118</v>
      </c>
    </row>
    <row r="5609" spans="1:25" x14ac:dyDescent="0.45">
      <c r="A5609">
        <f>'Page 1 - General Information'!$G$12</f>
        <v>113367003</v>
      </c>
      <c r="B5609" t="str">
        <f>'Page 1 - General Information'!$G$16</f>
        <v>2658</v>
      </c>
      <c r="C5609" s="395" t="s">
        <v>19824</v>
      </c>
      <c r="D5609"/>
      <c r="E5609"/>
      <c r="F5609"/>
      <c r="G5609"/>
      <c r="H5609"/>
      <c r="I5609"/>
      <c r="J5609"/>
      <c r="K5609"/>
      <c r="L5609"/>
      <c r="M5609"/>
      <c r="N5609" t="s">
        <v>8989</v>
      </c>
      <c r="O5609"/>
      <c r="P5609" s="401">
        <f>INDEX('Page 3 - Financial Information'!$K$16:$X$186,Y5609,X5609)</f>
        <v>0</v>
      </c>
      <c r="Q5609"/>
      <c r="R5609"/>
      <c r="S5609" t="s">
        <v>10266</v>
      </c>
      <c r="T5609"/>
      <c r="U5609"/>
      <c r="V5609"/>
      <c r="W5609"/>
      <c r="X5609" s="397">
        <v>1</v>
      </c>
      <c r="Y5609" s="397">
        <v>119</v>
      </c>
    </row>
    <row r="5610" spans="1:25" x14ac:dyDescent="0.45">
      <c r="A5610">
        <f>'Page 1 - General Information'!$G$12</f>
        <v>113367003</v>
      </c>
      <c r="B5610" t="str">
        <f>'Page 1 - General Information'!$G$16</f>
        <v>2658</v>
      </c>
      <c r="C5610" s="395" t="s">
        <v>19824</v>
      </c>
      <c r="D5610"/>
      <c r="E5610"/>
      <c r="F5610"/>
      <c r="G5610"/>
      <c r="H5610"/>
      <c r="I5610"/>
      <c r="J5610"/>
      <c r="K5610"/>
      <c r="L5610"/>
      <c r="M5610"/>
      <c r="N5610" t="s">
        <v>8989</v>
      </c>
      <c r="O5610"/>
      <c r="P5610" s="401">
        <f>INDEX('Page 3 - Financial Information'!$K$16:$X$186,Y5610,X5610)</f>
        <v>0</v>
      </c>
      <c r="Q5610"/>
      <c r="R5610"/>
      <c r="S5610" t="s">
        <v>10267</v>
      </c>
      <c r="T5610"/>
      <c r="U5610"/>
      <c r="V5610"/>
      <c r="W5610"/>
      <c r="X5610" s="397">
        <v>3</v>
      </c>
      <c r="Y5610" s="397">
        <v>119</v>
      </c>
    </row>
    <row r="5611" spans="1:25" x14ac:dyDescent="0.45">
      <c r="A5611">
        <f>'Page 1 - General Information'!$G$12</f>
        <v>113367003</v>
      </c>
      <c r="B5611" t="str">
        <f>'Page 1 - General Information'!$G$16</f>
        <v>2658</v>
      </c>
      <c r="C5611" s="395" t="s">
        <v>19824</v>
      </c>
      <c r="D5611"/>
      <c r="E5611"/>
      <c r="F5611"/>
      <c r="G5611"/>
      <c r="H5611"/>
      <c r="I5611"/>
      <c r="J5611"/>
      <c r="K5611"/>
      <c r="L5611"/>
      <c r="M5611"/>
      <c r="N5611" t="s">
        <v>8989</v>
      </c>
      <c r="O5611"/>
      <c r="P5611" s="401">
        <f>INDEX('Page 3 - Financial Information'!$K$16:$X$186,Y5611,X5611)</f>
        <v>0</v>
      </c>
      <c r="Q5611"/>
      <c r="R5611"/>
      <c r="S5611" t="s">
        <v>10268</v>
      </c>
      <c r="T5611"/>
      <c r="U5611"/>
      <c r="V5611"/>
      <c r="W5611"/>
      <c r="X5611" s="397">
        <v>4</v>
      </c>
      <c r="Y5611" s="397">
        <v>119</v>
      </c>
    </row>
    <row r="5612" spans="1:25" x14ac:dyDescent="0.45">
      <c r="A5612">
        <f>'Page 1 - General Information'!$G$12</f>
        <v>113367003</v>
      </c>
      <c r="B5612" t="str">
        <f>'Page 1 - General Information'!$G$16</f>
        <v>2658</v>
      </c>
      <c r="C5612" s="395" t="s">
        <v>19824</v>
      </c>
      <c r="D5612"/>
      <c r="E5612"/>
      <c r="F5612"/>
      <c r="G5612"/>
      <c r="H5612"/>
      <c r="I5612"/>
      <c r="J5612"/>
      <c r="K5612"/>
      <c r="L5612"/>
      <c r="M5612"/>
      <c r="N5612" t="s">
        <v>8989</v>
      </c>
      <c r="O5612"/>
      <c r="P5612" s="401">
        <f>INDEX('Page 3 - Financial Information'!$K$16:$X$186,Y5612,X5612)</f>
        <v>0</v>
      </c>
      <c r="Q5612"/>
      <c r="R5612"/>
      <c r="S5612" t="s">
        <v>10269</v>
      </c>
      <c r="T5612"/>
      <c r="U5612"/>
      <c r="V5612"/>
      <c r="W5612"/>
      <c r="X5612" s="397">
        <v>5</v>
      </c>
      <c r="Y5612" s="397">
        <v>119</v>
      </c>
    </row>
    <row r="5613" spans="1:25" x14ac:dyDescent="0.45">
      <c r="A5613">
        <f>'Page 1 - General Information'!$G$12</f>
        <v>113367003</v>
      </c>
      <c r="B5613" t="str">
        <f>'Page 1 - General Information'!$G$16</f>
        <v>2658</v>
      </c>
      <c r="C5613" s="395" t="s">
        <v>19824</v>
      </c>
      <c r="D5613"/>
      <c r="E5613"/>
      <c r="F5613"/>
      <c r="G5613"/>
      <c r="H5613"/>
      <c r="I5613"/>
      <c r="J5613"/>
      <c r="K5613"/>
      <c r="L5613"/>
      <c r="M5613"/>
      <c r="N5613" t="s">
        <v>8989</v>
      </c>
      <c r="O5613"/>
      <c r="P5613" s="401">
        <f>INDEX('Page 3 - Financial Information'!$K$16:$X$186,Y5613,X5613)</f>
        <v>0</v>
      </c>
      <c r="Q5613"/>
      <c r="R5613"/>
      <c r="S5613" t="s">
        <v>10270</v>
      </c>
      <c r="T5613"/>
      <c r="U5613"/>
      <c r="V5613"/>
      <c r="W5613"/>
      <c r="X5613" s="397">
        <v>6</v>
      </c>
      <c r="Y5613" s="397">
        <v>119</v>
      </c>
    </row>
    <row r="5614" spans="1:25" x14ac:dyDescent="0.45">
      <c r="A5614">
        <f>'Page 1 - General Information'!$G$12</f>
        <v>113367003</v>
      </c>
      <c r="B5614" t="str">
        <f>'Page 1 - General Information'!$G$16</f>
        <v>2658</v>
      </c>
      <c r="C5614" s="395" t="s">
        <v>19824</v>
      </c>
      <c r="D5614"/>
      <c r="E5614"/>
      <c r="F5614"/>
      <c r="G5614"/>
      <c r="H5614"/>
      <c r="I5614"/>
      <c r="J5614"/>
      <c r="K5614"/>
      <c r="L5614"/>
      <c r="M5614"/>
      <c r="N5614" t="s">
        <v>8989</v>
      </c>
      <c r="O5614"/>
      <c r="P5614" s="401">
        <f>INDEX('Page 3 - Financial Information'!$K$16:$X$186,Y5614,X5614)</f>
        <v>0</v>
      </c>
      <c r="Q5614"/>
      <c r="R5614"/>
      <c r="S5614" t="s">
        <v>10271</v>
      </c>
      <c r="T5614"/>
      <c r="U5614"/>
      <c r="V5614"/>
      <c r="W5614"/>
      <c r="X5614" s="397">
        <v>7</v>
      </c>
      <c r="Y5614" s="397">
        <v>119</v>
      </c>
    </row>
    <row r="5615" spans="1:25" x14ac:dyDescent="0.45">
      <c r="A5615">
        <f>'Page 1 - General Information'!$G$12</f>
        <v>113367003</v>
      </c>
      <c r="B5615" t="str">
        <f>'Page 1 - General Information'!$G$16</f>
        <v>2658</v>
      </c>
      <c r="C5615" s="395" t="s">
        <v>19824</v>
      </c>
      <c r="D5615"/>
      <c r="E5615"/>
      <c r="F5615"/>
      <c r="G5615"/>
      <c r="H5615"/>
      <c r="I5615"/>
      <c r="J5615"/>
      <c r="K5615"/>
      <c r="L5615"/>
      <c r="M5615"/>
      <c r="N5615" t="s">
        <v>8989</v>
      </c>
      <c r="O5615"/>
      <c r="P5615" s="401">
        <f>INDEX('Page 3 - Financial Information'!$K$16:$X$186,Y5615,X5615)</f>
        <v>0</v>
      </c>
      <c r="Q5615"/>
      <c r="R5615"/>
      <c r="S5615" t="s">
        <v>10272</v>
      </c>
      <c r="T5615"/>
      <c r="U5615"/>
      <c r="V5615"/>
      <c r="W5615"/>
      <c r="X5615" s="397">
        <v>8</v>
      </c>
      <c r="Y5615" s="397">
        <v>119</v>
      </c>
    </row>
    <row r="5616" spans="1:25" x14ac:dyDescent="0.45">
      <c r="A5616">
        <f>'Page 1 - General Information'!$G$12</f>
        <v>113367003</v>
      </c>
      <c r="B5616" t="str">
        <f>'Page 1 - General Information'!$G$16</f>
        <v>2658</v>
      </c>
      <c r="C5616" s="395" t="s">
        <v>19824</v>
      </c>
      <c r="D5616"/>
      <c r="E5616"/>
      <c r="F5616"/>
      <c r="G5616"/>
      <c r="H5616"/>
      <c r="I5616"/>
      <c r="J5616"/>
      <c r="K5616"/>
      <c r="L5616"/>
      <c r="M5616"/>
      <c r="N5616" t="s">
        <v>8989</v>
      </c>
      <c r="O5616"/>
      <c r="P5616" s="401">
        <f>INDEX('Page 3 - Financial Information'!$K$16:$X$186,Y5616,X5616)</f>
        <v>0</v>
      </c>
      <c r="Q5616"/>
      <c r="R5616"/>
      <c r="S5616" t="s">
        <v>10273</v>
      </c>
      <c r="T5616"/>
      <c r="U5616"/>
      <c r="V5616"/>
      <c r="W5616"/>
      <c r="X5616" s="397">
        <v>9</v>
      </c>
      <c r="Y5616" s="397">
        <v>119</v>
      </c>
    </row>
    <row r="5617" spans="1:25" x14ac:dyDescent="0.45">
      <c r="A5617">
        <f>'Page 1 - General Information'!$G$12</f>
        <v>113367003</v>
      </c>
      <c r="B5617" t="str">
        <f>'Page 1 - General Information'!$G$16</f>
        <v>2658</v>
      </c>
      <c r="C5617" s="395" t="s">
        <v>19824</v>
      </c>
      <c r="D5617"/>
      <c r="E5617"/>
      <c r="F5617"/>
      <c r="G5617"/>
      <c r="H5617"/>
      <c r="I5617"/>
      <c r="J5617"/>
      <c r="K5617"/>
      <c r="L5617"/>
      <c r="M5617"/>
      <c r="N5617" t="s">
        <v>8989</v>
      </c>
      <c r="O5617"/>
      <c r="P5617" s="401">
        <f>INDEX('Page 3 - Financial Information'!$K$16:$X$186,Y5617,X5617)</f>
        <v>0</v>
      </c>
      <c r="Q5617"/>
      <c r="R5617"/>
      <c r="S5617" t="s">
        <v>10274</v>
      </c>
      <c r="T5617"/>
      <c r="U5617"/>
      <c r="V5617"/>
      <c r="W5617"/>
      <c r="X5617" s="397">
        <v>10</v>
      </c>
      <c r="Y5617" s="397">
        <v>119</v>
      </c>
    </row>
    <row r="5618" spans="1:25" x14ac:dyDescent="0.45">
      <c r="A5618">
        <f>'Page 1 - General Information'!$G$12</f>
        <v>113367003</v>
      </c>
      <c r="B5618" t="str">
        <f>'Page 1 - General Information'!$G$16</f>
        <v>2658</v>
      </c>
      <c r="C5618" s="395" t="s">
        <v>19824</v>
      </c>
      <c r="D5618"/>
      <c r="E5618"/>
      <c r="F5618"/>
      <c r="G5618"/>
      <c r="H5618"/>
      <c r="I5618"/>
      <c r="J5618"/>
      <c r="K5618"/>
      <c r="L5618"/>
      <c r="M5618"/>
      <c r="N5618" t="s">
        <v>8989</v>
      </c>
      <c r="O5618"/>
      <c r="P5618" s="401">
        <f>INDEX('Page 3 - Financial Information'!$K$16:$X$186,Y5618,X5618)</f>
        <v>0</v>
      </c>
      <c r="Q5618"/>
      <c r="R5618"/>
      <c r="S5618" t="s">
        <v>10275</v>
      </c>
      <c r="T5618"/>
      <c r="U5618"/>
      <c r="V5618"/>
      <c r="W5618"/>
      <c r="X5618" s="397">
        <v>13</v>
      </c>
      <c r="Y5618" s="397">
        <v>119</v>
      </c>
    </row>
    <row r="5619" spans="1:25" x14ac:dyDescent="0.45">
      <c r="A5619">
        <f>'Page 1 - General Information'!$G$12</f>
        <v>113367003</v>
      </c>
      <c r="B5619" t="str">
        <f>'Page 1 - General Information'!$G$16</f>
        <v>2658</v>
      </c>
      <c r="C5619" s="395" t="s">
        <v>19824</v>
      </c>
      <c r="D5619"/>
      <c r="E5619"/>
      <c r="F5619"/>
      <c r="G5619"/>
      <c r="H5619"/>
      <c r="I5619"/>
      <c r="J5619"/>
      <c r="K5619"/>
      <c r="L5619"/>
      <c r="M5619"/>
      <c r="N5619" t="s">
        <v>8989</v>
      </c>
      <c r="O5619"/>
      <c r="P5619" s="401">
        <f>INDEX('Page 3 - Financial Information'!$K$16:$X$186,Y5619,X5619)</f>
        <v>0</v>
      </c>
      <c r="Q5619"/>
      <c r="R5619"/>
      <c r="S5619" t="s">
        <v>10276</v>
      </c>
      <c r="T5619"/>
      <c r="U5619"/>
      <c r="V5619"/>
      <c r="W5619"/>
      <c r="X5619" s="397">
        <v>14</v>
      </c>
      <c r="Y5619" s="397">
        <v>119</v>
      </c>
    </row>
    <row r="5620" spans="1:25" x14ac:dyDescent="0.45">
      <c r="A5620">
        <f>'Page 1 - General Information'!$G$12</f>
        <v>113367003</v>
      </c>
      <c r="B5620" t="str">
        <f>'Page 1 - General Information'!$G$16</f>
        <v>2658</v>
      </c>
      <c r="C5620" s="395" t="s">
        <v>19824</v>
      </c>
      <c r="D5620"/>
      <c r="E5620"/>
      <c r="F5620"/>
      <c r="G5620"/>
      <c r="H5620"/>
      <c r="I5620"/>
      <c r="J5620"/>
      <c r="K5620"/>
      <c r="L5620"/>
      <c r="M5620"/>
      <c r="N5620" t="s">
        <v>8989</v>
      </c>
      <c r="O5620"/>
      <c r="P5620" s="401">
        <f>INDEX('Page 3 - Financial Information'!$K$16:$X$186,Y5620,X5620)</f>
        <v>0</v>
      </c>
      <c r="Q5620"/>
      <c r="R5620"/>
      <c r="S5620" t="s">
        <v>10277</v>
      </c>
      <c r="T5620"/>
      <c r="U5620"/>
      <c r="V5620"/>
      <c r="W5620"/>
      <c r="X5620" s="397">
        <v>1</v>
      </c>
      <c r="Y5620" s="397">
        <v>120</v>
      </c>
    </row>
    <row r="5621" spans="1:25" x14ac:dyDescent="0.45">
      <c r="A5621">
        <f>'Page 1 - General Information'!$G$12</f>
        <v>113367003</v>
      </c>
      <c r="B5621" t="str">
        <f>'Page 1 - General Information'!$G$16</f>
        <v>2658</v>
      </c>
      <c r="C5621" s="395" t="s">
        <v>19824</v>
      </c>
      <c r="D5621"/>
      <c r="E5621"/>
      <c r="F5621"/>
      <c r="G5621"/>
      <c r="H5621"/>
      <c r="I5621"/>
      <c r="J5621"/>
      <c r="K5621"/>
      <c r="L5621"/>
      <c r="M5621"/>
      <c r="N5621" t="s">
        <v>8989</v>
      </c>
      <c r="O5621"/>
      <c r="P5621" s="401">
        <f>INDEX('Page 3 - Financial Information'!$K$16:$X$186,Y5621,X5621)</f>
        <v>0</v>
      </c>
      <c r="Q5621"/>
      <c r="R5621"/>
      <c r="S5621" t="s">
        <v>10278</v>
      </c>
      <c r="T5621"/>
      <c r="U5621"/>
      <c r="V5621"/>
      <c r="W5621"/>
      <c r="X5621" s="397">
        <v>3</v>
      </c>
      <c r="Y5621" s="397">
        <v>120</v>
      </c>
    </row>
    <row r="5622" spans="1:25" x14ac:dyDescent="0.45">
      <c r="A5622">
        <f>'Page 1 - General Information'!$G$12</f>
        <v>113367003</v>
      </c>
      <c r="B5622" t="str">
        <f>'Page 1 - General Information'!$G$16</f>
        <v>2658</v>
      </c>
      <c r="C5622" s="395" t="s">
        <v>19824</v>
      </c>
      <c r="D5622"/>
      <c r="E5622"/>
      <c r="F5622"/>
      <c r="G5622"/>
      <c r="H5622"/>
      <c r="I5622"/>
      <c r="J5622"/>
      <c r="K5622"/>
      <c r="L5622"/>
      <c r="M5622"/>
      <c r="N5622" t="s">
        <v>8989</v>
      </c>
      <c r="O5622"/>
      <c r="P5622" s="401">
        <f>INDEX('Page 3 - Financial Information'!$K$16:$X$186,Y5622,X5622)</f>
        <v>0</v>
      </c>
      <c r="Q5622"/>
      <c r="R5622"/>
      <c r="S5622" t="s">
        <v>10279</v>
      </c>
      <c r="T5622"/>
      <c r="U5622"/>
      <c r="V5622"/>
      <c r="W5622"/>
      <c r="X5622" s="397">
        <v>4</v>
      </c>
      <c r="Y5622" s="397">
        <v>120</v>
      </c>
    </row>
    <row r="5623" spans="1:25" x14ac:dyDescent="0.45">
      <c r="A5623">
        <f>'Page 1 - General Information'!$G$12</f>
        <v>113367003</v>
      </c>
      <c r="B5623" t="str">
        <f>'Page 1 - General Information'!$G$16</f>
        <v>2658</v>
      </c>
      <c r="C5623" s="395" t="s">
        <v>19824</v>
      </c>
      <c r="D5623"/>
      <c r="E5623"/>
      <c r="F5623"/>
      <c r="G5623"/>
      <c r="H5623"/>
      <c r="I5623"/>
      <c r="J5623"/>
      <c r="K5623"/>
      <c r="L5623"/>
      <c r="M5623"/>
      <c r="N5623" t="s">
        <v>8989</v>
      </c>
      <c r="O5623"/>
      <c r="P5623" s="401">
        <f>INDEX('Page 3 - Financial Information'!$K$16:$X$186,Y5623,X5623)</f>
        <v>0</v>
      </c>
      <c r="Q5623"/>
      <c r="R5623"/>
      <c r="S5623" t="s">
        <v>10280</v>
      </c>
      <c r="T5623"/>
      <c r="U5623"/>
      <c r="V5623"/>
      <c r="W5623"/>
      <c r="X5623" s="397">
        <v>5</v>
      </c>
      <c r="Y5623" s="397">
        <v>120</v>
      </c>
    </row>
    <row r="5624" spans="1:25" x14ac:dyDescent="0.45">
      <c r="A5624">
        <f>'Page 1 - General Information'!$G$12</f>
        <v>113367003</v>
      </c>
      <c r="B5624" t="str">
        <f>'Page 1 - General Information'!$G$16</f>
        <v>2658</v>
      </c>
      <c r="C5624" s="395" t="s">
        <v>19824</v>
      </c>
      <c r="D5624"/>
      <c r="E5624"/>
      <c r="F5624"/>
      <c r="G5624"/>
      <c r="H5624"/>
      <c r="I5624"/>
      <c r="J5624"/>
      <c r="K5624"/>
      <c r="L5624"/>
      <c r="M5624"/>
      <c r="N5624" t="s">
        <v>8989</v>
      </c>
      <c r="O5624"/>
      <c r="P5624" s="401">
        <f>INDEX('Page 3 - Financial Information'!$K$16:$X$186,Y5624,X5624)</f>
        <v>0</v>
      </c>
      <c r="Q5624"/>
      <c r="R5624"/>
      <c r="S5624" t="s">
        <v>10281</v>
      </c>
      <c r="T5624"/>
      <c r="U5624"/>
      <c r="V5624"/>
      <c r="W5624"/>
      <c r="X5624" s="397">
        <v>6</v>
      </c>
      <c r="Y5624" s="397">
        <v>120</v>
      </c>
    </row>
    <row r="5625" spans="1:25" x14ac:dyDescent="0.45">
      <c r="A5625">
        <f>'Page 1 - General Information'!$G$12</f>
        <v>113367003</v>
      </c>
      <c r="B5625" t="str">
        <f>'Page 1 - General Information'!$G$16</f>
        <v>2658</v>
      </c>
      <c r="C5625" s="395" t="s">
        <v>19824</v>
      </c>
      <c r="D5625"/>
      <c r="E5625"/>
      <c r="F5625"/>
      <c r="G5625"/>
      <c r="H5625"/>
      <c r="I5625"/>
      <c r="J5625"/>
      <c r="K5625"/>
      <c r="L5625"/>
      <c r="M5625"/>
      <c r="N5625" t="s">
        <v>8989</v>
      </c>
      <c r="O5625"/>
      <c r="P5625" s="401">
        <f>INDEX('Page 3 - Financial Information'!$K$16:$X$186,Y5625,X5625)</f>
        <v>0</v>
      </c>
      <c r="Q5625"/>
      <c r="R5625"/>
      <c r="S5625" t="s">
        <v>10282</v>
      </c>
      <c r="T5625"/>
      <c r="U5625"/>
      <c r="V5625"/>
      <c r="W5625"/>
      <c r="X5625" s="397">
        <v>7</v>
      </c>
      <c r="Y5625" s="397">
        <v>120</v>
      </c>
    </row>
    <row r="5626" spans="1:25" x14ac:dyDescent="0.45">
      <c r="A5626">
        <f>'Page 1 - General Information'!$G$12</f>
        <v>113367003</v>
      </c>
      <c r="B5626" t="str">
        <f>'Page 1 - General Information'!$G$16</f>
        <v>2658</v>
      </c>
      <c r="C5626" s="395" t="s">
        <v>19824</v>
      </c>
      <c r="D5626"/>
      <c r="E5626"/>
      <c r="F5626"/>
      <c r="G5626"/>
      <c r="H5626"/>
      <c r="I5626"/>
      <c r="J5626"/>
      <c r="K5626"/>
      <c r="L5626"/>
      <c r="M5626"/>
      <c r="N5626" t="s">
        <v>8989</v>
      </c>
      <c r="O5626"/>
      <c r="P5626" s="401">
        <f>INDEX('Page 3 - Financial Information'!$K$16:$X$186,Y5626,X5626)</f>
        <v>0</v>
      </c>
      <c r="Q5626"/>
      <c r="R5626"/>
      <c r="S5626" t="s">
        <v>10283</v>
      </c>
      <c r="T5626"/>
      <c r="U5626"/>
      <c r="V5626"/>
      <c r="W5626"/>
      <c r="X5626" s="397">
        <v>8</v>
      </c>
      <c r="Y5626" s="397">
        <v>120</v>
      </c>
    </row>
    <row r="5627" spans="1:25" x14ac:dyDescent="0.45">
      <c r="A5627">
        <f>'Page 1 - General Information'!$G$12</f>
        <v>113367003</v>
      </c>
      <c r="B5627" t="str">
        <f>'Page 1 - General Information'!$G$16</f>
        <v>2658</v>
      </c>
      <c r="C5627" s="395" t="s">
        <v>19824</v>
      </c>
      <c r="D5627"/>
      <c r="E5627"/>
      <c r="F5627"/>
      <c r="G5627"/>
      <c r="H5627"/>
      <c r="I5627"/>
      <c r="J5627"/>
      <c r="K5627"/>
      <c r="L5627"/>
      <c r="M5627"/>
      <c r="N5627" t="s">
        <v>8989</v>
      </c>
      <c r="O5627"/>
      <c r="P5627" s="401">
        <f>INDEX('Page 3 - Financial Information'!$K$16:$X$186,Y5627,X5627)</f>
        <v>0</v>
      </c>
      <c r="Q5627"/>
      <c r="R5627"/>
      <c r="S5627" t="s">
        <v>10284</v>
      </c>
      <c r="T5627"/>
      <c r="U5627"/>
      <c r="V5627"/>
      <c r="W5627"/>
      <c r="X5627" s="397">
        <v>9</v>
      </c>
      <c r="Y5627" s="397">
        <v>120</v>
      </c>
    </row>
    <row r="5628" spans="1:25" x14ac:dyDescent="0.45">
      <c r="A5628">
        <f>'Page 1 - General Information'!$G$12</f>
        <v>113367003</v>
      </c>
      <c r="B5628" t="str">
        <f>'Page 1 - General Information'!$G$16</f>
        <v>2658</v>
      </c>
      <c r="C5628" s="395" t="s">
        <v>19824</v>
      </c>
      <c r="D5628"/>
      <c r="E5628"/>
      <c r="F5628"/>
      <c r="G5628"/>
      <c r="H5628"/>
      <c r="I5628"/>
      <c r="J5628"/>
      <c r="K5628"/>
      <c r="L5628"/>
      <c r="M5628"/>
      <c r="N5628" t="s">
        <v>8989</v>
      </c>
      <c r="O5628"/>
      <c r="P5628" s="401">
        <f>INDEX('Page 3 - Financial Information'!$K$16:$X$186,Y5628,X5628)</f>
        <v>0</v>
      </c>
      <c r="Q5628"/>
      <c r="R5628"/>
      <c r="S5628" t="s">
        <v>10285</v>
      </c>
      <c r="T5628"/>
      <c r="U5628"/>
      <c r="V5628"/>
      <c r="W5628"/>
      <c r="X5628" s="397">
        <v>10</v>
      </c>
      <c r="Y5628" s="397">
        <v>120</v>
      </c>
    </row>
    <row r="5629" spans="1:25" x14ac:dyDescent="0.45">
      <c r="A5629">
        <f>'Page 1 - General Information'!$G$12</f>
        <v>113367003</v>
      </c>
      <c r="B5629" t="str">
        <f>'Page 1 - General Information'!$G$16</f>
        <v>2658</v>
      </c>
      <c r="C5629" s="395" t="s">
        <v>19824</v>
      </c>
      <c r="D5629"/>
      <c r="E5629"/>
      <c r="F5629"/>
      <c r="G5629"/>
      <c r="H5629"/>
      <c r="I5629"/>
      <c r="J5629"/>
      <c r="K5629"/>
      <c r="L5629"/>
      <c r="M5629"/>
      <c r="N5629" t="s">
        <v>8989</v>
      </c>
      <c r="O5629"/>
      <c r="P5629" s="401">
        <f>INDEX('Page 3 - Financial Information'!$K$16:$X$186,Y5629,X5629)</f>
        <v>0</v>
      </c>
      <c r="Q5629"/>
      <c r="R5629"/>
      <c r="S5629" t="s">
        <v>10286</v>
      </c>
      <c r="T5629"/>
      <c r="U5629"/>
      <c r="V5629"/>
      <c r="W5629"/>
      <c r="X5629" s="397">
        <v>13</v>
      </c>
      <c r="Y5629" s="397">
        <v>120</v>
      </c>
    </row>
    <row r="5630" spans="1:25" x14ac:dyDescent="0.45">
      <c r="A5630">
        <f>'Page 1 - General Information'!$G$12</f>
        <v>113367003</v>
      </c>
      <c r="B5630" t="str">
        <f>'Page 1 - General Information'!$G$16</f>
        <v>2658</v>
      </c>
      <c r="C5630" s="395" t="s">
        <v>19824</v>
      </c>
      <c r="D5630"/>
      <c r="E5630"/>
      <c r="F5630"/>
      <c r="G5630"/>
      <c r="H5630"/>
      <c r="I5630"/>
      <c r="J5630"/>
      <c r="K5630"/>
      <c r="L5630"/>
      <c r="M5630"/>
      <c r="N5630" t="s">
        <v>8989</v>
      </c>
      <c r="O5630"/>
      <c r="P5630" s="401">
        <f>INDEX('Page 3 - Financial Information'!$K$16:$X$186,Y5630,X5630)</f>
        <v>0</v>
      </c>
      <c r="Q5630"/>
      <c r="R5630"/>
      <c r="S5630" t="s">
        <v>10287</v>
      </c>
      <c r="T5630"/>
      <c r="U5630"/>
      <c r="V5630"/>
      <c r="W5630"/>
      <c r="X5630" s="397">
        <v>14</v>
      </c>
      <c r="Y5630" s="397">
        <v>120</v>
      </c>
    </row>
    <row r="5631" spans="1:25" x14ac:dyDescent="0.45">
      <c r="A5631">
        <f>'Page 1 - General Information'!$G$12</f>
        <v>113367003</v>
      </c>
      <c r="B5631" t="str">
        <f>'Page 1 - General Information'!$G$16</f>
        <v>2658</v>
      </c>
      <c r="C5631" s="395" t="s">
        <v>19824</v>
      </c>
      <c r="D5631"/>
      <c r="E5631"/>
      <c r="F5631"/>
      <c r="G5631"/>
      <c r="H5631"/>
      <c r="I5631"/>
      <c r="J5631"/>
      <c r="K5631"/>
      <c r="L5631"/>
      <c r="M5631"/>
      <c r="N5631" t="s">
        <v>8989</v>
      </c>
      <c r="O5631"/>
      <c r="P5631" s="401">
        <f>INDEX('Page 3 - Financial Information'!$K$16:$X$186,Y5631,X5631)</f>
        <v>0</v>
      </c>
      <c r="Q5631"/>
      <c r="R5631"/>
      <c r="S5631" t="s">
        <v>10288</v>
      </c>
      <c r="T5631"/>
      <c r="U5631"/>
      <c r="V5631"/>
      <c r="W5631"/>
      <c r="X5631" s="397">
        <v>1</v>
      </c>
      <c r="Y5631" s="397">
        <v>121</v>
      </c>
    </row>
    <row r="5632" spans="1:25" x14ac:dyDescent="0.45">
      <c r="A5632">
        <f>'Page 1 - General Information'!$G$12</f>
        <v>113367003</v>
      </c>
      <c r="B5632" t="str">
        <f>'Page 1 - General Information'!$G$16</f>
        <v>2658</v>
      </c>
      <c r="C5632" s="395" t="s">
        <v>19824</v>
      </c>
      <c r="D5632"/>
      <c r="E5632"/>
      <c r="F5632"/>
      <c r="G5632"/>
      <c r="H5632"/>
      <c r="I5632"/>
      <c r="J5632"/>
      <c r="K5632"/>
      <c r="L5632"/>
      <c r="M5632"/>
      <c r="N5632" t="s">
        <v>8989</v>
      </c>
      <c r="O5632"/>
      <c r="P5632" s="401">
        <f>INDEX('Page 3 - Financial Information'!$K$16:$X$186,Y5632,X5632)</f>
        <v>0</v>
      </c>
      <c r="Q5632"/>
      <c r="R5632"/>
      <c r="S5632" t="s">
        <v>10289</v>
      </c>
      <c r="T5632"/>
      <c r="U5632"/>
      <c r="V5632"/>
      <c r="W5632"/>
      <c r="X5632" s="397">
        <v>3</v>
      </c>
      <c r="Y5632" s="397">
        <v>121</v>
      </c>
    </row>
    <row r="5633" spans="1:25" x14ac:dyDescent="0.45">
      <c r="A5633">
        <f>'Page 1 - General Information'!$G$12</f>
        <v>113367003</v>
      </c>
      <c r="B5633" t="str">
        <f>'Page 1 - General Information'!$G$16</f>
        <v>2658</v>
      </c>
      <c r="C5633" s="395" t="s">
        <v>19824</v>
      </c>
      <c r="D5633"/>
      <c r="E5633"/>
      <c r="F5633"/>
      <c r="G5633"/>
      <c r="H5633"/>
      <c r="I5633"/>
      <c r="J5633"/>
      <c r="K5633"/>
      <c r="L5633"/>
      <c r="M5633"/>
      <c r="N5633" t="s">
        <v>8989</v>
      </c>
      <c r="O5633"/>
      <c r="P5633" s="401">
        <f>INDEX('Page 3 - Financial Information'!$K$16:$X$186,Y5633,X5633)</f>
        <v>0</v>
      </c>
      <c r="Q5633"/>
      <c r="R5633"/>
      <c r="S5633" t="s">
        <v>10290</v>
      </c>
      <c r="T5633"/>
      <c r="U5633"/>
      <c r="V5633"/>
      <c r="W5633"/>
      <c r="X5633" s="397">
        <v>4</v>
      </c>
      <c r="Y5633" s="397">
        <v>121</v>
      </c>
    </row>
    <row r="5634" spans="1:25" x14ac:dyDescent="0.45">
      <c r="A5634">
        <f>'Page 1 - General Information'!$G$12</f>
        <v>113367003</v>
      </c>
      <c r="B5634" t="str">
        <f>'Page 1 - General Information'!$G$16</f>
        <v>2658</v>
      </c>
      <c r="C5634" s="395" t="s">
        <v>19824</v>
      </c>
      <c r="D5634"/>
      <c r="E5634"/>
      <c r="F5634"/>
      <c r="G5634"/>
      <c r="H5634"/>
      <c r="I5634"/>
      <c r="J5634"/>
      <c r="K5634"/>
      <c r="L5634"/>
      <c r="M5634"/>
      <c r="N5634" t="s">
        <v>8989</v>
      </c>
      <c r="O5634"/>
      <c r="P5634" s="401">
        <f>INDEX('Page 3 - Financial Information'!$K$16:$X$186,Y5634,X5634)</f>
        <v>0</v>
      </c>
      <c r="Q5634"/>
      <c r="R5634"/>
      <c r="S5634" t="s">
        <v>10291</v>
      </c>
      <c r="T5634"/>
      <c r="U5634"/>
      <c r="V5634"/>
      <c r="W5634"/>
      <c r="X5634" s="397">
        <v>5</v>
      </c>
      <c r="Y5634" s="397">
        <v>121</v>
      </c>
    </row>
    <row r="5635" spans="1:25" x14ac:dyDescent="0.45">
      <c r="A5635">
        <f>'Page 1 - General Information'!$G$12</f>
        <v>113367003</v>
      </c>
      <c r="B5635" t="str">
        <f>'Page 1 - General Information'!$G$16</f>
        <v>2658</v>
      </c>
      <c r="C5635" s="395" t="s">
        <v>19824</v>
      </c>
      <c r="D5635"/>
      <c r="E5635"/>
      <c r="F5635"/>
      <c r="G5635"/>
      <c r="H5635"/>
      <c r="I5635"/>
      <c r="J5635"/>
      <c r="K5635"/>
      <c r="L5635"/>
      <c r="M5635"/>
      <c r="N5635" t="s">
        <v>8989</v>
      </c>
      <c r="O5635"/>
      <c r="P5635" s="401">
        <f>INDEX('Page 3 - Financial Information'!$K$16:$X$186,Y5635,X5635)</f>
        <v>0</v>
      </c>
      <c r="Q5635"/>
      <c r="R5635"/>
      <c r="S5635" t="s">
        <v>10292</v>
      </c>
      <c r="T5635"/>
      <c r="U5635"/>
      <c r="V5635"/>
      <c r="W5635"/>
      <c r="X5635" s="397">
        <v>6</v>
      </c>
      <c r="Y5635" s="397">
        <v>121</v>
      </c>
    </row>
    <row r="5636" spans="1:25" x14ac:dyDescent="0.45">
      <c r="A5636">
        <f>'Page 1 - General Information'!$G$12</f>
        <v>113367003</v>
      </c>
      <c r="B5636" t="str">
        <f>'Page 1 - General Information'!$G$16</f>
        <v>2658</v>
      </c>
      <c r="C5636" s="395" t="s">
        <v>19824</v>
      </c>
      <c r="D5636"/>
      <c r="E5636"/>
      <c r="F5636"/>
      <c r="G5636"/>
      <c r="H5636"/>
      <c r="I5636"/>
      <c r="J5636"/>
      <c r="K5636"/>
      <c r="L5636"/>
      <c r="M5636"/>
      <c r="N5636" t="s">
        <v>8989</v>
      </c>
      <c r="O5636"/>
      <c r="P5636" s="401">
        <f>INDEX('Page 3 - Financial Information'!$K$16:$X$186,Y5636,X5636)</f>
        <v>0</v>
      </c>
      <c r="Q5636"/>
      <c r="R5636"/>
      <c r="S5636" t="s">
        <v>10293</v>
      </c>
      <c r="T5636"/>
      <c r="U5636"/>
      <c r="V5636"/>
      <c r="W5636"/>
      <c r="X5636" s="397">
        <v>7</v>
      </c>
      <c r="Y5636" s="397">
        <v>121</v>
      </c>
    </row>
    <row r="5637" spans="1:25" x14ac:dyDescent="0.45">
      <c r="A5637">
        <f>'Page 1 - General Information'!$G$12</f>
        <v>113367003</v>
      </c>
      <c r="B5637" t="str">
        <f>'Page 1 - General Information'!$G$16</f>
        <v>2658</v>
      </c>
      <c r="C5637" s="395" t="s">
        <v>19824</v>
      </c>
      <c r="D5637"/>
      <c r="E5637"/>
      <c r="F5637"/>
      <c r="G5637"/>
      <c r="H5637"/>
      <c r="I5637"/>
      <c r="J5637"/>
      <c r="K5637"/>
      <c r="L5637"/>
      <c r="M5637"/>
      <c r="N5637" t="s">
        <v>8989</v>
      </c>
      <c r="O5637"/>
      <c r="P5637" s="401">
        <f>INDEX('Page 3 - Financial Information'!$K$16:$X$186,Y5637,X5637)</f>
        <v>0</v>
      </c>
      <c r="Q5637"/>
      <c r="R5637"/>
      <c r="S5637" t="s">
        <v>10294</v>
      </c>
      <c r="T5637"/>
      <c r="U5637"/>
      <c r="V5637"/>
      <c r="W5637"/>
      <c r="X5637" s="397">
        <v>8</v>
      </c>
      <c r="Y5637" s="397">
        <v>121</v>
      </c>
    </row>
    <row r="5638" spans="1:25" x14ac:dyDescent="0.45">
      <c r="A5638">
        <f>'Page 1 - General Information'!$G$12</f>
        <v>113367003</v>
      </c>
      <c r="B5638" t="str">
        <f>'Page 1 - General Information'!$G$16</f>
        <v>2658</v>
      </c>
      <c r="C5638" s="395" t="s">
        <v>19824</v>
      </c>
      <c r="D5638"/>
      <c r="E5638"/>
      <c r="F5638"/>
      <c r="G5638"/>
      <c r="H5638"/>
      <c r="I5638"/>
      <c r="J5638"/>
      <c r="K5638"/>
      <c r="L5638"/>
      <c r="M5638"/>
      <c r="N5638" t="s">
        <v>8989</v>
      </c>
      <c r="O5638"/>
      <c r="P5638" s="401">
        <f>INDEX('Page 3 - Financial Information'!$K$16:$X$186,Y5638,X5638)</f>
        <v>0</v>
      </c>
      <c r="Q5638"/>
      <c r="R5638"/>
      <c r="S5638" t="s">
        <v>10295</v>
      </c>
      <c r="T5638"/>
      <c r="U5638"/>
      <c r="V5638"/>
      <c r="W5638"/>
      <c r="X5638" s="397">
        <v>9</v>
      </c>
      <c r="Y5638" s="397">
        <v>121</v>
      </c>
    </row>
    <row r="5639" spans="1:25" x14ac:dyDescent="0.45">
      <c r="A5639">
        <f>'Page 1 - General Information'!$G$12</f>
        <v>113367003</v>
      </c>
      <c r="B5639" t="str">
        <f>'Page 1 - General Information'!$G$16</f>
        <v>2658</v>
      </c>
      <c r="C5639" s="395" t="s">
        <v>19824</v>
      </c>
      <c r="D5639"/>
      <c r="E5639"/>
      <c r="F5639"/>
      <c r="G5639"/>
      <c r="H5639"/>
      <c r="I5639"/>
      <c r="J5639"/>
      <c r="K5639"/>
      <c r="L5639"/>
      <c r="M5639"/>
      <c r="N5639" t="s">
        <v>8989</v>
      </c>
      <c r="O5639"/>
      <c r="P5639" s="401">
        <f>INDEX('Page 3 - Financial Information'!$K$16:$X$186,Y5639,X5639)</f>
        <v>0</v>
      </c>
      <c r="Q5639"/>
      <c r="R5639"/>
      <c r="S5639" t="s">
        <v>10296</v>
      </c>
      <c r="T5639"/>
      <c r="U5639"/>
      <c r="V5639"/>
      <c r="W5639"/>
      <c r="X5639" s="397">
        <v>10</v>
      </c>
      <c r="Y5639" s="397">
        <v>121</v>
      </c>
    </row>
    <row r="5640" spans="1:25" x14ac:dyDescent="0.45">
      <c r="A5640">
        <f>'Page 1 - General Information'!$G$12</f>
        <v>113367003</v>
      </c>
      <c r="B5640" t="str">
        <f>'Page 1 - General Information'!$G$16</f>
        <v>2658</v>
      </c>
      <c r="C5640" s="395" t="s">
        <v>19824</v>
      </c>
      <c r="D5640"/>
      <c r="E5640"/>
      <c r="F5640"/>
      <c r="G5640"/>
      <c r="H5640"/>
      <c r="I5640"/>
      <c r="J5640"/>
      <c r="K5640"/>
      <c r="L5640"/>
      <c r="M5640"/>
      <c r="N5640" t="s">
        <v>8989</v>
      </c>
      <c r="O5640"/>
      <c r="P5640" s="401">
        <f>INDEX('Page 3 - Financial Information'!$K$16:$X$186,Y5640,X5640)</f>
        <v>0</v>
      </c>
      <c r="Q5640"/>
      <c r="R5640"/>
      <c r="S5640" t="s">
        <v>10297</v>
      </c>
      <c r="T5640"/>
      <c r="U5640"/>
      <c r="V5640"/>
      <c r="W5640"/>
      <c r="X5640" s="397">
        <v>13</v>
      </c>
      <c r="Y5640" s="397">
        <v>121</v>
      </c>
    </row>
    <row r="5641" spans="1:25" x14ac:dyDescent="0.45">
      <c r="A5641">
        <f>'Page 1 - General Information'!$G$12</f>
        <v>113367003</v>
      </c>
      <c r="B5641" t="str">
        <f>'Page 1 - General Information'!$G$16</f>
        <v>2658</v>
      </c>
      <c r="C5641" s="395" t="s">
        <v>19824</v>
      </c>
      <c r="D5641"/>
      <c r="E5641"/>
      <c r="F5641"/>
      <c r="G5641"/>
      <c r="H5641"/>
      <c r="I5641"/>
      <c r="J5641"/>
      <c r="K5641"/>
      <c r="L5641"/>
      <c r="M5641"/>
      <c r="N5641" t="s">
        <v>8989</v>
      </c>
      <c r="O5641"/>
      <c r="P5641" s="401">
        <f>INDEX('Page 3 - Financial Information'!$K$16:$X$186,Y5641,X5641)</f>
        <v>0</v>
      </c>
      <c r="Q5641"/>
      <c r="R5641"/>
      <c r="S5641" t="s">
        <v>10298</v>
      </c>
      <c r="T5641"/>
      <c r="U5641"/>
      <c r="V5641"/>
      <c r="W5641"/>
      <c r="X5641" s="397">
        <v>14</v>
      </c>
      <c r="Y5641" s="397">
        <v>121</v>
      </c>
    </row>
    <row r="5642" spans="1:25" x14ac:dyDescent="0.45">
      <c r="A5642">
        <f>'Page 1 - General Information'!$G$12</f>
        <v>113367003</v>
      </c>
      <c r="B5642" t="str">
        <f>'Page 1 - General Information'!$G$16</f>
        <v>2658</v>
      </c>
      <c r="C5642" s="395" t="s">
        <v>19824</v>
      </c>
      <c r="D5642"/>
      <c r="E5642"/>
      <c r="F5642"/>
      <c r="G5642"/>
      <c r="H5642"/>
      <c r="I5642"/>
      <c r="J5642"/>
      <c r="K5642"/>
      <c r="L5642"/>
      <c r="M5642"/>
      <c r="N5642" t="s">
        <v>8989</v>
      </c>
      <c r="O5642"/>
      <c r="P5642" s="401">
        <f>INDEX('Page 3 - Financial Information'!$K$16:$X$186,Y5642,X5642)</f>
        <v>0</v>
      </c>
      <c r="Q5642"/>
      <c r="R5642"/>
      <c r="S5642" t="s">
        <v>10299</v>
      </c>
      <c r="T5642"/>
      <c r="U5642"/>
      <c r="V5642"/>
      <c r="W5642"/>
      <c r="X5642" s="397">
        <v>1</v>
      </c>
      <c r="Y5642" s="397">
        <v>122</v>
      </c>
    </row>
    <row r="5643" spans="1:25" x14ac:dyDescent="0.45">
      <c r="A5643">
        <f>'Page 1 - General Information'!$G$12</f>
        <v>113367003</v>
      </c>
      <c r="B5643" t="str">
        <f>'Page 1 - General Information'!$G$16</f>
        <v>2658</v>
      </c>
      <c r="C5643" s="395" t="s">
        <v>19824</v>
      </c>
      <c r="D5643"/>
      <c r="E5643"/>
      <c r="F5643"/>
      <c r="G5643"/>
      <c r="H5643"/>
      <c r="I5643"/>
      <c r="J5643"/>
      <c r="K5643"/>
      <c r="L5643"/>
      <c r="M5643"/>
      <c r="N5643" t="s">
        <v>8989</v>
      </c>
      <c r="O5643"/>
      <c r="P5643" s="401">
        <f>INDEX('Page 3 - Financial Information'!$K$16:$X$186,Y5643,X5643)</f>
        <v>0</v>
      </c>
      <c r="Q5643"/>
      <c r="R5643"/>
      <c r="S5643" t="s">
        <v>10300</v>
      </c>
      <c r="T5643"/>
      <c r="U5643"/>
      <c r="V5643"/>
      <c r="W5643"/>
      <c r="X5643" s="397">
        <v>3</v>
      </c>
      <c r="Y5643" s="397">
        <v>122</v>
      </c>
    </row>
    <row r="5644" spans="1:25" x14ac:dyDescent="0.45">
      <c r="A5644">
        <f>'Page 1 - General Information'!$G$12</f>
        <v>113367003</v>
      </c>
      <c r="B5644" t="str">
        <f>'Page 1 - General Information'!$G$16</f>
        <v>2658</v>
      </c>
      <c r="C5644" s="395" t="s">
        <v>19824</v>
      </c>
      <c r="D5644"/>
      <c r="E5644"/>
      <c r="F5644"/>
      <c r="G5644"/>
      <c r="H5644"/>
      <c r="I5644"/>
      <c r="J5644"/>
      <c r="K5644"/>
      <c r="L5644"/>
      <c r="M5644"/>
      <c r="N5644" t="s">
        <v>8989</v>
      </c>
      <c r="O5644"/>
      <c r="P5644" s="401">
        <f>INDEX('Page 3 - Financial Information'!$K$16:$X$186,Y5644,X5644)</f>
        <v>0</v>
      </c>
      <c r="Q5644"/>
      <c r="R5644"/>
      <c r="S5644" t="s">
        <v>10301</v>
      </c>
      <c r="T5644"/>
      <c r="U5644"/>
      <c r="V5644"/>
      <c r="W5644"/>
      <c r="X5644" s="397">
        <v>4</v>
      </c>
      <c r="Y5644" s="397">
        <v>122</v>
      </c>
    </row>
    <row r="5645" spans="1:25" x14ac:dyDescent="0.45">
      <c r="A5645">
        <f>'Page 1 - General Information'!$G$12</f>
        <v>113367003</v>
      </c>
      <c r="B5645" t="str">
        <f>'Page 1 - General Information'!$G$16</f>
        <v>2658</v>
      </c>
      <c r="C5645" s="395" t="s">
        <v>19824</v>
      </c>
      <c r="D5645"/>
      <c r="E5645"/>
      <c r="F5645"/>
      <c r="G5645"/>
      <c r="H5645"/>
      <c r="I5645"/>
      <c r="J5645"/>
      <c r="K5645"/>
      <c r="L5645"/>
      <c r="M5645"/>
      <c r="N5645" t="s">
        <v>8989</v>
      </c>
      <c r="O5645"/>
      <c r="P5645" s="401">
        <f>INDEX('Page 3 - Financial Information'!$K$16:$X$186,Y5645,X5645)</f>
        <v>0</v>
      </c>
      <c r="Q5645"/>
      <c r="R5645"/>
      <c r="S5645" t="s">
        <v>10302</v>
      </c>
      <c r="T5645"/>
      <c r="U5645"/>
      <c r="V5645"/>
      <c r="W5645"/>
      <c r="X5645" s="397">
        <v>5</v>
      </c>
      <c r="Y5645" s="397">
        <v>122</v>
      </c>
    </row>
    <row r="5646" spans="1:25" x14ac:dyDescent="0.45">
      <c r="A5646">
        <f>'Page 1 - General Information'!$G$12</f>
        <v>113367003</v>
      </c>
      <c r="B5646" t="str">
        <f>'Page 1 - General Information'!$G$16</f>
        <v>2658</v>
      </c>
      <c r="C5646" s="395" t="s">
        <v>19824</v>
      </c>
      <c r="D5646"/>
      <c r="E5646"/>
      <c r="F5646"/>
      <c r="G5646"/>
      <c r="H5646"/>
      <c r="I5646"/>
      <c r="J5646"/>
      <c r="K5646"/>
      <c r="L5646"/>
      <c r="M5646"/>
      <c r="N5646" t="s">
        <v>8989</v>
      </c>
      <c r="O5646"/>
      <c r="P5646" s="401">
        <f>INDEX('Page 3 - Financial Information'!$K$16:$X$186,Y5646,X5646)</f>
        <v>0</v>
      </c>
      <c r="Q5646"/>
      <c r="R5646"/>
      <c r="S5646" t="s">
        <v>10303</v>
      </c>
      <c r="T5646"/>
      <c r="U5646"/>
      <c r="V5646"/>
      <c r="W5646"/>
      <c r="X5646" s="397">
        <v>6</v>
      </c>
      <c r="Y5646" s="397">
        <v>122</v>
      </c>
    </row>
    <row r="5647" spans="1:25" x14ac:dyDescent="0.45">
      <c r="A5647">
        <f>'Page 1 - General Information'!$G$12</f>
        <v>113367003</v>
      </c>
      <c r="B5647" t="str">
        <f>'Page 1 - General Information'!$G$16</f>
        <v>2658</v>
      </c>
      <c r="C5647" s="395" t="s">
        <v>19824</v>
      </c>
      <c r="D5647"/>
      <c r="E5647"/>
      <c r="F5647"/>
      <c r="G5647"/>
      <c r="H5647"/>
      <c r="I5647"/>
      <c r="J5647"/>
      <c r="K5647"/>
      <c r="L5647"/>
      <c r="M5647"/>
      <c r="N5647" t="s">
        <v>8989</v>
      </c>
      <c r="O5647"/>
      <c r="P5647" s="401">
        <f>INDEX('Page 3 - Financial Information'!$K$16:$X$186,Y5647,X5647)</f>
        <v>0</v>
      </c>
      <c r="Q5647"/>
      <c r="R5647"/>
      <c r="S5647" t="s">
        <v>10304</v>
      </c>
      <c r="T5647"/>
      <c r="U5647"/>
      <c r="V5647"/>
      <c r="W5647"/>
      <c r="X5647" s="397">
        <v>7</v>
      </c>
      <c r="Y5647" s="397">
        <v>122</v>
      </c>
    </row>
    <row r="5648" spans="1:25" x14ac:dyDescent="0.45">
      <c r="A5648">
        <f>'Page 1 - General Information'!$G$12</f>
        <v>113367003</v>
      </c>
      <c r="B5648" t="str">
        <f>'Page 1 - General Information'!$G$16</f>
        <v>2658</v>
      </c>
      <c r="C5648" s="395" t="s">
        <v>19824</v>
      </c>
      <c r="D5648"/>
      <c r="E5648"/>
      <c r="F5648"/>
      <c r="G5648"/>
      <c r="H5648"/>
      <c r="I5648"/>
      <c r="J5648"/>
      <c r="K5648"/>
      <c r="L5648"/>
      <c r="M5648"/>
      <c r="N5648" t="s">
        <v>8989</v>
      </c>
      <c r="O5648"/>
      <c r="P5648" s="401">
        <f>INDEX('Page 3 - Financial Information'!$K$16:$X$186,Y5648,X5648)</f>
        <v>0</v>
      </c>
      <c r="Q5648"/>
      <c r="R5648"/>
      <c r="S5648" t="s">
        <v>10305</v>
      </c>
      <c r="T5648"/>
      <c r="U5648"/>
      <c r="V5648"/>
      <c r="W5648"/>
      <c r="X5648" s="397">
        <v>8</v>
      </c>
      <c r="Y5648" s="397">
        <v>122</v>
      </c>
    </row>
    <row r="5649" spans="1:25" x14ac:dyDescent="0.45">
      <c r="A5649">
        <f>'Page 1 - General Information'!$G$12</f>
        <v>113367003</v>
      </c>
      <c r="B5649" t="str">
        <f>'Page 1 - General Information'!$G$16</f>
        <v>2658</v>
      </c>
      <c r="C5649" s="395" t="s">
        <v>19824</v>
      </c>
      <c r="D5649"/>
      <c r="E5649"/>
      <c r="F5649"/>
      <c r="G5649"/>
      <c r="H5649"/>
      <c r="I5649"/>
      <c r="J5649"/>
      <c r="K5649"/>
      <c r="L5649"/>
      <c r="M5649"/>
      <c r="N5649" t="s">
        <v>8989</v>
      </c>
      <c r="O5649"/>
      <c r="P5649" s="401">
        <f>INDEX('Page 3 - Financial Information'!$K$16:$X$186,Y5649,X5649)</f>
        <v>0</v>
      </c>
      <c r="Q5649"/>
      <c r="R5649"/>
      <c r="S5649" t="s">
        <v>10306</v>
      </c>
      <c r="T5649"/>
      <c r="U5649"/>
      <c r="V5649"/>
      <c r="W5649"/>
      <c r="X5649" s="397">
        <v>9</v>
      </c>
      <c r="Y5649" s="397">
        <v>122</v>
      </c>
    </row>
    <row r="5650" spans="1:25" x14ac:dyDescent="0.45">
      <c r="A5650">
        <f>'Page 1 - General Information'!$G$12</f>
        <v>113367003</v>
      </c>
      <c r="B5650" t="str">
        <f>'Page 1 - General Information'!$G$16</f>
        <v>2658</v>
      </c>
      <c r="C5650" s="395" t="s">
        <v>19824</v>
      </c>
      <c r="D5650"/>
      <c r="E5650"/>
      <c r="F5650"/>
      <c r="G5650"/>
      <c r="H5650"/>
      <c r="I5650"/>
      <c r="J5650"/>
      <c r="K5650"/>
      <c r="L5650"/>
      <c r="M5650"/>
      <c r="N5650" t="s">
        <v>8989</v>
      </c>
      <c r="O5650"/>
      <c r="P5650" s="401">
        <f>INDEX('Page 3 - Financial Information'!$K$16:$X$186,Y5650,X5650)</f>
        <v>0</v>
      </c>
      <c r="Q5650"/>
      <c r="R5650"/>
      <c r="S5650" t="s">
        <v>10307</v>
      </c>
      <c r="T5650"/>
      <c r="U5650"/>
      <c r="V5650"/>
      <c r="W5650"/>
      <c r="X5650" s="397">
        <v>10</v>
      </c>
      <c r="Y5650" s="397">
        <v>122</v>
      </c>
    </row>
    <row r="5651" spans="1:25" x14ac:dyDescent="0.45">
      <c r="A5651">
        <f>'Page 1 - General Information'!$G$12</f>
        <v>113367003</v>
      </c>
      <c r="B5651" t="str">
        <f>'Page 1 - General Information'!$G$16</f>
        <v>2658</v>
      </c>
      <c r="C5651" s="395" t="s">
        <v>19824</v>
      </c>
      <c r="D5651"/>
      <c r="E5651"/>
      <c r="F5651"/>
      <c r="G5651"/>
      <c r="H5651"/>
      <c r="I5651"/>
      <c r="J5651"/>
      <c r="K5651"/>
      <c r="L5651"/>
      <c r="M5651"/>
      <c r="N5651" t="s">
        <v>8989</v>
      </c>
      <c r="O5651"/>
      <c r="P5651" s="401">
        <f>INDEX('Page 3 - Financial Information'!$K$16:$X$186,Y5651,X5651)</f>
        <v>0</v>
      </c>
      <c r="Q5651"/>
      <c r="R5651"/>
      <c r="S5651" t="s">
        <v>10308</v>
      </c>
      <c r="T5651"/>
      <c r="U5651"/>
      <c r="V5651"/>
      <c r="W5651"/>
      <c r="X5651" s="397">
        <v>13</v>
      </c>
      <c r="Y5651" s="397">
        <v>122</v>
      </c>
    </row>
    <row r="5652" spans="1:25" x14ac:dyDescent="0.45">
      <c r="A5652">
        <f>'Page 1 - General Information'!$G$12</f>
        <v>113367003</v>
      </c>
      <c r="B5652" t="str">
        <f>'Page 1 - General Information'!$G$16</f>
        <v>2658</v>
      </c>
      <c r="C5652" s="395" t="s">
        <v>19824</v>
      </c>
      <c r="D5652"/>
      <c r="E5652"/>
      <c r="F5652"/>
      <c r="G5652"/>
      <c r="H5652"/>
      <c r="I5652"/>
      <c r="J5652"/>
      <c r="K5652"/>
      <c r="L5652"/>
      <c r="M5652"/>
      <c r="N5652" t="s">
        <v>8989</v>
      </c>
      <c r="O5652"/>
      <c r="P5652" s="401">
        <f>INDEX('Page 3 - Financial Information'!$K$16:$X$186,Y5652,X5652)</f>
        <v>0</v>
      </c>
      <c r="Q5652"/>
      <c r="R5652"/>
      <c r="S5652" t="s">
        <v>10309</v>
      </c>
      <c r="T5652"/>
      <c r="U5652"/>
      <c r="V5652"/>
      <c r="W5652"/>
      <c r="X5652" s="397">
        <v>14</v>
      </c>
      <c r="Y5652" s="397">
        <v>122</v>
      </c>
    </row>
    <row r="5653" spans="1:25" x14ac:dyDescent="0.45">
      <c r="A5653">
        <f>'Page 1 - General Information'!$G$12</f>
        <v>113367003</v>
      </c>
      <c r="B5653" t="str">
        <f>'Page 1 - General Information'!$G$16</f>
        <v>2658</v>
      </c>
      <c r="C5653" s="395" t="s">
        <v>19824</v>
      </c>
      <c r="D5653"/>
      <c r="E5653"/>
      <c r="F5653"/>
      <c r="G5653"/>
      <c r="H5653"/>
      <c r="I5653"/>
      <c r="J5653"/>
      <c r="K5653"/>
      <c r="L5653"/>
      <c r="M5653"/>
      <c r="N5653" t="s">
        <v>8989</v>
      </c>
      <c r="O5653"/>
      <c r="P5653" s="401">
        <f>INDEX('Page 3 - Financial Information'!$K$16:$X$186,Y5653,X5653)</f>
        <v>0</v>
      </c>
      <c r="Q5653"/>
      <c r="R5653"/>
      <c r="S5653" t="s">
        <v>10310</v>
      </c>
      <c r="T5653"/>
      <c r="U5653"/>
      <c r="V5653"/>
      <c r="W5653"/>
      <c r="X5653" s="397">
        <v>1</v>
      </c>
      <c r="Y5653" s="397">
        <v>123</v>
      </c>
    </row>
    <row r="5654" spans="1:25" x14ac:dyDescent="0.45">
      <c r="A5654">
        <f>'Page 1 - General Information'!$G$12</f>
        <v>113367003</v>
      </c>
      <c r="B5654" t="str">
        <f>'Page 1 - General Information'!$G$16</f>
        <v>2658</v>
      </c>
      <c r="C5654" s="395" t="s">
        <v>19824</v>
      </c>
      <c r="D5654"/>
      <c r="E5654"/>
      <c r="F5654"/>
      <c r="G5654"/>
      <c r="H5654"/>
      <c r="I5654"/>
      <c r="J5654"/>
      <c r="K5654"/>
      <c r="L5654"/>
      <c r="M5654"/>
      <c r="N5654" t="s">
        <v>8989</v>
      </c>
      <c r="O5654"/>
      <c r="P5654" s="401">
        <f>INDEX('Page 3 - Financial Information'!$K$16:$X$186,Y5654,X5654)</f>
        <v>0</v>
      </c>
      <c r="Q5654"/>
      <c r="R5654"/>
      <c r="S5654" t="s">
        <v>10311</v>
      </c>
      <c r="T5654"/>
      <c r="U5654"/>
      <c r="V5654"/>
      <c r="W5654"/>
      <c r="X5654" s="397">
        <v>3</v>
      </c>
      <c r="Y5654" s="397">
        <v>123</v>
      </c>
    </row>
    <row r="5655" spans="1:25" x14ac:dyDescent="0.45">
      <c r="A5655">
        <f>'Page 1 - General Information'!$G$12</f>
        <v>113367003</v>
      </c>
      <c r="B5655" t="str">
        <f>'Page 1 - General Information'!$G$16</f>
        <v>2658</v>
      </c>
      <c r="C5655" s="395" t="s">
        <v>19824</v>
      </c>
      <c r="D5655"/>
      <c r="E5655"/>
      <c r="F5655"/>
      <c r="G5655"/>
      <c r="H5655"/>
      <c r="I5655"/>
      <c r="J5655"/>
      <c r="K5655"/>
      <c r="L5655"/>
      <c r="M5655"/>
      <c r="N5655" t="s">
        <v>8989</v>
      </c>
      <c r="O5655"/>
      <c r="P5655" s="401">
        <f>INDEX('Page 3 - Financial Information'!$K$16:$X$186,Y5655,X5655)</f>
        <v>0</v>
      </c>
      <c r="Q5655"/>
      <c r="R5655"/>
      <c r="S5655" t="s">
        <v>10312</v>
      </c>
      <c r="T5655"/>
      <c r="U5655"/>
      <c r="V5655"/>
      <c r="W5655"/>
      <c r="X5655" s="397">
        <v>4</v>
      </c>
      <c r="Y5655" s="397">
        <v>123</v>
      </c>
    </row>
    <row r="5656" spans="1:25" x14ac:dyDescent="0.45">
      <c r="A5656">
        <f>'Page 1 - General Information'!$G$12</f>
        <v>113367003</v>
      </c>
      <c r="B5656" t="str">
        <f>'Page 1 - General Information'!$G$16</f>
        <v>2658</v>
      </c>
      <c r="C5656" s="395" t="s">
        <v>19824</v>
      </c>
      <c r="D5656"/>
      <c r="E5656"/>
      <c r="F5656"/>
      <c r="G5656"/>
      <c r="H5656"/>
      <c r="I5656"/>
      <c r="J5656"/>
      <c r="K5656"/>
      <c r="L5656"/>
      <c r="M5656"/>
      <c r="N5656" t="s">
        <v>8989</v>
      </c>
      <c r="O5656"/>
      <c r="P5656" s="401">
        <f>INDEX('Page 3 - Financial Information'!$K$16:$X$186,Y5656,X5656)</f>
        <v>0</v>
      </c>
      <c r="Q5656"/>
      <c r="R5656"/>
      <c r="S5656" t="s">
        <v>10313</v>
      </c>
      <c r="T5656"/>
      <c r="U5656"/>
      <c r="V5656"/>
      <c r="W5656"/>
      <c r="X5656" s="397">
        <v>5</v>
      </c>
      <c r="Y5656" s="397">
        <v>123</v>
      </c>
    </row>
    <row r="5657" spans="1:25" x14ac:dyDescent="0.45">
      <c r="A5657">
        <f>'Page 1 - General Information'!$G$12</f>
        <v>113367003</v>
      </c>
      <c r="B5657" t="str">
        <f>'Page 1 - General Information'!$G$16</f>
        <v>2658</v>
      </c>
      <c r="C5657" s="395" t="s">
        <v>19824</v>
      </c>
      <c r="D5657"/>
      <c r="E5657"/>
      <c r="F5657"/>
      <c r="G5657"/>
      <c r="H5657"/>
      <c r="I5657"/>
      <c r="J5657"/>
      <c r="K5657"/>
      <c r="L5657"/>
      <c r="M5657"/>
      <c r="N5657" t="s">
        <v>8989</v>
      </c>
      <c r="O5657"/>
      <c r="P5657" s="401">
        <f>INDEX('Page 3 - Financial Information'!$K$16:$X$186,Y5657,X5657)</f>
        <v>0</v>
      </c>
      <c r="Q5657"/>
      <c r="R5657"/>
      <c r="S5657" t="s">
        <v>10314</v>
      </c>
      <c r="T5657"/>
      <c r="U5657"/>
      <c r="V5657"/>
      <c r="W5657"/>
      <c r="X5657" s="397">
        <v>6</v>
      </c>
      <c r="Y5657" s="397">
        <v>123</v>
      </c>
    </row>
    <row r="5658" spans="1:25" x14ac:dyDescent="0.45">
      <c r="A5658">
        <f>'Page 1 - General Information'!$G$12</f>
        <v>113367003</v>
      </c>
      <c r="B5658" t="str">
        <f>'Page 1 - General Information'!$G$16</f>
        <v>2658</v>
      </c>
      <c r="C5658" s="395" t="s">
        <v>19824</v>
      </c>
      <c r="D5658"/>
      <c r="E5658"/>
      <c r="F5658"/>
      <c r="G5658"/>
      <c r="H5658"/>
      <c r="I5658"/>
      <c r="J5658"/>
      <c r="K5658"/>
      <c r="L5658"/>
      <c r="M5658"/>
      <c r="N5658" t="s">
        <v>8989</v>
      </c>
      <c r="O5658"/>
      <c r="P5658" s="401">
        <f>INDEX('Page 3 - Financial Information'!$K$16:$X$186,Y5658,X5658)</f>
        <v>0</v>
      </c>
      <c r="Q5658"/>
      <c r="R5658"/>
      <c r="S5658" t="s">
        <v>10315</v>
      </c>
      <c r="T5658"/>
      <c r="U5658"/>
      <c r="V5658"/>
      <c r="W5658"/>
      <c r="X5658" s="397">
        <v>7</v>
      </c>
      <c r="Y5658" s="397">
        <v>123</v>
      </c>
    </row>
    <row r="5659" spans="1:25" x14ac:dyDescent="0.45">
      <c r="A5659">
        <f>'Page 1 - General Information'!$G$12</f>
        <v>113367003</v>
      </c>
      <c r="B5659" t="str">
        <f>'Page 1 - General Information'!$G$16</f>
        <v>2658</v>
      </c>
      <c r="C5659" s="395" t="s">
        <v>19824</v>
      </c>
      <c r="D5659"/>
      <c r="E5659"/>
      <c r="F5659"/>
      <c r="G5659"/>
      <c r="H5659"/>
      <c r="I5659"/>
      <c r="J5659"/>
      <c r="K5659"/>
      <c r="L5659"/>
      <c r="M5659"/>
      <c r="N5659" t="s">
        <v>8989</v>
      </c>
      <c r="O5659"/>
      <c r="P5659" s="401">
        <f>INDEX('Page 3 - Financial Information'!$K$16:$X$186,Y5659,X5659)</f>
        <v>0</v>
      </c>
      <c r="Q5659"/>
      <c r="R5659"/>
      <c r="S5659" t="s">
        <v>10316</v>
      </c>
      <c r="T5659"/>
      <c r="U5659"/>
      <c r="V5659"/>
      <c r="W5659"/>
      <c r="X5659" s="397">
        <v>8</v>
      </c>
      <c r="Y5659" s="397">
        <v>123</v>
      </c>
    </row>
    <row r="5660" spans="1:25" x14ac:dyDescent="0.45">
      <c r="A5660">
        <f>'Page 1 - General Information'!$G$12</f>
        <v>113367003</v>
      </c>
      <c r="B5660" t="str">
        <f>'Page 1 - General Information'!$G$16</f>
        <v>2658</v>
      </c>
      <c r="C5660" s="395" t="s">
        <v>19824</v>
      </c>
      <c r="D5660"/>
      <c r="E5660"/>
      <c r="F5660"/>
      <c r="G5660"/>
      <c r="H5660"/>
      <c r="I5660"/>
      <c r="J5660"/>
      <c r="K5660"/>
      <c r="L5660"/>
      <c r="M5660"/>
      <c r="N5660" t="s">
        <v>8989</v>
      </c>
      <c r="O5660"/>
      <c r="P5660" s="401">
        <f>INDEX('Page 3 - Financial Information'!$K$16:$X$186,Y5660,X5660)</f>
        <v>0</v>
      </c>
      <c r="Q5660"/>
      <c r="R5660"/>
      <c r="S5660" t="s">
        <v>10317</v>
      </c>
      <c r="T5660"/>
      <c r="U5660"/>
      <c r="V5660"/>
      <c r="W5660"/>
      <c r="X5660" s="397">
        <v>9</v>
      </c>
      <c r="Y5660" s="397">
        <v>123</v>
      </c>
    </row>
    <row r="5661" spans="1:25" x14ac:dyDescent="0.45">
      <c r="A5661">
        <f>'Page 1 - General Information'!$G$12</f>
        <v>113367003</v>
      </c>
      <c r="B5661" t="str">
        <f>'Page 1 - General Information'!$G$16</f>
        <v>2658</v>
      </c>
      <c r="C5661" s="395" t="s">
        <v>19824</v>
      </c>
      <c r="D5661"/>
      <c r="E5661"/>
      <c r="F5661"/>
      <c r="G5661"/>
      <c r="H5661"/>
      <c r="I5661"/>
      <c r="J5661"/>
      <c r="K5661"/>
      <c r="L5661"/>
      <c r="M5661"/>
      <c r="N5661" t="s">
        <v>8989</v>
      </c>
      <c r="O5661"/>
      <c r="P5661" s="401">
        <f>INDEX('Page 3 - Financial Information'!$K$16:$X$186,Y5661,X5661)</f>
        <v>0</v>
      </c>
      <c r="Q5661"/>
      <c r="R5661"/>
      <c r="S5661" t="s">
        <v>10318</v>
      </c>
      <c r="T5661"/>
      <c r="U5661"/>
      <c r="V5661"/>
      <c r="W5661"/>
      <c r="X5661" s="397">
        <v>10</v>
      </c>
      <c r="Y5661" s="397">
        <v>123</v>
      </c>
    </row>
    <row r="5662" spans="1:25" x14ac:dyDescent="0.45">
      <c r="A5662">
        <f>'Page 1 - General Information'!$G$12</f>
        <v>113367003</v>
      </c>
      <c r="B5662" t="str">
        <f>'Page 1 - General Information'!$G$16</f>
        <v>2658</v>
      </c>
      <c r="C5662" s="395" t="s">
        <v>19824</v>
      </c>
      <c r="D5662"/>
      <c r="E5662"/>
      <c r="F5662"/>
      <c r="G5662"/>
      <c r="H5662"/>
      <c r="I5662"/>
      <c r="J5662"/>
      <c r="K5662"/>
      <c r="L5662"/>
      <c r="M5662"/>
      <c r="N5662" t="s">
        <v>8989</v>
      </c>
      <c r="O5662"/>
      <c r="P5662" s="401">
        <f>INDEX('Page 3 - Financial Information'!$K$16:$X$186,Y5662,X5662)</f>
        <v>0</v>
      </c>
      <c r="Q5662"/>
      <c r="R5662"/>
      <c r="S5662" t="s">
        <v>10319</v>
      </c>
      <c r="T5662"/>
      <c r="U5662"/>
      <c r="V5662"/>
      <c r="W5662"/>
      <c r="X5662" s="397">
        <v>13</v>
      </c>
      <c r="Y5662" s="397">
        <v>123</v>
      </c>
    </row>
    <row r="5663" spans="1:25" x14ac:dyDescent="0.45">
      <c r="A5663">
        <f>'Page 1 - General Information'!$G$12</f>
        <v>113367003</v>
      </c>
      <c r="B5663" t="str">
        <f>'Page 1 - General Information'!$G$16</f>
        <v>2658</v>
      </c>
      <c r="C5663" s="395" t="s">
        <v>19824</v>
      </c>
      <c r="D5663"/>
      <c r="E5663"/>
      <c r="F5663"/>
      <c r="G5663"/>
      <c r="H5663"/>
      <c r="I5663"/>
      <c r="J5663"/>
      <c r="K5663"/>
      <c r="L5663"/>
      <c r="M5663"/>
      <c r="N5663" t="s">
        <v>8989</v>
      </c>
      <c r="O5663"/>
      <c r="P5663" s="401">
        <f>INDEX('Page 3 - Financial Information'!$K$16:$X$186,Y5663,X5663)</f>
        <v>0</v>
      </c>
      <c r="Q5663"/>
      <c r="R5663"/>
      <c r="S5663" t="s">
        <v>10320</v>
      </c>
      <c r="T5663"/>
      <c r="U5663"/>
      <c r="V5663"/>
      <c r="W5663"/>
      <c r="X5663" s="397">
        <v>14</v>
      </c>
      <c r="Y5663" s="397">
        <v>123</v>
      </c>
    </row>
    <row r="5664" spans="1:25" x14ac:dyDescent="0.45">
      <c r="A5664">
        <f>'Page 1 - General Information'!$G$12</f>
        <v>113367003</v>
      </c>
      <c r="B5664" t="str">
        <f>'Page 1 - General Information'!$G$16</f>
        <v>2658</v>
      </c>
      <c r="C5664" s="395" t="s">
        <v>19824</v>
      </c>
      <c r="D5664"/>
      <c r="E5664"/>
      <c r="F5664"/>
      <c r="G5664"/>
      <c r="H5664"/>
      <c r="I5664"/>
      <c r="J5664"/>
      <c r="K5664"/>
      <c r="L5664"/>
      <c r="M5664"/>
      <c r="N5664" t="s">
        <v>8989</v>
      </c>
      <c r="O5664"/>
      <c r="P5664" s="401">
        <f>INDEX('Page 3 - Financial Information'!$K$16:$X$186,Y5664,X5664)</f>
        <v>0</v>
      </c>
      <c r="Q5664"/>
      <c r="R5664"/>
      <c r="S5664" t="s">
        <v>10321</v>
      </c>
      <c r="T5664"/>
      <c r="U5664"/>
      <c r="V5664"/>
      <c r="W5664"/>
      <c r="X5664" s="397">
        <v>1</v>
      </c>
      <c r="Y5664" s="397">
        <v>124</v>
      </c>
    </row>
    <row r="5665" spans="1:25" x14ac:dyDescent="0.45">
      <c r="A5665">
        <f>'Page 1 - General Information'!$G$12</f>
        <v>113367003</v>
      </c>
      <c r="B5665" t="str">
        <f>'Page 1 - General Information'!$G$16</f>
        <v>2658</v>
      </c>
      <c r="C5665" s="395" t="s">
        <v>19824</v>
      </c>
      <c r="D5665"/>
      <c r="E5665"/>
      <c r="F5665"/>
      <c r="G5665"/>
      <c r="H5665"/>
      <c r="I5665"/>
      <c r="J5665"/>
      <c r="K5665"/>
      <c r="L5665"/>
      <c r="M5665"/>
      <c r="N5665" t="s">
        <v>8989</v>
      </c>
      <c r="O5665"/>
      <c r="P5665" s="401">
        <f>INDEX('Page 3 - Financial Information'!$K$16:$X$186,Y5665,X5665)</f>
        <v>0</v>
      </c>
      <c r="Q5665"/>
      <c r="R5665"/>
      <c r="S5665" t="s">
        <v>10322</v>
      </c>
      <c r="T5665"/>
      <c r="U5665"/>
      <c r="V5665"/>
      <c r="W5665"/>
      <c r="X5665" s="397">
        <v>3</v>
      </c>
      <c r="Y5665" s="397">
        <v>124</v>
      </c>
    </row>
    <row r="5666" spans="1:25" x14ac:dyDescent="0.45">
      <c r="A5666">
        <f>'Page 1 - General Information'!$G$12</f>
        <v>113367003</v>
      </c>
      <c r="B5666" t="str">
        <f>'Page 1 - General Information'!$G$16</f>
        <v>2658</v>
      </c>
      <c r="C5666" s="395" t="s">
        <v>19824</v>
      </c>
      <c r="D5666"/>
      <c r="E5666"/>
      <c r="F5666"/>
      <c r="G5666"/>
      <c r="H5666"/>
      <c r="I5666"/>
      <c r="J5666"/>
      <c r="K5666"/>
      <c r="L5666"/>
      <c r="M5666"/>
      <c r="N5666" t="s">
        <v>8989</v>
      </c>
      <c r="O5666"/>
      <c r="P5666" s="401">
        <f>INDEX('Page 3 - Financial Information'!$K$16:$X$186,Y5666,X5666)</f>
        <v>0</v>
      </c>
      <c r="Q5666"/>
      <c r="R5666"/>
      <c r="S5666" t="s">
        <v>10323</v>
      </c>
      <c r="T5666"/>
      <c r="U5666"/>
      <c r="V5666"/>
      <c r="W5666"/>
      <c r="X5666" s="397">
        <v>4</v>
      </c>
      <c r="Y5666" s="397">
        <v>124</v>
      </c>
    </row>
    <row r="5667" spans="1:25" x14ac:dyDescent="0.45">
      <c r="A5667">
        <f>'Page 1 - General Information'!$G$12</f>
        <v>113367003</v>
      </c>
      <c r="B5667" t="str">
        <f>'Page 1 - General Information'!$G$16</f>
        <v>2658</v>
      </c>
      <c r="C5667" s="395" t="s">
        <v>19824</v>
      </c>
      <c r="D5667"/>
      <c r="E5667"/>
      <c r="F5667"/>
      <c r="G5667"/>
      <c r="H5667"/>
      <c r="I5667"/>
      <c r="J5667"/>
      <c r="K5667"/>
      <c r="L5667"/>
      <c r="M5667"/>
      <c r="N5667" t="s">
        <v>8989</v>
      </c>
      <c r="O5667"/>
      <c r="P5667" s="401">
        <f>INDEX('Page 3 - Financial Information'!$K$16:$X$186,Y5667,X5667)</f>
        <v>0</v>
      </c>
      <c r="Q5667"/>
      <c r="R5667"/>
      <c r="S5667" t="s">
        <v>10324</v>
      </c>
      <c r="T5667"/>
      <c r="U5667"/>
      <c r="V5667"/>
      <c r="W5667"/>
      <c r="X5667" s="397">
        <v>5</v>
      </c>
      <c r="Y5667" s="397">
        <v>124</v>
      </c>
    </row>
    <row r="5668" spans="1:25" x14ac:dyDescent="0.45">
      <c r="A5668">
        <f>'Page 1 - General Information'!$G$12</f>
        <v>113367003</v>
      </c>
      <c r="B5668" t="str">
        <f>'Page 1 - General Information'!$G$16</f>
        <v>2658</v>
      </c>
      <c r="C5668" s="395" t="s">
        <v>19824</v>
      </c>
      <c r="D5668"/>
      <c r="E5668"/>
      <c r="F5668"/>
      <c r="G5668"/>
      <c r="H5668"/>
      <c r="I5668"/>
      <c r="J5668"/>
      <c r="K5668"/>
      <c r="L5668"/>
      <c r="M5668"/>
      <c r="N5668" t="s">
        <v>8989</v>
      </c>
      <c r="O5668"/>
      <c r="P5668" s="401">
        <f>INDEX('Page 3 - Financial Information'!$K$16:$X$186,Y5668,X5668)</f>
        <v>0</v>
      </c>
      <c r="Q5668"/>
      <c r="R5668"/>
      <c r="S5668" t="s">
        <v>10325</v>
      </c>
      <c r="T5668"/>
      <c r="U5668"/>
      <c r="V5668"/>
      <c r="W5668"/>
      <c r="X5668" s="397">
        <v>6</v>
      </c>
      <c r="Y5668" s="397">
        <v>124</v>
      </c>
    </row>
    <row r="5669" spans="1:25" x14ac:dyDescent="0.45">
      <c r="A5669">
        <f>'Page 1 - General Information'!$G$12</f>
        <v>113367003</v>
      </c>
      <c r="B5669" t="str">
        <f>'Page 1 - General Information'!$G$16</f>
        <v>2658</v>
      </c>
      <c r="C5669" s="395" t="s">
        <v>19824</v>
      </c>
      <c r="D5669"/>
      <c r="E5669"/>
      <c r="F5669"/>
      <c r="G5669"/>
      <c r="H5669"/>
      <c r="I5669"/>
      <c r="J5669"/>
      <c r="K5669"/>
      <c r="L5669"/>
      <c r="M5669"/>
      <c r="N5669" t="s">
        <v>8989</v>
      </c>
      <c r="O5669"/>
      <c r="P5669" s="401">
        <f>INDEX('Page 3 - Financial Information'!$K$16:$X$186,Y5669,X5669)</f>
        <v>0</v>
      </c>
      <c r="Q5669"/>
      <c r="R5669"/>
      <c r="S5669" t="s">
        <v>10326</v>
      </c>
      <c r="T5669"/>
      <c r="U5669"/>
      <c r="V5669"/>
      <c r="W5669"/>
      <c r="X5669" s="397">
        <v>7</v>
      </c>
      <c r="Y5669" s="397">
        <v>124</v>
      </c>
    </row>
    <row r="5670" spans="1:25" x14ac:dyDescent="0.45">
      <c r="A5670">
        <f>'Page 1 - General Information'!$G$12</f>
        <v>113367003</v>
      </c>
      <c r="B5670" t="str">
        <f>'Page 1 - General Information'!$G$16</f>
        <v>2658</v>
      </c>
      <c r="C5670" s="395" t="s">
        <v>19824</v>
      </c>
      <c r="D5670"/>
      <c r="E5670"/>
      <c r="F5670"/>
      <c r="G5670"/>
      <c r="H5670"/>
      <c r="I5670"/>
      <c r="J5670"/>
      <c r="K5670"/>
      <c r="L5670"/>
      <c r="M5670"/>
      <c r="N5670" t="s">
        <v>8989</v>
      </c>
      <c r="O5670"/>
      <c r="P5670" s="401">
        <f>INDEX('Page 3 - Financial Information'!$K$16:$X$186,Y5670,X5670)</f>
        <v>0</v>
      </c>
      <c r="Q5670"/>
      <c r="R5670"/>
      <c r="S5670" t="s">
        <v>10327</v>
      </c>
      <c r="T5670"/>
      <c r="U5670"/>
      <c r="V5670"/>
      <c r="W5670"/>
      <c r="X5670" s="397">
        <v>8</v>
      </c>
      <c r="Y5670" s="397">
        <v>124</v>
      </c>
    </row>
    <row r="5671" spans="1:25" x14ac:dyDescent="0.45">
      <c r="A5671">
        <f>'Page 1 - General Information'!$G$12</f>
        <v>113367003</v>
      </c>
      <c r="B5671" t="str">
        <f>'Page 1 - General Information'!$G$16</f>
        <v>2658</v>
      </c>
      <c r="C5671" s="395" t="s">
        <v>19824</v>
      </c>
      <c r="D5671"/>
      <c r="E5671"/>
      <c r="F5671"/>
      <c r="G5671"/>
      <c r="H5671"/>
      <c r="I5671"/>
      <c r="J5671"/>
      <c r="K5671"/>
      <c r="L5671"/>
      <c r="M5671"/>
      <c r="N5671" t="s">
        <v>8989</v>
      </c>
      <c r="O5671"/>
      <c r="P5671" s="401">
        <f>INDEX('Page 3 - Financial Information'!$K$16:$X$186,Y5671,X5671)</f>
        <v>0</v>
      </c>
      <c r="Q5671"/>
      <c r="R5671"/>
      <c r="S5671" t="s">
        <v>10328</v>
      </c>
      <c r="T5671"/>
      <c r="U5671"/>
      <c r="V5671"/>
      <c r="W5671"/>
      <c r="X5671" s="397">
        <v>9</v>
      </c>
      <c r="Y5671" s="397">
        <v>124</v>
      </c>
    </row>
    <row r="5672" spans="1:25" x14ac:dyDescent="0.45">
      <c r="A5672">
        <f>'Page 1 - General Information'!$G$12</f>
        <v>113367003</v>
      </c>
      <c r="B5672" t="str">
        <f>'Page 1 - General Information'!$G$16</f>
        <v>2658</v>
      </c>
      <c r="C5672" s="395" t="s">
        <v>19824</v>
      </c>
      <c r="D5672"/>
      <c r="E5672"/>
      <c r="F5672"/>
      <c r="G5672"/>
      <c r="H5672"/>
      <c r="I5672"/>
      <c r="J5672"/>
      <c r="K5672"/>
      <c r="L5672"/>
      <c r="M5672"/>
      <c r="N5672" t="s">
        <v>8989</v>
      </c>
      <c r="O5672"/>
      <c r="P5672" s="401">
        <f>INDEX('Page 3 - Financial Information'!$K$16:$X$186,Y5672,X5672)</f>
        <v>0</v>
      </c>
      <c r="Q5672"/>
      <c r="R5672"/>
      <c r="S5672" t="s">
        <v>10329</v>
      </c>
      <c r="T5672"/>
      <c r="U5672"/>
      <c r="V5672"/>
      <c r="W5672"/>
      <c r="X5672" s="397">
        <v>10</v>
      </c>
      <c r="Y5672" s="397">
        <v>124</v>
      </c>
    </row>
    <row r="5673" spans="1:25" x14ac:dyDescent="0.45">
      <c r="A5673">
        <f>'Page 1 - General Information'!$G$12</f>
        <v>113367003</v>
      </c>
      <c r="B5673" t="str">
        <f>'Page 1 - General Information'!$G$16</f>
        <v>2658</v>
      </c>
      <c r="C5673" s="395" t="s">
        <v>19824</v>
      </c>
      <c r="D5673"/>
      <c r="E5673"/>
      <c r="F5673"/>
      <c r="G5673"/>
      <c r="H5673"/>
      <c r="I5673"/>
      <c r="J5673"/>
      <c r="K5673"/>
      <c r="L5673"/>
      <c r="M5673"/>
      <c r="N5673" t="s">
        <v>8989</v>
      </c>
      <c r="O5673"/>
      <c r="P5673" s="401">
        <f>INDEX('Page 3 - Financial Information'!$K$16:$X$186,Y5673,X5673)</f>
        <v>0</v>
      </c>
      <c r="Q5673"/>
      <c r="R5673"/>
      <c r="S5673" t="s">
        <v>10330</v>
      </c>
      <c r="T5673"/>
      <c r="U5673"/>
      <c r="V5673"/>
      <c r="W5673"/>
      <c r="X5673" s="397">
        <v>13</v>
      </c>
      <c r="Y5673" s="397">
        <v>124</v>
      </c>
    </row>
    <row r="5674" spans="1:25" x14ac:dyDescent="0.45">
      <c r="A5674">
        <f>'Page 1 - General Information'!$G$12</f>
        <v>113367003</v>
      </c>
      <c r="B5674" t="str">
        <f>'Page 1 - General Information'!$G$16</f>
        <v>2658</v>
      </c>
      <c r="C5674" s="395" t="s">
        <v>19824</v>
      </c>
      <c r="D5674"/>
      <c r="E5674"/>
      <c r="F5674"/>
      <c r="G5674"/>
      <c r="H5674"/>
      <c r="I5674"/>
      <c r="J5674"/>
      <c r="K5674"/>
      <c r="L5674"/>
      <c r="M5674"/>
      <c r="N5674" t="s">
        <v>8989</v>
      </c>
      <c r="O5674"/>
      <c r="P5674" s="401">
        <f>INDEX('Page 3 - Financial Information'!$K$16:$X$186,Y5674,X5674)</f>
        <v>0</v>
      </c>
      <c r="Q5674"/>
      <c r="R5674"/>
      <c r="S5674" t="s">
        <v>10331</v>
      </c>
      <c r="T5674"/>
      <c r="U5674"/>
      <c r="V5674"/>
      <c r="W5674"/>
      <c r="X5674" s="397">
        <v>14</v>
      </c>
      <c r="Y5674" s="397">
        <v>124</v>
      </c>
    </row>
    <row r="5675" spans="1:25" x14ac:dyDescent="0.45">
      <c r="A5675">
        <f>'Page 1 - General Information'!$G$12</f>
        <v>113367003</v>
      </c>
      <c r="B5675" t="str">
        <f>'Page 1 - General Information'!$G$16</f>
        <v>2658</v>
      </c>
      <c r="C5675" s="395" t="s">
        <v>19824</v>
      </c>
      <c r="D5675"/>
      <c r="E5675"/>
      <c r="F5675"/>
      <c r="G5675"/>
      <c r="H5675"/>
      <c r="I5675"/>
      <c r="J5675"/>
      <c r="K5675"/>
      <c r="L5675"/>
      <c r="M5675"/>
      <c r="N5675" t="s">
        <v>8989</v>
      </c>
      <c r="O5675"/>
      <c r="P5675" s="401">
        <f>INDEX('Page 3 - Financial Information'!$K$16:$X$186,Y5675,X5675)</f>
        <v>0</v>
      </c>
      <c r="Q5675"/>
      <c r="R5675"/>
      <c r="S5675" t="s">
        <v>10943</v>
      </c>
      <c r="T5675"/>
      <c r="U5675"/>
      <c r="V5675"/>
      <c r="W5675"/>
      <c r="X5675" s="397">
        <v>1</v>
      </c>
      <c r="Y5675" s="397">
        <v>125</v>
      </c>
    </row>
    <row r="5676" spans="1:25" x14ac:dyDescent="0.45">
      <c r="A5676">
        <f>'Page 1 - General Information'!$G$12</f>
        <v>113367003</v>
      </c>
      <c r="B5676" t="str">
        <f>'Page 1 - General Information'!$G$16</f>
        <v>2658</v>
      </c>
      <c r="C5676" s="395" t="s">
        <v>19824</v>
      </c>
      <c r="D5676"/>
      <c r="E5676"/>
      <c r="F5676"/>
      <c r="G5676"/>
      <c r="H5676"/>
      <c r="I5676"/>
      <c r="J5676"/>
      <c r="K5676"/>
      <c r="L5676"/>
      <c r="M5676"/>
      <c r="N5676" t="s">
        <v>8989</v>
      </c>
      <c r="O5676"/>
      <c r="P5676" s="401">
        <f>INDEX('Page 3 - Financial Information'!$K$16:$X$186,Y5676,X5676)</f>
        <v>0</v>
      </c>
      <c r="Q5676"/>
      <c r="R5676"/>
      <c r="S5676" t="s">
        <v>10944</v>
      </c>
      <c r="T5676"/>
      <c r="U5676"/>
      <c r="V5676"/>
      <c r="W5676"/>
      <c r="X5676" s="397">
        <v>3</v>
      </c>
      <c r="Y5676" s="397">
        <v>125</v>
      </c>
    </row>
    <row r="5677" spans="1:25" x14ac:dyDescent="0.45">
      <c r="A5677">
        <f>'Page 1 - General Information'!$G$12</f>
        <v>113367003</v>
      </c>
      <c r="B5677" t="str">
        <f>'Page 1 - General Information'!$G$16</f>
        <v>2658</v>
      </c>
      <c r="C5677" s="395" t="s">
        <v>19824</v>
      </c>
      <c r="D5677"/>
      <c r="E5677"/>
      <c r="F5677"/>
      <c r="G5677"/>
      <c r="H5677"/>
      <c r="I5677"/>
      <c r="J5677"/>
      <c r="K5677"/>
      <c r="L5677"/>
      <c r="M5677"/>
      <c r="N5677" t="s">
        <v>8989</v>
      </c>
      <c r="O5677"/>
      <c r="P5677" s="401">
        <f>INDEX('Page 3 - Financial Information'!$K$16:$X$186,Y5677,X5677)</f>
        <v>0</v>
      </c>
      <c r="Q5677"/>
      <c r="R5677"/>
      <c r="S5677" t="s">
        <v>10945</v>
      </c>
      <c r="T5677"/>
      <c r="U5677"/>
      <c r="V5677"/>
      <c r="W5677"/>
      <c r="X5677" s="397">
        <v>4</v>
      </c>
      <c r="Y5677" s="397">
        <v>125</v>
      </c>
    </row>
    <row r="5678" spans="1:25" x14ac:dyDescent="0.45">
      <c r="A5678">
        <f>'Page 1 - General Information'!$G$12</f>
        <v>113367003</v>
      </c>
      <c r="B5678" t="str">
        <f>'Page 1 - General Information'!$G$16</f>
        <v>2658</v>
      </c>
      <c r="C5678" s="395" t="s">
        <v>19824</v>
      </c>
      <c r="D5678"/>
      <c r="E5678"/>
      <c r="F5678"/>
      <c r="G5678"/>
      <c r="H5678"/>
      <c r="I5678"/>
      <c r="J5678"/>
      <c r="K5678"/>
      <c r="L5678"/>
      <c r="M5678"/>
      <c r="N5678" t="s">
        <v>8989</v>
      </c>
      <c r="O5678"/>
      <c r="P5678" s="401">
        <f>INDEX('Page 3 - Financial Information'!$K$16:$X$186,Y5678,X5678)</f>
        <v>0</v>
      </c>
      <c r="Q5678"/>
      <c r="R5678"/>
      <c r="S5678" t="s">
        <v>10946</v>
      </c>
      <c r="T5678"/>
      <c r="U5678"/>
      <c r="V5678"/>
      <c r="W5678"/>
      <c r="X5678" s="397">
        <v>5</v>
      </c>
      <c r="Y5678" s="397">
        <v>125</v>
      </c>
    </row>
    <row r="5679" spans="1:25" x14ac:dyDescent="0.45">
      <c r="A5679">
        <f>'Page 1 - General Information'!$G$12</f>
        <v>113367003</v>
      </c>
      <c r="B5679" t="str">
        <f>'Page 1 - General Information'!$G$16</f>
        <v>2658</v>
      </c>
      <c r="C5679" s="395" t="s">
        <v>19824</v>
      </c>
      <c r="D5679"/>
      <c r="E5679"/>
      <c r="F5679"/>
      <c r="G5679"/>
      <c r="H5679"/>
      <c r="I5679"/>
      <c r="J5679"/>
      <c r="K5679"/>
      <c r="L5679"/>
      <c r="M5679"/>
      <c r="N5679" t="s">
        <v>8989</v>
      </c>
      <c r="O5679"/>
      <c r="P5679" s="401">
        <f>INDEX('Page 3 - Financial Information'!$K$16:$X$186,Y5679,X5679)</f>
        <v>0</v>
      </c>
      <c r="Q5679"/>
      <c r="R5679"/>
      <c r="S5679" t="s">
        <v>10947</v>
      </c>
      <c r="T5679"/>
      <c r="U5679"/>
      <c r="V5679"/>
      <c r="W5679"/>
      <c r="X5679" s="397">
        <v>6</v>
      </c>
      <c r="Y5679" s="397">
        <v>125</v>
      </c>
    </row>
    <row r="5680" spans="1:25" x14ac:dyDescent="0.45">
      <c r="A5680">
        <f>'Page 1 - General Information'!$G$12</f>
        <v>113367003</v>
      </c>
      <c r="B5680" t="str">
        <f>'Page 1 - General Information'!$G$16</f>
        <v>2658</v>
      </c>
      <c r="C5680" s="395" t="s">
        <v>19824</v>
      </c>
      <c r="D5680"/>
      <c r="E5680"/>
      <c r="F5680"/>
      <c r="G5680"/>
      <c r="H5680"/>
      <c r="I5680"/>
      <c r="J5680"/>
      <c r="K5680"/>
      <c r="L5680"/>
      <c r="M5680"/>
      <c r="N5680" t="s">
        <v>8989</v>
      </c>
      <c r="O5680"/>
      <c r="P5680" s="401">
        <f>INDEX('Page 3 - Financial Information'!$K$16:$X$186,Y5680,X5680)</f>
        <v>0</v>
      </c>
      <c r="Q5680"/>
      <c r="R5680"/>
      <c r="S5680" t="s">
        <v>10948</v>
      </c>
      <c r="T5680"/>
      <c r="U5680"/>
      <c r="V5680"/>
      <c r="W5680"/>
      <c r="X5680" s="397">
        <v>7</v>
      </c>
      <c r="Y5680" s="397">
        <v>125</v>
      </c>
    </row>
    <row r="5681" spans="1:25" x14ac:dyDescent="0.45">
      <c r="A5681">
        <f>'Page 1 - General Information'!$G$12</f>
        <v>113367003</v>
      </c>
      <c r="B5681" t="str">
        <f>'Page 1 - General Information'!$G$16</f>
        <v>2658</v>
      </c>
      <c r="C5681" s="395" t="s">
        <v>19824</v>
      </c>
      <c r="D5681"/>
      <c r="E5681"/>
      <c r="F5681"/>
      <c r="G5681"/>
      <c r="H5681"/>
      <c r="I5681"/>
      <c r="J5681"/>
      <c r="K5681"/>
      <c r="L5681"/>
      <c r="M5681"/>
      <c r="N5681" t="s">
        <v>8989</v>
      </c>
      <c r="O5681"/>
      <c r="P5681" s="401">
        <f>INDEX('Page 3 - Financial Information'!$K$16:$X$186,Y5681,X5681)</f>
        <v>0</v>
      </c>
      <c r="Q5681"/>
      <c r="R5681"/>
      <c r="S5681" t="s">
        <v>10949</v>
      </c>
      <c r="T5681"/>
      <c r="U5681"/>
      <c r="V5681"/>
      <c r="W5681"/>
      <c r="X5681" s="397">
        <v>8</v>
      </c>
      <c r="Y5681" s="397">
        <v>125</v>
      </c>
    </row>
    <row r="5682" spans="1:25" x14ac:dyDescent="0.45">
      <c r="A5682">
        <f>'Page 1 - General Information'!$G$12</f>
        <v>113367003</v>
      </c>
      <c r="B5682" t="str">
        <f>'Page 1 - General Information'!$G$16</f>
        <v>2658</v>
      </c>
      <c r="C5682" s="395" t="s">
        <v>19824</v>
      </c>
      <c r="D5682"/>
      <c r="E5682"/>
      <c r="F5682"/>
      <c r="G5682"/>
      <c r="H5682"/>
      <c r="I5682"/>
      <c r="J5682"/>
      <c r="K5682"/>
      <c r="L5682"/>
      <c r="M5682"/>
      <c r="N5682" t="s">
        <v>8989</v>
      </c>
      <c r="O5682"/>
      <c r="P5682" s="401">
        <f>INDEX('Page 3 - Financial Information'!$K$16:$X$186,Y5682,X5682)</f>
        <v>0</v>
      </c>
      <c r="Q5682"/>
      <c r="R5682"/>
      <c r="S5682" t="s">
        <v>10950</v>
      </c>
      <c r="T5682"/>
      <c r="U5682"/>
      <c r="V5682"/>
      <c r="W5682"/>
      <c r="X5682" s="397">
        <v>9</v>
      </c>
      <c r="Y5682" s="397">
        <v>125</v>
      </c>
    </row>
    <row r="5683" spans="1:25" x14ac:dyDescent="0.45">
      <c r="A5683">
        <f>'Page 1 - General Information'!$G$12</f>
        <v>113367003</v>
      </c>
      <c r="B5683" t="str">
        <f>'Page 1 - General Information'!$G$16</f>
        <v>2658</v>
      </c>
      <c r="C5683" s="395" t="s">
        <v>19824</v>
      </c>
      <c r="D5683"/>
      <c r="E5683"/>
      <c r="F5683"/>
      <c r="G5683"/>
      <c r="H5683"/>
      <c r="I5683"/>
      <c r="J5683"/>
      <c r="K5683"/>
      <c r="L5683"/>
      <c r="M5683"/>
      <c r="N5683" t="s">
        <v>8989</v>
      </c>
      <c r="O5683"/>
      <c r="P5683" s="401">
        <f>INDEX('Page 3 - Financial Information'!$K$16:$X$186,Y5683,X5683)</f>
        <v>0</v>
      </c>
      <c r="Q5683"/>
      <c r="R5683"/>
      <c r="S5683" t="s">
        <v>10951</v>
      </c>
      <c r="T5683"/>
      <c r="U5683"/>
      <c r="V5683"/>
      <c r="W5683"/>
      <c r="X5683" s="397">
        <v>10</v>
      </c>
      <c r="Y5683" s="397">
        <v>125</v>
      </c>
    </row>
    <row r="5684" spans="1:25" x14ac:dyDescent="0.45">
      <c r="A5684">
        <f>'Page 1 - General Information'!$G$12</f>
        <v>113367003</v>
      </c>
      <c r="B5684" t="str">
        <f>'Page 1 - General Information'!$G$16</f>
        <v>2658</v>
      </c>
      <c r="C5684" s="395" t="s">
        <v>19824</v>
      </c>
      <c r="D5684"/>
      <c r="E5684"/>
      <c r="F5684"/>
      <c r="G5684"/>
      <c r="H5684"/>
      <c r="I5684"/>
      <c r="J5684"/>
      <c r="K5684"/>
      <c r="L5684"/>
      <c r="M5684"/>
      <c r="N5684" t="s">
        <v>8989</v>
      </c>
      <c r="O5684"/>
      <c r="P5684" s="401">
        <f>INDEX('Page 3 - Financial Information'!$K$16:$X$186,Y5684,X5684)</f>
        <v>0</v>
      </c>
      <c r="Q5684"/>
      <c r="R5684"/>
      <c r="S5684" t="s">
        <v>10952</v>
      </c>
      <c r="T5684"/>
      <c r="U5684"/>
      <c r="V5684"/>
      <c r="W5684"/>
      <c r="X5684" s="397">
        <v>13</v>
      </c>
      <c r="Y5684" s="397">
        <v>125</v>
      </c>
    </row>
    <row r="5685" spans="1:25" x14ac:dyDescent="0.45">
      <c r="A5685">
        <f>'Page 1 - General Information'!$G$12</f>
        <v>113367003</v>
      </c>
      <c r="B5685" t="str">
        <f>'Page 1 - General Information'!$G$16</f>
        <v>2658</v>
      </c>
      <c r="C5685" s="395" t="s">
        <v>19824</v>
      </c>
      <c r="D5685"/>
      <c r="E5685"/>
      <c r="F5685"/>
      <c r="G5685"/>
      <c r="H5685"/>
      <c r="I5685"/>
      <c r="J5685"/>
      <c r="K5685"/>
      <c r="L5685"/>
      <c r="M5685"/>
      <c r="N5685" t="s">
        <v>8989</v>
      </c>
      <c r="O5685"/>
      <c r="P5685" s="401">
        <f>INDEX('Page 3 - Financial Information'!$K$16:$X$186,Y5685,X5685)</f>
        <v>0</v>
      </c>
      <c r="Q5685"/>
      <c r="R5685"/>
      <c r="S5685" t="s">
        <v>10953</v>
      </c>
      <c r="T5685"/>
      <c r="U5685"/>
      <c r="V5685"/>
      <c r="W5685"/>
      <c r="X5685" s="397">
        <v>14</v>
      </c>
      <c r="Y5685" s="397">
        <v>125</v>
      </c>
    </row>
    <row r="5686" spans="1:25" x14ac:dyDescent="0.45">
      <c r="A5686">
        <f>'Page 1 - General Information'!$G$12</f>
        <v>113367003</v>
      </c>
      <c r="B5686" t="str">
        <f>'Page 1 - General Information'!$G$16</f>
        <v>2658</v>
      </c>
      <c r="C5686" s="395" t="s">
        <v>19824</v>
      </c>
      <c r="D5686"/>
      <c r="E5686"/>
      <c r="F5686"/>
      <c r="G5686"/>
      <c r="H5686"/>
      <c r="I5686"/>
      <c r="J5686"/>
      <c r="K5686"/>
      <c r="L5686"/>
      <c r="M5686"/>
      <c r="N5686" t="s">
        <v>8989</v>
      </c>
      <c r="O5686"/>
      <c r="P5686" s="401">
        <f>INDEX('Page 3 - Financial Information'!$K$16:$X$186,Y5686,X5686)</f>
        <v>0</v>
      </c>
      <c r="Q5686"/>
      <c r="R5686"/>
      <c r="S5686" t="s">
        <v>10332</v>
      </c>
      <c r="T5686"/>
      <c r="U5686"/>
      <c r="V5686"/>
      <c r="W5686"/>
      <c r="X5686" s="397">
        <v>1</v>
      </c>
      <c r="Y5686" s="397">
        <v>126</v>
      </c>
    </row>
    <row r="5687" spans="1:25" x14ac:dyDescent="0.45">
      <c r="A5687">
        <f>'Page 1 - General Information'!$G$12</f>
        <v>113367003</v>
      </c>
      <c r="B5687" t="str">
        <f>'Page 1 - General Information'!$G$16</f>
        <v>2658</v>
      </c>
      <c r="C5687" s="395" t="s">
        <v>19824</v>
      </c>
      <c r="D5687"/>
      <c r="E5687"/>
      <c r="F5687"/>
      <c r="G5687"/>
      <c r="H5687"/>
      <c r="I5687"/>
      <c r="J5687"/>
      <c r="K5687"/>
      <c r="L5687"/>
      <c r="M5687"/>
      <c r="N5687" t="s">
        <v>8989</v>
      </c>
      <c r="O5687"/>
      <c r="P5687" s="401">
        <f>INDEX('Page 3 - Financial Information'!$K$16:$X$186,Y5687,X5687)</f>
        <v>0</v>
      </c>
      <c r="Q5687"/>
      <c r="R5687"/>
      <c r="S5687" t="s">
        <v>10333</v>
      </c>
      <c r="T5687"/>
      <c r="U5687"/>
      <c r="V5687"/>
      <c r="W5687"/>
      <c r="X5687" s="397">
        <v>3</v>
      </c>
      <c r="Y5687" s="397">
        <v>126</v>
      </c>
    </row>
    <row r="5688" spans="1:25" x14ac:dyDescent="0.45">
      <c r="A5688">
        <f>'Page 1 - General Information'!$G$12</f>
        <v>113367003</v>
      </c>
      <c r="B5688" t="str">
        <f>'Page 1 - General Information'!$G$16</f>
        <v>2658</v>
      </c>
      <c r="C5688" s="395" t="s">
        <v>19824</v>
      </c>
      <c r="D5688"/>
      <c r="E5688"/>
      <c r="F5688"/>
      <c r="G5688"/>
      <c r="H5688"/>
      <c r="I5688"/>
      <c r="J5688"/>
      <c r="K5688"/>
      <c r="L5688"/>
      <c r="M5688"/>
      <c r="N5688" t="s">
        <v>8989</v>
      </c>
      <c r="O5688"/>
      <c r="P5688" s="401">
        <f>INDEX('Page 3 - Financial Information'!$K$16:$X$186,Y5688,X5688)</f>
        <v>0</v>
      </c>
      <c r="Q5688"/>
      <c r="R5688"/>
      <c r="S5688" t="s">
        <v>10334</v>
      </c>
      <c r="T5688"/>
      <c r="U5688"/>
      <c r="V5688"/>
      <c r="W5688"/>
      <c r="X5688" s="397">
        <v>4</v>
      </c>
      <c r="Y5688" s="397">
        <v>126</v>
      </c>
    </row>
    <row r="5689" spans="1:25" x14ac:dyDescent="0.45">
      <c r="A5689">
        <f>'Page 1 - General Information'!$G$12</f>
        <v>113367003</v>
      </c>
      <c r="B5689" t="str">
        <f>'Page 1 - General Information'!$G$16</f>
        <v>2658</v>
      </c>
      <c r="C5689" s="395" t="s">
        <v>19824</v>
      </c>
      <c r="D5689"/>
      <c r="E5689"/>
      <c r="F5689"/>
      <c r="G5689"/>
      <c r="H5689"/>
      <c r="I5689"/>
      <c r="J5689"/>
      <c r="K5689"/>
      <c r="L5689"/>
      <c r="M5689"/>
      <c r="N5689" t="s">
        <v>8989</v>
      </c>
      <c r="O5689"/>
      <c r="P5689" s="401">
        <f>INDEX('Page 3 - Financial Information'!$K$16:$X$186,Y5689,X5689)</f>
        <v>0</v>
      </c>
      <c r="Q5689"/>
      <c r="R5689"/>
      <c r="S5689" t="s">
        <v>10335</v>
      </c>
      <c r="T5689"/>
      <c r="U5689"/>
      <c r="V5689"/>
      <c r="W5689"/>
      <c r="X5689" s="397">
        <v>5</v>
      </c>
      <c r="Y5689" s="397">
        <v>126</v>
      </c>
    </row>
    <row r="5690" spans="1:25" x14ac:dyDescent="0.45">
      <c r="A5690">
        <f>'Page 1 - General Information'!$G$12</f>
        <v>113367003</v>
      </c>
      <c r="B5690" t="str">
        <f>'Page 1 - General Information'!$G$16</f>
        <v>2658</v>
      </c>
      <c r="C5690" s="395" t="s">
        <v>19824</v>
      </c>
      <c r="D5690"/>
      <c r="E5690"/>
      <c r="F5690"/>
      <c r="G5690"/>
      <c r="H5690"/>
      <c r="I5690"/>
      <c r="J5690"/>
      <c r="K5690"/>
      <c r="L5690"/>
      <c r="M5690"/>
      <c r="N5690" t="s">
        <v>8989</v>
      </c>
      <c r="O5690"/>
      <c r="P5690" s="401">
        <f>INDEX('Page 3 - Financial Information'!$K$16:$X$186,Y5690,X5690)</f>
        <v>0</v>
      </c>
      <c r="Q5690"/>
      <c r="R5690"/>
      <c r="S5690" t="s">
        <v>10336</v>
      </c>
      <c r="T5690"/>
      <c r="U5690"/>
      <c r="V5690"/>
      <c r="W5690"/>
      <c r="X5690" s="397">
        <v>6</v>
      </c>
      <c r="Y5690" s="397">
        <v>126</v>
      </c>
    </row>
    <row r="5691" spans="1:25" x14ac:dyDescent="0.45">
      <c r="A5691">
        <f>'Page 1 - General Information'!$G$12</f>
        <v>113367003</v>
      </c>
      <c r="B5691" t="str">
        <f>'Page 1 - General Information'!$G$16</f>
        <v>2658</v>
      </c>
      <c r="C5691" s="395" t="s">
        <v>19824</v>
      </c>
      <c r="D5691"/>
      <c r="E5691"/>
      <c r="F5691"/>
      <c r="G5691"/>
      <c r="H5691"/>
      <c r="I5691"/>
      <c r="J5691"/>
      <c r="K5691"/>
      <c r="L5691"/>
      <c r="M5691"/>
      <c r="N5691" t="s">
        <v>8989</v>
      </c>
      <c r="O5691"/>
      <c r="P5691" s="401">
        <f>INDEX('Page 3 - Financial Information'!$K$16:$X$186,Y5691,X5691)</f>
        <v>0</v>
      </c>
      <c r="Q5691"/>
      <c r="R5691"/>
      <c r="S5691" t="s">
        <v>10337</v>
      </c>
      <c r="T5691"/>
      <c r="U5691"/>
      <c r="V5691"/>
      <c r="W5691"/>
      <c r="X5691" s="397">
        <v>7</v>
      </c>
      <c r="Y5691" s="397">
        <v>126</v>
      </c>
    </row>
    <row r="5692" spans="1:25" x14ac:dyDescent="0.45">
      <c r="A5692">
        <f>'Page 1 - General Information'!$G$12</f>
        <v>113367003</v>
      </c>
      <c r="B5692" t="str">
        <f>'Page 1 - General Information'!$G$16</f>
        <v>2658</v>
      </c>
      <c r="C5692" s="395" t="s">
        <v>19824</v>
      </c>
      <c r="D5692"/>
      <c r="E5692"/>
      <c r="F5692"/>
      <c r="G5692"/>
      <c r="H5692"/>
      <c r="I5692"/>
      <c r="J5692"/>
      <c r="K5692"/>
      <c r="L5692"/>
      <c r="M5692"/>
      <c r="N5692" t="s">
        <v>8989</v>
      </c>
      <c r="O5692"/>
      <c r="P5692" s="401">
        <f>INDEX('Page 3 - Financial Information'!$K$16:$X$186,Y5692,X5692)</f>
        <v>0</v>
      </c>
      <c r="Q5692"/>
      <c r="R5692"/>
      <c r="S5692" t="s">
        <v>10338</v>
      </c>
      <c r="T5692"/>
      <c r="U5692"/>
      <c r="V5692"/>
      <c r="W5692"/>
      <c r="X5692" s="397">
        <v>8</v>
      </c>
      <c r="Y5692" s="397">
        <v>126</v>
      </c>
    </row>
    <row r="5693" spans="1:25" x14ac:dyDescent="0.45">
      <c r="A5693">
        <f>'Page 1 - General Information'!$G$12</f>
        <v>113367003</v>
      </c>
      <c r="B5693" t="str">
        <f>'Page 1 - General Information'!$G$16</f>
        <v>2658</v>
      </c>
      <c r="C5693" s="395" t="s">
        <v>19824</v>
      </c>
      <c r="D5693"/>
      <c r="E5693"/>
      <c r="F5693"/>
      <c r="G5693"/>
      <c r="H5693"/>
      <c r="I5693"/>
      <c r="J5693"/>
      <c r="K5693"/>
      <c r="L5693"/>
      <c r="M5693"/>
      <c r="N5693" t="s">
        <v>8989</v>
      </c>
      <c r="O5693"/>
      <c r="P5693" s="401">
        <f>INDEX('Page 3 - Financial Information'!$K$16:$X$186,Y5693,X5693)</f>
        <v>0</v>
      </c>
      <c r="Q5693"/>
      <c r="R5693"/>
      <c r="S5693" t="s">
        <v>10339</v>
      </c>
      <c r="T5693"/>
      <c r="U5693"/>
      <c r="V5693"/>
      <c r="W5693"/>
      <c r="X5693" s="397">
        <v>9</v>
      </c>
      <c r="Y5693" s="397">
        <v>126</v>
      </c>
    </row>
    <row r="5694" spans="1:25" x14ac:dyDescent="0.45">
      <c r="A5694">
        <f>'Page 1 - General Information'!$G$12</f>
        <v>113367003</v>
      </c>
      <c r="B5694" t="str">
        <f>'Page 1 - General Information'!$G$16</f>
        <v>2658</v>
      </c>
      <c r="C5694" s="395" t="s">
        <v>19824</v>
      </c>
      <c r="D5694"/>
      <c r="E5694"/>
      <c r="F5694"/>
      <c r="G5694"/>
      <c r="H5694"/>
      <c r="I5694"/>
      <c r="J5694"/>
      <c r="K5694"/>
      <c r="L5694"/>
      <c r="M5694"/>
      <c r="N5694" t="s">
        <v>8989</v>
      </c>
      <c r="O5694"/>
      <c r="P5694" s="401">
        <f>INDEX('Page 3 - Financial Information'!$K$16:$X$186,Y5694,X5694)</f>
        <v>0</v>
      </c>
      <c r="Q5694"/>
      <c r="R5694"/>
      <c r="S5694" t="s">
        <v>10340</v>
      </c>
      <c r="T5694"/>
      <c r="U5694"/>
      <c r="V5694"/>
      <c r="W5694"/>
      <c r="X5694" s="397">
        <v>10</v>
      </c>
      <c r="Y5694" s="397">
        <v>126</v>
      </c>
    </row>
    <row r="5695" spans="1:25" x14ac:dyDescent="0.45">
      <c r="A5695">
        <f>'Page 1 - General Information'!$G$12</f>
        <v>113367003</v>
      </c>
      <c r="B5695" t="str">
        <f>'Page 1 - General Information'!$G$16</f>
        <v>2658</v>
      </c>
      <c r="C5695" s="395" t="s">
        <v>19824</v>
      </c>
      <c r="D5695"/>
      <c r="E5695"/>
      <c r="F5695"/>
      <c r="G5695"/>
      <c r="H5695"/>
      <c r="I5695"/>
      <c r="J5695"/>
      <c r="K5695"/>
      <c r="L5695"/>
      <c r="M5695"/>
      <c r="N5695" t="s">
        <v>8989</v>
      </c>
      <c r="O5695"/>
      <c r="P5695" s="401">
        <f>INDEX('Page 3 - Financial Information'!$K$16:$X$186,Y5695,X5695)</f>
        <v>0</v>
      </c>
      <c r="Q5695"/>
      <c r="R5695"/>
      <c r="S5695" t="s">
        <v>10341</v>
      </c>
      <c r="T5695"/>
      <c r="U5695"/>
      <c r="V5695"/>
      <c r="W5695"/>
      <c r="X5695" s="397">
        <v>13</v>
      </c>
      <c r="Y5695" s="397">
        <v>126</v>
      </c>
    </row>
    <row r="5696" spans="1:25" x14ac:dyDescent="0.45">
      <c r="A5696">
        <f>'Page 1 - General Information'!$G$12</f>
        <v>113367003</v>
      </c>
      <c r="B5696" t="str">
        <f>'Page 1 - General Information'!$G$16</f>
        <v>2658</v>
      </c>
      <c r="C5696" s="395" t="s">
        <v>19824</v>
      </c>
      <c r="D5696"/>
      <c r="E5696"/>
      <c r="F5696"/>
      <c r="G5696"/>
      <c r="H5696"/>
      <c r="I5696"/>
      <c r="J5696"/>
      <c r="K5696"/>
      <c r="L5696"/>
      <c r="M5696"/>
      <c r="N5696" t="s">
        <v>8989</v>
      </c>
      <c r="O5696"/>
      <c r="P5696" s="401">
        <f>INDEX('Page 3 - Financial Information'!$K$16:$X$186,Y5696,X5696)</f>
        <v>0</v>
      </c>
      <c r="Q5696"/>
      <c r="R5696"/>
      <c r="S5696" t="s">
        <v>10342</v>
      </c>
      <c r="T5696"/>
      <c r="U5696"/>
      <c r="V5696"/>
      <c r="W5696"/>
      <c r="X5696" s="397">
        <v>14</v>
      </c>
      <c r="Y5696" s="397">
        <v>126</v>
      </c>
    </row>
    <row r="5697" spans="1:25" x14ac:dyDescent="0.45">
      <c r="A5697">
        <f>'Page 1 - General Information'!$G$12</f>
        <v>113367003</v>
      </c>
      <c r="B5697" t="str">
        <f>'Page 1 - General Information'!$G$16</f>
        <v>2658</v>
      </c>
      <c r="C5697" s="395" t="s">
        <v>19824</v>
      </c>
      <c r="D5697"/>
      <c r="E5697"/>
      <c r="F5697"/>
      <c r="G5697"/>
      <c r="H5697"/>
      <c r="I5697"/>
      <c r="J5697"/>
      <c r="K5697"/>
      <c r="L5697"/>
      <c r="M5697"/>
      <c r="N5697" t="s">
        <v>8989</v>
      </c>
      <c r="O5697"/>
      <c r="P5697" s="401">
        <f>INDEX('Page 3 - Financial Information'!$K$16:$X$186,Y5697,X5697)</f>
        <v>0</v>
      </c>
      <c r="Q5697"/>
      <c r="R5697"/>
      <c r="S5697" t="s">
        <v>10343</v>
      </c>
      <c r="T5697"/>
      <c r="U5697"/>
      <c r="V5697"/>
      <c r="W5697"/>
      <c r="X5697" s="397">
        <v>1</v>
      </c>
      <c r="Y5697" s="397">
        <v>127</v>
      </c>
    </row>
    <row r="5698" spans="1:25" x14ac:dyDescent="0.45">
      <c r="A5698">
        <f>'Page 1 - General Information'!$G$12</f>
        <v>113367003</v>
      </c>
      <c r="B5698" t="str">
        <f>'Page 1 - General Information'!$G$16</f>
        <v>2658</v>
      </c>
      <c r="C5698" s="395" t="s">
        <v>19824</v>
      </c>
      <c r="D5698"/>
      <c r="E5698"/>
      <c r="F5698"/>
      <c r="G5698"/>
      <c r="H5698"/>
      <c r="I5698"/>
      <c r="J5698"/>
      <c r="K5698"/>
      <c r="L5698"/>
      <c r="M5698"/>
      <c r="N5698" t="s">
        <v>8989</v>
      </c>
      <c r="O5698"/>
      <c r="P5698" s="401">
        <f>INDEX('Page 3 - Financial Information'!$K$16:$X$186,Y5698,X5698)</f>
        <v>0</v>
      </c>
      <c r="Q5698"/>
      <c r="R5698"/>
      <c r="S5698" t="s">
        <v>10344</v>
      </c>
      <c r="T5698"/>
      <c r="U5698"/>
      <c r="V5698"/>
      <c r="W5698"/>
      <c r="X5698" s="397">
        <v>3</v>
      </c>
      <c r="Y5698" s="397">
        <v>127</v>
      </c>
    </row>
    <row r="5699" spans="1:25" x14ac:dyDescent="0.45">
      <c r="A5699">
        <f>'Page 1 - General Information'!$G$12</f>
        <v>113367003</v>
      </c>
      <c r="B5699" t="str">
        <f>'Page 1 - General Information'!$G$16</f>
        <v>2658</v>
      </c>
      <c r="C5699" s="395" t="s">
        <v>19824</v>
      </c>
      <c r="D5699"/>
      <c r="E5699"/>
      <c r="F5699"/>
      <c r="G5699"/>
      <c r="H5699"/>
      <c r="I5699"/>
      <c r="J5699"/>
      <c r="K5699"/>
      <c r="L5699"/>
      <c r="M5699"/>
      <c r="N5699" t="s">
        <v>8989</v>
      </c>
      <c r="O5699"/>
      <c r="P5699" s="401">
        <f>INDEX('Page 3 - Financial Information'!$K$16:$X$186,Y5699,X5699)</f>
        <v>0</v>
      </c>
      <c r="Q5699"/>
      <c r="R5699"/>
      <c r="S5699" t="s">
        <v>10345</v>
      </c>
      <c r="T5699"/>
      <c r="U5699"/>
      <c r="V5699"/>
      <c r="W5699"/>
      <c r="X5699" s="397">
        <v>4</v>
      </c>
      <c r="Y5699" s="397">
        <v>127</v>
      </c>
    </row>
    <row r="5700" spans="1:25" x14ac:dyDescent="0.45">
      <c r="A5700">
        <f>'Page 1 - General Information'!$G$12</f>
        <v>113367003</v>
      </c>
      <c r="B5700" t="str">
        <f>'Page 1 - General Information'!$G$16</f>
        <v>2658</v>
      </c>
      <c r="C5700" s="395" t="s">
        <v>19824</v>
      </c>
      <c r="D5700"/>
      <c r="E5700"/>
      <c r="F5700"/>
      <c r="G5700"/>
      <c r="H5700"/>
      <c r="I5700"/>
      <c r="J5700"/>
      <c r="K5700"/>
      <c r="L5700"/>
      <c r="M5700"/>
      <c r="N5700" t="s">
        <v>8989</v>
      </c>
      <c r="O5700"/>
      <c r="P5700" s="401">
        <f>INDEX('Page 3 - Financial Information'!$K$16:$X$186,Y5700,X5700)</f>
        <v>0</v>
      </c>
      <c r="Q5700"/>
      <c r="R5700"/>
      <c r="S5700" t="s">
        <v>10346</v>
      </c>
      <c r="T5700"/>
      <c r="U5700"/>
      <c r="V5700"/>
      <c r="W5700"/>
      <c r="X5700" s="397">
        <v>5</v>
      </c>
      <c r="Y5700" s="397">
        <v>127</v>
      </c>
    </row>
    <row r="5701" spans="1:25" x14ac:dyDescent="0.45">
      <c r="A5701">
        <f>'Page 1 - General Information'!$G$12</f>
        <v>113367003</v>
      </c>
      <c r="B5701" t="str">
        <f>'Page 1 - General Information'!$G$16</f>
        <v>2658</v>
      </c>
      <c r="C5701" s="395" t="s">
        <v>19824</v>
      </c>
      <c r="D5701"/>
      <c r="E5701"/>
      <c r="F5701"/>
      <c r="G5701"/>
      <c r="H5701"/>
      <c r="I5701"/>
      <c r="J5701"/>
      <c r="K5701"/>
      <c r="L5701"/>
      <c r="M5701"/>
      <c r="N5701" t="s">
        <v>8989</v>
      </c>
      <c r="O5701"/>
      <c r="P5701" s="401">
        <f>INDEX('Page 3 - Financial Information'!$K$16:$X$186,Y5701,X5701)</f>
        <v>0</v>
      </c>
      <c r="Q5701"/>
      <c r="R5701"/>
      <c r="S5701" t="s">
        <v>10347</v>
      </c>
      <c r="T5701"/>
      <c r="U5701"/>
      <c r="V5701"/>
      <c r="W5701"/>
      <c r="X5701" s="397">
        <v>6</v>
      </c>
      <c r="Y5701" s="397">
        <v>127</v>
      </c>
    </row>
    <row r="5702" spans="1:25" x14ac:dyDescent="0.45">
      <c r="A5702">
        <f>'Page 1 - General Information'!$G$12</f>
        <v>113367003</v>
      </c>
      <c r="B5702" t="str">
        <f>'Page 1 - General Information'!$G$16</f>
        <v>2658</v>
      </c>
      <c r="C5702" s="395" t="s">
        <v>19824</v>
      </c>
      <c r="D5702"/>
      <c r="E5702"/>
      <c r="F5702"/>
      <c r="G5702"/>
      <c r="H5702"/>
      <c r="I5702"/>
      <c r="J5702"/>
      <c r="K5702"/>
      <c r="L5702"/>
      <c r="M5702"/>
      <c r="N5702" t="s">
        <v>8989</v>
      </c>
      <c r="O5702"/>
      <c r="P5702" s="401">
        <f>INDEX('Page 3 - Financial Information'!$K$16:$X$186,Y5702,X5702)</f>
        <v>0</v>
      </c>
      <c r="Q5702"/>
      <c r="R5702"/>
      <c r="S5702" t="s">
        <v>10348</v>
      </c>
      <c r="T5702"/>
      <c r="U5702"/>
      <c r="V5702"/>
      <c r="W5702"/>
      <c r="X5702" s="397">
        <v>7</v>
      </c>
      <c r="Y5702" s="397">
        <v>127</v>
      </c>
    </row>
    <row r="5703" spans="1:25" x14ac:dyDescent="0.45">
      <c r="A5703">
        <f>'Page 1 - General Information'!$G$12</f>
        <v>113367003</v>
      </c>
      <c r="B5703" t="str">
        <f>'Page 1 - General Information'!$G$16</f>
        <v>2658</v>
      </c>
      <c r="C5703" s="395" t="s">
        <v>19824</v>
      </c>
      <c r="D5703"/>
      <c r="E5703"/>
      <c r="F5703"/>
      <c r="G5703"/>
      <c r="H5703"/>
      <c r="I5703"/>
      <c r="J5703"/>
      <c r="K5703"/>
      <c r="L5703"/>
      <c r="M5703"/>
      <c r="N5703" t="s">
        <v>8989</v>
      </c>
      <c r="O5703"/>
      <c r="P5703" s="401">
        <f>INDEX('Page 3 - Financial Information'!$K$16:$X$186,Y5703,X5703)</f>
        <v>0</v>
      </c>
      <c r="Q5703"/>
      <c r="R5703"/>
      <c r="S5703" t="s">
        <v>10349</v>
      </c>
      <c r="T5703"/>
      <c r="U5703"/>
      <c r="V5703"/>
      <c r="W5703"/>
      <c r="X5703" s="397">
        <v>8</v>
      </c>
      <c r="Y5703" s="397">
        <v>127</v>
      </c>
    </row>
    <row r="5704" spans="1:25" x14ac:dyDescent="0.45">
      <c r="A5704">
        <f>'Page 1 - General Information'!$G$12</f>
        <v>113367003</v>
      </c>
      <c r="B5704" t="str">
        <f>'Page 1 - General Information'!$G$16</f>
        <v>2658</v>
      </c>
      <c r="C5704" s="395" t="s">
        <v>19824</v>
      </c>
      <c r="D5704"/>
      <c r="E5704"/>
      <c r="F5704"/>
      <c r="G5704"/>
      <c r="H5704"/>
      <c r="I5704"/>
      <c r="J5704"/>
      <c r="K5704"/>
      <c r="L5704"/>
      <c r="M5704"/>
      <c r="N5704" t="s">
        <v>8989</v>
      </c>
      <c r="O5704"/>
      <c r="P5704" s="401">
        <f>INDEX('Page 3 - Financial Information'!$K$16:$X$186,Y5704,X5704)</f>
        <v>0</v>
      </c>
      <c r="Q5704"/>
      <c r="R5704"/>
      <c r="S5704" t="s">
        <v>10350</v>
      </c>
      <c r="T5704"/>
      <c r="U5704"/>
      <c r="V5704"/>
      <c r="W5704"/>
      <c r="X5704" s="397">
        <v>9</v>
      </c>
      <c r="Y5704" s="397">
        <v>127</v>
      </c>
    </row>
    <row r="5705" spans="1:25" x14ac:dyDescent="0.45">
      <c r="A5705">
        <f>'Page 1 - General Information'!$G$12</f>
        <v>113367003</v>
      </c>
      <c r="B5705" t="str">
        <f>'Page 1 - General Information'!$G$16</f>
        <v>2658</v>
      </c>
      <c r="C5705" s="395" t="s">
        <v>19824</v>
      </c>
      <c r="D5705"/>
      <c r="E5705"/>
      <c r="F5705"/>
      <c r="G5705"/>
      <c r="H5705"/>
      <c r="I5705"/>
      <c r="J5705"/>
      <c r="K5705"/>
      <c r="L5705"/>
      <c r="M5705"/>
      <c r="N5705" t="s">
        <v>8989</v>
      </c>
      <c r="O5705"/>
      <c r="P5705" s="401">
        <f>INDEX('Page 3 - Financial Information'!$K$16:$X$186,Y5705,X5705)</f>
        <v>0</v>
      </c>
      <c r="Q5705"/>
      <c r="R5705"/>
      <c r="S5705" t="s">
        <v>10351</v>
      </c>
      <c r="T5705"/>
      <c r="U5705"/>
      <c r="V5705"/>
      <c r="W5705"/>
      <c r="X5705" s="397">
        <v>10</v>
      </c>
      <c r="Y5705" s="397">
        <v>127</v>
      </c>
    </row>
    <row r="5706" spans="1:25" x14ac:dyDescent="0.45">
      <c r="A5706">
        <f>'Page 1 - General Information'!$G$12</f>
        <v>113367003</v>
      </c>
      <c r="B5706" t="str">
        <f>'Page 1 - General Information'!$G$16</f>
        <v>2658</v>
      </c>
      <c r="C5706" s="395" t="s">
        <v>19824</v>
      </c>
      <c r="D5706"/>
      <c r="E5706"/>
      <c r="F5706"/>
      <c r="G5706"/>
      <c r="H5706"/>
      <c r="I5706"/>
      <c r="J5706"/>
      <c r="K5706"/>
      <c r="L5706"/>
      <c r="M5706"/>
      <c r="N5706" t="s">
        <v>8989</v>
      </c>
      <c r="O5706"/>
      <c r="P5706" s="401">
        <f>INDEX('Page 3 - Financial Information'!$K$16:$X$186,Y5706,X5706)</f>
        <v>0</v>
      </c>
      <c r="Q5706"/>
      <c r="R5706"/>
      <c r="S5706" t="s">
        <v>10352</v>
      </c>
      <c r="T5706"/>
      <c r="U5706"/>
      <c r="V5706"/>
      <c r="W5706"/>
      <c r="X5706" s="397">
        <v>13</v>
      </c>
      <c r="Y5706" s="397">
        <v>127</v>
      </c>
    </row>
    <row r="5707" spans="1:25" x14ac:dyDescent="0.45">
      <c r="A5707">
        <f>'Page 1 - General Information'!$G$12</f>
        <v>113367003</v>
      </c>
      <c r="B5707" t="str">
        <f>'Page 1 - General Information'!$G$16</f>
        <v>2658</v>
      </c>
      <c r="C5707" s="395" t="s">
        <v>19824</v>
      </c>
      <c r="D5707"/>
      <c r="E5707"/>
      <c r="F5707"/>
      <c r="G5707"/>
      <c r="H5707"/>
      <c r="I5707"/>
      <c r="J5707"/>
      <c r="K5707"/>
      <c r="L5707"/>
      <c r="M5707"/>
      <c r="N5707" t="s">
        <v>8989</v>
      </c>
      <c r="O5707"/>
      <c r="P5707" s="401">
        <f>INDEX('Page 3 - Financial Information'!$K$16:$X$186,Y5707,X5707)</f>
        <v>0</v>
      </c>
      <c r="Q5707"/>
      <c r="R5707"/>
      <c r="S5707" t="s">
        <v>10353</v>
      </c>
      <c r="T5707"/>
      <c r="U5707"/>
      <c r="V5707"/>
      <c r="W5707"/>
      <c r="X5707" s="397">
        <v>14</v>
      </c>
      <c r="Y5707" s="397">
        <v>127</v>
      </c>
    </row>
    <row r="5708" spans="1:25" x14ac:dyDescent="0.45">
      <c r="A5708">
        <f>'Page 1 - General Information'!$G$12</f>
        <v>113367003</v>
      </c>
      <c r="B5708" t="str">
        <f>'Page 1 - General Information'!$G$16</f>
        <v>2658</v>
      </c>
      <c r="C5708" s="395" t="s">
        <v>19824</v>
      </c>
      <c r="D5708"/>
      <c r="E5708"/>
      <c r="F5708"/>
      <c r="G5708"/>
      <c r="H5708"/>
      <c r="I5708"/>
      <c r="J5708"/>
      <c r="K5708"/>
      <c r="L5708"/>
      <c r="M5708"/>
      <c r="N5708" t="s">
        <v>8989</v>
      </c>
      <c r="O5708"/>
      <c r="P5708" s="401">
        <f>INDEX('Page 3 - Financial Information'!$K$16:$X$186,Y5708,X5708)</f>
        <v>0</v>
      </c>
      <c r="Q5708"/>
      <c r="R5708"/>
      <c r="S5708" t="s">
        <v>10354</v>
      </c>
      <c r="T5708"/>
      <c r="U5708"/>
      <c r="V5708"/>
      <c r="W5708"/>
      <c r="X5708" s="397">
        <v>1</v>
      </c>
      <c r="Y5708" s="397">
        <v>128</v>
      </c>
    </row>
    <row r="5709" spans="1:25" x14ac:dyDescent="0.45">
      <c r="A5709">
        <f>'Page 1 - General Information'!$G$12</f>
        <v>113367003</v>
      </c>
      <c r="B5709" t="str">
        <f>'Page 1 - General Information'!$G$16</f>
        <v>2658</v>
      </c>
      <c r="C5709" s="395" t="s">
        <v>19824</v>
      </c>
      <c r="D5709"/>
      <c r="E5709"/>
      <c r="F5709"/>
      <c r="G5709"/>
      <c r="H5709"/>
      <c r="I5709"/>
      <c r="J5709"/>
      <c r="K5709"/>
      <c r="L5709"/>
      <c r="M5709"/>
      <c r="N5709" t="s">
        <v>8989</v>
      </c>
      <c r="O5709"/>
      <c r="P5709" s="401">
        <f>INDEX('Page 3 - Financial Information'!$K$16:$X$186,Y5709,X5709)</f>
        <v>0</v>
      </c>
      <c r="Q5709"/>
      <c r="R5709"/>
      <c r="S5709" t="s">
        <v>10355</v>
      </c>
      <c r="T5709"/>
      <c r="U5709"/>
      <c r="V5709"/>
      <c r="W5709"/>
      <c r="X5709" s="397">
        <v>3</v>
      </c>
      <c r="Y5709" s="397">
        <v>128</v>
      </c>
    </row>
    <row r="5710" spans="1:25" x14ac:dyDescent="0.45">
      <c r="A5710">
        <f>'Page 1 - General Information'!$G$12</f>
        <v>113367003</v>
      </c>
      <c r="B5710" t="str">
        <f>'Page 1 - General Information'!$G$16</f>
        <v>2658</v>
      </c>
      <c r="C5710" s="395" t="s">
        <v>19824</v>
      </c>
      <c r="D5710"/>
      <c r="E5710"/>
      <c r="F5710"/>
      <c r="G5710"/>
      <c r="H5710"/>
      <c r="I5710"/>
      <c r="J5710"/>
      <c r="K5710"/>
      <c r="L5710"/>
      <c r="M5710"/>
      <c r="N5710" t="s">
        <v>8989</v>
      </c>
      <c r="O5710"/>
      <c r="P5710" s="401">
        <f>INDEX('Page 3 - Financial Information'!$K$16:$X$186,Y5710,X5710)</f>
        <v>0</v>
      </c>
      <c r="Q5710"/>
      <c r="R5710"/>
      <c r="S5710" t="s">
        <v>10356</v>
      </c>
      <c r="T5710"/>
      <c r="U5710"/>
      <c r="V5710"/>
      <c r="W5710"/>
      <c r="X5710" s="397">
        <v>4</v>
      </c>
      <c r="Y5710" s="397">
        <v>128</v>
      </c>
    </row>
    <row r="5711" spans="1:25" x14ac:dyDescent="0.45">
      <c r="A5711">
        <f>'Page 1 - General Information'!$G$12</f>
        <v>113367003</v>
      </c>
      <c r="B5711" t="str">
        <f>'Page 1 - General Information'!$G$16</f>
        <v>2658</v>
      </c>
      <c r="C5711" s="395" t="s">
        <v>19824</v>
      </c>
      <c r="D5711"/>
      <c r="E5711"/>
      <c r="F5711"/>
      <c r="G5711"/>
      <c r="H5711"/>
      <c r="I5711"/>
      <c r="J5711"/>
      <c r="K5711"/>
      <c r="L5711"/>
      <c r="M5711"/>
      <c r="N5711" t="s">
        <v>8989</v>
      </c>
      <c r="O5711"/>
      <c r="P5711" s="401">
        <f>INDEX('Page 3 - Financial Information'!$K$16:$X$186,Y5711,X5711)</f>
        <v>0</v>
      </c>
      <c r="Q5711"/>
      <c r="R5711"/>
      <c r="S5711" t="s">
        <v>10357</v>
      </c>
      <c r="T5711"/>
      <c r="U5711"/>
      <c r="V5711"/>
      <c r="W5711"/>
      <c r="X5711" s="397">
        <v>5</v>
      </c>
      <c r="Y5711" s="397">
        <v>128</v>
      </c>
    </row>
    <row r="5712" spans="1:25" x14ac:dyDescent="0.45">
      <c r="A5712">
        <f>'Page 1 - General Information'!$G$12</f>
        <v>113367003</v>
      </c>
      <c r="B5712" t="str">
        <f>'Page 1 - General Information'!$G$16</f>
        <v>2658</v>
      </c>
      <c r="C5712" s="395" t="s">
        <v>19824</v>
      </c>
      <c r="D5712"/>
      <c r="E5712"/>
      <c r="F5712"/>
      <c r="G5712"/>
      <c r="H5712"/>
      <c r="I5712"/>
      <c r="J5712"/>
      <c r="K5712"/>
      <c r="L5712"/>
      <c r="M5712"/>
      <c r="N5712" t="s">
        <v>8989</v>
      </c>
      <c r="O5712"/>
      <c r="P5712" s="401">
        <f>INDEX('Page 3 - Financial Information'!$K$16:$X$186,Y5712,X5712)</f>
        <v>0</v>
      </c>
      <c r="Q5712"/>
      <c r="R5712"/>
      <c r="S5712" t="s">
        <v>10358</v>
      </c>
      <c r="T5712"/>
      <c r="U5712"/>
      <c r="V5712"/>
      <c r="W5712"/>
      <c r="X5712" s="397">
        <v>6</v>
      </c>
      <c r="Y5712" s="397">
        <v>128</v>
      </c>
    </row>
    <row r="5713" spans="1:25" x14ac:dyDescent="0.45">
      <c r="A5713">
        <f>'Page 1 - General Information'!$G$12</f>
        <v>113367003</v>
      </c>
      <c r="B5713" t="str">
        <f>'Page 1 - General Information'!$G$16</f>
        <v>2658</v>
      </c>
      <c r="C5713" s="395" t="s">
        <v>19824</v>
      </c>
      <c r="D5713"/>
      <c r="E5713"/>
      <c r="F5713"/>
      <c r="G5713"/>
      <c r="H5713"/>
      <c r="I5713"/>
      <c r="J5713"/>
      <c r="K5713"/>
      <c r="L5713"/>
      <c r="M5713"/>
      <c r="N5713" t="s">
        <v>8989</v>
      </c>
      <c r="O5713"/>
      <c r="P5713" s="401">
        <f>INDEX('Page 3 - Financial Information'!$K$16:$X$186,Y5713,X5713)</f>
        <v>0</v>
      </c>
      <c r="Q5713"/>
      <c r="R5713"/>
      <c r="S5713" t="s">
        <v>10359</v>
      </c>
      <c r="T5713"/>
      <c r="U5713"/>
      <c r="V5713"/>
      <c r="W5713"/>
      <c r="X5713" s="397">
        <v>7</v>
      </c>
      <c r="Y5713" s="397">
        <v>128</v>
      </c>
    </row>
    <row r="5714" spans="1:25" x14ac:dyDescent="0.45">
      <c r="A5714">
        <f>'Page 1 - General Information'!$G$12</f>
        <v>113367003</v>
      </c>
      <c r="B5714" t="str">
        <f>'Page 1 - General Information'!$G$16</f>
        <v>2658</v>
      </c>
      <c r="C5714" s="395" t="s">
        <v>19824</v>
      </c>
      <c r="D5714"/>
      <c r="E5714"/>
      <c r="F5714"/>
      <c r="G5714"/>
      <c r="H5714"/>
      <c r="I5714"/>
      <c r="J5714"/>
      <c r="K5714"/>
      <c r="L5714"/>
      <c r="M5714"/>
      <c r="N5714" t="s">
        <v>8989</v>
      </c>
      <c r="O5714"/>
      <c r="P5714" s="401">
        <f>INDEX('Page 3 - Financial Information'!$K$16:$X$186,Y5714,X5714)</f>
        <v>0</v>
      </c>
      <c r="Q5714"/>
      <c r="R5714"/>
      <c r="S5714" t="s">
        <v>10360</v>
      </c>
      <c r="T5714"/>
      <c r="U5714"/>
      <c r="V5714"/>
      <c r="W5714"/>
      <c r="X5714" s="397">
        <v>8</v>
      </c>
      <c r="Y5714" s="397">
        <v>128</v>
      </c>
    </row>
    <row r="5715" spans="1:25" x14ac:dyDescent="0.45">
      <c r="A5715">
        <f>'Page 1 - General Information'!$G$12</f>
        <v>113367003</v>
      </c>
      <c r="B5715" t="str">
        <f>'Page 1 - General Information'!$G$16</f>
        <v>2658</v>
      </c>
      <c r="C5715" s="395" t="s">
        <v>19824</v>
      </c>
      <c r="D5715"/>
      <c r="E5715"/>
      <c r="F5715"/>
      <c r="G5715"/>
      <c r="H5715"/>
      <c r="I5715"/>
      <c r="J5715"/>
      <c r="K5715"/>
      <c r="L5715"/>
      <c r="M5715"/>
      <c r="N5715" t="s">
        <v>8989</v>
      </c>
      <c r="O5715"/>
      <c r="P5715" s="401">
        <f>INDEX('Page 3 - Financial Information'!$K$16:$X$186,Y5715,X5715)</f>
        <v>0</v>
      </c>
      <c r="Q5715"/>
      <c r="R5715"/>
      <c r="S5715" t="s">
        <v>10361</v>
      </c>
      <c r="T5715"/>
      <c r="U5715"/>
      <c r="V5715"/>
      <c r="W5715"/>
      <c r="X5715" s="397">
        <v>9</v>
      </c>
      <c r="Y5715" s="397">
        <v>128</v>
      </c>
    </row>
    <row r="5716" spans="1:25" x14ac:dyDescent="0.45">
      <c r="A5716">
        <f>'Page 1 - General Information'!$G$12</f>
        <v>113367003</v>
      </c>
      <c r="B5716" t="str">
        <f>'Page 1 - General Information'!$G$16</f>
        <v>2658</v>
      </c>
      <c r="C5716" s="395" t="s">
        <v>19824</v>
      </c>
      <c r="D5716"/>
      <c r="E5716"/>
      <c r="F5716"/>
      <c r="G5716"/>
      <c r="H5716"/>
      <c r="I5716"/>
      <c r="J5716"/>
      <c r="K5716"/>
      <c r="L5716"/>
      <c r="M5716"/>
      <c r="N5716" t="s">
        <v>8989</v>
      </c>
      <c r="O5716"/>
      <c r="P5716" s="401">
        <f>INDEX('Page 3 - Financial Information'!$K$16:$X$186,Y5716,X5716)</f>
        <v>0</v>
      </c>
      <c r="Q5716"/>
      <c r="R5716"/>
      <c r="S5716" t="s">
        <v>10362</v>
      </c>
      <c r="T5716"/>
      <c r="U5716"/>
      <c r="V5716"/>
      <c r="W5716"/>
      <c r="X5716" s="397">
        <v>10</v>
      </c>
      <c r="Y5716" s="397">
        <v>128</v>
      </c>
    </row>
    <row r="5717" spans="1:25" x14ac:dyDescent="0.45">
      <c r="A5717">
        <f>'Page 1 - General Information'!$G$12</f>
        <v>113367003</v>
      </c>
      <c r="B5717" t="str">
        <f>'Page 1 - General Information'!$G$16</f>
        <v>2658</v>
      </c>
      <c r="C5717" s="395" t="s">
        <v>19824</v>
      </c>
      <c r="D5717"/>
      <c r="E5717"/>
      <c r="F5717"/>
      <c r="G5717"/>
      <c r="H5717"/>
      <c r="I5717"/>
      <c r="J5717"/>
      <c r="K5717"/>
      <c r="L5717"/>
      <c r="M5717"/>
      <c r="N5717" t="s">
        <v>8989</v>
      </c>
      <c r="O5717"/>
      <c r="P5717" s="401">
        <f>INDEX('Page 3 - Financial Information'!$K$16:$X$186,Y5717,X5717)</f>
        <v>0</v>
      </c>
      <c r="Q5717"/>
      <c r="R5717"/>
      <c r="S5717" t="s">
        <v>10363</v>
      </c>
      <c r="T5717"/>
      <c r="U5717"/>
      <c r="V5717"/>
      <c r="W5717"/>
      <c r="X5717" s="397">
        <v>13</v>
      </c>
      <c r="Y5717" s="397">
        <v>128</v>
      </c>
    </row>
    <row r="5718" spans="1:25" x14ac:dyDescent="0.45">
      <c r="A5718">
        <f>'Page 1 - General Information'!$G$12</f>
        <v>113367003</v>
      </c>
      <c r="B5718" t="str">
        <f>'Page 1 - General Information'!$G$16</f>
        <v>2658</v>
      </c>
      <c r="C5718" s="395" t="s">
        <v>19824</v>
      </c>
      <c r="D5718"/>
      <c r="E5718"/>
      <c r="F5718"/>
      <c r="G5718"/>
      <c r="H5718"/>
      <c r="I5718"/>
      <c r="J5718"/>
      <c r="K5718"/>
      <c r="L5718"/>
      <c r="M5718"/>
      <c r="N5718" t="s">
        <v>8989</v>
      </c>
      <c r="O5718"/>
      <c r="P5718" s="401">
        <f>INDEX('Page 3 - Financial Information'!$K$16:$X$186,Y5718,X5718)</f>
        <v>0</v>
      </c>
      <c r="Q5718"/>
      <c r="R5718"/>
      <c r="S5718" t="s">
        <v>10364</v>
      </c>
      <c r="T5718"/>
      <c r="U5718"/>
      <c r="V5718"/>
      <c r="W5718"/>
      <c r="X5718" s="397">
        <v>14</v>
      </c>
      <c r="Y5718" s="397">
        <v>128</v>
      </c>
    </row>
    <row r="5719" spans="1:25" x14ac:dyDescent="0.45">
      <c r="A5719">
        <f>'Page 1 - General Information'!$G$12</f>
        <v>113367003</v>
      </c>
      <c r="B5719" t="str">
        <f>'Page 1 - General Information'!$G$16</f>
        <v>2658</v>
      </c>
      <c r="C5719" s="395" t="s">
        <v>19824</v>
      </c>
      <c r="D5719"/>
      <c r="E5719"/>
      <c r="F5719"/>
      <c r="G5719"/>
      <c r="H5719"/>
      <c r="I5719"/>
      <c r="J5719"/>
      <c r="K5719"/>
      <c r="L5719"/>
      <c r="M5719"/>
      <c r="N5719" t="s">
        <v>8989</v>
      </c>
      <c r="O5719"/>
      <c r="P5719" s="401">
        <f>INDEX('Page 3 - Financial Information'!$K$16:$X$186,Y5719,X5719)</f>
        <v>0</v>
      </c>
      <c r="Q5719"/>
      <c r="R5719"/>
      <c r="S5719" t="s">
        <v>10365</v>
      </c>
      <c r="T5719"/>
      <c r="U5719"/>
      <c r="V5719"/>
      <c r="W5719"/>
      <c r="X5719" s="397">
        <v>1</v>
      </c>
      <c r="Y5719" s="397">
        <v>129</v>
      </c>
    </row>
    <row r="5720" spans="1:25" x14ac:dyDescent="0.45">
      <c r="A5720">
        <f>'Page 1 - General Information'!$G$12</f>
        <v>113367003</v>
      </c>
      <c r="B5720" t="str">
        <f>'Page 1 - General Information'!$G$16</f>
        <v>2658</v>
      </c>
      <c r="C5720" s="395" t="s">
        <v>19824</v>
      </c>
      <c r="D5720"/>
      <c r="E5720"/>
      <c r="F5720"/>
      <c r="G5720"/>
      <c r="H5720"/>
      <c r="I5720"/>
      <c r="J5720"/>
      <c r="K5720"/>
      <c r="L5720"/>
      <c r="M5720"/>
      <c r="N5720" t="s">
        <v>8989</v>
      </c>
      <c r="O5720"/>
      <c r="P5720" s="401">
        <f>INDEX('Page 3 - Financial Information'!$K$16:$X$186,Y5720,X5720)</f>
        <v>0</v>
      </c>
      <c r="Q5720"/>
      <c r="R5720"/>
      <c r="S5720" t="s">
        <v>10366</v>
      </c>
      <c r="T5720"/>
      <c r="U5720"/>
      <c r="V5720"/>
      <c r="W5720"/>
      <c r="X5720" s="397">
        <v>3</v>
      </c>
      <c r="Y5720" s="397">
        <v>129</v>
      </c>
    </row>
    <row r="5721" spans="1:25" x14ac:dyDescent="0.45">
      <c r="A5721">
        <f>'Page 1 - General Information'!$G$12</f>
        <v>113367003</v>
      </c>
      <c r="B5721" t="str">
        <f>'Page 1 - General Information'!$G$16</f>
        <v>2658</v>
      </c>
      <c r="C5721" s="395" t="s">
        <v>19824</v>
      </c>
      <c r="D5721"/>
      <c r="E5721"/>
      <c r="F5721"/>
      <c r="G5721"/>
      <c r="H5721"/>
      <c r="I5721"/>
      <c r="J5721"/>
      <c r="K5721"/>
      <c r="L5721"/>
      <c r="M5721"/>
      <c r="N5721" t="s">
        <v>8989</v>
      </c>
      <c r="O5721"/>
      <c r="P5721" s="401">
        <f>INDEX('Page 3 - Financial Information'!$K$16:$X$186,Y5721,X5721)</f>
        <v>0</v>
      </c>
      <c r="Q5721"/>
      <c r="R5721"/>
      <c r="S5721" t="s">
        <v>10367</v>
      </c>
      <c r="T5721"/>
      <c r="U5721"/>
      <c r="V5721"/>
      <c r="W5721"/>
      <c r="X5721" s="397">
        <v>4</v>
      </c>
      <c r="Y5721" s="397">
        <v>129</v>
      </c>
    </row>
    <row r="5722" spans="1:25" x14ac:dyDescent="0.45">
      <c r="A5722">
        <f>'Page 1 - General Information'!$G$12</f>
        <v>113367003</v>
      </c>
      <c r="B5722" t="str">
        <f>'Page 1 - General Information'!$G$16</f>
        <v>2658</v>
      </c>
      <c r="C5722" s="395" t="s">
        <v>19824</v>
      </c>
      <c r="D5722"/>
      <c r="E5722"/>
      <c r="F5722"/>
      <c r="G5722"/>
      <c r="H5722"/>
      <c r="I5722"/>
      <c r="J5722"/>
      <c r="K5722"/>
      <c r="L5722"/>
      <c r="M5722"/>
      <c r="N5722" t="s">
        <v>8989</v>
      </c>
      <c r="O5722"/>
      <c r="P5722" s="401">
        <f>INDEX('Page 3 - Financial Information'!$K$16:$X$186,Y5722,X5722)</f>
        <v>0</v>
      </c>
      <c r="Q5722"/>
      <c r="R5722"/>
      <c r="S5722" t="s">
        <v>10368</v>
      </c>
      <c r="T5722"/>
      <c r="U5722"/>
      <c r="V5722"/>
      <c r="W5722"/>
      <c r="X5722" s="397">
        <v>5</v>
      </c>
      <c r="Y5722" s="397">
        <v>129</v>
      </c>
    </row>
    <row r="5723" spans="1:25" x14ac:dyDescent="0.45">
      <c r="A5723">
        <f>'Page 1 - General Information'!$G$12</f>
        <v>113367003</v>
      </c>
      <c r="B5723" t="str">
        <f>'Page 1 - General Information'!$G$16</f>
        <v>2658</v>
      </c>
      <c r="C5723" s="395" t="s">
        <v>19824</v>
      </c>
      <c r="D5723"/>
      <c r="E5723"/>
      <c r="F5723"/>
      <c r="G5723"/>
      <c r="H5723"/>
      <c r="I5723"/>
      <c r="J5723"/>
      <c r="K5723"/>
      <c r="L5723"/>
      <c r="M5723"/>
      <c r="N5723" t="s">
        <v>8989</v>
      </c>
      <c r="O5723"/>
      <c r="P5723" s="401">
        <f>INDEX('Page 3 - Financial Information'!$K$16:$X$186,Y5723,X5723)</f>
        <v>0</v>
      </c>
      <c r="Q5723"/>
      <c r="R5723"/>
      <c r="S5723" t="s">
        <v>10369</v>
      </c>
      <c r="T5723"/>
      <c r="U5723"/>
      <c r="V5723"/>
      <c r="W5723"/>
      <c r="X5723" s="397">
        <v>6</v>
      </c>
      <c r="Y5723" s="397">
        <v>129</v>
      </c>
    </row>
    <row r="5724" spans="1:25" x14ac:dyDescent="0.45">
      <c r="A5724">
        <f>'Page 1 - General Information'!$G$12</f>
        <v>113367003</v>
      </c>
      <c r="B5724" t="str">
        <f>'Page 1 - General Information'!$G$16</f>
        <v>2658</v>
      </c>
      <c r="C5724" s="395" t="s">
        <v>19824</v>
      </c>
      <c r="D5724"/>
      <c r="E5724"/>
      <c r="F5724"/>
      <c r="G5724"/>
      <c r="H5724"/>
      <c r="I5724"/>
      <c r="J5724"/>
      <c r="K5724"/>
      <c r="L5724"/>
      <c r="M5724"/>
      <c r="N5724" t="s">
        <v>8989</v>
      </c>
      <c r="O5724"/>
      <c r="P5724" s="401">
        <f>INDEX('Page 3 - Financial Information'!$K$16:$X$186,Y5724,X5724)</f>
        <v>0</v>
      </c>
      <c r="Q5724"/>
      <c r="R5724"/>
      <c r="S5724" t="s">
        <v>10370</v>
      </c>
      <c r="T5724"/>
      <c r="U5724"/>
      <c r="V5724"/>
      <c r="W5724"/>
      <c r="X5724" s="397">
        <v>7</v>
      </c>
      <c r="Y5724" s="397">
        <v>129</v>
      </c>
    </row>
    <row r="5725" spans="1:25" x14ac:dyDescent="0.45">
      <c r="A5725">
        <f>'Page 1 - General Information'!$G$12</f>
        <v>113367003</v>
      </c>
      <c r="B5725" t="str">
        <f>'Page 1 - General Information'!$G$16</f>
        <v>2658</v>
      </c>
      <c r="C5725" s="395" t="s">
        <v>19824</v>
      </c>
      <c r="D5725"/>
      <c r="E5725"/>
      <c r="F5725"/>
      <c r="G5725"/>
      <c r="H5725"/>
      <c r="I5725"/>
      <c r="J5725"/>
      <c r="K5725"/>
      <c r="L5725"/>
      <c r="M5725"/>
      <c r="N5725" t="s">
        <v>8989</v>
      </c>
      <c r="O5725"/>
      <c r="P5725" s="401">
        <f>INDEX('Page 3 - Financial Information'!$K$16:$X$186,Y5725,X5725)</f>
        <v>0</v>
      </c>
      <c r="Q5725"/>
      <c r="R5725"/>
      <c r="S5725" t="s">
        <v>10371</v>
      </c>
      <c r="T5725"/>
      <c r="U5725"/>
      <c r="V5725"/>
      <c r="W5725"/>
      <c r="X5725" s="397">
        <v>8</v>
      </c>
      <c r="Y5725" s="397">
        <v>129</v>
      </c>
    </row>
    <row r="5726" spans="1:25" x14ac:dyDescent="0.45">
      <c r="A5726">
        <f>'Page 1 - General Information'!$G$12</f>
        <v>113367003</v>
      </c>
      <c r="B5726" t="str">
        <f>'Page 1 - General Information'!$G$16</f>
        <v>2658</v>
      </c>
      <c r="C5726" s="395" t="s">
        <v>19824</v>
      </c>
      <c r="D5726"/>
      <c r="E5726"/>
      <c r="F5726"/>
      <c r="G5726"/>
      <c r="H5726"/>
      <c r="I5726"/>
      <c r="J5726"/>
      <c r="K5726"/>
      <c r="L5726"/>
      <c r="M5726"/>
      <c r="N5726" t="s">
        <v>8989</v>
      </c>
      <c r="O5726"/>
      <c r="P5726" s="401">
        <f>INDEX('Page 3 - Financial Information'!$K$16:$X$186,Y5726,X5726)</f>
        <v>0</v>
      </c>
      <c r="Q5726"/>
      <c r="R5726"/>
      <c r="S5726" t="s">
        <v>10372</v>
      </c>
      <c r="T5726"/>
      <c r="U5726"/>
      <c r="V5726"/>
      <c r="W5726"/>
      <c r="X5726" s="397">
        <v>9</v>
      </c>
      <c r="Y5726" s="397">
        <v>129</v>
      </c>
    </row>
    <row r="5727" spans="1:25" x14ac:dyDescent="0.45">
      <c r="A5727">
        <f>'Page 1 - General Information'!$G$12</f>
        <v>113367003</v>
      </c>
      <c r="B5727" t="str">
        <f>'Page 1 - General Information'!$G$16</f>
        <v>2658</v>
      </c>
      <c r="C5727" s="395" t="s">
        <v>19824</v>
      </c>
      <c r="D5727"/>
      <c r="E5727"/>
      <c r="F5727"/>
      <c r="G5727"/>
      <c r="H5727"/>
      <c r="I5727"/>
      <c r="J5727"/>
      <c r="K5727"/>
      <c r="L5727"/>
      <c r="M5727"/>
      <c r="N5727" t="s">
        <v>8989</v>
      </c>
      <c r="O5727"/>
      <c r="P5727" s="401">
        <f>INDEX('Page 3 - Financial Information'!$K$16:$X$186,Y5727,X5727)</f>
        <v>0</v>
      </c>
      <c r="Q5727"/>
      <c r="R5727"/>
      <c r="S5727" t="s">
        <v>10373</v>
      </c>
      <c r="T5727"/>
      <c r="U5727"/>
      <c r="V5727"/>
      <c r="W5727"/>
      <c r="X5727" s="397">
        <v>10</v>
      </c>
      <c r="Y5727" s="397">
        <v>129</v>
      </c>
    </row>
    <row r="5728" spans="1:25" x14ac:dyDescent="0.45">
      <c r="A5728">
        <f>'Page 1 - General Information'!$G$12</f>
        <v>113367003</v>
      </c>
      <c r="B5728" t="str">
        <f>'Page 1 - General Information'!$G$16</f>
        <v>2658</v>
      </c>
      <c r="C5728" s="395" t="s">
        <v>19824</v>
      </c>
      <c r="D5728"/>
      <c r="E5728"/>
      <c r="F5728"/>
      <c r="G5728"/>
      <c r="H5728"/>
      <c r="I5728"/>
      <c r="J5728"/>
      <c r="K5728"/>
      <c r="L5728"/>
      <c r="M5728"/>
      <c r="N5728" t="s">
        <v>8989</v>
      </c>
      <c r="O5728"/>
      <c r="P5728" s="401">
        <f>INDEX('Page 3 - Financial Information'!$K$16:$X$186,Y5728,X5728)</f>
        <v>0</v>
      </c>
      <c r="Q5728"/>
      <c r="R5728"/>
      <c r="S5728" t="s">
        <v>10374</v>
      </c>
      <c r="T5728"/>
      <c r="U5728"/>
      <c r="V5728"/>
      <c r="W5728"/>
      <c r="X5728" s="397">
        <v>13</v>
      </c>
      <c r="Y5728" s="397">
        <v>129</v>
      </c>
    </row>
    <row r="5729" spans="1:25" x14ac:dyDescent="0.45">
      <c r="A5729">
        <f>'Page 1 - General Information'!$G$12</f>
        <v>113367003</v>
      </c>
      <c r="B5729" t="str">
        <f>'Page 1 - General Information'!$G$16</f>
        <v>2658</v>
      </c>
      <c r="C5729" s="395" t="s">
        <v>19824</v>
      </c>
      <c r="D5729"/>
      <c r="E5729"/>
      <c r="F5729"/>
      <c r="G5729"/>
      <c r="H5729"/>
      <c r="I5729"/>
      <c r="J5729"/>
      <c r="K5729"/>
      <c r="L5729"/>
      <c r="M5729"/>
      <c r="N5729" t="s">
        <v>8989</v>
      </c>
      <c r="O5729"/>
      <c r="P5729" s="401">
        <f>INDEX('Page 3 - Financial Information'!$K$16:$X$186,Y5729,X5729)</f>
        <v>0</v>
      </c>
      <c r="Q5729"/>
      <c r="R5729"/>
      <c r="S5729" t="s">
        <v>10375</v>
      </c>
      <c r="T5729"/>
      <c r="U5729"/>
      <c r="V5729"/>
      <c r="W5729"/>
      <c r="X5729" s="397">
        <v>14</v>
      </c>
      <c r="Y5729" s="397">
        <v>129</v>
      </c>
    </row>
    <row r="5730" spans="1:25" x14ac:dyDescent="0.45">
      <c r="A5730">
        <f>'Page 1 - General Information'!$G$12</f>
        <v>113367003</v>
      </c>
      <c r="B5730" t="str">
        <f>'Page 1 - General Information'!$G$16</f>
        <v>2658</v>
      </c>
      <c r="C5730" s="395" t="s">
        <v>19824</v>
      </c>
      <c r="D5730"/>
      <c r="E5730"/>
      <c r="F5730"/>
      <c r="G5730"/>
      <c r="H5730"/>
      <c r="I5730"/>
      <c r="J5730"/>
      <c r="K5730"/>
      <c r="L5730"/>
      <c r="M5730"/>
      <c r="N5730" t="s">
        <v>8989</v>
      </c>
      <c r="O5730"/>
      <c r="P5730" s="401">
        <f>INDEX('Page 3 - Financial Information'!$K$16:$X$186,Y5730,X5730)</f>
        <v>935.2</v>
      </c>
      <c r="Q5730"/>
      <c r="R5730"/>
      <c r="S5730" t="s">
        <v>10376</v>
      </c>
      <c r="T5730"/>
      <c r="U5730"/>
      <c r="V5730"/>
      <c r="W5730"/>
      <c r="X5730" s="397">
        <v>1</v>
      </c>
      <c r="Y5730" s="397">
        <v>130</v>
      </c>
    </row>
    <row r="5731" spans="1:25" x14ac:dyDescent="0.45">
      <c r="A5731">
        <f>'Page 1 - General Information'!$G$12</f>
        <v>113367003</v>
      </c>
      <c r="B5731" t="str">
        <f>'Page 1 - General Information'!$G$16</f>
        <v>2658</v>
      </c>
      <c r="C5731" s="395" t="s">
        <v>19824</v>
      </c>
      <c r="D5731"/>
      <c r="E5731"/>
      <c r="F5731"/>
      <c r="G5731"/>
      <c r="H5731"/>
      <c r="I5731"/>
      <c r="J5731"/>
      <c r="K5731"/>
      <c r="L5731"/>
      <c r="M5731"/>
      <c r="N5731" t="s">
        <v>8989</v>
      </c>
      <c r="O5731"/>
      <c r="P5731" s="401">
        <f>INDEX('Page 3 - Financial Information'!$K$16:$X$186,Y5731,X5731)</f>
        <v>158.72</v>
      </c>
      <c r="Q5731"/>
      <c r="R5731"/>
      <c r="S5731" t="s">
        <v>10377</v>
      </c>
      <c r="T5731"/>
      <c r="U5731"/>
      <c r="V5731"/>
      <c r="W5731"/>
      <c r="X5731" s="397">
        <v>3</v>
      </c>
      <c r="Y5731" s="397">
        <v>130</v>
      </c>
    </row>
    <row r="5732" spans="1:25" x14ac:dyDescent="0.45">
      <c r="A5732">
        <f>'Page 1 - General Information'!$G$12</f>
        <v>113367003</v>
      </c>
      <c r="B5732" t="str">
        <f>'Page 1 - General Information'!$G$16</f>
        <v>2658</v>
      </c>
      <c r="C5732" s="395" t="s">
        <v>19824</v>
      </c>
      <c r="D5732"/>
      <c r="E5732"/>
      <c r="F5732"/>
      <c r="G5732"/>
      <c r="H5732"/>
      <c r="I5732"/>
      <c r="J5732"/>
      <c r="K5732"/>
      <c r="L5732"/>
      <c r="M5732"/>
      <c r="N5732" t="s">
        <v>8989</v>
      </c>
      <c r="O5732"/>
      <c r="P5732" s="401">
        <f>INDEX('Page 3 - Financial Information'!$K$16:$X$186,Y5732,X5732)</f>
        <v>35.71</v>
      </c>
      <c r="Q5732"/>
      <c r="R5732"/>
      <c r="S5732" t="s">
        <v>10378</v>
      </c>
      <c r="T5732"/>
      <c r="U5732"/>
      <c r="V5732"/>
      <c r="W5732"/>
      <c r="X5732" s="397">
        <v>4</v>
      </c>
      <c r="Y5732" s="397">
        <v>130</v>
      </c>
    </row>
    <row r="5733" spans="1:25" x14ac:dyDescent="0.45">
      <c r="A5733">
        <f>'Page 1 - General Information'!$G$12</f>
        <v>113367003</v>
      </c>
      <c r="B5733" t="str">
        <f>'Page 1 - General Information'!$G$16</f>
        <v>2658</v>
      </c>
      <c r="C5733" s="395" t="s">
        <v>19824</v>
      </c>
      <c r="D5733"/>
      <c r="E5733"/>
      <c r="F5733"/>
      <c r="G5733"/>
      <c r="H5733"/>
      <c r="I5733"/>
      <c r="J5733"/>
      <c r="K5733"/>
      <c r="L5733"/>
      <c r="M5733"/>
      <c r="N5733" t="s">
        <v>8989</v>
      </c>
      <c r="O5733"/>
      <c r="P5733" s="401">
        <f>INDEX('Page 3 - Financial Information'!$K$16:$X$186,Y5733,X5733)</f>
        <v>102.17</v>
      </c>
      <c r="Q5733"/>
      <c r="R5733"/>
      <c r="S5733" t="s">
        <v>10379</v>
      </c>
      <c r="T5733"/>
      <c r="U5733"/>
      <c r="V5733"/>
      <c r="W5733"/>
      <c r="X5733" s="397">
        <v>5</v>
      </c>
      <c r="Y5733" s="397">
        <v>130</v>
      </c>
    </row>
    <row r="5734" spans="1:25" x14ac:dyDescent="0.45">
      <c r="A5734">
        <f>'Page 1 - General Information'!$G$12</f>
        <v>113367003</v>
      </c>
      <c r="B5734" t="str">
        <f>'Page 1 - General Information'!$G$16</f>
        <v>2658</v>
      </c>
      <c r="C5734" s="395" t="s">
        <v>19824</v>
      </c>
      <c r="D5734"/>
      <c r="E5734"/>
      <c r="F5734"/>
      <c r="G5734"/>
      <c r="H5734"/>
      <c r="I5734"/>
      <c r="J5734"/>
      <c r="K5734"/>
      <c r="L5734"/>
      <c r="M5734"/>
      <c r="N5734" t="s">
        <v>8989</v>
      </c>
      <c r="O5734"/>
      <c r="P5734" s="401">
        <f>INDEX('Page 3 - Financial Information'!$K$16:$X$186,Y5734,X5734)</f>
        <v>0</v>
      </c>
      <c r="Q5734"/>
      <c r="R5734"/>
      <c r="S5734" t="s">
        <v>10380</v>
      </c>
      <c r="T5734"/>
      <c r="U5734"/>
      <c r="V5734"/>
      <c r="W5734"/>
      <c r="X5734" s="397">
        <v>6</v>
      </c>
      <c r="Y5734" s="397">
        <v>130</v>
      </c>
    </row>
    <row r="5735" spans="1:25" x14ac:dyDescent="0.45">
      <c r="A5735">
        <f>'Page 1 - General Information'!$G$12</f>
        <v>113367003</v>
      </c>
      <c r="B5735" t="str">
        <f>'Page 1 - General Information'!$G$16</f>
        <v>2658</v>
      </c>
      <c r="C5735" s="395" t="s">
        <v>19824</v>
      </c>
      <c r="D5735"/>
      <c r="E5735"/>
      <c r="F5735"/>
      <c r="G5735"/>
      <c r="H5735"/>
      <c r="I5735"/>
      <c r="J5735"/>
      <c r="K5735"/>
      <c r="L5735"/>
      <c r="M5735"/>
      <c r="N5735" t="s">
        <v>8989</v>
      </c>
      <c r="O5735"/>
      <c r="P5735" s="401">
        <f>INDEX('Page 3 - Financial Information'!$K$16:$X$186,Y5735,X5735)</f>
        <v>128.91</v>
      </c>
      <c r="Q5735"/>
      <c r="R5735"/>
      <c r="S5735" t="s">
        <v>10381</v>
      </c>
      <c r="T5735"/>
      <c r="U5735"/>
      <c r="V5735"/>
      <c r="W5735"/>
      <c r="X5735" s="397">
        <v>7</v>
      </c>
      <c r="Y5735" s="397">
        <v>130</v>
      </c>
    </row>
    <row r="5736" spans="1:25" x14ac:dyDescent="0.45">
      <c r="A5736">
        <f>'Page 1 - General Information'!$G$12</f>
        <v>113367003</v>
      </c>
      <c r="B5736" t="str">
        <f>'Page 1 - General Information'!$G$16</f>
        <v>2658</v>
      </c>
      <c r="C5736" s="395" t="s">
        <v>19824</v>
      </c>
      <c r="D5736"/>
      <c r="E5736"/>
      <c r="F5736"/>
      <c r="G5736"/>
      <c r="H5736"/>
      <c r="I5736"/>
      <c r="J5736"/>
      <c r="K5736"/>
      <c r="L5736"/>
      <c r="M5736"/>
      <c r="N5736" t="s">
        <v>8989</v>
      </c>
      <c r="O5736"/>
      <c r="P5736" s="401">
        <f>INDEX('Page 3 - Financial Information'!$K$16:$X$186,Y5736,X5736)</f>
        <v>509.69</v>
      </c>
      <c r="Q5736"/>
      <c r="R5736"/>
      <c r="S5736" t="s">
        <v>10382</v>
      </c>
      <c r="T5736"/>
      <c r="U5736"/>
      <c r="V5736"/>
      <c r="W5736"/>
      <c r="X5736" s="397">
        <v>8</v>
      </c>
      <c r="Y5736" s="397">
        <v>130</v>
      </c>
    </row>
    <row r="5737" spans="1:25" x14ac:dyDescent="0.45">
      <c r="A5737">
        <f>'Page 1 - General Information'!$G$12</f>
        <v>113367003</v>
      </c>
      <c r="B5737" t="str">
        <f>'Page 1 - General Information'!$G$16</f>
        <v>2658</v>
      </c>
      <c r="C5737" s="395" t="s">
        <v>19824</v>
      </c>
      <c r="D5737"/>
      <c r="E5737"/>
      <c r="F5737"/>
      <c r="G5737"/>
      <c r="H5737"/>
      <c r="I5737"/>
      <c r="J5737"/>
      <c r="K5737"/>
      <c r="L5737"/>
      <c r="M5737"/>
      <c r="N5737" t="s">
        <v>8989</v>
      </c>
      <c r="O5737"/>
      <c r="P5737" s="401">
        <f>INDEX('Page 3 - Financial Information'!$K$16:$X$186,Y5737,X5737)</f>
        <v>0</v>
      </c>
      <c r="Q5737"/>
      <c r="R5737"/>
      <c r="S5737" t="s">
        <v>10383</v>
      </c>
      <c r="T5737"/>
      <c r="U5737"/>
      <c r="V5737"/>
      <c r="W5737"/>
      <c r="X5737" s="397">
        <v>9</v>
      </c>
      <c r="Y5737" s="397">
        <v>130</v>
      </c>
    </row>
    <row r="5738" spans="1:25" x14ac:dyDescent="0.45">
      <c r="A5738">
        <f>'Page 1 - General Information'!$G$12</f>
        <v>113367003</v>
      </c>
      <c r="B5738" t="str">
        <f>'Page 1 - General Information'!$G$16</f>
        <v>2658</v>
      </c>
      <c r="C5738" s="395" t="s">
        <v>19824</v>
      </c>
      <c r="D5738"/>
      <c r="E5738"/>
      <c r="F5738"/>
      <c r="G5738"/>
      <c r="H5738"/>
      <c r="I5738"/>
      <c r="J5738"/>
      <c r="K5738"/>
      <c r="L5738"/>
      <c r="M5738"/>
      <c r="N5738" t="s">
        <v>8989</v>
      </c>
      <c r="O5738"/>
      <c r="P5738" s="401">
        <f>INDEX('Page 3 - Financial Information'!$K$16:$X$186,Y5738,X5738)</f>
        <v>0</v>
      </c>
      <c r="Q5738"/>
      <c r="R5738"/>
      <c r="S5738" t="s">
        <v>10384</v>
      </c>
      <c r="T5738"/>
      <c r="U5738"/>
      <c r="V5738"/>
      <c r="W5738"/>
      <c r="X5738" s="397">
        <v>10</v>
      </c>
      <c r="Y5738" s="397">
        <v>130</v>
      </c>
    </row>
    <row r="5739" spans="1:25" x14ac:dyDescent="0.45">
      <c r="A5739">
        <f>'Page 1 - General Information'!$G$12</f>
        <v>113367003</v>
      </c>
      <c r="B5739" t="str">
        <f>'Page 1 - General Information'!$G$16</f>
        <v>2658</v>
      </c>
      <c r="C5739" s="395" t="s">
        <v>19824</v>
      </c>
      <c r="D5739"/>
      <c r="E5739"/>
      <c r="F5739"/>
      <c r="G5739"/>
      <c r="H5739"/>
      <c r="I5739"/>
      <c r="J5739"/>
      <c r="K5739"/>
      <c r="L5739"/>
      <c r="M5739"/>
      <c r="N5739" t="s">
        <v>8989</v>
      </c>
      <c r="O5739"/>
      <c r="P5739" s="401">
        <f>INDEX('Page 3 - Financial Information'!$K$16:$X$186,Y5739,X5739)</f>
        <v>0</v>
      </c>
      <c r="Q5739"/>
      <c r="R5739"/>
      <c r="S5739" t="s">
        <v>10385</v>
      </c>
      <c r="T5739"/>
      <c r="U5739"/>
      <c r="V5739"/>
      <c r="W5739"/>
      <c r="X5739" s="397">
        <v>13</v>
      </c>
      <c r="Y5739" s="397">
        <v>130</v>
      </c>
    </row>
    <row r="5740" spans="1:25" x14ac:dyDescent="0.45">
      <c r="A5740">
        <f>'Page 1 - General Information'!$G$12</f>
        <v>113367003</v>
      </c>
      <c r="B5740" t="str">
        <f>'Page 1 - General Information'!$G$16</f>
        <v>2658</v>
      </c>
      <c r="C5740" s="395" t="s">
        <v>19824</v>
      </c>
      <c r="D5740"/>
      <c r="E5740"/>
      <c r="F5740"/>
      <c r="G5740"/>
      <c r="H5740"/>
      <c r="I5740"/>
      <c r="J5740"/>
      <c r="K5740"/>
      <c r="L5740"/>
      <c r="M5740"/>
      <c r="N5740" t="s">
        <v>8989</v>
      </c>
      <c r="O5740"/>
      <c r="P5740" s="401">
        <f>INDEX('Page 3 - Financial Information'!$K$16:$X$186,Y5740,X5740)</f>
        <v>0</v>
      </c>
      <c r="Q5740"/>
      <c r="R5740"/>
      <c r="S5740" t="s">
        <v>10386</v>
      </c>
      <c r="T5740"/>
      <c r="U5740"/>
      <c r="V5740"/>
      <c r="W5740"/>
      <c r="X5740" s="397">
        <v>14</v>
      </c>
      <c r="Y5740" s="397">
        <v>130</v>
      </c>
    </row>
    <row r="5741" spans="1:25" x14ac:dyDescent="0.45">
      <c r="A5741">
        <f>'Page 1 - General Information'!$G$12</f>
        <v>113367003</v>
      </c>
      <c r="B5741" t="str">
        <f>'Page 1 - General Information'!$G$16</f>
        <v>2658</v>
      </c>
      <c r="C5741" s="395" t="s">
        <v>19824</v>
      </c>
      <c r="D5741"/>
      <c r="E5741"/>
      <c r="F5741"/>
      <c r="G5741"/>
      <c r="H5741"/>
      <c r="I5741"/>
      <c r="J5741"/>
      <c r="K5741"/>
      <c r="L5741"/>
      <c r="M5741"/>
      <c r="N5741" t="s">
        <v>8989</v>
      </c>
      <c r="O5741"/>
      <c r="P5741" s="401">
        <f>INDEX('Page 3 - Financial Information'!$K$16:$X$186,Y5741,X5741)</f>
        <v>0</v>
      </c>
      <c r="Q5741"/>
      <c r="R5741"/>
      <c r="S5741" t="s">
        <v>10387</v>
      </c>
      <c r="T5741"/>
      <c r="U5741"/>
      <c r="V5741"/>
      <c r="W5741"/>
      <c r="X5741" s="397">
        <v>1</v>
      </c>
      <c r="Y5741" s="397">
        <v>131</v>
      </c>
    </row>
    <row r="5742" spans="1:25" x14ac:dyDescent="0.45">
      <c r="A5742">
        <f>'Page 1 - General Information'!$G$12</f>
        <v>113367003</v>
      </c>
      <c r="B5742" t="str">
        <f>'Page 1 - General Information'!$G$16</f>
        <v>2658</v>
      </c>
      <c r="C5742" s="395" t="s">
        <v>19824</v>
      </c>
      <c r="D5742"/>
      <c r="E5742"/>
      <c r="F5742"/>
      <c r="G5742"/>
      <c r="H5742"/>
      <c r="I5742"/>
      <c r="J5742"/>
      <c r="K5742"/>
      <c r="L5742"/>
      <c r="M5742"/>
      <c r="N5742" t="s">
        <v>8989</v>
      </c>
      <c r="O5742"/>
      <c r="P5742" s="401">
        <f>INDEX('Page 3 - Financial Information'!$K$16:$X$186,Y5742,X5742)</f>
        <v>0</v>
      </c>
      <c r="Q5742"/>
      <c r="R5742"/>
      <c r="S5742" t="s">
        <v>10388</v>
      </c>
      <c r="T5742"/>
      <c r="U5742"/>
      <c r="V5742"/>
      <c r="W5742"/>
      <c r="X5742" s="397">
        <v>3</v>
      </c>
      <c r="Y5742" s="397">
        <v>131</v>
      </c>
    </row>
    <row r="5743" spans="1:25" x14ac:dyDescent="0.45">
      <c r="A5743">
        <f>'Page 1 - General Information'!$G$12</f>
        <v>113367003</v>
      </c>
      <c r="B5743" t="str">
        <f>'Page 1 - General Information'!$G$16</f>
        <v>2658</v>
      </c>
      <c r="C5743" s="395" t="s">
        <v>19824</v>
      </c>
      <c r="D5743"/>
      <c r="E5743"/>
      <c r="F5743"/>
      <c r="G5743"/>
      <c r="H5743"/>
      <c r="I5743"/>
      <c r="J5743"/>
      <c r="K5743"/>
      <c r="L5743"/>
      <c r="M5743"/>
      <c r="N5743" t="s">
        <v>8989</v>
      </c>
      <c r="O5743"/>
      <c r="P5743" s="401">
        <f>INDEX('Page 3 - Financial Information'!$K$16:$X$186,Y5743,X5743)</f>
        <v>0</v>
      </c>
      <c r="Q5743"/>
      <c r="R5743"/>
      <c r="S5743" t="s">
        <v>10389</v>
      </c>
      <c r="T5743"/>
      <c r="U5743"/>
      <c r="V5743"/>
      <c r="W5743"/>
      <c r="X5743" s="397">
        <v>4</v>
      </c>
      <c r="Y5743" s="397">
        <v>131</v>
      </c>
    </row>
    <row r="5744" spans="1:25" x14ac:dyDescent="0.45">
      <c r="A5744">
        <f>'Page 1 - General Information'!$G$12</f>
        <v>113367003</v>
      </c>
      <c r="B5744" t="str">
        <f>'Page 1 - General Information'!$G$16</f>
        <v>2658</v>
      </c>
      <c r="C5744" s="395" t="s">
        <v>19824</v>
      </c>
      <c r="D5744"/>
      <c r="E5744"/>
      <c r="F5744"/>
      <c r="G5744"/>
      <c r="H5744"/>
      <c r="I5744"/>
      <c r="J5744"/>
      <c r="K5744"/>
      <c r="L5744"/>
      <c r="M5744"/>
      <c r="N5744" t="s">
        <v>8989</v>
      </c>
      <c r="O5744"/>
      <c r="P5744" s="401">
        <f>INDEX('Page 3 - Financial Information'!$K$16:$X$186,Y5744,X5744)</f>
        <v>0</v>
      </c>
      <c r="Q5744"/>
      <c r="R5744"/>
      <c r="S5744" t="s">
        <v>10390</v>
      </c>
      <c r="T5744"/>
      <c r="U5744"/>
      <c r="V5744"/>
      <c r="W5744"/>
      <c r="X5744" s="397">
        <v>5</v>
      </c>
      <c r="Y5744" s="397">
        <v>131</v>
      </c>
    </row>
    <row r="5745" spans="1:25" x14ac:dyDescent="0.45">
      <c r="A5745">
        <f>'Page 1 - General Information'!$G$12</f>
        <v>113367003</v>
      </c>
      <c r="B5745" t="str">
        <f>'Page 1 - General Information'!$G$16</f>
        <v>2658</v>
      </c>
      <c r="C5745" s="395" t="s">
        <v>19824</v>
      </c>
      <c r="D5745"/>
      <c r="E5745"/>
      <c r="F5745"/>
      <c r="G5745"/>
      <c r="H5745"/>
      <c r="I5745"/>
      <c r="J5745"/>
      <c r="K5745"/>
      <c r="L5745"/>
      <c r="M5745"/>
      <c r="N5745" t="s">
        <v>8989</v>
      </c>
      <c r="O5745"/>
      <c r="P5745" s="401">
        <f>INDEX('Page 3 - Financial Information'!$K$16:$X$186,Y5745,X5745)</f>
        <v>0</v>
      </c>
      <c r="Q5745"/>
      <c r="R5745"/>
      <c r="S5745" t="s">
        <v>10391</v>
      </c>
      <c r="T5745"/>
      <c r="U5745"/>
      <c r="V5745"/>
      <c r="W5745"/>
      <c r="X5745" s="397">
        <v>6</v>
      </c>
      <c r="Y5745" s="397">
        <v>131</v>
      </c>
    </row>
    <row r="5746" spans="1:25" x14ac:dyDescent="0.45">
      <c r="A5746">
        <f>'Page 1 - General Information'!$G$12</f>
        <v>113367003</v>
      </c>
      <c r="B5746" t="str">
        <f>'Page 1 - General Information'!$G$16</f>
        <v>2658</v>
      </c>
      <c r="C5746" s="395" t="s">
        <v>19824</v>
      </c>
      <c r="D5746"/>
      <c r="E5746"/>
      <c r="F5746"/>
      <c r="G5746"/>
      <c r="H5746"/>
      <c r="I5746"/>
      <c r="J5746"/>
      <c r="K5746"/>
      <c r="L5746"/>
      <c r="M5746"/>
      <c r="N5746" t="s">
        <v>8989</v>
      </c>
      <c r="O5746"/>
      <c r="P5746" s="401">
        <f>INDEX('Page 3 - Financial Information'!$K$16:$X$186,Y5746,X5746)</f>
        <v>0</v>
      </c>
      <c r="Q5746"/>
      <c r="R5746"/>
      <c r="S5746" t="s">
        <v>10392</v>
      </c>
      <c r="T5746"/>
      <c r="U5746"/>
      <c r="V5746"/>
      <c r="W5746"/>
      <c r="X5746" s="397">
        <v>7</v>
      </c>
      <c r="Y5746" s="397">
        <v>131</v>
      </c>
    </row>
    <row r="5747" spans="1:25" x14ac:dyDescent="0.45">
      <c r="A5747">
        <f>'Page 1 - General Information'!$G$12</f>
        <v>113367003</v>
      </c>
      <c r="B5747" t="str">
        <f>'Page 1 - General Information'!$G$16</f>
        <v>2658</v>
      </c>
      <c r="C5747" s="395" t="s">
        <v>19824</v>
      </c>
      <c r="D5747"/>
      <c r="E5747"/>
      <c r="F5747"/>
      <c r="G5747"/>
      <c r="H5747"/>
      <c r="I5747"/>
      <c r="J5747"/>
      <c r="K5747"/>
      <c r="L5747"/>
      <c r="M5747"/>
      <c r="N5747" t="s">
        <v>8989</v>
      </c>
      <c r="O5747"/>
      <c r="P5747" s="401">
        <f>INDEX('Page 3 - Financial Information'!$K$16:$X$186,Y5747,X5747)</f>
        <v>0</v>
      </c>
      <c r="Q5747"/>
      <c r="R5747"/>
      <c r="S5747" t="s">
        <v>10393</v>
      </c>
      <c r="T5747"/>
      <c r="U5747"/>
      <c r="V5747"/>
      <c r="W5747"/>
      <c r="X5747" s="397">
        <v>8</v>
      </c>
      <c r="Y5747" s="397">
        <v>131</v>
      </c>
    </row>
    <row r="5748" spans="1:25" x14ac:dyDescent="0.45">
      <c r="A5748">
        <f>'Page 1 - General Information'!$G$12</f>
        <v>113367003</v>
      </c>
      <c r="B5748" t="str">
        <f>'Page 1 - General Information'!$G$16</f>
        <v>2658</v>
      </c>
      <c r="C5748" s="395" t="s">
        <v>19824</v>
      </c>
      <c r="D5748"/>
      <c r="E5748"/>
      <c r="F5748"/>
      <c r="G5748"/>
      <c r="H5748"/>
      <c r="I5748"/>
      <c r="J5748"/>
      <c r="K5748"/>
      <c r="L5748"/>
      <c r="M5748"/>
      <c r="N5748" t="s">
        <v>8989</v>
      </c>
      <c r="O5748"/>
      <c r="P5748" s="401">
        <f>INDEX('Page 3 - Financial Information'!$K$16:$X$186,Y5748,X5748)</f>
        <v>0</v>
      </c>
      <c r="Q5748"/>
      <c r="R5748"/>
      <c r="S5748" t="s">
        <v>10394</v>
      </c>
      <c r="T5748"/>
      <c r="U5748"/>
      <c r="V5748"/>
      <c r="W5748"/>
      <c r="X5748" s="397">
        <v>9</v>
      </c>
      <c r="Y5748" s="397">
        <v>131</v>
      </c>
    </row>
    <row r="5749" spans="1:25" x14ac:dyDescent="0.45">
      <c r="A5749">
        <f>'Page 1 - General Information'!$G$12</f>
        <v>113367003</v>
      </c>
      <c r="B5749" t="str">
        <f>'Page 1 - General Information'!$G$16</f>
        <v>2658</v>
      </c>
      <c r="C5749" s="395" t="s">
        <v>19824</v>
      </c>
      <c r="D5749"/>
      <c r="E5749"/>
      <c r="F5749"/>
      <c r="G5749"/>
      <c r="H5749"/>
      <c r="I5749"/>
      <c r="J5749"/>
      <c r="K5749"/>
      <c r="L5749"/>
      <c r="M5749"/>
      <c r="N5749" t="s">
        <v>8989</v>
      </c>
      <c r="O5749"/>
      <c r="P5749" s="401">
        <f>INDEX('Page 3 - Financial Information'!$K$16:$X$186,Y5749,X5749)</f>
        <v>0</v>
      </c>
      <c r="Q5749"/>
      <c r="R5749"/>
      <c r="S5749" t="s">
        <v>10395</v>
      </c>
      <c r="T5749"/>
      <c r="U5749"/>
      <c r="V5749"/>
      <c r="W5749"/>
      <c r="X5749" s="397">
        <v>10</v>
      </c>
      <c r="Y5749" s="397">
        <v>131</v>
      </c>
    </row>
    <row r="5750" spans="1:25" x14ac:dyDescent="0.45">
      <c r="A5750">
        <f>'Page 1 - General Information'!$G$12</f>
        <v>113367003</v>
      </c>
      <c r="B5750" t="str">
        <f>'Page 1 - General Information'!$G$16</f>
        <v>2658</v>
      </c>
      <c r="C5750" s="395" t="s">
        <v>19824</v>
      </c>
      <c r="D5750"/>
      <c r="E5750"/>
      <c r="F5750"/>
      <c r="G5750"/>
      <c r="H5750"/>
      <c r="I5750"/>
      <c r="J5750"/>
      <c r="K5750"/>
      <c r="L5750"/>
      <c r="M5750"/>
      <c r="N5750" t="s">
        <v>8989</v>
      </c>
      <c r="O5750"/>
      <c r="P5750" s="401">
        <f>INDEX('Page 3 - Financial Information'!$K$16:$X$186,Y5750,X5750)</f>
        <v>0</v>
      </c>
      <c r="Q5750"/>
      <c r="R5750"/>
      <c r="S5750" t="s">
        <v>10396</v>
      </c>
      <c r="T5750"/>
      <c r="U5750"/>
      <c r="V5750"/>
      <c r="W5750"/>
      <c r="X5750" s="397">
        <v>13</v>
      </c>
      <c r="Y5750" s="397">
        <v>131</v>
      </c>
    </row>
    <row r="5751" spans="1:25" x14ac:dyDescent="0.45">
      <c r="A5751">
        <f>'Page 1 - General Information'!$G$12</f>
        <v>113367003</v>
      </c>
      <c r="B5751" t="str">
        <f>'Page 1 - General Information'!$G$16</f>
        <v>2658</v>
      </c>
      <c r="C5751" s="395" t="s">
        <v>19824</v>
      </c>
      <c r="D5751"/>
      <c r="E5751"/>
      <c r="F5751"/>
      <c r="G5751"/>
      <c r="H5751"/>
      <c r="I5751"/>
      <c r="J5751"/>
      <c r="K5751"/>
      <c r="L5751"/>
      <c r="M5751"/>
      <c r="N5751" t="s">
        <v>8989</v>
      </c>
      <c r="O5751"/>
      <c r="P5751" s="401">
        <f>INDEX('Page 3 - Financial Information'!$K$16:$X$186,Y5751,X5751)</f>
        <v>0</v>
      </c>
      <c r="Q5751"/>
      <c r="R5751"/>
      <c r="S5751" t="s">
        <v>10397</v>
      </c>
      <c r="T5751"/>
      <c r="U5751"/>
      <c r="V5751"/>
      <c r="W5751"/>
      <c r="X5751" s="397">
        <v>14</v>
      </c>
      <c r="Y5751" s="397">
        <v>131</v>
      </c>
    </row>
    <row r="5752" spans="1:25" x14ac:dyDescent="0.45">
      <c r="A5752">
        <f>'Page 1 - General Information'!$G$12</f>
        <v>113367003</v>
      </c>
      <c r="B5752" t="str">
        <f>'Page 1 - General Information'!$G$16</f>
        <v>2658</v>
      </c>
      <c r="C5752" s="395" t="s">
        <v>19824</v>
      </c>
      <c r="D5752"/>
      <c r="E5752"/>
      <c r="F5752"/>
      <c r="G5752"/>
      <c r="H5752"/>
      <c r="I5752"/>
      <c r="J5752"/>
      <c r="K5752"/>
      <c r="L5752"/>
      <c r="M5752"/>
      <c r="N5752" t="s">
        <v>8989</v>
      </c>
      <c r="O5752"/>
      <c r="P5752" s="401">
        <f>INDEX('Page 3 - Financial Information'!$K$16:$X$186,Y5752,X5752)</f>
        <v>0</v>
      </c>
      <c r="Q5752"/>
      <c r="R5752"/>
      <c r="S5752" t="s">
        <v>10398</v>
      </c>
      <c r="T5752"/>
      <c r="U5752"/>
      <c r="V5752"/>
      <c r="W5752"/>
      <c r="X5752" s="397">
        <v>1</v>
      </c>
      <c r="Y5752" s="397">
        <v>132</v>
      </c>
    </row>
    <row r="5753" spans="1:25" x14ac:dyDescent="0.45">
      <c r="A5753">
        <f>'Page 1 - General Information'!$G$12</f>
        <v>113367003</v>
      </c>
      <c r="B5753" t="str">
        <f>'Page 1 - General Information'!$G$16</f>
        <v>2658</v>
      </c>
      <c r="C5753" s="395" t="s">
        <v>19824</v>
      </c>
      <c r="D5753"/>
      <c r="E5753"/>
      <c r="F5753"/>
      <c r="G5753"/>
      <c r="H5753"/>
      <c r="I5753"/>
      <c r="J5753"/>
      <c r="K5753"/>
      <c r="L5753"/>
      <c r="M5753"/>
      <c r="N5753" t="s">
        <v>8989</v>
      </c>
      <c r="O5753"/>
      <c r="P5753" s="401">
        <f>INDEX('Page 3 - Financial Information'!$K$16:$X$186,Y5753,X5753)</f>
        <v>0</v>
      </c>
      <c r="Q5753"/>
      <c r="R5753"/>
      <c r="S5753" t="s">
        <v>10399</v>
      </c>
      <c r="T5753"/>
      <c r="U5753"/>
      <c r="V5753"/>
      <c r="W5753"/>
      <c r="X5753" s="397">
        <v>3</v>
      </c>
      <c r="Y5753" s="397">
        <v>132</v>
      </c>
    </row>
    <row r="5754" spans="1:25" x14ac:dyDescent="0.45">
      <c r="A5754">
        <f>'Page 1 - General Information'!$G$12</f>
        <v>113367003</v>
      </c>
      <c r="B5754" t="str">
        <f>'Page 1 - General Information'!$G$16</f>
        <v>2658</v>
      </c>
      <c r="C5754" s="395" t="s">
        <v>19824</v>
      </c>
      <c r="D5754"/>
      <c r="E5754"/>
      <c r="F5754"/>
      <c r="G5754"/>
      <c r="H5754"/>
      <c r="I5754"/>
      <c r="J5754"/>
      <c r="K5754"/>
      <c r="L5754"/>
      <c r="M5754"/>
      <c r="N5754" t="s">
        <v>8989</v>
      </c>
      <c r="O5754"/>
      <c r="P5754" s="401">
        <f>INDEX('Page 3 - Financial Information'!$K$16:$X$186,Y5754,X5754)</f>
        <v>0</v>
      </c>
      <c r="Q5754"/>
      <c r="R5754"/>
      <c r="S5754" t="s">
        <v>10400</v>
      </c>
      <c r="T5754"/>
      <c r="U5754"/>
      <c r="V5754"/>
      <c r="W5754"/>
      <c r="X5754" s="397">
        <v>4</v>
      </c>
      <c r="Y5754" s="397">
        <v>132</v>
      </c>
    </row>
    <row r="5755" spans="1:25" x14ac:dyDescent="0.45">
      <c r="A5755">
        <f>'Page 1 - General Information'!$G$12</f>
        <v>113367003</v>
      </c>
      <c r="B5755" t="str">
        <f>'Page 1 - General Information'!$G$16</f>
        <v>2658</v>
      </c>
      <c r="C5755" s="395" t="s">
        <v>19824</v>
      </c>
      <c r="D5755"/>
      <c r="E5755"/>
      <c r="F5755"/>
      <c r="G5755"/>
      <c r="H5755"/>
      <c r="I5755"/>
      <c r="J5755"/>
      <c r="K5755"/>
      <c r="L5755"/>
      <c r="M5755"/>
      <c r="N5755" t="s">
        <v>8989</v>
      </c>
      <c r="O5755"/>
      <c r="P5755" s="401">
        <f>INDEX('Page 3 - Financial Information'!$K$16:$X$186,Y5755,X5755)</f>
        <v>0</v>
      </c>
      <c r="Q5755"/>
      <c r="R5755"/>
      <c r="S5755" t="s">
        <v>10401</v>
      </c>
      <c r="T5755"/>
      <c r="U5755"/>
      <c r="V5755"/>
      <c r="W5755"/>
      <c r="X5755" s="397">
        <v>5</v>
      </c>
      <c r="Y5755" s="397">
        <v>132</v>
      </c>
    </row>
    <row r="5756" spans="1:25" x14ac:dyDescent="0.45">
      <c r="A5756">
        <f>'Page 1 - General Information'!$G$12</f>
        <v>113367003</v>
      </c>
      <c r="B5756" t="str">
        <f>'Page 1 - General Information'!$G$16</f>
        <v>2658</v>
      </c>
      <c r="C5756" s="395" t="s">
        <v>19824</v>
      </c>
      <c r="D5756"/>
      <c r="E5756"/>
      <c r="F5756"/>
      <c r="G5756"/>
      <c r="H5756"/>
      <c r="I5756"/>
      <c r="J5756"/>
      <c r="K5756"/>
      <c r="L5756"/>
      <c r="M5756"/>
      <c r="N5756" t="s">
        <v>8989</v>
      </c>
      <c r="O5756"/>
      <c r="P5756" s="401">
        <f>INDEX('Page 3 - Financial Information'!$K$16:$X$186,Y5756,X5756)</f>
        <v>0</v>
      </c>
      <c r="Q5756"/>
      <c r="R5756"/>
      <c r="S5756" t="s">
        <v>10402</v>
      </c>
      <c r="T5756"/>
      <c r="U5756"/>
      <c r="V5756"/>
      <c r="W5756"/>
      <c r="X5756" s="397">
        <v>6</v>
      </c>
      <c r="Y5756" s="397">
        <v>132</v>
      </c>
    </row>
    <row r="5757" spans="1:25" x14ac:dyDescent="0.45">
      <c r="A5757">
        <f>'Page 1 - General Information'!$G$12</f>
        <v>113367003</v>
      </c>
      <c r="B5757" t="str">
        <f>'Page 1 - General Information'!$G$16</f>
        <v>2658</v>
      </c>
      <c r="C5757" s="395" t="s">
        <v>19824</v>
      </c>
      <c r="D5757"/>
      <c r="E5757"/>
      <c r="F5757"/>
      <c r="G5757"/>
      <c r="H5757"/>
      <c r="I5757"/>
      <c r="J5757"/>
      <c r="K5757"/>
      <c r="L5757"/>
      <c r="M5757"/>
      <c r="N5757" t="s">
        <v>8989</v>
      </c>
      <c r="O5757"/>
      <c r="P5757" s="401">
        <f>INDEX('Page 3 - Financial Information'!$K$16:$X$186,Y5757,X5757)</f>
        <v>0</v>
      </c>
      <c r="Q5757"/>
      <c r="R5757"/>
      <c r="S5757" t="s">
        <v>10403</v>
      </c>
      <c r="T5757"/>
      <c r="U5757"/>
      <c r="V5757"/>
      <c r="W5757"/>
      <c r="X5757" s="397">
        <v>7</v>
      </c>
      <c r="Y5757" s="397">
        <v>132</v>
      </c>
    </row>
    <row r="5758" spans="1:25" x14ac:dyDescent="0.45">
      <c r="A5758">
        <f>'Page 1 - General Information'!$G$12</f>
        <v>113367003</v>
      </c>
      <c r="B5758" t="str">
        <f>'Page 1 - General Information'!$G$16</f>
        <v>2658</v>
      </c>
      <c r="C5758" s="395" t="s">
        <v>19824</v>
      </c>
      <c r="D5758"/>
      <c r="E5758"/>
      <c r="F5758"/>
      <c r="G5758"/>
      <c r="H5758"/>
      <c r="I5758"/>
      <c r="J5758"/>
      <c r="K5758"/>
      <c r="L5758"/>
      <c r="M5758"/>
      <c r="N5758" t="s">
        <v>8989</v>
      </c>
      <c r="O5758"/>
      <c r="P5758" s="401">
        <f>INDEX('Page 3 - Financial Information'!$K$16:$X$186,Y5758,X5758)</f>
        <v>0</v>
      </c>
      <c r="Q5758"/>
      <c r="R5758"/>
      <c r="S5758" t="s">
        <v>10404</v>
      </c>
      <c r="T5758"/>
      <c r="U5758"/>
      <c r="V5758"/>
      <c r="W5758"/>
      <c r="X5758" s="397">
        <v>8</v>
      </c>
      <c r="Y5758" s="397">
        <v>132</v>
      </c>
    </row>
    <row r="5759" spans="1:25" x14ac:dyDescent="0.45">
      <c r="A5759">
        <f>'Page 1 - General Information'!$G$12</f>
        <v>113367003</v>
      </c>
      <c r="B5759" t="str">
        <f>'Page 1 - General Information'!$G$16</f>
        <v>2658</v>
      </c>
      <c r="C5759" s="395" t="s">
        <v>19824</v>
      </c>
      <c r="D5759"/>
      <c r="E5759"/>
      <c r="F5759"/>
      <c r="G5759"/>
      <c r="H5759"/>
      <c r="I5759"/>
      <c r="J5759"/>
      <c r="K5759"/>
      <c r="L5759"/>
      <c r="M5759"/>
      <c r="N5759" t="s">
        <v>8989</v>
      </c>
      <c r="O5759"/>
      <c r="P5759" s="401">
        <f>INDEX('Page 3 - Financial Information'!$K$16:$X$186,Y5759,X5759)</f>
        <v>0</v>
      </c>
      <c r="Q5759"/>
      <c r="R5759"/>
      <c r="S5759" t="s">
        <v>10405</v>
      </c>
      <c r="T5759"/>
      <c r="U5759"/>
      <c r="V5759"/>
      <c r="W5759"/>
      <c r="X5759" s="397">
        <v>9</v>
      </c>
      <c r="Y5759" s="397">
        <v>132</v>
      </c>
    </row>
    <row r="5760" spans="1:25" x14ac:dyDescent="0.45">
      <c r="A5760">
        <f>'Page 1 - General Information'!$G$12</f>
        <v>113367003</v>
      </c>
      <c r="B5760" t="str">
        <f>'Page 1 - General Information'!$G$16</f>
        <v>2658</v>
      </c>
      <c r="C5760" s="395" t="s">
        <v>19824</v>
      </c>
      <c r="D5760"/>
      <c r="E5760"/>
      <c r="F5760"/>
      <c r="G5760"/>
      <c r="H5760"/>
      <c r="I5760"/>
      <c r="J5760"/>
      <c r="K5760"/>
      <c r="L5760"/>
      <c r="M5760"/>
      <c r="N5760" t="s">
        <v>8989</v>
      </c>
      <c r="O5760"/>
      <c r="P5760" s="401">
        <f>INDEX('Page 3 - Financial Information'!$K$16:$X$186,Y5760,X5760)</f>
        <v>0</v>
      </c>
      <c r="Q5760"/>
      <c r="R5760"/>
      <c r="S5760" t="s">
        <v>10406</v>
      </c>
      <c r="T5760"/>
      <c r="U5760"/>
      <c r="V5760"/>
      <c r="W5760"/>
      <c r="X5760" s="397">
        <v>10</v>
      </c>
      <c r="Y5760" s="397">
        <v>132</v>
      </c>
    </row>
    <row r="5761" spans="1:25" x14ac:dyDescent="0.45">
      <c r="A5761">
        <f>'Page 1 - General Information'!$G$12</f>
        <v>113367003</v>
      </c>
      <c r="B5761" t="str">
        <f>'Page 1 - General Information'!$G$16</f>
        <v>2658</v>
      </c>
      <c r="C5761" s="395" t="s">
        <v>19824</v>
      </c>
      <c r="D5761"/>
      <c r="E5761"/>
      <c r="F5761"/>
      <c r="G5761"/>
      <c r="H5761"/>
      <c r="I5761"/>
      <c r="J5761"/>
      <c r="K5761"/>
      <c r="L5761"/>
      <c r="M5761"/>
      <c r="N5761" t="s">
        <v>8989</v>
      </c>
      <c r="O5761"/>
      <c r="P5761" s="401">
        <f>INDEX('Page 3 - Financial Information'!$K$16:$X$186,Y5761,X5761)</f>
        <v>0</v>
      </c>
      <c r="Q5761"/>
      <c r="R5761"/>
      <c r="S5761" t="s">
        <v>10407</v>
      </c>
      <c r="T5761"/>
      <c r="U5761"/>
      <c r="V5761"/>
      <c r="W5761"/>
      <c r="X5761" s="397">
        <v>13</v>
      </c>
      <c r="Y5761" s="397">
        <v>132</v>
      </c>
    </row>
    <row r="5762" spans="1:25" x14ac:dyDescent="0.45">
      <c r="A5762">
        <f>'Page 1 - General Information'!$G$12</f>
        <v>113367003</v>
      </c>
      <c r="B5762" t="str">
        <f>'Page 1 - General Information'!$G$16</f>
        <v>2658</v>
      </c>
      <c r="C5762" s="395" t="s">
        <v>19824</v>
      </c>
      <c r="D5762"/>
      <c r="E5762"/>
      <c r="F5762"/>
      <c r="G5762"/>
      <c r="H5762"/>
      <c r="I5762"/>
      <c r="J5762"/>
      <c r="K5762"/>
      <c r="L5762"/>
      <c r="M5762"/>
      <c r="N5762" t="s">
        <v>8989</v>
      </c>
      <c r="O5762"/>
      <c r="P5762" s="401">
        <f>INDEX('Page 3 - Financial Information'!$K$16:$X$186,Y5762,X5762)</f>
        <v>0</v>
      </c>
      <c r="Q5762"/>
      <c r="R5762"/>
      <c r="S5762" t="s">
        <v>10408</v>
      </c>
      <c r="T5762"/>
      <c r="U5762"/>
      <c r="V5762"/>
      <c r="W5762"/>
      <c r="X5762" s="397">
        <v>14</v>
      </c>
      <c r="Y5762" s="397">
        <v>132</v>
      </c>
    </row>
    <row r="5763" spans="1:25" x14ac:dyDescent="0.45">
      <c r="A5763">
        <f>'Page 1 - General Information'!$G$12</f>
        <v>113367003</v>
      </c>
      <c r="B5763" t="str">
        <f>'Page 1 - General Information'!$G$16</f>
        <v>2658</v>
      </c>
      <c r="C5763" s="395" t="s">
        <v>19824</v>
      </c>
      <c r="D5763"/>
      <c r="E5763"/>
      <c r="F5763"/>
      <c r="G5763"/>
      <c r="H5763"/>
      <c r="I5763"/>
      <c r="J5763"/>
      <c r="K5763"/>
      <c r="L5763"/>
      <c r="M5763"/>
      <c r="N5763" t="s">
        <v>8989</v>
      </c>
      <c r="O5763"/>
      <c r="P5763" s="401">
        <f>INDEX('Page 3 - Financial Information'!$K$16:$X$186,Y5763,X5763)</f>
        <v>0</v>
      </c>
      <c r="Q5763"/>
      <c r="R5763"/>
      <c r="S5763" t="s">
        <v>10409</v>
      </c>
      <c r="T5763"/>
      <c r="U5763"/>
      <c r="V5763"/>
      <c r="W5763"/>
      <c r="X5763" s="397">
        <v>1</v>
      </c>
      <c r="Y5763" s="397">
        <v>133</v>
      </c>
    </row>
    <row r="5764" spans="1:25" x14ac:dyDescent="0.45">
      <c r="A5764">
        <f>'Page 1 - General Information'!$G$12</f>
        <v>113367003</v>
      </c>
      <c r="B5764" t="str">
        <f>'Page 1 - General Information'!$G$16</f>
        <v>2658</v>
      </c>
      <c r="C5764" s="395" t="s">
        <v>19824</v>
      </c>
      <c r="D5764"/>
      <c r="E5764"/>
      <c r="F5764"/>
      <c r="G5764"/>
      <c r="H5764"/>
      <c r="I5764"/>
      <c r="J5764"/>
      <c r="K5764"/>
      <c r="L5764"/>
      <c r="M5764"/>
      <c r="N5764" t="s">
        <v>8989</v>
      </c>
      <c r="O5764"/>
      <c r="P5764" s="401">
        <f>INDEX('Page 3 - Financial Information'!$K$16:$X$186,Y5764,X5764)</f>
        <v>0</v>
      </c>
      <c r="Q5764"/>
      <c r="R5764"/>
      <c r="S5764" t="s">
        <v>10410</v>
      </c>
      <c r="T5764"/>
      <c r="U5764"/>
      <c r="V5764"/>
      <c r="W5764"/>
      <c r="X5764" s="397">
        <v>3</v>
      </c>
      <c r="Y5764" s="397">
        <v>133</v>
      </c>
    </row>
    <row r="5765" spans="1:25" x14ac:dyDescent="0.45">
      <c r="A5765">
        <f>'Page 1 - General Information'!$G$12</f>
        <v>113367003</v>
      </c>
      <c r="B5765" t="str">
        <f>'Page 1 - General Information'!$G$16</f>
        <v>2658</v>
      </c>
      <c r="C5765" s="395" t="s">
        <v>19824</v>
      </c>
      <c r="D5765"/>
      <c r="E5765"/>
      <c r="F5765"/>
      <c r="G5765"/>
      <c r="H5765"/>
      <c r="I5765"/>
      <c r="J5765"/>
      <c r="K5765"/>
      <c r="L5765"/>
      <c r="M5765"/>
      <c r="N5765" t="s">
        <v>8989</v>
      </c>
      <c r="O5765"/>
      <c r="P5765" s="401">
        <f>INDEX('Page 3 - Financial Information'!$K$16:$X$186,Y5765,X5765)</f>
        <v>0</v>
      </c>
      <c r="Q5765"/>
      <c r="R5765"/>
      <c r="S5765" t="s">
        <v>10411</v>
      </c>
      <c r="T5765"/>
      <c r="U5765"/>
      <c r="V5765"/>
      <c r="W5765"/>
      <c r="X5765" s="397">
        <v>4</v>
      </c>
      <c r="Y5765" s="397">
        <v>133</v>
      </c>
    </row>
    <row r="5766" spans="1:25" x14ac:dyDescent="0.45">
      <c r="A5766">
        <f>'Page 1 - General Information'!$G$12</f>
        <v>113367003</v>
      </c>
      <c r="B5766" t="str">
        <f>'Page 1 - General Information'!$G$16</f>
        <v>2658</v>
      </c>
      <c r="C5766" s="395" t="s">
        <v>19824</v>
      </c>
      <c r="D5766"/>
      <c r="E5766"/>
      <c r="F5766"/>
      <c r="G5766"/>
      <c r="H5766"/>
      <c r="I5766"/>
      <c r="J5766"/>
      <c r="K5766"/>
      <c r="L5766"/>
      <c r="M5766"/>
      <c r="N5766" t="s">
        <v>8989</v>
      </c>
      <c r="O5766"/>
      <c r="P5766" s="401">
        <f>INDEX('Page 3 - Financial Information'!$K$16:$X$186,Y5766,X5766)</f>
        <v>0</v>
      </c>
      <c r="Q5766"/>
      <c r="R5766"/>
      <c r="S5766" t="s">
        <v>10412</v>
      </c>
      <c r="T5766"/>
      <c r="U5766"/>
      <c r="V5766"/>
      <c r="W5766"/>
      <c r="X5766" s="397">
        <v>5</v>
      </c>
      <c r="Y5766" s="397">
        <v>133</v>
      </c>
    </row>
    <row r="5767" spans="1:25" x14ac:dyDescent="0.45">
      <c r="A5767">
        <f>'Page 1 - General Information'!$G$12</f>
        <v>113367003</v>
      </c>
      <c r="B5767" t="str">
        <f>'Page 1 - General Information'!$G$16</f>
        <v>2658</v>
      </c>
      <c r="C5767" s="395" t="s">
        <v>19824</v>
      </c>
      <c r="D5767"/>
      <c r="E5767"/>
      <c r="F5767"/>
      <c r="G5767"/>
      <c r="H5767"/>
      <c r="I5767"/>
      <c r="J5767"/>
      <c r="K5767"/>
      <c r="L5767"/>
      <c r="M5767"/>
      <c r="N5767" t="s">
        <v>8989</v>
      </c>
      <c r="O5767"/>
      <c r="P5767" s="401">
        <f>INDEX('Page 3 - Financial Information'!$K$16:$X$186,Y5767,X5767)</f>
        <v>0</v>
      </c>
      <c r="Q5767"/>
      <c r="R5767"/>
      <c r="S5767" t="s">
        <v>10413</v>
      </c>
      <c r="T5767"/>
      <c r="U5767"/>
      <c r="V5767"/>
      <c r="W5767"/>
      <c r="X5767" s="397">
        <v>6</v>
      </c>
      <c r="Y5767" s="397">
        <v>133</v>
      </c>
    </row>
    <row r="5768" spans="1:25" x14ac:dyDescent="0.45">
      <c r="A5768">
        <f>'Page 1 - General Information'!$G$12</f>
        <v>113367003</v>
      </c>
      <c r="B5768" t="str">
        <f>'Page 1 - General Information'!$G$16</f>
        <v>2658</v>
      </c>
      <c r="C5768" s="395" t="s">
        <v>19824</v>
      </c>
      <c r="D5768"/>
      <c r="E5768"/>
      <c r="F5768"/>
      <c r="G5768"/>
      <c r="H5768"/>
      <c r="I5768"/>
      <c r="J5768"/>
      <c r="K5768"/>
      <c r="L5768"/>
      <c r="M5768"/>
      <c r="N5768" t="s">
        <v>8989</v>
      </c>
      <c r="O5768"/>
      <c r="P5768" s="401">
        <f>INDEX('Page 3 - Financial Information'!$K$16:$X$186,Y5768,X5768)</f>
        <v>0</v>
      </c>
      <c r="Q5768"/>
      <c r="R5768"/>
      <c r="S5768" t="s">
        <v>10414</v>
      </c>
      <c r="T5768"/>
      <c r="U5768"/>
      <c r="V5768"/>
      <c r="W5768"/>
      <c r="X5768" s="397">
        <v>7</v>
      </c>
      <c r="Y5768" s="397">
        <v>133</v>
      </c>
    </row>
    <row r="5769" spans="1:25" x14ac:dyDescent="0.45">
      <c r="A5769">
        <f>'Page 1 - General Information'!$G$12</f>
        <v>113367003</v>
      </c>
      <c r="B5769" t="str">
        <f>'Page 1 - General Information'!$G$16</f>
        <v>2658</v>
      </c>
      <c r="C5769" s="395" t="s">
        <v>19824</v>
      </c>
      <c r="D5769"/>
      <c r="E5769"/>
      <c r="F5769"/>
      <c r="G5769"/>
      <c r="H5769"/>
      <c r="I5769"/>
      <c r="J5769"/>
      <c r="K5769"/>
      <c r="L5769"/>
      <c r="M5769"/>
      <c r="N5769" t="s">
        <v>8989</v>
      </c>
      <c r="O5769"/>
      <c r="P5769" s="401">
        <f>INDEX('Page 3 - Financial Information'!$K$16:$X$186,Y5769,X5769)</f>
        <v>0</v>
      </c>
      <c r="Q5769"/>
      <c r="R5769"/>
      <c r="S5769" t="s">
        <v>10415</v>
      </c>
      <c r="T5769"/>
      <c r="U5769"/>
      <c r="V5769"/>
      <c r="W5769"/>
      <c r="X5769" s="397">
        <v>8</v>
      </c>
      <c r="Y5769" s="397">
        <v>133</v>
      </c>
    </row>
    <row r="5770" spans="1:25" x14ac:dyDescent="0.45">
      <c r="A5770">
        <f>'Page 1 - General Information'!$G$12</f>
        <v>113367003</v>
      </c>
      <c r="B5770" t="str">
        <f>'Page 1 - General Information'!$G$16</f>
        <v>2658</v>
      </c>
      <c r="C5770" s="395" t="s">
        <v>19824</v>
      </c>
      <c r="D5770"/>
      <c r="E5770"/>
      <c r="F5770"/>
      <c r="G5770"/>
      <c r="H5770"/>
      <c r="I5770"/>
      <c r="J5770"/>
      <c r="K5770"/>
      <c r="L5770"/>
      <c r="M5770"/>
      <c r="N5770" t="s">
        <v>8989</v>
      </c>
      <c r="O5770"/>
      <c r="P5770" s="401">
        <f>INDEX('Page 3 - Financial Information'!$K$16:$X$186,Y5770,X5770)</f>
        <v>0</v>
      </c>
      <c r="Q5770"/>
      <c r="R5770"/>
      <c r="S5770" t="s">
        <v>10416</v>
      </c>
      <c r="T5770"/>
      <c r="U5770"/>
      <c r="V5770"/>
      <c r="W5770"/>
      <c r="X5770" s="397">
        <v>9</v>
      </c>
      <c r="Y5770" s="397">
        <v>133</v>
      </c>
    </row>
    <row r="5771" spans="1:25" x14ac:dyDescent="0.45">
      <c r="A5771">
        <f>'Page 1 - General Information'!$G$12</f>
        <v>113367003</v>
      </c>
      <c r="B5771" t="str">
        <f>'Page 1 - General Information'!$G$16</f>
        <v>2658</v>
      </c>
      <c r="C5771" s="395" t="s">
        <v>19824</v>
      </c>
      <c r="D5771"/>
      <c r="E5771"/>
      <c r="F5771"/>
      <c r="G5771"/>
      <c r="H5771"/>
      <c r="I5771"/>
      <c r="J5771"/>
      <c r="K5771"/>
      <c r="L5771"/>
      <c r="M5771"/>
      <c r="N5771" t="s">
        <v>8989</v>
      </c>
      <c r="O5771"/>
      <c r="P5771" s="401">
        <f>INDEX('Page 3 - Financial Information'!$K$16:$X$186,Y5771,X5771)</f>
        <v>0</v>
      </c>
      <c r="Q5771"/>
      <c r="R5771"/>
      <c r="S5771" t="s">
        <v>10417</v>
      </c>
      <c r="T5771"/>
      <c r="U5771"/>
      <c r="V5771"/>
      <c r="W5771"/>
      <c r="X5771" s="397">
        <v>10</v>
      </c>
      <c r="Y5771" s="397">
        <v>133</v>
      </c>
    </row>
    <row r="5772" spans="1:25" x14ac:dyDescent="0.45">
      <c r="A5772">
        <f>'Page 1 - General Information'!$G$12</f>
        <v>113367003</v>
      </c>
      <c r="B5772" t="str">
        <f>'Page 1 - General Information'!$G$16</f>
        <v>2658</v>
      </c>
      <c r="C5772" s="395" t="s">
        <v>19824</v>
      </c>
      <c r="D5772"/>
      <c r="E5772"/>
      <c r="F5772"/>
      <c r="G5772"/>
      <c r="H5772"/>
      <c r="I5772"/>
      <c r="J5772"/>
      <c r="K5772"/>
      <c r="L5772"/>
      <c r="M5772"/>
      <c r="N5772" t="s">
        <v>8989</v>
      </c>
      <c r="O5772"/>
      <c r="P5772" s="401">
        <f>INDEX('Page 3 - Financial Information'!$K$16:$X$186,Y5772,X5772)</f>
        <v>0</v>
      </c>
      <c r="Q5772"/>
      <c r="R5772"/>
      <c r="S5772" t="s">
        <v>10418</v>
      </c>
      <c r="T5772"/>
      <c r="U5772"/>
      <c r="V5772"/>
      <c r="W5772"/>
      <c r="X5772" s="397">
        <v>13</v>
      </c>
      <c r="Y5772" s="397">
        <v>133</v>
      </c>
    </row>
    <row r="5773" spans="1:25" x14ac:dyDescent="0.45">
      <c r="A5773">
        <f>'Page 1 - General Information'!$G$12</f>
        <v>113367003</v>
      </c>
      <c r="B5773" t="str">
        <f>'Page 1 - General Information'!$G$16</f>
        <v>2658</v>
      </c>
      <c r="C5773" s="395" t="s">
        <v>19824</v>
      </c>
      <c r="D5773"/>
      <c r="E5773"/>
      <c r="F5773"/>
      <c r="G5773"/>
      <c r="H5773"/>
      <c r="I5773"/>
      <c r="J5773"/>
      <c r="K5773"/>
      <c r="L5773"/>
      <c r="M5773"/>
      <c r="N5773" t="s">
        <v>8989</v>
      </c>
      <c r="O5773"/>
      <c r="P5773" s="401">
        <f>INDEX('Page 3 - Financial Information'!$K$16:$X$186,Y5773,X5773)</f>
        <v>0</v>
      </c>
      <c r="Q5773"/>
      <c r="R5773"/>
      <c r="S5773" t="s">
        <v>10419</v>
      </c>
      <c r="T5773"/>
      <c r="U5773"/>
      <c r="V5773"/>
      <c r="W5773"/>
      <c r="X5773" s="397">
        <v>14</v>
      </c>
      <c r="Y5773" s="397">
        <v>133</v>
      </c>
    </row>
    <row r="5774" spans="1:25" x14ac:dyDescent="0.45">
      <c r="A5774">
        <f>'Page 1 - General Information'!$G$12</f>
        <v>113367003</v>
      </c>
      <c r="B5774" t="str">
        <f>'Page 1 - General Information'!$G$16</f>
        <v>2658</v>
      </c>
      <c r="C5774" s="395" t="s">
        <v>19824</v>
      </c>
      <c r="D5774"/>
      <c r="E5774"/>
      <c r="F5774"/>
      <c r="G5774"/>
      <c r="H5774"/>
      <c r="I5774"/>
      <c r="J5774"/>
      <c r="K5774"/>
      <c r="L5774"/>
      <c r="M5774"/>
      <c r="N5774" t="s">
        <v>8989</v>
      </c>
      <c r="O5774"/>
      <c r="P5774" s="401">
        <f>INDEX('Page 3 - Financial Information'!$K$16:$X$186,Y5774,X5774)</f>
        <v>0</v>
      </c>
      <c r="Q5774"/>
      <c r="R5774"/>
      <c r="S5774" t="s">
        <v>10420</v>
      </c>
      <c r="T5774"/>
      <c r="U5774"/>
      <c r="V5774"/>
      <c r="W5774"/>
      <c r="X5774" s="397">
        <v>1</v>
      </c>
      <c r="Y5774" s="397">
        <v>134</v>
      </c>
    </row>
    <row r="5775" spans="1:25" x14ac:dyDescent="0.45">
      <c r="A5775">
        <f>'Page 1 - General Information'!$G$12</f>
        <v>113367003</v>
      </c>
      <c r="B5775" t="str">
        <f>'Page 1 - General Information'!$G$16</f>
        <v>2658</v>
      </c>
      <c r="C5775" s="395" t="s">
        <v>19824</v>
      </c>
      <c r="D5775"/>
      <c r="E5775"/>
      <c r="F5775"/>
      <c r="G5775"/>
      <c r="H5775"/>
      <c r="I5775"/>
      <c r="J5775"/>
      <c r="K5775"/>
      <c r="L5775"/>
      <c r="M5775"/>
      <c r="N5775" t="s">
        <v>8989</v>
      </c>
      <c r="O5775"/>
      <c r="P5775" s="401">
        <f>INDEX('Page 3 - Financial Information'!$K$16:$X$186,Y5775,X5775)</f>
        <v>0</v>
      </c>
      <c r="Q5775"/>
      <c r="R5775"/>
      <c r="S5775" t="s">
        <v>10421</v>
      </c>
      <c r="T5775"/>
      <c r="U5775"/>
      <c r="V5775"/>
      <c r="W5775"/>
      <c r="X5775" s="397">
        <v>3</v>
      </c>
      <c r="Y5775" s="397">
        <v>134</v>
      </c>
    </row>
    <row r="5776" spans="1:25" x14ac:dyDescent="0.45">
      <c r="A5776">
        <f>'Page 1 - General Information'!$G$12</f>
        <v>113367003</v>
      </c>
      <c r="B5776" t="str">
        <f>'Page 1 - General Information'!$G$16</f>
        <v>2658</v>
      </c>
      <c r="C5776" s="395" t="s">
        <v>19824</v>
      </c>
      <c r="D5776"/>
      <c r="E5776"/>
      <c r="F5776"/>
      <c r="G5776"/>
      <c r="H5776"/>
      <c r="I5776"/>
      <c r="J5776"/>
      <c r="K5776"/>
      <c r="L5776"/>
      <c r="M5776"/>
      <c r="N5776" t="s">
        <v>8989</v>
      </c>
      <c r="O5776"/>
      <c r="P5776" s="401">
        <f>INDEX('Page 3 - Financial Information'!$K$16:$X$186,Y5776,X5776)</f>
        <v>0</v>
      </c>
      <c r="Q5776"/>
      <c r="R5776"/>
      <c r="S5776" t="s">
        <v>10422</v>
      </c>
      <c r="T5776"/>
      <c r="U5776"/>
      <c r="V5776"/>
      <c r="W5776"/>
      <c r="X5776" s="397">
        <v>4</v>
      </c>
      <c r="Y5776" s="397">
        <v>134</v>
      </c>
    </row>
    <row r="5777" spans="1:25" x14ac:dyDescent="0.45">
      <c r="A5777">
        <f>'Page 1 - General Information'!$G$12</f>
        <v>113367003</v>
      </c>
      <c r="B5777" t="str">
        <f>'Page 1 - General Information'!$G$16</f>
        <v>2658</v>
      </c>
      <c r="C5777" s="395" t="s">
        <v>19824</v>
      </c>
      <c r="D5777"/>
      <c r="E5777"/>
      <c r="F5777"/>
      <c r="G5777"/>
      <c r="H5777"/>
      <c r="I5777"/>
      <c r="J5777"/>
      <c r="K5777"/>
      <c r="L5777"/>
      <c r="M5777"/>
      <c r="N5777" t="s">
        <v>8989</v>
      </c>
      <c r="O5777"/>
      <c r="P5777" s="401">
        <f>INDEX('Page 3 - Financial Information'!$K$16:$X$186,Y5777,X5777)</f>
        <v>0</v>
      </c>
      <c r="Q5777"/>
      <c r="R5777"/>
      <c r="S5777" t="s">
        <v>10423</v>
      </c>
      <c r="T5777"/>
      <c r="U5777"/>
      <c r="V5777"/>
      <c r="W5777"/>
      <c r="X5777" s="397">
        <v>5</v>
      </c>
      <c r="Y5777" s="397">
        <v>134</v>
      </c>
    </row>
    <row r="5778" spans="1:25" x14ac:dyDescent="0.45">
      <c r="A5778">
        <f>'Page 1 - General Information'!$G$12</f>
        <v>113367003</v>
      </c>
      <c r="B5778" t="str">
        <f>'Page 1 - General Information'!$G$16</f>
        <v>2658</v>
      </c>
      <c r="C5778" s="395" t="s">
        <v>19824</v>
      </c>
      <c r="D5778"/>
      <c r="E5778"/>
      <c r="F5778"/>
      <c r="G5778"/>
      <c r="H5778"/>
      <c r="I5778"/>
      <c r="J5778"/>
      <c r="K5778"/>
      <c r="L5778"/>
      <c r="M5778"/>
      <c r="N5778" t="s">
        <v>8989</v>
      </c>
      <c r="O5778"/>
      <c r="P5778" s="401">
        <f>INDEX('Page 3 - Financial Information'!$K$16:$X$186,Y5778,X5778)</f>
        <v>0</v>
      </c>
      <c r="Q5778"/>
      <c r="R5778"/>
      <c r="S5778" t="s">
        <v>10424</v>
      </c>
      <c r="T5778"/>
      <c r="U5778"/>
      <c r="V5778"/>
      <c r="W5778"/>
      <c r="X5778" s="397">
        <v>6</v>
      </c>
      <c r="Y5778" s="397">
        <v>134</v>
      </c>
    </row>
    <row r="5779" spans="1:25" x14ac:dyDescent="0.45">
      <c r="A5779">
        <f>'Page 1 - General Information'!$G$12</f>
        <v>113367003</v>
      </c>
      <c r="B5779" t="str">
        <f>'Page 1 - General Information'!$G$16</f>
        <v>2658</v>
      </c>
      <c r="C5779" s="395" t="s">
        <v>19824</v>
      </c>
      <c r="D5779"/>
      <c r="E5779"/>
      <c r="F5779"/>
      <c r="G5779"/>
      <c r="H5779"/>
      <c r="I5779"/>
      <c r="J5779"/>
      <c r="K5779"/>
      <c r="L5779"/>
      <c r="M5779"/>
      <c r="N5779" t="s">
        <v>8989</v>
      </c>
      <c r="O5779"/>
      <c r="P5779" s="401">
        <f>INDEX('Page 3 - Financial Information'!$K$16:$X$186,Y5779,X5779)</f>
        <v>0</v>
      </c>
      <c r="Q5779"/>
      <c r="R5779"/>
      <c r="S5779" t="s">
        <v>10425</v>
      </c>
      <c r="T5779"/>
      <c r="U5779"/>
      <c r="V5779"/>
      <c r="W5779"/>
      <c r="X5779" s="397">
        <v>7</v>
      </c>
      <c r="Y5779" s="397">
        <v>134</v>
      </c>
    </row>
    <row r="5780" spans="1:25" x14ac:dyDescent="0.45">
      <c r="A5780">
        <f>'Page 1 - General Information'!$G$12</f>
        <v>113367003</v>
      </c>
      <c r="B5780" t="str">
        <f>'Page 1 - General Information'!$G$16</f>
        <v>2658</v>
      </c>
      <c r="C5780" s="395" t="s">
        <v>19824</v>
      </c>
      <c r="D5780"/>
      <c r="E5780"/>
      <c r="F5780"/>
      <c r="G5780"/>
      <c r="H5780"/>
      <c r="I5780"/>
      <c r="J5780"/>
      <c r="K5780"/>
      <c r="L5780"/>
      <c r="M5780"/>
      <c r="N5780" t="s">
        <v>8989</v>
      </c>
      <c r="O5780"/>
      <c r="P5780" s="401">
        <f>INDEX('Page 3 - Financial Information'!$K$16:$X$186,Y5780,X5780)</f>
        <v>0</v>
      </c>
      <c r="Q5780"/>
      <c r="R5780"/>
      <c r="S5780" t="s">
        <v>10426</v>
      </c>
      <c r="T5780"/>
      <c r="U5780"/>
      <c r="V5780"/>
      <c r="W5780"/>
      <c r="X5780" s="397">
        <v>8</v>
      </c>
      <c r="Y5780" s="397">
        <v>134</v>
      </c>
    </row>
    <row r="5781" spans="1:25" x14ac:dyDescent="0.45">
      <c r="A5781">
        <f>'Page 1 - General Information'!$G$12</f>
        <v>113367003</v>
      </c>
      <c r="B5781" t="str">
        <f>'Page 1 - General Information'!$G$16</f>
        <v>2658</v>
      </c>
      <c r="C5781" s="395" t="s">
        <v>19824</v>
      </c>
      <c r="D5781"/>
      <c r="E5781"/>
      <c r="F5781"/>
      <c r="G5781"/>
      <c r="H5781"/>
      <c r="I5781"/>
      <c r="J5781"/>
      <c r="K5781"/>
      <c r="L5781"/>
      <c r="M5781"/>
      <c r="N5781" t="s">
        <v>8989</v>
      </c>
      <c r="O5781"/>
      <c r="P5781" s="401">
        <f>INDEX('Page 3 - Financial Information'!$K$16:$X$186,Y5781,X5781)</f>
        <v>0</v>
      </c>
      <c r="Q5781"/>
      <c r="R5781"/>
      <c r="S5781" t="s">
        <v>10427</v>
      </c>
      <c r="T5781"/>
      <c r="U5781"/>
      <c r="V5781"/>
      <c r="W5781"/>
      <c r="X5781" s="397">
        <v>9</v>
      </c>
      <c r="Y5781" s="397">
        <v>134</v>
      </c>
    </row>
    <row r="5782" spans="1:25" x14ac:dyDescent="0.45">
      <c r="A5782">
        <f>'Page 1 - General Information'!$G$12</f>
        <v>113367003</v>
      </c>
      <c r="B5782" t="str">
        <f>'Page 1 - General Information'!$G$16</f>
        <v>2658</v>
      </c>
      <c r="C5782" s="395" t="s">
        <v>19824</v>
      </c>
      <c r="D5782"/>
      <c r="E5782"/>
      <c r="F5782"/>
      <c r="G5782"/>
      <c r="H5782"/>
      <c r="I5782"/>
      <c r="J5782"/>
      <c r="K5782"/>
      <c r="L5782"/>
      <c r="M5782"/>
      <c r="N5782" t="s">
        <v>8989</v>
      </c>
      <c r="O5782"/>
      <c r="P5782" s="401">
        <f>INDEX('Page 3 - Financial Information'!$K$16:$X$186,Y5782,X5782)</f>
        <v>0</v>
      </c>
      <c r="Q5782"/>
      <c r="R5782"/>
      <c r="S5782" t="s">
        <v>10428</v>
      </c>
      <c r="T5782"/>
      <c r="U5782"/>
      <c r="V5782"/>
      <c r="W5782"/>
      <c r="X5782" s="397">
        <v>10</v>
      </c>
      <c r="Y5782" s="397">
        <v>134</v>
      </c>
    </row>
    <row r="5783" spans="1:25" x14ac:dyDescent="0.45">
      <c r="A5783">
        <f>'Page 1 - General Information'!$G$12</f>
        <v>113367003</v>
      </c>
      <c r="B5783" t="str">
        <f>'Page 1 - General Information'!$G$16</f>
        <v>2658</v>
      </c>
      <c r="C5783" s="395" t="s">
        <v>19824</v>
      </c>
      <c r="D5783"/>
      <c r="E5783"/>
      <c r="F5783"/>
      <c r="G5783"/>
      <c r="H5783"/>
      <c r="I5783"/>
      <c r="J5783"/>
      <c r="K5783"/>
      <c r="L5783"/>
      <c r="M5783"/>
      <c r="N5783" t="s">
        <v>8989</v>
      </c>
      <c r="O5783"/>
      <c r="P5783" s="401">
        <f>INDEX('Page 3 - Financial Information'!$K$16:$X$186,Y5783,X5783)</f>
        <v>0</v>
      </c>
      <c r="Q5783"/>
      <c r="R5783"/>
      <c r="S5783" t="s">
        <v>10429</v>
      </c>
      <c r="T5783"/>
      <c r="U5783"/>
      <c r="V5783"/>
      <c r="W5783"/>
      <c r="X5783" s="397">
        <v>13</v>
      </c>
      <c r="Y5783" s="397">
        <v>134</v>
      </c>
    </row>
    <row r="5784" spans="1:25" x14ac:dyDescent="0.45">
      <c r="A5784">
        <f>'Page 1 - General Information'!$G$12</f>
        <v>113367003</v>
      </c>
      <c r="B5784" t="str">
        <f>'Page 1 - General Information'!$G$16</f>
        <v>2658</v>
      </c>
      <c r="C5784" s="395" t="s">
        <v>19824</v>
      </c>
      <c r="D5784"/>
      <c r="E5784"/>
      <c r="F5784"/>
      <c r="G5784"/>
      <c r="H5784"/>
      <c r="I5784"/>
      <c r="J5784"/>
      <c r="K5784"/>
      <c r="L5784"/>
      <c r="M5784"/>
      <c r="N5784" t="s">
        <v>8989</v>
      </c>
      <c r="O5784"/>
      <c r="P5784" s="401">
        <f>INDEX('Page 3 - Financial Information'!$K$16:$X$186,Y5784,X5784)</f>
        <v>0</v>
      </c>
      <c r="Q5784"/>
      <c r="R5784"/>
      <c r="S5784" t="s">
        <v>10430</v>
      </c>
      <c r="T5784"/>
      <c r="U5784"/>
      <c r="V5784"/>
      <c r="W5784"/>
      <c r="X5784" s="397">
        <v>14</v>
      </c>
      <c r="Y5784" s="397">
        <v>134</v>
      </c>
    </row>
    <row r="5785" spans="1:25" x14ac:dyDescent="0.45">
      <c r="A5785">
        <f>'Page 1 - General Information'!$G$12</f>
        <v>113367003</v>
      </c>
      <c r="B5785" t="str">
        <f>'Page 1 - General Information'!$G$16</f>
        <v>2658</v>
      </c>
      <c r="C5785" s="395" t="s">
        <v>19824</v>
      </c>
      <c r="D5785"/>
      <c r="E5785"/>
      <c r="F5785"/>
      <c r="G5785"/>
      <c r="H5785"/>
      <c r="I5785"/>
      <c r="J5785"/>
      <c r="K5785"/>
      <c r="L5785"/>
      <c r="M5785"/>
      <c r="N5785" t="s">
        <v>8989</v>
      </c>
      <c r="O5785"/>
      <c r="P5785" s="401">
        <f>INDEX('Page 3 - Financial Information'!$K$16:$X$186,Y5785,X5785)</f>
        <v>0</v>
      </c>
      <c r="Q5785"/>
      <c r="R5785"/>
      <c r="S5785" t="s">
        <v>10431</v>
      </c>
      <c r="T5785"/>
      <c r="U5785"/>
      <c r="V5785"/>
      <c r="W5785"/>
      <c r="X5785" s="397">
        <v>1</v>
      </c>
      <c r="Y5785" s="397">
        <v>135</v>
      </c>
    </row>
    <row r="5786" spans="1:25" x14ac:dyDescent="0.45">
      <c r="A5786">
        <f>'Page 1 - General Information'!$G$12</f>
        <v>113367003</v>
      </c>
      <c r="B5786" t="str">
        <f>'Page 1 - General Information'!$G$16</f>
        <v>2658</v>
      </c>
      <c r="C5786" s="395" t="s">
        <v>19824</v>
      </c>
      <c r="D5786"/>
      <c r="E5786"/>
      <c r="F5786"/>
      <c r="G5786"/>
      <c r="H5786"/>
      <c r="I5786"/>
      <c r="J5786"/>
      <c r="K5786"/>
      <c r="L5786"/>
      <c r="M5786"/>
      <c r="N5786" t="s">
        <v>8989</v>
      </c>
      <c r="O5786"/>
      <c r="P5786" s="401">
        <f>INDEX('Page 3 - Financial Information'!$K$16:$X$186,Y5786,X5786)</f>
        <v>0</v>
      </c>
      <c r="Q5786"/>
      <c r="R5786"/>
      <c r="S5786" t="s">
        <v>10432</v>
      </c>
      <c r="T5786"/>
      <c r="U5786"/>
      <c r="V5786"/>
      <c r="W5786"/>
      <c r="X5786" s="397">
        <v>3</v>
      </c>
      <c r="Y5786" s="397">
        <v>135</v>
      </c>
    </row>
    <row r="5787" spans="1:25" x14ac:dyDescent="0.45">
      <c r="A5787">
        <f>'Page 1 - General Information'!$G$12</f>
        <v>113367003</v>
      </c>
      <c r="B5787" t="str">
        <f>'Page 1 - General Information'!$G$16</f>
        <v>2658</v>
      </c>
      <c r="C5787" s="395" t="s">
        <v>19824</v>
      </c>
      <c r="D5787"/>
      <c r="E5787"/>
      <c r="F5787"/>
      <c r="G5787"/>
      <c r="H5787"/>
      <c r="I5787"/>
      <c r="J5787"/>
      <c r="K5787"/>
      <c r="L5787"/>
      <c r="M5787"/>
      <c r="N5787" t="s">
        <v>8989</v>
      </c>
      <c r="O5787"/>
      <c r="P5787" s="401">
        <f>INDEX('Page 3 - Financial Information'!$K$16:$X$186,Y5787,X5787)</f>
        <v>0</v>
      </c>
      <c r="Q5787"/>
      <c r="R5787"/>
      <c r="S5787" t="s">
        <v>10433</v>
      </c>
      <c r="T5787"/>
      <c r="U5787"/>
      <c r="V5787"/>
      <c r="W5787"/>
      <c r="X5787" s="397">
        <v>4</v>
      </c>
      <c r="Y5787" s="397">
        <v>135</v>
      </c>
    </row>
    <row r="5788" spans="1:25" x14ac:dyDescent="0.45">
      <c r="A5788">
        <f>'Page 1 - General Information'!$G$12</f>
        <v>113367003</v>
      </c>
      <c r="B5788" t="str">
        <f>'Page 1 - General Information'!$G$16</f>
        <v>2658</v>
      </c>
      <c r="C5788" s="395" t="s">
        <v>19824</v>
      </c>
      <c r="D5788"/>
      <c r="E5788"/>
      <c r="F5788"/>
      <c r="G5788"/>
      <c r="H5788"/>
      <c r="I5788"/>
      <c r="J5788"/>
      <c r="K5788"/>
      <c r="L5788"/>
      <c r="M5788"/>
      <c r="N5788" t="s">
        <v>8989</v>
      </c>
      <c r="O5788"/>
      <c r="P5788" s="401">
        <f>INDEX('Page 3 - Financial Information'!$K$16:$X$186,Y5788,X5788)</f>
        <v>0</v>
      </c>
      <c r="Q5788"/>
      <c r="R5788"/>
      <c r="S5788" t="s">
        <v>10434</v>
      </c>
      <c r="T5788"/>
      <c r="U5788"/>
      <c r="V5788"/>
      <c r="W5788"/>
      <c r="X5788" s="397">
        <v>5</v>
      </c>
      <c r="Y5788" s="397">
        <v>135</v>
      </c>
    </row>
    <row r="5789" spans="1:25" x14ac:dyDescent="0.45">
      <c r="A5789">
        <f>'Page 1 - General Information'!$G$12</f>
        <v>113367003</v>
      </c>
      <c r="B5789" t="str">
        <f>'Page 1 - General Information'!$G$16</f>
        <v>2658</v>
      </c>
      <c r="C5789" s="395" t="s">
        <v>19824</v>
      </c>
      <c r="D5789"/>
      <c r="E5789"/>
      <c r="F5789"/>
      <c r="G5789"/>
      <c r="H5789"/>
      <c r="I5789"/>
      <c r="J5789"/>
      <c r="K5789"/>
      <c r="L5789"/>
      <c r="M5789"/>
      <c r="N5789" t="s">
        <v>8989</v>
      </c>
      <c r="O5789"/>
      <c r="P5789" s="401">
        <f>INDEX('Page 3 - Financial Information'!$K$16:$X$186,Y5789,X5789)</f>
        <v>0</v>
      </c>
      <c r="Q5789"/>
      <c r="R5789"/>
      <c r="S5789" t="s">
        <v>10435</v>
      </c>
      <c r="T5789"/>
      <c r="U5789"/>
      <c r="V5789"/>
      <c r="W5789"/>
      <c r="X5789" s="397">
        <v>6</v>
      </c>
      <c r="Y5789" s="397">
        <v>135</v>
      </c>
    </row>
    <row r="5790" spans="1:25" x14ac:dyDescent="0.45">
      <c r="A5790">
        <f>'Page 1 - General Information'!$G$12</f>
        <v>113367003</v>
      </c>
      <c r="B5790" t="str">
        <f>'Page 1 - General Information'!$G$16</f>
        <v>2658</v>
      </c>
      <c r="C5790" s="395" t="s">
        <v>19824</v>
      </c>
      <c r="D5790"/>
      <c r="E5790"/>
      <c r="F5790"/>
      <c r="G5790"/>
      <c r="H5790"/>
      <c r="I5790"/>
      <c r="J5790"/>
      <c r="K5790"/>
      <c r="L5790"/>
      <c r="M5790"/>
      <c r="N5790" t="s">
        <v>8989</v>
      </c>
      <c r="O5790"/>
      <c r="P5790" s="401">
        <f>INDEX('Page 3 - Financial Information'!$K$16:$X$186,Y5790,X5790)</f>
        <v>0</v>
      </c>
      <c r="Q5790"/>
      <c r="R5790"/>
      <c r="S5790" t="s">
        <v>10436</v>
      </c>
      <c r="T5790"/>
      <c r="U5790"/>
      <c r="V5790"/>
      <c r="W5790"/>
      <c r="X5790" s="397">
        <v>7</v>
      </c>
      <c r="Y5790" s="397">
        <v>135</v>
      </c>
    </row>
    <row r="5791" spans="1:25" x14ac:dyDescent="0.45">
      <c r="A5791">
        <f>'Page 1 - General Information'!$G$12</f>
        <v>113367003</v>
      </c>
      <c r="B5791" t="str">
        <f>'Page 1 - General Information'!$G$16</f>
        <v>2658</v>
      </c>
      <c r="C5791" s="395" t="s">
        <v>19824</v>
      </c>
      <c r="D5791"/>
      <c r="E5791"/>
      <c r="F5791"/>
      <c r="G5791"/>
      <c r="H5791"/>
      <c r="I5791"/>
      <c r="J5791"/>
      <c r="K5791"/>
      <c r="L5791"/>
      <c r="M5791"/>
      <c r="N5791" t="s">
        <v>8989</v>
      </c>
      <c r="O5791"/>
      <c r="P5791" s="401">
        <f>INDEX('Page 3 - Financial Information'!$K$16:$X$186,Y5791,X5791)</f>
        <v>0</v>
      </c>
      <c r="Q5791"/>
      <c r="R5791"/>
      <c r="S5791" t="s">
        <v>10437</v>
      </c>
      <c r="T5791"/>
      <c r="U5791"/>
      <c r="V5791"/>
      <c r="W5791"/>
      <c r="X5791" s="397">
        <v>8</v>
      </c>
      <c r="Y5791" s="397">
        <v>135</v>
      </c>
    </row>
    <row r="5792" spans="1:25" x14ac:dyDescent="0.45">
      <c r="A5792">
        <f>'Page 1 - General Information'!$G$12</f>
        <v>113367003</v>
      </c>
      <c r="B5792" t="str">
        <f>'Page 1 - General Information'!$G$16</f>
        <v>2658</v>
      </c>
      <c r="C5792" s="395" t="s">
        <v>19824</v>
      </c>
      <c r="D5792"/>
      <c r="E5792"/>
      <c r="F5792"/>
      <c r="G5792"/>
      <c r="H5792"/>
      <c r="I5792"/>
      <c r="J5792"/>
      <c r="K5792"/>
      <c r="L5792"/>
      <c r="M5792"/>
      <c r="N5792" t="s">
        <v>8989</v>
      </c>
      <c r="O5792"/>
      <c r="P5792" s="401">
        <f>INDEX('Page 3 - Financial Information'!$K$16:$X$186,Y5792,X5792)</f>
        <v>0</v>
      </c>
      <c r="Q5792"/>
      <c r="R5792"/>
      <c r="S5792" t="s">
        <v>10438</v>
      </c>
      <c r="T5792"/>
      <c r="U5792"/>
      <c r="V5792"/>
      <c r="W5792"/>
      <c r="X5792" s="397">
        <v>9</v>
      </c>
      <c r="Y5792" s="397">
        <v>135</v>
      </c>
    </row>
    <row r="5793" spans="1:25" x14ac:dyDescent="0.45">
      <c r="A5793">
        <f>'Page 1 - General Information'!$G$12</f>
        <v>113367003</v>
      </c>
      <c r="B5793" t="str">
        <f>'Page 1 - General Information'!$G$16</f>
        <v>2658</v>
      </c>
      <c r="C5793" s="395" t="s">
        <v>19824</v>
      </c>
      <c r="D5793"/>
      <c r="E5793"/>
      <c r="F5793"/>
      <c r="G5793"/>
      <c r="H5793"/>
      <c r="I5793"/>
      <c r="J5793"/>
      <c r="K5793"/>
      <c r="L5793"/>
      <c r="M5793"/>
      <c r="N5793" t="s">
        <v>8989</v>
      </c>
      <c r="O5793"/>
      <c r="P5793" s="401">
        <f>INDEX('Page 3 - Financial Information'!$K$16:$X$186,Y5793,X5793)</f>
        <v>0</v>
      </c>
      <c r="Q5793"/>
      <c r="R5793"/>
      <c r="S5793" t="s">
        <v>10439</v>
      </c>
      <c r="T5793"/>
      <c r="U5793"/>
      <c r="V5793"/>
      <c r="W5793"/>
      <c r="X5793" s="397">
        <v>10</v>
      </c>
      <c r="Y5793" s="397">
        <v>135</v>
      </c>
    </row>
    <row r="5794" spans="1:25" x14ac:dyDescent="0.45">
      <c r="A5794">
        <f>'Page 1 - General Information'!$G$12</f>
        <v>113367003</v>
      </c>
      <c r="B5794" t="str">
        <f>'Page 1 - General Information'!$G$16</f>
        <v>2658</v>
      </c>
      <c r="C5794" s="395" t="s">
        <v>19824</v>
      </c>
      <c r="D5794"/>
      <c r="E5794"/>
      <c r="F5794"/>
      <c r="G5794"/>
      <c r="H5794"/>
      <c r="I5794"/>
      <c r="J5794"/>
      <c r="K5794"/>
      <c r="L5794"/>
      <c r="M5794"/>
      <c r="N5794" t="s">
        <v>8989</v>
      </c>
      <c r="O5794"/>
      <c r="P5794" s="401">
        <f>INDEX('Page 3 - Financial Information'!$K$16:$X$186,Y5794,X5794)</f>
        <v>0</v>
      </c>
      <c r="Q5794"/>
      <c r="R5794"/>
      <c r="S5794" t="s">
        <v>10440</v>
      </c>
      <c r="T5794"/>
      <c r="U5794"/>
      <c r="V5794"/>
      <c r="W5794"/>
      <c r="X5794" s="397">
        <v>13</v>
      </c>
      <c r="Y5794" s="397">
        <v>135</v>
      </c>
    </row>
    <row r="5795" spans="1:25" x14ac:dyDescent="0.45">
      <c r="A5795">
        <f>'Page 1 - General Information'!$G$12</f>
        <v>113367003</v>
      </c>
      <c r="B5795" t="str">
        <f>'Page 1 - General Information'!$G$16</f>
        <v>2658</v>
      </c>
      <c r="C5795" s="395" t="s">
        <v>19824</v>
      </c>
      <c r="D5795"/>
      <c r="E5795"/>
      <c r="F5795"/>
      <c r="G5795"/>
      <c r="H5795"/>
      <c r="I5795"/>
      <c r="J5795"/>
      <c r="K5795"/>
      <c r="L5795"/>
      <c r="M5795"/>
      <c r="N5795" t="s">
        <v>8989</v>
      </c>
      <c r="O5795"/>
      <c r="P5795" s="401">
        <f>INDEX('Page 3 - Financial Information'!$K$16:$X$186,Y5795,X5795)</f>
        <v>0</v>
      </c>
      <c r="Q5795"/>
      <c r="R5795"/>
      <c r="S5795" t="s">
        <v>10441</v>
      </c>
      <c r="T5795"/>
      <c r="U5795"/>
      <c r="V5795"/>
      <c r="W5795"/>
      <c r="X5795" s="397">
        <v>14</v>
      </c>
      <c r="Y5795" s="397">
        <v>135</v>
      </c>
    </row>
    <row r="5796" spans="1:25" x14ac:dyDescent="0.45">
      <c r="A5796">
        <f>'Page 1 - General Information'!$G$12</f>
        <v>113367003</v>
      </c>
      <c r="B5796" t="str">
        <f>'Page 1 - General Information'!$G$16</f>
        <v>2658</v>
      </c>
      <c r="C5796" s="395" t="s">
        <v>19824</v>
      </c>
      <c r="D5796"/>
      <c r="E5796"/>
      <c r="F5796"/>
      <c r="G5796"/>
      <c r="H5796"/>
      <c r="I5796"/>
      <c r="J5796"/>
      <c r="K5796"/>
      <c r="L5796"/>
      <c r="M5796"/>
      <c r="N5796" t="s">
        <v>8989</v>
      </c>
      <c r="O5796"/>
      <c r="P5796" s="401">
        <f>INDEX('Page 3 - Financial Information'!$K$16:$X$186,Y5796,X5796)</f>
        <v>0</v>
      </c>
      <c r="Q5796"/>
      <c r="R5796"/>
      <c r="S5796" t="s">
        <v>10442</v>
      </c>
      <c r="T5796"/>
      <c r="U5796"/>
      <c r="V5796"/>
      <c r="W5796"/>
      <c r="X5796" s="397">
        <v>1</v>
      </c>
      <c r="Y5796" s="397">
        <v>136</v>
      </c>
    </row>
    <row r="5797" spans="1:25" x14ac:dyDescent="0.45">
      <c r="A5797">
        <f>'Page 1 - General Information'!$G$12</f>
        <v>113367003</v>
      </c>
      <c r="B5797" t="str">
        <f>'Page 1 - General Information'!$G$16</f>
        <v>2658</v>
      </c>
      <c r="C5797" s="395" t="s">
        <v>19824</v>
      </c>
      <c r="D5797"/>
      <c r="E5797"/>
      <c r="F5797"/>
      <c r="G5797"/>
      <c r="H5797"/>
      <c r="I5797"/>
      <c r="J5797"/>
      <c r="K5797"/>
      <c r="L5797"/>
      <c r="M5797"/>
      <c r="N5797" t="s">
        <v>8989</v>
      </c>
      <c r="O5797"/>
      <c r="P5797" s="401">
        <f>INDEX('Page 3 - Financial Information'!$K$16:$X$186,Y5797,X5797)</f>
        <v>0</v>
      </c>
      <c r="Q5797"/>
      <c r="R5797"/>
      <c r="S5797" t="s">
        <v>10443</v>
      </c>
      <c r="T5797"/>
      <c r="U5797"/>
      <c r="V5797"/>
      <c r="W5797"/>
      <c r="X5797" s="397">
        <v>3</v>
      </c>
      <c r="Y5797" s="397">
        <v>136</v>
      </c>
    </row>
    <row r="5798" spans="1:25" x14ac:dyDescent="0.45">
      <c r="A5798">
        <f>'Page 1 - General Information'!$G$12</f>
        <v>113367003</v>
      </c>
      <c r="B5798" t="str">
        <f>'Page 1 - General Information'!$G$16</f>
        <v>2658</v>
      </c>
      <c r="C5798" s="395" t="s">
        <v>19824</v>
      </c>
      <c r="D5798"/>
      <c r="E5798"/>
      <c r="F5798"/>
      <c r="G5798"/>
      <c r="H5798"/>
      <c r="I5798"/>
      <c r="J5798"/>
      <c r="K5798"/>
      <c r="L5798"/>
      <c r="M5798"/>
      <c r="N5798" t="s">
        <v>8989</v>
      </c>
      <c r="O5798"/>
      <c r="P5798" s="401">
        <f>INDEX('Page 3 - Financial Information'!$K$16:$X$186,Y5798,X5798)</f>
        <v>0</v>
      </c>
      <c r="Q5798"/>
      <c r="R5798"/>
      <c r="S5798" t="s">
        <v>10444</v>
      </c>
      <c r="T5798"/>
      <c r="U5798"/>
      <c r="V5798"/>
      <c r="W5798"/>
      <c r="X5798" s="397">
        <v>4</v>
      </c>
      <c r="Y5798" s="397">
        <v>136</v>
      </c>
    </row>
    <row r="5799" spans="1:25" x14ac:dyDescent="0.45">
      <c r="A5799">
        <f>'Page 1 - General Information'!$G$12</f>
        <v>113367003</v>
      </c>
      <c r="B5799" t="str">
        <f>'Page 1 - General Information'!$G$16</f>
        <v>2658</v>
      </c>
      <c r="C5799" s="395" t="s">
        <v>19824</v>
      </c>
      <c r="D5799"/>
      <c r="E5799"/>
      <c r="F5799"/>
      <c r="G5799"/>
      <c r="H5799"/>
      <c r="I5799"/>
      <c r="J5799"/>
      <c r="K5799"/>
      <c r="L5799"/>
      <c r="M5799"/>
      <c r="N5799" t="s">
        <v>8989</v>
      </c>
      <c r="O5799"/>
      <c r="P5799" s="401">
        <f>INDEX('Page 3 - Financial Information'!$K$16:$X$186,Y5799,X5799)</f>
        <v>0</v>
      </c>
      <c r="Q5799"/>
      <c r="R5799"/>
      <c r="S5799" t="s">
        <v>10445</v>
      </c>
      <c r="T5799"/>
      <c r="U5799"/>
      <c r="V5799"/>
      <c r="W5799"/>
      <c r="X5799" s="397">
        <v>5</v>
      </c>
      <c r="Y5799" s="397">
        <v>136</v>
      </c>
    </row>
    <row r="5800" spans="1:25" x14ac:dyDescent="0.45">
      <c r="A5800">
        <f>'Page 1 - General Information'!$G$12</f>
        <v>113367003</v>
      </c>
      <c r="B5800" t="str">
        <f>'Page 1 - General Information'!$G$16</f>
        <v>2658</v>
      </c>
      <c r="C5800" s="395" t="s">
        <v>19824</v>
      </c>
      <c r="D5800"/>
      <c r="E5800"/>
      <c r="F5800"/>
      <c r="G5800"/>
      <c r="H5800"/>
      <c r="I5800"/>
      <c r="J5800"/>
      <c r="K5800"/>
      <c r="L5800"/>
      <c r="M5800"/>
      <c r="N5800" t="s">
        <v>8989</v>
      </c>
      <c r="O5800"/>
      <c r="P5800" s="401">
        <f>INDEX('Page 3 - Financial Information'!$K$16:$X$186,Y5800,X5800)</f>
        <v>0</v>
      </c>
      <c r="Q5800"/>
      <c r="R5800"/>
      <c r="S5800" t="s">
        <v>10446</v>
      </c>
      <c r="T5800"/>
      <c r="U5800"/>
      <c r="V5800"/>
      <c r="W5800"/>
      <c r="X5800" s="397">
        <v>6</v>
      </c>
      <c r="Y5800" s="397">
        <v>136</v>
      </c>
    </row>
    <row r="5801" spans="1:25" x14ac:dyDescent="0.45">
      <c r="A5801">
        <f>'Page 1 - General Information'!$G$12</f>
        <v>113367003</v>
      </c>
      <c r="B5801" t="str">
        <f>'Page 1 - General Information'!$G$16</f>
        <v>2658</v>
      </c>
      <c r="C5801" s="395" t="s">
        <v>19824</v>
      </c>
      <c r="D5801"/>
      <c r="E5801"/>
      <c r="F5801"/>
      <c r="G5801"/>
      <c r="H5801"/>
      <c r="I5801"/>
      <c r="J5801"/>
      <c r="K5801"/>
      <c r="L5801"/>
      <c r="M5801"/>
      <c r="N5801" t="s">
        <v>8989</v>
      </c>
      <c r="O5801"/>
      <c r="P5801" s="401">
        <f>INDEX('Page 3 - Financial Information'!$K$16:$X$186,Y5801,X5801)</f>
        <v>0</v>
      </c>
      <c r="Q5801"/>
      <c r="R5801"/>
      <c r="S5801" t="s">
        <v>10447</v>
      </c>
      <c r="T5801"/>
      <c r="U5801"/>
      <c r="V5801"/>
      <c r="W5801"/>
      <c r="X5801" s="397">
        <v>7</v>
      </c>
      <c r="Y5801" s="397">
        <v>136</v>
      </c>
    </row>
    <row r="5802" spans="1:25" x14ac:dyDescent="0.45">
      <c r="A5802">
        <f>'Page 1 - General Information'!$G$12</f>
        <v>113367003</v>
      </c>
      <c r="B5802" t="str">
        <f>'Page 1 - General Information'!$G$16</f>
        <v>2658</v>
      </c>
      <c r="C5802" s="395" t="s">
        <v>19824</v>
      </c>
      <c r="D5802"/>
      <c r="E5802"/>
      <c r="F5802"/>
      <c r="G5802"/>
      <c r="H5802"/>
      <c r="I5802"/>
      <c r="J5802"/>
      <c r="K5802"/>
      <c r="L5802"/>
      <c r="M5802"/>
      <c r="N5802" t="s">
        <v>8989</v>
      </c>
      <c r="O5802"/>
      <c r="P5802" s="401">
        <f>INDEX('Page 3 - Financial Information'!$K$16:$X$186,Y5802,X5802)</f>
        <v>0</v>
      </c>
      <c r="Q5802"/>
      <c r="R5802"/>
      <c r="S5802" t="s">
        <v>10448</v>
      </c>
      <c r="T5802"/>
      <c r="U5802"/>
      <c r="V5802"/>
      <c r="W5802"/>
      <c r="X5802" s="397">
        <v>8</v>
      </c>
      <c r="Y5802" s="397">
        <v>136</v>
      </c>
    </row>
    <row r="5803" spans="1:25" x14ac:dyDescent="0.45">
      <c r="A5803">
        <f>'Page 1 - General Information'!$G$12</f>
        <v>113367003</v>
      </c>
      <c r="B5803" t="str">
        <f>'Page 1 - General Information'!$G$16</f>
        <v>2658</v>
      </c>
      <c r="C5803" s="395" t="s">
        <v>19824</v>
      </c>
      <c r="D5803"/>
      <c r="E5803"/>
      <c r="F5803"/>
      <c r="G5803"/>
      <c r="H5803"/>
      <c r="I5803"/>
      <c r="J5803"/>
      <c r="K5803"/>
      <c r="L5803"/>
      <c r="M5803"/>
      <c r="N5803" t="s">
        <v>8989</v>
      </c>
      <c r="O5803"/>
      <c r="P5803" s="401">
        <f>INDEX('Page 3 - Financial Information'!$K$16:$X$186,Y5803,X5803)</f>
        <v>0</v>
      </c>
      <c r="Q5803"/>
      <c r="R5803"/>
      <c r="S5803" t="s">
        <v>10449</v>
      </c>
      <c r="T5803"/>
      <c r="U5803"/>
      <c r="V5803"/>
      <c r="W5803"/>
      <c r="X5803" s="397">
        <v>9</v>
      </c>
      <c r="Y5803" s="397">
        <v>136</v>
      </c>
    </row>
    <row r="5804" spans="1:25" x14ac:dyDescent="0.45">
      <c r="A5804">
        <f>'Page 1 - General Information'!$G$12</f>
        <v>113367003</v>
      </c>
      <c r="B5804" t="str">
        <f>'Page 1 - General Information'!$G$16</f>
        <v>2658</v>
      </c>
      <c r="C5804" s="395" t="s">
        <v>19824</v>
      </c>
      <c r="D5804"/>
      <c r="E5804"/>
      <c r="F5804"/>
      <c r="G5804"/>
      <c r="H5804"/>
      <c r="I5804"/>
      <c r="J5804"/>
      <c r="K5804"/>
      <c r="L5804"/>
      <c r="M5804"/>
      <c r="N5804" t="s">
        <v>8989</v>
      </c>
      <c r="O5804"/>
      <c r="P5804" s="401">
        <f>INDEX('Page 3 - Financial Information'!$K$16:$X$186,Y5804,X5804)</f>
        <v>0</v>
      </c>
      <c r="Q5804"/>
      <c r="R5804"/>
      <c r="S5804" t="s">
        <v>10450</v>
      </c>
      <c r="T5804"/>
      <c r="U5804"/>
      <c r="V5804"/>
      <c r="W5804"/>
      <c r="X5804" s="397">
        <v>10</v>
      </c>
      <c r="Y5804" s="397">
        <v>136</v>
      </c>
    </row>
    <row r="5805" spans="1:25" x14ac:dyDescent="0.45">
      <c r="A5805">
        <f>'Page 1 - General Information'!$G$12</f>
        <v>113367003</v>
      </c>
      <c r="B5805" t="str">
        <f>'Page 1 - General Information'!$G$16</f>
        <v>2658</v>
      </c>
      <c r="C5805" s="395" t="s">
        <v>19824</v>
      </c>
      <c r="D5805"/>
      <c r="E5805"/>
      <c r="F5805"/>
      <c r="G5805"/>
      <c r="H5805"/>
      <c r="I5805"/>
      <c r="J5805"/>
      <c r="K5805"/>
      <c r="L5805"/>
      <c r="M5805"/>
      <c r="N5805" t="s">
        <v>8989</v>
      </c>
      <c r="O5805"/>
      <c r="P5805" s="401">
        <f>INDEX('Page 3 - Financial Information'!$K$16:$X$186,Y5805,X5805)</f>
        <v>0</v>
      </c>
      <c r="Q5805"/>
      <c r="R5805"/>
      <c r="S5805" t="s">
        <v>10451</v>
      </c>
      <c r="T5805"/>
      <c r="U5805"/>
      <c r="V5805"/>
      <c r="W5805"/>
      <c r="X5805" s="397">
        <v>13</v>
      </c>
      <c r="Y5805" s="397">
        <v>136</v>
      </c>
    </row>
    <row r="5806" spans="1:25" x14ac:dyDescent="0.45">
      <c r="A5806">
        <f>'Page 1 - General Information'!$G$12</f>
        <v>113367003</v>
      </c>
      <c r="B5806" t="str">
        <f>'Page 1 - General Information'!$G$16</f>
        <v>2658</v>
      </c>
      <c r="C5806" s="395" t="s">
        <v>19824</v>
      </c>
      <c r="D5806"/>
      <c r="E5806"/>
      <c r="F5806"/>
      <c r="G5806"/>
      <c r="H5806"/>
      <c r="I5806"/>
      <c r="J5806"/>
      <c r="K5806"/>
      <c r="L5806"/>
      <c r="M5806"/>
      <c r="N5806" t="s">
        <v>8989</v>
      </c>
      <c r="O5806"/>
      <c r="P5806" s="401">
        <f>INDEX('Page 3 - Financial Information'!$K$16:$X$186,Y5806,X5806)</f>
        <v>0</v>
      </c>
      <c r="Q5806"/>
      <c r="R5806"/>
      <c r="S5806" t="s">
        <v>10452</v>
      </c>
      <c r="T5806"/>
      <c r="U5806"/>
      <c r="V5806"/>
      <c r="W5806"/>
      <c r="X5806" s="397">
        <v>14</v>
      </c>
      <c r="Y5806" s="397">
        <v>136</v>
      </c>
    </row>
    <row r="5807" spans="1:25" x14ac:dyDescent="0.45">
      <c r="A5807">
        <f>'Page 1 - General Information'!$G$12</f>
        <v>113367003</v>
      </c>
      <c r="B5807" t="str">
        <f>'Page 1 - General Information'!$G$16</f>
        <v>2658</v>
      </c>
      <c r="C5807" s="395" t="s">
        <v>19824</v>
      </c>
      <c r="D5807"/>
      <c r="E5807"/>
      <c r="F5807"/>
      <c r="G5807"/>
      <c r="H5807"/>
      <c r="I5807"/>
      <c r="J5807"/>
      <c r="K5807"/>
      <c r="L5807"/>
      <c r="M5807"/>
      <c r="N5807" t="s">
        <v>8989</v>
      </c>
      <c r="O5807"/>
      <c r="P5807" s="401">
        <f>INDEX('Page 3 - Financial Information'!$K$16:$X$186,Y5807,X5807)</f>
        <v>0</v>
      </c>
      <c r="Q5807"/>
      <c r="R5807"/>
      <c r="S5807" t="s">
        <v>10453</v>
      </c>
      <c r="T5807"/>
      <c r="U5807"/>
      <c r="V5807"/>
      <c r="W5807"/>
      <c r="X5807" s="397">
        <v>1</v>
      </c>
      <c r="Y5807" s="397">
        <v>137</v>
      </c>
    </row>
    <row r="5808" spans="1:25" x14ac:dyDescent="0.45">
      <c r="A5808">
        <f>'Page 1 - General Information'!$G$12</f>
        <v>113367003</v>
      </c>
      <c r="B5808" t="str">
        <f>'Page 1 - General Information'!$G$16</f>
        <v>2658</v>
      </c>
      <c r="C5808" s="395" t="s">
        <v>19824</v>
      </c>
      <c r="D5808"/>
      <c r="E5808"/>
      <c r="F5808"/>
      <c r="G5808"/>
      <c r="H5808"/>
      <c r="I5808"/>
      <c r="J5808"/>
      <c r="K5808"/>
      <c r="L5808"/>
      <c r="M5808"/>
      <c r="N5808" t="s">
        <v>8989</v>
      </c>
      <c r="O5808"/>
      <c r="P5808" s="401">
        <f>INDEX('Page 3 - Financial Information'!$K$16:$X$186,Y5808,X5808)</f>
        <v>0</v>
      </c>
      <c r="Q5808"/>
      <c r="R5808"/>
      <c r="S5808" t="s">
        <v>10454</v>
      </c>
      <c r="T5808"/>
      <c r="U5808"/>
      <c r="V5808"/>
      <c r="W5808"/>
      <c r="X5808" s="397">
        <v>3</v>
      </c>
      <c r="Y5808" s="397">
        <v>137</v>
      </c>
    </row>
    <row r="5809" spans="1:25" x14ac:dyDescent="0.45">
      <c r="A5809">
        <f>'Page 1 - General Information'!$G$12</f>
        <v>113367003</v>
      </c>
      <c r="B5809" t="str">
        <f>'Page 1 - General Information'!$G$16</f>
        <v>2658</v>
      </c>
      <c r="C5809" s="395" t="s">
        <v>19824</v>
      </c>
      <c r="D5809"/>
      <c r="E5809"/>
      <c r="F5809"/>
      <c r="G5809"/>
      <c r="H5809"/>
      <c r="I5809"/>
      <c r="J5809"/>
      <c r="K5809"/>
      <c r="L5809"/>
      <c r="M5809"/>
      <c r="N5809" t="s">
        <v>8989</v>
      </c>
      <c r="O5809"/>
      <c r="P5809" s="401">
        <f>INDEX('Page 3 - Financial Information'!$K$16:$X$186,Y5809,X5809)</f>
        <v>0</v>
      </c>
      <c r="Q5809"/>
      <c r="R5809"/>
      <c r="S5809" t="s">
        <v>10455</v>
      </c>
      <c r="T5809"/>
      <c r="U5809"/>
      <c r="V5809"/>
      <c r="W5809"/>
      <c r="X5809" s="397">
        <v>4</v>
      </c>
      <c r="Y5809" s="397">
        <v>137</v>
      </c>
    </row>
    <row r="5810" spans="1:25" x14ac:dyDescent="0.45">
      <c r="A5810">
        <f>'Page 1 - General Information'!$G$12</f>
        <v>113367003</v>
      </c>
      <c r="B5810" t="str">
        <f>'Page 1 - General Information'!$G$16</f>
        <v>2658</v>
      </c>
      <c r="C5810" s="395" t="s">
        <v>19824</v>
      </c>
      <c r="D5810"/>
      <c r="E5810"/>
      <c r="F5810"/>
      <c r="G5810"/>
      <c r="H5810"/>
      <c r="I5810"/>
      <c r="J5810"/>
      <c r="K5810"/>
      <c r="L5810"/>
      <c r="M5810"/>
      <c r="N5810" t="s">
        <v>8989</v>
      </c>
      <c r="O5810"/>
      <c r="P5810" s="401">
        <f>INDEX('Page 3 - Financial Information'!$K$16:$X$186,Y5810,X5810)</f>
        <v>0</v>
      </c>
      <c r="Q5810"/>
      <c r="R5810"/>
      <c r="S5810" t="s">
        <v>10456</v>
      </c>
      <c r="T5810"/>
      <c r="U5810"/>
      <c r="V5810"/>
      <c r="W5810"/>
      <c r="X5810" s="397">
        <v>5</v>
      </c>
      <c r="Y5810" s="397">
        <v>137</v>
      </c>
    </row>
    <row r="5811" spans="1:25" x14ac:dyDescent="0.45">
      <c r="A5811">
        <f>'Page 1 - General Information'!$G$12</f>
        <v>113367003</v>
      </c>
      <c r="B5811" t="str">
        <f>'Page 1 - General Information'!$G$16</f>
        <v>2658</v>
      </c>
      <c r="C5811" s="395" t="s">
        <v>19824</v>
      </c>
      <c r="D5811"/>
      <c r="E5811"/>
      <c r="F5811"/>
      <c r="G5811"/>
      <c r="H5811"/>
      <c r="I5811"/>
      <c r="J5811"/>
      <c r="K5811"/>
      <c r="L5811"/>
      <c r="M5811"/>
      <c r="N5811" t="s">
        <v>8989</v>
      </c>
      <c r="O5811"/>
      <c r="P5811" s="401">
        <f>INDEX('Page 3 - Financial Information'!$K$16:$X$186,Y5811,X5811)</f>
        <v>0</v>
      </c>
      <c r="Q5811"/>
      <c r="R5811"/>
      <c r="S5811" t="s">
        <v>10457</v>
      </c>
      <c r="T5811"/>
      <c r="U5811"/>
      <c r="V5811"/>
      <c r="W5811"/>
      <c r="X5811" s="397">
        <v>6</v>
      </c>
      <c r="Y5811" s="397">
        <v>137</v>
      </c>
    </row>
    <row r="5812" spans="1:25" x14ac:dyDescent="0.45">
      <c r="A5812">
        <f>'Page 1 - General Information'!$G$12</f>
        <v>113367003</v>
      </c>
      <c r="B5812" t="str">
        <f>'Page 1 - General Information'!$G$16</f>
        <v>2658</v>
      </c>
      <c r="C5812" s="395" t="s">
        <v>19824</v>
      </c>
      <c r="D5812"/>
      <c r="E5812"/>
      <c r="F5812"/>
      <c r="G5812"/>
      <c r="H5812"/>
      <c r="I5812"/>
      <c r="J5812"/>
      <c r="K5812"/>
      <c r="L5812"/>
      <c r="M5812"/>
      <c r="N5812" t="s">
        <v>8989</v>
      </c>
      <c r="O5812"/>
      <c r="P5812" s="401">
        <f>INDEX('Page 3 - Financial Information'!$K$16:$X$186,Y5812,X5812)</f>
        <v>0</v>
      </c>
      <c r="Q5812"/>
      <c r="R5812"/>
      <c r="S5812" t="s">
        <v>10458</v>
      </c>
      <c r="T5812"/>
      <c r="U5812"/>
      <c r="V5812"/>
      <c r="W5812"/>
      <c r="X5812" s="397">
        <v>7</v>
      </c>
      <c r="Y5812" s="397">
        <v>137</v>
      </c>
    </row>
    <row r="5813" spans="1:25" x14ac:dyDescent="0.45">
      <c r="A5813">
        <f>'Page 1 - General Information'!$G$12</f>
        <v>113367003</v>
      </c>
      <c r="B5813" t="str">
        <f>'Page 1 - General Information'!$G$16</f>
        <v>2658</v>
      </c>
      <c r="C5813" s="395" t="s">
        <v>19824</v>
      </c>
      <c r="D5813"/>
      <c r="E5813"/>
      <c r="F5813"/>
      <c r="G5813"/>
      <c r="H5813"/>
      <c r="I5813"/>
      <c r="J5813"/>
      <c r="K5813"/>
      <c r="L5813"/>
      <c r="M5813"/>
      <c r="N5813" t="s">
        <v>8989</v>
      </c>
      <c r="O5813"/>
      <c r="P5813" s="401">
        <f>INDEX('Page 3 - Financial Information'!$K$16:$X$186,Y5813,X5813)</f>
        <v>0</v>
      </c>
      <c r="Q5813"/>
      <c r="R5813"/>
      <c r="S5813" t="s">
        <v>10459</v>
      </c>
      <c r="T5813"/>
      <c r="U5813"/>
      <c r="V5813"/>
      <c r="W5813"/>
      <c r="X5813" s="397">
        <v>8</v>
      </c>
      <c r="Y5813" s="397">
        <v>137</v>
      </c>
    </row>
    <row r="5814" spans="1:25" x14ac:dyDescent="0.45">
      <c r="A5814">
        <f>'Page 1 - General Information'!$G$12</f>
        <v>113367003</v>
      </c>
      <c r="B5814" t="str">
        <f>'Page 1 - General Information'!$G$16</f>
        <v>2658</v>
      </c>
      <c r="C5814" s="395" t="s">
        <v>19824</v>
      </c>
      <c r="D5814"/>
      <c r="E5814"/>
      <c r="F5814"/>
      <c r="G5814"/>
      <c r="H5814"/>
      <c r="I5814"/>
      <c r="J5814"/>
      <c r="K5814"/>
      <c r="L5814"/>
      <c r="M5814"/>
      <c r="N5814" t="s">
        <v>8989</v>
      </c>
      <c r="O5814"/>
      <c r="P5814" s="401">
        <f>INDEX('Page 3 - Financial Information'!$K$16:$X$186,Y5814,X5814)</f>
        <v>0</v>
      </c>
      <c r="Q5814"/>
      <c r="R5814"/>
      <c r="S5814" t="s">
        <v>10460</v>
      </c>
      <c r="T5814"/>
      <c r="U5814"/>
      <c r="V5814"/>
      <c r="W5814"/>
      <c r="X5814" s="397">
        <v>9</v>
      </c>
      <c r="Y5814" s="397">
        <v>137</v>
      </c>
    </row>
    <row r="5815" spans="1:25" x14ac:dyDescent="0.45">
      <c r="A5815">
        <f>'Page 1 - General Information'!$G$12</f>
        <v>113367003</v>
      </c>
      <c r="B5815" t="str">
        <f>'Page 1 - General Information'!$G$16</f>
        <v>2658</v>
      </c>
      <c r="C5815" s="395" t="s">
        <v>19824</v>
      </c>
      <c r="D5815"/>
      <c r="E5815"/>
      <c r="F5815"/>
      <c r="G5815"/>
      <c r="H5815"/>
      <c r="I5815"/>
      <c r="J5815"/>
      <c r="K5815"/>
      <c r="L5815"/>
      <c r="M5815"/>
      <c r="N5815" t="s">
        <v>8989</v>
      </c>
      <c r="O5815"/>
      <c r="P5815" s="401">
        <f>INDEX('Page 3 - Financial Information'!$K$16:$X$186,Y5815,X5815)</f>
        <v>0</v>
      </c>
      <c r="Q5815"/>
      <c r="R5815"/>
      <c r="S5815" t="s">
        <v>10461</v>
      </c>
      <c r="T5815"/>
      <c r="U5815"/>
      <c r="V5815"/>
      <c r="W5815"/>
      <c r="X5815" s="397">
        <v>10</v>
      </c>
      <c r="Y5815" s="397">
        <v>137</v>
      </c>
    </row>
    <row r="5816" spans="1:25" x14ac:dyDescent="0.45">
      <c r="A5816">
        <f>'Page 1 - General Information'!$G$12</f>
        <v>113367003</v>
      </c>
      <c r="B5816" t="str">
        <f>'Page 1 - General Information'!$G$16</f>
        <v>2658</v>
      </c>
      <c r="C5816" s="395" t="s">
        <v>19824</v>
      </c>
      <c r="D5816"/>
      <c r="E5816"/>
      <c r="F5816"/>
      <c r="G5816"/>
      <c r="H5816"/>
      <c r="I5816"/>
      <c r="J5816"/>
      <c r="K5816"/>
      <c r="L5816"/>
      <c r="M5816"/>
      <c r="N5816" t="s">
        <v>8989</v>
      </c>
      <c r="O5816"/>
      <c r="P5816" s="401">
        <f>INDEX('Page 3 - Financial Information'!$K$16:$X$186,Y5816,X5816)</f>
        <v>0</v>
      </c>
      <c r="Q5816"/>
      <c r="R5816"/>
      <c r="S5816" t="s">
        <v>10462</v>
      </c>
      <c r="T5816"/>
      <c r="U5816"/>
      <c r="V5816"/>
      <c r="W5816"/>
      <c r="X5816" s="397">
        <v>13</v>
      </c>
      <c r="Y5816" s="397">
        <v>137</v>
      </c>
    </row>
    <row r="5817" spans="1:25" x14ac:dyDescent="0.45">
      <c r="A5817">
        <f>'Page 1 - General Information'!$G$12</f>
        <v>113367003</v>
      </c>
      <c r="B5817" t="str">
        <f>'Page 1 - General Information'!$G$16</f>
        <v>2658</v>
      </c>
      <c r="C5817" s="395" t="s">
        <v>19824</v>
      </c>
      <c r="D5817"/>
      <c r="E5817"/>
      <c r="F5817"/>
      <c r="G5817"/>
      <c r="H5817"/>
      <c r="I5817"/>
      <c r="J5817"/>
      <c r="K5817"/>
      <c r="L5817"/>
      <c r="M5817"/>
      <c r="N5817" t="s">
        <v>8989</v>
      </c>
      <c r="O5817"/>
      <c r="P5817" s="401">
        <f>INDEX('Page 3 - Financial Information'!$K$16:$X$186,Y5817,X5817)</f>
        <v>0</v>
      </c>
      <c r="Q5817"/>
      <c r="R5817"/>
      <c r="S5817" t="s">
        <v>10463</v>
      </c>
      <c r="T5817"/>
      <c r="U5817"/>
      <c r="V5817"/>
      <c r="W5817"/>
      <c r="X5817" s="397">
        <v>14</v>
      </c>
      <c r="Y5817" s="397">
        <v>137</v>
      </c>
    </row>
    <row r="5818" spans="1:25" x14ac:dyDescent="0.45">
      <c r="A5818">
        <f>'Page 1 - General Information'!$G$12</f>
        <v>113367003</v>
      </c>
      <c r="B5818" t="str">
        <f>'Page 1 - General Information'!$G$16</f>
        <v>2658</v>
      </c>
      <c r="C5818" s="395" t="s">
        <v>19824</v>
      </c>
      <c r="D5818"/>
      <c r="E5818"/>
      <c r="F5818"/>
      <c r="G5818"/>
      <c r="H5818"/>
      <c r="I5818"/>
      <c r="J5818"/>
      <c r="K5818"/>
      <c r="L5818"/>
      <c r="M5818"/>
      <c r="N5818" t="s">
        <v>8989</v>
      </c>
      <c r="O5818"/>
      <c r="P5818" s="401">
        <f>INDEX('Page 3 - Financial Information'!$K$16:$X$186,Y5818,X5818)</f>
        <v>0</v>
      </c>
      <c r="Q5818"/>
      <c r="R5818"/>
      <c r="S5818" t="s">
        <v>10464</v>
      </c>
      <c r="T5818"/>
      <c r="U5818"/>
      <c r="V5818"/>
      <c r="W5818"/>
      <c r="X5818" s="397">
        <v>1</v>
      </c>
      <c r="Y5818" s="397">
        <v>138</v>
      </c>
    </row>
    <row r="5819" spans="1:25" x14ac:dyDescent="0.45">
      <c r="A5819">
        <f>'Page 1 - General Information'!$G$12</f>
        <v>113367003</v>
      </c>
      <c r="B5819" t="str">
        <f>'Page 1 - General Information'!$G$16</f>
        <v>2658</v>
      </c>
      <c r="C5819" s="395" t="s">
        <v>19824</v>
      </c>
      <c r="D5819"/>
      <c r="E5819"/>
      <c r="F5819"/>
      <c r="G5819"/>
      <c r="H5819"/>
      <c r="I5819"/>
      <c r="J5819"/>
      <c r="K5819"/>
      <c r="L5819"/>
      <c r="M5819"/>
      <c r="N5819" t="s">
        <v>8989</v>
      </c>
      <c r="O5819"/>
      <c r="P5819" s="401">
        <f>INDEX('Page 3 - Financial Information'!$K$16:$X$186,Y5819,X5819)</f>
        <v>0</v>
      </c>
      <c r="Q5819"/>
      <c r="R5819"/>
      <c r="S5819" t="s">
        <v>10465</v>
      </c>
      <c r="T5819"/>
      <c r="U5819"/>
      <c r="V5819"/>
      <c r="W5819"/>
      <c r="X5819" s="397">
        <v>3</v>
      </c>
      <c r="Y5819" s="397">
        <v>138</v>
      </c>
    </row>
    <row r="5820" spans="1:25" x14ac:dyDescent="0.45">
      <c r="A5820">
        <f>'Page 1 - General Information'!$G$12</f>
        <v>113367003</v>
      </c>
      <c r="B5820" t="str">
        <f>'Page 1 - General Information'!$G$16</f>
        <v>2658</v>
      </c>
      <c r="C5820" s="395" t="s">
        <v>19824</v>
      </c>
      <c r="D5820"/>
      <c r="E5820"/>
      <c r="F5820"/>
      <c r="G5820"/>
      <c r="H5820"/>
      <c r="I5820"/>
      <c r="J5820"/>
      <c r="K5820"/>
      <c r="L5820"/>
      <c r="M5820"/>
      <c r="N5820" t="s">
        <v>8989</v>
      </c>
      <c r="O5820"/>
      <c r="P5820" s="401">
        <f>INDEX('Page 3 - Financial Information'!$K$16:$X$186,Y5820,X5820)</f>
        <v>0</v>
      </c>
      <c r="Q5820"/>
      <c r="R5820"/>
      <c r="S5820" t="s">
        <v>10466</v>
      </c>
      <c r="T5820"/>
      <c r="U5820"/>
      <c r="V5820"/>
      <c r="W5820"/>
      <c r="X5820" s="397">
        <v>4</v>
      </c>
      <c r="Y5820" s="397">
        <v>138</v>
      </c>
    </row>
    <row r="5821" spans="1:25" x14ac:dyDescent="0.45">
      <c r="A5821">
        <f>'Page 1 - General Information'!$G$12</f>
        <v>113367003</v>
      </c>
      <c r="B5821" t="str">
        <f>'Page 1 - General Information'!$G$16</f>
        <v>2658</v>
      </c>
      <c r="C5821" s="395" t="s">
        <v>19824</v>
      </c>
      <c r="D5821"/>
      <c r="E5821"/>
      <c r="F5821"/>
      <c r="G5821"/>
      <c r="H5821"/>
      <c r="I5821"/>
      <c r="J5821"/>
      <c r="K5821"/>
      <c r="L5821"/>
      <c r="M5821"/>
      <c r="N5821" t="s">
        <v>8989</v>
      </c>
      <c r="O5821"/>
      <c r="P5821" s="401">
        <f>INDEX('Page 3 - Financial Information'!$K$16:$X$186,Y5821,X5821)</f>
        <v>0</v>
      </c>
      <c r="Q5821"/>
      <c r="R5821"/>
      <c r="S5821" t="s">
        <v>10467</v>
      </c>
      <c r="T5821"/>
      <c r="U5821"/>
      <c r="V5821"/>
      <c r="W5821"/>
      <c r="X5821" s="397">
        <v>5</v>
      </c>
      <c r="Y5821" s="397">
        <v>138</v>
      </c>
    </row>
    <row r="5822" spans="1:25" x14ac:dyDescent="0.45">
      <c r="A5822">
        <f>'Page 1 - General Information'!$G$12</f>
        <v>113367003</v>
      </c>
      <c r="B5822" t="str">
        <f>'Page 1 - General Information'!$G$16</f>
        <v>2658</v>
      </c>
      <c r="C5822" s="395" t="s">
        <v>19824</v>
      </c>
      <c r="D5822"/>
      <c r="E5822"/>
      <c r="F5822"/>
      <c r="G5822"/>
      <c r="H5822"/>
      <c r="I5822"/>
      <c r="J5822"/>
      <c r="K5822"/>
      <c r="L5822"/>
      <c r="M5822"/>
      <c r="N5822" t="s">
        <v>8989</v>
      </c>
      <c r="O5822"/>
      <c r="P5822" s="401">
        <f>INDEX('Page 3 - Financial Information'!$K$16:$X$186,Y5822,X5822)</f>
        <v>0</v>
      </c>
      <c r="Q5822"/>
      <c r="R5822"/>
      <c r="S5822" t="s">
        <v>10468</v>
      </c>
      <c r="T5822"/>
      <c r="U5822"/>
      <c r="V5822"/>
      <c r="W5822"/>
      <c r="X5822" s="397">
        <v>6</v>
      </c>
      <c r="Y5822" s="397">
        <v>138</v>
      </c>
    </row>
    <row r="5823" spans="1:25" x14ac:dyDescent="0.45">
      <c r="A5823">
        <f>'Page 1 - General Information'!$G$12</f>
        <v>113367003</v>
      </c>
      <c r="B5823" t="str">
        <f>'Page 1 - General Information'!$G$16</f>
        <v>2658</v>
      </c>
      <c r="C5823" s="395" t="s">
        <v>19824</v>
      </c>
      <c r="D5823"/>
      <c r="E5823"/>
      <c r="F5823"/>
      <c r="G5823"/>
      <c r="H5823"/>
      <c r="I5823"/>
      <c r="J5823"/>
      <c r="K5823"/>
      <c r="L5823"/>
      <c r="M5823"/>
      <c r="N5823" t="s">
        <v>8989</v>
      </c>
      <c r="O5823"/>
      <c r="P5823" s="401">
        <f>INDEX('Page 3 - Financial Information'!$K$16:$X$186,Y5823,X5823)</f>
        <v>0</v>
      </c>
      <c r="Q5823"/>
      <c r="R5823"/>
      <c r="S5823" t="s">
        <v>10469</v>
      </c>
      <c r="T5823"/>
      <c r="U5823"/>
      <c r="V5823"/>
      <c r="W5823"/>
      <c r="X5823" s="397">
        <v>7</v>
      </c>
      <c r="Y5823" s="397">
        <v>138</v>
      </c>
    </row>
    <row r="5824" spans="1:25" x14ac:dyDescent="0.45">
      <c r="A5824">
        <f>'Page 1 - General Information'!$G$12</f>
        <v>113367003</v>
      </c>
      <c r="B5824" t="str">
        <f>'Page 1 - General Information'!$G$16</f>
        <v>2658</v>
      </c>
      <c r="C5824" s="395" t="s">
        <v>19824</v>
      </c>
      <c r="D5824"/>
      <c r="E5824"/>
      <c r="F5824"/>
      <c r="G5824"/>
      <c r="H5824"/>
      <c r="I5824"/>
      <c r="J5824"/>
      <c r="K5824"/>
      <c r="L5824"/>
      <c r="M5824"/>
      <c r="N5824" t="s">
        <v>8989</v>
      </c>
      <c r="O5824"/>
      <c r="P5824" s="401">
        <f>INDEX('Page 3 - Financial Information'!$K$16:$X$186,Y5824,X5824)</f>
        <v>0</v>
      </c>
      <c r="Q5824"/>
      <c r="R5824"/>
      <c r="S5824" t="s">
        <v>10470</v>
      </c>
      <c r="T5824"/>
      <c r="U5824"/>
      <c r="V5824"/>
      <c r="W5824"/>
      <c r="X5824" s="397">
        <v>8</v>
      </c>
      <c r="Y5824" s="397">
        <v>138</v>
      </c>
    </row>
    <row r="5825" spans="1:25" x14ac:dyDescent="0.45">
      <c r="A5825">
        <f>'Page 1 - General Information'!$G$12</f>
        <v>113367003</v>
      </c>
      <c r="B5825" t="str">
        <f>'Page 1 - General Information'!$G$16</f>
        <v>2658</v>
      </c>
      <c r="C5825" s="395" t="s">
        <v>19824</v>
      </c>
      <c r="D5825"/>
      <c r="E5825"/>
      <c r="F5825"/>
      <c r="G5825"/>
      <c r="H5825"/>
      <c r="I5825"/>
      <c r="J5825"/>
      <c r="K5825"/>
      <c r="L5825"/>
      <c r="M5825"/>
      <c r="N5825" t="s">
        <v>8989</v>
      </c>
      <c r="O5825"/>
      <c r="P5825" s="401">
        <f>INDEX('Page 3 - Financial Information'!$K$16:$X$186,Y5825,X5825)</f>
        <v>0</v>
      </c>
      <c r="Q5825"/>
      <c r="R5825"/>
      <c r="S5825" t="s">
        <v>10471</v>
      </c>
      <c r="T5825"/>
      <c r="U5825"/>
      <c r="V5825"/>
      <c r="W5825"/>
      <c r="X5825" s="397">
        <v>9</v>
      </c>
      <c r="Y5825" s="397">
        <v>138</v>
      </c>
    </row>
    <row r="5826" spans="1:25" x14ac:dyDescent="0.45">
      <c r="A5826">
        <f>'Page 1 - General Information'!$G$12</f>
        <v>113367003</v>
      </c>
      <c r="B5826" t="str">
        <f>'Page 1 - General Information'!$G$16</f>
        <v>2658</v>
      </c>
      <c r="C5826" s="395" t="s">
        <v>19824</v>
      </c>
      <c r="D5826"/>
      <c r="E5826"/>
      <c r="F5826"/>
      <c r="G5826"/>
      <c r="H5826"/>
      <c r="I5826"/>
      <c r="J5826"/>
      <c r="K5826"/>
      <c r="L5826"/>
      <c r="M5826"/>
      <c r="N5826" t="s">
        <v>8989</v>
      </c>
      <c r="O5826"/>
      <c r="P5826" s="401">
        <f>INDEX('Page 3 - Financial Information'!$K$16:$X$186,Y5826,X5826)</f>
        <v>0</v>
      </c>
      <c r="Q5826"/>
      <c r="R5826"/>
      <c r="S5826" t="s">
        <v>10472</v>
      </c>
      <c r="T5826"/>
      <c r="U5826"/>
      <c r="V5826"/>
      <c r="W5826"/>
      <c r="X5826" s="397">
        <v>10</v>
      </c>
      <c r="Y5826" s="397">
        <v>138</v>
      </c>
    </row>
    <row r="5827" spans="1:25" x14ac:dyDescent="0.45">
      <c r="A5827">
        <f>'Page 1 - General Information'!$G$12</f>
        <v>113367003</v>
      </c>
      <c r="B5827" t="str">
        <f>'Page 1 - General Information'!$G$16</f>
        <v>2658</v>
      </c>
      <c r="C5827" s="395" t="s">
        <v>19824</v>
      </c>
      <c r="D5827"/>
      <c r="E5827"/>
      <c r="F5827"/>
      <c r="G5827"/>
      <c r="H5827"/>
      <c r="I5827"/>
      <c r="J5827"/>
      <c r="K5827"/>
      <c r="L5827"/>
      <c r="M5827"/>
      <c r="N5827" t="s">
        <v>8989</v>
      </c>
      <c r="O5827"/>
      <c r="P5827" s="401">
        <f>INDEX('Page 3 - Financial Information'!$K$16:$X$186,Y5827,X5827)</f>
        <v>0</v>
      </c>
      <c r="Q5827"/>
      <c r="R5827"/>
      <c r="S5827" t="s">
        <v>10473</v>
      </c>
      <c r="T5827"/>
      <c r="U5827"/>
      <c r="V5827"/>
      <c r="W5827"/>
      <c r="X5827" s="397">
        <v>13</v>
      </c>
      <c r="Y5827" s="397">
        <v>138</v>
      </c>
    </row>
    <row r="5828" spans="1:25" x14ac:dyDescent="0.45">
      <c r="A5828">
        <f>'Page 1 - General Information'!$G$12</f>
        <v>113367003</v>
      </c>
      <c r="B5828" t="str">
        <f>'Page 1 - General Information'!$G$16</f>
        <v>2658</v>
      </c>
      <c r="C5828" s="395" t="s">
        <v>19824</v>
      </c>
      <c r="D5828"/>
      <c r="E5828"/>
      <c r="F5828"/>
      <c r="G5828"/>
      <c r="H5828"/>
      <c r="I5828"/>
      <c r="J5828"/>
      <c r="K5828"/>
      <c r="L5828"/>
      <c r="M5828"/>
      <c r="N5828" t="s">
        <v>8989</v>
      </c>
      <c r="O5828"/>
      <c r="P5828" s="401">
        <f>INDEX('Page 3 - Financial Information'!$K$16:$X$186,Y5828,X5828)</f>
        <v>0</v>
      </c>
      <c r="Q5828"/>
      <c r="R5828"/>
      <c r="S5828" t="s">
        <v>10474</v>
      </c>
      <c r="T5828"/>
      <c r="U5828"/>
      <c r="V5828"/>
      <c r="W5828"/>
      <c r="X5828" s="397">
        <v>14</v>
      </c>
      <c r="Y5828" s="397">
        <v>138</v>
      </c>
    </row>
    <row r="5829" spans="1:25" x14ac:dyDescent="0.45">
      <c r="A5829">
        <f>'Page 1 - General Information'!$G$12</f>
        <v>113367003</v>
      </c>
      <c r="B5829" t="str">
        <f>'Page 1 - General Information'!$G$16</f>
        <v>2658</v>
      </c>
      <c r="C5829" s="395" t="s">
        <v>19824</v>
      </c>
      <c r="D5829"/>
      <c r="E5829"/>
      <c r="F5829"/>
      <c r="G5829"/>
      <c r="H5829"/>
      <c r="I5829"/>
      <c r="J5829"/>
      <c r="K5829"/>
      <c r="L5829"/>
      <c r="M5829"/>
      <c r="N5829" t="s">
        <v>8989</v>
      </c>
      <c r="O5829"/>
      <c r="P5829" s="401">
        <f>INDEX('Page 3 - Financial Information'!$K$16:$X$186,Y5829,X5829)</f>
        <v>0</v>
      </c>
      <c r="Q5829"/>
      <c r="R5829"/>
      <c r="S5829" t="s">
        <v>10475</v>
      </c>
      <c r="T5829"/>
      <c r="U5829"/>
      <c r="V5829"/>
      <c r="W5829"/>
      <c r="X5829" s="397">
        <v>1</v>
      </c>
      <c r="Y5829" s="397">
        <v>139</v>
      </c>
    </row>
    <row r="5830" spans="1:25" x14ac:dyDescent="0.45">
      <c r="A5830">
        <f>'Page 1 - General Information'!$G$12</f>
        <v>113367003</v>
      </c>
      <c r="B5830" t="str">
        <f>'Page 1 - General Information'!$G$16</f>
        <v>2658</v>
      </c>
      <c r="C5830" s="395" t="s">
        <v>19824</v>
      </c>
      <c r="D5830"/>
      <c r="E5830"/>
      <c r="F5830"/>
      <c r="G5830"/>
      <c r="H5830"/>
      <c r="I5830"/>
      <c r="J5830"/>
      <c r="K5830"/>
      <c r="L5830"/>
      <c r="M5830"/>
      <c r="N5830" t="s">
        <v>8989</v>
      </c>
      <c r="O5830"/>
      <c r="P5830" s="401">
        <f>INDEX('Page 3 - Financial Information'!$K$16:$X$186,Y5830,X5830)</f>
        <v>0</v>
      </c>
      <c r="Q5830"/>
      <c r="R5830"/>
      <c r="S5830" t="s">
        <v>10476</v>
      </c>
      <c r="T5830"/>
      <c r="U5830"/>
      <c r="V5830"/>
      <c r="W5830"/>
      <c r="X5830" s="397">
        <v>3</v>
      </c>
      <c r="Y5830" s="397">
        <v>139</v>
      </c>
    </row>
    <row r="5831" spans="1:25" x14ac:dyDescent="0.45">
      <c r="A5831">
        <f>'Page 1 - General Information'!$G$12</f>
        <v>113367003</v>
      </c>
      <c r="B5831" t="str">
        <f>'Page 1 - General Information'!$G$16</f>
        <v>2658</v>
      </c>
      <c r="C5831" s="395" t="s">
        <v>19824</v>
      </c>
      <c r="D5831"/>
      <c r="E5831"/>
      <c r="F5831"/>
      <c r="G5831"/>
      <c r="H5831"/>
      <c r="I5831"/>
      <c r="J5831"/>
      <c r="K5831"/>
      <c r="L5831"/>
      <c r="M5831"/>
      <c r="N5831" t="s">
        <v>8989</v>
      </c>
      <c r="O5831"/>
      <c r="P5831" s="401">
        <f>INDEX('Page 3 - Financial Information'!$K$16:$X$186,Y5831,X5831)</f>
        <v>0</v>
      </c>
      <c r="Q5831"/>
      <c r="R5831"/>
      <c r="S5831" t="s">
        <v>10477</v>
      </c>
      <c r="T5831"/>
      <c r="U5831"/>
      <c r="V5831"/>
      <c r="W5831"/>
      <c r="X5831" s="397">
        <v>4</v>
      </c>
      <c r="Y5831" s="397">
        <v>139</v>
      </c>
    </row>
    <row r="5832" spans="1:25" x14ac:dyDescent="0.45">
      <c r="A5832">
        <f>'Page 1 - General Information'!$G$12</f>
        <v>113367003</v>
      </c>
      <c r="B5832" t="str">
        <f>'Page 1 - General Information'!$G$16</f>
        <v>2658</v>
      </c>
      <c r="C5832" s="395" t="s">
        <v>19824</v>
      </c>
      <c r="D5832"/>
      <c r="E5832"/>
      <c r="F5832"/>
      <c r="G5832"/>
      <c r="H5832"/>
      <c r="I5832"/>
      <c r="J5832"/>
      <c r="K5832"/>
      <c r="L5832"/>
      <c r="M5832"/>
      <c r="N5832" t="s">
        <v>8989</v>
      </c>
      <c r="O5832"/>
      <c r="P5832" s="401">
        <f>INDEX('Page 3 - Financial Information'!$K$16:$X$186,Y5832,X5832)</f>
        <v>0</v>
      </c>
      <c r="Q5832"/>
      <c r="R5832"/>
      <c r="S5832" t="s">
        <v>10478</v>
      </c>
      <c r="T5832"/>
      <c r="U5832"/>
      <c r="V5832"/>
      <c r="W5832"/>
      <c r="X5832" s="397">
        <v>5</v>
      </c>
      <c r="Y5832" s="397">
        <v>139</v>
      </c>
    </row>
    <row r="5833" spans="1:25" x14ac:dyDescent="0.45">
      <c r="A5833">
        <f>'Page 1 - General Information'!$G$12</f>
        <v>113367003</v>
      </c>
      <c r="B5833" t="str">
        <f>'Page 1 - General Information'!$G$16</f>
        <v>2658</v>
      </c>
      <c r="C5833" s="395" t="s">
        <v>19824</v>
      </c>
      <c r="D5833"/>
      <c r="E5833"/>
      <c r="F5833"/>
      <c r="G5833"/>
      <c r="H5833"/>
      <c r="I5833"/>
      <c r="J5833"/>
      <c r="K5833"/>
      <c r="L5833"/>
      <c r="M5833"/>
      <c r="N5833" t="s">
        <v>8989</v>
      </c>
      <c r="O5833"/>
      <c r="P5833" s="401">
        <f>INDEX('Page 3 - Financial Information'!$K$16:$X$186,Y5833,X5833)</f>
        <v>0</v>
      </c>
      <c r="Q5833"/>
      <c r="R5833"/>
      <c r="S5833" t="s">
        <v>10479</v>
      </c>
      <c r="T5833"/>
      <c r="U5833"/>
      <c r="V5833"/>
      <c r="W5833"/>
      <c r="X5833" s="397">
        <v>6</v>
      </c>
      <c r="Y5833" s="397">
        <v>139</v>
      </c>
    </row>
    <row r="5834" spans="1:25" x14ac:dyDescent="0.45">
      <c r="A5834">
        <f>'Page 1 - General Information'!$G$12</f>
        <v>113367003</v>
      </c>
      <c r="B5834" t="str">
        <f>'Page 1 - General Information'!$G$16</f>
        <v>2658</v>
      </c>
      <c r="C5834" s="395" t="s">
        <v>19824</v>
      </c>
      <c r="D5834"/>
      <c r="E5834"/>
      <c r="F5834"/>
      <c r="G5834"/>
      <c r="H5834"/>
      <c r="I5834"/>
      <c r="J5834"/>
      <c r="K5834"/>
      <c r="L5834"/>
      <c r="M5834"/>
      <c r="N5834" t="s">
        <v>8989</v>
      </c>
      <c r="O5834"/>
      <c r="P5834" s="401">
        <f>INDEX('Page 3 - Financial Information'!$K$16:$X$186,Y5834,X5834)</f>
        <v>0</v>
      </c>
      <c r="Q5834"/>
      <c r="R5834"/>
      <c r="S5834" t="s">
        <v>10480</v>
      </c>
      <c r="T5834"/>
      <c r="U5834"/>
      <c r="V5834"/>
      <c r="W5834"/>
      <c r="X5834" s="397">
        <v>7</v>
      </c>
      <c r="Y5834" s="397">
        <v>139</v>
      </c>
    </row>
    <row r="5835" spans="1:25" x14ac:dyDescent="0.45">
      <c r="A5835">
        <f>'Page 1 - General Information'!$G$12</f>
        <v>113367003</v>
      </c>
      <c r="B5835" t="str">
        <f>'Page 1 - General Information'!$G$16</f>
        <v>2658</v>
      </c>
      <c r="C5835" s="395" t="s">
        <v>19824</v>
      </c>
      <c r="D5835"/>
      <c r="E5835"/>
      <c r="F5835"/>
      <c r="G5835"/>
      <c r="H5835"/>
      <c r="I5835"/>
      <c r="J5835"/>
      <c r="K5835"/>
      <c r="L5835"/>
      <c r="M5835"/>
      <c r="N5835" t="s">
        <v>8989</v>
      </c>
      <c r="O5835"/>
      <c r="P5835" s="401">
        <f>INDEX('Page 3 - Financial Information'!$K$16:$X$186,Y5835,X5835)</f>
        <v>0</v>
      </c>
      <c r="Q5835"/>
      <c r="R5835"/>
      <c r="S5835" t="s">
        <v>10481</v>
      </c>
      <c r="T5835"/>
      <c r="U5835"/>
      <c r="V5835"/>
      <c r="W5835"/>
      <c r="X5835" s="397">
        <v>8</v>
      </c>
      <c r="Y5835" s="397">
        <v>139</v>
      </c>
    </row>
    <row r="5836" spans="1:25" x14ac:dyDescent="0.45">
      <c r="A5836">
        <f>'Page 1 - General Information'!$G$12</f>
        <v>113367003</v>
      </c>
      <c r="B5836" t="str">
        <f>'Page 1 - General Information'!$G$16</f>
        <v>2658</v>
      </c>
      <c r="C5836" s="395" t="s">
        <v>19824</v>
      </c>
      <c r="D5836"/>
      <c r="E5836"/>
      <c r="F5836"/>
      <c r="G5836"/>
      <c r="H5836"/>
      <c r="I5836"/>
      <c r="J5836"/>
      <c r="K5836"/>
      <c r="L5836"/>
      <c r="M5836"/>
      <c r="N5836" t="s">
        <v>8989</v>
      </c>
      <c r="O5836"/>
      <c r="P5836" s="401">
        <f>INDEX('Page 3 - Financial Information'!$K$16:$X$186,Y5836,X5836)</f>
        <v>0</v>
      </c>
      <c r="Q5836"/>
      <c r="R5836"/>
      <c r="S5836" t="s">
        <v>10482</v>
      </c>
      <c r="T5836"/>
      <c r="U5836"/>
      <c r="V5836"/>
      <c r="W5836"/>
      <c r="X5836" s="397">
        <v>9</v>
      </c>
      <c r="Y5836" s="397">
        <v>139</v>
      </c>
    </row>
    <row r="5837" spans="1:25" x14ac:dyDescent="0.45">
      <c r="A5837">
        <f>'Page 1 - General Information'!$G$12</f>
        <v>113367003</v>
      </c>
      <c r="B5837" t="str">
        <f>'Page 1 - General Information'!$G$16</f>
        <v>2658</v>
      </c>
      <c r="C5837" s="395" t="s">
        <v>19824</v>
      </c>
      <c r="D5837"/>
      <c r="E5837"/>
      <c r="F5837"/>
      <c r="G5837"/>
      <c r="H5837"/>
      <c r="I5837"/>
      <c r="J5837"/>
      <c r="K5837"/>
      <c r="L5837"/>
      <c r="M5837"/>
      <c r="N5837" t="s">
        <v>8989</v>
      </c>
      <c r="O5837"/>
      <c r="P5837" s="401">
        <f>INDEX('Page 3 - Financial Information'!$K$16:$X$186,Y5837,X5837)</f>
        <v>0</v>
      </c>
      <c r="Q5837"/>
      <c r="R5837"/>
      <c r="S5837" t="s">
        <v>10483</v>
      </c>
      <c r="T5837"/>
      <c r="U5837"/>
      <c r="V5837"/>
      <c r="W5837"/>
      <c r="X5837" s="397">
        <v>10</v>
      </c>
      <c r="Y5837" s="397">
        <v>139</v>
      </c>
    </row>
    <row r="5838" spans="1:25" x14ac:dyDescent="0.45">
      <c r="A5838">
        <f>'Page 1 - General Information'!$G$12</f>
        <v>113367003</v>
      </c>
      <c r="B5838" t="str">
        <f>'Page 1 - General Information'!$G$16</f>
        <v>2658</v>
      </c>
      <c r="C5838" s="395" t="s">
        <v>19824</v>
      </c>
      <c r="D5838"/>
      <c r="E5838"/>
      <c r="F5838"/>
      <c r="G5838"/>
      <c r="H5838"/>
      <c r="I5838"/>
      <c r="J5838"/>
      <c r="K5838"/>
      <c r="L5838"/>
      <c r="M5838"/>
      <c r="N5838" t="s">
        <v>8989</v>
      </c>
      <c r="O5838"/>
      <c r="P5838" s="401">
        <f>INDEX('Page 3 - Financial Information'!$K$16:$X$186,Y5838,X5838)</f>
        <v>0</v>
      </c>
      <c r="Q5838"/>
      <c r="R5838"/>
      <c r="S5838" t="s">
        <v>10484</v>
      </c>
      <c r="T5838"/>
      <c r="U5838"/>
      <c r="V5838"/>
      <c r="W5838"/>
      <c r="X5838" s="397">
        <v>13</v>
      </c>
      <c r="Y5838" s="397">
        <v>139</v>
      </c>
    </row>
    <row r="5839" spans="1:25" x14ac:dyDescent="0.45">
      <c r="A5839">
        <f>'Page 1 - General Information'!$G$12</f>
        <v>113367003</v>
      </c>
      <c r="B5839" t="str">
        <f>'Page 1 - General Information'!$G$16</f>
        <v>2658</v>
      </c>
      <c r="C5839" s="395" t="s">
        <v>19824</v>
      </c>
      <c r="D5839"/>
      <c r="E5839"/>
      <c r="F5839"/>
      <c r="G5839"/>
      <c r="H5839"/>
      <c r="I5839"/>
      <c r="J5839"/>
      <c r="K5839"/>
      <c r="L5839"/>
      <c r="M5839"/>
      <c r="N5839" t="s">
        <v>8989</v>
      </c>
      <c r="O5839"/>
      <c r="P5839" s="401">
        <f>INDEX('Page 3 - Financial Information'!$K$16:$X$186,Y5839,X5839)</f>
        <v>0</v>
      </c>
      <c r="Q5839"/>
      <c r="R5839"/>
      <c r="S5839" t="s">
        <v>10485</v>
      </c>
      <c r="T5839"/>
      <c r="U5839"/>
      <c r="V5839"/>
      <c r="W5839"/>
      <c r="X5839" s="397">
        <v>14</v>
      </c>
      <c r="Y5839" s="397">
        <v>139</v>
      </c>
    </row>
    <row r="5840" spans="1:25" x14ac:dyDescent="0.45">
      <c r="A5840">
        <f>'Page 1 - General Information'!$G$12</f>
        <v>113367003</v>
      </c>
      <c r="B5840" t="str">
        <f>'Page 1 - General Information'!$G$16</f>
        <v>2658</v>
      </c>
      <c r="C5840" s="395" t="s">
        <v>19824</v>
      </c>
      <c r="D5840"/>
      <c r="E5840"/>
      <c r="F5840"/>
      <c r="G5840"/>
      <c r="H5840"/>
      <c r="I5840"/>
      <c r="J5840"/>
      <c r="K5840"/>
      <c r="L5840"/>
      <c r="M5840"/>
      <c r="N5840" t="s">
        <v>8989</v>
      </c>
      <c r="O5840"/>
      <c r="P5840" s="401">
        <f>INDEX('Page 3 - Financial Information'!$K$16:$X$186,Y5840,X5840)</f>
        <v>0</v>
      </c>
      <c r="Q5840"/>
      <c r="R5840"/>
      <c r="S5840" t="s">
        <v>10486</v>
      </c>
      <c r="T5840"/>
      <c r="U5840"/>
      <c r="V5840"/>
      <c r="W5840"/>
      <c r="X5840" s="397">
        <v>1</v>
      </c>
      <c r="Y5840" s="397">
        <v>140</v>
      </c>
    </row>
    <row r="5841" spans="1:25" x14ac:dyDescent="0.45">
      <c r="A5841">
        <f>'Page 1 - General Information'!$G$12</f>
        <v>113367003</v>
      </c>
      <c r="B5841" t="str">
        <f>'Page 1 - General Information'!$G$16</f>
        <v>2658</v>
      </c>
      <c r="C5841" s="395" t="s">
        <v>19824</v>
      </c>
      <c r="D5841"/>
      <c r="E5841"/>
      <c r="F5841"/>
      <c r="G5841"/>
      <c r="H5841"/>
      <c r="I5841"/>
      <c r="J5841"/>
      <c r="K5841"/>
      <c r="L5841"/>
      <c r="M5841"/>
      <c r="N5841" t="s">
        <v>8989</v>
      </c>
      <c r="O5841"/>
      <c r="P5841" s="401">
        <f>INDEX('Page 3 - Financial Information'!$K$16:$X$186,Y5841,X5841)</f>
        <v>0</v>
      </c>
      <c r="Q5841"/>
      <c r="R5841"/>
      <c r="S5841" t="s">
        <v>10487</v>
      </c>
      <c r="T5841"/>
      <c r="U5841"/>
      <c r="V5841"/>
      <c r="W5841"/>
      <c r="X5841" s="397">
        <v>3</v>
      </c>
      <c r="Y5841" s="397">
        <v>140</v>
      </c>
    </row>
    <row r="5842" spans="1:25" x14ac:dyDescent="0.45">
      <c r="A5842">
        <f>'Page 1 - General Information'!$G$12</f>
        <v>113367003</v>
      </c>
      <c r="B5842" t="str">
        <f>'Page 1 - General Information'!$G$16</f>
        <v>2658</v>
      </c>
      <c r="C5842" s="395" t="s">
        <v>19824</v>
      </c>
      <c r="D5842"/>
      <c r="E5842"/>
      <c r="F5842"/>
      <c r="G5842"/>
      <c r="H5842"/>
      <c r="I5842"/>
      <c r="J5842"/>
      <c r="K5842"/>
      <c r="L5842"/>
      <c r="M5842"/>
      <c r="N5842" t="s">
        <v>8989</v>
      </c>
      <c r="O5842"/>
      <c r="P5842" s="401">
        <f>INDEX('Page 3 - Financial Information'!$K$16:$X$186,Y5842,X5842)</f>
        <v>0</v>
      </c>
      <c r="Q5842"/>
      <c r="R5842"/>
      <c r="S5842" t="s">
        <v>10488</v>
      </c>
      <c r="T5842"/>
      <c r="U5842"/>
      <c r="V5842"/>
      <c r="W5842"/>
      <c r="X5842" s="397">
        <v>4</v>
      </c>
      <c r="Y5842" s="397">
        <v>140</v>
      </c>
    </row>
    <row r="5843" spans="1:25" x14ac:dyDescent="0.45">
      <c r="A5843">
        <f>'Page 1 - General Information'!$G$12</f>
        <v>113367003</v>
      </c>
      <c r="B5843" t="str">
        <f>'Page 1 - General Information'!$G$16</f>
        <v>2658</v>
      </c>
      <c r="C5843" s="395" t="s">
        <v>19824</v>
      </c>
      <c r="D5843"/>
      <c r="E5843"/>
      <c r="F5843"/>
      <c r="G5843"/>
      <c r="H5843"/>
      <c r="I5843"/>
      <c r="J5843"/>
      <c r="K5843"/>
      <c r="L5843"/>
      <c r="M5843"/>
      <c r="N5843" t="s">
        <v>8989</v>
      </c>
      <c r="O5843"/>
      <c r="P5843" s="401">
        <f>INDEX('Page 3 - Financial Information'!$K$16:$X$186,Y5843,X5843)</f>
        <v>0</v>
      </c>
      <c r="Q5843"/>
      <c r="R5843"/>
      <c r="S5843" t="s">
        <v>10489</v>
      </c>
      <c r="T5843"/>
      <c r="U5843"/>
      <c r="V5843"/>
      <c r="W5843"/>
      <c r="X5843" s="397">
        <v>5</v>
      </c>
      <c r="Y5843" s="397">
        <v>140</v>
      </c>
    </row>
    <row r="5844" spans="1:25" x14ac:dyDescent="0.45">
      <c r="A5844">
        <f>'Page 1 - General Information'!$G$12</f>
        <v>113367003</v>
      </c>
      <c r="B5844" t="str">
        <f>'Page 1 - General Information'!$G$16</f>
        <v>2658</v>
      </c>
      <c r="C5844" s="395" t="s">
        <v>19824</v>
      </c>
      <c r="D5844"/>
      <c r="E5844"/>
      <c r="F5844"/>
      <c r="G5844"/>
      <c r="H5844"/>
      <c r="I5844"/>
      <c r="J5844"/>
      <c r="K5844"/>
      <c r="L5844"/>
      <c r="M5844"/>
      <c r="N5844" t="s">
        <v>8989</v>
      </c>
      <c r="O5844"/>
      <c r="P5844" s="401">
        <f>INDEX('Page 3 - Financial Information'!$K$16:$X$186,Y5844,X5844)</f>
        <v>0</v>
      </c>
      <c r="Q5844"/>
      <c r="R5844"/>
      <c r="S5844" t="s">
        <v>10490</v>
      </c>
      <c r="T5844"/>
      <c r="U5844"/>
      <c r="V5844"/>
      <c r="W5844"/>
      <c r="X5844" s="397">
        <v>6</v>
      </c>
      <c r="Y5844" s="397">
        <v>140</v>
      </c>
    </row>
    <row r="5845" spans="1:25" x14ac:dyDescent="0.45">
      <c r="A5845">
        <f>'Page 1 - General Information'!$G$12</f>
        <v>113367003</v>
      </c>
      <c r="B5845" t="str">
        <f>'Page 1 - General Information'!$G$16</f>
        <v>2658</v>
      </c>
      <c r="C5845" s="395" t="s">
        <v>19824</v>
      </c>
      <c r="D5845"/>
      <c r="E5845"/>
      <c r="F5845"/>
      <c r="G5845"/>
      <c r="H5845"/>
      <c r="I5845"/>
      <c r="J5845"/>
      <c r="K5845"/>
      <c r="L5845"/>
      <c r="M5845"/>
      <c r="N5845" t="s">
        <v>8989</v>
      </c>
      <c r="O5845"/>
      <c r="P5845" s="401">
        <f>INDEX('Page 3 - Financial Information'!$K$16:$X$186,Y5845,X5845)</f>
        <v>0</v>
      </c>
      <c r="Q5845"/>
      <c r="R5845"/>
      <c r="S5845" t="s">
        <v>10491</v>
      </c>
      <c r="T5845"/>
      <c r="U5845"/>
      <c r="V5845"/>
      <c r="W5845"/>
      <c r="X5845" s="397">
        <v>7</v>
      </c>
      <c r="Y5845" s="397">
        <v>140</v>
      </c>
    </row>
    <row r="5846" spans="1:25" x14ac:dyDescent="0.45">
      <c r="A5846">
        <f>'Page 1 - General Information'!$G$12</f>
        <v>113367003</v>
      </c>
      <c r="B5846" t="str">
        <f>'Page 1 - General Information'!$G$16</f>
        <v>2658</v>
      </c>
      <c r="C5846" s="395" t="s">
        <v>19824</v>
      </c>
      <c r="D5846"/>
      <c r="E5846"/>
      <c r="F5846"/>
      <c r="G5846"/>
      <c r="H5846"/>
      <c r="I5846"/>
      <c r="J5846"/>
      <c r="K5846"/>
      <c r="L5846"/>
      <c r="M5846"/>
      <c r="N5846" t="s">
        <v>8989</v>
      </c>
      <c r="O5846"/>
      <c r="P5846" s="401">
        <f>INDEX('Page 3 - Financial Information'!$K$16:$X$186,Y5846,X5846)</f>
        <v>0</v>
      </c>
      <c r="Q5846"/>
      <c r="R5846"/>
      <c r="S5846" t="s">
        <v>10492</v>
      </c>
      <c r="T5846"/>
      <c r="U5846"/>
      <c r="V5846"/>
      <c r="W5846"/>
      <c r="X5846" s="397">
        <v>8</v>
      </c>
      <c r="Y5846" s="397">
        <v>140</v>
      </c>
    </row>
    <row r="5847" spans="1:25" x14ac:dyDescent="0.45">
      <c r="A5847">
        <f>'Page 1 - General Information'!$G$12</f>
        <v>113367003</v>
      </c>
      <c r="B5847" t="str">
        <f>'Page 1 - General Information'!$G$16</f>
        <v>2658</v>
      </c>
      <c r="C5847" s="395" t="s">
        <v>19824</v>
      </c>
      <c r="D5847"/>
      <c r="E5847"/>
      <c r="F5847"/>
      <c r="G5847"/>
      <c r="H5847"/>
      <c r="I5847"/>
      <c r="J5847"/>
      <c r="K5847"/>
      <c r="L5847"/>
      <c r="M5847"/>
      <c r="N5847" t="s">
        <v>8989</v>
      </c>
      <c r="O5847"/>
      <c r="P5847" s="401">
        <f>INDEX('Page 3 - Financial Information'!$K$16:$X$186,Y5847,X5847)</f>
        <v>0</v>
      </c>
      <c r="Q5847"/>
      <c r="R5847"/>
      <c r="S5847" t="s">
        <v>10493</v>
      </c>
      <c r="T5847"/>
      <c r="U5847"/>
      <c r="V5847"/>
      <c r="W5847"/>
      <c r="X5847" s="397">
        <v>9</v>
      </c>
      <c r="Y5847" s="397">
        <v>140</v>
      </c>
    </row>
    <row r="5848" spans="1:25" x14ac:dyDescent="0.45">
      <c r="A5848">
        <f>'Page 1 - General Information'!$G$12</f>
        <v>113367003</v>
      </c>
      <c r="B5848" t="str">
        <f>'Page 1 - General Information'!$G$16</f>
        <v>2658</v>
      </c>
      <c r="C5848" s="395" t="s">
        <v>19824</v>
      </c>
      <c r="D5848"/>
      <c r="E5848"/>
      <c r="F5848"/>
      <c r="G5848"/>
      <c r="H5848"/>
      <c r="I5848"/>
      <c r="J5848"/>
      <c r="K5848"/>
      <c r="L5848"/>
      <c r="M5848"/>
      <c r="N5848" t="s">
        <v>8989</v>
      </c>
      <c r="O5848"/>
      <c r="P5848" s="401">
        <f>INDEX('Page 3 - Financial Information'!$K$16:$X$186,Y5848,X5848)</f>
        <v>0</v>
      </c>
      <c r="Q5848"/>
      <c r="R5848"/>
      <c r="S5848" t="s">
        <v>10494</v>
      </c>
      <c r="T5848"/>
      <c r="U5848"/>
      <c r="V5848"/>
      <c r="W5848"/>
      <c r="X5848" s="397">
        <v>10</v>
      </c>
      <c r="Y5848" s="397">
        <v>140</v>
      </c>
    </row>
    <row r="5849" spans="1:25" x14ac:dyDescent="0.45">
      <c r="A5849">
        <f>'Page 1 - General Information'!$G$12</f>
        <v>113367003</v>
      </c>
      <c r="B5849" t="str">
        <f>'Page 1 - General Information'!$G$16</f>
        <v>2658</v>
      </c>
      <c r="C5849" s="395" t="s">
        <v>19824</v>
      </c>
      <c r="D5849"/>
      <c r="E5849"/>
      <c r="F5849"/>
      <c r="G5849"/>
      <c r="H5849"/>
      <c r="I5849"/>
      <c r="J5849"/>
      <c r="K5849"/>
      <c r="L5849"/>
      <c r="M5849"/>
      <c r="N5849" t="s">
        <v>8989</v>
      </c>
      <c r="O5849"/>
      <c r="P5849" s="401">
        <f>INDEX('Page 3 - Financial Information'!$K$16:$X$186,Y5849,X5849)</f>
        <v>0</v>
      </c>
      <c r="Q5849"/>
      <c r="R5849"/>
      <c r="S5849" t="s">
        <v>10495</v>
      </c>
      <c r="T5849"/>
      <c r="U5849"/>
      <c r="V5849"/>
      <c r="W5849"/>
      <c r="X5849" s="397">
        <v>13</v>
      </c>
      <c r="Y5849" s="397">
        <v>140</v>
      </c>
    </row>
    <row r="5850" spans="1:25" x14ac:dyDescent="0.45">
      <c r="A5850">
        <f>'Page 1 - General Information'!$G$12</f>
        <v>113367003</v>
      </c>
      <c r="B5850" t="str">
        <f>'Page 1 - General Information'!$G$16</f>
        <v>2658</v>
      </c>
      <c r="C5850" s="395" t="s">
        <v>19824</v>
      </c>
      <c r="D5850"/>
      <c r="E5850"/>
      <c r="F5850"/>
      <c r="G5850"/>
      <c r="H5850"/>
      <c r="I5850"/>
      <c r="J5850"/>
      <c r="K5850"/>
      <c r="L5850"/>
      <c r="M5850"/>
      <c r="N5850" t="s">
        <v>8989</v>
      </c>
      <c r="O5850"/>
      <c r="P5850" s="401">
        <f>INDEX('Page 3 - Financial Information'!$K$16:$X$186,Y5850,X5850)</f>
        <v>0</v>
      </c>
      <c r="Q5850"/>
      <c r="R5850"/>
      <c r="S5850" t="s">
        <v>10496</v>
      </c>
      <c r="T5850"/>
      <c r="U5850"/>
      <c r="V5850"/>
      <c r="W5850"/>
      <c r="X5850" s="397">
        <v>14</v>
      </c>
      <c r="Y5850" s="397">
        <v>140</v>
      </c>
    </row>
    <row r="5851" spans="1:25" x14ac:dyDescent="0.45">
      <c r="A5851">
        <f>'Page 1 - General Information'!$G$12</f>
        <v>113367003</v>
      </c>
      <c r="B5851" t="str">
        <f>'Page 1 - General Information'!$G$16</f>
        <v>2658</v>
      </c>
      <c r="C5851" s="395" t="s">
        <v>19824</v>
      </c>
      <c r="D5851"/>
      <c r="E5851"/>
      <c r="F5851"/>
      <c r="G5851"/>
      <c r="H5851"/>
      <c r="I5851"/>
      <c r="J5851"/>
      <c r="K5851"/>
      <c r="L5851"/>
      <c r="M5851"/>
      <c r="N5851" t="s">
        <v>8989</v>
      </c>
      <c r="O5851"/>
      <c r="P5851" s="401">
        <f>INDEX('Page 3 - Financial Information'!$K$16:$X$186,Y5851,X5851)</f>
        <v>0</v>
      </c>
      <c r="Q5851"/>
      <c r="R5851"/>
      <c r="S5851" t="s">
        <v>10497</v>
      </c>
      <c r="T5851"/>
      <c r="U5851"/>
      <c r="V5851"/>
      <c r="W5851"/>
      <c r="X5851" s="397">
        <v>1</v>
      </c>
      <c r="Y5851" s="397">
        <v>141</v>
      </c>
    </row>
    <row r="5852" spans="1:25" x14ac:dyDescent="0.45">
      <c r="A5852">
        <f>'Page 1 - General Information'!$G$12</f>
        <v>113367003</v>
      </c>
      <c r="B5852" t="str">
        <f>'Page 1 - General Information'!$G$16</f>
        <v>2658</v>
      </c>
      <c r="C5852" s="395" t="s">
        <v>19824</v>
      </c>
      <c r="D5852"/>
      <c r="E5852"/>
      <c r="F5852"/>
      <c r="G5852"/>
      <c r="H5852"/>
      <c r="I5852"/>
      <c r="J5852"/>
      <c r="K5852"/>
      <c r="L5852"/>
      <c r="M5852"/>
      <c r="N5852" t="s">
        <v>8989</v>
      </c>
      <c r="O5852"/>
      <c r="P5852" s="401">
        <f>INDEX('Page 3 - Financial Information'!$K$16:$X$186,Y5852,X5852)</f>
        <v>0</v>
      </c>
      <c r="Q5852"/>
      <c r="R5852"/>
      <c r="S5852" t="s">
        <v>10498</v>
      </c>
      <c r="T5852"/>
      <c r="U5852"/>
      <c r="V5852"/>
      <c r="W5852"/>
      <c r="X5852" s="397">
        <v>3</v>
      </c>
      <c r="Y5852" s="397">
        <v>141</v>
      </c>
    </row>
    <row r="5853" spans="1:25" x14ac:dyDescent="0.45">
      <c r="A5853">
        <f>'Page 1 - General Information'!$G$12</f>
        <v>113367003</v>
      </c>
      <c r="B5853" t="str">
        <f>'Page 1 - General Information'!$G$16</f>
        <v>2658</v>
      </c>
      <c r="C5853" s="395" t="s">
        <v>19824</v>
      </c>
      <c r="D5853"/>
      <c r="E5853"/>
      <c r="F5853"/>
      <c r="G5853"/>
      <c r="H5853"/>
      <c r="I5853"/>
      <c r="J5853"/>
      <c r="K5853"/>
      <c r="L5853"/>
      <c r="M5853"/>
      <c r="N5853" t="s">
        <v>8989</v>
      </c>
      <c r="O5853"/>
      <c r="P5853" s="401">
        <f>INDEX('Page 3 - Financial Information'!$K$16:$X$186,Y5853,X5853)</f>
        <v>0</v>
      </c>
      <c r="Q5853"/>
      <c r="R5853"/>
      <c r="S5853" t="s">
        <v>10499</v>
      </c>
      <c r="T5853"/>
      <c r="U5853"/>
      <c r="V5853"/>
      <c r="W5853"/>
      <c r="X5853" s="397">
        <v>4</v>
      </c>
      <c r="Y5853" s="397">
        <v>141</v>
      </c>
    </row>
    <row r="5854" spans="1:25" x14ac:dyDescent="0.45">
      <c r="A5854">
        <f>'Page 1 - General Information'!$G$12</f>
        <v>113367003</v>
      </c>
      <c r="B5854" t="str">
        <f>'Page 1 - General Information'!$G$16</f>
        <v>2658</v>
      </c>
      <c r="C5854" s="395" t="s">
        <v>19824</v>
      </c>
      <c r="D5854"/>
      <c r="E5854"/>
      <c r="F5854"/>
      <c r="G5854"/>
      <c r="H5854"/>
      <c r="I5854"/>
      <c r="J5854"/>
      <c r="K5854"/>
      <c r="L5854"/>
      <c r="M5854"/>
      <c r="N5854" t="s">
        <v>8989</v>
      </c>
      <c r="O5854"/>
      <c r="P5854" s="401">
        <f>INDEX('Page 3 - Financial Information'!$K$16:$X$186,Y5854,X5854)</f>
        <v>0</v>
      </c>
      <c r="Q5854"/>
      <c r="R5854"/>
      <c r="S5854" t="s">
        <v>10500</v>
      </c>
      <c r="T5854"/>
      <c r="U5854"/>
      <c r="V5854"/>
      <c r="W5854"/>
      <c r="X5854" s="397">
        <v>5</v>
      </c>
      <c r="Y5854" s="397">
        <v>141</v>
      </c>
    </row>
    <row r="5855" spans="1:25" x14ac:dyDescent="0.45">
      <c r="A5855">
        <f>'Page 1 - General Information'!$G$12</f>
        <v>113367003</v>
      </c>
      <c r="B5855" t="str">
        <f>'Page 1 - General Information'!$G$16</f>
        <v>2658</v>
      </c>
      <c r="C5855" s="395" t="s">
        <v>19824</v>
      </c>
      <c r="D5855"/>
      <c r="E5855"/>
      <c r="F5855"/>
      <c r="G5855"/>
      <c r="H5855"/>
      <c r="I5855"/>
      <c r="J5855"/>
      <c r="K5855"/>
      <c r="L5855"/>
      <c r="M5855"/>
      <c r="N5855" t="s">
        <v>8989</v>
      </c>
      <c r="O5855"/>
      <c r="P5855" s="401">
        <f>INDEX('Page 3 - Financial Information'!$K$16:$X$186,Y5855,X5855)</f>
        <v>0</v>
      </c>
      <c r="Q5855"/>
      <c r="R5855"/>
      <c r="S5855" t="s">
        <v>10501</v>
      </c>
      <c r="T5855"/>
      <c r="U5855"/>
      <c r="V5855"/>
      <c r="W5855"/>
      <c r="X5855" s="397">
        <v>6</v>
      </c>
      <c r="Y5855" s="397">
        <v>141</v>
      </c>
    </row>
    <row r="5856" spans="1:25" x14ac:dyDescent="0.45">
      <c r="A5856">
        <f>'Page 1 - General Information'!$G$12</f>
        <v>113367003</v>
      </c>
      <c r="B5856" t="str">
        <f>'Page 1 - General Information'!$G$16</f>
        <v>2658</v>
      </c>
      <c r="C5856" s="395" t="s">
        <v>19824</v>
      </c>
      <c r="D5856"/>
      <c r="E5856"/>
      <c r="F5856"/>
      <c r="G5856"/>
      <c r="H5856"/>
      <c r="I5856"/>
      <c r="J5856"/>
      <c r="K5856"/>
      <c r="L5856"/>
      <c r="M5856"/>
      <c r="N5856" t="s">
        <v>8989</v>
      </c>
      <c r="O5856"/>
      <c r="P5856" s="401">
        <f>INDEX('Page 3 - Financial Information'!$K$16:$X$186,Y5856,X5856)</f>
        <v>0</v>
      </c>
      <c r="Q5856"/>
      <c r="R5856"/>
      <c r="S5856" t="s">
        <v>10502</v>
      </c>
      <c r="T5856"/>
      <c r="U5856"/>
      <c r="V5856"/>
      <c r="W5856"/>
      <c r="X5856" s="397">
        <v>7</v>
      </c>
      <c r="Y5856" s="397">
        <v>141</v>
      </c>
    </row>
    <row r="5857" spans="1:25" x14ac:dyDescent="0.45">
      <c r="A5857">
        <f>'Page 1 - General Information'!$G$12</f>
        <v>113367003</v>
      </c>
      <c r="B5857" t="str">
        <f>'Page 1 - General Information'!$G$16</f>
        <v>2658</v>
      </c>
      <c r="C5857" s="395" t="s">
        <v>19824</v>
      </c>
      <c r="D5857"/>
      <c r="E5857"/>
      <c r="F5857"/>
      <c r="G5857"/>
      <c r="H5857"/>
      <c r="I5857"/>
      <c r="J5857"/>
      <c r="K5857"/>
      <c r="L5857"/>
      <c r="M5857"/>
      <c r="N5857" t="s">
        <v>8989</v>
      </c>
      <c r="O5857"/>
      <c r="P5857" s="401">
        <f>INDEX('Page 3 - Financial Information'!$K$16:$X$186,Y5857,X5857)</f>
        <v>0</v>
      </c>
      <c r="Q5857"/>
      <c r="R5857"/>
      <c r="S5857" t="s">
        <v>10503</v>
      </c>
      <c r="T5857"/>
      <c r="U5857"/>
      <c r="V5857"/>
      <c r="W5857"/>
      <c r="X5857" s="397">
        <v>8</v>
      </c>
      <c r="Y5857" s="397">
        <v>141</v>
      </c>
    </row>
    <row r="5858" spans="1:25" x14ac:dyDescent="0.45">
      <c r="A5858">
        <f>'Page 1 - General Information'!$G$12</f>
        <v>113367003</v>
      </c>
      <c r="B5858" t="str">
        <f>'Page 1 - General Information'!$G$16</f>
        <v>2658</v>
      </c>
      <c r="C5858" s="395" t="s">
        <v>19824</v>
      </c>
      <c r="D5858"/>
      <c r="E5858"/>
      <c r="F5858"/>
      <c r="G5858"/>
      <c r="H5858"/>
      <c r="I5858"/>
      <c r="J5858"/>
      <c r="K5858"/>
      <c r="L5858"/>
      <c r="M5858"/>
      <c r="N5858" t="s">
        <v>8989</v>
      </c>
      <c r="O5858"/>
      <c r="P5858" s="401">
        <f>INDEX('Page 3 - Financial Information'!$K$16:$X$186,Y5858,X5858)</f>
        <v>0</v>
      </c>
      <c r="Q5858"/>
      <c r="R5858"/>
      <c r="S5858" t="s">
        <v>10504</v>
      </c>
      <c r="T5858"/>
      <c r="U5858"/>
      <c r="V5858"/>
      <c r="W5858"/>
      <c r="X5858" s="397">
        <v>9</v>
      </c>
      <c r="Y5858" s="397">
        <v>141</v>
      </c>
    </row>
    <row r="5859" spans="1:25" x14ac:dyDescent="0.45">
      <c r="A5859">
        <f>'Page 1 - General Information'!$G$12</f>
        <v>113367003</v>
      </c>
      <c r="B5859" t="str">
        <f>'Page 1 - General Information'!$G$16</f>
        <v>2658</v>
      </c>
      <c r="C5859" s="395" t="s">
        <v>19824</v>
      </c>
      <c r="D5859"/>
      <c r="E5859"/>
      <c r="F5859"/>
      <c r="G5859"/>
      <c r="H5859"/>
      <c r="I5859"/>
      <c r="J5859"/>
      <c r="K5859"/>
      <c r="L5859"/>
      <c r="M5859"/>
      <c r="N5859" t="s">
        <v>8989</v>
      </c>
      <c r="O5859"/>
      <c r="P5859" s="401">
        <f>INDEX('Page 3 - Financial Information'!$K$16:$X$186,Y5859,X5859)</f>
        <v>0</v>
      </c>
      <c r="Q5859"/>
      <c r="R5859"/>
      <c r="S5859" t="s">
        <v>10505</v>
      </c>
      <c r="T5859"/>
      <c r="U5859"/>
      <c r="V5859"/>
      <c r="W5859"/>
      <c r="X5859" s="397">
        <v>10</v>
      </c>
      <c r="Y5859" s="397">
        <v>141</v>
      </c>
    </row>
    <row r="5860" spans="1:25" x14ac:dyDescent="0.45">
      <c r="A5860">
        <f>'Page 1 - General Information'!$G$12</f>
        <v>113367003</v>
      </c>
      <c r="B5860" t="str">
        <f>'Page 1 - General Information'!$G$16</f>
        <v>2658</v>
      </c>
      <c r="C5860" s="395" t="s">
        <v>19824</v>
      </c>
      <c r="D5860"/>
      <c r="E5860"/>
      <c r="F5860"/>
      <c r="G5860"/>
      <c r="H5860"/>
      <c r="I5860"/>
      <c r="J5860"/>
      <c r="K5860"/>
      <c r="L5860"/>
      <c r="M5860"/>
      <c r="N5860" t="s">
        <v>8989</v>
      </c>
      <c r="O5860"/>
      <c r="P5860" s="401">
        <f>INDEX('Page 3 - Financial Information'!$K$16:$X$186,Y5860,X5860)</f>
        <v>0</v>
      </c>
      <c r="Q5860"/>
      <c r="R5860"/>
      <c r="S5860" t="s">
        <v>10506</v>
      </c>
      <c r="T5860"/>
      <c r="U5860"/>
      <c r="V5860"/>
      <c r="W5860"/>
      <c r="X5860" s="397">
        <v>13</v>
      </c>
      <c r="Y5860" s="397">
        <v>141</v>
      </c>
    </row>
    <row r="5861" spans="1:25" x14ac:dyDescent="0.45">
      <c r="A5861">
        <f>'Page 1 - General Information'!$G$12</f>
        <v>113367003</v>
      </c>
      <c r="B5861" t="str">
        <f>'Page 1 - General Information'!$G$16</f>
        <v>2658</v>
      </c>
      <c r="C5861" s="395" t="s">
        <v>19824</v>
      </c>
      <c r="D5861"/>
      <c r="E5861"/>
      <c r="F5861"/>
      <c r="G5861"/>
      <c r="H5861"/>
      <c r="I5861"/>
      <c r="J5861"/>
      <c r="K5861"/>
      <c r="L5861"/>
      <c r="M5861"/>
      <c r="N5861" t="s">
        <v>8989</v>
      </c>
      <c r="O5861"/>
      <c r="P5861" s="401">
        <f>INDEX('Page 3 - Financial Information'!$K$16:$X$186,Y5861,X5861)</f>
        <v>0</v>
      </c>
      <c r="Q5861"/>
      <c r="R5861"/>
      <c r="S5861" t="s">
        <v>10507</v>
      </c>
      <c r="T5861"/>
      <c r="U5861"/>
      <c r="V5861"/>
      <c r="W5861"/>
      <c r="X5861" s="397">
        <v>14</v>
      </c>
      <c r="Y5861" s="397">
        <v>141</v>
      </c>
    </row>
    <row r="5862" spans="1:25" x14ac:dyDescent="0.45">
      <c r="A5862">
        <f>'Page 1 - General Information'!$G$12</f>
        <v>113367003</v>
      </c>
      <c r="B5862" t="str">
        <f>'Page 1 - General Information'!$G$16</f>
        <v>2658</v>
      </c>
      <c r="C5862" s="395" t="s">
        <v>19824</v>
      </c>
      <c r="D5862"/>
      <c r="E5862"/>
      <c r="F5862"/>
      <c r="G5862"/>
      <c r="H5862"/>
      <c r="I5862"/>
      <c r="J5862"/>
      <c r="K5862"/>
      <c r="L5862"/>
      <c r="M5862"/>
      <c r="N5862" t="s">
        <v>8989</v>
      </c>
      <c r="O5862"/>
      <c r="P5862" s="401">
        <f>INDEX('Page 3 - Financial Information'!$K$16:$X$186,Y5862,X5862)</f>
        <v>0</v>
      </c>
      <c r="Q5862"/>
      <c r="R5862"/>
      <c r="S5862" t="s">
        <v>10954</v>
      </c>
      <c r="T5862"/>
      <c r="U5862"/>
      <c r="V5862"/>
      <c r="W5862"/>
      <c r="X5862" s="397">
        <v>1</v>
      </c>
      <c r="Y5862" s="397">
        <v>142</v>
      </c>
    </row>
    <row r="5863" spans="1:25" x14ac:dyDescent="0.45">
      <c r="A5863">
        <f>'Page 1 - General Information'!$G$12</f>
        <v>113367003</v>
      </c>
      <c r="B5863" t="str">
        <f>'Page 1 - General Information'!$G$16</f>
        <v>2658</v>
      </c>
      <c r="C5863" s="395" t="s">
        <v>19824</v>
      </c>
      <c r="D5863"/>
      <c r="E5863"/>
      <c r="F5863"/>
      <c r="G5863"/>
      <c r="H5863"/>
      <c r="I5863"/>
      <c r="J5863"/>
      <c r="K5863"/>
      <c r="L5863"/>
      <c r="M5863"/>
      <c r="N5863" t="s">
        <v>8989</v>
      </c>
      <c r="O5863"/>
      <c r="P5863" s="401">
        <f>INDEX('Page 3 - Financial Information'!$K$16:$X$186,Y5863,X5863)</f>
        <v>0</v>
      </c>
      <c r="Q5863"/>
      <c r="R5863"/>
      <c r="S5863" t="s">
        <v>10955</v>
      </c>
      <c r="T5863"/>
      <c r="U5863"/>
      <c r="V5863"/>
      <c r="W5863"/>
      <c r="X5863" s="397">
        <v>3</v>
      </c>
      <c r="Y5863" s="397">
        <v>142</v>
      </c>
    </row>
    <row r="5864" spans="1:25" x14ac:dyDescent="0.45">
      <c r="A5864">
        <f>'Page 1 - General Information'!$G$12</f>
        <v>113367003</v>
      </c>
      <c r="B5864" t="str">
        <f>'Page 1 - General Information'!$G$16</f>
        <v>2658</v>
      </c>
      <c r="C5864" s="395" t="s">
        <v>19824</v>
      </c>
      <c r="D5864"/>
      <c r="E5864"/>
      <c r="F5864"/>
      <c r="G5864"/>
      <c r="H5864"/>
      <c r="I5864"/>
      <c r="J5864"/>
      <c r="K5864"/>
      <c r="L5864"/>
      <c r="M5864"/>
      <c r="N5864" t="s">
        <v>8989</v>
      </c>
      <c r="O5864"/>
      <c r="P5864" s="401">
        <f>INDEX('Page 3 - Financial Information'!$K$16:$X$186,Y5864,X5864)</f>
        <v>0</v>
      </c>
      <c r="Q5864"/>
      <c r="R5864"/>
      <c r="S5864" t="s">
        <v>10956</v>
      </c>
      <c r="T5864"/>
      <c r="U5864"/>
      <c r="V5864"/>
      <c r="W5864"/>
      <c r="X5864" s="397">
        <v>4</v>
      </c>
      <c r="Y5864" s="397">
        <v>142</v>
      </c>
    </row>
    <row r="5865" spans="1:25" x14ac:dyDescent="0.45">
      <c r="A5865">
        <f>'Page 1 - General Information'!$G$12</f>
        <v>113367003</v>
      </c>
      <c r="B5865" t="str">
        <f>'Page 1 - General Information'!$G$16</f>
        <v>2658</v>
      </c>
      <c r="C5865" s="395" t="s">
        <v>19824</v>
      </c>
      <c r="D5865"/>
      <c r="E5865"/>
      <c r="F5865"/>
      <c r="G5865"/>
      <c r="H5865"/>
      <c r="I5865"/>
      <c r="J5865"/>
      <c r="K5865"/>
      <c r="L5865"/>
      <c r="M5865"/>
      <c r="N5865" t="s">
        <v>8989</v>
      </c>
      <c r="O5865"/>
      <c r="P5865" s="401">
        <f>INDEX('Page 3 - Financial Information'!$K$16:$X$186,Y5865,X5865)</f>
        <v>0</v>
      </c>
      <c r="Q5865"/>
      <c r="R5865"/>
      <c r="S5865" t="s">
        <v>10957</v>
      </c>
      <c r="T5865"/>
      <c r="U5865"/>
      <c r="V5865"/>
      <c r="W5865"/>
      <c r="X5865" s="397">
        <v>5</v>
      </c>
      <c r="Y5865" s="397">
        <v>142</v>
      </c>
    </row>
    <row r="5866" spans="1:25" x14ac:dyDescent="0.45">
      <c r="A5866">
        <f>'Page 1 - General Information'!$G$12</f>
        <v>113367003</v>
      </c>
      <c r="B5866" t="str">
        <f>'Page 1 - General Information'!$G$16</f>
        <v>2658</v>
      </c>
      <c r="C5866" s="395" t="s">
        <v>19824</v>
      </c>
      <c r="D5866"/>
      <c r="E5866"/>
      <c r="F5866"/>
      <c r="G5866"/>
      <c r="H5866"/>
      <c r="I5866"/>
      <c r="J5866"/>
      <c r="K5866"/>
      <c r="L5866"/>
      <c r="M5866"/>
      <c r="N5866" t="s">
        <v>8989</v>
      </c>
      <c r="O5866"/>
      <c r="P5866" s="401">
        <f>INDEX('Page 3 - Financial Information'!$K$16:$X$186,Y5866,X5866)</f>
        <v>0</v>
      </c>
      <c r="Q5866"/>
      <c r="R5866"/>
      <c r="S5866" t="s">
        <v>10958</v>
      </c>
      <c r="T5866"/>
      <c r="U5866"/>
      <c r="V5866"/>
      <c r="W5866"/>
      <c r="X5866" s="397">
        <v>6</v>
      </c>
      <c r="Y5866" s="397">
        <v>142</v>
      </c>
    </row>
    <row r="5867" spans="1:25" x14ac:dyDescent="0.45">
      <c r="A5867">
        <f>'Page 1 - General Information'!$G$12</f>
        <v>113367003</v>
      </c>
      <c r="B5867" t="str">
        <f>'Page 1 - General Information'!$G$16</f>
        <v>2658</v>
      </c>
      <c r="C5867" s="395" t="s">
        <v>19824</v>
      </c>
      <c r="D5867"/>
      <c r="E5867"/>
      <c r="F5867"/>
      <c r="G5867"/>
      <c r="H5867"/>
      <c r="I5867"/>
      <c r="J5867"/>
      <c r="K5867"/>
      <c r="L5867"/>
      <c r="M5867"/>
      <c r="N5867" t="s">
        <v>8989</v>
      </c>
      <c r="O5867"/>
      <c r="P5867" s="401">
        <f>INDEX('Page 3 - Financial Information'!$K$16:$X$186,Y5867,X5867)</f>
        <v>0</v>
      </c>
      <c r="Q5867"/>
      <c r="R5867"/>
      <c r="S5867" t="s">
        <v>10959</v>
      </c>
      <c r="T5867"/>
      <c r="U5867"/>
      <c r="V5867"/>
      <c r="W5867"/>
      <c r="X5867" s="397">
        <v>7</v>
      </c>
      <c r="Y5867" s="397">
        <v>142</v>
      </c>
    </row>
    <row r="5868" spans="1:25" x14ac:dyDescent="0.45">
      <c r="A5868">
        <f>'Page 1 - General Information'!$G$12</f>
        <v>113367003</v>
      </c>
      <c r="B5868" t="str">
        <f>'Page 1 - General Information'!$G$16</f>
        <v>2658</v>
      </c>
      <c r="C5868" s="395" t="s">
        <v>19824</v>
      </c>
      <c r="D5868"/>
      <c r="E5868"/>
      <c r="F5868"/>
      <c r="G5868"/>
      <c r="H5868"/>
      <c r="I5868"/>
      <c r="J5868"/>
      <c r="K5868"/>
      <c r="L5868"/>
      <c r="M5868"/>
      <c r="N5868" t="s">
        <v>8989</v>
      </c>
      <c r="O5868"/>
      <c r="P5868" s="401">
        <f>INDEX('Page 3 - Financial Information'!$K$16:$X$186,Y5868,X5868)</f>
        <v>0</v>
      </c>
      <c r="Q5868"/>
      <c r="R5868"/>
      <c r="S5868" t="s">
        <v>10960</v>
      </c>
      <c r="T5868"/>
      <c r="U5868"/>
      <c r="V5868"/>
      <c r="W5868"/>
      <c r="X5868" s="397">
        <v>8</v>
      </c>
      <c r="Y5868" s="397">
        <v>142</v>
      </c>
    </row>
    <row r="5869" spans="1:25" x14ac:dyDescent="0.45">
      <c r="A5869">
        <f>'Page 1 - General Information'!$G$12</f>
        <v>113367003</v>
      </c>
      <c r="B5869" t="str">
        <f>'Page 1 - General Information'!$G$16</f>
        <v>2658</v>
      </c>
      <c r="C5869" s="395" t="s">
        <v>19824</v>
      </c>
      <c r="D5869"/>
      <c r="E5869"/>
      <c r="F5869"/>
      <c r="G5869"/>
      <c r="H5869"/>
      <c r="I5869"/>
      <c r="J5869"/>
      <c r="K5869"/>
      <c r="L5869"/>
      <c r="M5869"/>
      <c r="N5869" t="s">
        <v>8989</v>
      </c>
      <c r="O5869"/>
      <c r="P5869" s="401">
        <f>INDEX('Page 3 - Financial Information'!$K$16:$X$186,Y5869,X5869)</f>
        <v>0</v>
      </c>
      <c r="Q5869"/>
      <c r="R5869"/>
      <c r="S5869" t="s">
        <v>10961</v>
      </c>
      <c r="T5869"/>
      <c r="U5869"/>
      <c r="V5869"/>
      <c r="W5869"/>
      <c r="X5869" s="397">
        <v>9</v>
      </c>
      <c r="Y5869" s="397">
        <v>142</v>
      </c>
    </row>
    <row r="5870" spans="1:25" x14ac:dyDescent="0.45">
      <c r="A5870">
        <f>'Page 1 - General Information'!$G$12</f>
        <v>113367003</v>
      </c>
      <c r="B5870" t="str">
        <f>'Page 1 - General Information'!$G$16</f>
        <v>2658</v>
      </c>
      <c r="C5870" s="395" t="s">
        <v>19824</v>
      </c>
      <c r="D5870"/>
      <c r="E5870"/>
      <c r="F5870"/>
      <c r="G5870"/>
      <c r="H5870"/>
      <c r="I5870"/>
      <c r="J5870"/>
      <c r="K5870"/>
      <c r="L5870"/>
      <c r="M5870"/>
      <c r="N5870" t="s">
        <v>8989</v>
      </c>
      <c r="O5870"/>
      <c r="P5870" s="401">
        <f>INDEX('Page 3 - Financial Information'!$K$16:$X$186,Y5870,X5870)</f>
        <v>0</v>
      </c>
      <c r="Q5870"/>
      <c r="R5870"/>
      <c r="S5870" t="s">
        <v>10962</v>
      </c>
      <c r="T5870"/>
      <c r="U5870"/>
      <c r="V5870"/>
      <c r="W5870"/>
      <c r="X5870" s="397">
        <v>10</v>
      </c>
      <c r="Y5870" s="397">
        <v>142</v>
      </c>
    </row>
    <row r="5871" spans="1:25" x14ac:dyDescent="0.45">
      <c r="A5871">
        <f>'Page 1 - General Information'!$G$12</f>
        <v>113367003</v>
      </c>
      <c r="B5871" t="str">
        <f>'Page 1 - General Information'!$G$16</f>
        <v>2658</v>
      </c>
      <c r="C5871" s="395" t="s">
        <v>19824</v>
      </c>
      <c r="D5871"/>
      <c r="E5871"/>
      <c r="F5871"/>
      <c r="G5871"/>
      <c r="H5871"/>
      <c r="I5871"/>
      <c r="J5871"/>
      <c r="K5871"/>
      <c r="L5871"/>
      <c r="M5871"/>
      <c r="N5871" t="s">
        <v>8989</v>
      </c>
      <c r="O5871"/>
      <c r="P5871" s="401">
        <f>INDEX('Page 3 - Financial Information'!$K$16:$X$186,Y5871,X5871)</f>
        <v>0</v>
      </c>
      <c r="Q5871"/>
      <c r="R5871"/>
      <c r="S5871" t="s">
        <v>10963</v>
      </c>
      <c r="T5871"/>
      <c r="U5871"/>
      <c r="V5871"/>
      <c r="W5871"/>
      <c r="X5871" s="397">
        <v>13</v>
      </c>
      <c r="Y5871" s="397">
        <v>142</v>
      </c>
    </row>
    <row r="5872" spans="1:25" x14ac:dyDescent="0.45">
      <c r="A5872">
        <f>'Page 1 - General Information'!$G$12</f>
        <v>113367003</v>
      </c>
      <c r="B5872" t="str">
        <f>'Page 1 - General Information'!$G$16</f>
        <v>2658</v>
      </c>
      <c r="C5872" s="395" t="s">
        <v>19824</v>
      </c>
      <c r="D5872"/>
      <c r="E5872"/>
      <c r="F5872"/>
      <c r="G5872"/>
      <c r="H5872"/>
      <c r="I5872"/>
      <c r="J5872"/>
      <c r="K5872"/>
      <c r="L5872"/>
      <c r="M5872"/>
      <c r="N5872" t="s">
        <v>8989</v>
      </c>
      <c r="O5872"/>
      <c r="P5872" s="401">
        <f>INDEX('Page 3 - Financial Information'!$K$16:$X$186,Y5872,X5872)</f>
        <v>0</v>
      </c>
      <c r="Q5872"/>
      <c r="R5872"/>
      <c r="S5872" t="s">
        <v>10964</v>
      </c>
      <c r="T5872"/>
      <c r="U5872"/>
      <c r="V5872"/>
      <c r="W5872"/>
      <c r="X5872" s="397">
        <v>14</v>
      </c>
      <c r="Y5872" s="397">
        <v>142</v>
      </c>
    </row>
    <row r="5873" spans="1:25" x14ac:dyDescent="0.45">
      <c r="A5873">
        <f>'Page 1 - General Information'!$G$12</f>
        <v>113367003</v>
      </c>
      <c r="B5873" t="str">
        <f>'Page 1 - General Information'!$G$16</f>
        <v>2658</v>
      </c>
      <c r="C5873" s="395" t="s">
        <v>19824</v>
      </c>
      <c r="D5873"/>
      <c r="E5873"/>
      <c r="F5873"/>
      <c r="G5873"/>
      <c r="H5873"/>
      <c r="I5873"/>
      <c r="J5873"/>
      <c r="K5873"/>
      <c r="L5873"/>
      <c r="M5873"/>
      <c r="N5873" t="s">
        <v>8989</v>
      </c>
      <c r="O5873"/>
      <c r="P5873" s="401">
        <f>INDEX('Page 3 - Financial Information'!$K$16:$X$186,Y5873,X5873)</f>
        <v>0</v>
      </c>
      <c r="Q5873"/>
      <c r="R5873"/>
      <c r="S5873" t="s">
        <v>10508</v>
      </c>
      <c r="T5873"/>
      <c r="U5873"/>
      <c r="V5873"/>
      <c r="W5873"/>
      <c r="X5873" s="397">
        <v>1</v>
      </c>
      <c r="Y5873" s="397">
        <v>143</v>
      </c>
    </row>
    <row r="5874" spans="1:25" x14ac:dyDescent="0.45">
      <c r="A5874">
        <f>'Page 1 - General Information'!$G$12</f>
        <v>113367003</v>
      </c>
      <c r="B5874" t="str">
        <f>'Page 1 - General Information'!$G$16</f>
        <v>2658</v>
      </c>
      <c r="C5874" s="395" t="s">
        <v>19824</v>
      </c>
      <c r="D5874"/>
      <c r="E5874"/>
      <c r="F5874"/>
      <c r="G5874"/>
      <c r="H5874"/>
      <c r="I5874"/>
      <c r="J5874"/>
      <c r="K5874"/>
      <c r="L5874"/>
      <c r="M5874"/>
      <c r="N5874" t="s">
        <v>8989</v>
      </c>
      <c r="O5874"/>
      <c r="P5874" s="401">
        <f>INDEX('Page 3 - Financial Information'!$K$16:$X$186,Y5874,X5874)</f>
        <v>0</v>
      </c>
      <c r="Q5874"/>
      <c r="R5874"/>
      <c r="S5874" t="s">
        <v>10509</v>
      </c>
      <c r="T5874"/>
      <c r="U5874"/>
      <c r="V5874"/>
      <c r="W5874"/>
      <c r="X5874" s="397">
        <v>3</v>
      </c>
      <c r="Y5874" s="397">
        <v>143</v>
      </c>
    </row>
    <row r="5875" spans="1:25" x14ac:dyDescent="0.45">
      <c r="A5875">
        <f>'Page 1 - General Information'!$G$12</f>
        <v>113367003</v>
      </c>
      <c r="B5875" t="str">
        <f>'Page 1 - General Information'!$G$16</f>
        <v>2658</v>
      </c>
      <c r="C5875" s="395" t="s">
        <v>19824</v>
      </c>
      <c r="D5875"/>
      <c r="E5875"/>
      <c r="F5875"/>
      <c r="G5875"/>
      <c r="H5875"/>
      <c r="I5875"/>
      <c r="J5875"/>
      <c r="K5875"/>
      <c r="L5875"/>
      <c r="M5875"/>
      <c r="N5875" t="s">
        <v>8989</v>
      </c>
      <c r="O5875"/>
      <c r="P5875" s="401">
        <f>INDEX('Page 3 - Financial Information'!$K$16:$X$186,Y5875,X5875)</f>
        <v>0</v>
      </c>
      <c r="Q5875"/>
      <c r="R5875"/>
      <c r="S5875" t="s">
        <v>10510</v>
      </c>
      <c r="T5875"/>
      <c r="U5875"/>
      <c r="V5875"/>
      <c r="W5875"/>
      <c r="X5875" s="397">
        <v>4</v>
      </c>
      <c r="Y5875" s="397">
        <v>143</v>
      </c>
    </row>
    <row r="5876" spans="1:25" x14ac:dyDescent="0.45">
      <c r="A5876">
        <f>'Page 1 - General Information'!$G$12</f>
        <v>113367003</v>
      </c>
      <c r="B5876" t="str">
        <f>'Page 1 - General Information'!$G$16</f>
        <v>2658</v>
      </c>
      <c r="C5876" s="395" t="s">
        <v>19824</v>
      </c>
      <c r="D5876"/>
      <c r="E5876"/>
      <c r="F5876"/>
      <c r="G5876"/>
      <c r="H5876"/>
      <c r="I5876"/>
      <c r="J5876"/>
      <c r="K5876"/>
      <c r="L5876"/>
      <c r="M5876"/>
      <c r="N5876" t="s">
        <v>8989</v>
      </c>
      <c r="O5876"/>
      <c r="P5876" s="401">
        <f>INDEX('Page 3 - Financial Information'!$K$16:$X$186,Y5876,X5876)</f>
        <v>0</v>
      </c>
      <c r="Q5876"/>
      <c r="R5876"/>
      <c r="S5876" t="s">
        <v>10511</v>
      </c>
      <c r="T5876"/>
      <c r="U5876"/>
      <c r="V5876"/>
      <c r="W5876"/>
      <c r="X5876" s="397">
        <v>5</v>
      </c>
      <c r="Y5876" s="397">
        <v>143</v>
      </c>
    </row>
    <row r="5877" spans="1:25" x14ac:dyDescent="0.45">
      <c r="A5877">
        <f>'Page 1 - General Information'!$G$12</f>
        <v>113367003</v>
      </c>
      <c r="B5877" t="str">
        <f>'Page 1 - General Information'!$G$16</f>
        <v>2658</v>
      </c>
      <c r="C5877" s="395" t="s">
        <v>19824</v>
      </c>
      <c r="D5877"/>
      <c r="E5877"/>
      <c r="F5877"/>
      <c r="G5877"/>
      <c r="H5877"/>
      <c r="I5877"/>
      <c r="J5877"/>
      <c r="K5877"/>
      <c r="L5877"/>
      <c r="M5877"/>
      <c r="N5877" t="s">
        <v>8989</v>
      </c>
      <c r="O5877"/>
      <c r="P5877" s="401">
        <f>INDEX('Page 3 - Financial Information'!$K$16:$X$186,Y5877,X5877)</f>
        <v>0</v>
      </c>
      <c r="Q5877"/>
      <c r="R5877"/>
      <c r="S5877" t="s">
        <v>10512</v>
      </c>
      <c r="T5877"/>
      <c r="U5877"/>
      <c r="V5877"/>
      <c r="W5877"/>
      <c r="X5877" s="397">
        <v>6</v>
      </c>
      <c r="Y5877" s="397">
        <v>143</v>
      </c>
    </row>
    <row r="5878" spans="1:25" x14ac:dyDescent="0.45">
      <c r="A5878">
        <f>'Page 1 - General Information'!$G$12</f>
        <v>113367003</v>
      </c>
      <c r="B5878" t="str">
        <f>'Page 1 - General Information'!$G$16</f>
        <v>2658</v>
      </c>
      <c r="C5878" s="395" t="s">
        <v>19824</v>
      </c>
      <c r="D5878"/>
      <c r="E5878"/>
      <c r="F5878"/>
      <c r="G5878"/>
      <c r="H5878"/>
      <c r="I5878"/>
      <c r="J5878"/>
      <c r="K5878"/>
      <c r="L5878"/>
      <c r="M5878"/>
      <c r="N5878" t="s">
        <v>8989</v>
      </c>
      <c r="O5878"/>
      <c r="P5878" s="401">
        <f>INDEX('Page 3 - Financial Information'!$K$16:$X$186,Y5878,X5878)</f>
        <v>0</v>
      </c>
      <c r="Q5878"/>
      <c r="R5878"/>
      <c r="S5878" t="s">
        <v>10513</v>
      </c>
      <c r="T5878"/>
      <c r="U5878"/>
      <c r="V5878"/>
      <c r="W5878"/>
      <c r="X5878" s="397">
        <v>7</v>
      </c>
      <c r="Y5878" s="397">
        <v>143</v>
      </c>
    </row>
    <row r="5879" spans="1:25" x14ac:dyDescent="0.45">
      <c r="A5879">
        <f>'Page 1 - General Information'!$G$12</f>
        <v>113367003</v>
      </c>
      <c r="B5879" t="str">
        <f>'Page 1 - General Information'!$G$16</f>
        <v>2658</v>
      </c>
      <c r="C5879" s="395" t="s">
        <v>19824</v>
      </c>
      <c r="D5879"/>
      <c r="E5879"/>
      <c r="F5879"/>
      <c r="G5879"/>
      <c r="H5879"/>
      <c r="I5879"/>
      <c r="J5879"/>
      <c r="K5879"/>
      <c r="L5879"/>
      <c r="M5879"/>
      <c r="N5879" t="s">
        <v>8989</v>
      </c>
      <c r="O5879"/>
      <c r="P5879" s="401">
        <f>INDEX('Page 3 - Financial Information'!$K$16:$X$186,Y5879,X5879)</f>
        <v>0</v>
      </c>
      <c r="Q5879"/>
      <c r="R5879"/>
      <c r="S5879" t="s">
        <v>10514</v>
      </c>
      <c r="T5879"/>
      <c r="U5879"/>
      <c r="V5879"/>
      <c r="W5879"/>
      <c r="X5879" s="397">
        <v>8</v>
      </c>
      <c r="Y5879" s="397">
        <v>143</v>
      </c>
    </row>
    <row r="5880" spans="1:25" x14ac:dyDescent="0.45">
      <c r="A5880">
        <f>'Page 1 - General Information'!$G$12</f>
        <v>113367003</v>
      </c>
      <c r="B5880" t="str">
        <f>'Page 1 - General Information'!$G$16</f>
        <v>2658</v>
      </c>
      <c r="C5880" s="395" t="s">
        <v>19824</v>
      </c>
      <c r="D5880"/>
      <c r="E5880"/>
      <c r="F5880"/>
      <c r="G5880"/>
      <c r="H5880"/>
      <c r="I5880"/>
      <c r="J5880"/>
      <c r="K5880"/>
      <c r="L5880"/>
      <c r="M5880"/>
      <c r="N5880" t="s">
        <v>8989</v>
      </c>
      <c r="O5880"/>
      <c r="P5880" s="401">
        <f>INDEX('Page 3 - Financial Information'!$K$16:$X$186,Y5880,X5880)</f>
        <v>0</v>
      </c>
      <c r="Q5880"/>
      <c r="R5880"/>
      <c r="S5880" t="s">
        <v>10515</v>
      </c>
      <c r="T5880"/>
      <c r="U5880"/>
      <c r="V5880"/>
      <c r="W5880"/>
      <c r="X5880" s="397">
        <v>9</v>
      </c>
      <c r="Y5880" s="397">
        <v>143</v>
      </c>
    </row>
    <row r="5881" spans="1:25" x14ac:dyDescent="0.45">
      <c r="A5881">
        <f>'Page 1 - General Information'!$G$12</f>
        <v>113367003</v>
      </c>
      <c r="B5881" t="str">
        <f>'Page 1 - General Information'!$G$16</f>
        <v>2658</v>
      </c>
      <c r="C5881" s="395" t="s">
        <v>19824</v>
      </c>
      <c r="D5881"/>
      <c r="E5881"/>
      <c r="F5881"/>
      <c r="G5881"/>
      <c r="H5881"/>
      <c r="I5881"/>
      <c r="J5881"/>
      <c r="K5881"/>
      <c r="L5881"/>
      <c r="M5881"/>
      <c r="N5881" t="s">
        <v>8989</v>
      </c>
      <c r="O5881"/>
      <c r="P5881" s="401">
        <f>INDEX('Page 3 - Financial Information'!$K$16:$X$186,Y5881,X5881)</f>
        <v>0</v>
      </c>
      <c r="Q5881"/>
      <c r="R5881"/>
      <c r="S5881" t="s">
        <v>10516</v>
      </c>
      <c r="T5881"/>
      <c r="U5881"/>
      <c r="V5881"/>
      <c r="W5881"/>
      <c r="X5881" s="397">
        <v>10</v>
      </c>
      <c r="Y5881" s="397">
        <v>143</v>
      </c>
    </row>
    <row r="5882" spans="1:25" x14ac:dyDescent="0.45">
      <c r="A5882">
        <f>'Page 1 - General Information'!$G$12</f>
        <v>113367003</v>
      </c>
      <c r="B5882" t="str">
        <f>'Page 1 - General Information'!$G$16</f>
        <v>2658</v>
      </c>
      <c r="C5882" s="395" t="s">
        <v>19824</v>
      </c>
      <c r="D5882"/>
      <c r="E5882"/>
      <c r="F5882"/>
      <c r="G5882"/>
      <c r="H5882"/>
      <c r="I5882"/>
      <c r="J5882"/>
      <c r="K5882"/>
      <c r="L5882"/>
      <c r="M5882"/>
      <c r="N5882" t="s">
        <v>8989</v>
      </c>
      <c r="O5882"/>
      <c r="P5882" s="401">
        <f>INDEX('Page 3 - Financial Information'!$K$16:$X$186,Y5882,X5882)</f>
        <v>0</v>
      </c>
      <c r="Q5882"/>
      <c r="R5882"/>
      <c r="S5882" t="s">
        <v>10517</v>
      </c>
      <c r="T5882"/>
      <c r="U5882"/>
      <c r="V5882"/>
      <c r="W5882"/>
      <c r="X5882" s="397">
        <v>13</v>
      </c>
      <c r="Y5882" s="397">
        <v>143</v>
      </c>
    </row>
    <row r="5883" spans="1:25" x14ac:dyDescent="0.45">
      <c r="A5883">
        <f>'Page 1 - General Information'!$G$12</f>
        <v>113367003</v>
      </c>
      <c r="B5883" t="str">
        <f>'Page 1 - General Information'!$G$16</f>
        <v>2658</v>
      </c>
      <c r="C5883" s="395" t="s">
        <v>19824</v>
      </c>
      <c r="D5883"/>
      <c r="E5883"/>
      <c r="F5883"/>
      <c r="G5883"/>
      <c r="H5883"/>
      <c r="I5883"/>
      <c r="J5883"/>
      <c r="K5883"/>
      <c r="L5883"/>
      <c r="M5883"/>
      <c r="N5883" t="s">
        <v>8989</v>
      </c>
      <c r="O5883"/>
      <c r="P5883" s="401">
        <f>INDEX('Page 3 - Financial Information'!$K$16:$X$186,Y5883,X5883)</f>
        <v>0</v>
      </c>
      <c r="Q5883"/>
      <c r="R5883"/>
      <c r="S5883" t="s">
        <v>10518</v>
      </c>
      <c r="T5883"/>
      <c r="U5883"/>
      <c r="V5883"/>
      <c r="W5883"/>
      <c r="X5883" s="397">
        <v>14</v>
      </c>
      <c r="Y5883" s="397">
        <v>143</v>
      </c>
    </row>
    <row r="5884" spans="1:25" x14ac:dyDescent="0.45">
      <c r="A5884">
        <f>'Page 1 - General Information'!$G$12</f>
        <v>113367003</v>
      </c>
      <c r="B5884" t="str">
        <f>'Page 1 - General Information'!$G$16</f>
        <v>2658</v>
      </c>
      <c r="C5884" s="395" t="s">
        <v>19824</v>
      </c>
      <c r="D5884"/>
      <c r="E5884"/>
      <c r="F5884"/>
      <c r="G5884"/>
      <c r="H5884"/>
      <c r="I5884"/>
      <c r="J5884"/>
      <c r="K5884"/>
      <c r="L5884"/>
      <c r="M5884"/>
      <c r="N5884" t="s">
        <v>8989</v>
      </c>
      <c r="O5884"/>
      <c r="P5884" s="401">
        <f>INDEX('Page 3 - Financial Information'!$K$16:$X$186,Y5884,X5884)</f>
        <v>0</v>
      </c>
      <c r="Q5884"/>
      <c r="R5884"/>
      <c r="S5884" t="s">
        <v>10519</v>
      </c>
      <c r="T5884"/>
      <c r="U5884"/>
      <c r="V5884"/>
      <c r="W5884"/>
      <c r="X5884" s="397">
        <v>1</v>
      </c>
      <c r="Y5884" s="397">
        <v>144</v>
      </c>
    </row>
    <row r="5885" spans="1:25" x14ac:dyDescent="0.45">
      <c r="A5885">
        <f>'Page 1 - General Information'!$G$12</f>
        <v>113367003</v>
      </c>
      <c r="B5885" t="str">
        <f>'Page 1 - General Information'!$G$16</f>
        <v>2658</v>
      </c>
      <c r="C5885" s="395" t="s">
        <v>19824</v>
      </c>
      <c r="D5885"/>
      <c r="E5885"/>
      <c r="F5885"/>
      <c r="G5885"/>
      <c r="H5885"/>
      <c r="I5885"/>
      <c r="J5885"/>
      <c r="K5885"/>
      <c r="L5885"/>
      <c r="M5885"/>
      <c r="N5885" t="s">
        <v>8989</v>
      </c>
      <c r="O5885"/>
      <c r="P5885" s="401">
        <f>INDEX('Page 3 - Financial Information'!$K$16:$X$186,Y5885,X5885)</f>
        <v>0</v>
      </c>
      <c r="Q5885"/>
      <c r="R5885"/>
      <c r="S5885" t="s">
        <v>10520</v>
      </c>
      <c r="T5885"/>
      <c r="U5885"/>
      <c r="V5885"/>
      <c r="W5885"/>
      <c r="X5885" s="397">
        <v>3</v>
      </c>
      <c r="Y5885" s="397">
        <v>144</v>
      </c>
    </row>
    <row r="5886" spans="1:25" x14ac:dyDescent="0.45">
      <c r="A5886">
        <f>'Page 1 - General Information'!$G$12</f>
        <v>113367003</v>
      </c>
      <c r="B5886" t="str">
        <f>'Page 1 - General Information'!$G$16</f>
        <v>2658</v>
      </c>
      <c r="C5886" s="395" t="s">
        <v>19824</v>
      </c>
      <c r="D5886"/>
      <c r="E5886"/>
      <c r="F5886"/>
      <c r="G5886"/>
      <c r="H5886"/>
      <c r="I5886"/>
      <c r="J5886"/>
      <c r="K5886"/>
      <c r="L5886"/>
      <c r="M5886"/>
      <c r="N5886" t="s">
        <v>8989</v>
      </c>
      <c r="O5886"/>
      <c r="P5886" s="401">
        <f>INDEX('Page 3 - Financial Information'!$K$16:$X$186,Y5886,X5886)</f>
        <v>0</v>
      </c>
      <c r="Q5886"/>
      <c r="R5886"/>
      <c r="S5886" t="s">
        <v>10521</v>
      </c>
      <c r="T5886"/>
      <c r="U5886"/>
      <c r="V5886"/>
      <c r="W5886"/>
      <c r="X5886" s="397">
        <v>4</v>
      </c>
      <c r="Y5886" s="397">
        <v>144</v>
      </c>
    </row>
    <row r="5887" spans="1:25" x14ac:dyDescent="0.45">
      <c r="A5887">
        <f>'Page 1 - General Information'!$G$12</f>
        <v>113367003</v>
      </c>
      <c r="B5887" t="str">
        <f>'Page 1 - General Information'!$G$16</f>
        <v>2658</v>
      </c>
      <c r="C5887" s="395" t="s">
        <v>19824</v>
      </c>
      <c r="D5887"/>
      <c r="E5887"/>
      <c r="F5887"/>
      <c r="G5887"/>
      <c r="H5887"/>
      <c r="I5887"/>
      <c r="J5887"/>
      <c r="K5887"/>
      <c r="L5887"/>
      <c r="M5887"/>
      <c r="N5887" t="s">
        <v>8989</v>
      </c>
      <c r="O5887"/>
      <c r="P5887" s="401">
        <f>INDEX('Page 3 - Financial Information'!$K$16:$X$186,Y5887,X5887)</f>
        <v>0</v>
      </c>
      <c r="Q5887"/>
      <c r="R5887"/>
      <c r="S5887" t="s">
        <v>10522</v>
      </c>
      <c r="T5887"/>
      <c r="U5887"/>
      <c r="V5887"/>
      <c r="W5887"/>
      <c r="X5887" s="397">
        <v>5</v>
      </c>
      <c r="Y5887" s="397">
        <v>144</v>
      </c>
    </row>
    <row r="5888" spans="1:25" x14ac:dyDescent="0.45">
      <c r="A5888">
        <f>'Page 1 - General Information'!$G$12</f>
        <v>113367003</v>
      </c>
      <c r="B5888" t="str">
        <f>'Page 1 - General Information'!$G$16</f>
        <v>2658</v>
      </c>
      <c r="C5888" s="395" t="s">
        <v>19824</v>
      </c>
      <c r="D5888"/>
      <c r="E5888"/>
      <c r="F5888"/>
      <c r="G5888"/>
      <c r="H5888"/>
      <c r="I5888"/>
      <c r="J5888"/>
      <c r="K5888"/>
      <c r="L5888"/>
      <c r="M5888"/>
      <c r="N5888" t="s">
        <v>8989</v>
      </c>
      <c r="O5888"/>
      <c r="P5888" s="401">
        <f>INDEX('Page 3 - Financial Information'!$K$16:$X$186,Y5888,X5888)</f>
        <v>0</v>
      </c>
      <c r="Q5888"/>
      <c r="R5888"/>
      <c r="S5888" t="s">
        <v>10523</v>
      </c>
      <c r="T5888"/>
      <c r="U5888"/>
      <c r="V5888"/>
      <c r="W5888"/>
      <c r="X5888" s="397">
        <v>6</v>
      </c>
      <c r="Y5888" s="397">
        <v>144</v>
      </c>
    </row>
    <row r="5889" spans="1:25" x14ac:dyDescent="0.45">
      <c r="A5889">
        <f>'Page 1 - General Information'!$G$12</f>
        <v>113367003</v>
      </c>
      <c r="B5889" t="str">
        <f>'Page 1 - General Information'!$G$16</f>
        <v>2658</v>
      </c>
      <c r="C5889" s="395" t="s">
        <v>19824</v>
      </c>
      <c r="D5889"/>
      <c r="E5889"/>
      <c r="F5889"/>
      <c r="G5889"/>
      <c r="H5889"/>
      <c r="I5889"/>
      <c r="J5889"/>
      <c r="K5889"/>
      <c r="L5889"/>
      <c r="M5889"/>
      <c r="N5889" t="s">
        <v>8989</v>
      </c>
      <c r="O5889"/>
      <c r="P5889" s="401">
        <f>INDEX('Page 3 - Financial Information'!$K$16:$X$186,Y5889,X5889)</f>
        <v>0</v>
      </c>
      <c r="Q5889"/>
      <c r="R5889"/>
      <c r="S5889" t="s">
        <v>10524</v>
      </c>
      <c r="T5889"/>
      <c r="U5889"/>
      <c r="V5889"/>
      <c r="W5889"/>
      <c r="X5889" s="397">
        <v>7</v>
      </c>
      <c r="Y5889" s="397">
        <v>144</v>
      </c>
    </row>
    <row r="5890" spans="1:25" x14ac:dyDescent="0.45">
      <c r="A5890">
        <f>'Page 1 - General Information'!$G$12</f>
        <v>113367003</v>
      </c>
      <c r="B5890" t="str">
        <f>'Page 1 - General Information'!$G$16</f>
        <v>2658</v>
      </c>
      <c r="C5890" s="395" t="s">
        <v>19824</v>
      </c>
      <c r="D5890"/>
      <c r="E5890"/>
      <c r="F5890"/>
      <c r="G5890"/>
      <c r="H5890"/>
      <c r="I5890"/>
      <c r="J5890"/>
      <c r="K5890"/>
      <c r="L5890"/>
      <c r="M5890"/>
      <c r="N5890" t="s">
        <v>8989</v>
      </c>
      <c r="O5890"/>
      <c r="P5890" s="401">
        <f>INDEX('Page 3 - Financial Information'!$K$16:$X$186,Y5890,X5890)</f>
        <v>0</v>
      </c>
      <c r="Q5890"/>
      <c r="R5890"/>
      <c r="S5890" t="s">
        <v>10525</v>
      </c>
      <c r="T5890"/>
      <c r="U5890"/>
      <c r="V5890"/>
      <c r="W5890"/>
      <c r="X5890" s="397">
        <v>8</v>
      </c>
      <c r="Y5890" s="397">
        <v>144</v>
      </c>
    </row>
    <row r="5891" spans="1:25" x14ac:dyDescent="0.45">
      <c r="A5891">
        <f>'Page 1 - General Information'!$G$12</f>
        <v>113367003</v>
      </c>
      <c r="B5891" t="str">
        <f>'Page 1 - General Information'!$G$16</f>
        <v>2658</v>
      </c>
      <c r="C5891" s="395" t="s">
        <v>19824</v>
      </c>
      <c r="D5891"/>
      <c r="E5891"/>
      <c r="F5891"/>
      <c r="G5891"/>
      <c r="H5891"/>
      <c r="I5891"/>
      <c r="J5891"/>
      <c r="K5891"/>
      <c r="L5891"/>
      <c r="M5891"/>
      <c r="N5891" t="s">
        <v>8989</v>
      </c>
      <c r="O5891"/>
      <c r="P5891" s="401">
        <f>INDEX('Page 3 - Financial Information'!$K$16:$X$186,Y5891,X5891)</f>
        <v>0</v>
      </c>
      <c r="Q5891"/>
      <c r="R5891"/>
      <c r="S5891" t="s">
        <v>10526</v>
      </c>
      <c r="T5891"/>
      <c r="U5891"/>
      <c r="V5891"/>
      <c r="W5891"/>
      <c r="X5891" s="397">
        <v>9</v>
      </c>
      <c r="Y5891" s="397">
        <v>144</v>
      </c>
    </row>
    <row r="5892" spans="1:25" x14ac:dyDescent="0.45">
      <c r="A5892">
        <f>'Page 1 - General Information'!$G$12</f>
        <v>113367003</v>
      </c>
      <c r="B5892" t="str">
        <f>'Page 1 - General Information'!$G$16</f>
        <v>2658</v>
      </c>
      <c r="C5892" s="395" t="s">
        <v>19824</v>
      </c>
      <c r="D5892"/>
      <c r="E5892"/>
      <c r="F5892"/>
      <c r="G5892"/>
      <c r="H5892"/>
      <c r="I5892"/>
      <c r="J5892"/>
      <c r="K5892"/>
      <c r="L5892"/>
      <c r="M5892"/>
      <c r="N5892" t="s">
        <v>8989</v>
      </c>
      <c r="O5892"/>
      <c r="P5892" s="401">
        <f>INDEX('Page 3 - Financial Information'!$K$16:$X$186,Y5892,X5892)</f>
        <v>0</v>
      </c>
      <c r="Q5892"/>
      <c r="R5892"/>
      <c r="S5892" t="s">
        <v>10527</v>
      </c>
      <c r="T5892"/>
      <c r="U5892"/>
      <c r="V5892"/>
      <c r="W5892"/>
      <c r="X5892" s="397">
        <v>10</v>
      </c>
      <c r="Y5892" s="397">
        <v>144</v>
      </c>
    </row>
    <row r="5893" spans="1:25" x14ac:dyDescent="0.45">
      <c r="A5893">
        <f>'Page 1 - General Information'!$G$12</f>
        <v>113367003</v>
      </c>
      <c r="B5893" t="str">
        <f>'Page 1 - General Information'!$G$16</f>
        <v>2658</v>
      </c>
      <c r="C5893" s="395" t="s">
        <v>19824</v>
      </c>
      <c r="D5893"/>
      <c r="E5893"/>
      <c r="F5893"/>
      <c r="G5893"/>
      <c r="H5893"/>
      <c r="I5893"/>
      <c r="J5893"/>
      <c r="K5893"/>
      <c r="L5893"/>
      <c r="M5893"/>
      <c r="N5893" t="s">
        <v>8989</v>
      </c>
      <c r="O5893"/>
      <c r="P5893" s="401">
        <f>INDEX('Page 3 - Financial Information'!$K$16:$X$186,Y5893,X5893)</f>
        <v>0</v>
      </c>
      <c r="Q5893"/>
      <c r="R5893"/>
      <c r="S5893" t="s">
        <v>10528</v>
      </c>
      <c r="T5893"/>
      <c r="U5893"/>
      <c r="V5893"/>
      <c r="W5893"/>
      <c r="X5893" s="397">
        <v>13</v>
      </c>
      <c r="Y5893" s="397">
        <v>144</v>
      </c>
    </row>
    <row r="5894" spans="1:25" x14ac:dyDescent="0.45">
      <c r="A5894">
        <f>'Page 1 - General Information'!$G$12</f>
        <v>113367003</v>
      </c>
      <c r="B5894" t="str">
        <f>'Page 1 - General Information'!$G$16</f>
        <v>2658</v>
      </c>
      <c r="C5894" s="395" t="s">
        <v>19824</v>
      </c>
      <c r="D5894"/>
      <c r="E5894"/>
      <c r="F5894"/>
      <c r="G5894"/>
      <c r="H5894"/>
      <c r="I5894"/>
      <c r="J5894"/>
      <c r="K5894"/>
      <c r="L5894"/>
      <c r="M5894"/>
      <c r="N5894" t="s">
        <v>8989</v>
      </c>
      <c r="O5894"/>
      <c r="P5894" s="401">
        <f>INDEX('Page 3 - Financial Information'!$K$16:$X$186,Y5894,X5894)</f>
        <v>0</v>
      </c>
      <c r="Q5894"/>
      <c r="R5894"/>
      <c r="S5894" t="s">
        <v>10529</v>
      </c>
      <c r="T5894"/>
      <c r="U5894"/>
      <c r="V5894"/>
      <c r="W5894"/>
      <c r="X5894" s="397">
        <v>14</v>
      </c>
      <c r="Y5894" s="397">
        <v>144</v>
      </c>
    </row>
    <row r="5895" spans="1:25" x14ac:dyDescent="0.45">
      <c r="A5895">
        <f>'Page 1 - General Information'!$G$12</f>
        <v>113367003</v>
      </c>
      <c r="B5895" t="str">
        <f>'Page 1 - General Information'!$G$16</f>
        <v>2658</v>
      </c>
      <c r="C5895" s="395" t="s">
        <v>19824</v>
      </c>
      <c r="D5895"/>
      <c r="E5895"/>
      <c r="F5895"/>
      <c r="G5895"/>
      <c r="H5895"/>
      <c r="I5895"/>
      <c r="J5895"/>
      <c r="K5895"/>
      <c r="L5895"/>
      <c r="M5895"/>
      <c r="N5895" t="s">
        <v>8989</v>
      </c>
      <c r="O5895"/>
      <c r="P5895" s="401">
        <f>INDEX('Page 3 - Financial Information'!$K$16:$X$186,Y5895,X5895)</f>
        <v>0</v>
      </c>
      <c r="Q5895"/>
      <c r="R5895"/>
      <c r="S5895" t="s">
        <v>10530</v>
      </c>
      <c r="T5895"/>
      <c r="U5895"/>
      <c r="V5895"/>
      <c r="W5895"/>
      <c r="X5895" s="397">
        <v>1</v>
      </c>
      <c r="Y5895" s="397">
        <v>145</v>
      </c>
    </row>
    <row r="5896" spans="1:25" x14ac:dyDescent="0.45">
      <c r="A5896">
        <f>'Page 1 - General Information'!$G$12</f>
        <v>113367003</v>
      </c>
      <c r="B5896" t="str">
        <f>'Page 1 - General Information'!$G$16</f>
        <v>2658</v>
      </c>
      <c r="C5896" s="395" t="s">
        <v>19824</v>
      </c>
      <c r="D5896"/>
      <c r="E5896"/>
      <c r="F5896"/>
      <c r="G5896"/>
      <c r="H5896"/>
      <c r="I5896"/>
      <c r="J5896"/>
      <c r="K5896"/>
      <c r="L5896"/>
      <c r="M5896"/>
      <c r="N5896" t="s">
        <v>8989</v>
      </c>
      <c r="O5896"/>
      <c r="P5896" s="401">
        <f>INDEX('Page 3 - Financial Information'!$K$16:$X$186,Y5896,X5896)</f>
        <v>0</v>
      </c>
      <c r="Q5896"/>
      <c r="R5896"/>
      <c r="S5896" t="s">
        <v>10531</v>
      </c>
      <c r="T5896"/>
      <c r="U5896"/>
      <c r="V5896"/>
      <c r="W5896"/>
      <c r="X5896" s="397">
        <v>3</v>
      </c>
      <c r="Y5896" s="397">
        <v>145</v>
      </c>
    </row>
    <row r="5897" spans="1:25" x14ac:dyDescent="0.45">
      <c r="A5897">
        <f>'Page 1 - General Information'!$G$12</f>
        <v>113367003</v>
      </c>
      <c r="B5897" t="str">
        <f>'Page 1 - General Information'!$G$16</f>
        <v>2658</v>
      </c>
      <c r="C5897" s="395" t="s">
        <v>19824</v>
      </c>
      <c r="D5897"/>
      <c r="E5897"/>
      <c r="F5897"/>
      <c r="G5897"/>
      <c r="H5897"/>
      <c r="I5897"/>
      <c r="J5897"/>
      <c r="K5897"/>
      <c r="L5897"/>
      <c r="M5897"/>
      <c r="N5897" t="s">
        <v>8989</v>
      </c>
      <c r="O5897"/>
      <c r="P5897" s="401">
        <f>INDEX('Page 3 - Financial Information'!$K$16:$X$186,Y5897,X5897)</f>
        <v>0</v>
      </c>
      <c r="Q5897"/>
      <c r="R5897"/>
      <c r="S5897" t="s">
        <v>10532</v>
      </c>
      <c r="T5897"/>
      <c r="U5897"/>
      <c r="V5897"/>
      <c r="W5897"/>
      <c r="X5897" s="397">
        <v>4</v>
      </c>
      <c r="Y5897" s="397">
        <v>145</v>
      </c>
    </row>
    <row r="5898" spans="1:25" x14ac:dyDescent="0.45">
      <c r="A5898">
        <f>'Page 1 - General Information'!$G$12</f>
        <v>113367003</v>
      </c>
      <c r="B5898" t="str">
        <f>'Page 1 - General Information'!$G$16</f>
        <v>2658</v>
      </c>
      <c r="C5898" s="395" t="s">
        <v>19824</v>
      </c>
      <c r="D5898"/>
      <c r="E5898"/>
      <c r="F5898"/>
      <c r="G5898"/>
      <c r="H5898"/>
      <c r="I5898"/>
      <c r="J5898"/>
      <c r="K5898"/>
      <c r="L5898"/>
      <c r="M5898"/>
      <c r="N5898" t="s">
        <v>8989</v>
      </c>
      <c r="O5898"/>
      <c r="P5898" s="401">
        <f>INDEX('Page 3 - Financial Information'!$K$16:$X$186,Y5898,X5898)</f>
        <v>0</v>
      </c>
      <c r="Q5898"/>
      <c r="R5898"/>
      <c r="S5898" t="s">
        <v>10533</v>
      </c>
      <c r="T5898"/>
      <c r="U5898"/>
      <c r="V5898"/>
      <c r="W5898"/>
      <c r="X5898" s="397">
        <v>5</v>
      </c>
      <c r="Y5898" s="397">
        <v>145</v>
      </c>
    </row>
    <row r="5899" spans="1:25" x14ac:dyDescent="0.45">
      <c r="A5899">
        <f>'Page 1 - General Information'!$G$12</f>
        <v>113367003</v>
      </c>
      <c r="B5899" t="str">
        <f>'Page 1 - General Information'!$G$16</f>
        <v>2658</v>
      </c>
      <c r="C5899" s="395" t="s">
        <v>19824</v>
      </c>
      <c r="D5899"/>
      <c r="E5899"/>
      <c r="F5899"/>
      <c r="G5899"/>
      <c r="H5899"/>
      <c r="I5899"/>
      <c r="J5899"/>
      <c r="K5899"/>
      <c r="L5899"/>
      <c r="M5899"/>
      <c r="N5899" t="s">
        <v>8989</v>
      </c>
      <c r="O5899"/>
      <c r="P5899" s="401">
        <f>INDEX('Page 3 - Financial Information'!$K$16:$X$186,Y5899,X5899)</f>
        <v>0</v>
      </c>
      <c r="Q5899"/>
      <c r="R5899"/>
      <c r="S5899" t="s">
        <v>10534</v>
      </c>
      <c r="T5899"/>
      <c r="U5899"/>
      <c r="V5899"/>
      <c r="W5899"/>
      <c r="X5899" s="397">
        <v>6</v>
      </c>
      <c r="Y5899" s="397">
        <v>145</v>
      </c>
    </row>
    <row r="5900" spans="1:25" x14ac:dyDescent="0.45">
      <c r="A5900">
        <f>'Page 1 - General Information'!$G$12</f>
        <v>113367003</v>
      </c>
      <c r="B5900" t="str">
        <f>'Page 1 - General Information'!$G$16</f>
        <v>2658</v>
      </c>
      <c r="C5900" s="395" t="s">
        <v>19824</v>
      </c>
      <c r="D5900"/>
      <c r="E5900"/>
      <c r="F5900"/>
      <c r="G5900"/>
      <c r="H5900"/>
      <c r="I5900"/>
      <c r="J5900"/>
      <c r="K5900"/>
      <c r="L5900"/>
      <c r="M5900"/>
      <c r="N5900" t="s">
        <v>8989</v>
      </c>
      <c r="O5900"/>
      <c r="P5900" s="401">
        <f>INDEX('Page 3 - Financial Information'!$K$16:$X$186,Y5900,X5900)</f>
        <v>0</v>
      </c>
      <c r="Q5900"/>
      <c r="R5900"/>
      <c r="S5900" t="s">
        <v>10535</v>
      </c>
      <c r="T5900"/>
      <c r="U5900"/>
      <c r="V5900"/>
      <c r="W5900"/>
      <c r="X5900" s="397">
        <v>7</v>
      </c>
      <c r="Y5900" s="397">
        <v>145</v>
      </c>
    </row>
    <row r="5901" spans="1:25" x14ac:dyDescent="0.45">
      <c r="A5901">
        <f>'Page 1 - General Information'!$G$12</f>
        <v>113367003</v>
      </c>
      <c r="B5901" t="str">
        <f>'Page 1 - General Information'!$G$16</f>
        <v>2658</v>
      </c>
      <c r="C5901" s="395" t="s">
        <v>19824</v>
      </c>
      <c r="D5901"/>
      <c r="E5901"/>
      <c r="F5901"/>
      <c r="G5901"/>
      <c r="H5901"/>
      <c r="I5901"/>
      <c r="J5901"/>
      <c r="K5901"/>
      <c r="L5901"/>
      <c r="M5901"/>
      <c r="N5901" t="s">
        <v>8989</v>
      </c>
      <c r="O5901"/>
      <c r="P5901" s="401">
        <f>INDEX('Page 3 - Financial Information'!$K$16:$X$186,Y5901,X5901)</f>
        <v>0</v>
      </c>
      <c r="Q5901"/>
      <c r="R5901"/>
      <c r="S5901" t="s">
        <v>10536</v>
      </c>
      <c r="T5901"/>
      <c r="U5901"/>
      <c r="V5901"/>
      <c r="W5901"/>
      <c r="X5901" s="397">
        <v>8</v>
      </c>
      <c r="Y5901" s="397">
        <v>145</v>
      </c>
    </row>
    <row r="5902" spans="1:25" x14ac:dyDescent="0.45">
      <c r="A5902">
        <f>'Page 1 - General Information'!$G$12</f>
        <v>113367003</v>
      </c>
      <c r="B5902" t="str">
        <f>'Page 1 - General Information'!$G$16</f>
        <v>2658</v>
      </c>
      <c r="C5902" s="395" t="s">
        <v>19824</v>
      </c>
      <c r="D5902"/>
      <c r="E5902"/>
      <c r="F5902"/>
      <c r="G5902"/>
      <c r="H5902"/>
      <c r="I5902"/>
      <c r="J5902"/>
      <c r="K5902"/>
      <c r="L5902"/>
      <c r="M5902"/>
      <c r="N5902" t="s">
        <v>8989</v>
      </c>
      <c r="O5902"/>
      <c r="P5902" s="401">
        <f>INDEX('Page 3 - Financial Information'!$K$16:$X$186,Y5902,X5902)</f>
        <v>0</v>
      </c>
      <c r="Q5902"/>
      <c r="R5902"/>
      <c r="S5902" t="s">
        <v>10537</v>
      </c>
      <c r="T5902"/>
      <c r="U5902"/>
      <c r="V5902"/>
      <c r="W5902"/>
      <c r="X5902" s="397">
        <v>9</v>
      </c>
      <c r="Y5902" s="397">
        <v>145</v>
      </c>
    </row>
    <row r="5903" spans="1:25" x14ac:dyDescent="0.45">
      <c r="A5903">
        <f>'Page 1 - General Information'!$G$12</f>
        <v>113367003</v>
      </c>
      <c r="B5903" t="str">
        <f>'Page 1 - General Information'!$G$16</f>
        <v>2658</v>
      </c>
      <c r="C5903" s="395" t="s">
        <v>19824</v>
      </c>
      <c r="D5903"/>
      <c r="E5903"/>
      <c r="F5903"/>
      <c r="G5903"/>
      <c r="H5903"/>
      <c r="I5903"/>
      <c r="J5903"/>
      <c r="K5903"/>
      <c r="L5903"/>
      <c r="M5903"/>
      <c r="N5903" t="s">
        <v>8989</v>
      </c>
      <c r="O5903"/>
      <c r="P5903" s="401">
        <f>INDEX('Page 3 - Financial Information'!$K$16:$X$186,Y5903,X5903)</f>
        <v>0</v>
      </c>
      <c r="Q5903"/>
      <c r="R5903"/>
      <c r="S5903" t="s">
        <v>10538</v>
      </c>
      <c r="T5903"/>
      <c r="U5903"/>
      <c r="V5903"/>
      <c r="W5903"/>
      <c r="X5903" s="397">
        <v>10</v>
      </c>
      <c r="Y5903" s="397">
        <v>145</v>
      </c>
    </row>
    <row r="5904" spans="1:25" x14ac:dyDescent="0.45">
      <c r="A5904">
        <f>'Page 1 - General Information'!$G$12</f>
        <v>113367003</v>
      </c>
      <c r="B5904" t="str">
        <f>'Page 1 - General Information'!$G$16</f>
        <v>2658</v>
      </c>
      <c r="C5904" s="395" t="s">
        <v>19824</v>
      </c>
      <c r="D5904"/>
      <c r="E5904"/>
      <c r="F5904"/>
      <c r="G5904"/>
      <c r="H5904"/>
      <c r="I5904"/>
      <c r="J5904"/>
      <c r="K5904"/>
      <c r="L5904"/>
      <c r="M5904"/>
      <c r="N5904" t="s">
        <v>8989</v>
      </c>
      <c r="O5904"/>
      <c r="P5904" s="401">
        <f>INDEX('Page 3 - Financial Information'!$K$16:$X$186,Y5904,X5904)</f>
        <v>0</v>
      </c>
      <c r="Q5904"/>
      <c r="R5904"/>
      <c r="S5904" t="s">
        <v>10539</v>
      </c>
      <c r="T5904"/>
      <c r="U5904"/>
      <c r="V5904"/>
      <c r="W5904"/>
      <c r="X5904" s="397">
        <v>13</v>
      </c>
      <c r="Y5904" s="397">
        <v>145</v>
      </c>
    </row>
    <row r="5905" spans="1:25" x14ac:dyDescent="0.45">
      <c r="A5905">
        <f>'Page 1 - General Information'!$G$12</f>
        <v>113367003</v>
      </c>
      <c r="B5905" t="str">
        <f>'Page 1 - General Information'!$G$16</f>
        <v>2658</v>
      </c>
      <c r="C5905" s="395" t="s">
        <v>19824</v>
      </c>
      <c r="D5905"/>
      <c r="E5905"/>
      <c r="F5905"/>
      <c r="G5905"/>
      <c r="H5905"/>
      <c r="I5905"/>
      <c r="J5905"/>
      <c r="K5905"/>
      <c r="L5905"/>
      <c r="M5905"/>
      <c r="N5905" t="s">
        <v>8989</v>
      </c>
      <c r="O5905"/>
      <c r="P5905" s="401">
        <f>INDEX('Page 3 - Financial Information'!$K$16:$X$186,Y5905,X5905)</f>
        <v>0</v>
      </c>
      <c r="Q5905"/>
      <c r="R5905"/>
      <c r="S5905" t="s">
        <v>10540</v>
      </c>
      <c r="T5905"/>
      <c r="U5905"/>
      <c r="V5905"/>
      <c r="W5905"/>
      <c r="X5905" s="397">
        <v>14</v>
      </c>
      <c r="Y5905" s="397">
        <v>145</v>
      </c>
    </row>
    <row r="5906" spans="1:25" x14ac:dyDescent="0.45">
      <c r="A5906">
        <f>'Page 1 - General Information'!$G$12</f>
        <v>113367003</v>
      </c>
      <c r="B5906" t="str">
        <f>'Page 1 - General Information'!$G$16</f>
        <v>2658</v>
      </c>
      <c r="C5906" s="395" t="s">
        <v>19824</v>
      </c>
      <c r="D5906"/>
      <c r="E5906"/>
      <c r="F5906"/>
      <c r="G5906"/>
      <c r="H5906"/>
      <c r="I5906"/>
      <c r="J5906"/>
      <c r="K5906"/>
      <c r="L5906"/>
      <c r="M5906"/>
      <c r="N5906" t="s">
        <v>8989</v>
      </c>
      <c r="O5906"/>
      <c r="P5906" s="401">
        <f>INDEX('Page 3 - Financial Information'!$K$16:$X$186,Y5906,X5906)</f>
        <v>0</v>
      </c>
      <c r="Q5906"/>
      <c r="R5906"/>
      <c r="S5906" t="s">
        <v>10541</v>
      </c>
      <c r="T5906"/>
      <c r="U5906"/>
      <c r="V5906"/>
      <c r="W5906"/>
      <c r="X5906" s="397">
        <v>1</v>
      </c>
      <c r="Y5906" s="397">
        <v>146</v>
      </c>
    </row>
    <row r="5907" spans="1:25" x14ac:dyDescent="0.45">
      <c r="A5907">
        <f>'Page 1 - General Information'!$G$12</f>
        <v>113367003</v>
      </c>
      <c r="B5907" t="str">
        <f>'Page 1 - General Information'!$G$16</f>
        <v>2658</v>
      </c>
      <c r="C5907" s="395" t="s">
        <v>19824</v>
      </c>
      <c r="D5907"/>
      <c r="E5907"/>
      <c r="F5907"/>
      <c r="G5907"/>
      <c r="H5907"/>
      <c r="I5907"/>
      <c r="J5907"/>
      <c r="K5907"/>
      <c r="L5907"/>
      <c r="M5907"/>
      <c r="N5907" t="s">
        <v>8989</v>
      </c>
      <c r="O5907"/>
      <c r="P5907" s="401">
        <f>INDEX('Page 3 - Financial Information'!$K$16:$X$186,Y5907,X5907)</f>
        <v>0</v>
      </c>
      <c r="Q5907"/>
      <c r="R5907"/>
      <c r="S5907" t="s">
        <v>10542</v>
      </c>
      <c r="T5907"/>
      <c r="U5907"/>
      <c r="V5907"/>
      <c r="W5907"/>
      <c r="X5907" s="397">
        <v>3</v>
      </c>
      <c r="Y5907" s="397">
        <v>146</v>
      </c>
    </row>
    <row r="5908" spans="1:25" x14ac:dyDescent="0.45">
      <c r="A5908">
        <f>'Page 1 - General Information'!$G$12</f>
        <v>113367003</v>
      </c>
      <c r="B5908" t="str">
        <f>'Page 1 - General Information'!$G$16</f>
        <v>2658</v>
      </c>
      <c r="C5908" s="395" t="s">
        <v>19824</v>
      </c>
      <c r="D5908"/>
      <c r="E5908"/>
      <c r="F5908"/>
      <c r="G5908"/>
      <c r="H5908"/>
      <c r="I5908"/>
      <c r="J5908"/>
      <c r="K5908"/>
      <c r="L5908"/>
      <c r="M5908"/>
      <c r="N5908" t="s">
        <v>8989</v>
      </c>
      <c r="O5908"/>
      <c r="P5908" s="401">
        <f>INDEX('Page 3 - Financial Information'!$K$16:$X$186,Y5908,X5908)</f>
        <v>0</v>
      </c>
      <c r="Q5908"/>
      <c r="R5908"/>
      <c r="S5908" t="s">
        <v>10543</v>
      </c>
      <c r="T5908"/>
      <c r="U5908"/>
      <c r="V5908"/>
      <c r="W5908"/>
      <c r="X5908" s="397">
        <v>4</v>
      </c>
      <c r="Y5908" s="397">
        <v>146</v>
      </c>
    </row>
    <row r="5909" spans="1:25" x14ac:dyDescent="0.45">
      <c r="A5909">
        <f>'Page 1 - General Information'!$G$12</f>
        <v>113367003</v>
      </c>
      <c r="B5909" t="str">
        <f>'Page 1 - General Information'!$G$16</f>
        <v>2658</v>
      </c>
      <c r="C5909" s="395" t="s">
        <v>19824</v>
      </c>
      <c r="D5909"/>
      <c r="E5909"/>
      <c r="F5909"/>
      <c r="G5909"/>
      <c r="H5909"/>
      <c r="I5909"/>
      <c r="J5909"/>
      <c r="K5909"/>
      <c r="L5909"/>
      <c r="M5909"/>
      <c r="N5909" t="s">
        <v>8989</v>
      </c>
      <c r="O5909"/>
      <c r="P5909" s="401">
        <f>INDEX('Page 3 - Financial Information'!$K$16:$X$186,Y5909,X5909)</f>
        <v>0</v>
      </c>
      <c r="Q5909"/>
      <c r="R5909"/>
      <c r="S5909" t="s">
        <v>10544</v>
      </c>
      <c r="T5909"/>
      <c r="U5909"/>
      <c r="V5909"/>
      <c r="W5909"/>
      <c r="X5909" s="397">
        <v>5</v>
      </c>
      <c r="Y5909" s="397">
        <v>146</v>
      </c>
    </row>
    <row r="5910" spans="1:25" x14ac:dyDescent="0.45">
      <c r="A5910">
        <f>'Page 1 - General Information'!$G$12</f>
        <v>113367003</v>
      </c>
      <c r="B5910" t="str">
        <f>'Page 1 - General Information'!$G$16</f>
        <v>2658</v>
      </c>
      <c r="C5910" s="395" t="s">
        <v>19824</v>
      </c>
      <c r="D5910"/>
      <c r="E5910"/>
      <c r="F5910"/>
      <c r="G5910"/>
      <c r="H5910"/>
      <c r="I5910"/>
      <c r="J5910"/>
      <c r="K5910"/>
      <c r="L5910"/>
      <c r="M5910"/>
      <c r="N5910" t="s">
        <v>8989</v>
      </c>
      <c r="O5910"/>
      <c r="P5910" s="401">
        <f>INDEX('Page 3 - Financial Information'!$K$16:$X$186,Y5910,X5910)</f>
        <v>0</v>
      </c>
      <c r="Q5910"/>
      <c r="R5910"/>
      <c r="S5910" t="s">
        <v>10545</v>
      </c>
      <c r="T5910"/>
      <c r="U5910"/>
      <c r="V5910"/>
      <c r="W5910"/>
      <c r="X5910" s="397">
        <v>6</v>
      </c>
      <c r="Y5910" s="397">
        <v>146</v>
      </c>
    </row>
    <row r="5911" spans="1:25" x14ac:dyDescent="0.45">
      <c r="A5911">
        <f>'Page 1 - General Information'!$G$12</f>
        <v>113367003</v>
      </c>
      <c r="B5911" t="str">
        <f>'Page 1 - General Information'!$G$16</f>
        <v>2658</v>
      </c>
      <c r="C5911" s="395" t="s">
        <v>19824</v>
      </c>
      <c r="D5911"/>
      <c r="E5911"/>
      <c r="F5911"/>
      <c r="G5911"/>
      <c r="H5911"/>
      <c r="I5911"/>
      <c r="J5911"/>
      <c r="K5911"/>
      <c r="L5911"/>
      <c r="M5911"/>
      <c r="N5911" t="s">
        <v>8989</v>
      </c>
      <c r="O5911"/>
      <c r="P5911" s="401">
        <f>INDEX('Page 3 - Financial Information'!$K$16:$X$186,Y5911,X5911)</f>
        <v>0</v>
      </c>
      <c r="Q5911"/>
      <c r="R5911"/>
      <c r="S5911" t="s">
        <v>10546</v>
      </c>
      <c r="T5911"/>
      <c r="U5911"/>
      <c r="V5911"/>
      <c r="W5911"/>
      <c r="X5911" s="397">
        <v>7</v>
      </c>
      <c r="Y5911" s="397">
        <v>146</v>
      </c>
    </row>
    <row r="5912" spans="1:25" x14ac:dyDescent="0.45">
      <c r="A5912">
        <f>'Page 1 - General Information'!$G$12</f>
        <v>113367003</v>
      </c>
      <c r="B5912" t="str">
        <f>'Page 1 - General Information'!$G$16</f>
        <v>2658</v>
      </c>
      <c r="C5912" s="395" t="s">
        <v>19824</v>
      </c>
      <c r="D5912"/>
      <c r="E5912"/>
      <c r="F5912"/>
      <c r="G5912"/>
      <c r="H5912"/>
      <c r="I5912"/>
      <c r="J5912"/>
      <c r="K5912"/>
      <c r="L5912"/>
      <c r="M5912"/>
      <c r="N5912" t="s">
        <v>8989</v>
      </c>
      <c r="O5912"/>
      <c r="P5912" s="401">
        <f>INDEX('Page 3 - Financial Information'!$K$16:$X$186,Y5912,X5912)</f>
        <v>0</v>
      </c>
      <c r="Q5912"/>
      <c r="R5912"/>
      <c r="S5912" t="s">
        <v>10547</v>
      </c>
      <c r="T5912"/>
      <c r="U5912"/>
      <c r="V5912"/>
      <c r="W5912"/>
      <c r="X5912" s="397">
        <v>8</v>
      </c>
      <c r="Y5912" s="397">
        <v>146</v>
      </c>
    </row>
    <row r="5913" spans="1:25" x14ac:dyDescent="0.45">
      <c r="A5913">
        <f>'Page 1 - General Information'!$G$12</f>
        <v>113367003</v>
      </c>
      <c r="B5913" t="str">
        <f>'Page 1 - General Information'!$G$16</f>
        <v>2658</v>
      </c>
      <c r="C5913" s="395" t="s">
        <v>19824</v>
      </c>
      <c r="D5913"/>
      <c r="E5913"/>
      <c r="F5913"/>
      <c r="G5913"/>
      <c r="H5913"/>
      <c r="I5913"/>
      <c r="J5913"/>
      <c r="K5913"/>
      <c r="L5913"/>
      <c r="M5913"/>
      <c r="N5913" t="s">
        <v>8989</v>
      </c>
      <c r="O5913"/>
      <c r="P5913" s="401">
        <f>INDEX('Page 3 - Financial Information'!$K$16:$X$186,Y5913,X5913)</f>
        <v>0</v>
      </c>
      <c r="Q5913"/>
      <c r="R5913"/>
      <c r="S5913" t="s">
        <v>10548</v>
      </c>
      <c r="T5913"/>
      <c r="U5913"/>
      <c r="V5913"/>
      <c r="W5913"/>
      <c r="X5913" s="397">
        <v>9</v>
      </c>
      <c r="Y5913" s="397">
        <v>146</v>
      </c>
    </row>
    <row r="5914" spans="1:25" x14ac:dyDescent="0.45">
      <c r="A5914">
        <f>'Page 1 - General Information'!$G$12</f>
        <v>113367003</v>
      </c>
      <c r="B5914" t="str">
        <f>'Page 1 - General Information'!$G$16</f>
        <v>2658</v>
      </c>
      <c r="C5914" s="395" t="s">
        <v>19824</v>
      </c>
      <c r="D5914"/>
      <c r="E5914"/>
      <c r="F5914"/>
      <c r="G5914"/>
      <c r="H5914"/>
      <c r="I5914"/>
      <c r="J5914"/>
      <c r="K5914"/>
      <c r="L5914"/>
      <c r="M5914"/>
      <c r="N5914" t="s">
        <v>8989</v>
      </c>
      <c r="O5914"/>
      <c r="P5914" s="401">
        <f>INDEX('Page 3 - Financial Information'!$K$16:$X$186,Y5914,X5914)</f>
        <v>0</v>
      </c>
      <c r="Q5914"/>
      <c r="R5914"/>
      <c r="S5914" t="s">
        <v>10549</v>
      </c>
      <c r="T5914"/>
      <c r="U5914"/>
      <c r="V5914"/>
      <c r="W5914"/>
      <c r="X5914" s="397">
        <v>10</v>
      </c>
      <c r="Y5914" s="397">
        <v>146</v>
      </c>
    </row>
    <row r="5915" spans="1:25" x14ac:dyDescent="0.45">
      <c r="A5915">
        <f>'Page 1 - General Information'!$G$12</f>
        <v>113367003</v>
      </c>
      <c r="B5915" t="str">
        <f>'Page 1 - General Information'!$G$16</f>
        <v>2658</v>
      </c>
      <c r="C5915" s="395" t="s">
        <v>19824</v>
      </c>
      <c r="D5915"/>
      <c r="E5915"/>
      <c r="F5915"/>
      <c r="G5915"/>
      <c r="H5915"/>
      <c r="I5915"/>
      <c r="J5915"/>
      <c r="K5915"/>
      <c r="L5915"/>
      <c r="M5915"/>
      <c r="N5915" t="s">
        <v>8989</v>
      </c>
      <c r="O5915"/>
      <c r="P5915" s="401">
        <f>INDEX('Page 3 - Financial Information'!$K$16:$X$186,Y5915,X5915)</f>
        <v>0</v>
      </c>
      <c r="Q5915"/>
      <c r="R5915"/>
      <c r="S5915" t="s">
        <v>10550</v>
      </c>
      <c r="T5915"/>
      <c r="U5915"/>
      <c r="V5915"/>
      <c r="W5915"/>
      <c r="X5915" s="397">
        <v>13</v>
      </c>
      <c r="Y5915" s="397">
        <v>146</v>
      </c>
    </row>
    <row r="5916" spans="1:25" x14ac:dyDescent="0.45">
      <c r="A5916">
        <f>'Page 1 - General Information'!$G$12</f>
        <v>113367003</v>
      </c>
      <c r="B5916" t="str">
        <f>'Page 1 - General Information'!$G$16</f>
        <v>2658</v>
      </c>
      <c r="C5916" s="395" t="s">
        <v>19824</v>
      </c>
      <c r="D5916"/>
      <c r="E5916"/>
      <c r="F5916"/>
      <c r="G5916"/>
      <c r="H5916"/>
      <c r="I5916"/>
      <c r="J5916"/>
      <c r="K5916"/>
      <c r="L5916"/>
      <c r="M5916"/>
      <c r="N5916" t="s">
        <v>8989</v>
      </c>
      <c r="O5916"/>
      <c r="P5916" s="401">
        <f>INDEX('Page 3 - Financial Information'!$K$16:$X$186,Y5916,X5916)</f>
        <v>0</v>
      </c>
      <c r="Q5916"/>
      <c r="R5916"/>
      <c r="S5916" t="s">
        <v>10551</v>
      </c>
      <c r="T5916"/>
      <c r="U5916"/>
      <c r="V5916"/>
      <c r="W5916"/>
      <c r="X5916" s="397">
        <v>14</v>
      </c>
      <c r="Y5916" s="397">
        <v>146</v>
      </c>
    </row>
    <row r="5917" spans="1:25" x14ac:dyDescent="0.45">
      <c r="A5917">
        <f>'Page 1 - General Information'!$G$12</f>
        <v>113367003</v>
      </c>
      <c r="B5917" t="str">
        <f>'Page 1 - General Information'!$G$16</f>
        <v>2658</v>
      </c>
      <c r="C5917" s="395" t="s">
        <v>19824</v>
      </c>
      <c r="D5917"/>
      <c r="E5917"/>
      <c r="F5917"/>
      <c r="G5917"/>
      <c r="H5917"/>
      <c r="I5917"/>
      <c r="J5917"/>
      <c r="K5917"/>
      <c r="L5917"/>
      <c r="M5917"/>
      <c r="N5917" t="s">
        <v>8989</v>
      </c>
      <c r="O5917"/>
      <c r="P5917" s="401">
        <f>INDEX('Page 3 - Financial Information'!$K$16:$X$186,Y5917,X5917)</f>
        <v>0</v>
      </c>
      <c r="Q5917"/>
      <c r="R5917"/>
      <c r="S5917" t="s">
        <v>10552</v>
      </c>
      <c r="T5917"/>
      <c r="U5917"/>
      <c r="V5917"/>
      <c r="W5917"/>
      <c r="X5917" s="397">
        <v>1</v>
      </c>
      <c r="Y5917" s="397">
        <v>147</v>
      </c>
    </row>
    <row r="5918" spans="1:25" x14ac:dyDescent="0.45">
      <c r="A5918">
        <f>'Page 1 - General Information'!$G$12</f>
        <v>113367003</v>
      </c>
      <c r="B5918" t="str">
        <f>'Page 1 - General Information'!$G$16</f>
        <v>2658</v>
      </c>
      <c r="C5918" s="395" t="s">
        <v>19824</v>
      </c>
      <c r="D5918"/>
      <c r="E5918"/>
      <c r="F5918"/>
      <c r="G5918"/>
      <c r="H5918"/>
      <c r="I5918"/>
      <c r="J5918"/>
      <c r="K5918"/>
      <c r="L5918"/>
      <c r="M5918"/>
      <c r="N5918" t="s">
        <v>8989</v>
      </c>
      <c r="O5918"/>
      <c r="P5918" s="401">
        <f>INDEX('Page 3 - Financial Information'!$K$16:$X$186,Y5918,X5918)</f>
        <v>0</v>
      </c>
      <c r="Q5918"/>
      <c r="R5918"/>
      <c r="S5918" t="s">
        <v>10553</v>
      </c>
      <c r="T5918"/>
      <c r="U5918"/>
      <c r="V5918"/>
      <c r="W5918"/>
      <c r="X5918" s="397">
        <v>3</v>
      </c>
      <c r="Y5918" s="397">
        <v>147</v>
      </c>
    </row>
    <row r="5919" spans="1:25" x14ac:dyDescent="0.45">
      <c r="A5919">
        <f>'Page 1 - General Information'!$G$12</f>
        <v>113367003</v>
      </c>
      <c r="B5919" t="str">
        <f>'Page 1 - General Information'!$G$16</f>
        <v>2658</v>
      </c>
      <c r="C5919" s="395" t="s">
        <v>19824</v>
      </c>
      <c r="D5919"/>
      <c r="E5919"/>
      <c r="F5919"/>
      <c r="G5919"/>
      <c r="H5919"/>
      <c r="I5919"/>
      <c r="J5919"/>
      <c r="K5919"/>
      <c r="L5919"/>
      <c r="M5919"/>
      <c r="N5919" t="s">
        <v>8989</v>
      </c>
      <c r="O5919"/>
      <c r="P5919" s="401">
        <f>INDEX('Page 3 - Financial Information'!$K$16:$X$186,Y5919,X5919)</f>
        <v>0</v>
      </c>
      <c r="Q5919"/>
      <c r="R5919"/>
      <c r="S5919" t="s">
        <v>10554</v>
      </c>
      <c r="T5919"/>
      <c r="U5919"/>
      <c r="V5919"/>
      <c r="W5919"/>
      <c r="X5919" s="397">
        <v>4</v>
      </c>
      <c r="Y5919" s="397">
        <v>147</v>
      </c>
    </row>
    <row r="5920" spans="1:25" x14ac:dyDescent="0.45">
      <c r="A5920">
        <f>'Page 1 - General Information'!$G$12</f>
        <v>113367003</v>
      </c>
      <c r="B5920" t="str">
        <f>'Page 1 - General Information'!$G$16</f>
        <v>2658</v>
      </c>
      <c r="C5920" s="395" t="s">
        <v>19824</v>
      </c>
      <c r="D5920"/>
      <c r="E5920"/>
      <c r="F5920"/>
      <c r="G5920"/>
      <c r="H5920"/>
      <c r="I5920"/>
      <c r="J5920"/>
      <c r="K5920"/>
      <c r="L5920"/>
      <c r="M5920"/>
      <c r="N5920" t="s">
        <v>8989</v>
      </c>
      <c r="O5920"/>
      <c r="P5920" s="401">
        <f>INDEX('Page 3 - Financial Information'!$K$16:$X$186,Y5920,X5920)</f>
        <v>0</v>
      </c>
      <c r="Q5920"/>
      <c r="R5920"/>
      <c r="S5920" t="s">
        <v>10555</v>
      </c>
      <c r="T5920"/>
      <c r="U5920"/>
      <c r="V5920"/>
      <c r="W5920"/>
      <c r="X5920" s="397">
        <v>5</v>
      </c>
      <c r="Y5920" s="397">
        <v>147</v>
      </c>
    </row>
    <row r="5921" spans="1:25" x14ac:dyDescent="0.45">
      <c r="A5921">
        <f>'Page 1 - General Information'!$G$12</f>
        <v>113367003</v>
      </c>
      <c r="B5921" t="str">
        <f>'Page 1 - General Information'!$G$16</f>
        <v>2658</v>
      </c>
      <c r="C5921" s="395" t="s">
        <v>19824</v>
      </c>
      <c r="D5921"/>
      <c r="E5921"/>
      <c r="F5921"/>
      <c r="G5921"/>
      <c r="H5921"/>
      <c r="I5921"/>
      <c r="J5921"/>
      <c r="K5921"/>
      <c r="L5921"/>
      <c r="M5921"/>
      <c r="N5921" t="s">
        <v>8989</v>
      </c>
      <c r="O5921"/>
      <c r="P5921" s="401">
        <f>INDEX('Page 3 - Financial Information'!$K$16:$X$186,Y5921,X5921)</f>
        <v>0</v>
      </c>
      <c r="Q5921"/>
      <c r="R5921"/>
      <c r="S5921" t="s">
        <v>10556</v>
      </c>
      <c r="T5921"/>
      <c r="U5921"/>
      <c r="V5921"/>
      <c r="W5921"/>
      <c r="X5921" s="397">
        <v>6</v>
      </c>
      <c r="Y5921" s="397">
        <v>147</v>
      </c>
    </row>
    <row r="5922" spans="1:25" x14ac:dyDescent="0.45">
      <c r="A5922">
        <f>'Page 1 - General Information'!$G$12</f>
        <v>113367003</v>
      </c>
      <c r="B5922" t="str">
        <f>'Page 1 - General Information'!$G$16</f>
        <v>2658</v>
      </c>
      <c r="C5922" s="395" t="s">
        <v>19824</v>
      </c>
      <c r="D5922"/>
      <c r="E5922"/>
      <c r="F5922"/>
      <c r="G5922"/>
      <c r="H5922"/>
      <c r="I5922"/>
      <c r="J5922"/>
      <c r="K5922"/>
      <c r="L5922"/>
      <c r="M5922"/>
      <c r="N5922" t="s">
        <v>8989</v>
      </c>
      <c r="O5922"/>
      <c r="P5922" s="401">
        <f>INDEX('Page 3 - Financial Information'!$K$16:$X$186,Y5922,X5922)</f>
        <v>0</v>
      </c>
      <c r="Q5922"/>
      <c r="R5922"/>
      <c r="S5922" t="s">
        <v>10557</v>
      </c>
      <c r="T5922"/>
      <c r="U5922"/>
      <c r="V5922"/>
      <c r="W5922"/>
      <c r="X5922" s="397">
        <v>7</v>
      </c>
      <c r="Y5922" s="397">
        <v>147</v>
      </c>
    </row>
    <row r="5923" spans="1:25" x14ac:dyDescent="0.45">
      <c r="A5923">
        <f>'Page 1 - General Information'!$G$12</f>
        <v>113367003</v>
      </c>
      <c r="B5923" t="str">
        <f>'Page 1 - General Information'!$G$16</f>
        <v>2658</v>
      </c>
      <c r="C5923" s="395" t="s">
        <v>19824</v>
      </c>
      <c r="D5923"/>
      <c r="E5923"/>
      <c r="F5923"/>
      <c r="G5923"/>
      <c r="H5923"/>
      <c r="I5923"/>
      <c r="J5923"/>
      <c r="K5923"/>
      <c r="L5923"/>
      <c r="M5923"/>
      <c r="N5923" t="s">
        <v>8989</v>
      </c>
      <c r="O5923"/>
      <c r="P5923" s="401">
        <f>INDEX('Page 3 - Financial Information'!$K$16:$X$186,Y5923,X5923)</f>
        <v>0</v>
      </c>
      <c r="Q5923"/>
      <c r="R5923"/>
      <c r="S5923" t="s">
        <v>10558</v>
      </c>
      <c r="T5923"/>
      <c r="U5923"/>
      <c r="V5923"/>
      <c r="W5923"/>
      <c r="X5923" s="397">
        <v>8</v>
      </c>
      <c r="Y5923" s="397">
        <v>147</v>
      </c>
    </row>
    <row r="5924" spans="1:25" x14ac:dyDescent="0.45">
      <c r="A5924">
        <f>'Page 1 - General Information'!$G$12</f>
        <v>113367003</v>
      </c>
      <c r="B5924" t="str">
        <f>'Page 1 - General Information'!$G$16</f>
        <v>2658</v>
      </c>
      <c r="C5924" s="395" t="s">
        <v>19824</v>
      </c>
      <c r="D5924"/>
      <c r="E5924"/>
      <c r="F5924"/>
      <c r="G5924"/>
      <c r="H5924"/>
      <c r="I5924"/>
      <c r="J5924"/>
      <c r="K5924"/>
      <c r="L5924"/>
      <c r="M5924"/>
      <c r="N5924" t="s">
        <v>8989</v>
      </c>
      <c r="O5924"/>
      <c r="P5924" s="401">
        <f>INDEX('Page 3 - Financial Information'!$K$16:$X$186,Y5924,X5924)</f>
        <v>0</v>
      </c>
      <c r="Q5924"/>
      <c r="R5924"/>
      <c r="S5924" t="s">
        <v>10559</v>
      </c>
      <c r="T5924"/>
      <c r="U5924"/>
      <c r="V5924"/>
      <c r="W5924"/>
      <c r="X5924" s="397">
        <v>9</v>
      </c>
      <c r="Y5924" s="397">
        <v>147</v>
      </c>
    </row>
    <row r="5925" spans="1:25" x14ac:dyDescent="0.45">
      <c r="A5925">
        <f>'Page 1 - General Information'!$G$12</f>
        <v>113367003</v>
      </c>
      <c r="B5925" t="str">
        <f>'Page 1 - General Information'!$G$16</f>
        <v>2658</v>
      </c>
      <c r="C5925" s="395" t="s">
        <v>19824</v>
      </c>
      <c r="D5925"/>
      <c r="E5925"/>
      <c r="F5925"/>
      <c r="G5925"/>
      <c r="H5925"/>
      <c r="I5925"/>
      <c r="J5925"/>
      <c r="K5925"/>
      <c r="L5925"/>
      <c r="M5925"/>
      <c r="N5925" t="s">
        <v>8989</v>
      </c>
      <c r="O5925"/>
      <c r="P5925" s="401">
        <f>INDEX('Page 3 - Financial Information'!$K$16:$X$186,Y5925,X5925)</f>
        <v>0</v>
      </c>
      <c r="Q5925"/>
      <c r="R5925"/>
      <c r="S5925" t="s">
        <v>10560</v>
      </c>
      <c r="T5925"/>
      <c r="U5925"/>
      <c r="V5925"/>
      <c r="W5925"/>
      <c r="X5925" s="397">
        <v>10</v>
      </c>
      <c r="Y5925" s="397">
        <v>147</v>
      </c>
    </row>
    <row r="5926" spans="1:25" x14ac:dyDescent="0.45">
      <c r="A5926">
        <f>'Page 1 - General Information'!$G$12</f>
        <v>113367003</v>
      </c>
      <c r="B5926" t="str">
        <f>'Page 1 - General Information'!$G$16</f>
        <v>2658</v>
      </c>
      <c r="C5926" s="395" t="s">
        <v>19824</v>
      </c>
      <c r="D5926"/>
      <c r="E5926"/>
      <c r="F5926"/>
      <c r="G5926"/>
      <c r="H5926"/>
      <c r="I5926"/>
      <c r="J5926"/>
      <c r="K5926"/>
      <c r="L5926"/>
      <c r="M5926"/>
      <c r="N5926" t="s">
        <v>8989</v>
      </c>
      <c r="O5926"/>
      <c r="P5926" s="401">
        <f>INDEX('Page 3 - Financial Information'!$K$16:$X$186,Y5926,X5926)</f>
        <v>0</v>
      </c>
      <c r="Q5926"/>
      <c r="R5926"/>
      <c r="S5926" t="s">
        <v>10561</v>
      </c>
      <c r="T5926"/>
      <c r="U5926"/>
      <c r="V5926"/>
      <c r="W5926"/>
      <c r="X5926" s="397">
        <v>13</v>
      </c>
      <c r="Y5926" s="397">
        <v>147</v>
      </c>
    </row>
    <row r="5927" spans="1:25" x14ac:dyDescent="0.45">
      <c r="A5927">
        <f>'Page 1 - General Information'!$G$12</f>
        <v>113367003</v>
      </c>
      <c r="B5927" t="str">
        <f>'Page 1 - General Information'!$G$16</f>
        <v>2658</v>
      </c>
      <c r="C5927" s="395" t="s">
        <v>19824</v>
      </c>
      <c r="D5927"/>
      <c r="E5927"/>
      <c r="F5927"/>
      <c r="G5927"/>
      <c r="H5927"/>
      <c r="I5927"/>
      <c r="J5927"/>
      <c r="K5927"/>
      <c r="L5927"/>
      <c r="M5927"/>
      <c r="N5927" t="s">
        <v>8989</v>
      </c>
      <c r="O5927"/>
      <c r="P5927" s="401">
        <f>INDEX('Page 3 - Financial Information'!$K$16:$X$186,Y5927,X5927)</f>
        <v>0</v>
      </c>
      <c r="Q5927"/>
      <c r="R5927"/>
      <c r="S5927" t="s">
        <v>10562</v>
      </c>
      <c r="T5927"/>
      <c r="U5927"/>
      <c r="V5927"/>
      <c r="W5927"/>
      <c r="X5927" s="397">
        <v>14</v>
      </c>
      <c r="Y5927" s="397">
        <v>147</v>
      </c>
    </row>
    <row r="5928" spans="1:25" x14ac:dyDescent="0.45">
      <c r="A5928">
        <f>'Page 1 - General Information'!$G$12</f>
        <v>113367003</v>
      </c>
      <c r="B5928" t="str">
        <f>'Page 1 - General Information'!$G$16</f>
        <v>2658</v>
      </c>
      <c r="C5928" s="395" t="s">
        <v>19824</v>
      </c>
      <c r="D5928"/>
      <c r="E5928"/>
      <c r="F5928"/>
      <c r="G5928"/>
      <c r="H5928"/>
      <c r="I5928"/>
      <c r="J5928"/>
      <c r="K5928"/>
      <c r="L5928"/>
      <c r="M5928"/>
      <c r="N5928" t="s">
        <v>8989</v>
      </c>
      <c r="O5928"/>
      <c r="P5928" s="401">
        <f>INDEX('Page 3 - Financial Information'!$K$16:$X$186,Y5928,X5928)</f>
        <v>0</v>
      </c>
      <c r="Q5928"/>
      <c r="R5928"/>
      <c r="S5928" t="s">
        <v>10563</v>
      </c>
      <c r="T5928"/>
      <c r="U5928"/>
      <c r="V5928"/>
      <c r="W5928"/>
      <c r="X5928" s="397">
        <v>1</v>
      </c>
      <c r="Y5928" s="397">
        <v>148</v>
      </c>
    </row>
    <row r="5929" spans="1:25" x14ac:dyDescent="0.45">
      <c r="A5929">
        <f>'Page 1 - General Information'!$G$12</f>
        <v>113367003</v>
      </c>
      <c r="B5929" t="str">
        <f>'Page 1 - General Information'!$G$16</f>
        <v>2658</v>
      </c>
      <c r="C5929" s="395" t="s">
        <v>19824</v>
      </c>
      <c r="D5929"/>
      <c r="E5929"/>
      <c r="F5929"/>
      <c r="G5929"/>
      <c r="H5929"/>
      <c r="I5929"/>
      <c r="J5929"/>
      <c r="K5929"/>
      <c r="L5929"/>
      <c r="M5929"/>
      <c r="N5929" t="s">
        <v>8989</v>
      </c>
      <c r="O5929"/>
      <c r="P5929" s="401">
        <f>INDEX('Page 3 - Financial Information'!$K$16:$X$186,Y5929,X5929)</f>
        <v>0</v>
      </c>
      <c r="Q5929"/>
      <c r="R5929"/>
      <c r="S5929" t="s">
        <v>10564</v>
      </c>
      <c r="T5929"/>
      <c r="U5929"/>
      <c r="V5929"/>
      <c r="W5929"/>
      <c r="X5929" s="397">
        <v>3</v>
      </c>
      <c r="Y5929" s="397">
        <v>148</v>
      </c>
    </row>
    <row r="5930" spans="1:25" x14ac:dyDescent="0.45">
      <c r="A5930">
        <f>'Page 1 - General Information'!$G$12</f>
        <v>113367003</v>
      </c>
      <c r="B5930" t="str">
        <f>'Page 1 - General Information'!$G$16</f>
        <v>2658</v>
      </c>
      <c r="C5930" s="395" t="s">
        <v>19824</v>
      </c>
      <c r="D5930"/>
      <c r="E5930"/>
      <c r="F5930"/>
      <c r="G5930"/>
      <c r="H5930"/>
      <c r="I5930"/>
      <c r="J5930"/>
      <c r="K5930"/>
      <c r="L5930"/>
      <c r="M5930"/>
      <c r="N5930" t="s">
        <v>8989</v>
      </c>
      <c r="O5930"/>
      <c r="P5930" s="401">
        <f>INDEX('Page 3 - Financial Information'!$K$16:$X$186,Y5930,X5930)</f>
        <v>0</v>
      </c>
      <c r="Q5930"/>
      <c r="R5930"/>
      <c r="S5930" t="s">
        <v>10565</v>
      </c>
      <c r="T5930"/>
      <c r="U5930"/>
      <c r="V5930"/>
      <c r="W5930"/>
      <c r="X5930" s="397">
        <v>4</v>
      </c>
      <c r="Y5930" s="397">
        <v>148</v>
      </c>
    </row>
    <row r="5931" spans="1:25" x14ac:dyDescent="0.45">
      <c r="A5931">
        <f>'Page 1 - General Information'!$G$12</f>
        <v>113367003</v>
      </c>
      <c r="B5931" t="str">
        <f>'Page 1 - General Information'!$G$16</f>
        <v>2658</v>
      </c>
      <c r="C5931" s="395" t="s">
        <v>19824</v>
      </c>
      <c r="D5931"/>
      <c r="E5931"/>
      <c r="F5931"/>
      <c r="G5931"/>
      <c r="H5931"/>
      <c r="I5931"/>
      <c r="J5931"/>
      <c r="K5931"/>
      <c r="L5931"/>
      <c r="M5931"/>
      <c r="N5931" t="s">
        <v>8989</v>
      </c>
      <c r="O5931"/>
      <c r="P5931" s="401">
        <f>INDEX('Page 3 - Financial Information'!$K$16:$X$186,Y5931,X5931)</f>
        <v>0</v>
      </c>
      <c r="Q5931"/>
      <c r="R5931"/>
      <c r="S5931" t="s">
        <v>10566</v>
      </c>
      <c r="T5931"/>
      <c r="U5931"/>
      <c r="V5931"/>
      <c r="W5931"/>
      <c r="X5931" s="397">
        <v>5</v>
      </c>
      <c r="Y5931" s="397">
        <v>148</v>
      </c>
    </row>
    <row r="5932" spans="1:25" x14ac:dyDescent="0.45">
      <c r="A5932">
        <f>'Page 1 - General Information'!$G$12</f>
        <v>113367003</v>
      </c>
      <c r="B5932" t="str">
        <f>'Page 1 - General Information'!$G$16</f>
        <v>2658</v>
      </c>
      <c r="C5932" s="395" t="s">
        <v>19824</v>
      </c>
      <c r="D5932"/>
      <c r="E5932"/>
      <c r="F5932"/>
      <c r="G5932"/>
      <c r="H5932"/>
      <c r="I5932"/>
      <c r="J5932"/>
      <c r="K5932"/>
      <c r="L5932"/>
      <c r="M5932"/>
      <c r="N5932" t="s">
        <v>8989</v>
      </c>
      <c r="O5932"/>
      <c r="P5932" s="401">
        <f>INDEX('Page 3 - Financial Information'!$K$16:$X$186,Y5932,X5932)</f>
        <v>0</v>
      </c>
      <c r="Q5932"/>
      <c r="R5932"/>
      <c r="S5932" t="s">
        <v>10567</v>
      </c>
      <c r="T5932"/>
      <c r="U5932"/>
      <c r="V5932"/>
      <c r="W5932"/>
      <c r="X5932" s="397">
        <v>6</v>
      </c>
      <c r="Y5932" s="397">
        <v>148</v>
      </c>
    </row>
    <row r="5933" spans="1:25" x14ac:dyDescent="0.45">
      <c r="A5933">
        <f>'Page 1 - General Information'!$G$12</f>
        <v>113367003</v>
      </c>
      <c r="B5933" t="str">
        <f>'Page 1 - General Information'!$G$16</f>
        <v>2658</v>
      </c>
      <c r="C5933" s="395" t="s">
        <v>19824</v>
      </c>
      <c r="D5933"/>
      <c r="E5933"/>
      <c r="F5933"/>
      <c r="G5933"/>
      <c r="H5933"/>
      <c r="I5933"/>
      <c r="J5933"/>
      <c r="K5933"/>
      <c r="L5933"/>
      <c r="M5933"/>
      <c r="N5933" t="s">
        <v>8989</v>
      </c>
      <c r="O5933"/>
      <c r="P5933" s="401">
        <f>INDEX('Page 3 - Financial Information'!$K$16:$X$186,Y5933,X5933)</f>
        <v>0</v>
      </c>
      <c r="Q5933"/>
      <c r="R5933"/>
      <c r="S5933" t="s">
        <v>10568</v>
      </c>
      <c r="T5933"/>
      <c r="U5933"/>
      <c r="V5933"/>
      <c r="W5933"/>
      <c r="X5933" s="397">
        <v>7</v>
      </c>
      <c r="Y5933" s="397">
        <v>148</v>
      </c>
    </row>
    <row r="5934" spans="1:25" x14ac:dyDescent="0.45">
      <c r="A5934">
        <f>'Page 1 - General Information'!$G$12</f>
        <v>113367003</v>
      </c>
      <c r="B5934" t="str">
        <f>'Page 1 - General Information'!$G$16</f>
        <v>2658</v>
      </c>
      <c r="C5934" s="395" t="s">
        <v>19824</v>
      </c>
      <c r="D5934"/>
      <c r="E5934"/>
      <c r="F5934"/>
      <c r="G5934"/>
      <c r="H5934"/>
      <c r="I5934"/>
      <c r="J5934"/>
      <c r="K5934"/>
      <c r="L5934"/>
      <c r="M5934"/>
      <c r="N5934" t="s">
        <v>8989</v>
      </c>
      <c r="O5934"/>
      <c r="P5934" s="401">
        <f>INDEX('Page 3 - Financial Information'!$K$16:$X$186,Y5934,X5934)</f>
        <v>0</v>
      </c>
      <c r="Q5934"/>
      <c r="R5934"/>
      <c r="S5934" t="s">
        <v>10569</v>
      </c>
      <c r="T5934"/>
      <c r="U5934"/>
      <c r="V5934"/>
      <c r="W5934"/>
      <c r="X5934" s="397">
        <v>8</v>
      </c>
      <c r="Y5934" s="397">
        <v>148</v>
      </c>
    </row>
    <row r="5935" spans="1:25" x14ac:dyDescent="0.45">
      <c r="A5935">
        <f>'Page 1 - General Information'!$G$12</f>
        <v>113367003</v>
      </c>
      <c r="B5935" t="str">
        <f>'Page 1 - General Information'!$G$16</f>
        <v>2658</v>
      </c>
      <c r="C5935" s="395" t="s">
        <v>19824</v>
      </c>
      <c r="D5935"/>
      <c r="E5935"/>
      <c r="F5935"/>
      <c r="G5935"/>
      <c r="H5935"/>
      <c r="I5935"/>
      <c r="J5935"/>
      <c r="K5935"/>
      <c r="L5935"/>
      <c r="M5935"/>
      <c r="N5935" t="s">
        <v>8989</v>
      </c>
      <c r="O5935"/>
      <c r="P5935" s="401">
        <f>INDEX('Page 3 - Financial Information'!$K$16:$X$186,Y5935,X5935)</f>
        <v>0</v>
      </c>
      <c r="Q5935"/>
      <c r="R5935"/>
      <c r="S5935" t="s">
        <v>10570</v>
      </c>
      <c r="T5935"/>
      <c r="U5935"/>
      <c r="V5935"/>
      <c r="W5935"/>
      <c r="X5935" s="397">
        <v>9</v>
      </c>
      <c r="Y5935" s="397">
        <v>148</v>
      </c>
    </row>
    <row r="5936" spans="1:25" x14ac:dyDescent="0.45">
      <c r="A5936">
        <f>'Page 1 - General Information'!$G$12</f>
        <v>113367003</v>
      </c>
      <c r="B5936" t="str">
        <f>'Page 1 - General Information'!$G$16</f>
        <v>2658</v>
      </c>
      <c r="C5936" s="395" t="s">
        <v>19824</v>
      </c>
      <c r="D5936"/>
      <c r="E5936"/>
      <c r="F5936"/>
      <c r="G5936"/>
      <c r="H5936"/>
      <c r="I5936"/>
      <c r="J5936"/>
      <c r="K5936"/>
      <c r="L5936"/>
      <c r="M5936"/>
      <c r="N5936" t="s">
        <v>8989</v>
      </c>
      <c r="O5936"/>
      <c r="P5936" s="401">
        <f>INDEX('Page 3 - Financial Information'!$K$16:$X$186,Y5936,X5936)</f>
        <v>0</v>
      </c>
      <c r="Q5936"/>
      <c r="R5936"/>
      <c r="S5936" t="s">
        <v>10571</v>
      </c>
      <c r="T5936"/>
      <c r="U5936"/>
      <c r="V5936"/>
      <c r="W5936"/>
      <c r="X5936" s="397">
        <v>10</v>
      </c>
      <c r="Y5936" s="397">
        <v>148</v>
      </c>
    </row>
    <row r="5937" spans="1:25" x14ac:dyDescent="0.45">
      <c r="A5937">
        <f>'Page 1 - General Information'!$G$12</f>
        <v>113367003</v>
      </c>
      <c r="B5937" t="str">
        <f>'Page 1 - General Information'!$G$16</f>
        <v>2658</v>
      </c>
      <c r="C5937" s="395" t="s">
        <v>19824</v>
      </c>
      <c r="D5937"/>
      <c r="E5937"/>
      <c r="F5937"/>
      <c r="G5937"/>
      <c r="H5937"/>
      <c r="I5937"/>
      <c r="J5937"/>
      <c r="K5937"/>
      <c r="L5937"/>
      <c r="M5937"/>
      <c r="N5937" t="s">
        <v>8989</v>
      </c>
      <c r="O5937"/>
      <c r="P5937" s="401">
        <f>INDEX('Page 3 - Financial Information'!$K$16:$X$186,Y5937,X5937)</f>
        <v>0</v>
      </c>
      <c r="Q5937"/>
      <c r="R5937"/>
      <c r="S5937" t="s">
        <v>10572</v>
      </c>
      <c r="T5937"/>
      <c r="U5937"/>
      <c r="V5937"/>
      <c r="W5937"/>
      <c r="X5937" s="397">
        <v>13</v>
      </c>
      <c r="Y5937" s="397">
        <v>148</v>
      </c>
    </row>
    <row r="5938" spans="1:25" x14ac:dyDescent="0.45">
      <c r="A5938">
        <f>'Page 1 - General Information'!$G$12</f>
        <v>113367003</v>
      </c>
      <c r="B5938" t="str">
        <f>'Page 1 - General Information'!$G$16</f>
        <v>2658</v>
      </c>
      <c r="C5938" s="395" t="s">
        <v>19824</v>
      </c>
      <c r="D5938"/>
      <c r="E5938"/>
      <c r="F5938"/>
      <c r="G5938"/>
      <c r="H5938"/>
      <c r="I5938"/>
      <c r="J5938"/>
      <c r="K5938"/>
      <c r="L5938"/>
      <c r="M5938"/>
      <c r="N5938" t="s">
        <v>8989</v>
      </c>
      <c r="O5938"/>
      <c r="P5938" s="401">
        <f>INDEX('Page 3 - Financial Information'!$K$16:$X$186,Y5938,X5938)</f>
        <v>0</v>
      </c>
      <c r="Q5938"/>
      <c r="R5938"/>
      <c r="S5938" t="s">
        <v>10573</v>
      </c>
      <c r="T5938"/>
      <c r="U5938"/>
      <c r="V5938"/>
      <c r="W5938"/>
      <c r="X5938" s="397">
        <v>14</v>
      </c>
      <c r="Y5938" s="397">
        <v>148</v>
      </c>
    </row>
    <row r="5939" spans="1:25" x14ac:dyDescent="0.45">
      <c r="A5939">
        <f>'Page 1 - General Information'!$G$12</f>
        <v>113367003</v>
      </c>
      <c r="B5939" t="str">
        <f>'Page 1 - General Information'!$G$16</f>
        <v>2658</v>
      </c>
      <c r="C5939" s="395" t="s">
        <v>19824</v>
      </c>
      <c r="D5939"/>
      <c r="E5939"/>
      <c r="F5939"/>
      <c r="G5939"/>
      <c r="H5939"/>
      <c r="I5939"/>
      <c r="J5939"/>
      <c r="K5939"/>
      <c r="L5939"/>
      <c r="M5939"/>
      <c r="N5939" t="s">
        <v>8989</v>
      </c>
      <c r="O5939"/>
      <c r="P5939" s="401">
        <f>INDEX('Page 3 - Financial Information'!$K$16:$X$186,Y5939,X5939)</f>
        <v>0</v>
      </c>
      <c r="Q5939"/>
      <c r="R5939"/>
      <c r="S5939" t="s">
        <v>10574</v>
      </c>
      <c r="T5939"/>
      <c r="U5939"/>
      <c r="V5939"/>
      <c r="W5939"/>
      <c r="X5939" s="397">
        <v>1</v>
      </c>
      <c r="Y5939" s="397">
        <v>149</v>
      </c>
    </row>
    <row r="5940" spans="1:25" x14ac:dyDescent="0.45">
      <c r="A5940">
        <f>'Page 1 - General Information'!$G$12</f>
        <v>113367003</v>
      </c>
      <c r="B5940" t="str">
        <f>'Page 1 - General Information'!$G$16</f>
        <v>2658</v>
      </c>
      <c r="C5940" s="395" t="s">
        <v>19824</v>
      </c>
      <c r="D5940"/>
      <c r="E5940"/>
      <c r="F5940"/>
      <c r="G5940"/>
      <c r="H5940"/>
      <c r="I5940"/>
      <c r="J5940"/>
      <c r="K5940"/>
      <c r="L5940"/>
      <c r="M5940"/>
      <c r="N5940" t="s">
        <v>8989</v>
      </c>
      <c r="O5940"/>
      <c r="P5940" s="401">
        <f>INDEX('Page 3 - Financial Information'!$K$16:$X$186,Y5940,X5940)</f>
        <v>0</v>
      </c>
      <c r="Q5940"/>
      <c r="R5940"/>
      <c r="S5940" t="s">
        <v>10575</v>
      </c>
      <c r="T5940"/>
      <c r="U5940"/>
      <c r="V5940"/>
      <c r="W5940"/>
      <c r="X5940" s="397">
        <v>3</v>
      </c>
      <c r="Y5940" s="397">
        <v>149</v>
      </c>
    </row>
    <row r="5941" spans="1:25" x14ac:dyDescent="0.45">
      <c r="A5941">
        <f>'Page 1 - General Information'!$G$12</f>
        <v>113367003</v>
      </c>
      <c r="B5941" t="str">
        <f>'Page 1 - General Information'!$G$16</f>
        <v>2658</v>
      </c>
      <c r="C5941" s="395" t="s">
        <v>19824</v>
      </c>
      <c r="D5941"/>
      <c r="E5941"/>
      <c r="F5941"/>
      <c r="G5941"/>
      <c r="H5941"/>
      <c r="I5941"/>
      <c r="J5941"/>
      <c r="K5941"/>
      <c r="L5941"/>
      <c r="M5941"/>
      <c r="N5941" t="s">
        <v>8989</v>
      </c>
      <c r="O5941"/>
      <c r="P5941" s="401">
        <f>INDEX('Page 3 - Financial Information'!$K$16:$X$186,Y5941,X5941)</f>
        <v>0</v>
      </c>
      <c r="Q5941"/>
      <c r="R5941"/>
      <c r="S5941" t="s">
        <v>10576</v>
      </c>
      <c r="T5941"/>
      <c r="U5941"/>
      <c r="V5941"/>
      <c r="W5941"/>
      <c r="X5941" s="397">
        <v>4</v>
      </c>
      <c r="Y5941" s="397">
        <v>149</v>
      </c>
    </row>
    <row r="5942" spans="1:25" x14ac:dyDescent="0.45">
      <c r="A5942">
        <f>'Page 1 - General Information'!$G$12</f>
        <v>113367003</v>
      </c>
      <c r="B5942" t="str">
        <f>'Page 1 - General Information'!$G$16</f>
        <v>2658</v>
      </c>
      <c r="C5942" s="395" t="s">
        <v>19824</v>
      </c>
      <c r="D5942"/>
      <c r="E5942"/>
      <c r="F5942"/>
      <c r="G5942"/>
      <c r="H5942"/>
      <c r="I5942"/>
      <c r="J5942"/>
      <c r="K5942"/>
      <c r="L5942"/>
      <c r="M5942"/>
      <c r="N5942" t="s">
        <v>8989</v>
      </c>
      <c r="O5942"/>
      <c r="P5942" s="401">
        <f>INDEX('Page 3 - Financial Information'!$K$16:$X$186,Y5942,X5942)</f>
        <v>0</v>
      </c>
      <c r="Q5942"/>
      <c r="R5942"/>
      <c r="S5942" t="s">
        <v>10577</v>
      </c>
      <c r="T5942"/>
      <c r="U5942"/>
      <c r="V5942"/>
      <c r="W5942"/>
      <c r="X5942" s="397">
        <v>5</v>
      </c>
      <c r="Y5942" s="397">
        <v>149</v>
      </c>
    </row>
    <row r="5943" spans="1:25" x14ac:dyDescent="0.45">
      <c r="A5943">
        <f>'Page 1 - General Information'!$G$12</f>
        <v>113367003</v>
      </c>
      <c r="B5943" t="str">
        <f>'Page 1 - General Information'!$G$16</f>
        <v>2658</v>
      </c>
      <c r="C5943" s="395" t="s">
        <v>19824</v>
      </c>
      <c r="D5943"/>
      <c r="E5943"/>
      <c r="F5943"/>
      <c r="G5943"/>
      <c r="H5943"/>
      <c r="I5943"/>
      <c r="J5943"/>
      <c r="K5943"/>
      <c r="L5943"/>
      <c r="M5943"/>
      <c r="N5943" t="s">
        <v>8989</v>
      </c>
      <c r="O5943"/>
      <c r="P5943" s="401">
        <f>INDEX('Page 3 - Financial Information'!$K$16:$X$186,Y5943,X5943)</f>
        <v>0</v>
      </c>
      <c r="Q5943"/>
      <c r="R5943"/>
      <c r="S5943" t="s">
        <v>10578</v>
      </c>
      <c r="T5943"/>
      <c r="U5943"/>
      <c r="V5943"/>
      <c r="W5943"/>
      <c r="X5943" s="397">
        <v>6</v>
      </c>
      <c r="Y5943" s="397">
        <v>149</v>
      </c>
    </row>
    <row r="5944" spans="1:25" x14ac:dyDescent="0.45">
      <c r="A5944">
        <f>'Page 1 - General Information'!$G$12</f>
        <v>113367003</v>
      </c>
      <c r="B5944" t="str">
        <f>'Page 1 - General Information'!$G$16</f>
        <v>2658</v>
      </c>
      <c r="C5944" s="395" t="s">
        <v>19824</v>
      </c>
      <c r="D5944"/>
      <c r="E5944"/>
      <c r="F5944"/>
      <c r="G5944"/>
      <c r="H5944"/>
      <c r="I5944"/>
      <c r="J5944"/>
      <c r="K5944"/>
      <c r="L5944"/>
      <c r="M5944"/>
      <c r="N5944" t="s">
        <v>8989</v>
      </c>
      <c r="O5944"/>
      <c r="P5944" s="401">
        <f>INDEX('Page 3 - Financial Information'!$K$16:$X$186,Y5944,X5944)</f>
        <v>0</v>
      </c>
      <c r="Q5944"/>
      <c r="R5944"/>
      <c r="S5944" t="s">
        <v>10579</v>
      </c>
      <c r="T5944"/>
      <c r="U5944"/>
      <c r="V5944"/>
      <c r="W5944"/>
      <c r="X5944" s="397">
        <v>7</v>
      </c>
      <c r="Y5944" s="397">
        <v>149</v>
      </c>
    </row>
    <row r="5945" spans="1:25" x14ac:dyDescent="0.45">
      <c r="A5945">
        <f>'Page 1 - General Information'!$G$12</f>
        <v>113367003</v>
      </c>
      <c r="B5945" t="str">
        <f>'Page 1 - General Information'!$G$16</f>
        <v>2658</v>
      </c>
      <c r="C5945" s="395" t="s">
        <v>19824</v>
      </c>
      <c r="D5945"/>
      <c r="E5945"/>
      <c r="F5945"/>
      <c r="G5945"/>
      <c r="H5945"/>
      <c r="I5945"/>
      <c r="J5945"/>
      <c r="K5945"/>
      <c r="L5945"/>
      <c r="M5945"/>
      <c r="N5945" t="s">
        <v>8989</v>
      </c>
      <c r="O5945"/>
      <c r="P5945" s="401">
        <f>INDEX('Page 3 - Financial Information'!$K$16:$X$186,Y5945,X5945)</f>
        <v>0</v>
      </c>
      <c r="Q5945"/>
      <c r="R5945"/>
      <c r="S5945" t="s">
        <v>10580</v>
      </c>
      <c r="T5945"/>
      <c r="U5945"/>
      <c r="V5945"/>
      <c r="W5945"/>
      <c r="X5945" s="397">
        <v>8</v>
      </c>
      <c r="Y5945" s="397">
        <v>149</v>
      </c>
    </row>
    <row r="5946" spans="1:25" x14ac:dyDescent="0.45">
      <c r="A5946">
        <f>'Page 1 - General Information'!$G$12</f>
        <v>113367003</v>
      </c>
      <c r="B5946" t="str">
        <f>'Page 1 - General Information'!$G$16</f>
        <v>2658</v>
      </c>
      <c r="C5946" s="395" t="s">
        <v>19824</v>
      </c>
      <c r="D5946"/>
      <c r="E5946"/>
      <c r="F5946"/>
      <c r="G5946"/>
      <c r="H5946"/>
      <c r="I5946"/>
      <c r="J5946"/>
      <c r="K5946"/>
      <c r="L5946"/>
      <c r="M5946"/>
      <c r="N5946" t="s">
        <v>8989</v>
      </c>
      <c r="O5946"/>
      <c r="P5946" s="401">
        <f>INDEX('Page 3 - Financial Information'!$K$16:$X$186,Y5946,X5946)</f>
        <v>0</v>
      </c>
      <c r="Q5946"/>
      <c r="R5946"/>
      <c r="S5946" t="s">
        <v>10581</v>
      </c>
      <c r="T5946"/>
      <c r="U5946"/>
      <c r="V5946"/>
      <c r="W5946"/>
      <c r="X5946" s="397">
        <v>9</v>
      </c>
      <c r="Y5946" s="397">
        <v>149</v>
      </c>
    </row>
    <row r="5947" spans="1:25" x14ac:dyDescent="0.45">
      <c r="A5947">
        <f>'Page 1 - General Information'!$G$12</f>
        <v>113367003</v>
      </c>
      <c r="B5947" t="str">
        <f>'Page 1 - General Information'!$G$16</f>
        <v>2658</v>
      </c>
      <c r="C5947" s="395" t="s">
        <v>19824</v>
      </c>
      <c r="D5947"/>
      <c r="E5947"/>
      <c r="F5947"/>
      <c r="G5947"/>
      <c r="H5947"/>
      <c r="I5947"/>
      <c r="J5947"/>
      <c r="K5947"/>
      <c r="L5947"/>
      <c r="M5947"/>
      <c r="N5947" t="s">
        <v>8989</v>
      </c>
      <c r="O5947"/>
      <c r="P5947" s="401">
        <f>INDEX('Page 3 - Financial Information'!$K$16:$X$186,Y5947,X5947)</f>
        <v>0</v>
      </c>
      <c r="Q5947"/>
      <c r="R5947"/>
      <c r="S5947" t="s">
        <v>10582</v>
      </c>
      <c r="T5947"/>
      <c r="U5947"/>
      <c r="V5947"/>
      <c r="W5947"/>
      <c r="X5947" s="397">
        <v>10</v>
      </c>
      <c r="Y5947" s="397">
        <v>149</v>
      </c>
    </row>
    <row r="5948" spans="1:25" x14ac:dyDescent="0.45">
      <c r="A5948">
        <f>'Page 1 - General Information'!$G$12</f>
        <v>113367003</v>
      </c>
      <c r="B5948" t="str">
        <f>'Page 1 - General Information'!$G$16</f>
        <v>2658</v>
      </c>
      <c r="C5948" s="395" t="s">
        <v>19824</v>
      </c>
      <c r="D5948"/>
      <c r="E5948"/>
      <c r="F5948"/>
      <c r="G5948"/>
      <c r="H5948"/>
      <c r="I5948"/>
      <c r="J5948"/>
      <c r="K5948"/>
      <c r="L5948"/>
      <c r="M5948"/>
      <c r="N5948" t="s">
        <v>8989</v>
      </c>
      <c r="O5948"/>
      <c r="P5948" s="401">
        <f>INDEX('Page 3 - Financial Information'!$K$16:$X$186,Y5948,X5948)</f>
        <v>0</v>
      </c>
      <c r="Q5948"/>
      <c r="R5948"/>
      <c r="S5948" t="s">
        <v>10583</v>
      </c>
      <c r="T5948"/>
      <c r="U5948"/>
      <c r="V5948"/>
      <c r="W5948"/>
      <c r="X5948" s="397">
        <v>13</v>
      </c>
      <c r="Y5948" s="397">
        <v>149</v>
      </c>
    </row>
    <row r="5949" spans="1:25" x14ac:dyDescent="0.45">
      <c r="A5949">
        <f>'Page 1 - General Information'!$G$12</f>
        <v>113367003</v>
      </c>
      <c r="B5949" t="str">
        <f>'Page 1 - General Information'!$G$16</f>
        <v>2658</v>
      </c>
      <c r="C5949" s="395" t="s">
        <v>19824</v>
      </c>
      <c r="D5949"/>
      <c r="E5949"/>
      <c r="F5949"/>
      <c r="G5949"/>
      <c r="H5949"/>
      <c r="I5949"/>
      <c r="J5949"/>
      <c r="K5949"/>
      <c r="L5949"/>
      <c r="M5949"/>
      <c r="N5949" t="s">
        <v>8989</v>
      </c>
      <c r="O5949"/>
      <c r="P5949" s="401">
        <f>INDEX('Page 3 - Financial Information'!$K$16:$X$186,Y5949,X5949)</f>
        <v>0</v>
      </c>
      <c r="Q5949"/>
      <c r="R5949"/>
      <c r="S5949" t="s">
        <v>10584</v>
      </c>
      <c r="T5949"/>
      <c r="U5949"/>
      <c r="V5949"/>
      <c r="W5949"/>
      <c r="X5949" s="397">
        <v>14</v>
      </c>
      <c r="Y5949" s="397">
        <v>149</v>
      </c>
    </row>
    <row r="5950" spans="1:25" x14ac:dyDescent="0.45">
      <c r="A5950">
        <f>'Page 1 - General Information'!$G$12</f>
        <v>113367003</v>
      </c>
      <c r="B5950" t="str">
        <f>'Page 1 - General Information'!$G$16</f>
        <v>2658</v>
      </c>
      <c r="C5950" s="395" t="s">
        <v>19824</v>
      </c>
      <c r="D5950"/>
      <c r="E5950"/>
      <c r="F5950"/>
      <c r="G5950"/>
      <c r="H5950"/>
      <c r="I5950"/>
      <c r="J5950"/>
      <c r="K5950"/>
      <c r="L5950"/>
      <c r="M5950"/>
      <c r="N5950" t="s">
        <v>8989</v>
      </c>
      <c r="O5950"/>
      <c r="P5950" s="401">
        <f>INDEX('Page 3 - Financial Information'!$K$16:$X$186,Y5950,X5950)</f>
        <v>0</v>
      </c>
      <c r="Q5950"/>
      <c r="R5950"/>
      <c r="S5950" t="s">
        <v>10585</v>
      </c>
      <c r="T5950"/>
      <c r="U5950"/>
      <c r="V5950"/>
      <c r="W5950"/>
      <c r="X5950" s="397">
        <v>1</v>
      </c>
      <c r="Y5950" s="397">
        <v>150</v>
      </c>
    </row>
    <row r="5951" spans="1:25" x14ac:dyDescent="0.45">
      <c r="A5951">
        <f>'Page 1 - General Information'!$G$12</f>
        <v>113367003</v>
      </c>
      <c r="B5951" t="str">
        <f>'Page 1 - General Information'!$G$16</f>
        <v>2658</v>
      </c>
      <c r="C5951" s="395" t="s">
        <v>19824</v>
      </c>
      <c r="D5951"/>
      <c r="E5951"/>
      <c r="F5951"/>
      <c r="G5951"/>
      <c r="H5951"/>
      <c r="I5951"/>
      <c r="J5951"/>
      <c r="K5951"/>
      <c r="L5951"/>
      <c r="M5951"/>
      <c r="N5951" t="s">
        <v>8989</v>
      </c>
      <c r="O5951"/>
      <c r="P5951" s="401">
        <f>INDEX('Page 3 - Financial Information'!$K$16:$X$186,Y5951,X5951)</f>
        <v>0</v>
      </c>
      <c r="Q5951"/>
      <c r="R5951"/>
      <c r="S5951" t="s">
        <v>10586</v>
      </c>
      <c r="T5951"/>
      <c r="U5951"/>
      <c r="V5951"/>
      <c r="W5951"/>
      <c r="X5951" s="397">
        <v>3</v>
      </c>
      <c r="Y5951" s="397">
        <v>150</v>
      </c>
    </row>
    <row r="5952" spans="1:25" x14ac:dyDescent="0.45">
      <c r="A5952">
        <f>'Page 1 - General Information'!$G$12</f>
        <v>113367003</v>
      </c>
      <c r="B5952" t="str">
        <f>'Page 1 - General Information'!$G$16</f>
        <v>2658</v>
      </c>
      <c r="C5952" s="395" t="s">
        <v>19824</v>
      </c>
      <c r="D5952"/>
      <c r="E5952"/>
      <c r="F5952"/>
      <c r="G5952"/>
      <c r="H5952"/>
      <c r="I5952"/>
      <c r="J5952"/>
      <c r="K5952"/>
      <c r="L5952"/>
      <c r="M5952"/>
      <c r="N5952" t="s">
        <v>8989</v>
      </c>
      <c r="O5952"/>
      <c r="P5952" s="401">
        <f>INDEX('Page 3 - Financial Information'!$K$16:$X$186,Y5952,X5952)</f>
        <v>0</v>
      </c>
      <c r="Q5952"/>
      <c r="R5952"/>
      <c r="S5952" t="s">
        <v>10587</v>
      </c>
      <c r="T5952"/>
      <c r="U5952"/>
      <c r="V5952"/>
      <c r="W5952"/>
      <c r="X5952" s="397">
        <v>4</v>
      </c>
      <c r="Y5952" s="397">
        <v>150</v>
      </c>
    </row>
    <row r="5953" spans="1:25" x14ac:dyDescent="0.45">
      <c r="A5953">
        <f>'Page 1 - General Information'!$G$12</f>
        <v>113367003</v>
      </c>
      <c r="B5953" t="str">
        <f>'Page 1 - General Information'!$G$16</f>
        <v>2658</v>
      </c>
      <c r="C5953" s="395" t="s">
        <v>19824</v>
      </c>
      <c r="D5953"/>
      <c r="E5953"/>
      <c r="F5953"/>
      <c r="G5953"/>
      <c r="H5953"/>
      <c r="I5953"/>
      <c r="J5953"/>
      <c r="K5953"/>
      <c r="L5953"/>
      <c r="M5953"/>
      <c r="N5953" t="s">
        <v>8989</v>
      </c>
      <c r="O5953"/>
      <c r="P5953" s="401">
        <f>INDEX('Page 3 - Financial Information'!$K$16:$X$186,Y5953,X5953)</f>
        <v>0</v>
      </c>
      <c r="Q5953"/>
      <c r="R5953"/>
      <c r="S5953" t="s">
        <v>10588</v>
      </c>
      <c r="T5953"/>
      <c r="U5953"/>
      <c r="V5953"/>
      <c r="W5953"/>
      <c r="X5953" s="397">
        <v>5</v>
      </c>
      <c r="Y5953" s="397">
        <v>150</v>
      </c>
    </row>
    <row r="5954" spans="1:25" x14ac:dyDescent="0.45">
      <c r="A5954">
        <f>'Page 1 - General Information'!$G$12</f>
        <v>113367003</v>
      </c>
      <c r="B5954" t="str">
        <f>'Page 1 - General Information'!$G$16</f>
        <v>2658</v>
      </c>
      <c r="C5954" s="395" t="s">
        <v>19824</v>
      </c>
      <c r="D5954"/>
      <c r="E5954"/>
      <c r="F5954"/>
      <c r="G5954"/>
      <c r="H5954"/>
      <c r="I5954"/>
      <c r="J5954"/>
      <c r="K5954"/>
      <c r="L5954"/>
      <c r="M5954"/>
      <c r="N5954" t="s">
        <v>8989</v>
      </c>
      <c r="O5954"/>
      <c r="P5954" s="401">
        <f>INDEX('Page 3 - Financial Information'!$K$16:$X$186,Y5954,X5954)</f>
        <v>0</v>
      </c>
      <c r="Q5954"/>
      <c r="R5954"/>
      <c r="S5954" t="s">
        <v>10589</v>
      </c>
      <c r="T5954"/>
      <c r="U5954"/>
      <c r="V5954"/>
      <c r="W5954"/>
      <c r="X5954" s="397">
        <v>6</v>
      </c>
      <c r="Y5954" s="397">
        <v>150</v>
      </c>
    </row>
    <row r="5955" spans="1:25" x14ac:dyDescent="0.45">
      <c r="A5955">
        <f>'Page 1 - General Information'!$G$12</f>
        <v>113367003</v>
      </c>
      <c r="B5955" t="str">
        <f>'Page 1 - General Information'!$G$16</f>
        <v>2658</v>
      </c>
      <c r="C5955" s="395" t="s">
        <v>19824</v>
      </c>
      <c r="D5955"/>
      <c r="E5955"/>
      <c r="F5955"/>
      <c r="G5955"/>
      <c r="H5955"/>
      <c r="I5955"/>
      <c r="J5955"/>
      <c r="K5955"/>
      <c r="L5955"/>
      <c r="M5955"/>
      <c r="N5955" t="s">
        <v>8989</v>
      </c>
      <c r="O5955"/>
      <c r="P5955" s="401">
        <f>INDEX('Page 3 - Financial Information'!$K$16:$X$186,Y5955,X5955)</f>
        <v>0</v>
      </c>
      <c r="Q5955"/>
      <c r="R5955"/>
      <c r="S5955" t="s">
        <v>10590</v>
      </c>
      <c r="T5955"/>
      <c r="U5955"/>
      <c r="V5955"/>
      <c r="W5955"/>
      <c r="X5955" s="397">
        <v>7</v>
      </c>
      <c r="Y5955" s="397">
        <v>150</v>
      </c>
    </row>
    <row r="5956" spans="1:25" x14ac:dyDescent="0.45">
      <c r="A5956">
        <f>'Page 1 - General Information'!$G$12</f>
        <v>113367003</v>
      </c>
      <c r="B5956" t="str">
        <f>'Page 1 - General Information'!$G$16</f>
        <v>2658</v>
      </c>
      <c r="C5956" s="395" t="s">
        <v>19824</v>
      </c>
      <c r="D5956"/>
      <c r="E5956"/>
      <c r="F5956"/>
      <c r="G5956"/>
      <c r="H5956"/>
      <c r="I5956"/>
      <c r="J5956"/>
      <c r="K5956"/>
      <c r="L5956"/>
      <c r="M5956"/>
      <c r="N5956" t="s">
        <v>8989</v>
      </c>
      <c r="O5956"/>
      <c r="P5956" s="401">
        <f>INDEX('Page 3 - Financial Information'!$K$16:$X$186,Y5956,X5956)</f>
        <v>0</v>
      </c>
      <c r="Q5956"/>
      <c r="R5956"/>
      <c r="S5956" t="s">
        <v>10591</v>
      </c>
      <c r="T5956"/>
      <c r="U5956"/>
      <c r="V5956"/>
      <c r="W5956"/>
      <c r="X5956" s="397">
        <v>8</v>
      </c>
      <c r="Y5956" s="397">
        <v>150</v>
      </c>
    </row>
    <row r="5957" spans="1:25" x14ac:dyDescent="0.45">
      <c r="A5957">
        <f>'Page 1 - General Information'!$G$12</f>
        <v>113367003</v>
      </c>
      <c r="B5957" t="str">
        <f>'Page 1 - General Information'!$G$16</f>
        <v>2658</v>
      </c>
      <c r="C5957" s="395" t="s">
        <v>19824</v>
      </c>
      <c r="D5957"/>
      <c r="E5957"/>
      <c r="F5957"/>
      <c r="G5957"/>
      <c r="H5957"/>
      <c r="I5957"/>
      <c r="J5957"/>
      <c r="K5957"/>
      <c r="L5957"/>
      <c r="M5957"/>
      <c r="N5957" t="s">
        <v>8989</v>
      </c>
      <c r="O5957"/>
      <c r="P5957" s="401">
        <f>INDEX('Page 3 - Financial Information'!$K$16:$X$186,Y5957,X5957)</f>
        <v>0</v>
      </c>
      <c r="Q5957"/>
      <c r="R5957"/>
      <c r="S5957" t="s">
        <v>10592</v>
      </c>
      <c r="T5957"/>
      <c r="U5957"/>
      <c r="V5957"/>
      <c r="W5957"/>
      <c r="X5957" s="397">
        <v>9</v>
      </c>
      <c r="Y5957" s="397">
        <v>150</v>
      </c>
    </row>
    <row r="5958" spans="1:25" x14ac:dyDescent="0.45">
      <c r="A5958">
        <f>'Page 1 - General Information'!$G$12</f>
        <v>113367003</v>
      </c>
      <c r="B5958" t="str">
        <f>'Page 1 - General Information'!$G$16</f>
        <v>2658</v>
      </c>
      <c r="C5958" s="395" t="s">
        <v>19824</v>
      </c>
      <c r="D5958"/>
      <c r="E5958"/>
      <c r="F5958"/>
      <c r="G5958"/>
      <c r="H5958"/>
      <c r="I5958"/>
      <c r="J5958"/>
      <c r="K5958"/>
      <c r="L5958"/>
      <c r="M5958"/>
      <c r="N5958" t="s">
        <v>8989</v>
      </c>
      <c r="O5958"/>
      <c r="P5958" s="401">
        <f>INDEX('Page 3 - Financial Information'!$K$16:$X$186,Y5958,X5958)</f>
        <v>0</v>
      </c>
      <c r="Q5958"/>
      <c r="R5958"/>
      <c r="S5958" t="s">
        <v>10593</v>
      </c>
      <c r="T5958"/>
      <c r="U5958"/>
      <c r="V5958"/>
      <c r="W5958"/>
      <c r="X5958" s="397">
        <v>10</v>
      </c>
      <c r="Y5958" s="397">
        <v>150</v>
      </c>
    </row>
    <row r="5959" spans="1:25" x14ac:dyDescent="0.45">
      <c r="A5959">
        <f>'Page 1 - General Information'!$G$12</f>
        <v>113367003</v>
      </c>
      <c r="B5959" t="str">
        <f>'Page 1 - General Information'!$G$16</f>
        <v>2658</v>
      </c>
      <c r="C5959" s="395" t="s">
        <v>19824</v>
      </c>
      <c r="D5959"/>
      <c r="E5959"/>
      <c r="F5959"/>
      <c r="G5959"/>
      <c r="H5959"/>
      <c r="I5959"/>
      <c r="J5959"/>
      <c r="K5959"/>
      <c r="L5959"/>
      <c r="M5959"/>
      <c r="N5959" t="s">
        <v>8989</v>
      </c>
      <c r="O5959"/>
      <c r="P5959" s="401">
        <f>INDEX('Page 3 - Financial Information'!$K$16:$X$186,Y5959,X5959)</f>
        <v>0</v>
      </c>
      <c r="Q5959"/>
      <c r="R5959"/>
      <c r="S5959" t="s">
        <v>10594</v>
      </c>
      <c r="T5959"/>
      <c r="U5959"/>
      <c r="V5959"/>
      <c r="W5959"/>
      <c r="X5959" s="397">
        <v>13</v>
      </c>
      <c r="Y5959" s="397">
        <v>150</v>
      </c>
    </row>
    <row r="5960" spans="1:25" x14ac:dyDescent="0.45">
      <c r="A5960">
        <f>'Page 1 - General Information'!$G$12</f>
        <v>113367003</v>
      </c>
      <c r="B5960" t="str">
        <f>'Page 1 - General Information'!$G$16</f>
        <v>2658</v>
      </c>
      <c r="C5960" s="395" t="s">
        <v>19824</v>
      </c>
      <c r="D5960"/>
      <c r="E5960"/>
      <c r="F5960"/>
      <c r="G5960"/>
      <c r="H5960"/>
      <c r="I5960"/>
      <c r="J5960"/>
      <c r="K5960"/>
      <c r="L5960"/>
      <c r="M5960"/>
      <c r="N5960" t="s">
        <v>8989</v>
      </c>
      <c r="O5960"/>
      <c r="P5960" s="401">
        <f>INDEX('Page 3 - Financial Information'!$K$16:$X$186,Y5960,X5960)</f>
        <v>0</v>
      </c>
      <c r="Q5960"/>
      <c r="R5960"/>
      <c r="S5960" t="s">
        <v>10595</v>
      </c>
      <c r="T5960"/>
      <c r="U5960"/>
      <c r="V5960"/>
      <c r="W5960"/>
      <c r="X5960" s="397">
        <v>14</v>
      </c>
      <c r="Y5960" s="397">
        <v>150</v>
      </c>
    </row>
    <row r="5961" spans="1:25" x14ac:dyDescent="0.45">
      <c r="A5961">
        <f>'Page 1 - General Information'!$G$12</f>
        <v>113367003</v>
      </c>
      <c r="B5961" t="str">
        <f>'Page 1 - General Information'!$G$16</f>
        <v>2658</v>
      </c>
      <c r="C5961" s="395" t="s">
        <v>19824</v>
      </c>
      <c r="D5961"/>
      <c r="E5961"/>
      <c r="F5961"/>
      <c r="G5961"/>
      <c r="H5961"/>
      <c r="I5961"/>
      <c r="J5961"/>
      <c r="K5961"/>
      <c r="L5961"/>
      <c r="M5961"/>
      <c r="N5961" t="s">
        <v>8989</v>
      </c>
      <c r="O5961"/>
      <c r="P5961" s="401">
        <f>INDEX('Page 3 - Financial Information'!$K$16:$X$186,Y5961,X5961)</f>
        <v>0</v>
      </c>
      <c r="Q5961"/>
      <c r="R5961"/>
      <c r="S5961" t="s">
        <v>10596</v>
      </c>
      <c r="T5961"/>
      <c r="U5961"/>
      <c r="V5961"/>
      <c r="W5961"/>
      <c r="X5961" s="397">
        <v>1</v>
      </c>
      <c r="Y5961" s="397">
        <v>151</v>
      </c>
    </row>
    <row r="5962" spans="1:25" x14ac:dyDescent="0.45">
      <c r="A5962">
        <f>'Page 1 - General Information'!$G$12</f>
        <v>113367003</v>
      </c>
      <c r="B5962" t="str">
        <f>'Page 1 - General Information'!$G$16</f>
        <v>2658</v>
      </c>
      <c r="C5962" s="395" t="s">
        <v>19824</v>
      </c>
      <c r="D5962"/>
      <c r="E5962"/>
      <c r="F5962"/>
      <c r="G5962"/>
      <c r="H5962"/>
      <c r="I5962"/>
      <c r="J5962"/>
      <c r="K5962"/>
      <c r="L5962"/>
      <c r="M5962"/>
      <c r="N5962" t="s">
        <v>8989</v>
      </c>
      <c r="O5962"/>
      <c r="P5962" s="401">
        <f>INDEX('Page 3 - Financial Information'!$K$16:$X$186,Y5962,X5962)</f>
        <v>0</v>
      </c>
      <c r="Q5962"/>
      <c r="R5962"/>
      <c r="S5962" t="s">
        <v>10597</v>
      </c>
      <c r="T5962"/>
      <c r="U5962"/>
      <c r="V5962"/>
      <c r="W5962"/>
      <c r="X5962" s="397">
        <v>3</v>
      </c>
      <c r="Y5962" s="397">
        <v>151</v>
      </c>
    </row>
    <row r="5963" spans="1:25" x14ac:dyDescent="0.45">
      <c r="A5963">
        <f>'Page 1 - General Information'!$G$12</f>
        <v>113367003</v>
      </c>
      <c r="B5963" t="str">
        <f>'Page 1 - General Information'!$G$16</f>
        <v>2658</v>
      </c>
      <c r="C5963" s="395" t="s">
        <v>19824</v>
      </c>
      <c r="D5963"/>
      <c r="E5963"/>
      <c r="F5963"/>
      <c r="G5963"/>
      <c r="H5963"/>
      <c r="I5963"/>
      <c r="J5963"/>
      <c r="K5963"/>
      <c r="L5963"/>
      <c r="M5963"/>
      <c r="N5963" t="s">
        <v>8989</v>
      </c>
      <c r="O5963"/>
      <c r="P5963" s="401">
        <f>INDEX('Page 3 - Financial Information'!$K$16:$X$186,Y5963,X5963)</f>
        <v>0</v>
      </c>
      <c r="Q5963"/>
      <c r="R5963"/>
      <c r="S5963" t="s">
        <v>10598</v>
      </c>
      <c r="T5963"/>
      <c r="U5963"/>
      <c r="V5963"/>
      <c r="W5963"/>
      <c r="X5963" s="397">
        <v>4</v>
      </c>
      <c r="Y5963" s="397">
        <v>151</v>
      </c>
    </row>
    <row r="5964" spans="1:25" x14ac:dyDescent="0.45">
      <c r="A5964">
        <f>'Page 1 - General Information'!$G$12</f>
        <v>113367003</v>
      </c>
      <c r="B5964" t="str">
        <f>'Page 1 - General Information'!$G$16</f>
        <v>2658</v>
      </c>
      <c r="C5964" s="395" t="s">
        <v>19824</v>
      </c>
      <c r="D5964"/>
      <c r="E5964"/>
      <c r="F5964"/>
      <c r="G5964"/>
      <c r="H5964"/>
      <c r="I5964"/>
      <c r="J5964"/>
      <c r="K5964"/>
      <c r="L5964"/>
      <c r="M5964"/>
      <c r="N5964" t="s">
        <v>8989</v>
      </c>
      <c r="O5964"/>
      <c r="P5964" s="401">
        <f>INDEX('Page 3 - Financial Information'!$K$16:$X$186,Y5964,X5964)</f>
        <v>0</v>
      </c>
      <c r="Q5964"/>
      <c r="R5964"/>
      <c r="S5964" t="s">
        <v>10599</v>
      </c>
      <c r="T5964"/>
      <c r="U5964"/>
      <c r="V5964"/>
      <c r="W5964"/>
      <c r="X5964" s="397">
        <v>5</v>
      </c>
      <c r="Y5964" s="397">
        <v>151</v>
      </c>
    </row>
    <row r="5965" spans="1:25" x14ac:dyDescent="0.45">
      <c r="A5965">
        <f>'Page 1 - General Information'!$G$12</f>
        <v>113367003</v>
      </c>
      <c r="B5965" t="str">
        <f>'Page 1 - General Information'!$G$16</f>
        <v>2658</v>
      </c>
      <c r="C5965" s="395" t="s">
        <v>19824</v>
      </c>
      <c r="D5965"/>
      <c r="E5965"/>
      <c r="F5965"/>
      <c r="G5965"/>
      <c r="H5965"/>
      <c r="I5965"/>
      <c r="J5965"/>
      <c r="K5965"/>
      <c r="L5965"/>
      <c r="M5965"/>
      <c r="N5965" t="s">
        <v>8989</v>
      </c>
      <c r="O5965"/>
      <c r="P5965" s="401">
        <f>INDEX('Page 3 - Financial Information'!$K$16:$X$186,Y5965,X5965)</f>
        <v>0</v>
      </c>
      <c r="Q5965"/>
      <c r="R5965"/>
      <c r="S5965" t="s">
        <v>10600</v>
      </c>
      <c r="T5965"/>
      <c r="U5965"/>
      <c r="V5965"/>
      <c r="W5965"/>
      <c r="X5965" s="397">
        <v>6</v>
      </c>
      <c r="Y5965" s="397">
        <v>151</v>
      </c>
    </row>
    <row r="5966" spans="1:25" x14ac:dyDescent="0.45">
      <c r="A5966">
        <f>'Page 1 - General Information'!$G$12</f>
        <v>113367003</v>
      </c>
      <c r="B5966" t="str">
        <f>'Page 1 - General Information'!$G$16</f>
        <v>2658</v>
      </c>
      <c r="C5966" s="395" t="s">
        <v>19824</v>
      </c>
      <c r="D5966"/>
      <c r="E5966"/>
      <c r="F5966"/>
      <c r="G5966"/>
      <c r="H5966"/>
      <c r="I5966"/>
      <c r="J5966"/>
      <c r="K5966"/>
      <c r="L5966"/>
      <c r="M5966"/>
      <c r="N5966" t="s">
        <v>8989</v>
      </c>
      <c r="O5966"/>
      <c r="P5966" s="401">
        <f>INDEX('Page 3 - Financial Information'!$K$16:$X$186,Y5966,X5966)</f>
        <v>0</v>
      </c>
      <c r="Q5966"/>
      <c r="R5966"/>
      <c r="S5966" t="s">
        <v>10601</v>
      </c>
      <c r="T5966"/>
      <c r="U5966"/>
      <c r="V5966"/>
      <c r="W5966"/>
      <c r="X5966" s="397">
        <v>7</v>
      </c>
      <c r="Y5966" s="397">
        <v>151</v>
      </c>
    </row>
    <row r="5967" spans="1:25" x14ac:dyDescent="0.45">
      <c r="A5967">
        <f>'Page 1 - General Information'!$G$12</f>
        <v>113367003</v>
      </c>
      <c r="B5967" t="str">
        <f>'Page 1 - General Information'!$G$16</f>
        <v>2658</v>
      </c>
      <c r="C5967" s="395" t="s">
        <v>19824</v>
      </c>
      <c r="D5967"/>
      <c r="E5967"/>
      <c r="F5967"/>
      <c r="G5967"/>
      <c r="H5967"/>
      <c r="I5967"/>
      <c r="J5967"/>
      <c r="K5967"/>
      <c r="L5967"/>
      <c r="M5967"/>
      <c r="N5967" t="s">
        <v>8989</v>
      </c>
      <c r="O5967"/>
      <c r="P5967" s="401">
        <f>INDEX('Page 3 - Financial Information'!$K$16:$X$186,Y5967,X5967)</f>
        <v>0</v>
      </c>
      <c r="Q5967"/>
      <c r="R5967"/>
      <c r="S5967" t="s">
        <v>10602</v>
      </c>
      <c r="T5967"/>
      <c r="U5967"/>
      <c r="V5967"/>
      <c r="W5967"/>
      <c r="X5967" s="397">
        <v>8</v>
      </c>
      <c r="Y5967" s="397">
        <v>151</v>
      </c>
    </row>
    <row r="5968" spans="1:25" x14ac:dyDescent="0.45">
      <c r="A5968">
        <f>'Page 1 - General Information'!$G$12</f>
        <v>113367003</v>
      </c>
      <c r="B5968" t="str">
        <f>'Page 1 - General Information'!$G$16</f>
        <v>2658</v>
      </c>
      <c r="C5968" s="395" t="s">
        <v>19824</v>
      </c>
      <c r="D5968"/>
      <c r="E5968"/>
      <c r="F5968"/>
      <c r="G5968"/>
      <c r="H5968"/>
      <c r="I5968"/>
      <c r="J5968"/>
      <c r="K5968"/>
      <c r="L5968"/>
      <c r="M5968"/>
      <c r="N5968" t="s">
        <v>8989</v>
      </c>
      <c r="O5968"/>
      <c r="P5968" s="401">
        <f>INDEX('Page 3 - Financial Information'!$K$16:$X$186,Y5968,X5968)</f>
        <v>0</v>
      </c>
      <c r="Q5968"/>
      <c r="R5968"/>
      <c r="S5968" t="s">
        <v>10603</v>
      </c>
      <c r="T5968"/>
      <c r="U5968"/>
      <c r="V5968"/>
      <c r="W5968"/>
      <c r="X5968" s="397">
        <v>9</v>
      </c>
      <c r="Y5968" s="397">
        <v>151</v>
      </c>
    </row>
    <row r="5969" spans="1:25" x14ac:dyDescent="0.45">
      <c r="A5969">
        <f>'Page 1 - General Information'!$G$12</f>
        <v>113367003</v>
      </c>
      <c r="B5969" t="str">
        <f>'Page 1 - General Information'!$G$16</f>
        <v>2658</v>
      </c>
      <c r="C5969" s="395" t="s">
        <v>19824</v>
      </c>
      <c r="D5969"/>
      <c r="E5969"/>
      <c r="F5969"/>
      <c r="G5969"/>
      <c r="H5969"/>
      <c r="I5969"/>
      <c r="J5969"/>
      <c r="K5969"/>
      <c r="L5969"/>
      <c r="M5969"/>
      <c r="N5969" t="s">
        <v>8989</v>
      </c>
      <c r="O5969"/>
      <c r="P5969" s="401">
        <f>INDEX('Page 3 - Financial Information'!$K$16:$X$186,Y5969,X5969)</f>
        <v>0</v>
      </c>
      <c r="Q5969"/>
      <c r="R5969"/>
      <c r="S5969" t="s">
        <v>10604</v>
      </c>
      <c r="T5969"/>
      <c r="U5969"/>
      <c r="V5969"/>
      <c r="W5969"/>
      <c r="X5969" s="397">
        <v>10</v>
      </c>
      <c r="Y5969" s="397">
        <v>151</v>
      </c>
    </row>
    <row r="5970" spans="1:25" x14ac:dyDescent="0.45">
      <c r="A5970">
        <f>'Page 1 - General Information'!$G$12</f>
        <v>113367003</v>
      </c>
      <c r="B5970" t="str">
        <f>'Page 1 - General Information'!$G$16</f>
        <v>2658</v>
      </c>
      <c r="C5970" s="395" t="s">
        <v>19824</v>
      </c>
      <c r="D5970"/>
      <c r="E5970"/>
      <c r="F5970"/>
      <c r="G5970"/>
      <c r="H5970"/>
      <c r="I5970"/>
      <c r="J5970"/>
      <c r="K5970"/>
      <c r="L5970"/>
      <c r="M5970"/>
      <c r="N5970" t="s">
        <v>8989</v>
      </c>
      <c r="O5970"/>
      <c r="P5970" s="401">
        <f>INDEX('Page 3 - Financial Information'!$K$16:$X$186,Y5970,X5970)</f>
        <v>0</v>
      </c>
      <c r="Q5970"/>
      <c r="R5970"/>
      <c r="S5970" t="s">
        <v>10605</v>
      </c>
      <c r="T5970"/>
      <c r="U5970"/>
      <c r="V5970"/>
      <c r="W5970"/>
      <c r="X5970" s="397">
        <v>13</v>
      </c>
      <c r="Y5970" s="397">
        <v>151</v>
      </c>
    </row>
    <row r="5971" spans="1:25" x14ac:dyDescent="0.45">
      <c r="A5971">
        <f>'Page 1 - General Information'!$G$12</f>
        <v>113367003</v>
      </c>
      <c r="B5971" t="str">
        <f>'Page 1 - General Information'!$G$16</f>
        <v>2658</v>
      </c>
      <c r="C5971" s="395" t="s">
        <v>19824</v>
      </c>
      <c r="D5971"/>
      <c r="E5971"/>
      <c r="F5971"/>
      <c r="G5971"/>
      <c r="H5971"/>
      <c r="I5971"/>
      <c r="J5971"/>
      <c r="K5971"/>
      <c r="L5971"/>
      <c r="M5971"/>
      <c r="N5971" t="s">
        <v>8989</v>
      </c>
      <c r="O5971"/>
      <c r="P5971" s="401">
        <f>INDEX('Page 3 - Financial Information'!$K$16:$X$186,Y5971,X5971)</f>
        <v>0</v>
      </c>
      <c r="Q5971"/>
      <c r="R5971"/>
      <c r="S5971" t="s">
        <v>10606</v>
      </c>
      <c r="T5971"/>
      <c r="U5971"/>
      <c r="V5971"/>
      <c r="W5971"/>
      <c r="X5971" s="397">
        <v>14</v>
      </c>
      <c r="Y5971" s="397">
        <v>151</v>
      </c>
    </row>
    <row r="5972" spans="1:25" x14ac:dyDescent="0.45">
      <c r="A5972">
        <f>'Page 1 - General Information'!$G$12</f>
        <v>113367003</v>
      </c>
      <c r="B5972" t="str">
        <f>'Page 1 - General Information'!$G$16</f>
        <v>2658</v>
      </c>
      <c r="C5972" s="395" t="s">
        <v>19824</v>
      </c>
      <c r="D5972"/>
      <c r="E5972"/>
      <c r="F5972"/>
      <c r="G5972"/>
      <c r="H5972"/>
      <c r="I5972"/>
      <c r="J5972"/>
      <c r="K5972"/>
      <c r="L5972"/>
      <c r="M5972"/>
      <c r="N5972" t="s">
        <v>8989</v>
      </c>
      <c r="O5972"/>
      <c r="P5972" s="401">
        <f>INDEX('Page 3 - Financial Information'!$K$16:$X$186,Y5972,X5972)</f>
        <v>0</v>
      </c>
      <c r="Q5972"/>
      <c r="R5972"/>
      <c r="S5972" t="s">
        <v>10607</v>
      </c>
      <c r="T5972"/>
      <c r="U5972"/>
      <c r="V5972"/>
      <c r="W5972"/>
      <c r="X5972" s="397">
        <v>1</v>
      </c>
      <c r="Y5972" s="397">
        <v>152</v>
      </c>
    </row>
    <row r="5973" spans="1:25" x14ac:dyDescent="0.45">
      <c r="A5973">
        <f>'Page 1 - General Information'!$G$12</f>
        <v>113367003</v>
      </c>
      <c r="B5973" t="str">
        <f>'Page 1 - General Information'!$G$16</f>
        <v>2658</v>
      </c>
      <c r="C5973" s="395" t="s">
        <v>19824</v>
      </c>
      <c r="D5973"/>
      <c r="E5973"/>
      <c r="F5973"/>
      <c r="G5973"/>
      <c r="H5973"/>
      <c r="I5973"/>
      <c r="J5973"/>
      <c r="K5973"/>
      <c r="L5973"/>
      <c r="M5973"/>
      <c r="N5973" t="s">
        <v>8989</v>
      </c>
      <c r="O5973"/>
      <c r="P5973" s="401">
        <f>INDEX('Page 3 - Financial Information'!$K$16:$X$186,Y5973,X5973)</f>
        <v>0</v>
      </c>
      <c r="Q5973"/>
      <c r="R5973"/>
      <c r="S5973" t="s">
        <v>10608</v>
      </c>
      <c r="T5973"/>
      <c r="U5973"/>
      <c r="V5973"/>
      <c r="W5973"/>
      <c r="X5973" s="397">
        <v>3</v>
      </c>
      <c r="Y5973" s="397">
        <v>152</v>
      </c>
    </row>
    <row r="5974" spans="1:25" x14ac:dyDescent="0.45">
      <c r="A5974">
        <f>'Page 1 - General Information'!$G$12</f>
        <v>113367003</v>
      </c>
      <c r="B5974" t="str">
        <f>'Page 1 - General Information'!$G$16</f>
        <v>2658</v>
      </c>
      <c r="C5974" s="395" t="s">
        <v>19824</v>
      </c>
      <c r="D5974"/>
      <c r="E5974"/>
      <c r="F5974"/>
      <c r="G5974"/>
      <c r="H5974"/>
      <c r="I5974"/>
      <c r="J5974"/>
      <c r="K5974"/>
      <c r="L5974"/>
      <c r="M5974"/>
      <c r="N5974" t="s">
        <v>8989</v>
      </c>
      <c r="O5974"/>
      <c r="P5974" s="401">
        <f>INDEX('Page 3 - Financial Information'!$K$16:$X$186,Y5974,X5974)</f>
        <v>0</v>
      </c>
      <c r="Q5974"/>
      <c r="R5974"/>
      <c r="S5974" t="s">
        <v>10609</v>
      </c>
      <c r="T5974"/>
      <c r="U5974"/>
      <c r="V5974"/>
      <c r="W5974"/>
      <c r="X5974" s="397">
        <v>4</v>
      </c>
      <c r="Y5974" s="397">
        <v>152</v>
      </c>
    </row>
    <row r="5975" spans="1:25" x14ac:dyDescent="0.45">
      <c r="A5975">
        <f>'Page 1 - General Information'!$G$12</f>
        <v>113367003</v>
      </c>
      <c r="B5975" t="str">
        <f>'Page 1 - General Information'!$G$16</f>
        <v>2658</v>
      </c>
      <c r="C5975" s="395" t="s">
        <v>19824</v>
      </c>
      <c r="D5975"/>
      <c r="E5975"/>
      <c r="F5975"/>
      <c r="G5975"/>
      <c r="H5975"/>
      <c r="I5975"/>
      <c r="J5975"/>
      <c r="K5975"/>
      <c r="L5975"/>
      <c r="M5975"/>
      <c r="N5975" t="s">
        <v>8989</v>
      </c>
      <c r="O5975"/>
      <c r="P5975" s="401">
        <f>INDEX('Page 3 - Financial Information'!$K$16:$X$186,Y5975,X5975)</f>
        <v>0</v>
      </c>
      <c r="Q5975"/>
      <c r="R5975"/>
      <c r="S5975" t="s">
        <v>10610</v>
      </c>
      <c r="T5975"/>
      <c r="U5975"/>
      <c r="V5975"/>
      <c r="W5975"/>
      <c r="X5975" s="397">
        <v>5</v>
      </c>
      <c r="Y5975" s="397">
        <v>152</v>
      </c>
    </row>
    <row r="5976" spans="1:25" x14ac:dyDescent="0.45">
      <c r="A5976">
        <f>'Page 1 - General Information'!$G$12</f>
        <v>113367003</v>
      </c>
      <c r="B5976" t="str">
        <f>'Page 1 - General Information'!$G$16</f>
        <v>2658</v>
      </c>
      <c r="C5976" s="395" t="s">
        <v>19824</v>
      </c>
      <c r="D5976"/>
      <c r="E5976"/>
      <c r="F5976"/>
      <c r="G5976"/>
      <c r="H5976"/>
      <c r="I5976"/>
      <c r="J5976"/>
      <c r="K5976"/>
      <c r="L5976"/>
      <c r="M5976"/>
      <c r="N5976" t="s">
        <v>8989</v>
      </c>
      <c r="O5976"/>
      <c r="P5976" s="401">
        <f>INDEX('Page 3 - Financial Information'!$K$16:$X$186,Y5976,X5976)</f>
        <v>0</v>
      </c>
      <c r="Q5976"/>
      <c r="R5976"/>
      <c r="S5976" t="s">
        <v>10611</v>
      </c>
      <c r="T5976"/>
      <c r="U5976"/>
      <c r="V5976"/>
      <c r="W5976"/>
      <c r="X5976" s="397">
        <v>6</v>
      </c>
      <c r="Y5976" s="397">
        <v>152</v>
      </c>
    </row>
    <row r="5977" spans="1:25" x14ac:dyDescent="0.45">
      <c r="A5977">
        <f>'Page 1 - General Information'!$G$12</f>
        <v>113367003</v>
      </c>
      <c r="B5977" t="str">
        <f>'Page 1 - General Information'!$G$16</f>
        <v>2658</v>
      </c>
      <c r="C5977" s="395" t="s">
        <v>19824</v>
      </c>
      <c r="D5977"/>
      <c r="E5977"/>
      <c r="F5977"/>
      <c r="G5977"/>
      <c r="H5977"/>
      <c r="I5977"/>
      <c r="J5977"/>
      <c r="K5977"/>
      <c r="L5977"/>
      <c r="M5977"/>
      <c r="N5977" t="s">
        <v>8989</v>
      </c>
      <c r="O5977"/>
      <c r="P5977" s="401">
        <f>INDEX('Page 3 - Financial Information'!$K$16:$X$186,Y5977,X5977)</f>
        <v>0</v>
      </c>
      <c r="Q5977"/>
      <c r="R5977"/>
      <c r="S5977" t="s">
        <v>10612</v>
      </c>
      <c r="T5977"/>
      <c r="U5977"/>
      <c r="V5977"/>
      <c r="W5977"/>
      <c r="X5977" s="397">
        <v>7</v>
      </c>
      <c r="Y5977" s="397">
        <v>152</v>
      </c>
    </row>
    <row r="5978" spans="1:25" x14ac:dyDescent="0.45">
      <c r="A5978">
        <f>'Page 1 - General Information'!$G$12</f>
        <v>113367003</v>
      </c>
      <c r="B5978" t="str">
        <f>'Page 1 - General Information'!$G$16</f>
        <v>2658</v>
      </c>
      <c r="C5978" s="395" t="s">
        <v>19824</v>
      </c>
      <c r="D5978"/>
      <c r="E5978"/>
      <c r="F5978"/>
      <c r="G5978"/>
      <c r="H5978"/>
      <c r="I5978"/>
      <c r="J5978"/>
      <c r="K5978"/>
      <c r="L5978"/>
      <c r="M5978"/>
      <c r="N5978" t="s">
        <v>8989</v>
      </c>
      <c r="O5978"/>
      <c r="P5978" s="401">
        <f>INDEX('Page 3 - Financial Information'!$K$16:$X$186,Y5978,X5978)</f>
        <v>0</v>
      </c>
      <c r="Q5978"/>
      <c r="R5978"/>
      <c r="S5978" t="s">
        <v>10613</v>
      </c>
      <c r="T5978"/>
      <c r="U5978"/>
      <c r="V5978"/>
      <c r="W5978"/>
      <c r="X5978" s="397">
        <v>8</v>
      </c>
      <c r="Y5978" s="397">
        <v>152</v>
      </c>
    </row>
    <row r="5979" spans="1:25" x14ac:dyDescent="0.45">
      <c r="A5979">
        <f>'Page 1 - General Information'!$G$12</f>
        <v>113367003</v>
      </c>
      <c r="B5979" t="str">
        <f>'Page 1 - General Information'!$G$16</f>
        <v>2658</v>
      </c>
      <c r="C5979" s="395" t="s">
        <v>19824</v>
      </c>
      <c r="D5979"/>
      <c r="E5979"/>
      <c r="F5979"/>
      <c r="G5979"/>
      <c r="H5979"/>
      <c r="I5979"/>
      <c r="J5979"/>
      <c r="K5979"/>
      <c r="L5979"/>
      <c r="M5979"/>
      <c r="N5979" t="s">
        <v>8989</v>
      </c>
      <c r="O5979"/>
      <c r="P5979" s="401">
        <f>INDEX('Page 3 - Financial Information'!$K$16:$X$186,Y5979,X5979)</f>
        <v>0</v>
      </c>
      <c r="Q5979"/>
      <c r="R5979"/>
      <c r="S5979" t="s">
        <v>10614</v>
      </c>
      <c r="T5979"/>
      <c r="U5979"/>
      <c r="V5979"/>
      <c r="W5979"/>
      <c r="X5979" s="397">
        <v>9</v>
      </c>
      <c r="Y5979" s="397">
        <v>152</v>
      </c>
    </row>
    <row r="5980" spans="1:25" x14ac:dyDescent="0.45">
      <c r="A5980">
        <f>'Page 1 - General Information'!$G$12</f>
        <v>113367003</v>
      </c>
      <c r="B5980" t="str">
        <f>'Page 1 - General Information'!$G$16</f>
        <v>2658</v>
      </c>
      <c r="C5980" s="395" t="s">
        <v>19824</v>
      </c>
      <c r="D5980"/>
      <c r="E5980"/>
      <c r="F5980"/>
      <c r="G5980"/>
      <c r="H5980"/>
      <c r="I5980"/>
      <c r="J5980"/>
      <c r="K5980"/>
      <c r="L5980"/>
      <c r="M5980"/>
      <c r="N5980" t="s">
        <v>8989</v>
      </c>
      <c r="O5980"/>
      <c r="P5980" s="401">
        <f>INDEX('Page 3 - Financial Information'!$K$16:$X$186,Y5980,X5980)</f>
        <v>0</v>
      </c>
      <c r="Q5980"/>
      <c r="R5980"/>
      <c r="S5980" t="s">
        <v>10615</v>
      </c>
      <c r="T5980"/>
      <c r="U5980"/>
      <c r="V5980"/>
      <c r="W5980"/>
      <c r="X5980" s="397">
        <v>10</v>
      </c>
      <c r="Y5980" s="397">
        <v>152</v>
      </c>
    </row>
    <row r="5981" spans="1:25" x14ac:dyDescent="0.45">
      <c r="A5981">
        <f>'Page 1 - General Information'!$G$12</f>
        <v>113367003</v>
      </c>
      <c r="B5981" t="str">
        <f>'Page 1 - General Information'!$G$16</f>
        <v>2658</v>
      </c>
      <c r="C5981" s="395" t="s">
        <v>19824</v>
      </c>
      <c r="D5981"/>
      <c r="E5981"/>
      <c r="F5981"/>
      <c r="G5981"/>
      <c r="H5981"/>
      <c r="I5981"/>
      <c r="J5981"/>
      <c r="K5981"/>
      <c r="L5981"/>
      <c r="M5981"/>
      <c r="N5981" t="s">
        <v>8989</v>
      </c>
      <c r="O5981"/>
      <c r="P5981" s="401">
        <f>INDEX('Page 3 - Financial Information'!$K$16:$X$186,Y5981,X5981)</f>
        <v>0</v>
      </c>
      <c r="Q5981"/>
      <c r="R5981"/>
      <c r="S5981" t="s">
        <v>10616</v>
      </c>
      <c r="T5981"/>
      <c r="U5981"/>
      <c r="V5981"/>
      <c r="W5981"/>
      <c r="X5981" s="397">
        <v>13</v>
      </c>
      <c r="Y5981" s="397">
        <v>152</v>
      </c>
    </row>
    <row r="5982" spans="1:25" x14ac:dyDescent="0.45">
      <c r="A5982">
        <f>'Page 1 - General Information'!$G$12</f>
        <v>113367003</v>
      </c>
      <c r="B5982" t="str">
        <f>'Page 1 - General Information'!$G$16</f>
        <v>2658</v>
      </c>
      <c r="C5982" s="395" t="s">
        <v>19824</v>
      </c>
      <c r="D5982"/>
      <c r="E5982"/>
      <c r="F5982"/>
      <c r="G5982"/>
      <c r="H5982"/>
      <c r="I5982"/>
      <c r="J5982"/>
      <c r="K5982"/>
      <c r="L5982"/>
      <c r="M5982"/>
      <c r="N5982" t="s">
        <v>8989</v>
      </c>
      <c r="O5982"/>
      <c r="P5982" s="401">
        <f>INDEX('Page 3 - Financial Information'!$K$16:$X$186,Y5982,X5982)</f>
        <v>0</v>
      </c>
      <c r="Q5982"/>
      <c r="R5982"/>
      <c r="S5982" t="s">
        <v>10617</v>
      </c>
      <c r="T5982"/>
      <c r="U5982"/>
      <c r="V5982"/>
      <c r="W5982"/>
      <c r="X5982" s="397">
        <v>14</v>
      </c>
      <c r="Y5982" s="397">
        <v>152</v>
      </c>
    </row>
    <row r="5983" spans="1:25" x14ac:dyDescent="0.45">
      <c r="A5983">
        <f>'Page 1 - General Information'!$G$12</f>
        <v>113367003</v>
      </c>
      <c r="B5983" t="str">
        <f>'Page 1 - General Information'!$G$16</f>
        <v>2658</v>
      </c>
      <c r="C5983" s="395" t="s">
        <v>19824</v>
      </c>
      <c r="D5983"/>
      <c r="E5983"/>
      <c r="F5983"/>
      <c r="G5983"/>
      <c r="H5983"/>
      <c r="I5983"/>
      <c r="J5983"/>
      <c r="K5983"/>
      <c r="L5983"/>
      <c r="M5983"/>
      <c r="N5983" t="s">
        <v>8989</v>
      </c>
      <c r="O5983"/>
      <c r="P5983" s="401">
        <f>INDEX('Page 3 - Financial Information'!$K$16:$X$186,Y5983,X5983)</f>
        <v>0</v>
      </c>
      <c r="Q5983"/>
      <c r="R5983"/>
      <c r="S5983" t="s">
        <v>10618</v>
      </c>
      <c r="T5983"/>
      <c r="U5983"/>
      <c r="V5983"/>
      <c r="W5983"/>
      <c r="X5983" s="397">
        <v>1</v>
      </c>
      <c r="Y5983" s="397">
        <v>153</v>
      </c>
    </row>
    <row r="5984" spans="1:25" x14ac:dyDescent="0.45">
      <c r="A5984">
        <f>'Page 1 - General Information'!$G$12</f>
        <v>113367003</v>
      </c>
      <c r="B5984" t="str">
        <f>'Page 1 - General Information'!$G$16</f>
        <v>2658</v>
      </c>
      <c r="C5984" s="395" t="s">
        <v>19824</v>
      </c>
      <c r="D5984"/>
      <c r="E5984"/>
      <c r="F5984"/>
      <c r="G5984"/>
      <c r="H5984"/>
      <c r="I5984"/>
      <c r="J5984"/>
      <c r="K5984"/>
      <c r="L5984"/>
      <c r="M5984"/>
      <c r="N5984" t="s">
        <v>8989</v>
      </c>
      <c r="O5984"/>
      <c r="P5984" s="401">
        <f>INDEX('Page 3 - Financial Information'!$K$16:$X$186,Y5984,X5984)</f>
        <v>0</v>
      </c>
      <c r="Q5984"/>
      <c r="R5984"/>
      <c r="S5984" t="s">
        <v>10619</v>
      </c>
      <c r="T5984"/>
      <c r="U5984"/>
      <c r="V5984"/>
      <c r="W5984"/>
      <c r="X5984" s="397">
        <v>3</v>
      </c>
      <c r="Y5984" s="397">
        <v>153</v>
      </c>
    </row>
    <row r="5985" spans="1:25" x14ac:dyDescent="0.45">
      <c r="A5985">
        <f>'Page 1 - General Information'!$G$12</f>
        <v>113367003</v>
      </c>
      <c r="B5985" t="str">
        <f>'Page 1 - General Information'!$G$16</f>
        <v>2658</v>
      </c>
      <c r="C5985" s="395" t="s">
        <v>19824</v>
      </c>
      <c r="D5985"/>
      <c r="E5985"/>
      <c r="F5985"/>
      <c r="G5985"/>
      <c r="H5985"/>
      <c r="I5985"/>
      <c r="J5985"/>
      <c r="K5985"/>
      <c r="L5985"/>
      <c r="M5985"/>
      <c r="N5985" t="s">
        <v>8989</v>
      </c>
      <c r="O5985"/>
      <c r="P5985" s="401">
        <f>INDEX('Page 3 - Financial Information'!$K$16:$X$186,Y5985,X5985)</f>
        <v>0</v>
      </c>
      <c r="Q5985"/>
      <c r="R5985"/>
      <c r="S5985" t="s">
        <v>10620</v>
      </c>
      <c r="T5985"/>
      <c r="U5985"/>
      <c r="V5985"/>
      <c r="W5985"/>
      <c r="X5985" s="397">
        <v>4</v>
      </c>
      <c r="Y5985" s="397">
        <v>153</v>
      </c>
    </row>
    <row r="5986" spans="1:25" x14ac:dyDescent="0.45">
      <c r="A5986">
        <f>'Page 1 - General Information'!$G$12</f>
        <v>113367003</v>
      </c>
      <c r="B5986" t="str">
        <f>'Page 1 - General Information'!$G$16</f>
        <v>2658</v>
      </c>
      <c r="C5986" s="395" t="s">
        <v>19824</v>
      </c>
      <c r="D5986"/>
      <c r="E5986"/>
      <c r="F5986"/>
      <c r="G5986"/>
      <c r="H5986"/>
      <c r="I5986"/>
      <c r="J5986"/>
      <c r="K5986"/>
      <c r="L5986"/>
      <c r="M5986"/>
      <c r="N5986" t="s">
        <v>8989</v>
      </c>
      <c r="O5986"/>
      <c r="P5986" s="401">
        <f>INDEX('Page 3 - Financial Information'!$K$16:$X$186,Y5986,X5986)</f>
        <v>0</v>
      </c>
      <c r="Q5986"/>
      <c r="R5986"/>
      <c r="S5986" t="s">
        <v>10621</v>
      </c>
      <c r="T5986"/>
      <c r="U5986"/>
      <c r="V5986"/>
      <c r="W5986"/>
      <c r="X5986" s="397">
        <v>5</v>
      </c>
      <c r="Y5986" s="397">
        <v>153</v>
      </c>
    </row>
    <row r="5987" spans="1:25" x14ac:dyDescent="0.45">
      <c r="A5987">
        <f>'Page 1 - General Information'!$G$12</f>
        <v>113367003</v>
      </c>
      <c r="B5987" t="str">
        <f>'Page 1 - General Information'!$G$16</f>
        <v>2658</v>
      </c>
      <c r="C5987" s="395" t="s">
        <v>19824</v>
      </c>
      <c r="D5987"/>
      <c r="E5987"/>
      <c r="F5987"/>
      <c r="G5987"/>
      <c r="H5987"/>
      <c r="I5987"/>
      <c r="J5987"/>
      <c r="K5987"/>
      <c r="L5987"/>
      <c r="M5987"/>
      <c r="N5987" t="s">
        <v>8989</v>
      </c>
      <c r="O5987"/>
      <c r="P5987" s="401">
        <f>INDEX('Page 3 - Financial Information'!$K$16:$X$186,Y5987,X5987)</f>
        <v>0</v>
      </c>
      <c r="Q5987"/>
      <c r="R5987"/>
      <c r="S5987" t="s">
        <v>10622</v>
      </c>
      <c r="T5987"/>
      <c r="U5987"/>
      <c r="V5987"/>
      <c r="W5987"/>
      <c r="X5987" s="397">
        <v>6</v>
      </c>
      <c r="Y5987" s="397">
        <v>153</v>
      </c>
    </row>
    <row r="5988" spans="1:25" x14ac:dyDescent="0.45">
      <c r="A5988">
        <f>'Page 1 - General Information'!$G$12</f>
        <v>113367003</v>
      </c>
      <c r="B5988" t="str">
        <f>'Page 1 - General Information'!$G$16</f>
        <v>2658</v>
      </c>
      <c r="C5988" s="395" t="s">
        <v>19824</v>
      </c>
      <c r="D5988"/>
      <c r="E5988"/>
      <c r="F5988"/>
      <c r="G5988"/>
      <c r="H5988"/>
      <c r="I5988"/>
      <c r="J5988"/>
      <c r="K5988"/>
      <c r="L5988"/>
      <c r="M5988"/>
      <c r="N5988" t="s">
        <v>8989</v>
      </c>
      <c r="O5988"/>
      <c r="P5988" s="401">
        <f>INDEX('Page 3 - Financial Information'!$K$16:$X$186,Y5988,X5988)</f>
        <v>0</v>
      </c>
      <c r="Q5988"/>
      <c r="R5988"/>
      <c r="S5988" t="s">
        <v>10623</v>
      </c>
      <c r="T5988"/>
      <c r="U5988"/>
      <c r="V5988"/>
      <c r="W5988"/>
      <c r="X5988" s="397">
        <v>7</v>
      </c>
      <c r="Y5988" s="397">
        <v>153</v>
      </c>
    </row>
    <row r="5989" spans="1:25" x14ac:dyDescent="0.45">
      <c r="A5989">
        <f>'Page 1 - General Information'!$G$12</f>
        <v>113367003</v>
      </c>
      <c r="B5989" t="str">
        <f>'Page 1 - General Information'!$G$16</f>
        <v>2658</v>
      </c>
      <c r="C5989" s="395" t="s">
        <v>19824</v>
      </c>
      <c r="D5989"/>
      <c r="E5989"/>
      <c r="F5989"/>
      <c r="G5989"/>
      <c r="H5989"/>
      <c r="I5989"/>
      <c r="J5989"/>
      <c r="K5989"/>
      <c r="L5989"/>
      <c r="M5989"/>
      <c r="N5989" t="s">
        <v>8989</v>
      </c>
      <c r="O5989"/>
      <c r="P5989" s="401">
        <f>INDEX('Page 3 - Financial Information'!$K$16:$X$186,Y5989,X5989)</f>
        <v>0</v>
      </c>
      <c r="Q5989"/>
      <c r="R5989"/>
      <c r="S5989" t="s">
        <v>10624</v>
      </c>
      <c r="T5989"/>
      <c r="U5989"/>
      <c r="V5989"/>
      <c r="W5989"/>
      <c r="X5989" s="397">
        <v>8</v>
      </c>
      <c r="Y5989" s="397">
        <v>153</v>
      </c>
    </row>
    <row r="5990" spans="1:25" x14ac:dyDescent="0.45">
      <c r="A5990">
        <f>'Page 1 - General Information'!$G$12</f>
        <v>113367003</v>
      </c>
      <c r="B5990" t="str">
        <f>'Page 1 - General Information'!$G$16</f>
        <v>2658</v>
      </c>
      <c r="C5990" s="395" t="s">
        <v>19824</v>
      </c>
      <c r="D5990"/>
      <c r="E5990"/>
      <c r="F5990"/>
      <c r="G5990"/>
      <c r="H5990"/>
      <c r="I5990"/>
      <c r="J5990"/>
      <c r="K5990"/>
      <c r="L5990"/>
      <c r="M5990"/>
      <c r="N5990" t="s">
        <v>8989</v>
      </c>
      <c r="O5990"/>
      <c r="P5990" s="401">
        <f>INDEX('Page 3 - Financial Information'!$K$16:$X$186,Y5990,X5990)</f>
        <v>0</v>
      </c>
      <c r="Q5990"/>
      <c r="R5990"/>
      <c r="S5990" t="s">
        <v>10625</v>
      </c>
      <c r="T5990"/>
      <c r="U5990"/>
      <c r="V5990"/>
      <c r="W5990"/>
      <c r="X5990" s="397">
        <v>9</v>
      </c>
      <c r="Y5990" s="397">
        <v>153</v>
      </c>
    </row>
    <row r="5991" spans="1:25" x14ac:dyDescent="0.45">
      <c r="A5991">
        <f>'Page 1 - General Information'!$G$12</f>
        <v>113367003</v>
      </c>
      <c r="B5991" t="str">
        <f>'Page 1 - General Information'!$G$16</f>
        <v>2658</v>
      </c>
      <c r="C5991" s="395" t="s">
        <v>19824</v>
      </c>
      <c r="D5991"/>
      <c r="E5991"/>
      <c r="F5991"/>
      <c r="G5991"/>
      <c r="H5991"/>
      <c r="I5991"/>
      <c r="J5991"/>
      <c r="K5991"/>
      <c r="L5991"/>
      <c r="M5991"/>
      <c r="N5991" t="s">
        <v>8989</v>
      </c>
      <c r="O5991"/>
      <c r="P5991" s="401">
        <f>INDEX('Page 3 - Financial Information'!$K$16:$X$186,Y5991,X5991)</f>
        <v>0</v>
      </c>
      <c r="Q5991"/>
      <c r="R5991"/>
      <c r="S5991" t="s">
        <v>10626</v>
      </c>
      <c r="T5991"/>
      <c r="U5991"/>
      <c r="V5991"/>
      <c r="W5991"/>
      <c r="X5991" s="397">
        <v>10</v>
      </c>
      <c r="Y5991" s="397">
        <v>153</v>
      </c>
    </row>
    <row r="5992" spans="1:25" x14ac:dyDescent="0.45">
      <c r="A5992">
        <f>'Page 1 - General Information'!$G$12</f>
        <v>113367003</v>
      </c>
      <c r="B5992" t="str">
        <f>'Page 1 - General Information'!$G$16</f>
        <v>2658</v>
      </c>
      <c r="C5992" s="395" t="s">
        <v>19824</v>
      </c>
      <c r="D5992"/>
      <c r="E5992"/>
      <c r="F5992"/>
      <c r="G5992"/>
      <c r="H5992"/>
      <c r="I5992"/>
      <c r="J5992"/>
      <c r="K5992"/>
      <c r="L5992"/>
      <c r="M5992"/>
      <c r="N5992" t="s">
        <v>8989</v>
      </c>
      <c r="O5992"/>
      <c r="P5992" s="401">
        <f>INDEX('Page 3 - Financial Information'!$K$16:$X$186,Y5992,X5992)</f>
        <v>0</v>
      </c>
      <c r="Q5992"/>
      <c r="R5992"/>
      <c r="S5992" t="s">
        <v>10627</v>
      </c>
      <c r="T5992"/>
      <c r="U5992"/>
      <c r="V5992"/>
      <c r="W5992"/>
      <c r="X5992" s="397">
        <v>13</v>
      </c>
      <c r="Y5992" s="397">
        <v>153</v>
      </c>
    </row>
    <row r="5993" spans="1:25" x14ac:dyDescent="0.45">
      <c r="A5993">
        <f>'Page 1 - General Information'!$G$12</f>
        <v>113367003</v>
      </c>
      <c r="B5993" t="str">
        <f>'Page 1 - General Information'!$G$16</f>
        <v>2658</v>
      </c>
      <c r="C5993" s="395" t="s">
        <v>19824</v>
      </c>
      <c r="D5993"/>
      <c r="E5993"/>
      <c r="F5993"/>
      <c r="G5993"/>
      <c r="H5993"/>
      <c r="I5993"/>
      <c r="J5993"/>
      <c r="K5993"/>
      <c r="L5993"/>
      <c r="M5993"/>
      <c r="N5993" t="s">
        <v>8989</v>
      </c>
      <c r="O5993"/>
      <c r="P5993" s="401">
        <f>INDEX('Page 3 - Financial Information'!$K$16:$X$186,Y5993,X5993)</f>
        <v>0</v>
      </c>
      <c r="Q5993"/>
      <c r="R5993"/>
      <c r="S5993" t="s">
        <v>10628</v>
      </c>
      <c r="T5993"/>
      <c r="U5993"/>
      <c r="V5993"/>
      <c r="W5993"/>
      <c r="X5993" s="397">
        <v>14</v>
      </c>
      <c r="Y5993" s="397">
        <v>153</v>
      </c>
    </row>
    <row r="5994" spans="1:25" x14ac:dyDescent="0.45">
      <c r="A5994">
        <f>'Page 1 - General Information'!$G$12</f>
        <v>113367003</v>
      </c>
      <c r="B5994" t="str">
        <f>'Page 1 - General Information'!$G$16</f>
        <v>2658</v>
      </c>
      <c r="C5994" s="395" t="s">
        <v>19824</v>
      </c>
      <c r="D5994"/>
      <c r="E5994"/>
      <c r="F5994"/>
      <c r="G5994"/>
      <c r="H5994"/>
      <c r="I5994"/>
      <c r="J5994"/>
      <c r="K5994"/>
      <c r="L5994"/>
      <c r="M5994"/>
      <c r="N5994" t="s">
        <v>8989</v>
      </c>
      <c r="O5994"/>
      <c r="P5994" s="401">
        <f>INDEX('Page 3 - Financial Information'!$K$16:$X$186,Y5994,X5994)</f>
        <v>0</v>
      </c>
      <c r="Q5994"/>
      <c r="R5994"/>
      <c r="S5994" t="s">
        <v>10629</v>
      </c>
      <c r="T5994"/>
      <c r="U5994"/>
      <c r="V5994"/>
      <c r="W5994"/>
      <c r="X5994" s="397">
        <v>1</v>
      </c>
      <c r="Y5994" s="397">
        <v>154</v>
      </c>
    </row>
    <row r="5995" spans="1:25" x14ac:dyDescent="0.45">
      <c r="A5995">
        <f>'Page 1 - General Information'!$G$12</f>
        <v>113367003</v>
      </c>
      <c r="B5995" t="str">
        <f>'Page 1 - General Information'!$G$16</f>
        <v>2658</v>
      </c>
      <c r="C5995" s="395" t="s">
        <v>19824</v>
      </c>
      <c r="D5995"/>
      <c r="E5995"/>
      <c r="F5995"/>
      <c r="G5995"/>
      <c r="H5995"/>
      <c r="I5995"/>
      <c r="J5995"/>
      <c r="K5995"/>
      <c r="L5995"/>
      <c r="M5995"/>
      <c r="N5995" t="s">
        <v>8989</v>
      </c>
      <c r="O5995"/>
      <c r="P5995" s="401">
        <f>INDEX('Page 3 - Financial Information'!$K$16:$X$186,Y5995,X5995)</f>
        <v>0</v>
      </c>
      <c r="Q5995"/>
      <c r="R5995"/>
      <c r="S5995" t="s">
        <v>10630</v>
      </c>
      <c r="T5995"/>
      <c r="U5995"/>
      <c r="V5995"/>
      <c r="W5995"/>
      <c r="X5995" s="397">
        <v>3</v>
      </c>
      <c r="Y5995" s="397">
        <v>154</v>
      </c>
    </row>
    <row r="5996" spans="1:25" x14ac:dyDescent="0.45">
      <c r="A5996">
        <f>'Page 1 - General Information'!$G$12</f>
        <v>113367003</v>
      </c>
      <c r="B5996" t="str">
        <f>'Page 1 - General Information'!$G$16</f>
        <v>2658</v>
      </c>
      <c r="C5996" s="395" t="s">
        <v>19824</v>
      </c>
      <c r="D5996"/>
      <c r="E5996"/>
      <c r="F5996"/>
      <c r="G5996"/>
      <c r="H5996"/>
      <c r="I5996"/>
      <c r="J5996"/>
      <c r="K5996"/>
      <c r="L5996"/>
      <c r="M5996"/>
      <c r="N5996" t="s">
        <v>8989</v>
      </c>
      <c r="O5996"/>
      <c r="P5996" s="401">
        <f>INDEX('Page 3 - Financial Information'!$K$16:$X$186,Y5996,X5996)</f>
        <v>0</v>
      </c>
      <c r="Q5996"/>
      <c r="R5996"/>
      <c r="S5996" t="s">
        <v>10631</v>
      </c>
      <c r="T5996"/>
      <c r="U5996"/>
      <c r="V5996"/>
      <c r="W5996"/>
      <c r="X5996" s="397">
        <v>4</v>
      </c>
      <c r="Y5996" s="397">
        <v>154</v>
      </c>
    </row>
    <row r="5997" spans="1:25" x14ac:dyDescent="0.45">
      <c r="A5997">
        <f>'Page 1 - General Information'!$G$12</f>
        <v>113367003</v>
      </c>
      <c r="B5997" t="str">
        <f>'Page 1 - General Information'!$G$16</f>
        <v>2658</v>
      </c>
      <c r="C5997" s="395" t="s">
        <v>19824</v>
      </c>
      <c r="D5997"/>
      <c r="E5997"/>
      <c r="F5997"/>
      <c r="G5997"/>
      <c r="H5997"/>
      <c r="I5997"/>
      <c r="J5997"/>
      <c r="K5997"/>
      <c r="L5997"/>
      <c r="M5997"/>
      <c r="N5997" t="s">
        <v>8989</v>
      </c>
      <c r="O5997"/>
      <c r="P5997" s="401">
        <f>INDEX('Page 3 - Financial Information'!$K$16:$X$186,Y5997,X5997)</f>
        <v>0</v>
      </c>
      <c r="Q5997"/>
      <c r="R5997"/>
      <c r="S5997" t="s">
        <v>10632</v>
      </c>
      <c r="T5997"/>
      <c r="U5997"/>
      <c r="V5997"/>
      <c r="W5997"/>
      <c r="X5997" s="397">
        <v>5</v>
      </c>
      <c r="Y5997" s="397">
        <v>154</v>
      </c>
    </row>
    <row r="5998" spans="1:25" x14ac:dyDescent="0.45">
      <c r="A5998">
        <f>'Page 1 - General Information'!$G$12</f>
        <v>113367003</v>
      </c>
      <c r="B5998" t="str">
        <f>'Page 1 - General Information'!$G$16</f>
        <v>2658</v>
      </c>
      <c r="C5998" s="395" t="s">
        <v>19824</v>
      </c>
      <c r="D5998"/>
      <c r="E5998"/>
      <c r="F5998"/>
      <c r="G5998"/>
      <c r="H5998"/>
      <c r="I5998"/>
      <c r="J5998"/>
      <c r="K5998"/>
      <c r="L5998"/>
      <c r="M5998"/>
      <c r="N5998" t="s">
        <v>8989</v>
      </c>
      <c r="O5998"/>
      <c r="P5998" s="401">
        <f>INDEX('Page 3 - Financial Information'!$K$16:$X$186,Y5998,X5998)</f>
        <v>0</v>
      </c>
      <c r="Q5998"/>
      <c r="R5998"/>
      <c r="S5998" t="s">
        <v>10633</v>
      </c>
      <c r="T5998"/>
      <c r="U5998"/>
      <c r="V5998"/>
      <c r="W5998"/>
      <c r="X5998" s="397">
        <v>6</v>
      </c>
      <c r="Y5998" s="397">
        <v>154</v>
      </c>
    </row>
    <row r="5999" spans="1:25" x14ac:dyDescent="0.45">
      <c r="A5999">
        <f>'Page 1 - General Information'!$G$12</f>
        <v>113367003</v>
      </c>
      <c r="B5999" t="str">
        <f>'Page 1 - General Information'!$G$16</f>
        <v>2658</v>
      </c>
      <c r="C5999" s="395" t="s">
        <v>19824</v>
      </c>
      <c r="D5999"/>
      <c r="E5999"/>
      <c r="F5999"/>
      <c r="G5999"/>
      <c r="H5999"/>
      <c r="I5999"/>
      <c r="J5999"/>
      <c r="K5999"/>
      <c r="L5999"/>
      <c r="M5999"/>
      <c r="N5999" t="s">
        <v>8989</v>
      </c>
      <c r="O5999"/>
      <c r="P5999" s="401">
        <f>INDEX('Page 3 - Financial Information'!$K$16:$X$186,Y5999,X5999)</f>
        <v>0</v>
      </c>
      <c r="Q5999"/>
      <c r="R5999"/>
      <c r="S5999" t="s">
        <v>10634</v>
      </c>
      <c r="T5999"/>
      <c r="U5999"/>
      <c r="V5999"/>
      <c r="W5999"/>
      <c r="X5999" s="397">
        <v>7</v>
      </c>
      <c r="Y5999" s="397">
        <v>154</v>
      </c>
    </row>
    <row r="6000" spans="1:25" x14ac:dyDescent="0.45">
      <c r="A6000">
        <f>'Page 1 - General Information'!$G$12</f>
        <v>113367003</v>
      </c>
      <c r="B6000" t="str">
        <f>'Page 1 - General Information'!$G$16</f>
        <v>2658</v>
      </c>
      <c r="C6000" s="395" t="s">
        <v>19824</v>
      </c>
      <c r="D6000"/>
      <c r="E6000"/>
      <c r="F6000"/>
      <c r="G6000"/>
      <c r="H6000"/>
      <c r="I6000"/>
      <c r="J6000"/>
      <c r="K6000"/>
      <c r="L6000"/>
      <c r="M6000"/>
      <c r="N6000" t="s">
        <v>8989</v>
      </c>
      <c r="O6000"/>
      <c r="P6000" s="401">
        <f>INDEX('Page 3 - Financial Information'!$K$16:$X$186,Y6000,X6000)</f>
        <v>0</v>
      </c>
      <c r="Q6000"/>
      <c r="R6000"/>
      <c r="S6000" t="s">
        <v>10635</v>
      </c>
      <c r="T6000"/>
      <c r="U6000"/>
      <c r="V6000"/>
      <c r="W6000"/>
      <c r="X6000" s="397">
        <v>8</v>
      </c>
      <c r="Y6000" s="397">
        <v>154</v>
      </c>
    </row>
    <row r="6001" spans="1:25" x14ac:dyDescent="0.45">
      <c r="A6001">
        <f>'Page 1 - General Information'!$G$12</f>
        <v>113367003</v>
      </c>
      <c r="B6001" t="str">
        <f>'Page 1 - General Information'!$G$16</f>
        <v>2658</v>
      </c>
      <c r="C6001" s="395" t="s">
        <v>19824</v>
      </c>
      <c r="D6001"/>
      <c r="E6001"/>
      <c r="F6001"/>
      <c r="G6001"/>
      <c r="H6001"/>
      <c r="I6001"/>
      <c r="J6001"/>
      <c r="K6001"/>
      <c r="L6001"/>
      <c r="M6001"/>
      <c r="N6001" t="s">
        <v>8989</v>
      </c>
      <c r="O6001"/>
      <c r="P6001" s="401">
        <f>INDEX('Page 3 - Financial Information'!$K$16:$X$186,Y6001,X6001)</f>
        <v>0</v>
      </c>
      <c r="Q6001"/>
      <c r="R6001"/>
      <c r="S6001" t="s">
        <v>10636</v>
      </c>
      <c r="T6001"/>
      <c r="U6001"/>
      <c r="V6001"/>
      <c r="W6001"/>
      <c r="X6001" s="397">
        <v>9</v>
      </c>
      <c r="Y6001" s="397">
        <v>154</v>
      </c>
    </row>
    <row r="6002" spans="1:25" x14ac:dyDescent="0.45">
      <c r="A6002">
        <f>'Page 1 - General Information'!$G$12</f>
        <v>113367003</v>
      </c>
      <c r="B6002" t="str">
        <f>'Page 1 - General Information'!$G$16</f>
        <v>2658</v>
      </c>
      <c r="C6002" s="395" t="s">
        <v>19824</v>
      </c>
      <c r="D6002"/>
      <c r="E6002"/>
      <c r="F6002"/>
      <c r="G6002"/>
      <c r="H6002"/>
      <c r="I6002"/>
      <c r="J6002"/>
      <c r="K6002"/>
      <c r="L6002"/>
      <c r="M6002"/>
      <c r="N6002" t="s">
        <v>8989</v>
      </c>
      <c r="O6002"/>
      <c r="P6002" s="401">
        <f>INDEX('Page 3 - Financial Information'!$K$16:$X$186,Y6002,X6002)</f>
        <v>0</v>
      </c>
      <c r="Q6002"/>
      <c r="R6002"/>
      <c r="S6002" t="s">
        <v>10637</v>
      </c>
      <c r="T6002"/>
      <c r="U6002"/>
      <c r="V6002"/>
      <c r="W6002"/>
      <c r="X6002" s="397">
        <v>10</v>
      </c>
      <c r="Y6002" s="397">
        <v>154</v>
      </c>
    </row>
    <row r="6003" spans="1:25" x14ac:dyDescent="0.45">
      <c r="A6003">
        <f>'Page 1 - General Information'!$G$12</f>
        <v>113367003</v>
      </c>
      <c r="B6003" t="str">
        <f>'Page 1 - General Information'!$G$16</f>
        <v>2658</v>
      </c>
      <c r="C6003" s="395" t="s">
        <v>19824</v>
      </c>
      <c r="D6003"/>
      <c r="E6003"/>
      <c r="F6003"/>
      <c r="G6003"/>
      <c r="H6003"/>
      <c r="I6003"/>
      <c r="J6003"/>
      <c r="K6003"/>
      <c r="L6003"/>
      <c r="M6003"/>
      <c r="N6003" t="s">
        <v>8989</v>
      </c>
      <c r="O6003"/>
      <c r="P6003" s="401">
        <f>INDEX('Page 3 - Financial Information'!$K$16:$X$186,Y6003,X6003)</f>
        <v>0</v>
      </c>
      <c r="Q6003"/>
      <c r="R6003"/>
      <c r="S6003" t="s">
        <v>10638</v>
      </c>
      <c r="T6003"/>
      <c r="U6003"/>
      <c r="V6003"/>
      <c r="W6003"/>
      <c r="X6003" s="397">
        <v>13</v>
      </c>
      <c r="Y6003" s="397">
        <v>154</v>
      </c>
    </row>
    <row r="6004" spans="1:25" x14ac:dyDescent="0.45">
      <c r="A6004">
        <f>'Page 1 - General Information'!$G$12</f>
        <v>113367003</v>
      </c>
      <c r="B6004" t="str">
        <f>'Page 1 - General Information'!$G$16</f>
        <v>2658</v>
      </c>
      <c r="C6004" s="395" t="s">
        <v>19824</v>
      </c>
      <c r="D6004"/>
      <c r="E6004"/>
      <c r="F6004"/>
      <c r="G6004"/>
      <c r="H6004"/>
      <c r="I6004"/>
      <c r="J6004"/>
      <c r="K6004"/>
      <c r="L6004"/>
      <c r="M6004"/>
      <c r="N6004" t="s">
        <v>8989</v>
      </c>
      <c r="O6004"/>
      <c r="P6004" s="401">
        <f>INDEX('Page 3 - Financial Information'!$K$16:$X$186,Y6004,X6004)</f>
        <v>0</v>
      </c>
      <c r="Q6004"/>
      <c r="R6004"/>
      <c r="S6004" t="s">
        <v>10639</v>
      </c>
      <c r="T6004"/>
      <c r="U6004"/>
      <c r="V6004"/>
      <c r="W6004"/>
      <c r="X6004" s="397">
        <v>14</v>
      </c>
      <c r="Y6004" s="397">
        <v>154</v>
      </c>
    </row>
    <row r="6005" spans="1:25" x14ac:dyDescent="0.45">
      <c r="A6005">
        <f>'Page 1 - General Information'!$G$12</f>
        <v>113367003</v>
      </c>
      <c r="B6005" t="str">
        <f>'Page 1 - General Information'!$G$16</f>
        <v>2658</v>
      </c>
      <c r="C6005" s="395" t="s">
        <v>19824</v>
      </c>
      <c r="D6005"/>
      <c r="E6005"/>
      <c r="F6005"/>
      <c r="G6005"/>
      <c r="H6005"/>
      <c r="I6005"/>
      <c r="J6005"/>
      <c r="K6005"/>
      <c r="L6005"/>
      <c r="M6005"/>
      <c r="N6005" t="s">
        <v>8989</v>
      </c>
      <c r="O6005"/>
      <c r="P6005" s="401">
        <f>INDEX('Page 3 - Financial Information'!$K$16:$X$186,Y6005,X6005)</f>
        <v>0</v>
      </c>
      <c r="Q6005"/>
      <c r="R6005"/>
      <c r="S6005" t="s">
        <v>10640</v>
      </c>
      <c r="T6005"/>
      <c r="U6005"/>
      <c r="V6005"/>
      <c r="W6005"/>
      <c r="X6005" s="397">
        <v>1</v>
      </c>
      <c r="Y6005" s="397">
        <v>155</v>
      </c>
    </row>
    <row r="6006" spans="1:25" x14ac:dyDescent="0.45">
      <c r="A6006">
        <f>'Page 1 - General Information'!$G$12</f>
        <v>113367003</v>
      </c>
      <c r="B6006" t="str">
        <f>'Page 1 - General Information'!$G$16</f>
        <v>2658</v>
      </c>
      <c r="C6006" s="395" t="s">
        <v>19824</v>
      </c>
      <c r="D6006"/>
      <c r="E6006"/>
      <c r="F6006"/>
      <c r="G6006"/>
      <c r="H6006"/>
      <c r="I6006"/>
      <c r="J6006"/>
      <c r="K6006"/>
      <c r="L6006"/>
      <c r="M6006"/>
      <c r="N6006" t="s">
        <v>8989</v>
      </c>
      <c r="O6006"/>
      <c r="P6006" s="401">
        <f>INDEX('Page 3 - Financial Information'!$K$16:$X$186,Y6006,X6006)</f>
        <v>0</v>
      </c>
      <c r="Q6006"/>
      <c r="R6006"/>
      <c r="S6006" t="s">
        <v>10641</v>
      </c>
      <c r="T6006"/>
      <c r="U6006"/>
      <c r="V6006"/>
      <c r="W6006"/>
      <c r="X6006" s="397">
        <v>3</v>
      </c>
      <c r="Y6006" s="397">
        <v>155</v>
      </c>
    </row>
    <row r="6007" spans="1:25" x14ac:dyDescent="0.45">
      <c r="A6007">
        <f>'Page 1 - General Information'!$G$12</f>
        <v>113367003</v>
      </c>
      <c r="B6007" t="str">
        <f>'Page 1 - General Information'!$G$16</f>
        <v>2658</v>
      </c>
      <c r="C6007" s="395" t="s">
        <v>19824</v>
      </c>
      <c r="D6007"/>
      <c r="E6007"/>
      <c r="F6007"/>
      <c r="G6007"/>
      <c r="H6007"/>
      <c r="I6007"/>
      <c r="J6007"/>
      <c r="K6007"/>
      <c r="L6007"/>
      <c r="M6007"/>
      <c r="N6007" t="s">
        <v>8989</v>
      </c>
      <c r="O6007"/>
      <c r="P6007" s="401">
        <f>INDEX('Page 3 - Financial Information'!$K$16:$X$186,Y6007,X6007)</f>
        <v>0</v>
      </c>
      <c r="Q6007"/>
      <c r="R6007"/>
      <c r="S6007" t="s">
        <v>10642</v>
      </c>
      <c r="T6007"/>
      <c r="U6007"/>
      <c r="V6007"/>
      <c r="W6007"/>
      <c r="X6007" s="397">
        <v>4</v>
      </c>
      <c r="Y6007" s="397">
        <v>155</v>
      </c>
    </row>
    <row r="6008" spans="1:25" x14ac:dyDescent="0.45">
      <c r="A6008">
        <f>'Page 1 - General Information'!$G$12</f>
        <v>113367003</v>
      </c>
      <c r="B6008" t="str">
        <f>'Page 1 - General Information'!$G$16</f>
        <v>2658</v>
      </c>
      <c r="C6008" s="395" t="s">
        <v>19824</v>
      </c>
      <c r="D6008"/>
      <c r="E6008"/>
      <c r="F6008"/>
      <c r="G6008"/>
      <c r="H6008"/>
      <c r="I6008"/>
      <c r="J6008"/>
      <c r="K6008"/>
      <c r="L6008"/>
      <c r="M6008"/>
      <c r="N6008" t="s">
        <v>8989</v>
      </c>
      <c r="O6008"/>
      <c r="P6008" s="401">
        <f>INDEX('Page 3 - Financial Information'!$K$16:$X$186,Y6008,X6008)</f>
        <v>0</v>
      </c>
      <c r="Q6008"/>
      <c r="R6008"/>
      <c r="S6008" t="s">
        <v>10643</v>
      </c>
      <c r="T6008"/>
      <c r="U6008"/>
      <c r="V6008"/>
      <c r="W6008"/>
      <c r="X6008" s="397">
        <v>5</v>
      </c>
      <c r="Y6008" s="397">
        <v>155</v>
      </c>
    </row>
    <row r="6009" spans="1:25" x14ac:dyDescent="0.45">
      <c r="A6009">
        <f>'Page 1 - General Information'!$G$12</f>
        <v>113367003</v>
      </c>
      <c r="B6009" t="str">
        <f>'Page 1 - General Information'!$G$16</f>
        <v>2658</v>
      </c>
      <c r="C6009" s="395" t="s">
        <v>19824</v>
      </c>
      <c r="D6009"/>
      <c r="E6009"/>
      <c r="F6009"/>
      <c r="G6009"/>
      <c r="H6009"/>
      <c r="I6009"/>
      <c r="J6009"/>
      <c r="K6009"/>
      <c r="L6009"/>
      <c r="M6009"/>
      <c r="N6009" t="s">
        <v>8989</v>
      </c>
      <c r="O6009"/>
      <c r="P6009" s="401">
        <f>INDEX('Page 3 - Financial Information'!$K$16:$X$186,Y6009,X6009)</f>
        <v>0</v>
      </c>
      <c r="Q6009"/>
      <c r="R6009"/>
      <c r="S6009" t="s">
        <v>10644</v>
      </c>
      <c r="T6009"/>
      <c r="U6009"/>
      <c r="V6009"/>
      <c r="W6009"/>
      <c r="X6009" s="397">
        <v>6</v>
      </c>
      <c r="Y6009" s="397">
        <v>155</v>
      </c>
    </row>
    <row r="6010" spans="1:25" x14ac:dyDescent="0.45">
      <c r="A6010">
        <f>'Page 1 - General Information'!$G$12</f>
        <v>113367003</v>
      </c>
      <c r="B6010" t="str">
        <f>'Page 1 - General Information'!$G$16</f>
        <v>2658</v>
      </c>
      <c r="C6010" s="395" t="s">
        <v>19824</v>
      </c>
      <c r="D6010"/>
      <c r="E6010"/>
      <c r="F6010"/>
      <c r="G6010"/>
      <c r="H6010"/>
      <c r="I6010"/>
      <c r="J6010"/>
      <c r="K6010"/>
      <c r="L6010"/>
      <c r="M6010"/>
      <c r="N6010" t="s">
        <v>8989</v>
      </c>
      <c r="O6010"/>
      <c r="P6010" s="401">
        <f>INDEX('Page 3 - Financial Information'!$K$16:$X$186,Y6010,X6010)</f>
        <v>0</v>
      </c>
      <c r="Q6010"/>
      <c r="R6010"/>
      <c r="S6010" t="s">
        <v>10645</v>
      </c>
      <c r="T6010"/>
      <c r="U6010"/>
      <c r="V6010"/>
      <c r="W6010"/>
      <c r="X6010" s="397">
        <v>7</v>
      </c>
      <c r="Y6010" s="397">
        <v>155</v>
      </c>
    </row>
    <row r="6011" spans="1:25" x14ac:dyDescent="0.45">
      <c r="A6011">
        <f>'Page 1 - General Information'!$G$12</f>
        <v>113367003</v>
      </c>
      <c r="B6011" t="str">
        <f>'Page 1 - General Information'!$G$16</f>
        <v>2658</v>
      </c>
      <c r="C6011" s="395" t="s">
        <v>19824</v>
      </c>
      <c r="D6011"/>
      <c r="E6011"/>
      <c r="F6011"/>
      <c r="G6011"/>
      <c r="H6011"/>
      <c r="I6011"/>
      <c r="J6011"/>
      <c r="K6011"/>
      <c r="L6011"/>
      <c r="M6011"/>
      <c r="N6011" t="s">
        <v>8989</v>
      </c>
      <c r="O6011"/>
      <c r="P6011" s="401">
        <f>INDEX('Page 3 - Financial Information'!$K$16:$X$186,Y6011,X6011)</f>
        <v>0</v>
      </c>
      <c r="Q6011"/>
      <c r="R6011"/>
      <c r="S6011" t="s">
        <v>10646</v>
      </c>
      <c r="T6011"/>
      <c r="U6011"/>
      <c r="V6011"/>
      <c r="W6011"/>
      <c r="X6011" s="397">
        <v>8</v>
      </c>
      <c r="Y6011" s="397">
        <v>155</v>
      </c>
    </row>
    <row r="6012" spans="1:25" x14ac:dyDescent="0.45">
      <c r="A6012">
        <f>'Page 1 - General Information'!$G$12</f>
        <v>113367003</v>
      </c>
      <c r="B6012" t="str">
        <f>'Page 1 - General Information'!$G$16</f>
        <v>2658</v>
      </c>
      <c r="C6012" s="395" t="s">
        <v>19824</v>
      </c>
      <c r="D6012"/>
      <c r="E6012"/>
      <c r="F6012"/>
      <c r="G6012"/>
      <c r="H6012"/>
      <c r="I6012"/>
      <c r="J6012"/>
      <c r="K6012"/>
      <c r="L6012"/>
      <c r="M6012"/>
      <c r="N6012" t="s">
        <v>8989</v>
      </c>
      <c r="O6012"/>
      <c r="P6012" s="401">
        <f>INDEX('Page 3 - Financial Information'!$K$16:$X$186,Y6012,X6012)</f>
        <v>0</v>
      </c>
      <c r="Q6012"/>
      <c r="R6012"/>
      <c r="S6012" t="s">
        <v>10647</v>
      </c>
      <c r="T6012"/>
      <c r="U6012"/>
      <c r="V6012"/>
      <c r="W6012"/>
      <c r="X6012" s="397">
        <v>9</v>
      </c>
      <c r="Y6012" s="397">
        <v>155</v>
      </c>
    </row>
    <row r="6013" spans="1:25" x14ac:dyDescent="0.45">
      <c r="A6013">
        <f>'Page 1 - General Information'!$G$12</f>
        <v>113367003</v>
      </c>
      <c r="B6013" t="str">
        <f>'Page 1 - General Information'!$G$16</f>
        <v>2658</v>
      </c>
      <c r="C6013" s="395" t="s">
        <v>19824</v>
      </c>
      <c r="D6013"/>
      <c r="E6013"/>
      <c r="F6013"/>
      <c r="G6013"/>
      <c r="H6013"/>
      <c r="I6013"/>
      <c r="J6013"/>
      <c r="K6013"/>
      <c r="L6013"/>
      <c r="M6013"/>
      <c r="N6013" t="s">
        <v>8989</v>
      </c>
      <c r="O6013"/>
      <c r="P6013" s="401">
        <f>INDEX('Page 3 - Financial Information'!$K$16:$X$186,Y6013,X6013)</f>
        <v>0</v>
      </c>
      <c r="Q6013"/>
      <c r="R6013"/>
      <c r="S6013" t="s">
        <v>10648</v>
      </c>
      <c r="T6013"/>
      <c r="U6013"/>
      <c r="V6013"/>
      <c r="W6013"/>
      <c r="X6013" s="397">
        <v>10</v>
      </c>
      <c r="Y6013" s="397">
        <v>155</v>
      </c>
    </row>
    <row r="6014" spans="1:25" x14ac:dyDescent="0.45">
      <c r="A6014">
        <f>'Page 1 - General Information'!$G$12</f>
        <v>113367003</v>
      </c>
      <c r="B6014" t="str">
        <f>'Page 1 - General Information'!$G$16</f>
        <v>2658</v>
      </c>
      <c r="C6014" s="395" t="s">
        <v>19824</v>
      </c>
      <c r="D6014"/>
      <c r="E6014"/>
      <c r="F6014"/>
      <c r="G6014"/>
      <c r="H6014"/>
      <c r="I6014"/>
      <c r="J6014"/>
      <c r="K6014"/>
      <c r="L6014"/>
      <c r="M6014"/>
      <c r="N6014" t="s">
        <v>8989</v>
      </c>
      <c r="O6014"/>
      <c r="P6014" s="401">
        <f>INDEX('Page 3 - Financial Information'!$K$16:$X$186,Y6014,X6014)</f>
        <v>0</v>
      </c>
      <c r="Q6014"/>
      <c r="R6014"/>
      <c r="S6014" t="s">
        <v>10649</v>
      </c>
      <c r="T6014"/>
      <c r="U6014"/>
      <c r="V6014"/>
      <c r="W6014"/>
      <c r="X6014" s="397">
        <v>13</v>
      </c>
      <c r="Y6014" s="397">
        <v>155</v>
      </c>
    </row>
    <row r="6015" spans="1:25" x14ac:dyDescent="0.45">
      <c r="A6015">
        <f>'Page 1 - General Information'!$G$12</f>
        <v>113367003</v>
      </c>
      <c r="B6015" t="str">
        <f>'Page 1 - General Information'!$G$16</f>
        <v>2658</v>
      </c>
      <c r="C6015" s="395" t="s">
        <v>19824</v>
      </c>
      <c r="D6015"/>
      <c r="E6015"/>
      <c r="F6015"/>
      <c r="G6015"/>
      <c r="H6015"/>
      <c r="I6015"/>
      <c r="J6015"/>
      <c r="K6015"/>
      <c r="L6015"/>
      <c r="M6015"/>
      <c r="N6015" t="s">
        <v>8989</v>
      </c>
      <c r="O6015"/>
      <c r="P6015" s="401">
        <f>INDEX('Page 3 - Financial Information'!$K$16:$X$186,Y6015,X6015)</f>
        <v>0</v>
      </c>
      <c r="Q6015"/>
      <c r="R6015"/>
      <c r="S6015" t="s">
        <v>10650</v>
      </c>
      <c r="T6015"/>
      <c r="U6015"/>
      <c r="V6015"/>
      <c r="W6015"/>
      <c r="X6015" s="397">
        <v>14</v>
      </c>
      <c r="Y6015" s="397">
        <v>155</v>
      </c>
    </row>
    <row r="6016" spans="1:25" x14ac:dyDescent="0.45">
      <c r="A6016">
        <f>'Page 1 - General Information'!$G$12</f>
        <v>113367003</v>
      </c>
      <c r="B6016" t="str">
        <f>'Page 1 - General Information'!$G$16</f>
        <v>2658</v>
      </c>
      <c r="C6016" s="395" t="s">
        <v>19824</v>
      </c>
      <c r="D6016"/>
      <c r="E6016"/>
      <c r="F6016"/>
      <c r="G6016"/>
      <c r="H6016"/>
      <c r="I6016"/>
      <c r="J6016"/>
      <c r="K6016"/>
      <c r="L6016"/>
      <c r="M6016"/>
      <c r="N6016" t="s">
        <v>8989</v>
      </c>
      <c r="O6016"/>
      <c r="P6016" s="401">
        <f>INDEX('Page 3 - Financial Information'!$K$16:$X$186,Y6016,X6016)</f>
        <v>0</v>
      </c>
      <c r="Q6016"/>
      <c r="R6016"/>
      <c r="S6016" t="s">
        <v>10651</v>
      </c>
      <c r="T6016"/>
      <c r="U6016"/>
      <c r="V6016"/>
      <c r="W6016"/>
      <c r="X6016" s="397">
        <v>1</v>
      </c>
      <c r="Y6016" s="397">
        <v>156</v>
      </c>
    </row>
    <row r="6017" spans="1:25" x14ac:dyDescent="0.45">
      <c r="A6017">
        <f>'Page 1 - General Information'!$G$12</f>
        <v>113367003</v>
      </c>
      <c r="B6017" t="str">
        <f>'Page 1 - General Information'!$G$16</f>
        <v>2658</v>
      </c>
      <c r="C6017" s="395" t="s">
        <v>19824</v>
      </c>
      <c r="D6017"/>
      <c r="E6017"/>
      <c r="F6017"/>
      <c r="G6017"/>
      <c r="H6017"/>
      <c r="I6017"/>
      <c r="J6017"/>
      <c r="K6017"/>
      <c r="L6017"/>
      <c r="M6017"/>
      <c r="N6017" t="s">
        <v>8989</v>
      </c>
      <c r="O6017"/>
      <c r="P6017" s="401">
        <f>INDEX('Page 3 - Financial Information'!$K$16:$X$186,Y6017,X6017)</f>
        <v>0</v>
      </c>
      <c r="Q6017"/>
      <c r="R6017"/>
      <c r="S6017" t="s">
        <v>10652</v>
      </c>
      <c r="T6017"/>
      <c r="U6017"/>
      <c r="V6017"/>
      <c r="W6017"/>
      <c r="X6017" s="397">
        <v>3</v>
      </c>
      <c r="Y6017" s="397">
        <v>156</v>
      </c>
    </row>
    <row r="6018" spans="1:25" x14ac:dyDescent="0.45">
      <c r="A6018">
        <f>'Page 1 - General Information'!$G$12</f>
        <v>113367003</v>
      </c>
      <c r="B6018" t="str">
        <f>'Page 1 - General Information'!$G$16</f>
        <v>2658</v>
      </c>
      <c r="C6018" s="395" t="s">
        <v>19824</v>
      </c>
      <c r="D6018"/>
      <c r="E6018"/>
      <c r="F6018"/>
      <c r="G6018"/>
      <c r="H6018"/>
      <c r="I6018"/>
      <c r="J6018"/>
      <c r="K6018"/>
      <c r="L6018"/>
      <c r="M6018"/>
      <c r="N6018" t="s">
        <v>8989</v>
      </c>
      <c r="O6018"/>
      <c r="P6018" s="401">
        <f>INDEX('Page 3 - Financial Information'!$K$16:$X$186,Y6018,X6018)</f>
        <v>0</v>
      </c>
      <c r="Q6018"/>
      <c r="R6018"/>
      <c r="S6018" t="s">
        <v>10653</v>
      </c>
      <c r="T6018"/>
      <c r="U6018"/>
      <c r="V6018"/>
      <c r="W6018"/>
      <c r="X6018" s="397">
        <v>4</v>
      </c>
      <c r="Y6018" s="397">
        <v>156</v>
      </c>
    </row>
    <row r="6019" spans="1:25" x14ac:dyDescent="0.45">
      <c r="A6019">
        <f>'Page 1 - General Information'!$G$12</f>
        <v>113367003</v>
      </c>
      <c r="B6019" t="str">
        <f>'Page 1 - General Information'!$G$16</f>
        <v>2658</v>
      </c>
      <c r="C6019" s="395" t="s">
        <v>19824</v>
      </c>
      <c r="D6019"/>
      <c r="E6019"/>
      <c r="F6019"/>
      <c r="G6019"/>
      <c r="H6019"/>
      <c r="I6019"/>
      <c r="J6019"/>
      <c r="K6019"/>
      <c r="L6019"/>
      <c r="M6019"/>
      <c r="N6019" t="s">
        <v>8989</v>
      </c>
      <c r="O6019"/>
      <c r="P6019" s="401">
        <f>INDEX('Page 3 - Financial Information'!$K$16:$X$186,Y6019,X6019)</f>
        <v>0</v>
      </c>
      <c r="Q6019"/>
      <c r="R6019"/>
      <c r="S6019" t="s">
        <v>10654</v>
      </c>
      <c r="T6019"/>
      <c r="U6019"/>
      <c r="V6019"/>
      <c r="W6019"/>
      <c r="X6019" s="397">
        <v>5</v>
      </c>
      <c r="Y6019" s="397">
        <v>156</v>
      </c>
    </row>
    <row r="6020" spans="1:25" x14ac:dyDescent="0.45">
      <c r="A6020">
        <f>'Page 1 - General Information'!$G$12</f>
        <v>113367003</v>
      </c>
      <c r="B6020" t="str">
        <f>'Page 1 - General Information'!$G$16</f>
        <v>2658</v>
      </c>
      <c r="C6020" s="395" t="s">
        <v>19824</v>
      </c>
      <c r="D6020"/>
      <c r="E6020"/>
      <c r="F6020"/>
      <c r="G6020"/>
      <c r="H6020"/>
      <c r="I6020"/>
      <c r="J6020"/>
      <c r="K6020"/>
      <c r="L6020"/>
      <c r="M6020"/>
      <c r="N6020" t="s">
        <v>8989</v>
      </c>
      <c r="O6020"/>
      <c r="P6020" s="401">
        <f>INDEX('Page 3 - Financial Information'!$K$16:$X$186,Y6020,X6020)</f>
        <v>0</v>
      </c>
      <c r="Q6020"/>
      <c r="R6020"/>
      <c r="S6020" t="s">
        <v>10655</v>
      </c>
      <c r="T6020"/>
      <c r="U6020"/>
      <c r="V6020"/>
      <c r="W6020"/>
      <c r="X6020" s="397">
        <v>6</v>
      </c>
      <c r="Y6020" s="397">
        <v>156</v>
      </c>
    </row>
    <row r="6021" spans="1:25" x14ac:dyDescent="0.45">
      <c r="A6021">
        <f>'Page 1 - General Information'!$G$12</f>
        <v>113367003</v>
      </c>
      <c r="B6021" t="str">
        <f>'Page 1 - General Information'!$G$16</f>
        <v>2658</v>
      </c>
      <c r="C6021" s="395" t="s">
        <v>19824</v>
      </c>
      <c r="D6021"/>
      <c r="E6021"/>
      <c r="F6021"/>
      <c r="G6021"/>
      <c r="H6021"/>
      <c r="I6021"/>
      <c r="J6021"/>
      <c r="K6021"/>
      <c r="L6021"/>
      <c r="M6021"/>
      <c r="N6021" t="s">
        <v>8989</v>
      </c>
      <c r="O6021"/>
      <c r="P6021" s="401">
        <f>INDEX('Page 3 - Financial Information'!$K$16:$X$186,Y6021,X6021)</f>
        <v>0</v>
      </c>
      <c r="Q6021"/>
      <c r="R6021"/>
      <c r="S6021" t="s">
        <v>10656</v>
      </c>
      <c r="T6021"/>
      <c r="U6021"/>
      <c r="V6021"/>
      <c r="W6021"/>
      <c r="X6021" s="397">
        <v>7</v>
      </c>
      <c r="Y6021" s="397">
        <v>156</v>
      </c>
    </row>
    <row r="6022" spans="1:25" x14ac:dyDescent="0.45">
      <c r="A6022">
        <f>'Page 1 - General Information'!$G$12</f>
        <v>113367003</v>
      </c>
      <c r="B6022" t="str">
        <f>'Page 1 - General Information'!$G$16</f>
        <v>2658</v>
      </c>
      <c r="C6022" s="395" t="s">
        <v>19824</v>
      </c>
      <c r="D6022"/>
      <c r="E6022"/>
      <c r="F6022"/>
      <c r="G6022"/>
      <c r="H6022"/>
      <c r="I6022"/>
      <c r="J6022"/>
      <c r="K6022"/>
      <c r="L6022"/>
      <c r="M6022"/>
      <c r="N6022" t="s">
        <v>8989</v>
      </c>
      <c r="O6022"/>
      <c r="P6022" s="401">
        <f>INDEX('Page 3 - Financial Information'!$K$16:$X$186,Y6022,X6022)</f>
        <v>0</v>
      </c>
      <c r="Q6022"/>
      <c r="R6022"/>
      <c r="S6022" t="s">
        <v>10657</v>
      </c>
      <c r="T6022"/>
      <c r="U6022"/>
      <c r="V6022"/>
      <c r="W6022"/>
      <c r="X6022" s="397">
        <v>8</v>
      </c>
      <c r="Y6022" s="397">
        <v>156</v>
      </c>
    </row>
    <row r="6023" spans="1:25" x14ac:dyDescent="0.45">
      <c r="A6023">
        <f>'Page 1 - General Information'!$G$12</f>
        <v>113367003</v>
      </c>
      <c r="B6023" t="str">
        <f>'Page 1 - General Information'!$G$16</f>
        <v>2658</v>
      </c>
      <c r="C6023" s="395" t="s">
        <v>19824</v>
      </c>
      <c r="D6023"/>
      <c r="E6023"/>
      <c r="F6023"/>
      <c r="G6023"/>
      <c r="H6023"/>
      <c r="I6023"/>
      <c r="J6023"/>
      <c r="K6023"/>
      <c r="L6023"/>
      <c r="M6023"/>
      <c r="N6023" t="s">
        <v>8989</v>
      </c>
      <c r="O6023"/>
      <c r="P6023" s="401">
        <f>INDEX('Page 3 - Financial Information'!$K$16:$X$186,Y6023,X6023)</f>
        <v>0</v>
      </c>
      <c r="Q6023"/>
      <c r="R6023"/>
      <c r="S6023" t="s">
        <v>10658</v>
      </c>
      <c r="T6023"/>
      <c r="U6023"/>
      <c r="V6023"/>
      <c r="W6023"/>
      <c r="X6023" s="397">
        <v>9</v>
      </c>
      <c r="Y6023" s="397">
        <v>156</v>
      </c>
    </row>
    <row r="6024" spans="1:25" x14ac:dyDescent="0.45">
      <c r="A6024">
        <f>'Page 1 - General Information'!$G$12</f>
        <v>113367003</v>
      </c>
      <c r="B6024" t="str">
        <f>'Page 1 - General Information'!$G$16</f>
        <v>2658</v>
      </c>
      <c r="C6024" s="395" t="s">
        <v>19824</v>
      </c>
      <c r="D6024"/>
      <c r="E6024"/>
      <c r="F6024"/>
      <c r="G6024"/>
      <c r="H6024"/>
      <c r="I6024"/>
      <c r="J6024"/>
      <c r="K6024"/>
      <c r="L6024"/>
      <c r="M6024"/>
      <c r="N6024" t="s">
        <v>8989</v>
      </c>
      <c r="O6024"/>
      <c r="P6024" s="401">
        <f>INDEX('Page 3 - Financial Information'!$K$16:$X$186,Y6024,X6024)</f>
        <v>0</v>
      </c>
      <c r="Q6024"/>
      <c r="R6024"/>
      <c r="S6024" t="s">
        <v>10659</v>
      </c>
      <c r="T6024"/>
      <c r="U6024"/>
      <c r="V6024"/>
      <c r="W6024"/>
      <c r="X6024" s="397">
        <v>10</v>
      </c>
      <c r="Y6024" s="397">
        <v>156</v>
      </c>
    </row>
    <row r="6025" spans="1:25" x14ac:dyDescent="0.45">
      <c r="A6025">
        <f>'Page 1 - General Information'!$G$12</f>
        <v>113367003</v>
      </c>
      <c r="B6025" t="str">
        <f>'Page 1 - General Information'!$G$16</f>
        <v>2658</v>
      </c>
      <c r="C6025" s="395" t="s">
        <v>19824</v>
      </c>
      <c r="D6025"/>
      <c r="E6025"/>
      <c r="F6025"/>
      <c r="G6025"/>
      <c r="H6025"/>
      <c r="I6025"/>
      <c r="J6025"/>
      <c r="K6025"/>
      <c r="L6025"/>
      <c r="M6025"/>
      <c r="N6025" t="s">
        <v>8989</v>
      </c>
      <c r="O6025"/>
      <c r="P6025" s="401">
        <f>INDEX('Page 3 - Financial Information'!$K$16:$X$186,Y6025,X6025)</f>
        <v>0</v>
      </c>
      <c r="Q6025"/>
      <c r="R6025"/>
      <c r="S6025" t="s">
        <v>10660</v>
      </c>
      <c r="T6025"/>
      <c r="U6025"/>
      <c r="V6025"/>
      <c r="W6025"/>
      <c r="X6025" s="397">
        <v>13</v>
      </c>
      <c r="Y6025" s="397">
        <v>156</v>
      </c>
    </row>
    <row r="6026" spans="1:25" x14ac:dyDescent="0.45">
      <c r="A6026">
        <f>'Page 1 - General Information'!$G$12</f>
        <v>113367003</v>
      </c>
      <c r="B6026" t="str">
        <f>'Page 1 - General Information'!$G$16</f>
        <v>2658</v>
      </c>
      <c r="C6026" s="395" t="s">
        <v>19824</v>
      </c>
      <c r="D6026"/>
      <c r="E6026"/>
      <c r="F6026"/>
      <c r="G6026"/>
      <c r="H6026"/>
      <c r="I6026"/>
      <c r="J6026"/>
      <c r="K6026"/>
      <c r="L6026"/>
      <c r="M6026"/>
      <c r="N6026" t="s">
        <v>8989</v>
      </c>
      <c r="O6026"/>
      <c r="P6026" s="401">
        <f>INDEX('Page 3 - Financial Information'!$K$16:$X$186,Y6026,X6026)</f>
        <v>0</v>
      </c>
      <c r="Q6026"/>
      <c r="R6026"/>
      <c r="S6026" t="s">
        <v>10661</v>
      </c>
      <c r="T6026"/>
      <c r="U6026"/>
      <c r="V6026"/>
      <c r="W6026"/>
      <c r="X6026" s="397">
        <v>14</v>
      </c>
      <c r="Y6026" s="397">
        <v>156</v>
      </c>
    </row>
    <row r="6027" spans="1:25" x14ac:dyDescent="0.45">
      <c r="A6027">
        <f>'Page 1 - General Information'!$G$12</f>
        <v>113367003</v>
      </c>
      <c r="B6027" t="str">
        <f>'Page 1 - General Information'!$G$16</f>
        <v>2658</v>
      </c>
      <c r="C6027" s="395" t="s">
        <v>19824</v>
      </c>
      <c r="D6027"/>
      <c r="E6027"/>
      <c r="F6027"/>
      <c r="G6027"/>
      <c r="H6027"/>
      <c r="I6027"/>
      <c r="J6027"/>
      <c r="K6027"/>
      <c r="L6027"/>
      <c r="M6027"/>
      <c r="N6027" t="s">
        <v>8989</v>
      </c>
      <c r="O6027"/>
      <c r="P6027" s="401">
        <f>INDEX('Page 3 - Financial Information'!$K$16:$X$186,Y6027,X6027)</f>
        <v>0</v>
      </c>
      <c r="Q6027"/>
      <c r="R6027"/>
      <c r="S6027" t="s">
        <v>10662</v>
      </c>
      <c r="T6027"/>
      <c r="U6027"/>
      <c r="V6027"/>
      <c r="W6027"/>
      <c r="X6027" s="397">
        <v>1</v>
      </c>
      <c r="Y6027" s="397">
        <v>157</v>
      </c>
    </row>
    <row r="6028" spans="1:25" x14ac:dyDescent="0.45">
      <c r="A6028">
        <f>'Page 1 - General Information'!$G$12</f>
        <v>113367003</v>
      </c>
      <c r="B6028" t="str">
        <f>'Page 1 - General Information'!$G$16</f>
        <v>2658</v>
      </c>
      <c r="C6028" s="395" t="s">
        <v>19824</v>
      </c>
      <c r="D6028"/>
      <c r="E6028"/>
      <c r="F6028"/>
      <c r="G6028"/>
      <c r="H6028"/>
      <c r="I6028"/>
      <c r="J6028"/>
      <c r="K6028"/>
      <c r="L6028"/>
      <c r="M6028"/>
      <c r="N6028" t="s">
        <v>8989</v>
      </c>
      <c r="O6028"/>
      <c r="P6028" s="401">
        <f>INDEX('Page 3 - Financial Information'!$K$16:$X$186,Y6028,X6028)</f>
        <v>0</v>
      </c>
      <c r="Q6028"/>
      <c r="R6028"/>
      <c r="S6028" t="s">
        <v>10663</v>
      </c>
      <c r="T6028"/>
      <c r="U6028"/>
      <c r="V6028"/>
      <c r="W6028"/>
      <c r="X6028" s="397">
        <v>3</v>
      </c>
      <c r="Y6028" s="397">
        <v>157</v>
      </c>
    </row>
    <row r="6029" spans="1:25" x14ac:dyDescent="0.45">
      <c r="A6029">
        <f>'Page 1 - General Information'!$G$12</f>
        <v>113367003</v>
      </c>
      <c r="B6029" t="str">
        <f>'Page 1 - General Information'!$G$16</f>
        <v>2658</v>
      </c>
      <c r="C6029" s="395" t="s">
        <v>19824</v>
      </c>
      <c r="D6029"/>
      <c r="E6029"/>
      <c r="F6029"/>
      <c r="G6029"/>
      <c r="H6029"/>
      <c r="I6029"/>
      <c r="J6029"/>
      <c r="K6029"/>
      <c r="L6029"/>
      <c r="M6029"/>
      <c r="N6029" t="s">
        <v>8989</v>
      </c>
      <c r="O6029"/>
      <c r="P6029" s="401">
        <f>INDEX('Page 3 - Financial Information'!$K$16:$X$186,Y6029,X6029)</f>
        <v>0</v>
      </c>
      <c r="Q6029"/>
      <c r="R6029"/>
      <c r="S6029" t="s">
        <v>10664</v>
      </c>
      <c r="T6029"/>
      <c r="U6029"/>
      <c r="V6029"/>
      <c r="W6029"/>
      <c r="X6029" s="397">
        <v>4</v>
      </c>
      <c r="Y6029" s="397">
        <v>157</v>
      </c>
    </row>
    <row r="6030" spans="1:25" x14ac:dyDescent="0.45">
      <c r="A6030">
        <f>'Page 1 - General Information'!$G$12</f>
        <v>113367003</v>
      </c>
      <c r="B6030" t="str">
        <f>'Page 1 - General Information'!$G$16</f>
        <v>2658</v>
      </c>
      <c r="C6030" s="395" t="s">
        <v>19824</v>
      </c>
      <c r="D6030"/>
      <c r="E6030"/>
      <c r="F6030"/>
      <c r="G6030"/>
      <c r="H6030"/>
      <c r="I6030"/>
      <c r="J6030"/>
      <c r="K6030"/>
      <c r="L6030"/>
      <c r="M6030"/>
      <c r="N6030" t="s">
        <v>8989</v>
      </c>
      <c r="O6030"/>
      <c r="P6030" s="401">
        <f>INDEX('Page 3 - Financial Information'!$K$16:$X$186,Y6030,X6030)</f>
        <v>0</v>
      </c>
      <c r="Q6030"/>
      <c r="R6030"/>
      <c r="S6030" t="s">
        <v>10665</v>
      </c>
      <c r="T6030"/>
      <c r="U6030"/>
      <c r="V6030"/>
      <c r="W6030"/>
      <c r="X6030" s="397">
        <v>5</v>
      </c>
      <c r="Y6030" s="397">
        <v>157</v>
      </c>
    </row>
    <row r="6031" spans="1:25" x14ac:dyDescent="0.45">
      <c r="A6031">
        <f>'Page 1 - General Information'!$G$12</f>
        <v>113367003</v>
      </c>
      <c r="B6031" t="str">
        <f>'Page 1 - General Information'!$G$16</f>
        <v>2658</v>
      </c>
      <c r="C6031" s="395" t="s">
        <v>19824</v>
      </c>
      <c r="D6031"/>
      <c r="E6031"/>
      <c r="F6031"/>
      <c r="G6031"/>
      <c r="H6031"/>
      <c r="I6031"/>
      <c r="J6031"/>
      <c r="K6031"/>
      <c r="L6031"/>
      <c r="M6031"/>
      <c r="N6031" t="s">
        <v>8989</v>
      </c>
      <c r="O6031"/>
      <c r="P6031" s="401">
        <f>INDEX('Page 3 - Financial Information'!$K$16:$X$186,Y6031,X6031)</f>
        <v>0</v>
      </c>
      <c r="Q6031"/>
      <c r="R6031"/>
      <c r="S6031" t="s">
        <v>10666</v>
      </c>
      <c r="T6031"/>
      <c r="U6031"/>
      <c r="V6031"/>
      <c r="W6031"/>
      <c r="X6031" s="397">
        <v>6</v>
      </c>
      <c r="Y6031" s="397">
        <v>157</v>
      </c>
    </row>
    <row r="6032" spans="1:25" x14ac:dyDescent="0.45">
      <c r="A6032">
        <f>'Page 1 - General Information'!$G$12</f>
        <v>113367003</v>
      </c>
      <c r="B6032" t="str">
        <f>'Page 1 - General Information'!$G$16</f>
        <v>2658</v>
      </c>
      <c r="C6032" s="395" t="s">
        <v>19824</v>
      </c>
      <c r="D6032"/>
      <c r="E6032"/>
      <c r="F6032"/>
      <c r="G6032"/>
      <c r="H6032"/>
      <c r="I6032"/>
      <c r="J6032"/>
      <c r="K6032"/>
      <c r="L6032"/>
      <c r="M6032"/>
      <c r="N6032" t="s">
        <v>8989</v>
      </c>
      <c r="O6032"/>
      <c r="P6032" s="401">
        <f>INDEX('Page 3 - Financial Information'!$K$16:$X$186,Y6032,X6032)</f>
        <v>0</v>
      </c>
      <c r="Q6032"/>
      <c r="R6032"/>
      <c r="S6032" t="s">
        <v>10667</v>
      </c>
      <c r="T6032"/>
      <c r="U6032"/>
      <c r="V6032"/>
      <c r="W6032"/>
      <c r="X6032" s="397">
        <v>7</v>
      </c>
      <c r="Y6032" s="397">
        <v>157</v>
      </c>
    </row>
    <row r="6033" spans="1:25" x14ac:dyDescent="0.45">
      <c r="A6033">
        <f>'Page 1 - General Information'!$G$12</f>
        <v>113367003</v>
      </c>
      <c r="B6033" t="str">
        <f>'Page 1 - General Information'!$G$16</f>
        <v>2658</v>
      </c>
      <c r="C6033" s="395" t="s">
        <v>19824</v>
      </c>
      <c r="D6033"/>
      <c r="E6033"/>
      <c r="F6033"/>
      <c r="G6033"/>
      <c r="H6033"/>
      <c r="I6033"/>
      <c r="J6033"/>
      <c r="K6033"/>
      <c r="L6033"/>
      <c r="M6033"/>
      <c r="N6033" t="s">
        <v>8989</v>
      </c>
      <c r="O6033"/>
      <c r="P6033" s="401">
        <f>INDEX('Page 3 - Financial Information'!$K$16:$X$186,Y6033,X6033)</f>
        <v>0</v>
      </c>
      <c r="Q6033"/>
      <c r="R6033"/>
      <c r="S6033" t="s">
        <v>10668</v>
      </c>
      <c r="T6033"/>
      <c r="U6033"/>
      <c r="V6033"/>
      <c r="W6033"/>
      <c r="X6033" s="397">
        <v>8</v>
      </c>
      <c r="Y6033" s="397">
        <v>157</v>
      </c>
    </row>
    <row r="6034" spans="1:25" x14ac:dyDescent="0.45">
      <c r="A6034">
        <f>'Page 1 - General Information'!$G$12</f>
        <v>113367003</v>
      </c>
      <c r="B6034" t="str">
        <f>'Page 1 - General Information'!$G$16</f>
        <v>2658</v>
      </c>
      <c r="C6034" s="395" t="s">
        <v>19824</v>
      </c>
      <c r="D6034"/>
      <c r="E6034"/>
      <c r="F6034"/>
      <c r="G6034"/>
      <c r="H6034"/>
      <c r="I6034"/>
      <c r="J6034"/>
      <c r="K6034"/>
      <c r="L6034"/>
      <c r="M6034"/>
      <c r="N6034" t="s">
        <v>8989</v>
      </c>
      <c r="O6034"/>
      <c r="P6034" s="401">
        <f>INDEX('Page 3 - Financial Information'!$K$16:$X$186,Y6034,X6034)</f>
        <v>0</v>
      </c>
      <c r="Q6034"/>
      <c r="R6034"/>
      <c r="S6034" t="s">
        <v>10669</v>
      </c>
      <c r="T6034"/>
      <c r="U6034"/>
      <c r="V6034"/>
      <c r="W6034"/>
      <c r="X6034" s="397">
        <v>9</v>
      </c>
      <c r="Y6034" s="397">
        <v>157</v>
      </c>
    </row>
    <row r="6035" spans="1:25" x14ac:dyDescent="0.45">
      <c r="A6035">
        <f>'Page 1 - General Information'!$G$12</f>
        <v>113367003</v>
      </c>
      <c r="B6035" t="str">
        <f>'Page 1 - General Information'!$G$16</f>
        <v>2658</v>
      </c>
      <c r="C6035" s="395" t="s">
        <v>19824</v>
      </c>
      <c r="D6035"/>
      <c r="E6035"/>
      <c r="F6035"/>
      <c r="G6035"/>
      <c r="H6035"/>
      <c r="I6035"/>
      <c r="J6035"/>
      <c r="K6035"/>
      <c r="L6035"/>
      <c r="M6035"/>
      <c r="N6035" t="s">
        <v>8989</v>
      </c>
      <c r="O6035"/>
      <c r="P6035" s="401">
        <f>INDEX('Page 3 - Financial Information'!$K$16:$X$186,Y6035,X6035)</f>
        <v>0</v>
      </c>
      <c r="Q6035"/>
      <c r="R6035"/>
      <c r="S6035" t="s">
        <v>10670</v>
      </c>
      <c r="T6035"/>
      <c r="U6035"/>
      <c r="V6035"/>
      <c r="W6035"/>
      <c r="X6035" s="397">
        <v>10</v>
      </c>
      <c r="Y6035" s="397">
        <v>157</v>
      </c>
    </row>
    <row r="6036" spans="1:25" x14ac:dyDescent="0.45">
      <c r="A6036">
        <f>'Page 1 - General Information'!$G$12</f>
        <v>113367003</v>
      </c>
      <c r="B6036" t="str">
        <f>'Page 1 - General Information'!$G$16</f>
        <v>2658</v>
      </c>
      <c r="C6036" s="395" t="s">
        <v>19824</v>
      </c>
      <c r="D6036"/>
      <c r="E6036"/>
      <c r="F6036"/>
      <c r="G6036"/>
      <c r="H6036"/>
      <c r="I6036"/>
      <c r="J6036"/>
      <c r="K6036"/>
      <c r="L6036"/>
      <c r="M6036"/>
      <c r="N6036" t="s">
        <v>8989</v>
      </c>
      <c r="O6036"/>
      <c r="P6036" s="401">
        <f>INDEX('Page 3 - Financial Information'!$K$16:$X$186,Y6036,X6036)</f>
        <v>0</v>
      </c>
      <c r="Q6036"/>
      <c r="R6036"/>
      <c r="S6036" t="s">
        <v>10671</v>
      </c>
      <c r="T6036"/>
      <c r="U6036"/>
      <c r="V6036"/>
      <c r="W6036"/>
      <c r="X6036" s="397">
        <v>13</v>
      </c>
      <c r="Y6036" s="397">
        <v>157</v>
      </c>
    </row>
    <row r="6037" spans="1:25" x14ac:dyDescent="0.45">
      <c r="A6037">
        <f>'Page 1 - General Information'!$G$12</f>
        <v>113367003</v>
      </c>
      <c r="B6037" t="str">
        <f>'Page 1 - General Information'!$G$16</f>
        <v>2658</v>
      </c>
      <c r="C6037" s="395" t="s">
        <v>19824</v>
      </c>
      <c r="D6037"/>
      <c r="E6037"/>
      <c r="F6037"/>
      <c r="G6037"/>
      <c r="H6037"/>
      <c r="I6037"/>
      <c r="J6037"/>
      <c r="K6037"/>
      <c r="L6037"/>
      <c r="M6037"/>
      <c r="N6037" t="s">
        <v>8989</v>
      </c>
      <c r="O6037"/>
      <c r="P6037" s="401">
        <f>INDEX('Page 3 - Financial Information'!$K$16:$X$186,Y6037,X6037)</f>
        <v>0</v>
      </c>
      <c r="Q6037"/>
      <c r="R6037"/>
      <c r="S6037" t="s">
        <v>10672</v>
      </c>
      <c r="T6037"/>
      <c r="U6037"/>
      <c r="V6037"/>
      <c r="W6037"/>
      <c r="X6037" s="397">
        <v>14</v>
      </c>
      <c r="Y6037" s="397">
        <v>157</v>
      </c>
    </row>
    <row r="6038" spans="1:25" x14ac:dyDescent="0.45">
      <c r="A6038">
        <f>'Page 1 - General Information'!$G$12</f>
        <v>113367003</v>
      </c>
      <c r="B6038" t="str">
        <f>'Page 1 - General Information'!$G$16</f>
        <v>2658</v>
      </c>
      <c r="C6038" s="395" t="s">
        <v>19824</v>
      </c>
      <c r="D6038"/>
      <c r="E6038"/>
      <c r="F6038"/>
      <c r="G6038"/>
      <c r="H6038"/>
      <c r="I6038"/>
      <c r="J6038"/>
      <c r="K6038"/>
      <c r="L6038"/>
      <c r="M6038"/>
      <c r="N6038" t="s">
        <v>8989</v>
      </c>
      <c r="O6038"/>
      <c r="P6038" s="401">
        <f>INDEX('Page 3 - Financial Information'!$K$16:$X$186,Y6038,X6038)</f>
        <v>0</v>
      </c>
      <c r="Q6038"/>
      <c r="R6038"/>
      <c r="S6038" t="s">
        <v>10673</v>
      </c>
      <c r="T6038"/>
      <c r="U6038"/>
      <c r="V6038"/>
      <c r="W6038"/>
      <c r="X6038" s="397">
        <v>1</v>
      </c>
      <c r="Y6038" s="397">
        <v>158</v>
      </c>
    </row>
    <row r="6039" spans="1:25" x14ac:dyDescent="0.45">
      <c r="A6039">
        <f>'Page 1 - General Information'!$G$12</f>
        <v>113367003</v>
      </c>
      <c r="B6039" t="str">
        <f>'Page 1 - General Information'!$G$16</f>
        <v>2658</v>
      </c>
      <c r="C6039" s="395" t="s">
        <v>19824</v>
      </c>
      <c r="D6039"/>
      <c r="E6039"/>
      <c r="F6039"/>
      <c r="G6039"/>
      <c r="H6039"/>
      <c r="I6039"/>
      <c r="J6039"/>
      <c r="K6039"/>
      <c r="L6039"/>
      <c r="M6039"/>
      <c r="N6039" t="s">
        <v>8989</v>
      </c>
      <c r="O6039"/>
      <c r="P6039" s="401">
        <f>INDEX('Page 3 - Financial Information'!$K$16:$X$186,Y6039,X6039)</f>
        <v>0</v>
      </c>
      <c r="Q6039"/>
      <c r="R6039"/>
      <c r="S6039" t="s">
        <v>10674</v>
      </c>
      <c r="T6039"/>
      <c r="U6039"/>
      <c r="V6039"/>
      <c r="W6039"/>
      <c r="X6039" s="397">
        <v>3</v>
      </c>
      <c r="Y6039" s="397">
        <v>158</v>
      </c>
    </row>
    <row r="6040" spans="1:25" x14ac:dyDescent="0.45">
      <c r="A6040">
        <f>'Page 1 - General Information'!$G$12</f>
        <v>113367003</v>
      </c>
      <c r="B6040" t="str">
        <f>'Page 1 - General Information'!$G$16</f>
        <v>2658</v>
      </c>
      <c r="C6040" s="395" t="s">
        <v>19824</v>
      </c>
      <c r="D6040"/>
      <c r="E6040"/>
      <c r="F6040"/>
      <c r="G6040"/>
      <c r="H6040"/>
      <c r="I6040"/>
      <c r="J6040"/>
      <c r="K6040"/>
      <c r="L6040"/>
      <c r="M6040"/>
      <c r="N6040" t="s">
        <v>8989</v>
      </c>
      <c r="O6040"/>
      <c r="P6040" s="401">
        <f>INDEX('Page 3 - Financial Information'!$K$16:$X$186,Y6040,X6040)</f>
        <v>0</v>
      </c>
      <c r="Q6040"/>
      <c r="R6040"/>
      <c r="S6040" t="s">
        <v>10675</v>
      </c>
      <c r="T6040"/>
      <c r="U6040"/>
      <c r="V6040"/>
      <c r="W6040"/>
      <c r="X6040" s="397">
        <v>4</v>
      </c>
      <c r="Y6040" s="397">
        <v>158</v>
      </c>
    </row>
    <row r="6041" spans="1:25" x14ac:dyDescent="0.45">
      <c r="A6041">
        <f>'Page 1 - General Information'!$G$12</f>
        <v>113367003</v>
      </c>
      <c r="B6041" t="str">
        <f>'Page 1 - General Information'!$G$16</f>
        <v>2658</v>
      </c>
      <c r="C6041" s="395" t="s">
        <v>19824</v>
      </c>
      <c r="D6041"/>
      <c r="E6041"/>
      <c r="F6041"/>
      <c r="G6041"/>
      <c r="H6041"/>
      <c r="I6041"/>
      <c r="J6041"/>
      <c r="K6041"/>
      <c r="L6041"/>
      <c r="M6041"/>
      <c r="N6041" t="s">
        <v>8989</v>
      </c>
      <c r="O6041"/>
      <c r="P6041" s="401">
        <f>INDEX('Page 3 - Financial Information'!$K$16:$X$186,Y6041,X6041)</f>
        <v>0</v>
      </c>
      <c r="Q6041"/>
      <c r="R6041"/>
      <c r="S6041" t="s">
        <v>10676</v>
      </c>
      <c r="T6041"/>
      <c r="U6041"/>
      <c r="V6041"/>
      <c r="W6041"/>
      <c r="X6041" s="397">
        <v>5</v>
      </c>
      <c r="Y6041" s="397">
        <v>158</v>
      </c>
    </row>
    <row r="6042" spans="1:25" x14ac:dyDescent="0.45">
      <c r="A6042">
        <f>'Page 1 - General Information'!$G$12</f>
        <v>113367003</v>
      </c>
      <c r="B6042" t="str">
        <f>'Page 1 - General Information'!$G$16</f>
        <v>2658</v>
      </c>
      <c r="C6042" s="395" t="s">
        <v>19824</v>
      </c>
      <c r="D6042"/>
      <c r="E6042"/>
      <c r="F6042"/>
      <c r="G6042"/>
      <c r="H6042"/>
      <c r="I6042"/>
      <c r="J6042"/>
      <c r="K6042"/>
      <c r="L6042"/>
      <c r="M6042"/>
      <c r="N6042" t="s">
        <v>8989</v>
      </c>
      <c r="O6042"/>
      <c r="P6042" s="401">
        <f>INDEX('Page 3 - Financial Information'!$K$16:$X$186,Y6042,X6042)</f>
        <v>0</v>
      </c>
      <c r="Q6042"/>
      <c r="R6042"/>
      <c r="S6042" t="s">
        <v>10677</v>
      </c>
      <c r="T6042"/>
      <c r="U6042"/>
      <c r="V6042"/>
      <c r="W6042"/>
      <c r="X6042" s="397">
        <v>6</v>
      </c>
      <c r="Y6042" s="397">
        <v>158</v>
      </c>
    </row>
    <row r="6043" spans="1:25" x14ac:dyDescent="0.45">
      <c r="A6043">
        <f>'Page 1 - General Information'!$G$12</f>
        <v>113367003</v>
      </c>
      <c r="B6043" t="str">
        <f>'Page 1 - General Information'!$G$16</f>
        <v>2658</v>
      </c>
      <c r="C6043" s="395" t="s">
        <v>19824</v>
      </c>
      <c r="D6043"/>
      <c r="E6043"/>
      <c r="F6043"/>
      <c r="G6043"/>
      <c r="H6043"/>
      <c r="I6043"/>
      <c r="J6043"/>
      <c r="K6043"/>
      <c r="L6043"/>
      <c r="M6043"/>
      <c r="N6043" t="s">
        <v>8989</v>
      </c>
      <c r="O6043"/>
      <c r="P6043" s="401">
        <f>INDEX('Page 3 - Financial Information'!$K$16:$X$186,Y6043,X6043)</f>
        <v>0</v>
      </c>
      <c r="Q6043"/>
      <c r="R6043"/>
      <c r="S6043" t="s">
        <v>10678</v>
      </c>
      <c r="T6043"/>
      <c r="U6043"/>
      <c r="V6043"/>
      <c r="W6043"/>
      <c r="X6043" s="397">
        <v>7</v>
      </c>
      <c r="Y6043" s="397">
        <v>158</v>
      </c>
    </row>
    <row r="6044" spans="1:25" x14ac:dyDescent="0.45">
      <c r="A6044">
        <f>'Page 1 - General Information'!$G$12</f>
        <v>113367003</v>
      </c>
      <c r="B6044" t="str">
        <f>'Page 1 - General Information'!$G$16</f>
        <v>2658</v>
      </c>
      <c r="C6044" s="395" t="s">
        <v>19824</v>
      </c>
      <c r="D6044"/>
      <c r="E6044"/>
      <c r="F6044"/>
      <c r="G6044"/>
      <c r="H6044"/>
      <c r="I6044"/>
      <c r="J6044"/>
      <c r="K6044"/>
      <c r="L6044"/>
      <c r="M6044"/>
      <c r="N6044" t="s">
        <v>8989</v>
      </c>
      <c r="O6044"/>
      <c r="P6044" s="401">
        <f>INDEX('Page 3 - Financial Information'!$K$16:$X$186,Y6044,X6044)</f>
        <v>0</v>
      </c>
      <c r="Q6044"/>
      <c r="R6044"/>
      <c r="S6044" t="s">
        <v>10679</v>
      </c>
      <c r="T6044"/>
      <c r="U6044"/>
      <c r="V6044"/>
      <c r="W6044"/>
      <c r="X6044" s="397">
        <v>8</v>
      </c>
      <c r="Y6044" s="397">
        <v>158</v>
      </c>
    </row>
    <row r="6045" spans="1:25" x14ac:dyDescent="0.45">
      <c r="A6045">
        <f>'Page 1 - General Information'!$G$12</f>
        <v>113367003</v>
      </c>
      <c r="B6045" t="str">
        <f>'Page 1 - General Information'!$G$16</f>
        <v>2658</v>
      </c>
      <c r="C6045" s="395" t="s">
        <v>19824</v>
      </c>
      <c r="D6045"/>
      <c r="E6045"/>
      <c r="F6045"/>
      <c r="G6045"/>
      <c r="H6045"/>
      <c r="I6045"/>
      <c r="J6045"/>
      <c r="K6045"/>
      <c r="L6045"/>
      <c r="M6045"/>
      <c r="N6045" t="s">
        <v>8989</v>
      </c>
      <c r="O6045"/>
      <c r="P6045" s="401">
        <f>INDEX('Page 3 - Financial Information'!$K$16:$X$186,Y6045,X6045)</f>
        <v>0</v>
      </c>
      <c r="Q6045"/>
      <c r="R6045"/>
      <c r="S6045" t="s">
        <v>10680</v>
      </c>
      <c r="T6045"/>
      <c r="U6045"/>
      <c r="V6045"/>
      <c r="W6045"/>
      <c r="X6045" s="397">
        <v>9</v>
      </c>
      <c r="Y6045" s="397">
        <v>158</v>
      </c>
    </row>
    <row r="6046" spans="1:25" x14ac:dyDescent="0.45">
      <c r="A6046">
        <f>'Page 1 - General Information'!$G$12</f>
        <v>113367003</v>
      </c>
      <c r="B6046" t="str">
        <f>'Page 1 - General Information'!$G$16</f>
        <v>2658</v>
      </c>
      <c r="C6046" s="395" t="s">
        <v>19824</v>
      </c>
      <c r="D6046"/>
      <c r="E6046"/>
      <c r="F6046"/>
      <c r="G6046"/>
      <c r="H6046"/>
      <c r="I6046"/>
      <c r="J6046"/>
      <c r="K6046"/>
      <c r="L6046"/>
      <c r="M6046"/>
      <c r="N6046" t="s">
        <v>8989</v>
      </c>
      <c r="O6046"/>
      <c r="P6046" s="401">
        <f>INDEX('Page 3 - Financial Information'!$K$16:$X$186,Y6046,X6046)</f>
        <v>0</v>
      </c>
      <c r="Q6046"/>
      <c r="R6046"/>
      <c r="S6046" t="s">
        <v>10681</v>
      </c>
      <c r="T6046"/>
      <c r="U6046"/>
      <c r="V6046"/>
      <c r="W6046"/>
      <c r="X6046" s="397">
        <v>10</v>
      </c>
      <c r="Y6046" s="397">
        <v>158</v>
      </c>
    </row>
    <row r="6047" spans="1:25" x14ac:dyDescent="0.45">
      <c r="A6047">
        <f>'Page 1 - General Information'!$G$12</f>
        <v>113367003</v>
      </c>
      <c r="B6047" t="str">
        <f>'Page 1 - General Information'!$G$16</f>
        <v>2658</v>
      </c>
      <c r="C6047" s="395" t="s">
        <v>19824</v>
      </c>
      <c r="D6047"/>
      <c r="E6047"/>
      <c r="F6047"/>
      <c r="G6047"/>
      <c r="H6047"/>
      <c r="I6047"/>
      <c r="J6047"/>
      <c r="K6047"/>
      <c r="L6047"/>
      <c r="M6047"/>
      <c r="N6047" t="s">
        <v>8989</v>
      </c>
      <c r="O6047"/>
      <c r="P6047" s="401">
        <f>INDEX('Page 3 - Financial Information'!$K$16:$X$186,Y6047,X6047)</f>
        <v>0</v>
      </c>
      <c r="Q6047"/>
      <c r="R6047"/>
      <c r="S6047" t="s">
        <v>10682</v>
      </c>
      <c r="T6047"/>
      <c r="U6047"/>
      <c r="V6047"/>
      <c r="W6047"/>
      <c r="X6047" s="397">
        <v>13</v>
      </c>
      <c r="Y6047" s="397">
        <v>158</v>
      </c>
    </row>
    <row r="6048" spans="1:25" x14ac:dyDescent="0.45">
      <c r="A6048">
        <f>'Page 1 - General Information'!$G$12</f>
        <v>113367003</v>
      </c>
      <c r="B6048" t="str">
        <f>'Page 1 - General Information'!$G$16</f>
        <v>2658</v>
      </c>
      <c r="C6048" s="395" t="s">
        <v>19824</v>
      </c>
      <c r="D6048"/>
      <c r="E6048"/>
      <c r="F6048"/>
      <c r="G6048"/>
      <c r="H6048"/>
      <c r="I6048"/>
      <c r="J6048"/>
      <c r="K6048"/>
      <c r="L6048"/>
      <c r="M6048"/>
      <c r="N6048" t="s">
        <v>8989</v>
      </c>
      <c r="O6048"/>
      <c r="P6048" s="401">
        <f>INDEX('Page 3 - Financial Information'!$K$16:$X$186,Y6048,X6048)</f>
        <v>0</v>
      </c>
      <c r="Q6048"/>
      <c r="R6048"/>
      <c r="S6048" t="s">
        <v>10683</v>
      </c>
      <c r="T6048"/>
      <c r="U6048"/>
      <c r="V6048"/>
      <c r="W6048"/>
      <c r="X6048" s="397">
        <v>14</v>
      </c>
      <c r="Y6048" s="397">
        <v>158</v>
      </c>
    </row>
    <row r="6049" spans="1:25" x14ac:dyDescent="0.45">
      <c r="A6049">
        <f>'Page 1 - General Information'!$G$12</f>
        <v>113367003</v>
      </c>
      <c r="B6049" t="str">
        <f>'Page 1 - General Information'!$G$16</f>
        <v>2658</v>
      </c>
      <c r="C6049" s="395" t="s">
        <v>19824</v>
      </c>
      <c r="D6049"/>
      <c r="E6049"/>
      <c r="F6049"/>
      <c r="G6049"/>
      <c r="H6049"/>
      <c r="I6049"/>
      <c r="J6049"/>
      <c r="K6049"/>
      <c r="L6049"/>
      <c r="M6049"/>
      <c r="N6049" t="s">
        <v>8989</v>
      </c>
      <c r="O6049"/>
      <c r="P6049" s="401">
        <f>INDEX('Page 3 - Financial Information'!$K$16:$X$186,Y6049,X6049)</f>
        <v>0</v>
      </c>
      <c r="Q6049"/>
      <c r="R6049"/>
      <c r="S6049" t="s">
        <v>10965</v>
      </c>
      <c r="T6049"/>
      <c r="U6049"/>
      <c r="V6049"/>
      <c r="W6049"/>
      <c r="X6049" s="397">
        <v>1</v>
      </c>
      <c r="Y6049" s="397">
        <v>159</v>
      </c>
    </row>
    <row r="6050" spans="1:25" x14ac:dyDescent="0.45">
      <c r="A6050">
        <f>'Page 1 - General Information'!$G$12</f>
        <v>113367003</v>
      </c>
      <c r="B6050" t="str">
        <f>'Page 1 - General Information'!$G$16</f>
        <v>2658</v>
      </c>
      <c r="C6050" s="395" t="s">
        <v>19824</v>
      </c>
      <c r="D6050"/>
      <c r="E6050"/>
      <c r="F6050"/>
      <c r="G6050"/>
      <c r="H6050"/>
      <c r="I6050"/>
      <c r="J6050"/>
      <c r="K6050"/>
      <c r="L6050"/>
      <c r="M6050"/>
      <c r="N6050" t="s">
        <v>8989</v>
      </c>
      <c r="O6050"/>
      <c r="P6050" s="401">
        <f>INDEX('Page 3 - Financial Information'!$K$16:$X$186,Y6050,X6050)</f>
        <v>0</v>
      </c>
      <c r="Q6050"/>
      <c r="R6050"/>
      <c r="S6050" t="s">
        <v>10966</v>
      </c>
      <c r="T6050"/>
      <c r="U6050"/>
      <c r="V6050"/>
      <c r="W6050"/>
      <c r="X6050" s="397">
        <v>3</v>
      </c>
      <c r="Y6050" s="397">
        <v>159</v>
      </c>
    </row>
    <row r="6051" spans="1:25" x14ac:dyDescent="0.45">
      <c r="A6051">
        <f>'Page 1 - General Information'!$G$12</f>
        <v>113367003</v>
      </c>
      <c r="B6051" t="str">
        <f>'Page 1 - General Information'!$G$16</f>
        <v>2658</v>
      </c>
      <c r="C6051" s="395" t="s">
        <v>19824</v>
      </c>
      <c r="D6051"/>
      <c r="E6051"/>
      <c r="F6051"/>
      <c r="G6051"/>
      <c r="H6051"/>
      <c r="I6051"/>
      <c r="J6051"/>
      <c r="K6051"/>
      <c r="L6051"/>
      <c r="M6051"/>
      <c r="N6051" t="s">
        <v>8989</v>
      </c>
      <c r="O6051"/>
      <c r="P6051" s="401">
        <f>INDEX('Page 3 - Financial Information'!$K$16:$X$186,Y6051,X6051)</f>
        <v>0</v>
      </c>
      <c r="Q6051"/>
      <c r="R6051"/>
      <c r="S6051" t="s">
        <v>10967</v>
      </c>
      <c r="T6051"/>
      <c r="U6051"/>
      <c r="V6051"/>
      <c r="W6051"/>
      <c r="X6051" s="397">
        <v>4</v>
      </c>
      <c r="Y6051" s="397">
        <v>159</v>
      </c>
    </row>
    <row r="6052" spans="1:25" x14ac:dyDescent="0.45">
      <c r="A6052">
        <f>'Page 1 - General Information'!$G$12</f>
        <v>113367003</v>
      </c>
      <c r="B6052" t="str">
        <f>'Page 1 - General Information'!$G$16</f>
        <v>2658</v>
      </c>
      <c r="C6052" s="395" t="s">
        <v>19824</v>
      </c>
      <c r="D6052"/>
      <c r="E6052"/>
      <c r="F6052"/>
      <c r="G6052"/>
      <c r="H6052"/>
      <c r="I6052"/>
      <c r="J6052"/>
      <c r="K6052"/>
      <c r="L6052"/>
      <c r="M6052"/>
      <c r="N6052" t="s">
        <v>8989</v>
      </c>
      <c r="O6052"/>
      <c r="P6052" s="401">
        <f>INDEX('Page 3 - Financial Information'!$K$16:$X$186,Y6052,X6052)</f>
        <v>0</v>
      </c>
      <c r="Q6052"/>
      <c r="R6052"/>
      <c r="S6052" t="s">
        <v>10968</v>
      </c>
      <c r="T6052"/>
      <c r="U6052"/>
      <c r="V6052"/>
      <c r="W6052"/>
      <c r="X6052" s="397">
        <v>5</v>
      </c>
      <c r="Y6052" s="397">
        <v>159</v>
      </c>
    </row>
    <row r="6053" spans="1:25" x14ac:dyDescent="0.45">
      <c r="A6053">
        <f>'Page 1 - General Information'!$G$12</f>
        <v>113367003</v>
      </c>
      <c r="B6053" t="str">
        <f>'Page 1 - General Information'!$G$16</f>
        <v>2658</v>
      </c>
      <c r="C6053" s="395" t="s">
        <v>19824</v>
      </c>
      <c r="D6053"/>
      <c r="E6053"/>
      <c r="F6053"/>
      <c r="G6053"/>
      <c r="H6053"/>
      <c r="I6053"/>
      <c r="J6053"/>
      <c r="K6053"/>
      <c r="L6053"/>
      <c r="M6053"/>
      <c r="N6053" t="s">
        <v>8989</v>
      </c>
      <c r="O6053"/>
      <c r="P6053" s="401">
        <f>INDEX('Page 3 - Financial Information'!$K$16:$X$186,Y6053,X6053)</f>
        <v>0</v>
      </c>
      <c r="Q6053"/>
      <c r="R6053"/>
      <c r="S6053" t="s">
        <v>10969</v>
      </c>
      <c r="T6053"/>
      <c r="U6053"/>
      <c r="V6053"/>
      <c r="W6053"/>
      <c r="X6053" s="397">
        <v>6</v>
      </c>
      <c r="Y6053" s="397">
        <v>159</v>
      </c>
    </row>
    <row r="6054" spans="1:25" x14ac:dyDescent="0.45">
      <c r="A6054">
        <f>'Page 1 - General Information'!$G$12</f>
        <v>113367003</v>
      </c>
      <c r="B6054" t="str">
        <f>'Page 1 - General Information'!$G$16</f>
        <v>2658</v>
      </c>
      <c r="C6054" s="395" t="s">
        <v>19824</v>
      </c>
      <c r="D6054"/>
      <c r="E6054"/>
      <c r="F6054"/>
      <c r="G6054"/>
      <c r="H6054"/>
      <c r="I6054"/>
      <c r="J6054"/>
      <c r="K6054"/>
      <c r="L6054"/>
      <c r="M6054"/>
      <c r="N6054" t="s">
        <v>8989</v>
      </c>
      <c r="O6054"/>
      <c r="P6054" s="401">
        <f>INDEX('Page 3 - Financial Information'!$K$16:$X$186,Y6054,X6054)</f>
        <v>0</v>
      </c>
      <c r="Q6054"/>
      <c r="R6054"/>
      <c r="S6054" t="s">
        <v>10970</v>
      </c>
      <c r="T6054"/>
      <c r="U6054"/>
      <c r="V6054"/>
      <c r="W6054"/>
      <c r="X6054" s="397">
        <v>7</v>
      </c>
      <c r="Y6054" s="397">
        <v>159</v>
      </c>
    </row>
    <row r="6055" spans="1:25" x14ac:dyDescent="0.45">
      <c r="A6055">
        <f>'Page 1 - General Information'!$G$12</f>
        <v>113367003</v>
      </c>
      <c r="B6055" t="str">
        <f>'Page 1 - General Information'!$G$16</f>
        <v>2658</v>
      </c>
      <c r="C6055" s="395" t="s">
        <v>19824</v>
      </c>
      <c r="D6055"/>
      <c r="E6055"/>
      <c r="F6055"/>
      <c r="G6055"/>
      <c r="H6055"/>
      <c r="I6055"/>
      <c r="J6055"/>
      <c r="K6055"/>
      <c r="L6055"/>
      <c r="M6055"/>
      <c r="N6055" t="s">
        <v>8989</v>
      </c>
      <c r="O6055"/>
      <c r="P6055" s="401">
        <f>INDEX('Page 3 - Financial Information'!$K$16:$X$186,Y6055,X6055)</f>
        <v>0</v>
      </c>
      <c r="Q6055"/>
      <c r="R6055"/>
      <c r="S6055" t="s">
        <v>10971</v>
      </c>
      <c r="T6055"/>
      <c r="U6055"/>
      <c r="V6055"/>
      <c r="W6055"/>
      <c r="X6055" s="397">
        <v>8</v>
      </c>
      <c r="Y6055" s="397">
        <v>159</v>
      </c>
    </row>
    <row r="6056" spans="1:25" x14ac:dyDescent="0.45">
      <c r="A6056">
        <f>'Page 1 - General Information'!$G$12</f>
        <v>113367003</v>
      </c>
      <c r="B6056" t="str">
        <f>'Page 1 - General Information'!$G$16</f>
        <v>2658</v>
      </c>
      <c r="C6056" s="395" t="s">
        <v>19824</v>
      </c>
      <c r="D6056"/>
      <c r="E6056"/>
      <c r="F6056"/>
      <c r="G6056"/>
      <c r="H6056"/>
      <c r="I6056"/>
      <c r="J6056"/>
      <c r="K6056"/>
      <c r="L6056"/>
      <c r="M6056"/>
      <c r="N6056" t="s">
        <v>8989</v>
      </c>
      <c r="O6056"/>
      <c r="P6056" s="401">
        <f>INDEX('Page 3 - Financial Information'!$K$16:$X$186,Y6056,X6056)</f>
        <v>0</v>
      </c>
      <c r="Q6056"/>
      <c r="R6056"/>
      <c r="S6056" t="s">
        <v>10972</v>
      </c>
      <c r="T6056"/>
      <c r="U6056"/>
      <c r="V6056"/>
      <c r="W6056"/>
      <c r="X6056" s="397">
        <v>9</v>
      </c>
      <c r="Y6056" s="397">
        <v>159</v>
      </c>
    </row>
    <row r="6057" spans="1:25" x14ac:dyDescent="0.45">
      <c r="A6057">
        <f>'Page 1 - General Information'!$G$12</f>
        <v>113367003</v>
      </c>
      <c r="B6057" t="str">
        <f>'Page 1 - General Information'!$G$16</f>
        <v>2658</v>
      </c>
      <c r="C6057" s="395" t="s">
        <v>19824</v>
      </c>
      <c r="D6057"/>
      <c r="E6057"/>
      <c r="F6057"/>
      <c r="G6057"/>
      <c r="H6057"/>
      <c r="I6057"/>
      <c r="J6057"/>
      <c r="K6057"/>
      <c r="L6057"/>
      <c r="M6057"/>
      <c r="N6057" t="s">
        <v>8989</v>
      </c>
      <c r="O6057"/>
      <c r="P6057" s="401">
        <f>INDEX('Page 3 - Financial Information'!$K$16:$X$186,Y6057,X6057)</f>
        <v>0</v>
      </c>
      <c r="Q6057"/>
      <c r="R6057"/>
      <c r="S6057" t="s">
        <v>10973</v>
      </c>
      <c r="T6057"/>
      <c r="U6057"/>
      <c r="V6057"/>
      <c r="W6057"/>
      <c r="X6057" s="397">
        <v>10</v>
      </c>
      <c r="Y6057" s="397">
        <v>159</v>
      </c>
    </row>
    <row r="6058" spans="1:25" x14ac:dyDescent="0.45">
      <c r="A6058">
        <f>'Page 1 - General Information'!$G$12</f>
        <v>113367003</v>
      </c>
      <c r="B6058" t="str">
        <f>'Page 1 - General Information'!$G$16</f>
        <v>2658</v>
      </c>
      <c r="C6058" s="395" t="s">
        <v>19824</v>
      </c>
      <c r="D6058"/>
      <c r="E6058"/>
      <c r="F6058"/>
      <c r="G6058"/>
      <c r="H6058"/>
      <c r="I6058"/>
      <c r="J6058"/>
      <c r="K6058"/>
      <c r="L6058"/>
      <c r="M6058"/>
      <c r="N6058" t="s">
        <v>8989</v>
      </c>
      <c r="O6058"/>
      <c r="P6058" s="401">
        <f>INDEX('Page 3 - Financial Information'!$K$16:$X$186,Y6058,X6058)</f>
        <v>0</v>
      </c>
      <c r="Q6058"/>
      <c r="R6058"/>
      <c r="S6058" t="s">
        <v>10974</v>
      </c>
      <c r="T6058"/>
      <c r="U6058"/>
      <c r="V6058"/>
      <c r="W6058"/>
      <c r="X6058" s="397">
        <v>13</v>
      </c>
      <c r="Y6058" s="397">
        <v>159</v>
      </c>
    </row>
    <row r="6059" spans="1:25" x14ac:dyDescent="0.45">
      <c r="A6059">
        <f>'Page 1 - General Information'!$G$12</f>
        <v>113367003</v>
      </c>
      <c r="B6059" t="str">
        <f>'Page 1 - General Information'!$G$16</f>
        <v>2658</v>
      </c>
      <c r="C6059" s="395" t="s">
        <v>19824</v>
      </c>
      <c r="D6059"/>
      <c r="E6059"/>
      <c r="F6059"/>
      <c r="G6059"/>
      <c r="H6059"/>
      <c r="I6059"/>
      <c r="J6059"/>
      <c r="K6059"/>
      <c r="L6059"/>
      <c r="M6059"/>
      <c r="N6059" t="s">
        <v>8989</v>
      </c>
      <c r="O6059"/>
      <c r="P6059" s="401">
        <f>INDEX('Page 3 - Financial Information'!$K$16:$X$186,Y6059,X6059)</f>
        <v>0</v>
      </c>
      <c r="Q6059"/>
      <c r="R6059"/>
      <c r="S6059" t="s">
        <v>10975</v>
      </c>
      <c r="T6059"/>
      <c r="U6059"/>
      <c r="V6059"/>
      <c r="W6059"/>
      <c r="X6059" s="397">
        <v>14</v>
      </c>
      <c r="Y6059" s="397">
        <v>159</v>
      </c>
    </row>
    <row r="6060" spans="1:25" x14ac:dyDescent="0.45">
      <c r="A6060">
        <f>'Page 1 - General Information'!$G$12</f>
        <v>113367003</v>
      </c>
      <c r="B6060" t="str">
        <f>'Page 1 - General Information'!$G$16</f>
        <v>2658</v>
      </c>
      <c r="C6060" s="395" t="s">
        <v>19824</v>
      </c>
      <c r="D6060"/>
      <c r="E6060"/>
      <c r="F6060"/>
      <c r="G6060"/>
      <c r="H6060"/>
      <c r="I6060"/>
      <c r="J6060"/>
      <c r="K6060"/>
      <c r="L6060"/>
      <c r="M6060"/>
      <c r="N6060" t="s">
        <v>8989</v>
      </c>
      <c r="O6060"/>
      <c r="P6060" s="401">
        <f>INDEX('Page 3 - Financial Information'!$K$16:$X$186,Y6060,X6060)</f>
        <v>0</v>
      </c>
      <c r="Q6060"/>
      <c r="R6060"/>
      <c r="S6060" t="s">
        <v>10684</v>
      </c>
      <c r="T6060"/>
      <c r="U6060"/>
      <c r="V6060"/>
      <c r="W6060"/>
      <c r="X6060" s="397">
        <v>1</v>
      </c>
      <c r="Y6060" s="397">
        <v>160</v>
      </c>
    </row>
    <row r="6061" spans="1:25" x14ac:dyDescent="0.45">
      <c r="A6061">
        <f>'Page 1 - General Information'!$G$12</f>
        <v>113367003</v>
      </c>
      <c r="B6061" t="str">
        <f>'Page 1 - General Information'!$G$16</f>
        <v>2658</v>
      </c>
      <c r="C6061" s="395" t="s">
        <v>19824</v>
      </c>
      <c r="D6061"/>
      <c r="E6061"/>
      <c r="F6061"/>
      <c r="G6061"/>
      <c r="H6061"/>
      <c r="I6061"/>
      <c r="J6061"/>
      <c r="K6061"/>
      <c r="L6061"/>
      <c r="M6061"/>
      <c r="N6061" t="s">
        <v>8989</v>
      </c>
      <c r="O6061"/>
      <c r="P6061" s="401">
        <f>INDEX('Page 3 - Financial Information'!$K$16:$X$186,Y6061,X6061)</f>
        <v>0</v>
      </c>
      <c r="Q6061"/>
      <c r="R6061"/>
      <c r="S6061" t="s">
        <v>10685</v>
      </c>
      <c r="T6061"/>
      <c r="U6061"/>
      <c r="V6061"/>
      <c r="W6061"/>
      <c r="X6061" s="397">
        <v>3</v>
      </c>
      <c r="Y6061" s="397">
        <v>160</v>
      </c>
    </row>
    <row r="6062" spans="1:25" x14ac:dyDescent="0.45">
      <c r="A6062">
        <f>'Page 1 - General Information'!$G$12</f>
        <v>113367003</v>
      </c>
      <c r="B6062" t="str">
        <f>'Page 1 - General Information'!$G$16</f>
        <v>2658</v>
      </c>
      <c r="C6062" s="395" t="s">
        <v>19824</v>
      </c>
      <c r="D6062"/>
      <c r="E6062"/>
      <c r="F6062"/>
      <c r="G6062"/>
      <c r="H6062"/>
      <c r="I6062"/>
      <c r="J6062"/>
      <c r="K6062"/>
      <c r="L6062"/>
      <c r="M6062"/>
      <c r="N6062" t="s">
        <v>8989</v>
      </c>
      <c r="O6062"/>
      <c r="P6062" s="401">
        <f>INDEX('Page 3 - Financial Information'!$K$16:$X$186,Y6062,X6062)</f>
        <v>0</v>
      </c>
      <c r="Q6062"/>
      <c r="R6062"/>
      <c r="S6062" t="s">
        <v>10686</v>
      </c>
      <c r="T6062"/>
      <c r="U6062"/>
      <c r="V6062"/>
      <c r="W6062"/>
      <c r="X6062" s="397">
        <v>4</v>
      </c>
      <c r="Y6062" s="397">
        <v>160</v>
      </c>
    </row>
    <row r="6063" spans="1:25" x14ac:dyDescent="0.45">
      <c r="A6063">
        <f>'Page 1 - General Information'!$G$12</f>
        <v>113367003</v>
      </c>
      <c r="B6063" t="str">
        <f>'Page 1 - General Information'!$G$16</f>
        <v>2658</v>
      </c>
      <c r="C6063" s="395" t="s">
        <v>19824</v>
      </c>
      <c r="D6063"/>
      <c r="E6063"/>
      <c r="F6063"/>
      <c r="G6063"/>
      <c r="H6063"/>
      <c r="I6063"/>
      <c r="J6063"/>
      <c r="K6063"/>
      <c r="L6063"/>
      <c r="M6063"/>
      <c r="N6063" t="s">
        <v>8989</v>
      </c>
      <c r="O6063"/>
      <c r="P6063" s="401">
        <f>INDEX('Page 3 - Financial Information'!$K$16:$X$186,Y6063,X6063)</f>
        <v>0</v>
      </c>
      <c r="Q6063"/>
      <c r="R6063"/>
      <c r="S6063" t="s">
        <v>10687</v>
      </c>
      <c r="T6063"/>
      <c r="U6063"/>
      <c r="V6063"/>
      <c r="W6063"/>
      <c r="X6063" s="397">
        <v>5</v>
      </c>
      <c r="Y6063" s="397">
        <v>160</v>
      </c>
    </row>
    <row r="6064" spans="1:25" x14ac:dyDescent="0.45">
      <c r="A6064">
        <f>'Page 1 - General Information'!$G$12</f>
        <v>113367003</v>
      </c>
      <c r="B6064" t="str">
        <f>'Page 1 - General Information'!$G$16</f>
        <v>2658</v>
      </c>
      <c r="C6064" s="395" t="s">
        <v>19824</v>
      </c>
      <c r="D6064"/>
      <c r="E6064"/>
      <c r="F6064"/>
      <c r="G6064"/>
      <c r="H6064"/>
      <c r="I6064"/>
      <c r="J6064"/>
      <c r="K6064"/>
      <c r="L6064"/>
      <c r="M6064"/>
      <c r="N6064" t="s">
        <v>8989</v>
      </c>
      <c r="O6064"/>
      <c r="P6064" s="401">
        <f>INDEX('Page 3 - Financial Information'!$K$16:$X$186,Y6064,X6064)</f>
        <v>0</v>
      </c>
      <c r="Q6064"/>
      <c r="R6064"/>
      <c r="S6064" t="s">
        <v>10688</v>
      </c>
      <c r="T6064"/>
      <c r="U6064"/>
      <c r="V6064"/>
      <c r="W6064"/>
      <c r="X6064" s="397">
        <v>6</v>
      </c>
      <c r="Y6064" s="397">
        <v>160</v>
      </c>
    </row>
    <row r="6065" spans="1:25" x14ac:dyDescent="0.45">
      <c r="A6065">
        <f>'Page 1 - General Information'!$G$12</f>
        <v>113367003</v>
      </c>
      <c r="B6065" t="str">
        <f>'Page 1 - General Information'!$G$16</f>
        <v>2658</v>
      </c>
      <c r="C6065" s="395" t="s">
        <v>19824</v>
      </c>
      <c r="D6065"/>
      <c r="E6065"/>
      <c r="F6065"/>
      <c r="G6065"/>
      <c r="H6065"/>
      <c r="I6065"/>
      <c r="J6065"/>
      <c r="K6065"/>
      <c r="L6065"/>
      <c r="M6065"/>
      <c r="N6065" t="s">
        <v>8989</v>
      </c>
      <c r="O6065"/>
      <c r="P6065" s="401">
        <f>INDEX('Page 3 - Financial Information'!$K$16:$X$186,Y6065,X6065)</f>
        <v>0</v>
      </c>
      <c r="Q6065"/>
      <c r="R6065"/>
      <c r="S6065" t="s">
        <v>10689</v>
      </c>
      <c r="T6065"/>
      <c r="U6065"/>
      <c r="V6065"/>
      <c r="W6065"/>
      <c r="X6065" s="397">
        <v>7</v>
      </c>
      <c r="Y6065" s="397">
        <v>160</v>
      </c>
    </row>
    <row r="6066" spans="1:25" x14ac:dyDescent="0.45">
      <c r="A6066">
        <f>'Page 1 - General Information'!$G$12</f>
        <v>113367003</v>
      </c>
      <c r="B6066" t="str">
        <f>'Page 1 - General Information'!$G$16</f>
        <v>2658</v>
      </c>
      <c r="C6066" s="395" t="s">
        <v>19824</v>
      </c>
      <c r="D6066"/>
      <c r="E6066"/>
      <c r="F6066"/>
      <c r="G6066"/>
      <c r="H6066"/>
      <c r="I6066"/>
      <c r="J6066"/>
      <c r="K6066"/>
      <c r="L6066"/>
      <c r="M6066"/>
      <c r="N6066" t="s">
        <v>8989</v>
      </c>
      <c r="O6066"/>
      <c r="P6066" s="401">
        <f>INDEX('Page 3 - Financial Information'!$K$16:$X$186,Y6066,X6066)</f>
        <v>0</v>
      </c>
      <c r="Q6066"/>
      <c r="R6066"/>
      <c r="S6066" t="s">
        <v>10690</v>
      </c>
      <c r="T6066"/>
      <c r="U6066"/>
      <c r="V6066"/>
      <c r="W6066"/>
      <c r="X6066" s="397">
        <v>8</v>
      </c>
      <c r="Y6066" s="397">
        <v>160</v>
      </c>
    </row>
    <row r="6067" spans="1:25" x14ac:dyDescent="0.45">
      <c r="A6067">
        <f>'Page 1 - General Information'!$G$12</f>
        <v>113367003</v>
      </c>
      <c r="B6067" t="str">
        <f>'Page 1 - General Information'!$G$16</f>
        <v>2658</v>
      </c>
      <c r="C6067" s="395" t="s">
        <v>19824</v>
      </c>
      <c r="D6067"/>
      <c r="E6067"/>
      <c r="F6067"/>
      <c r="G6067"/>
      <c r="H6067"/>
      <c r="I6067"/>
      <c r="J6067"/>
      <c r="K6067"/>
      <c r="L6067"/>
      <c r="M6067"/>
      <c r="N6067" t="s">
        <v>8989</v>
      </c>
      <c r="O6067"/>
      <c r="P6067" s="401">
        <f>INDEX('Page 3 - Financial Information'!$K$16:$X$186,Y6067,X6067)</f>
        <v>0</v>
      </c>
      <c r="Q6067"/>
      <c r="R6067"/>
      <c r="S6067" t="s">
        <v>10691</v>
      </c>
      <c r="T6067"/>
      <c r="U6067"/>
      <c r="V6067"/>
      <c r="W6067"/>
      <c r="X6067" s="397">
        <v>9</v>
      </c>
      <c r="Y6067" s="397">
        <v>160</v>
      </c>
    </row>
    <row r="6068" spans="1:25" x14ac:dyDescent="0.45">
      <c r="A6068">
        <f>'Page 1 - General Information'!$G$12</f>
        <v>113367003</v>
      </c>
      <c r="B6068" t="str">
        <f>'Page 1 - General Information'!$G$16</f>
        <v>2658</v>
      </c>
      <c r="C6068" s="395" t="s">
        <v>19824</v>
      </c>
      <c r="D6068"/>
      <c r="E6068"/>
      <c r="F6068"/>
      <c r="G6068"/>
      <c r="H6068"/>
      <c r="I6068"/>
      <c r="J6068"/>
      <c r="K6068"/>
      <c r="L6068"/>
      <c r="M6068"/>
      <c r="N6068" t="s">
        <v>8989</v>
      </c>
      <c r="O6068"/>
      <c r="P6068" s="401">
        <f>INDEX('Page 3 - Financial Information'!$K$16:$X$186,Y6068,X6068)</f>
        <v>0</v>
      </c>
      <c r="Q6068"/>
      <c r="R6068"/>
      <c r="S6068" t="s">
        <v>10692</v>
      </c>
      <c r="T6068"/>
      <c r="U6068"/>
      <c r="V6068"/>
      <c r="W6068"/>
      <c r="X6068" s="397">
        <v>10</v>
      </c>
      <c r="Y6068" s="397">
        <v>160</v>
      </c>
    </row>
    <row r="6069" spans="1:25" x14ac:dyDescent="0.45">
      <c r="A6069">
        <f>'Page 1 - General Information'!$G$12</f>
        <v>113367003</v>
      </c>
      <c r="B6069" t="str">
        <f>'Page 1 - General Information'!$G$16</f>
        <v>2658</v>
      </c>
      <c r="C6069" s="395" t="s">
        <v>19824</v>
      </c>
      <c r="D6069"/>
      <c r="E6069"/>
      <c r="F6069"/>
      <c r="G6069"/>
      <c r="H6069"/>
      <c r="I6069"/>
      <c r="J6069"/>
      <c r="K6069"/>
      <c r="L6069"/>
      <c r="M6069"/>
      <c r="N6069" t="s">
        <v>8989</v>
      </c>
      <c r="O6069"/>
      <c r="P6069" s="401">
        <f>INDEX('Page 3 - Financial Information'!$K$16:$X$186,Y6069,X6069)</f>
        <v>0</v>
      </c>
      <c r="Q6069"/>
      <c r="R6069"/>
      <c r="S6069" t="s">
        <v>10693</v>
      </c>
      <c r="T6069"/>
      <c r="U6069"/>
      <c r="V6069"/>
      <c r="W6069"/>
      <c r="X6069" s="397">
        <v>13</v>
      </c>
      <c r="Y6069" s="397">
        <v>160</v>
      </c>
    </row>
    <row r="6070" spans="1:25" x14ac:dyDescent="0.45">
      <c r="A6070">
        <f>'Page 1 - General Information'!$G$12</f>
        <v>113367003</v>
      </c>
      <c r="B6070" t="str">
        <f>'Page 1 - General Information'!$G$16</f>
        <v>2658</v>
      </c>
      <c r="C6070" s="395" t="s">
        <v>19824</v>
      </c>
      <c r="D6070"/>
      <c r="E6070"/>
      <c r="F6070"/>
      <c r="G6070"/>
      <c r="H6070"/>
      <c r="I6070"/>
      <c r="J6070"/>
      <c r="K6070"/>
      <c r="L6070"/>
      <c r="M6070"/>
      <c r="N6070" t="s">
        <v>8989</v>
      </c>
      <c r="O6070"/>
      <c r="P6070" s="401">
        <f>INDEX('Page 3 - Financial Information'!$K$16:$X$186,Y6070,X6070)</f>
        <v>0</v>
      </c>
      <c r="Q6070"/>
      <c r="R6070"/>
      <c r="S6070" t="s">
        <v>10694</v>
      </c>
      <c r="T6070"/>
      <c r="U6070"/>
      <c r="V6070"/>
      <c r="W6070"/>
      <c r="X6070" s="397">
        <v>14</v>
      </c>
      <c r="Y6070" s="397">
        <v>160</v>
      </c>
    </row>
    <row r="6071" spans="1:25" x14ac:dyDescent="0.45">
      <c r="A6071">
        <f>'Page 1 - General Information'!$G$12</f>
        <v>113367003</v>
      </c>
      <c r="B6071" t="str">
        <f>'Page 1 - General Information'!$G$16</f>
        <v>2658</v>
      </c>
      <c r="C6071" s="395" t="s">
        <v>19824</v>
      </c>
      <c r="D6071"/>
      <c r="E6071"/>
      <c r="F6071"/>
      <c r="G6071"/>
      <c r="H6071"/>
      <c r="I6071"/>
      <c r="J6071"/>
      <c r="K6071"/>
      <c r="L6071"/>
      <c r="M6071"/>
      <c r="N6071" t="s">
        <v>8989</v>
      </c>
      <c r="O6071"/>
      <c r="P6071" s="401">
        <f>INDEX('Page 3 - Financial Information'!$K$16:$X$186,Y6071,X6071)</f>
        <v>0</v>
      </c>
      <c r="Q6071"/>
      <c r="R6071"/>
      <c r="S6071" t="s">
        <v>10695</v>
      </c>
      <c r="T6071"/>
      <c r="U6071"/>
      <c r="V6071"/>
      <c r="W6071"/>
      <c r="X6071" s="397">
        <v>1</v>
      </c>
      <c r="Y6071" s="397">
        <v>161</v>
      </c>
    </row>
    <row r="6072" spans="1:25" x14ac:dyDescent="0.45">
      <c r="A6072">
        <f>'Page 1 - General Information'!$G$12</f>
        <v>113367003</v>
      </c>
      <c r="B6072" t="str">
        <f>'Page 1 - General Information'!$G$16</f>
        <v>2658</v>
      </c>
      <c r="C6072" s="395" t="s">
        <v>19824</v>
      </c>
      <c r="D6072"/>
      <c r="E6072"/>
      <c r="F6072"/>
      <c r="G6072"/>
      <c r="H6072"/>
      <c r="I6072"/>
      <c r="J6072"/>
      <c r="K6072"/>
      <c r="L6072"/>
      <c r="M6072"/>
      <c r="N6072" t="s">
        <v>8989</v>
      </c>
      <c r="O6072"/>
      <c r="P6072" s="401">
        <f>INDEX('Page 3 - Financial Information'!$K$16:$X$186,Y6072,X6072)</f>
        <v>0</v>
      </c>
      <c r="Q6072"/>
      <c r="R6072"/>
      <c r="S6072" t="s">
        <v>10696</v>
      </c>
      <c r="T6072"/>
      <c r="U6072"/>
      <c r="V6072"/>
      <c r="W6072"/>
      <c r="X6072" s="397">
        <v>3</v>
      </c>
      <c r="Y6072" s="397">
        <v>161</v>
      </c>
    </row>
    <row r="6073" spans="1:25" x14ac:dyDescent="0.45">
      <c r="A6073">
        <f>'Page 1 - General Information'!$G$12</f>
        <v>113367003</v>
      </c>
      <c r="B6073" t="str">
        <f>'Page 1 - General Information'!$G$16</f>
        <v>2658</v>
      </c>
      <c r="C6073" s="395" t="s">
        <v>19824</v>
      </c>
      <c r="D6073"/>
      <c r="E6073"/>
      <c r="F6073"/>
      <c r="G6073"/>
      <c r="H6073"/>
      <c r="I6073"/>
      <c r="J6073"/>
      <c r="K6073"/>
      <c r="L6073"/>
      <c r="M6073"/>
      <c r="N6073" t="s">
        <v>8989</v>
      </c>
      <c r="O6073"/>
      <c r="P6073" s="401">
        <f>INDEX('Page 3 - Financial Information'!$K$16:$X$186,Y6073,X6073)</f>
        <v>0</v>
      </c>
      <c r="Q6073"/>
      <c r="R6073"/>
      <c r="S6073" t="s">
        <v>10697</v>
      </c>
      <c r="T6073"/>
      <c r="U6073"/>
      <c r="V6073"/>
      <c r="W6073"/>
      <c r="X6073" s="397">
        <v>4</v>
      </c>
      <c r="Y6073" s="397">
        <v>161</v>
      </c>
    </row>
    <row r="6074" spans="1:25" x14ac:dyDescent="0.45">
      <c r="A6074">
        <f>'Page 1 - General Information'!$G$12</f>
        <v>113367003</v>
      </c>
      <c r="B6074" t="str">
        <f>'Page 1 - General Information'!$G$16</f>
        <v>2658</v>
      </c>
      <c r="C6074" s="395" t="s">
        <v>19824</v>
      </c>
      <c r="D6074"/>
      <c r="E6074"/>
      <c r="F6074"/>
      <c r="G6074"/>
      <c r="H6074"/>
      <c r="I6074"/>
      <c r="J6074"/>
      <c r="K6074"/>
      <c r="L6074"/>
      <c r="M6074"/>
      <c r="N6074" t="s">
        <v>8989</v>
      </c>
      <c r="O6074"/>
      <c r="P6074" s="401">
        <f>INDEX('Page 3 - Financial Information'!$K$16:$X$186,Y6074,X6074)</f>
        <v>0</v>
      </c>
      <c r="Q6074"/>
      <c r="R6074"/>
      <c r="S6074" t="s">
        <v>10698</v>
      </c>
      <c r="T6074"/>
      <c r="U6074"/>
      <c r="V6074"/>
      <c r="W6074"/>
      <c r="X6074" s="397">
        <v>5</v>
      </c>
      <c r="Y6074" s="397">
        <v>161</v>
      </c>
    </row>
    <row r="6075" spans="1:25" x14ac:dyDescent="0.45">
      <c r="A6075">
        <f>'Page 1 - General Information'!$G$12</f>
        <v>113367003</v>
      </c>
      <c r="B6075" t="str">
        <f>'Page 1 - General Information'!$G$16</f>
        <v>2658</v>
      </c>
      <c r="C6075" s="395" t="s">
        <v>19824</v>
      </c>
      <c r="D6075"/>
      <c r="E6075"/>
      <c r="F6075"/>
      <c r="G6075"/>
      <c r="H6075"/>
      <c r="I6075"/>
      <c r="J6075"/>
      <c r="K6075"/>
      <c r="L6075"/>
      <c r="M6075"/>
      <c r="N6075" t="s">
        <v>8989</v>
      </c>
      <c r="O6075"/>
      <c r="P6075" s="401">
        <f>INDEX('Page 3 - Financial Information'!$K$16:$X$186,Y6075,X6075)</f>
        <v>0</v>
      </c>
      <c r="Q6075"/>
      <c r="R6075"/>
      <c r="S6075" t="s">
        <v>10699</v>
      </c>
      <c r="T6075"/>
      <c r="U6075"/>
      <c r="V6075"/>
      <c r="W6075"/>
      <c r="X6075" s="397">
        <v>6</v>
      </c>
      <c r="Y6075" s="397">
        <v>161</v>
      </c>
    </row>
    <row r="6076" spans="1:25" x14ac:dyDescent="0.45">
      <c r="A6076">
        <f>'Page 1 - General Information'!$G$12</f>
        <v>113367003</v>
      </c>
      <c r="B6076" t="str">
        <f>'Page 1 - General Information'!$G$16</f>
        <v>2658</v>
      </c>
      <c r="C6076" s="395" t="s">
        <v>19824</v>
      </c>
      <c r="D6076"/>
      <c r="E6076"/>
      <c r="F6076"/>
      <c r="G6076"/>
      <c r="H6076"/>
      <c r="I6076"/>
      <c r="J6076"/>
      <c r="K6076"/>
      <c r="L6076"/>
      <c r="M6076"/>
      <c r="N6076" t="s">
        <v>8989</v>
      </c>
      <c r="O6076"/>
      <c r="P6076" s="401">
        <f>INDEX('Page 3 - Financial Information'!$K$16:$X$186,Y6076,X6076)</f>
        <v>0</v>
      </c>
      <c r="Q6076"/>
      <c r="R6076"/>
      <c r="S6076" t="s">
        <v>10700</v>
      </c>
      <c r="T6076"/>
      <c r="U6076"/>
      <c r="V6076"/>
      <c r="W6076"/>
      <c r="X6076" s="397">
        <v>7</v>
      </c>
      <c r="Y6076" s="397">
        <v>161</v>
      </c>
    </row>
    <row r="6077" spans="1:25" x14ac:dyDescent="0.45">
      <c r="A6077">
        <f>'Page 1 - General Information'!$G$12</f>
        <v>113367003</v>
      </c>
      <c r="B6077" t="str">
        <f>'Page 1 - General Information'!$G$16</f>
        <v>2658</v>
      </c>
      <c r="C6077" s="395" t="s">
        <v>19824</v>
      </c>
      <c r="D6077"/>
      <c r="E6077"/>
      <c r="F6077"/>
      <c r="G6077"/>
      <c r="H6077"/>
      <c r="I6077"/>
      <c r="J6077"/>
      <c r="K6077"/>
      <c r="L6077"/>
      <c r="M6077"/>
      <c r="N6077" t="s">
        <v>8989</v>
      </c>
      <c r="O6077"/>
      <c r="P6077" s="401">
        <f>INDEX('Page 3 - Financial Information'!$K$16:$X$186,Y6077,X6077)</f>
        <v>0</v>
      </c>
      <c r="Q6077"/>
      <c r="R6077"/>
      <c r="S6077" t="s">
        <v>10701</v>
      </c>
      <c r="T6077"/>
      <c r="U6077"/>
      <c r="V6077"/>
      <c r="W6077"/>
      <c r="X6077" s="397">
        <v>8</v>
      </c>
      <c r="Y6077" s="397">
        <v>161</v>
      </c>
    </row>
    <row r="6078" spans="1:25" x14ac:dyDescent="0.45">
      <c r="A6078">
        <f>'Page 1 - General Information'!$G$12</f>
        <v>113367003</v>
      </c>
      <c r="B6078" t="str">
        <f>'Page 1 - General Information'!$G$16</f>
        <v>2658</v>
      </c>
      <c r="C6078" s="395" t="s">
        <v>19824</v>
      </c>
      <c r="D6078"/>
      <c r="E6078"/>
      <c r="F6078"/>
      <c r="G6078"/>
      <c r="H6078"/>
      <c r="I6078"/>
      <c r="J6078"/>
      <c r="K6078"/>
      <c r="L6078"/>
      <c r="M6078"/>
      <c r="N6078" t="s">
        <v>8989</v>
      </c>
      <c r="O6078"/>
      <c r="P6078" s="401">
        <f>INDEX('Page 3 - Financial Information'!$K$16:$X$186,Y6078,X6078)</f>
        <v>0</v>
      </c>
      <c r="Q6078"/>
      <c r="R6078"/>
      <c r="S6078" t="s">
        <v>10702</v>
      </c>
      <c r="T6078"/>
      <c r="U6078"/>
      <c r="V6078"/>
      <c r="W6078"/>
      <c r="X6078" s="397">
        <v>9</v>
      </c>
      <c r="Y6078" s="397">
        <v>161</v>
      </c>
    </row>
    <row r="6079" spans="1:25" x14ac:dyDescent="0.45">
      <c r="A6079">
        <f>'Page 1 - General Information'!$G$12</f>
        <v>113367003</v>
      </c>
      <c r="B6079" t="str">
        <f>'Page 1 - General Information'!$G$16</f>
        <v>2658</v>
      </c>
      <c r="C6079" s="395" t="s">
        <v>19824</v>
      </c>
      <c r="D6079"/>
      <c r="E6079"/>
      <c r="F6079"/>
      <c r="G6079"/>
      <c r="H6079"/>
      <c r="I6079"/>
      <c r="J6079"/>
      <c r="K6079"/>
      <c r="L6079"/>
      <c r="M6079"/>
      <c r="N6079" t="s">
        <v>8989</v>
      </c>
      <c r="O6079"/>
      <c r="P6079" s="401">
        <f>INDEX('Page 3 - Financial Information'!$K$16:$X$186,Y6079,X6079)</f>
        <v>0</v>
      </c>
      <c r="Q6079"/>
      <c r="R6079"/>
      <c r="S6079" t="s">
        <v>10703</v>
      </c>
      <c r="T6079"/>
      <c r="U6079"/>
      <c r="V6079"/>
      <c r="W6079"/>
      <c r="X6079" s="397">
        <v>10</v>
      </c>
      <c r="Y6079" s="397">
        <v>161</v>
      </c>
    </row>
    <row r="6080" spans="1:25" x14ac:dyDescent="0.45">
      <c r="A6080">
        <f>'Page 1 - General Information'!$G$12</f>
        <v>113367003</v>
      </c>
      <c r="B6080" t="str">
        <f>'Page 1 - General Information'!$G$16</f>
        <v>2658</v>
      </c>
      <c r="C6080" s="395" t="s">
        <v>19824</v>
      </c>
      <c r="D6080"/>
      <c r="E6080"/>
      <c r="F6080"/>
      <c r="G6080"/>
      <c r="H6080"/>
      <c r="I6080"/>
      <c r="J6080"/>
      <c r="K6080"/>
      <c r="L6080"/>
      <c r="M6080"/>
      <c r="N6080" t="s">
        <v>8989</v>
      </c>
      <c r="O6080"/>
      <c r="P6080" s="401">
        <f>INDEX('Page 3 - Financial Information'!$K$16:$X$186,Y6080,X6080)</f>
        <v>0</v>
      </c>
      <c r="Q6080"/>
      <c r="R6080"/>
      <c r="S6080" t="s">
        <v>10704</v>
      </c>
      <c r="T6080"/>
      <c r="U6080"/>
      <c r="V6080"/>
      <c r="W6080"/>
      <c r="X6080" s="397">
        <v>13</v>
      </c>
      <c r="Y6080" s="397">
        <v>161</v>
      </c>
    </row>
    <row r="6081" spans="1:25" x14ac:dyDescent="0.45">
      <c r="A6081">
        <f>'Page 1 - General Information'!$G$12</f>
        <v>113367003</v>
      </c>
      <c r="B6081" t="str">
        <f>'Page 1 - General Information'!$G$16</f>
        <v>2658</v>
      </c>
      <c r="C6081" s="395" t="s">
        <v>19824</v>
      </c>
      <c r="D6081"/>
      <c r="E6081"/>
      <c r="F6081"/>
      <c r="G6081"/>
      <c r="H6081"/>
      <c r="I6081"/>
      <c r="J6081"/>
      <c r="K6081"/>
      <c r="L6081"/>
      <c r="M6081"/>
      <c r="N6081" t="s">
        <v>8989</v>
      </c>
      <c r="O6081"/>
      <c r="P6081" s="401">
        <f>INDEX('Page 3 - Financial Information'!$K$16:$X$186,Y6081,X6081)</f>
        <v>0</v>
      </c>
      <c r="Q6081"/>
      <c r="R6081"/>
      <c r="S6081" t="s">
        <v>10705</v>
      </c>
      <c r="T6081"/>
      <c r="U6081"/>
      <c r="V6081"/>
      <c r="W6081"/>
      <c r="X6081" s="397">
        <v>14</v>
      </c>
      <c r="Y6081" s="397">
        <v>161</v>
      </c>
    </row>
    <row r="6082" spans="1:25" x14ac:dyDescent="0.45">
      <c r="A6082">
        <f>'Page 1 - General Information'!$G$12</f>
        <v>113367003</v>
      </c>
      <c r="B6082" t="str">
        <f>'Page 1 - General Information'!$G$16</f>
        <v>2658</v>
      </c>
      <c r="C6082" s="395" t="s">
        <v>19824</v>
      </c>
      <c r="D6082"/>
      <c r="E6082"/>
      <c r="F6082"/>
      <c r="G6082"/>
      <c r="H6082"/>
      <c r="I6082"/>
      <c r="J6082"/>
      <c r="K6082"/>
      <c r="L6082"/>
      <c r="M6082"/>
      <c r="N6082" t="s">
        <v>8989</v>
      </c>
      <c r="O6082"/>
      <c r="P6082" s="401">
        <f>INDEX('Page 3 - Financial Information'!$K$16:$X$186,Y6082,X6082)</f>
        <v>0</v>
      </c>
      <c r="Q6082"/>
      <c r="R6082"/>
      <c r="S6082" t="s">
        <v>10706</v>
      </c>
      <c r="T6082"/>
      <c r="U6082"/>
      <c r="V6082"/>
      <c r="W6082"/>
      <c r="X6082" s="397">
        <v>1</v>
      </c>
      <c r="Y6082" s="397">
        <v>162</v>
      </c>
    </row>
    <row r="6083" spans="1:25" x14ac:dyDescent="0.45">
      <c r="A6083">
        <f>'Page 1 - General Information'!$G$12</f>
        <v>113367003</v>
      </c>
      <c r="B6083" t="str">
        <f>'Page 1 - General Information'!$G$16</f>
        <v>2658</v>
      </c>
      <c r="C6083" s="395" t="s">
        <v>19824</v>
      </c>
      <c r="D6083"/>
      <c r="E6083"/>
      <c r="F6083"/>
      <c r="G6083"/>
      <c r="H6083"/>
      <c r="I6083"/>
      <c r="J6083"/>
      <c r="K6083"/>
      <c r="L6083"/>
      <c r="M6083"/>
      <c r="N6083" t="s">
        <v>8989</v>
      </c>
      <c r="O6083"/>
      <c r="P6083" s="401">
        <f>INDEX('Page 3 - Financial Information'!$K$16:$X$186,Y6083,X6083)</f>
        <v>0</v>
      </c>
      <c r="Q6083"/>
      <c r="R6083"/>
      <c r="S6083" t="s">
        <v>10707</v>
      </c>
      <c r="T6083"/>
      <c r="U6083"/>
      <c r="V6083"/>
      <c r="W6083"/>
      <c r="X6083" s="397">
        <v>3</v>
      </c>
      <c r="Y6083" s="397">
        <v>162</v>
      </c>
    </row>
    <row r="6084" spans="1:25" x14ac:dyDescent="0.45">
      <c r="A6084">
        <f>'Page 1 - General Information'!$G$12</f>
        <v>113367003</v>
      </c>
      <c r="B6084" t="str">
        <f>'Page 1 - General Information'!$G$16</f>
        <v>2658</v>
      </c>
      <c r="C6084" s="395" t="s">
        <v>19824</v>
      </c>
      <c r="D6084"/>
      <c r="E6084"/>
      <c r="F6084"/>
      <c r="G6084"/>
      <c r="H6084"/>
      <c r="I6084"/>
      <c r="J6084"/>
      <c r="K6084"/>
      <c r="L6084"/>
      <c r="M6084"/>
      <c r="N6084" t="s">
        <v>8989</v>
      </c>
      <c r="O6084"/>
      <c r="P6084" s="401">
        <f>INDEX('Page 3 - Financial Information'!$K$16:$X$186,Y6084,X6084)</f>
        <v>0</v>
      </c>
      <c r="Q6084"/>
      <c r="R6084"/>
      <c r="S6084" t="s">
        <v>10708</v>
      </c>
      <c r="T6084"/>
      <c r="U6084"/>
      <c r="V6084"/>
      <c r="W6084"/>
      <c r="X6084" s="397">
        <v>4</v>
      </c>
      <c r="Y6084" s="397">
        <v>162</v>
      </c>
    </row>
    <row r="6085" spans="1:25" x14ac:dyDescent="0.45">
      <c r="A6085">
        <f>'Page 1 - General Information'!$G$12</f>
        <v>113367003</v>
      </c>
      <c r="B6085" t="str">
        <f>'Page 1 - General Information'!$G$16</f>
        <v>2658</v>
      </c>
      <c r="C6085" s="395" t="s">
        <v>19824</v>
      </c>
      <c r="D6085"/>
      <c r="E6085"/>
      <c r="F6085"/>
      <c r="G6085"/>
      <c r="H6085"/>
      <c r="I6085"/>
      <c r="J6085"/>
      <c r="K6085"/>
      <c r="L6085"/>
      <c r="M6085"/>
      <c r="N6085" t="s">
        <v>8989</v>
      </c>
      <c r="O6085"/>
      <c r="P6085" s="401">
        <f>INDEX('Page 3 - Financial Information'!$K$16:$X$186,Y6085,X6085)</f>
        <v>0</v>
      </c>
      <c r="Q6085"/>
      <c r="R6085"/>
      <c r="S6085" t="s">
        <v>10709</v>
      </c>
      <c r="T6085"/>
      <c r="U6085"/>
      <c r="V6085"/>
      <c r="W6085"/>
      <c r="X6085" s="397">
        <v>5</v>
      </c>
      <c r="Y6085" s="397">
        <v>162</v>
      </c>
    </row>
    <row r="6086" spans="1:25" x14ac:dyDescent="0.45">
      <c r="A6086">
        <f>'Page 1 - General Information'!$G$12</f>
        <v>113367003</v>
      </c>
      <c r="B6086" t="str">
        <f>'Page 1 - General Information'!$G$16</f>
        <v>2658</v>
      </c>
      <c r="C6086" s="395" t="s">
        <v>19824</v>
      </c>
      <c r="D6086"/>
      <c r="E6086"/>
      <c r="F6086"/>
      <c r="G6086"/>
      <c r="H6086"/>
      <c r="I6086"/>
      <c r="J6086"/>
      <c r="K6086"/>
      <c r="L6086"/>
      <c r="M6086"/>
      <c r="N6086" t="s">
        <v>8989</v>
      </c>
      <c r="O6086"/>
      <c r="P6086" s="401">
        <f>INDEX('Page 3 - Financial Information'!$K$16:$X$186,Y6086,X6086)</f>
        <v>0</v>
      </c>
      <c r="Q6086"/>
      <c r="R6086"/>
      <c r="S6086" t="s">
        <v>10710</v>
      </c>
      <c r="T6086"/>
      <c r="U6086"/>
      <c r="V6086"/>
      <c r="W6086"/>
      <c r="X6086" s="397">
        <v>6</v>
      </c>
      <c r="Y6086" s="397">
        <v>162</v>
      </c>
    </row>
    <row r="6087" spans="1:25" x14ac:dyDescent="0.45">
      <c r="A6087">
        <f>'Page 1 - General Information'!$G$12</f>
        <v>113367003</v>
      </c>
      <c r="B6087" t="str">
        <f>'Page 1 - General Information'!$G$16</f>
        <v>2658</v>
      </c>
      <c r="C6087" s="395" t="s">
        <v>19824</v>
      </c>
      <c r="D6087"/>
      <c r="E6087"/>
      <c r="F6087"/>
      <c r="G6087"/>
      <c r="H6087"/>
      <c r="I6087"/>
      <c r="J6087"/>
      <c r="K6087"/>
      <c r="L6087"/>
      <c r="M6087"/>
      <c r="N6087" t="s">
        <v>8989</v>
      </c>
      <c r="O6087"/>
      <c r="P6087" s="401">
        <f>INDEX('Page 3 - Financial Information'!$K$16:$X$186,Y6087,X6087)</f>
        <v>0</v>
      </c>
      <c r="Q6087"/>
      <c r="R6087"/>
      <c r="S6087" t="s">
        <v>10711</v>
      </c>
      <c r="T6087"/>
      <c r="U6087"/>
      <c r="V6087"/>
      <c r="W6087"/>
      <c r="X6087" s="397">
        <v>7</v>
      </c>
      <c r="Y6087" s="397">
        <v>162</v>
      </c>
    </row>
    <row r="6088" spans="1:25" x14ac:dyDescent="0.45">
      <c r="A6088">
        <f>'Page 1 - General Information'!$G$12</f>
        <v>113367003</v>
      </c>
      <c r="B6088" t="str">
        <f>'Page 1 - General Information'!$G$16</f>
        <v>2658</v>
      </c>
      <c r="C6088" s="395" t="s">
        <v>19824</v>
      </c>
      <c r="D6088"/>
      <c r="E6088"/>
      <c r="F6088"/>
      <c r="G6088"/>
      <c r="H6088"/>
      <c r="I6088"/>
      <c r="J6088"/>
      <c r="K6088"/>
      <c r="L6088"/>
      <c r="M6088"/>
      <c r="N6088" t="s">
        <v>8989</v>
      </c>
      <c r="O6088"/>
      <c r="P6088" s="401">
        <f>INDEX('Page 3 - Financial Information'!$K$16:$X$186,Y6088,X6088)</f>
        <v>0</v>
      </c>
      <c r="Q6088"/>
      <c r="R6088"/>
      <c r="S6088" t="s">
        <v>10712</v>
      </c>
      <c r="T6088"/>
      <c r="U6088"/>
      <c r="V6088"/>
      <c r="W6088"/>
      <c r="X6088" s="397">
        <v>8</v>
      </c>
      <c r="Y6088" s="397">
        <v>162</v>
      </c>
    </row>
    <row r="6089" spans="1:25" x14ac:dyDescent="0.45">
      <c r="A6089">
        <f>'Page 1 - General Information'!$G$12</f>
        <v>113367003</v>
      </c>
      <c r="B6089" t="str">
        <f>'Page 1 - General Information'!$G$16</f>
        <v>2658</v>
      </c>
      <c r="C6089" s="395" t="s">
        <v>19824</v>
      </c>
      <c r="D6089"/>
      <c r="E6089"/>
      <c r="F6089"/>
      <c r="G6089"/>
      <c r="H6089"/>
      <c r="I6089"/>
      <c r="J6089"/>
      <c r="K6089"/>
      <c r="L6089"/>
      <c r="M6089"/>
      <c r="N6089" t="s">
        <v>8989</v>
      </c>
      <c r="O6089"/>
      <c r="P6089" s="401">
        <f>INDEX('Page 3 - Financial Information'!$K$16:$X$186,Y6089,X6089)</f>
        <v>0</v>
      </c>
      <c r="Q6089"/>
      <c r="R6089"/>
      <c r="S6089" t="s">
        <v>10713</v>
      </c>
      <c r="T6089"/>
      <c r="U6089"/>
      <c r="V6089"/>
      <c r="W6089"/>
      <c r="X6089" s="397">
        <v>9</v>
      </c>
      <c r="Y6089" s="397">
        <v>162</v>
      </c>
    </row>
    <row r="6090" spans="1:25" x14ac:dyDescent="0.45">
      <c r="A6090">
        <f>'Page 1 - General Information'!$G$12</f>
        <v>113367003</v>
      </c>
      <c r="B6090" t="str">
        <f>'Page 1 - General Information'!$G$16</f>
        <v>2658</v>
      </c>
      <c r="C6090" s="395" t="s">
        <v>19824</v>
      </c>
      <c r="D6090"/>
      <c r="E6090"/>
      <c r="F6090"/>
      <c r="G6090"/>
      <c r="H6090"/>
      <c r="I6090"/>
      <c r="J6090"/>
      <c r="K6090"/>
      <c r="L6090"/>
      <c r="M6090"/>
      <c r="N6090" t="s">
        <v>8989</v>
      </c>
      <c r="O6090"/>
      <c r="P6090" s="401">
        <f>INDEX('Page 3 - Financial Information'!$K$16:$X$186,Y6090,X6090)</f>
        <v>0</v>
      </c>
      <c r="Q6090"/>
      <c r="R6090"/>
      <c r="S6090" t="s">
        <v>10714</v>
      </c>
      <c r="T6090"/>
      <c r="U6090"/>
      <c r="V6090"/>
      <c r="W6090"/>
      <c r="X6090" s="397">
        <v>10</v>
      </c>
      <c r="Y6090" s="397">
        <v>162</v>
      </c>
    </row>
    <row r="6091" spans="1:25" x14ac:dyDescent="0.45">
      <c r="A6091">
        <f>'Page 1 - General Information'!$G$12</f>
        <v>113367003</v>
      </c>
      <c r="B6091" t="str">
        <f>'Page 1 - General Information'!$G$16</f>
        <v>2658</v>
      </c>
      <c r="C6091" s="395" t="s">
        <v>19824</v>
      </c>
      <c r="D6091"/>
      <c r="E6091"/>
      <c r="F6091"/>
      <c r="G6091"/>
      <c r="H6091"/>
      <c r="I6091"/>
      <c r="J6091"/>
      <c r="K6091"/>
      <c r="L6091"/>
      <c r="M6091"/>
      <c r="N6091" t="s">
        <v>8989</v>
      </c>
      <c r="O6091"/>
      <c r="P6091" s="401">
        <f>INDEX('Page 3 - Financial Information'!$K$16:$X$186,Y6091,X6091)</f>
        <v>0</v>
      </c>
      <c r="Q6091"/>
      <c r="R6091"/>
      <c r="S6091" t="s">
        <v>10715</v>
      </c>
      <c r="T6091"/>
      <c r="U6091"/>
      <c r="V6091"/>
      <c r="W6091"/>
      <c r="X6091" s="397">
        <v>13</v>
      </c>
      <c r="Y6091" s="397">
        <v>162</v>
      </c>
    </row>
    <row r="6092" spans="1:25" x14ac:dyDescent="0.45">
      <c r="A6092">
        <f>'Page 1 - General Information'!$G$12</f>
        <v>113367003</v>
      </c>
      <c r="B6092" t="str">
        <f>'Page 1 - General Information'!$G$16</f>
        <v>2658</v>
      </c>
      <c r="C6092" s="395" t="s">
        <v>19824</v>
      </c>
      <c r="D6092"/>
      <c r="E6092"/>
      <c r="F6092"/>
      <c r="G6092"/>
      <c r="H6092"/>
      <c r="I6092"/>
      <c r="J6092"/>
      <c r="K6092"/>
      <c r="L6092"/>
      <c r="M6092"/>
      <c r="N6092" t="s">
        <v>8989</v>
      </c>
      <c r="O6092"/>
      <c r="P6092" s="401">
        <f>INDEX('Page 3 - Financial Information'!$K$16:$X$186,Y6092,X6092)</f>
        <v>0</v>
      </c>
      <c r="Q6092"/>
      <c r="R6092"/>
      <c r="S6092" t="s">
        <v>10716</v>
      </c>
      <c r="T6092"/>
      <c r="U6092"/>
      <c r="V6092"/>
      <c r="W6092"/>
      <c r="X6092" s="397">
        <v>14</v>
      </c>
      <c r="Y6092" s="397">
        <v>162</v>
      </c>
    </row>
    <row r="6093" spans="1:25" x14ac:dyDescent="0.45">
      <c r="A6093">
        <f>'Page 1 - General Information'!$G$12</f>
        <v>113367003</v>
      </c>
      <c r="B6093" t="str">
        <f>'Page 1 - General Information'!$G$16</f>
        <v>2658</v>
      </c>
      <c r="C6093" s="395" t="s">
        <v>19824</v>
      </c>
      <c r="D6093"/>
      <c r="E6093"/>
      <c r="F6093"/>
      <c r="G6093"/>
      <c r="H6093"/>
      <c r="I6093"/>
      <c r="J6093"/>
      <c r="K6093"/>
      <c r="L6093"/>
      <c r="M6093"/>
      <c r="N6093" t="s">
        <v>8989</v>
      </c>
      <c r="O6093"/>
      <c r="P6093" s="401">
        <f>INDEX('Page 3 - Financial Information'!$K$16:$X$186,Y6093,X6093)</f>
        <v>0</v>
      </c>
      <c r="Q6093"/>
      <c r="R6093"/>
      <c r="S6093" t="s">
        <v>10717</v>
      </c>
      <c r="T6093"/>
      <c r="U6093"/>
      <c r="V6093"/>
      <c r="W6093"/>
      <c r="X6093" s="397">
        <v>1</v>
      </c>
      <c r="Y6093" s="397">
        <v>163</v>
      </c>
    </row>
    <row r="6094" spans="1:25" x14ac:dyDescent="0.45">
      <c r="A6094">
        <f>'Page 1 - General Information'!$G$12</f>
        <v>113367003</v>
      </c>
      <c r="B6094" t="str">
        <f>'Page 1 - General Information'!$G$16</f>
        <v>2658</v>
      </c>
      <c r="C6094" s="395" t="s">
        <v>19824</v>
      </c>
      <c r="D6094"/>
      <c r="E6094"/>
      <c r="F6094"/>
      <c r="G6094"/>
      <c r="H6094"/>
      <c r="I6094"/>
      <c r="J6094"/>
      <c r="K6094"/>
      <c r="L6094"/>
      <c r="M6094"/>
      <c r="N6094" t="s">
        <v>8989</v>
      </c>
      <c r="O6094"/>
      <c r="P6094" s="401">
        <f>INDEX('Page 3 - Financial Information'!$K$16:$X$186,Y6094,X6094)</f>
        <v>0</v>
      </c>
      <c r="Q6094"/>
      <c r="R6094"/>
      <c r="S6094" t="s">
        <v>10718</v>
      </c>
      <c r="T6094"/>
      <c r="U6094"/>
      <c r="V6094"/>
      <c r="W6094"/>
      <c r="X6094" s="397">
        <v>3</v>
      </c>
      <c r="Y6094" s="397">
        <v>163</v>
      </c>
    </row>
    <row r="6095" spans="1:25" x14ac:dyDescent="0.45">
      <c r="A6095">
        <f>'Page 1 - General Information'!$G$12</f>
        <v>113367003</v>
      </c>
      <c r="B6095" t="str">
        <f>'Page 1 - General Information'!$G$16</f>
        <v>2658</v>
      </c>
      <c r="C6095" s="395" t="s">
        <v>19824</v>
      </c>
      <c r="D6095"/>
      <c r="E6095"/>
      <c r="F6095"/>
      <c r="G6095"/>
      <c r="H6095"/>
      <c r="I6095"/>
      <c r="J6095"/>
      <c r="K6095"/>
      <c r="L6095"/>
      <c r="M6095"/>
      <c r="N6095" t="s">
        <v>8989</v>
      </c>
      <c r="O6095"/>
      <c r="P6095" s="401">
        <f>INDEX('Page 3 - Financial Information'!$K$16:$X$186,Y6095,X6095)</f>
        <v>0</v>
      </c>
      <c r="Q6095"/>
      <c r="R6095"/>
      <c r="S6095" t="s">
        <v>10719</v>
      </c>
      <c r="T6095"/>
      <c r="U6095"/>
      <c r="V6095"/>
      <c r="W6095"/>
      <c r="X6095" s="397">
        <v>4</v>
      </c>
      <c r="Y6095" s="397">
        <v>163</v>
      </c>
    </row>
    <row r="6096" spans="1:25" x14ac:dyDescent="0.45">
      <c r="A6096">
        <f>'Page 1 - General Information'!$G$12</f>
        <v>113367003</v>
      </c>
      <c r="B6096" t="str">
        <f>'Page 1 - General Information'!$G$16</f>
        <v>2658</v>
      </c>
      <c r="C6096" s="395" t="s">
        <v>19824</v>
      </c>
      <c r="D6096"/>
      <c r="E6096"/>
      <c r="F6096"/>
      <c r="G6096"/>
      <c r="H6096"/>
      <c r="I6096"/>
      <c r="J6096"/>
      <c r="K6096"/>
      <c r="L6096"/>
      <c r="M6096"/>
      <c r="N6096" t="s">
        <v>8989</v>
      </c>
      <c r="O6096"/>
      <c r="P6096" s="401">
        <f>INDEX('Page 3 - Financial Information'!$K$16:$X$186,Y6096,X6096)</f>
        <v>0</v>
      </c>
      <c r="Q6096"/>
      <c r="R6096"/>
      <c r="S6096" t="s">
        <v>10720</v>
      </c>
      <c r="T6096"/>
      <c r="U6096"/>
      <c r="V6096"/>
      <c r="W6096"/>
      <c r="X6096" s="397">
        <v>5</v>
      </c>
      <c r="Y6096" s="397">
        <v>163</v>
      </c>
    </row>
    <row r="6097" spans="1:25" x14ac:dyDescent="0.45">
      <c r="A6097">
        <f>'Page 1 - General Information'!$G$12</f>
        <v>113367003</v>
      </c>
      <c r="B6097" t="str">
        <f>'Page 1 - General Information'!$G$16</f>
        <v>2658</v>
      </c>
      <c r="C6097" s="395" t="s">
        <v>19824</v>
      </c>
      <c r="D6097"/>
      <c r="E6097"/>
      <c r="F6097"/>
      <c r="G6097"/>
      <c r="H6097"/>
      <c r="I6097"/>
      <c r="J6097"/>
      <c r="K6097"/>
      <c r="L6097"/>
      <c r="M6097"/>
      <c r="N6097" t="s">
        <v>8989</v>
      </c>
      <c r="O6097"/>
      <c r="P6097" s="401">
        <f>INDEX('Page 3 - Financial Information'!$K$16:$X$186,Y6097,X6097)</f>
        <v>0</v>
      </c>
      <c r="Q6097"/>
      <c r="R6097"/>
      <c r="S6097" t="s">
        <v>10721</v>
      </c>
      <c r="T6097"/>
      <c r="U6097"/>
      <c r="V6097"/>
      <c r="W6097"/>
      <c r="X6097" s="397">
        <v>6</v>
      </c>
      <c r="Y6097" s="397">
        <v>163</v>
      </c>
    </row>
    <row r="6098" spans="1:25" x14ac:dyDescent="0.45">
      <c r="A6098">
        <f>'Page 1 - General Information'!$G$12</f>
        <v>113367003</v>
      </c>
      <c r="B6098" t="str">
        <f>'Page 1 - General Information'!$G$16</f>
        <v>2658</v>
      </c>
      <c r="C6098" s="395" t="s">
        <v>19824</v>
      </c>
      <c r="D6098"/>
      <c r="E6098"/>
      <c r="F6098"/>
      <c r="G6098"/>
      <c r="H6098"/>
      <c r="I6098"/>
      <c r="J6098"/>
      <c r="K6098"/>
      <c r="L6098"/>
      <c r="M6098"/>
      <c r="N6098" t="s">
        <v>8989</v>
      </c>
      <c r="O6098"/>
      <c r="P6098" s="401">
        <f>INDEX('Page 3 - Financial Information'!$K$16:$X$186,Y6098,X6098)</f>
        <v>0</v>
      </c>
      <c r="Q6098"/>
      <c r="R6098"/>
      <c r="S6098" t="s">
        <v>10722</v>
      </c>
      <c r="T6098"/>
      <c r="U6098"/>
      <c r="V6098"/>
      <c r="W6098"/>
      <c r="X6098" s="397">
        <v>7</v>
      </c>
      <c r="Y6098" s="397">
        <v>163</v>
      </c>
    </row>
    <row r="6099" spans="1:25" x14ac:dyDescent="0.45">
      <c r="A6099">
        <f>'Page 1 - General Information'!$G$12</f>
        <v>113367003</v>
      </c>
      <c r="B6099" t="str">
        <f>'Page 1 - General Information'!$G$16</f>
        <v>2658</v>
      </c>
      <c r="C6099" s="395" t="s">
        <v>19824</v>
      </c>
      <c r="D6099"/>
      <c r="E6099"/>
      <c r="F6099"/>
      <c r="G6099"/>
      <c r="H6099"/>
      <c r="I6099"/>
      <c r="J6099"/>
      <c r="K6099"/>
      <c r="L6099"/>
      <c r="M6099"/>
      <c r="N6099" t="s">
        <v>8989</v>
      </c>
      <c r="O6099"/>
      <c r="P6099" s="401">
        <f>INDEX('Page 3 - Financial Information'!$K$16:$X$186,Y6099,X6099)</f>
        <v>0</v>
      </c>
      <c r="Q6099"/>
      <c r="R6099"/>
      <c r="S6099" t="s">
        <v>10723</v>
      </c>
      <c r="T6099"/>
      <c r="U6099"/>
      <c r="V6099"/>
      <c r="W6099"/>
      <c r="X6099" s="397">
        <v>8</v>
      </c>
      <c r="Y6099" s="397">
        <v>163</v>
      </c>
    </row>
    <row r="6100" spans="1:25" x14ac:dyDescent="0.45">
      <c r="A6100">
        <f>'Page 1 - General Information'!$G$12</f>
        <v>113367003</v>
      </c>
      <c r="B6100" t="str">
        <f>'Page 1 - General Information'!$G$16</f>
        <v>2658</v>
      </c>
      <c r="C6100" s="395" t="s">
        <v>19824</v>
      </c>
      <c r="D6100"/>
      <c r="E6100"/>
      <c r="F6100"/>
      <c r="G6100"/>
      <c r="H6100"/>
      <c r="I6100"/>
      <c r="J6100"/>
      <c r="K6100"/>
      <c r="L6100"/>
      <c r="M6100"/>
      <c r="N6100" t="s">
        <v>8989</v>
      </c>
      <c r="O6100"/>
      <c r="P6100" s="401">
        <f>INDEX('Page 3 - Financial Information'!$K$16:$X$186,Y6100,X6100)</f>
        <v>0</v>
      </c>
      <c r="Q6100"/>
      <c r="R6100"/>
      <c r="S6100" t="s">
        <v>10724</v>
      </c>
      <c r="T6100"/>
      <c r="U6100"/>
      <c r="V6100"/>
      <c r="W6100"/>
      <c r="X6100" s="397">
        <v>9</v>
      </c>
      <c r="Y6100" s="397">
        <v>163</v>
      </c>
    </row>
    <row r="6101" spans="1:25" x14ac:dyDescent="0.45">
      <c r="A6101">
        <f>'Page 1 - General Information'!$G$12</f>
        <v>113367003</v>
      </c>
      <c r="B6101" t="str">
        <f>'Page 1 - General Information'!$G$16</f>
        <v>2658</v>
      </c>
      <c r="C6101" s="395" t="s">
        <v>19824</v>
      </c>
      <c r="D6101"/>
      <c r="E6101"/>
      <c r="F6101"/>
      <c r="G6101"/>
      <c r="H6101"/>
      <c r="I6101"/>
      <c r="J6101"/>
      <c r="K6101"/>
      <c r="L6101"/>
      <c r="M6101"/>
      <c r="N6101" t="s">
        <v>8989</v>
      </c>
      <c r="O6101"/>
      <c r="P6101" s="401">
        <f>INDEX('Page 3 - Financial Information'!$K$16:$X$186,Y6101,X6101)</f>
        <v>0</v>
      </c>
      <c r="Q6101"/>
      <c r="R6101"/>
      <c r="S6101" t="s">
        <v>10725</v>
      </c>
      <c r="T6101"/>
      <c r="U6101"/>
      <c r="V6101"/>
      <c r="W6101"/>
      <c r="X6101" s="397">
        <v>10</v>
      </c>
      <c r="Y6101" s="397">
        <v>163</v>
      </c>
    </row>
    <row r="6102" spans="1:25" x14ac:dyDescent="0.45">
      <c r="A6102">
        <f>'Page 1 - General Information'!$G$12</f>
        <v>113367003</v>
      </c>
      <c r="B6102" t="str">
        <f>'Page 1 - General Information'!$G$16</f>
        <v>2658</v>
      </c>
      <c r="C6102" s="395" t="s">
        <v>19824</v>
      </c>
      <c r="D6102"/>
      <c r="E6102"/>
      <c r="F6102"/>
      <c r="G6102"/>
      <c r="H6102"/>
      <c r="I6102"/>
      <c r="J6102"/>
      <c r="K6102"/>
      <c r="L6102"/>
      <c r="M6102"/>
      <c r="N6102" t="s">
        <v>8989</v>
      </c>
      <c r="O6102"/>
      <c r="P6102" s="401">
        <f>INDEX('Page 3 - Financial Information'!$K$16:$X$186,Y6102,X6102)</f>
        <v>0</v>
      </c>
      <c r="Q6102"/>
      <c r="R6102"/>
      <c r="S6102" t="s">
        <v>10726</v>
      </c>
      <c r="T6102"/>
      <c r="U6102"/>
      <c r="V6102"/>
      <c r="W6102"/>
      <c r="X6102" s="397">
        <v>13</v>
      </c>
      <c r="Y6102" s="397">
        <v>163</v>
      </c>
    </row>
    <row r="6103" spans="1:25" x14ac:dyDescent="0.45">
      <c r="A6103">
        <f>'Page 1 - General Information'!$G$12</f>
        <v>113367003</v>
      </c>
      <c r="B6103" t="str">
        <f>'Page 1 - General Information'!$G$16</f>
        <v>2658</v>
      </c>
      <c r="C6103" s="395" t="s">
        <v>19824</v>
      </c>
      <c r="D6103"/>
      <c r="E6103"/>
      <c r="F6103"/>
      <c r="G6103"/>
      <c r="H6103"/>
      <c r="I6103"/>
      <c r="J6103"/>
      <c r="K6103"/>
      <c r="L6103"/>
      <c r="M6103"/>
      <c r="N6103" t="s">
        <v>8989</v>
      </c>
      <c r="O6103"/>
      <c r="P6103" s="401">
        <f>INDEX('Page 3 - Financial Information'!$K$16:$X$186,Y6103,X6103)</f>
        <v>0</v>
      </c>
      <c r="Q6103"/>
      <c r="R6103"/>
      <c r="S6103" t="s">
        <v>10727</v>
      </c>
      <c r="T6103"/>
      <c r="U6103"/>
      <c r="V6103"/>
      <c r="W6103"/>
      <c r="X6103" s="397">
        <v>14</v>
      </c>
      <c r="Y6103" s="397">
        <v>163</v>
      </c>
    </row>
    <row r="6104" spans="1:25" x14ac:dyDescent="0.45">
      <c r="A6104">
        <f>'Page 1 - General Information'!$G$12</f>
        <v>113367003</v>
      </c>
      <c r="B6104" t="str">
        <f>'Page 1 - General Information'!$G$16</f>
        <v>2658</v>
      </c>
      <c r="C6104" s="395" t="s">
        <v>19824</v>
      </c>
      <c r="D6104"/>
      <c r="E6104"/>
      <c r="F6104"/>
      <c r="G6104"/>
      <c r="H6104"/>
      <c r="I6104"/>
      <c r="J6104"/>
      <c r="K6104"/>
      <c r="L6104"/>
      <c r="M6104"/>
      <c r="N6104" t="s">
        <v>8989</v>
      </c>
      <c r="O6104"/>
      <c r="P6104" s="401">
        <f>INDEX('Page 3 - Financial Information'!$K$16:$X$186,Y6104,X6104)</f>
        <v>0</v>
      </c>
      <c r="Q6104"/>
      <c r="R6104"/>
      <c r="S6104" t="s">
        <v>10728</v>
      </c>
      <c r="T6104"/>
      <c r="U6104"/>
      <c r="V6104"/>
      <c r="W6104"/>
      <c r="X6104" s="397">
        <v>1</v>
      </c>
      <c r="Y6104" s="397">
        <v>164</v>
      </c>
    </row>
    <row r="6105" spans="1:25" x14ac:dyDescent="0.45">
      <c r="A6105">
        <f>'Page 1 - General Information'!$G$12</f>
        <v>113367003</v>
      </c>
      <c r="B6105" t="str">
        <f>'Page 1 - General Information'!$G$16</f>
        <v>2658</v>
      </c>
      <c r="C6105" s="395" t="s">
        <v>19824</v>
      </c>
      <c r="D6105"/>
      <c r="E6105"/>
      <c r="F6105"/>
      <c r="G6105"/>
      <c r="H6105"/>
      <c r="I6105"/>
      <c r="J6105"/>
      <c r="K6105"/>
      <c r="L6105"/>
      <c r="M6105"/>
      <c r="N6105" t="s">
        <v>8989</v>
      </c>
      <c r="O6105"/>
      <c r="P6105" s="401">
        <f>INDEX('Page 3 - Financial Information'!$K$16:$X$186,Y6105,X6105)</f>
        <v>0</v>
      </c>
      <c r="Q6105"/>
      <c r="R6105"/>
      <c r="S6105" t="s">
        <v>10729</v>
      </c>
      <c r="T6105"/>
      <c r="U6105"/>
      <c r="V6105"/>
      <c r="W6105"/>
      <c r="X6105" s="397">
        <v>3</v>
      </c>
      <c r="Y6105" s="397">
        <v>164</v>
      </c>
    </row>
    <row r="6106" spans="1:25" x14ac:dyDescent="0.45">
      <c r="A6106">
        <f>'Page 1 - General Information'!$G$12</f>
        <v>113367003</v>
      </c>
      <c r="B6106" t="str">
        <f>'Page 1 - General Information'!$G$16</f>
        <v>2658</v>
      </c>
      <c r="C6106" s="395" t="s">
        <v>19824</v>
      </c>
      <c r="D6106"/>
      <c r="E6106"/>
      <c r="F6106"/>
      <c r="G6106"/>
      <c r="H6106"/>
      <c r="I6106"/>
      <c r="J6106"/>
      <c r="K6106"/>
      <c r="L6106"/>
      <c r="M6106"/>
      <c r="N6106" t="s">
        <v>8989</v>
      </c>
      <c r="O6106"/>
      <c r="P6106" s="401">
        <f>INDEX('Page 3 - Financial Information'!$K$16:$X$186,Y6106,X6106)</f>
        <v>0</v>
      </c>
      <c r="Q6106"/>
      <c r="R6106"/>
      <c r="S6106" t="s">
        <v>10730</v>
      </c>
      <c r="T6106"/>
      <c r="U6106"/>
      <c r="V6106"/>
      <c r="W6106"/>
      <c r="X6106" s="397">
        <v>4</v>
      </c>
      <c r="Y6106" s="397">
        <v>164</v>
      </c>
    </row>
    <row r="6107" spans="1:25" x14ac:dyDescent="0.45">
      <c r="A6107">
        <f>'Page 1 - General Information'!$G$12</f>
        <v>113367003</v>
      </c>
      <c r="B6107" t="str">
        <f>'Page 1 - General Information'!$G$16</f>
        <v>2658</v>
      </c>
      <c r="C6107" s="395" t="s">
        <v>19824</v>
      </c>
      <c r="D6107"/>
      <c r="E6107"/>
      <c r="F6107"/>
      <c r="G6107"/>
      <c r="H6107"/>
      <c r="I6107"/>
      <c r="J6107"/>
      <c r="K6107"/>
      <c r="L6107"/>
      <c r="M6107"/>
      <c r="N6107" t="s">
        <v>8989</v>
      </c>
      <c r="O6107"/>
      <c r="P6107" s="401">
        <f>INDEX('Page 3 - Financial Information'!$K$16:$X$186,Y6107,X6107)</f>
        <v>0</v>
      </c>
      <c r="Q6107"/>
      <c r="R6107"/>
      <c r="S6107" t="s">
        <v>10731</v>
      </c>
      <c r="T6107"/>
      <c r="U6107"/>
      <c r="V6107"/>
      <c r="W6107"/>
      <c r="X6107" s="397">
        <v>5</v>
      </c>
      <c r="Y6107" s="397">
        <v>164</v>
      </c>
    </row>
    <row r="6108" spans="1:25" x14ac:dyDescent="0.45">
      <c r="A6108">
        <f>'Page 1 - General Information'!$G$12</f>
        <v>113367003</v>
      </c>
      <c r="B6108" t="str">
        <f>'Page 1 - General Information'!$G$16</f>
        <v>2658</v>
      </c>
      <c r="C6108" s="395" t="s">
        <v>19824</v>
      </c>
      <c r="D6108"/>
      <c r="E6108"/>
      <c r="F6108"/>
      <c r="G6108"/>
      <c r="H6108"/>
      <c r="I6108"/>
      <c r="J6108"/>
      <c r="K6108"/>
      <c r="L6108"/>
      <c r="M6108"/>
      <c r="N6108" t="s">
        <v>8989</v>
      </c>
      <c r="O6108"/>
      <c r="P6108" s="401">
        <f>INDEX('Page 3 - Financial Information'!$K$16:$X$186,Y6108,X6108)</f>
        <v>0</v>
      </c>
      <c r="Q6108"/>
      <c r="R6108"/>
      <c r="S6108" t="s">
        <v>10732</v>
      </c>
      <c r="T6108"/>
      <c r="U6108"/>
      <c r="V6108"/>
      <c r="W6108"/>
      <c r="X6108" s="397">
        <v>6</v>
      </c>
      <c r="Y6108" s="397">
        <v>164</v>
      </c>
    </row>
    <row r="6109" spans="1:25" x14ac:dyDescent="0.45">
      <c r="A6109">
        <f>'Page 1 - General Information'!$G$12</f>
        <v>113367003</v>
      </c>
      <c r="B6109" t="str">
        <f>'Page 1 - General Information'!$G$16</f>
        <v>2658</v>
      </c>
      <c r="C6109" s="395" t="s">
        <v>19824</v>
      </c>
      <c r="D6109"/>
      <c r="E6109"/>
      <c r="F6109"/>
      <c r="G6109"/>
      <c r="H6109"/>
      <c r="I6109"/>
      <c r="J6109"/>
      <c r="K6109"/>
      <c r="L6109"/>
      <c r="M6109"/>
      <c r="N6109" t="s">
        <v>8989</v>
      </c>
      <c r="O6109"/>
      <c r="P6109" s="401">
        <f>INDEX('Page 3 - Financial Information'!$K$16:$X$186,Y6109,X6109)</f>
        <v>0</v>
      </c>
      <c r="Q6109"/>
      <c r="R6109"/>
      <c r="S6109" t="s">
        <v>10733</v>
      </c>
      <c r="T6109"/>
      <c r="U6109"/>
      <c r="V6109"/>
      <c r="W6109"/>
      <c r="X6109" s="397">
        <v>7</v>
      </c>
      <c r="Y6109" s="397">
        <v>164</v>
      </c>
    </row>
    <row r="6110" spans="1:25" x14ac:dyDescent="0.45">
      <c r="A6110">
        <f>'Page 1 - General Information'!$G$12</f>
        <v>113367003</v>
      </c>
      <c r="B6110" t="str">
        <f>'Page 1 - General Information'!$G$16</f>
        <v>2658</v>
      </c>
      <c r="C6110" s="395" t="s">
        <v>19824</v>
      </c>
      <c r="D6110"/>
      <c r="E6110"/>
      <c r="F6110"/>
      <c r="G6110"/>
      <c r="H6110"/>
      <c r="I6110"/>
      <c r="J6110"/>
      <c r="K6110"/>
      <c r="L6110"/>
      <c r="M6110"/>
      <c r="N6110" t="s">
        <v>8989</v>
      </c>
      <c r="O6110"/>
      <c r="P6110" s="401">
        <f>INDEX('Page 3 - Financial Information'!$K$16:$X$186,Y6110,X6110)</f>
        <v>0</v>
      </c>
      <c r="Q6110"/>
      <c r="R6110"/>
      <c r="S6110" t="s">
        <v>10734</v>
      </c>
      <c r="T6110"/>
      <c r="U6110"/>
      <c r="V6110"/>
      <c r="W6110"/>
      <c r="X6110" s="397">
        <v>8</v>
      </c>
      <c r="Y6110" s="397">
        <v>164</v>
      </c>
    </row>
    <row r="6111" spans="1:25" x14ac:dyDescent="0.45">
      <c r="A6111">
        <f>'Page 1 - General Information'!$G$12</f>
        <v>113367003</v>
      </c>
      <c r="B6111" t="str">
        <f>'Page 1 - General Information'!$G$16</f>
        <v>2658</v>
      </c>
      <c r="C6111" s="395" t="s">
        <v>19824</v>
      </c>
      <c r="D6111"/>
      <c r="E6111"/>
      <c r="F6111"/>
      <c r="G6111"/>
      <c r="H6111"/>
      <c r="I6111"/>
      <c r="J6111"/>
      <c r="K6111"/>
      <c r="L6111"/>
      <c r="M6111"/>
      <c r="N6111" t="s">
        <v>8989</v>
      </c>
      <c r="O6111"/>
      <c r="P6111" s="401">
        <f>INDEX('Page 3 - Financial Information'!$K$16:$X$186,Y6111,X6111)</f>
        <v>0</v>
      </c>
      <c r="Q6111"/>
      <c r="R6111"/>
      <c r="S6111" t="s">
        <v>10735</v>
      </c>
      <c r="T6111"/>
      <c r="U6111"/>
      <c r="V6111"/>
      <c r="W6111"/>
      <c r="X6111" s="397">
        <v>9</v>
      </c>
      <c r="Y6111" s="397">
        <v>164</v>
      </c>
    </row>
    <row r="6112" spans="1:25" x14ac:dyDescent="0.45">
      <c r="A6112">
        <f>'Page 1 - General Information'!$G$12</f>
        <v>113367003</v>
      </c>
      <c r="B6112" t="str">
        <f>'Page 1 - General Information'!$G$16</f>
        <v>2658</v>
      </c>
      <c r="C6112" s="395" t="s">
        <v>19824</v>
      </c>
      <c r="D6112"/>
      <c r="E6112"/>
      <c r="F6112"/>
      <c r="G6112"/>
      <c r="H6112"/>
      <c r="I6112"/>
      <c r="J6112"/>
      <c r="K6112"/>
      <c r="L6112"/>
      <c r="M6112"/>
      <c r="N6112" t="s">
        <v>8989</v>
      </c>
      <c r="O6112"/>
      <c r="P6112" s="401">
        <f>INDEX('Page 3 - Financial Information'!$K$16:$X$186,Y6112,X6112)</f>
        <v>0</v>
      </c>
      <c r="Q6112"/>
      <c r="R6112"/>
      <c r="S6112" t="s">
        <v>10736</v>
      </c>
      <c r="T6112"/>
      <c r="U6112"/>
      <c r="V6112"/>
      <c r="W6112"/>
      <c r="X6112" s="397">
        <v>10</v>
      </c>
      <c r="Y6112" s="397">
        <v>164</v>
      </c>
    </row>
    <row r="6113" spans="1:25" x14ac:dyDescent="0.45">
      <c r="A6113">
        <f>'Page 1 - General Information'!$G$12</f>
        <v>113367003</v>
      </c>
      <c r="B6113" t="str">
        <f>'Page 1 - General Information'!$G$16</f>
        <v>2658</v>
      </c>
      <c r="C6113" s="395" t="s">
        <v>19824</v>
      </c>
      <c r="D6113"/>
      <c r="E6113"/>
      <c r="F6113"/>
      <c r="G6113"/>
      <c r="H6113"/>
      <c r="I6113"/>
      <c r="J6113"/>
      <c r="K6113"/>
      <c r="L6113"/>
      <c r="M6113"/>
      <c r="N6113" t="s">
        <v>8989</v>
      </c>
      <c r="O6113"/>
      <c r="P6113" s="401">
        <f>INDEX('Page 3 - Financial Information'!$K$16:$X$186,Y6113,X6113)</f>
        <v>0</v>
      </c>
      <c r="Q6113"/>
      <c r="R6113"/>
      <c r="S6113" t="s">
        <v>10737</v>
      </c>
      <c r="T6113"/>
      <c r="U6113"/>
      <c r="V6113"/>
      <c r="W6113"/>
      <c r="X6113" s="397">
        <v>13</v>
      </c>
      <c r="Y6113" s="397">
        <v>164</v>
      </c>
    </row>
    <row r="6114" spans="1:25" x14ac:dyDescent="0.45">
      <c r="A6114">
        <f>'Page 1 - General Information'!$G$12</f>
        <v>113367003</v>
      </c>
      <c r="B6114" t="str">
        <f>'Page 1 - General Information'!$G$16</f>
        <v>2658</v>
      </c>
      <c r="C6114" s="395" t="s">
        <v>19824</v>
      </c>
      <c r="D6114"/>
      <c r="E6114"/>
      <c r="F6114"/>
      <c r="G6114"/>
      <c r="H6114"/>
      <c r="I6114"/>
      <c r="J6114"/>
      <c r="K6114"/>
      <c r="L6114"/>
      <c r="M6114"/>
      <c r="N6114" t="s">
        <v>8989</v>
      </c>
      <c r="O6114"/>
      <c r="P6114" s="401">
        <f>INDEX('Page 3 - Financial Information'!$K$16:$X$186,Y6114,X6114)</f>
        <v>0</v>
      </c>
      <c r="Q6114"/>
      <c r="R6114"/>
      <c r="S6114" t="s">
        <v>10738</v>
      </c>
      <c r="T6114"/>
      <c r="U6114"/>
      <c r="V6114"/>
      <c r="W6114"/>
      <c r="X6114" s="397">
        <v>14</v>
      </c>
      <c r="Y6114" s="397">
        <v>164</v>
      </c>
    </row>
    <row r="6115" spans="1:25" x14ac:dyDescent="0.45">
      <c r="A6115">
        <f>'Page 1 - General Information'!$G$12</f>
        <v>113367003</v>
      </c>
      <c r="B6115" t="str">
        <f>'Page 1 - General Information'!$G$16</f>
        <v>2658</v>
      </c>
      <c r="C6115" s="395" t="s">
        <v>19824</v>
      </c>
      <c r="D6115"/>
      <c r="E6115"/>
      <c r="F6115"/>
      <c r="G6115"/>
      <c r="H6115"/>
      <c r="I6115"/>
      <c r="J6115"/>
      <c r="K6115"/>
      <c r="L6115"/>
      <c r="M6115"/>
      <c r="N6115" t="s">
        <v>8989</v>
      </c>
      <c r="O6115"/>
      <c r="P6115" s="401">
        <f>INDEX('Page 3 - Financial Information'!$K$16:$X$186,Y6115,X6115)</f>
        <v>0</v>
      </c>
      <c r="Q6115"/>
      <c r="R6115"/>
      <c r="S6115" t="s">
        <v>10739</v>
      </c>
      <c r="T6115"/>
      <c r="U6115"/>
      <c r="V6115"/>
      <c r="W6115"/>
      <c r="X6115" s="397">
        <v>1</v>
      </c>
      <c r="Y6115" s="397">
        <v>165</v>
      </c>
    </row>
    <row r="6116" spans="1:25" x14ac:dyDescent="0.45">
      <c r="A6116">
        <f>'Page 1 - General Information'!$G$12</f>
        <v>113367003</v>
      </c>
      <c r="B6116" t="str">
        <f>'Page 1 - General Information'!$G$16</f>
        <v>2658</v>
      </c>
      <c r="C6116" s="395" t="s">
        <v>19824</v>
      </c>
      <c r="D6116"/>
      <c r="E6116"/>
      <c r="F6116"/>
      <c r="G6116"/>
      <c r="H6116"/>
      <c r="I6116"/>
      <c r="J6116"/>
      <c r="K6116"/>
      <c r="L6116"/>
      <c r="M6116"/>
      <c r="N6116" t="s">
        <v>8989</v>
      </c>
      <c r="O6116"/>
      <c r="P6116" s="401">
        <f>INDEX('Page 3 - Financial Information'!$K$16:$X$186,Y6116,X6116)</f>
        <v>0</v>
      </c>
      <c r="Q6116"/>
      <c r="R6116"/>
      <c r="S6116" t="s">
        <v>10740</v>
      </c>
      <c r="T6116"/>
      <c r="U6116"/>
      <c r="V6116"/>
      <c r="W6116"/>
      <c r="X6116" s="397">
        <v>3</v>
      </c>
      <c r="Y6116" s="397">
        <v>165</v>
      </c>
    </row>
    <row r="6117" spans="1:25" x14ac:dyDescent="0.45">
      <c r="A6117">
        <f>'Page 1 - General Information'!$G$12</f>
        <v>113367003</v>
      </c>
      <c r="B6117" t="str">
        <f>'Page 1 - General Information'!$G$16</f>
        <v>2658</v>
      </c>
      <c r="C6117" s="395" t="s">
        <v>19824</v>
      </c>
      <c r="D6117"/>
      <c r="E6117"/>
      <c r="F6117"/>
      <c r="G6117"/>
      <c r="H6117"/>
      <c r="I6117"/>
      <c r="J6117"/>
      <c r="K6117"/>
      <c r="L6117"/>
      <c r="M6117"/>
      <c r="N6117" t="s">
        <v>8989</v>
      </c>
      <c r="O6117"/>
      <c r="P6117" s="401">
        <f>INDEX('Page 3 - Financial Information'!$K$16:$X$186,Y6117,X6117)</f>
        <v>0</v>
      </c>
      <c r="Q6117"/>
      <c r="R6117"/>
      <c r="S6117" t="s">
        <v>10741</v>
      </c>
      <c r="T6117"/>
      <c r="U6117"/>
      <c r="V6117"/>
      <c r="W6117"/>
      <c r="X6117" s="397">
        <v>4</v>
      </c>
      <c r="Y6117" s="397">
        <v>165</v>
      </c>
    </row>
    <row r="6118" spans="1:25" x14ac:dyDescent="0.45">
      <c r="A6118">
        <f>'Page 1 - General Information'!$G$12</f>
        <v>113367003</v>
      </c>
      <c r="B6118" t="str">
        <f>'Page 1 - General Information'!$G$16</f>
        <v>2658</v>
      </c>
      <c r="C6118" s="395" t="s">
        <v>19824</v>
      </c>
      <c r="D6118"/>
      <c r="E6118"/>
      <c r="F6118"/>
      <c r="G6118"/>
      <c r="H6118"/>
      <c r="I6118"/>
      <c r="J6118"/>
      <c r="K6118"/>
      <c r="L6118"/>
      <c r="M6118"/>
      <c r="N6118" t="s">
        <v>8989</v>
      </c>
      <c r="O6118"/>
      <c r="P6118" s="401">
        <f>INDEX('Page 3 - Financial Information'!$K$16:$X$186,Y6118,X6118)</f>
        <v>0</v>
      </c>
      <c r="Q6118"/>
      <c r="R6118"/>
      <c r="S6118" t="s">
        <v>10742</v>
      </c>
      <c r="T6118"/>
      <c r="U6118"/>
      <c r="V6118"/>
      <c r="W6118"/>
      <c r="X6118" s="397">
        <v>5</v>
      </c>
      <c r="Y6118" s="397">
        <v>165</v>
      </c>
    </row>
    <row r="6119" spans="1:25" x14ac:dyDescent="0.45">
      <c r="A6119">
        <f>'Page 1 - General Information'!$G$12</f>
        <v>113367003</v>
      </c>
      <c r="B6119" t="str">
        <f>'Page 1 - General Information'!$G$16</f>
        <v>2658</v>
      </c>
      <c r="C6119" s="395" t="s">
        <v>19824</v>
      </c>
      <c r="D6119"/>
      <c r="E6119"/>
      <c r="F6119"/>
      <c r="G6119"/>
      <c r="H6119"/>
      <c r="I6119"/>
      <c r="J6119"/>
      <c r="K6119"/>
      <c r="L6119"/>
      <c r="M6119"/>
      <c r="N6119" t="s">
        <v>8989</v>
      </c>
      <c r="O6119"/>
      <c r="P6119" s="401">
        <f>INDEX('Page 3 - Financial Information'!$K$16:$X$186,Y6119,X6119)</f>
        <v>0</v>
      </c>
      <c r="Q6119"/>
      <c r="R6119"/>
      <c r="S6119" t="s">
        <v>10743</v>
      </c>
      <c r="T6119"/>
      <c r="U6119"/>
      <c r="V6119"/>
      <c r="W6119"/>
      <c r="X6119" s="397">
        <v>6</v>
      </c>
      <c r="Y6119" s="397">
        <v>165</v>
      </c>
    </row>
    <row r="6120" spans="1:25" x14ac:dyDescent="0.45">
      <c r="A6120">
        <f>'Page 1 - General Information'!$G$12</f>
        <v>113367003</v>
      </c>
      <c r="B6120" t="str">
        <f>'Page 1 - General Information'!$G$16</f>
        <v>2658</v>
      </c>
      <c r="C6120" s="395" t="s">
        <v>19824</v>
      </c>
      <c r="D6120"/>
      <c r="E6120"/>
      <c r="F6120"/>
      <c r="G6120"/>
      <c r="H6120"/>
      <c r="I6120"/>
      <c r="J6120"/>
      <c r="K6120"/>
      <c r="L6120"/>
      <c r="M6120"/>
      <c r="N6120" t="s">
        <v>8989</v>
      </c>
      <c r="O6120"/>
      <c r="P6120" s="401">
        <f>INDEX('Page 3 - Financial Information'!$K$16:$X$186,Y6120,X6120)</f>
        <v>0</v>
      </c>
      <c r="Q6120"/>
      <c r="R6120"/>
      <c r="S6120" t="s">
        <v>10744</v>
      </c>
      <c r="T6120"/>
      <c r="U6120"/>
      <c r="V6120"/>
      <c r="W6120"/>
      <c r="X6120" s="397">
        <v>7</v>
      </c>
      <c r="Y6120" s="397">
        <v>165</v>
      </c>
    </row>
    <row r="6121" spans="1:25" x14ac:dyDescent="0.45">
      <c r="A6121">
        <f>'Page 1 - General Information'!$G$12</f>
        <v>113367003</v>
      </c>
      <c r="B6121" t="str">
        <f>'Page 1 - General Information'!$G$16</f>
        <v>2658</v>
      </c>
      <c r="C6121" s="395" t="s">
        <v>19824</v>
      </c>
      <c r="D6121"/>
      <c r="E6121"/>
      <c r="F6121"/>
      <c r="G6121"/>
      <c r="H6121"/>
      <c r="I6121"/>
      <c r="J6121"/>
      <c r="K6121"/>
      <c r="L6121"/>
      <c r="M6121"/>
      <c r="N6121" t="s">
        <v>8989</v>
      </c>
      <c r="O6121"/>
      <c r="P6121" s="401">
        <f>INDEX('Page 3 - Financial Information'!$K$16:$X$186,Y6121,X6121)</f>
        <v>0</v>
      </c>
      <c r="Q6121"/>
      <c r="R6121"/>
      <c r="S6121" t="s">
        <v>10745</v>
      </c>
      <c r="T6121"/>
      <c r="U6121"/>
      <c r="V6121"/>
      <c r="W6121"/>
      <c r="X6121" s="397">
        <v>8</v>
      </c>
      <c r="Y6121" s="397">
        <v>165</v>
      </c>
    </row>
    <row r="6122" spans="1:25" x14ac:dyDescent="0.45">
      <c r="A6122">
        <f>'Page 1 - General Information'!$G$12</f>
        <v>113367003</v>
      </c>
      <c r="B6122" t="str">
        <f>'Page 1 - General Information'!$G$16</f>
        <v>2658</v>
      </c>
      <c r="C6122" s="395" t="s">
        <v>19824</v>
      </c>
      <c r="D6122"/>
      <c r="E6122"/>
      <c r="F6122"/>
      <c r="G6122"/>
      <c r="H6122"/>
      <c r="I6122"/>
      <c r="J6122"/>
      <c r="K6122"/>
      <c r="L6122"/>
      <c r="M6122"/>
      <c r="N6122" t="s">
        <v>8989</v>
      </c>
      <c r="O6122"/>
      <c r="P6122" s="401">
        <f>INDEX('Page 3 - Financial Information'!$K$16:$X$186,Y6122,X6122)</f>
        <v>0</v>
      </c>
      <c r="Q6122"/>
      <c r="R6122"/>
      <c r="S6122" t="s">
        <v>10746</v>
      </c>
      <c r="T6122"/>
      <c r="U6122"/>
      <c r="V6122"/>
      <c r="W6122"/>
      <c r="X6122" s="397">
        <v>9</v>
      </c>
      <c r="Y6122" s="397">
        <v>165</v>
      </c>
    </row>
    <row r="6123" spans="1:25" x14ac:dyDescent="0.45">
      <c r="A6123">
        <f>'Page 1 - General Information'!$G$12</f>
        <v>113367003</v>
      </c>
      <c r="B6123" t="str">
        <f>'Page 1 - General Information'!$G$16</f>
        <v>2658</v>
      </c>
      <c r="C6123" s="395" t="s">
        <v>19824</v>
      </c>
      <c r="D6123"/>
      <c r="E6123"/>
      <c r="F6123"/>
      <c r="G6123"/>
      <c r="H6123"/>
      <c r="I6123"/>
      <c r="J6123"/>
      <c r="K6123"/>
      <c r="L6123"/>
      <c r="M6123"/>
      <c r="N6123" t="s">
        <v>8989</v>
      </c>
      <c r="O6123"/>
      <c r="P6123" s="401">
        <f>INDEX('Page 3 - Financial Information'!$K$16:$X$186,Y6123,X6123)</f>
        <v>0</v>
      </c>
      <c r="Q6123"/>
      <c r="R6123"/>
      <c r="S6123" t="s">
        <v>10747</v>
      </c>
      <c r="T6123"/>
      <c r="U6123"/>
      <c r="V6123"/>
      <c r="W6123"/>
      <c r="X6123" s="397">
        <v>10</v>
      </c>
      <c r="Y6123" s="397">
        <v>165</v>
      </c>
    </row>
    <row r="6124" spans="1:25" x14ac:dyDescent="0.45">
      <c r="A6124">
        <f>'Page 1 - General Information'!$G$12</f>
        <v>113367003</v>
      </c>
      <c r="B6124" t="str">
        <f>'Page 1 - General Information'!$G$16</f>
        <v>2658</v>
      </c>
      <c r="C6124" s="395" t="s">
        <v>19824</v>
      </c>
      <c r="D6124"/>
      <c r="E6124"/>
      <c r="F6124"/>
      <c r="G6124"/>
      <c r="H6124"/>
      <c r="I6124"/>
      <c r="J6124"/>
      <c r="K6124"/>
      <c r="L6124"/>
      <c r="M6124"/>
      <c r="N6124" t="s">
        <v>8989</v>
      </c>
      <c r="O6124"/>
      <c r="P6124" s="401">
        <f>INDEX('Page 3 - Financial Information'!$K$16:$X$186,Y6124,X6124)</f>
        <v>0</v>
      </c>
      <c r="Q6124"/>
      <c r="R6124"/>
      <c r="S6124" t="s">
        <v>10748</v>
      </c>
      <c r="T6124"/>
      <c r="U6124"/>
      <c r="V6124"/>
      <c r="W6124"/>
      <c r="X6124" s="397">
        <v>13</v>
      </c>
      <c r="Y6124" s="397">
        <v>165</v>
      </c>
    </row>
    <row r="6125" spans="1:25" x14ac:dyDescent="0.45">
      <c r="A6125">
        <f>'Page 1 - General Information'!$G$12</f>
        <v>113367003</v>
      </c>
      <c r="B6125" t="str">
        <f>'Page 1 - General Information'!$G$16</f>
        <v>2658</v>
      </c>
      <c r="C6125" s="395" t="s">
        <v>19824</v>
      </c>
      <c r="D6125"/>
      <c r="E6125"/>
      <c r="F6125"/>
      <c r="G6125"/>
      <c r="H6125"/>
      <c r="I6125"/>
      <c r="J6125"/>
      <c r="K6125"/>
      <c r="L6125"/>
      <c r="M6125"/>
      <c r="N6125" t="s">
        <v>8989</v>
      </c>
      <c r="O6125"/>
      <c r="P6125" s="401">
        <f>INDEX('Page 3 - Financial Information'!$K$16:$X$186,Y6125,X6125)</f>
        <v>0</v>
      </c>
      <c r="Q6125"/>
      <c r="R6125"/>
      <c r="S6125" t="s">
        <v>10749</v>
      </c>
      <c r="T6125"/>
      <c r="U6125"/>
      <c r="V6125"/>
      <c r="W6125"/>
      <c r="X6125" s="397">
        <v>14</v>
      </c>
      <c r="Y6125" s="397">
        <v>165</v>
      </c>
    </row>
    <row r="6126" spans="1:25" x14ac:dyDescent="0.45">
      <c r="A6126">
        <f>'Page 1 - General Information'!$G$12</f>
        <v>113367003</v>
      </c>
      <c r="B6126" t="str">
        <f>'Page 1 - General Information'!$G$16</f>
        <v>2658</v>
      </c>
      <c r="C6126" s="395" t="s">
        <v>19824</v>
      </c>
      <c r="D6126"/>
      <c r="E6126"/>
      <c r="F6126"/>
      <c r="G6126"/>
      <c r="H6126"/>
      <c r="I6126"/>
      <c r="J6126"/>
      <c r="K6126"/>
      <c r="L6126"/>
      <c r="M6126"/>
      <c r="N6126" t="s">
        <v>8989</v>
      </c>
      <c r="O6126"/>
      <c r="P6126" s="401">
        <f>'Page 3 - Financial Information'!M$14</f>
        <v>49852.529999999992</v>
      </c>
      <c r="Q6126"/>
      <c r="R6126"/>
      <c r="S6126" t="s">
        <v>3517</v>
      </c>
      <c r="T6126"/>
      <c r="U6126"/>
      <c r="V6126"/>
      <c r="W6126"/>
      <c r="X6126" s="397"/>
      <c r="Y6126" s="397"/>
    </row>
    <row r="6127" spans="1:25" x14ac:dyDescent="0.45">
      <c r="A6127">
        <f>'Page 1 - General Information'!$G$12</f>
        <v>113367003</v>
      </c>
      <c r="B6127" t="str">
        <f>'Page 1 - General Information'!$G$16</f>
        <v>2658</v>
      </c>
      <c r="C6127" s="395" t="s">
        <v>19824</v>
      </c>
      <c r="D6127"/>
      <c r="E6127"/>
      <c r="F6127"/>
      <c r="G6127"/>
      <c r="H6127"/>
      <c r="I6127"/>
      <c r="J6127"/>
      <c r="K6127"/>
      <c r="L6127"/>
      <c r="M6127"/>
      <c r="N6127" t="s">
        <v>8989</v>
      </c>
      <c r="O6127"/>
      <c r="P6127" s="401">
        <f>'Page 3 - Financial Information'!N$14</f>
        <v>23899.300000000003</v>
      </c>
      <c r="Q6127"/>
      <c r="R6127"/>
      <c r="S6127" t="s">
        <v>3518</v>
      </c>
      <c r="T6127"/>
      <c r="U6127"/>
      <c r="V6127"/>
      <c r="W6127"/>
      <c r="X6127" s="397"/>
      <c r="Y6127" s="397"/>
    </row>
    <row r="6128" spans="1:25" x14ac:dyDescent="0.45">
      <c r="A6128">
        <f>'Page 1 - General Information'!$G$12</f>
        <v>113367003</v>
      </c>
      <c r="B6128" t="str">
        <f>'Page 1 - General Information'!$G$16</f>
        <v>2658</v>
      </c>
      <c r="C6128" s="395" t="s">
        <v>19824</v>
      </c>
      <c r="D6128"/>
      <c r="E6128"/>
      <c r="F6128"/>
      <c r="G6128"/>
      <c r="H6128"/>
      <c r="I6128"/>
      <c r="J6128"/>
      <c r="K6128"/>
      <c r="L6128"/>
      <c r="M6128"/>
      <c r="N6128" t="s">
        <v>8989</v>
      </c>
      <c r="O6128"/>
      <c r="P6128" s="401">
        <f>'Page 3 - Financial Information'!O$14</f>
        <v>21505.98</v>
      </c>
      <c r="Q6128"/>
      <c r="R6128"/>
      <c r="S6128" t="s">
        <v>3519</v>
      </c>
      <c r="T6128"/>
      <c r="U6128"/>
      <c r="V6128"/>
      <c r="W6128"/>
      <c r="X6128" s="397"/>
      <c r="Y6128" s="397"/>
    </row>
    <row r="6129" spans="1:25" x14ac:dyDescent="0.45">
      <c r="A6129">
        <f>'Page 1 - General Information'!$G$12</f>
        <v>113367003</v>
      </c>
      <c r="B6129" t="str">
        <f>'Page 1 - General Information'!$G$16</f>
        <v>2658</v>
      </c>
      <c r="C6129" s="395" t="s">
        <v>19824</v>
      </c>
      <c r="D6129"/>
      <c r="E6129"/>
      <c r="F6129"/>
      <c r="G6129"/>
      <c r="H6129"/>
      <c r="I6129"/>
      <c r="J6129"/>
      <c r="K6129"/>
      <c r="L6129"/>
      <c r="M6129"/>
      <c r="N6129" t="s">
        <v>8989</v>
      </c>
      <c r="O6129"/>
      <c r="P6129" s="401">
        <f>'Page 3 - Financial Information'!P$14</f>
        <v>0</v>
      </c>
      <c r="Q6129"/>
      <c r="R6129"/>
      <c r="S6129" t="s">
        <v>3520</v>
      </c>
      <c r="T6129"/>
      <c r="U6129"/>
      <c r="V6129"/>
      <c r="W6129"/>
      <c r="X6129" s="397"/>
      <c r="Y6129" s="397"/>
    </row>
    <row r="6130" spans="1:25" x14ac:dyDescent="0.45">
      <c r="A6130">
        <f>'Page 1 - General Information'!$G$12</f>
        <v>113367003</v>
      </c>
      <c r="B6130" t="str">
        <f>'Page 1 - General Information'!$G$16</f>
        <v>2658</v>
      </c>
      <c r="C6130" s="395" t="s">
        <v>19824</v>
      </c>
      <c r="D6130"/>
      <c r="E6130"/>
      <c r="F6130"/>
      <c r="G6130"/>
      <c r="H6130"/>
      <c r="I6130"/>
      <c r="J6130"/>
      <c r="K6130"/>
      <c r="L6130"/>
      <c r="M6130"/>
      <c r="N6130" t="s">
        <v>8989</v>
      </c>
      <c r="O6130"/>
      <c r="P6130" s="401">
        <f>'Page 3 - Financial Information'!Q$14</f>
        <v>88310.61</v>
      </c>
      <c r="Q6130"/>
      <c r="R6130"/>
      <c r="S6130" t="s">
        <v>3521</v>
      </c>
      <c r="T6130"/>
      <c r="U6130"/>
      <c r="V6130"/>
      <c r="W6130"/>
      <c r="X6130" s="397"/>
      <c r="Y6130" s="397"/>
    </row>
    <row r="6131" spans="1:25" x14ac:dyDescent="0.45">
      <c r="A6131">
        <f>'Page 1 - General Information'!$G$12</f>
        <v>113367003</v>
      </c>
      <c r="B6131" t="str">
        <f>'Page 1 - General Information'!$G$16</f>
        <v>2658</v>
      </c>
      <c r="C6131" s="395" t="s">
        <v>19824</v>
      </c>
      <c r="D6131"/>
      <c r="E6131"/>
      <c r="F6131"/>
      <c r="G6131"/>
      <c r="H6131"/>
      <c r="I6131"/>
      <c r="J6131"/>
      <c r="K6131"/>
      <c r="L6131"/>
      <c r="M6131"/>
      <c r="N6131" t="s">
        <v>8989</v>
      </c>
      <c r="O6131"/>
      <c r="P6131" s="401">
        <f>'Page 3 - Financial Information'!R$14</f>
        <v>108375.82</v>
      </c>
      <c r="Q6131"/>
      <c r="R6131"/>
      <c r="S6131" t="s">
        <v>3522</v>
      </c>
      <c r="T6131"/>
      <c r="U6131"/>
      <c r="V6131"/>
      <c r="W6131"/>
      <c r="X6131" s="397"/>
      <c r="Y6131" s="397"/>
    </row>
    <row r="6132" spans="1:25" x14ac:dyDescent="0.45">
      <c r="A6132">
        <f>'Page 1 - General Information'!$G$12</f>
        <v>113367003</v>
      </c>
      <c r="B6132" t="str">
        <f>'Page 1 - General Information'!$G$16</f>
        <v>2658</v>
      </c>
      <c r="C6132" s="395" t="s">
        <v>19824</v>
      </c>
      <c r="D6132"/>
      <c r="E6132"/>
      <c r="F6132"/>
      <c r="G6132"/>
      <c r="H6132"/>
      <c r="I6132"/>
      <c r="J6132"/>
      <c r="K6132"/>
      <c r="L6132"/>
      <c r="M6132"/>
      <c r="N6132" t="s">
        <v>8989</v>
      </c>
      <c r="O6132"/>
      <c r="P6132" s="401">
        <f>'Page 3 - Financial Information'!S$14</f>
        <v>69496.149999999994</v>
      </c>
      <c r="Q6132"/>
      <c r="R6132"/>
      <c r="S6132" t="s">
        <v>3523</v>
      </c>
      <c r="T6132"/>
      <c r="U6132"/>
      <c r="V6132"/>
      <c r="W6132"/>
      <c r="X6132" s="397"/>
      <c r="Y6132" s="397"/>
    </row>
    <row r="6133" spans="1:25" x14ac:dyDescent="0.45">
      <c r="A6133">
        <f>'Page 1 - General Information'!$G$12</f>
        <v>113367003</v>
      </c>
      <c r="B6133" t="str">
        <f>'Page 1 - General Information'!$G$16</f>
        <v>2658</v>
      </c>
      <c r="C6133" s="395" t="s">
        <v>19824</v>
      </c>
      <c r="D6133"/>
      <c r="E6133"/>
      <c r="F6133"/>
      <c r="G6133"/>
      <c r="H6133"/>
      <c r="I6133"/>
      <c r="J6133"/>
      <c r="K6133"/>
      <c r="L6133"/>
      <c r="M6133"/>
      <c r="N6133" t="s">
        <v>8989</v>
      </c>
      <c r="O6133"/>
      <c r="P6133" s="401">
        <f>'Page 3 - Financial Information'!T$14</f>
        <v>90894.66</v>
      </c>
      <c r="Q6133"/>
      <c r="R6133"/>
      <c r="S6133" t="s">
        <v>3524</v>
      </c>
      <c r="T6133"/>
      <c r="U6133"/>
      <c r="V6133"/>
      <c r="W6133"/>
      <c r="X6133" s="397"/>
      <c r="Y6133" s="397"/>
    </row>
    <row r="6134" spans="1:25" x14ac:dyDescent="0.45">
      <c r="A6134">
        <f>'Page 1 - General Information'!$G$12</f>
        <v>113367003</v>
      </c>
      <c r="B6134" t="str">
        <f>'Page 1 - General Information'!$G$16</f>
        <v>2658</v>
      </c>
      <c r="C6134" s="395" t="s">
        <v>19824</v>
      </c>
      <c r="D6134"/>
      <c r="E6134"/>
      <c r="F6134"/>
      <c r="G6134"/>
      <c r="H6134"/>
      <c r="I6134"/>
      <c r="J6134"/>
      <c r="K6134"/>
      <c r="L6134"/>
      <c r="M6134"/>
      <c r="N6134" t="s">
        <v>8989</v>
      </c>
      <c r="O6134"/>
      <c r="P6134" s="401">
        <f>'Page 3 - Financial Information'!W$14</f>
        <v>0</v>
      </c>
      <c r="Q6134"/>
      <c r="R6134"/>
      <c r="S6134" t="s">
        <v>3525</v>
      </c>
      <c r="T6134"/>
      <c r="U6134"/>
      <c r="V6134"/>
      <c r="W6134"/>
      <c r="X6134" s="397"/>
      <c r="Y6134" s="397"/>
    </row>
    <row r="6135" spans="1:25" x14ac:dyDescent="0.45">
      <c r="A6135">
        <f>'Page 1 - General Information'!$G$12</f>
        <v>113367003</v>
      </c>
      <c r="B6135" t="str">
        <f>'Page 1 - General Information'!$G$16</f>
        <v>2658</v>
      </c>
      <c r="C6135" s="395" t="s">
        <v>19824</v>
      </c>
      <c r="D6135"/>
      <c r="E6135"/>
      <c r="F6135"/>
      <c r="G6135"/>
      <c r="H6135"/>
      <c r="I6135"/>
      <c r="J6135"/>
      <c r="K6135"/>
      <c r="L6135"/>
      <c r="M6135"/>
      <c r="N6135" t="s">
        <v>8989</v>
      </c>
      <c r="O6135"/>
      <c r="P6135" s="401">
        <f>'Page 3 - Financial Information'!X$14</f>
        <v>0</v>
      </c>
      <c r="Q6135"/>
      <c r="R6135"/>
      <c r="S6135" t="s">
        <v>3526</v>
      </c>
      <c r="T6135"/>
      <c r="U6135"/>
      <c r="V6135"/>
      <c r="W6135"/>
      <c r="X6135" s="397"/>
      <c r="Y6135" s="397"/>
    </row>
    <row r="6136" spans="1:25" x14ac:dyDescent="0.45">
      <c r="A6136">
        <f>'Page 1 - General Information'!$G$12</f>
        <v>113367003</v>
      </c>
      <c r="B6136" t="str">
        <f>'Page 1 - General Information'!$G$16</f>
        <v>2658</v>
      </c>
      <c r="C6136" s="395" t="s">
        <v>19824</v>
      </c>
      <c r="D6136"/>
      <c r="E6136"/>
      <c r="F6136"/>
      <c r="G6136"/>
      <c r="H6136"/>
      <c r="I6136"/>
      <c r="J6136"/>
      <c r="K6136"/>
      <c r="L6136"/>
      <c r="M6136"/>
      <c r="N6136" t="s">
        <v>8989</v>
      </c>
      <c r="O6136"/>
      <c r="P6136" s="401">
        <f>'Page 3 - Financial Information'!U$13</f>
        <v>10325</v>
      </c>
      <c r="Q6136"/>
      <c r="R6136"/>
      <c r="S6136" t="s">
        <v>3527</v>
      </c>
      <c r="T6136"/>
      <c r="U6136"/>
      <c r="V6136"/>
      <c r="W6136"/>
      <c r="X6136" s="397"/>
      <c r="Y6136" s="397"/>
    </row>
    <row r="6137" spans="1:25" x14ac:dyDescent="0.45">
      <c r="A6137">
        <f>'Page 1 - General Information'!$G$12</f>
        <v>113367003</v>
      </c>
      <c r="B6137" t="str">
        <f>'Page 1 - General Information'!$G$16</f>
        <v>2658</v>
      </c>
      <c r="C6137" s="395" t="s">
        <v>19824</v>
      </c>
      <c r="D6137"/>
      <c r="E6137"/>
      <c r="F6137"/>
      <c r="G6137"/>
      <c r="H6137"/>
      <c r="I6137"/>
      <c r="J6137"/>
      <c r="K6137"/>
      <c r="L6137"/>
      <c r="M6137"/>
      <c r="N6137" t="s">
        <v>5293</v>
      </c>
      <c r="O6137"/>
      <c r="P6137"/>
      <c r="Q6137"/>
      <c r="R6137" s="399" t="s">
        <v>10976</v>
      </c>
      <c r="S6137" t="s">
        <v>3477</v>
      </c>
      <c r="T6137" s="402"/>
      <c r="U6137"/>
      <c r="V6137" t="str">
        <f>IF(OR('Page 1 - General Information'!G39="Yes",'Page 1 - General Information'!G39="No"),'Page 1 - General Information'!G39,"")</f>
        <v>No</v>
      </c>
      <c r="W6137"/>
      <c r="X6137" s="397"/>
      <c r="Y6137" s="397"/>
    </row>
    <row r="6138" spans="1:25" x14ac:dyDescent="0.45">
      <c r="A6138">
        <f>'Page 1 - General Information'!$G$12</f>
        <v>113367003</v>
      </c>
      <c r="B6138" t="str">
        <f>'Page 1 - General Information'!$G$16</f>
        <v>2658</v>
      </c>
      <c r="C6138" s="395" t="s">
        <v>19824</v>
      </c>
      <c r="D6138"/>
      <c r="E6138"/>
      <c r="F6138"/>
      <c r="G6138"/>
      <c r="H6138"/>
      <c r="I6138"/>
      <c r="J6138"/>
      <c r="K6138"/>
      <c r="L6138"/>
      <c r="M6138"/>
      <c r="N6138" s="274" t="s">
        <v>5293</v>
      </c>
      <c r="O6138"/>
      <c r="P6138"/>
      <c r="Q6138"/>
      <c r="R6138" s="399" t="s">
        <v>10976</v>
      </c>
      <c r="S6138" t="s">
        <v>3478</v>
      </c>
      <c r="T6138" s="402"/>
      <c r="U6138"/>
      <c r="V6138" s="402" t="str">
        <f>'Page 1 - General Information'!G30</f>
        <v>Dr Brian Bliss</v>
      </c>
      <c r="W6138"/>
      <c r="X6138" s="397"/>
      <c r="Y6138" s="397"/>
    </row>
    <row r="6139" spans="1:25" x14ac:dyDescent="0.45">
      <c r="A6139">
        <f>'Page 1 - General Information'!$G$12</f>
        <v>113367003</v>
      </c>
      <c r="B6139" t="str">
        <f>'Page 1 - General Information'!$G$16</f>
        <v>2658</v>
      </c>
      <c r="C6139" s="395" t="s">
        <v>19824</v>
      </c>
      <c r="D6139"/>
      <c r="E6139"/>
      <c r="F6139"/>
      <c r="G6139"/>
      <c r="H6139"/>
      <c r="I6139"/>
      <c r="J6139"/>
      <c r="K6139"/>
      <c r="L6139"/>
      <c r="M6139"/>
      <c r="N6139" s="274" t="s">
        <v>5293</v>
      </c>
      <c r="O6139"/>
      <c r="P6139"/>
      <c r="Q6139"/>
      <c r="R6139" s="399" t="s">
        <v>10976</v>
      </c>
      <c r="S6139" t="s">
        <v>3479</v>
      </c>
      <c r="T6139" s="402"/>
      <c r="U6139"/>
      <c r="V6139" s="402" t="str">
        <f>'Page 1 - General Information'!G31</f>
        <v>717-786-8401</v>
      </c>
      <c r="W6139"/>
      <c r="X6139" s="397"/>
      <c r="Y6139" s="397"/>
    </row>
    <row r="6140" spans="1:25" x14ac:dyDescent="0.45">
      <c r="A6140">
        <f>'Page 1 - General Information'!$G$12</f>
        <v>113367003</v>
      </c>
      <c r="B6140" t="str">
        <f>'Page 1 - General Information'!$G$16</f>
        <v>2658</v>
      </c>
      <c r="C6140" s="395" t="s">
        <v>19824</v>
      </c>
      <c r="D6140"/>
      <c r="E6140"/>
      <c r="F6140"/>
      <c r="G6140"/>
      <c r="H6140"/>
      <c r="I6140"/>
      <c r="J6140"/>
      <c r="K6140"/>
      <c r="L6140"/>
      <c r="M6140"/>
      <c r="N6140" s="274" t="s">
        <v>5293</v>
      </c>
      <c r="O6140"/>
      <c r="P6140"/>
      <c r="Q6140"/>
      <c r="R6140" s="399" t="s">
        <v>10976</v>
      </c>
      <c r="S6140" t="s">
        <v>3480</v>
      </c>
      <c r="T6140" s="402"/>
      <c r="U6140"/>
      <c r="V6140" s="402">
        <f>'Page 1 - General Information'!M31</f>
        <v>0</v>
      </c>
      <c r="W6140"/>
      <c r="X6140" s="397"/>
      <c r="Y6140" s="397"/>
    </row>
    <row r="6141" spans="1:25" x14ac:dyDescent="0.45">
      <c r="A6141">
        <f>'Page 1 - General Information'!$G$12</f>
        <v>113367003</v>
      </c>
      <c r="B6141" t="str">
        <f>'Page 1 - General Information'!$G$16</f>
        <v>2658</v>
      </c>
      <c r="C6141" s="395" t="s">
        <v>19824</v>
      </c>
      <c r="D6141"/>
      <c r="E6141"/>
      <c r="F6141"/>
      <c r="G6141"/>
      <c r="H6141"/>
      <c r="I6141"/>
      <c r="J6141"/>
      <c r="K6141"/>
      <c r="L6141"/>
      <c r="M6141"/>
      <c r="N6141" s="274" t="s">
        <v>5293</v>
      </c>
      <c r="O6141"/>
      <c r="P6141"/>
      <c r="Q6141"/>
      <c r="R6141" s="399" t="s">
        <v>10976</v>
      </c>
      <c r="S6141" t="s">
        <v>3529</v>
      </c>
      <c r="T6141" s="402"/>
      <c r="U6141"/>
      <c r="V6141" s="402" t="str">
        <f>'Page 1 - General Information'!G32</f>
        <v>brian_bliss@soalncosd.org</v>
      </c>
      <c r="W6141"/>
      <c r="X6141" s="397"/>
      <c r="Y6141" s="397"/>
    </row>
    <row r="6142" spans="1:25" x14ac:dyDescent="0.45">
      <c r="A6142">
        <f>'Page 1 - General Information'!$G$12</f>
        <v>113367003</v>
      </c>
      <c r="B6142" t="str">
        <f>'Page 1 - General Information'!$G$16</f>
        <v>2658</v>
      </c>
      <c r="C6142" s="395" t="s">
        <v>19824</v>
      </c>
      <c r="D6142"/>
      <c r="E6142"/>
      <c r="F6142"/>
      <c r="G6142"/>
      <c r="H6142"/>
      <c r="I6142"/>
      <c r="J6142"/>
      <c r="K6142"/>
      <c r="L6142"/>
      <c r="M6142"/>
      <c r="N6142" s="274" t="s">
        <v>5293</v>
      </c>
      <c r="O6142"/>
      <c r="P6142"/>
      <c r="Q6142"/>
      <c r="R6142" s="399" t="s">
        <v>10976</v>
      </c>
      <c r="S6142" t="s">
        <v>3481</v>
      </c>
      <c r="T6142" s="402"/>
      <c r="U6142"/>
      <c r="V6142" s="402" t="str">
        <f>'Page 1 - General Information'!G34</f>
        <v>Becky Guhl</v>
      </c>
      <c r="W6142"/>
      <c r="X6142" s="397"/>
      <c r="Y6142" s="397"/>
    </row>
    <row r="6143" spans="1:25" x14ac:dyDescent="0.45">
      <c r="A6143">
        <f>'Page 1 - General Information'!$G$12</f>
        <v>113367003</v>
      </c>
      <c r="B6143" t="str">
        <f>'Page 1 - General Information'!$G$16</f>
        <v>2658</v>
      </c>
      <c r="C6143" s="395" t="s">
        <v>19824</v>
      </c>
      <c r="D6143"/>
      <c r="E6143"/>
      <c r="F6143"/>
      <c r="G6143"/>
      <c r="H6143"/>
      <c r="I6143"/>
      <c r="J6143"/>
      <c r="K6143"/>
      <c r="L6143"/>
      <c r="M6143"/>
      <c r="N6143" s="274" t="s">
        <v>5293</v>
      </c>
      <c r="O6143"/>
      <c r="P6143"/>
      <c r="Q6143"/>
      <c r="R6143" s="399" t="s">
        <v>10976</v>
      </c>
      <c r="S6143" t="s">
        <v>3482</v>
      </c>
      <c r="T6143" s="402"/>
      <c r="U6143"/>
      <c r="V6143" s="402" t="str">
        <f>'Page 1 - General Information'!G35</f>
        <v>717-786-5611</v>
      </c>
      <c r="W6143"/>
      <c r="X6143" s="397"/>
      <c r="Y6143" s="397"/>
    </row>
    <row r="6144" spans="1:25" x14ac:dyDescent="0.45">
      <c r="A6144">
        <f>'Page 1 - General Information'!$G$12</f>
        <v>113367003</v>
      </c>
      <c r="B6144" t="str">
        <f>'Page 1 - General Information'!$G$16</f>
        <v>2658</v>
      </c>
      <c r="C6144" s="395" t="s">
        <v>19824</v>
      </c>
      <c r="D6144"/>
      <c r="E6144"/>
      <c r="F6144"/>
      <c r="G6144"/>
      <c r="H6144"/>
      <c r="I6144"/>
      <c r="J6144"/>
      <c r="K6144"/>
      <c r="L6144"/>
      <c r="M6144"/>
      <c r="N6144" s="274" t="s">
        <v>5293</v>
      </c>
      <c r="O6144"/>
      <c r="P6144"/>
      <c r="Q6144"/>
      <c r="R6144" s="399" t="s">
        <v>10976</v>
      </c>
      <c r="S6144" t="s">
        <v>3483</v>
      </c>
      <c r="T6144" s="402"/>
      <c r="U6144"/>
      <c r="V6144" s="402">
        <f>'Page 1 - General Information'!M35</f>
        <v>0</v>
      </c>
      <c r="W6144"/>
      <c r="X6144" s="397"/>
      <c r="Y6144" s="397"/>
    </row>
    <row r="6145" spans="1:25" x14ac:dyDescent="0.45">
      <c r="A6145">
        <f>'Page 1 - General Information'!$G$12</f>
        <v>113367003</v>
      </c>
      <c r="B6145" t="str">
        <f>'Page 1 - General Information'!$G$16</f>
        <v>2658</v>
      </c>
      <c r="C6145" s="395" t="s">
        <v>19824</v>
      </c>
      <c r="D6145"/>
      <c r="E6145"/>
      <c r="F6145"/>
      <c r="G6145"/>
      <c r="H6145"/>
      <c r="I6145"/>
      <c r="J6145"/>
      <c r="K6145"/>
      <c r="L6145"/>
      <c r="M6145"/>
      <c r="N6145" s="274" t="s">
        <v>5293</v>
      </c>
      <c r="O6145"/>
      <c r="P6145"/>
      <c r="Q6145"/>
      <c r="R6145" s="399" t="s">
        <v>10976</v>
      </c>
      <c r="S6145" t="s">
        <v>3528</v>
      </c>
      <c r="T6145" s="402"/>
      <c r="U6145"/>
      <c r="V6145" s="402" t="str">
        <f>'Page 1 - General Information'!G36</f>
        <v>becky_guhl@solancosd.org</v>
      </c>
      <c r="W6145"/>
      <c r="X6145" s="397"/>
      <c r="Y6145" s="397"/>
    </row>
    <row r="6146" spans="1:25" x14ac:dyDescent="0.45">
      <c r="A6146" s="274">
        <f>'Page 1 - General Information'!$G$12</f>
        <v>113367003</v>
      </c>
      <c r="B6146" t="str">
        <f>'Page 1 - General Information'!$G$16</f>
        <v>2658</v>
      </c>
      <c r="C6146" s="395" t="s">
        <v>19824</v>
      </c>
      <c r="D6146" s="274"/>
      <c r="E6146" s="274"/>
      <c r="F6146" s="403"/>
      <c r="G6146" s="403"/>
      <c r="H6146" s="403"/>
      <c r="I6146" s="403"/>
      <c r="J6146" s="403"/>
      <c r="K6146" s="403"/>
      <c r="L6146" s="403"/>
      <c r="M6146" s="403"/>
      <c r="N6146" s="274" t="s">
        <v>5293</v>
      </c>
      <c r="O6146" s="403"/>
      <c r="P6146" s="403"/>
      <c r="Q6146" s="403"/>
      <c r="R6146" s="21" t="s">
        <v>10976</v>
      </c>
      <c r="S6146" s="274" t="s">
        <v>10751</v>
      </c>
      <c r="T6146" s="404"/>
      <c r="U6146"/>
      <c r="V6146">
        <f>'Page 5 - Comments'!E15</f>
        <v>0</v>
      </c>
      <c r="W6146"/>
      <c r="X6146" s="397"/>
      <c r="Y6146" s="397"/>
    </row>
    <row r="6147" spans="1:25" x14ac:dyDescent="0.45">
      <c r="A6147" s="274">
        <f>'Page 1 - General Information'!$G$12</f>
        <v>113367003</v>
      </c>
      <c r="B6147" t="str">
        <f>'Page 1 - General Information'!$G$16</f>
        <v>2658</v>
      </c>
      <c r="C6147" s="395" t="s">
        <v>19824</v>
      </c>
      <c r="D6147"/>
      <c r="E6147"/>
      <c r="F6147"/>
      <c r="G6147"/>
      <c r="H6147"/>
      <c r="I6147"/>
      <c r="J6147"/>
      <c r="K6147"/>
      <c r="L6147"/>
      <c r="M6147"/>
      <c r="N6147" t="s">
        <v>4812</v>
      </c>
      <c r="O6147" s="405">
        <f>'Page 4 - Gender and Race Info'!O$14</f>
        <v>0</v>
      </c>
      <c r="P6147"/>
      <c r="Q6147" s="401"/>
      <c r="R6147"/>
      <c r="S6147" s="395" t="s">
        <v>11204</v>
      </c>
      <c r="T6147"/>
      <c r="U6147"/>
      <c r="V6147"/>
      <c r="W6147"/>
      <c r="X6147" s="397"/>
      <c r="Y6147" s="397"/>
    </row>
    <row r="6148" spans="1:25" x14ac:dyDescent="0.45">
      <c r="A6148" s="274">
        <f>'Page 1 - General Information'!$G$12</f>
        <v>113367003</v>
      </c>
      <c r="B6148" t="str">
        <f>'Page 1 - General Information'!$G$16</f>
        <v>2658</v>
      </c>
      <c r="C6148" s="395" t="s">
        <v>19824</v>
      </c>
      <c r="D6148"/>
      <c r="E6148"/>
      <c r="F6148"/>
      <c r="G6148"/>
      <c r="H6148"/>
      <c r="I6148"/>
      <c r="J6148"/>
      <c r="K6148"/>
      <c r="L6148"/>
      <c r="M6148"/>
      <c r="N6148" t="s">
        <v>4812</v>
      </c>
      <c r="O6148" s="405">
        <f>'Page 4 - Gender and Race Info'!P$14</f>
        <v>0</v>
      </c>
      <c r="P6148"/>
      <c r="Q6148" s="401"/>
      <c r="R6148"/>
      <c r="S6148" s="395" t="s">
        <v>11205</v>
      </c>
      <c r="T6148"/>
      <c r="U6148"/>
      <c r="V6148"/>
      <c r="W6148"/>
      <c r="X6148" s="397"/>
      <c r="Y6148" s="397"/>
    </row>
    <row r="6149" spans="1:25" x14ac:dyDescent="0.45">
      <c r="A6149" s="274">
        <f>'Page 1 - General Information'!$G$12</f>
        <v>113367003</v>
      </c>
      <c r="B6149" t="str">
        <f>'Page 1 - General Information'!$G$16</f>
        <v>2658</v>
      </c>
      <c r="C6149" s="395" t="s">
        <v>19824</v>
      </c>
      <c r="D6149"/>
      <c r="E6149"/>
      <c r="F6149"/>
      <c r="G6149"/>
      <c r="H6149"/>
      <c r="I6149"/>
      <c r="J6149"/>
      <c r="K6149"/>
      <c r="L6149"/>
      <c r="M6149"/>
      <c r="N6149" t="s">
        <v>4812</v>
      </c>
      <c r="O6149" s="405">
        <f>'Page 4 - Gender and Race Info'!Q$14</f>
        <v>0</v>
      </c>
      <c r="P6149"/>
      <c r="Q6149" s="401"/>
      <c r="R6149"/>
      <c r="S6149" s="395" t="s">
        <v>11206</v>
      </c>
      <c r="T6149"/>
      <c r="U6149"/>
      <c r="V6149"/>
      <c r="W6149"/>
      <c r="X6149" s="397"/>
      <c r="Y6149" s="397"/>
    </row>
    <row r="6150" spans="1:25" x14ac:dyDescent="0.45">
      <c r="A6150" s="274">
        <f>'Page 1 - General Information'!$G$12</f>
        <v>113367003</v>
      </c>
      <c r="B6150" t="str">
        <f>'Page 1 - General Information'!$G$16</f>
        <v>2658</v>
      </c>
      <c r="C6150" s="395" t="s">
        <v>19824</v>
      </c>
      <c r="D6150"/>
      <c r="E6150"/>
      <c r="F6150"/>
      <c r="G6150"/>
      <c r="H6150"/>
      <c r="I6150"/>
      <c r="J6150"/>
      <c r="K6150"/>
      <c r="L6150"/>
      <c r="M6150"/>
      <c r="N6150" t="s">
        <v>4812</v>
      </c>
      <c r="O6150" s="405">
        <f>'Page 4 - Gender and Race Info'!R$14</f>
        <v>0</v>
      </c>
      <c r="P6150"/>
      <c r="Q6150" s="401"/>
      <c r="R6150"/>
      <c r="S6150" s="395" t="s">
        <v>11207</v>
      </c>
      <c r="T6150"/>
      <c r="U6150"/>
      <c r="V6150"/>
      <c r="W6150"/>
      <c r="X6150" s="397"/>
      <c r="Y6150" s="397"/>
    </row>
    <row r="6151" spans="1:25" x14ac:dyDescent="0.45">
      <c r="A6151" s="274">
        <f>'Page 1 - General Information'!$G$12</f>
        <v>113367003</v>
      </c>
      <c r="B6151" t="str">
        <f>'Page 1 - General Information'!$G$16</f>
        <v>2658</v>
      </c>
      <c r="C6151" s="395" t="s">
        <v>19824</v>
      </c>
      <c r="D6151"/>
      <c r="E6151"/>
      <c r="F6151"/>
      <c r="G6151"/>
      <c r="H6151"/>
      <c r="I6151"/>
      <c r="J6151"/>
      <c r="K6151"/>
      <c r="L6151"/>
      <c r="M6151"/>
      <c r="N6151" t="s">
        <v>4812</v>
      </c>
      <c r="O6151" s="405">
        <f>'Page 4 - Gender and Race Info'!S$14</f>
        <v>0</v>
      </c>
      <c r="P6151"/>
      <c r="Q6151" s="401"/>
      <c r="R6151"/>
      <c r="S6151" s="395" t="s">
        <v>11208</v>
      </c>
      <c r="T6151"/>
      <c r="U6151"/>
      <c r="V6151"/>
      <c r="W6151"/>
      <c r="X6151" s="397"/>
      <c r="Y6151" s="397"/>
    </row>
    <row r="6152" spans="1:25" x14ac:dyDescent="0.45">
      <c r="A6152" s="274">
        <f>'Page 1 - General Information'!$G$12</f>
        <v>113367003</v>
      </c>
      <c r="B6152" t="str">
        <f>'Page 1 - General Information'!$G$16</f>
        <v>2658</v>
      </c>
      <c r="C6152" s="395" t="s">
        <v>19824</v>
      </c>
      <c r="D6152"/>
      <c r="E6152"/>
      <c r="F6152"/>
      <c r="G6152"/>
      <c r="H6152"/>
      <c r="I6152"/>
      <c r="J6152"/>
      <c r="K6152"/>
      <c r="L6152"/>
      <c r="M6152"/>
      <c r="N6152" t="s">
        <v>4812</v>
      </c>
      <c r="O6152" s="405">
        <f>'Page 4 - Gender and Race Info'!T$14</f>
        <v>0</v>
      </c>
      <c r="P6152"/>
      <c r="Q6152" s="401"/>
      <c r="R6152"/>
      <c r="S6152" s="395" t="s">
        <v>11209</v>
      </c>
      <c r="T6152"/>
      <c r="U6152"/>
      <c r="V6152"/>
      <c r="W6152"/>
      <c r="X6152" s="397"/>
      <c r="Y6152" s="397"/>
    </row>
    <row r="6153" spans="1:25" x14ac:dyDescent="0.45">
      <c r="A6153" s="274">
        <f>'Page 1 - General Information'!$G$12</f>
        <v>113367003</v>
      </c>
      <c r="B6153" t="str">
        <f>'Page 1 - General Information'!$G$16</f>
        <v>2658</v>
      </c>
      <c r="C6153" s="395" t="s">
        <v>19824</v>
      </c>
      <c r="D6153"/>
      <c r="E6153"/>
      <c r="F6153"/>
      <c r="G6153"/>
      <c r="H6153"/>
      <c r="I6153"/>
      <c r="J6153"/>
      <c r="K6153"/>
      <c r="L6153"/>
      <c r="M6153"/>
      <c r="N6153" t="s">
        <v>4812</v>
      </c>
      <c r="O6153" s="405">
        <f>'Page 4 - Gender and Race Info'!U$14</f>
        <v>0</v>
      </c>
      <c r="P6153"/>
      <c r="Q6153" s="401"/>
      <c r="R6153"/>
      <c r="S6153" s="395" t="s">
        <v>11210</v>
      </c>
      <c r="T6153"/>
      <c r="U6153"/>
      <c r="V6153"/>
      <c r="W6153"/>
      <c r="X6153" s="397"/>
      <c r="Y6153" s="397"/>
    </row>
    <row r="6154" spans="1:25" x14ac:dyDescent="0.45">
      <c r="A6154" s="274">
        <f>'Page 1 - General Information'!$G$12</f>
        <v>113367003</v>
      </c>
      <c r="B6154" t="str">
        <f>'Page 1 - General Information'!$G$16</f>
        <v>2658</v>
      </c>
      <c r="C6154" s="395" t="s">
        <v>19824</v>
      </c>
      <c r="D6154"/>
      <c r="E6154"/>
      <c r="F6154"/>
      <c r="G6154"/>
      <c r="H6154"/>
      <c r="I6154"/>
      <c r="J6154"/>
      <c r="K6154"/>
      <c r="L6154"/>
      <c r="M6154"/>
      <c r="N6154" t="s">
        <v>4812</v>
      </c>
      <c r="O6154" s="405">
        <f>'Page 4 - Gender and Race Info'!O$15</f>
        <v>0</v>
      </c>
      <c r="P6154"/>
      <c r="Q6154" s="401"/>
      <c r="R6154"/>
      <c r="S6154" s="395" t="s">
        <v>11211</v>
      </c>
      <c r="T6154"/>
      <c r="U6154"/>
      <c r="V6154"/>
      <c r="W6154"/>
      <c r="X6154" s="397"/>
      <c r="Y6154" s="397"/>
    </row>
    <row r="6155" spans="1:25" x14ac:dyDescent="0.45">
      <c r="A6155" s="274">
        <f>'Page 1 - General Information'!$G$12</f>
        <v>113367003</v>
      </c>
      <c r="B6155" t="str">
        <f>'Page 1 - General Information'!$G$16</f>
        <v>2658</v>
      </c>
      <c r="C6155" s="395" t="s">
        <v>19824</v>
      </c>
      <c r="D6155"/>
      <c r="E6155"/>
      <c r="F6155"/>
      <c r="G6155"/>
      <c r="H6155"/>
      <c r="I6155"/>
      <c r="J6155"/>
      <c r="K6155"/>
      <c r="L6155"/>
      <c r="M6155"/>
      <c r="N6155" t="s">
        <v>4812</v>
      </c>
      <c r="O6155" s="405">
        <f>'Page 4 - Gender and Race Info'!P$15</f>
        <v>0</v>
      </c>
      <c r="P6155"/>
      <c r="Q6155" s="401"/>
      <c r="R6155"/>
      <c r="S6155" s="395" t="s">
        <v>11212</v>
      </c>
      <c r="T6155"/>
      <c r="U6155"/>
      <c r="V6155"/>
      <c r="W6155"/>
      <c r="X6155" s="397"/>
      <c r="Y6155" s="397"/>
    </row>
    <row r="6156" spans="1:25" x14ac:dyDescent="0.45">
      <c r="A6156" s="274">
        <f>'Page 1 - General Information'!$G$12</f>
        <v>113367003</v>
      </c>
      <c r="B6156" t="str">
        <f>'Page 1 - General Information'!$G$16</f>
        <v>2658</v>
      </c>
      <c r="C6156" s="395" t="s">
        <v>19824</v>
      </c>
      <c r="D6156"/>
      <c r="E6156"/>
      <c r="F6156"/>
      <c r="G6156"/>
      <c r="H6156"/>
      <c r="I6156"/>
      <c r="J6156"/>
      <c r="K6156"/>
      <c r="L6156"/>
      <c r="M6156"/>
      <c r="N6156" t="s">
        <v>4812</v>
      </c>
      <c r="O6156" s="405">
        <f>'Page 4 - Gender and Race Info'!Q$15</f>
        <v>0</v>
      </c>
      <c r="P6156"/>
      <c r="Q6156" s="401"/>
      <c r="R6156"/>
      <c r="S6156" s="395" t="s">
        <v>11213</v>
      </c>
      <c r="T6156"/>
      <c r="U6156"/>
      <c r="V6156"/>
      <c r="W6156"/>
      <c r="X6156" s="397"/>
      <c r="Y6156" s="397"/>
    </row>
    <row r="6157" spans="1:25" x14ac:dyDescent="0.45">
      <c r="A6157" s="274">
        <f>'Page 1 - General Information'!$G$12</f>
        <v>113367003</v>
      </c>
      <c r="B6157" t="str">
        <f>'Page 1 - General Information'!$G$16</f>
        <v>2658</v>
      </c>
      <c r="C6157" s="395" t="s">
        <v>19824</v>
      </c>
      <c r="D6157"/>
      <c r="E6157"/>
      <c r="F6157"/>
      <c r="G6157"/>
      <c r="H6157"/>
      <c r="I6157"/>
      <c r="J6157"/>
      <c r="K6157"/>
      <c r="L6157"/>
      <c r="M6157"/>
      <c r="N6157" t="s">
        <v>4812</v>
      </c>
      <c r="O6157" s="405">
        <f>'Page 4 - Gender and Race Info'!R$15</f>
        <v>0</v>
      </c>
      <c r="P6157"/>
      <c r="Q6157" s="401"/>
      <c r="R6157"/>
      <c r="S6157" s="395" t="s">
        <v>11214</v>
      </c>
      <c r="T6157"/>
      <c r="U6157"/>
      <c r="V6157"/>
      <c r="W6157"/>
      <c r="X6157" s="397"/>
      <c r="Y6157" s="397"/>
    </row>
    <row r="6158" spans="1:25" x14ac:dyDescent="0.45">
      <c r="A6158" s="274">
        <f>'Page 1 - General Information'!$G$12</f>
        <v>113367003</v>
      </c>
      <c r="B6158" t="str">
        <f>'Page 1 - General Information'!$G$16</f>
        <v>2658</v>
      </c>
      <c r="C6158" s="395" t="s">
        <v>19824</v>
      </c>
      <c r="D6158"/>
      <c r="E6158"/>
      <c r="F6158"/>
      <c r="G6158"/>
      <c r="H6158"/>
      <c r="I6158"/>
      <c r="J6158"/>
      <c r="K6158"/>
      <c r="L6158"/>
      <c r="M6158"/>
      <c r="N6158" t="s">
        <v>4812</v>
      </c>
      <c r="O6158" s="405">
        <f>'Page 4 - Gender and Race Info'!S$15</f>
        <v>0</v>
      </c>
      <c r="P6158"/>
      <c r="Q6158" s="401"/>
      <c r="R6158"/>
      <c r="S6158" s="395" t="s">
        <v>11215</v>
      </c>
      <c r="T6158"/>
      <c r="U6158"/>
      <c r="V6158"/>
      <c r="W6158"/>
      <c r="X6158" s="397"/>
      <c r="Y6158" s="397"/>
    </row>
    <row r="6159" spans="1:25" x14ac:dyDescent="0.45">
      <c r="A6159" s="274">
        <f>'Page 1 - General Information'!$G$12</f>
        <v>113367003</v>
      </c>
      <c r="B6159" t="str">
        <f>'Page 1 - General Information'!$G$16</f>
        <v>2658</v>
      </c>
      <c r="C6159" s="395" t="s">
        <v>19824</v>
      </c>
      <c r="D6159"/>
      <c r="E6159"/>
      <c r="F6159"/>
      <c r="G6159"/>
      <c r="H6159"/>
      <c r="I6159"/>
      <c r="J6159"/>
      <c r="K6159"/>
      <c r="L6159"/>
      <c r="M6159"/>
      <c r="N6159" t="s">
        <v>4812</v>
      </c>
      <c r="O6159" s="405">
        <f>'Page 4 - Gender and Race Info'!T$15</f>
        <v>0</v>
      </c>
      <c r="P6159"/>
      <c r="Q6159" s="401"/>
      <c r="R6159"/>
      <c r="S6159" s="395" t="s">
        <v>11216</v>
      </c>
      <c r="T6159"/>
      <c r="U6159"/>
      <c r="V6159"/>
      <c r="W6159"/>
      <c r="X6159" s="397"/>
      <c r="Y6159" s="397"/>
    </row>
    <row r="6160" spans="1:25" x14ac:dyDescent="0.45">
      <c r="A6160" s="274">
        <f>'Page 1 - General Information'!$G$12</f>
        <v>113367003</v>
      </c>
      <c r="B6160" t="str">
        <f>'Page 1 - General Information'!$G$16</f>
        <v>2658</v>
      </c>
      <c r="C6160" s="395" t="s">
        <v>19824</v>
      </c>
      <c r="D6160"/>
      <c r="E6160"/>
      <c r="F6160"/>
      <c r="G6160"/>
      <c r="H6160"/>
      <c r="I6160"/>
      <c r="J6160"/>
      <c r="K6160"/>
      <c r="L6160"/>
      <c r="M6160"/>
      <c r="N6160" t="s">
        <v>4812</v>
      </c>
      <c r="O6160" s="405">
        <f>'Page 4 - Gender and Race Info'!U$15</f>
        <v>0</v>
      </c>
      <c r="P6160"/>
      <c r="Q6160" s="401"/>
      <c r="R6160"/>
      <c r="S6160" s="395" t="s">
        <v>11217</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86328125" defaultRowHeight="12.75" customHeight="1" x14ac:dyDescent="0.45"/>
  <cols>
    <col min="1" max="1" width="12.53125" style="332" customWidth="1"/>
    <col min="2" max="2" width="45.6640625" style="332" customWidth="1"/>
    <col min="3" max="3" width="14.33203125" style="332" customWidth="1"/>
    <col min="4" max="4" width="24.86328125" style="328" customWidth="1"/>
    <col min="5" max="5" width="46.53125" style="331" customWidth="1"/>
    <col min="6" max="6" width="43.33203125" style="328" bestFit="1" customWidth="1"/>
    <col min="7" max="7" width="23.86328125" style="328" bestFit="1" customWidth="1"/>
    <col min="8" max="8" width="13.53125" style="328" bestFit="1" customWidth="1"/>
    <col min="9" max="9" width="14.6640625" style="328" bestFit="1" customWidth="1"/>
    <col min="10" max="10" width="9" style="328" bestFit="1" customWidth="1"/>
    <col min="11" max="11" width="12.46484375" style="328" bestFit="1" customWidth="1"/>
    <col min="12" max="16384" width="8.86328125" style="328"/>
  </cols>
  <sheetData>
    <row r="1" spans="1:11" s="343" customFormat="1" ht="14.65" thickBot="1" x14ac:dyDescent="0.5">
      <c r="A1" s="340" t="s">
        <v>14</v>
      </c>
      <c r="B1" s="340" t="s">
        <v>3548</v>
      </c>
      <c r="C1" s="340" t="s">
        <v>14</v>
      </c>
      <c r="D1" s="341" t="s">
        <v>3549</v>
      </c>
      <c r="E1" s="340" t="s">
        <v>3565</v>
      </c>
      <c r="F1" s="342" t="s">
        <v>3550</v>
      </c>
      <c r="G1" s="342" t="s">
        <v>3551</v>
      </c>
      <c r="H1" s="342" t="s">
        <v>3552</v>
      </c>
      <c r="I1" s="342" t="s">
        <v>3553</v>
      </c>
      <c r="J1" s="342" t="s">
        <v>3554</v>
      </c>
      <c r="K1" s="342" t="s">
        <v>3555</v>
      </c>
    </row>
    <row r="2" spans="1:11" ht="15" customHeight="1" x14ac:dyDescent="0.45">
      <c r="A2" s="409" t="s">
        <v>15</v>
      </c>
      <c r="B2" s="329" t="s">
        <v>3406</v>
      </c>
      <c r="C2" s="409" t="s">
        <v>15</v>
      </c>
      <c r="D2" s="330"/>
      <c r="E2" s="413" t="s">
        <v>18284</v>
      </c>
      <c r="G2" s="330"/>
      <c r="H2" s="330"/>
      <c r="I2" s="330"/>
      <c r="J2" s="330"/>
      <c r="K2" s="330"/>
    </row>
    <row r="3" spans="1:11" ht="15" customHeight="1" x14ac:dyDescent="0.5">
      <c r="A3" s="419">
        <v>124150002</v>
      </c>
      <c r="B3" s="420" t="s">
        <v>17</v>
      </c>
      <c r="C3" s="419">
        <v>124150002</v>
      </c>
      <c r="D3" s="420" t="s">
        <v>14090</v>
      </c>
      <c r="F3" s="334"/>
      <c r="G3" s="334"/>
      <c r="H3"/>
      <c r="I3" s="334"/>
      <c r="J3" s="334"/>
      <c r="K3" s="333"/>
    </row>
    <row r="4" spans="1:11" ht="15" customHeight="1" x14ac:dyDescent="0.5">
      <c r="A4" s="419">
        <v>119350303</v>
      </c>
      <c r="B4" s="420" t="s">
        <v>19</v>
      </c>
      <c r="C4" s="419">
        <v>119350303</v>
      </c>
      <c r="D4" s="420" t="s">
        <v>14091</v>
      </c>
      <c r="F4" s="334"/>
      <c r="G4" s="334"/>
      <c r="H4"/>
      <c r="I4" s="334"/>
      <c r="J4" s="334"/>
      <c r="K4" s="333"/>
    </row>
    <row r="5" spans="1:11" ht="15" customHeight="1" x14ac:dyDescent="0.5">
      <c r="A5" s="419">
        <v>123460302</v>
      </c>
      <c r="B5" s="420" t="s">
        <v>21</v>
      </c>
      <c r="C5" s="419">
        <v>123460302</v>
      </c>
      <c r="D5" s="420" t="s">
        <v>14091</v>
      </c>
      <c r="F5" s="334"/>
      <c r="G5" s="334"/>
      <c r="H5"/>
      <c r="I5" s="334"/>
      <c r="J5" s="334"/>
      <c r="K5" s="333"/>
    </row>
    <row r="6" spans="1:11" ht="15" customHeight="1" x14ac:dyDescent="0.5">
      <c r="A6" s="419">
        <v>125230001</v>
      </c>
      <c r="B6" s="420" t="s">
        <v>24</v>
      </c>
      <c r="C6" s="419">
        <v>125230001</v>
      </c>
      <c r="D6" s="420" t="s">
        <v>14090</v>
      </c>
      <c r="F6" s="334"/>
      <c r="G6" s="334"/>
      <c r="H6"/>
      <c r="I6" s="334"/>
      <c r="J6" s="334"/>
      <c r="K6" s="333"/>
    </row>
    <row r="7" spans="1:11" ht="15" customHeight="1" x14ac:dyDescent="0.5">
      <c r="A7" s="419">
        <v>126510015</v>
      </c>
      <c r="B7" s="420" t="s">
        <v>26</v>
      </c>
      <c r="C7" s="419">
        <v>126510015</v>
      </c>
      <c r="D7" s="420" t="s">
        <v>14090</v>
      </c>
      <c r="F7" s="334"/>
      <c r="G7" s="334"/>
      <c r="H7"/>
      <c r="I7" s="334"/>
      <c r="J7" s="334"/>
      <c r="K7" s="333"/>
    </row>
    <row r="8" spans="1:11" ht="15" customHeight="1" x14ac:dyDescent="0.5">
      <c r="A8" s="419">
        <v>126510020</v>
      </c>
      <c r="B8" s="420" t="s">
        <v>28</v>
      </c>
      <c r="C8" s="419">
        <v>126510020</v>
      </c>
      <c r="D8" s="420" t="s">
        <v>14090</v>
      </c>
      <c r="F8" s="334"/>
      <c r="G8" s="334"/>
      <c r="H8"/>
      <c r="I8" s="334"/>
      <c r="J8" s="334"/>
      <c r="K8" s="333"/>
    </row>
    <row r="9" spans="1:11" ht="15" customHeight="1" x14ac:dyDescent="0.5">
      <c r="A9" s="419">
        <v>101260303</v>
      </c>
      <c r="B9" s="420" t="s">
        <v>30</v>
      </c>
      <c r="C9" s="419">
        <v>101260303</v>
      </c>
      <c r="D9" s="420" t="s">
        <v>14091</v>
      </c>
      <c r="F9" s="334"/>
      <c r="G9" s="334"/>
      <c r="H9"/>
      <c r="I9" s="334"/>
      <c r="J9" s="334"/>
      <c r="K9" s="333"/>
    </row>
    <row r="10" spans="1:11" ht="15" customHeight="1" x14ac:dyDescent="0.5">
      <c r="A10" s="419">
        <v>127040503</v>
      </c>
      <c r="B10" s="420" t="s">
        <v>32</v>
      </c>
      <c r="C10" s="419">
        <v>127040503</v>
      </c>
      <c r="D10" s="420" t="s">
        <v>14091</v>
      </c>
      <c r="F10" s="334"/>
      <c r="G10" s="334"/>
      <c r="H10"/>
      <c r="I10" s="334"/>
      <c r="J10" s="334"/>
      <c r="K10" s="333"/>
    </row>
    <row r="11" spans="1:11" ht="15" customHeight="1" x14ac:dyDescent="0.5">
      <c r="A11" s="419">
        <v>103020603</v>
      </c>
      <c r="B11" s="420" t="s">
        <v>34</v>
      </c>
      <c r="C11" s="419">
        <v>103020603</v>
      </c>
      <c r="D11" s="420" t="s">
        <v>14091</v>
      </c>
      <c r="F11" s="334"/>
      <c r="G11" s="334"/>
      <c r="H11"/>
      <c r="I11" s="334"/>
      <c r="J11" s="334"/>
      <c r="K11" s="333"/>
    </row>
    <row r="12" spans="1:11" ht="15" customHeight="1" x14ac:dyDescent="0.5">
      <c r="A12" s="419">
        <v>106160303</v>
      </c>
      <c r="B12" s="420" t="s">
        <v>36</v>
      </c>
      <c r="C12" s="419">
        <v>106160303</v>
      </c>
      <c r="D12" s="420" t="s">
        <v>14091</v>
      </c>
      <c r="F12" s="334"/>
      <c r="G12" s="334"/>
      <c r="H12"/>
      <c r="I12" s="334"/>
      <c r="J12" s="334"/>
      <c r="K12" s="333"/>
    </row>
    <row r="13" spans="1:11" ht="15" customHeight="1" x14ac:dyDescent="0.5">
      <c r="A13" s="419">
        <v>121390302</v>
      </c>
      <c r="B13" s="420" t="s">
        <v>38</v>
      </c>
      <c r="C13" s="419">
        <v>121390302</v>
      </c>
      <c r="D13" s="420" t="s">
        <v>14091</v>
      </c>
      <c r="F13" s="334"/>
      <c r="G13" s="334"/>
      <c r="H13"/>
      <c r="I13" s="334"/>
      <c r="J13" s="334"/>
      <c r="K13" s="333"/>
    </row>
    <row r="14" spans="1:11" ht="15" customHeight="1" x14ac:dyDescent="0.5">
      <c r="A14" s="419">
        <v>126512990</v>
      </c>
      <c r="B14" s="420" t="s">
        <v>40</v>
      </c>
      <c r="C14" s="419">
        <v>126512990</v>
      </c>
      <c r="D14" s="420" t="s">
        <v>14090</v>
      </c>
      <c r="F14" s="334"/>
      <c r="G14" s="334"/>
      <c r="H14"/>
      <c r="I14" s="334"/>
      <c r="J14" s="334"/>
      <c r="K14" s="333"/>
    </row>
    <row r="15" spans="1:11" ht="15" customHeight="1" x14ac:dyDescent="0.5">
      <c r="A15" s="419">
        <v>108070502</v>
      </c>
      <c r="B15" s="420" t="s">
        <v>42</v>
      </c>
      <c r="C15" s="419">
        <v>108070502</v>
      </c>
      <c r="D15" s="420" t="s">
        <v>14091</v>
      </c>
      <c r="F15" s="334"/>
      <c r="G15" s="334"/>
      <c r="H15"/>
      <c r="I15" s="334"/>
      <c r="J15" s="334"/>
      <c r="K15" s="333"/>
    </row>
    <row r="16" spans="1:11" ht="15" customHeight="1" x14ac:dyDescent="0.5">
      <c r="A16" s="419">
        <v>127040703</v>
      </c>
      <c r="B16" s="420" t="s">
        <v>44</v>
      </c>
      <c r="C16" s="419">
        <v>127040703</v>
      </c>
      <c r="D16" s="420" t="s">
        <v>14091</v>
      </c>
      <c r="F16" s="334"/>
      <c r="G16" s="334"/>
      <c r="H16"/>
      <c r="I16" s="334"/>
      <c r="J16" s="334"/>
      <c r="K16" s="333"/>
    </row>
    <row r="17" spans="1:11" ht="15" customHeight="1" x14ac:dyDescent="0.5">
      <c r="A17" s="419">
        <v>113380303</v>
      </c>
      <c r="B17" s="420" t="s">
        <v>46</v>
      </c>
      <c r="C17" s="419">
        <v>113380303</v>
      </c>
      <c r="D17" s="420" t="s">
        <v>14091</v>
      </c>
      <c r="F17" s="334"/>
      <c r="G17" s="334"/>
      <c r="H17"/>
      <c r="I17" s="334"/>
      <c r="J17" s="334"/>
      <c r="K17" s="333"/>
    </row>
    <row r="18" spans="1:11" ht="15" customHeight="1" x14ac:dyDescent="0.5">
      <c r="A18" s="419">
        <v>114060503</v>
      </c>
      <c r="B18" s="420" t="s">
        <v>48</v>
      </c>
      <c r="C18" s="419">
        <v>114060503</v>
      </c>
      <c r="D18" s="420" t="s">
        <v>14091</v>
      </c>
      <c r="F18" s="334"/>
      <c r="G18" s="334"/>
      <c r="H18"/>
      <c r="I18" s="334"/>
      <c r="J18" s="334"/>
      <c r="K18" s="333"/>
    </row>
    <row r="19" spans="1:11" ht="15" customHeight="1" x14ac:dyDescent="0.5">
      <c r="A19" s="419">
        <v>104510394</v>
      </c>
      <c r="B19" s="420" t="s">
        <v>18247</v>
      </c>
      <c r="C19" s="419">
        <v>104510394</v>
      </c>
      <c r="D19" s="420" t="s">
        <v>14090</v>
      </c>
      <c r="F19" s="334"/>
      <c r="G19" s="334"/>
      <c r="H19"/>
      <c r="I19" s="334"/>
      <c r="J19" s="334"/>
      <c r="K19" s="333"/>
    </row>
    <row r="20" spans="1:11" ht="15" customHeight="1" x14ac:dyDescent="0.5">
      <c r="A20" s="419">
        <v>128030603</v>
      </c>
      <c r="B20" s="420" t="s">
        <v>51</v>
      </c>
      <c r="C20" s="419">
        <v>128030603</v>
      </c>
      <c r="D20" s="420" t="s">
        <v>14091</v>
      </c>
      <c r="F20" s="334"/>
      <c r="G20" s="334"/>
      <c r="H20"/>
      <c r="I20" s="334"/>
      <c r="J20" s="334"/>
      <c r="K20" s="333"/>
    </row>
    <row r="21" spans="1:11" ht="15" customHeight="1" x14ac:dyDescent="0.5">
      <c r="A21" s="419">
        <v>128030852</v>
      </c>
      <c r="B21" s="420" t="s">
        <v>53</v>
      </c>
      <c r="C21" s="419">
        <v>128030852</v>
      </c>
      <c r="D21" s="420" t="s">
        <v>14091</v>
      </c>
      <c r="F21" s="334"/>
      <c r="G21" s="334"/>
      <c r="H21"/>
      <c r="I21" s="334"/>
      <c r="J21" s="334"/>
      <c r="K21" s="333"/>
    </row>
    <row r="22" spans="1:11" ht="15" customHeight="1" x14ac:dyDescent="0.5">
      <c r="A22" s="419">
        <v>121395927</v>
      </c>
      <c r="B22" s="420" t="s">
        <v>3439</v>
      </c>
      <c r="C22" s="419">
        <v>121395927</v>
      </c>
      <c r="D22" s="420" t="s">
        <v>14090</v>
      </c>
      <c r="F22" s="334"/>
      <c r="G22" s="334"/>
      <c r="H22"/>
      <c r="I22" s="334"/>
      <c r="J22" s="334"/>
      <c r="K22" s="333"/>
    </row>
    <row r="23" spans="1:11" ht="15" customHeight="1" x14ac:dyDescent="0.5">
      <c r="A23" s="419">
        <v>181519176</v>
      </c>
      <c r="B23" s="420" t="s">
        <v>18248</v>
      </c>
      <c r="C23" s="419">
        <v>181519176</v>
      </c>
      <c r="D23" s="420" t="s">
        <v>14090</v>
      </c>
      <c r="F23" s="334"/>
      <c r="G23" s="334"/>
      <c r="H23"/>
      <c r="I23" s="334"/>
      <c r="J23" s="334"/>
      <c r="K23" s="333"/>
    </row>
    <row r="24" spans="1:11" ht="15" customHeight="1" x14ac:dyDescent="0.5">
      <c r="A24" s="419">
        <v>117080503</v>
      </c>
      <c r="B24" s="420" t="s">
        <v>56</v>
      </c>
      <c r="C24" s="419">
        <v>117080503</v>
      </c>
      <c r="D24" s="420" t="s">
        <v>14091</v>
      </c>
      <c r="F24" s="334"/>
      <c r="G24" s="334"/>
      <c r="H24"/>
      <c r="I24" s="334"/>
      <c r="J24" s="334"/>
      <c r="K24" s="333"/>
    </row>
    <row r="25" spans="1:11" ht="15" customHeight="1" x14ac:dyDescent="0.5">
      <c r="A25" s="419">
        <v>109530304</v>
      </c>
      <c r="B25" s="420" t="s">
        <v>58</v>
      </c>
      <c r="C25" s="419">
        <v>109530304</v>
      </c>
      <c r="D25" s="420" t="s">
        <v>14091</v>
      </c>
      <c r="F25" s="334"/>
      <c r="G25" s="334"/>
      <c r="H25"/>
      <c r="I25" s="334"/>
      <c r="J25" s="334"/>
      <c r="K25" s="333"/>
    </row>
    <row r="26" spans="1:11" ht="15" customHeight="1" x14ac:dyDescent="0.5">
      <c r="A26" s="419">
        <v>101630504</v>
      </c>
      <c r="B26" s="420" t="s">
        <v>60</v>
      </c>
      <c r="C26" s="419">
        <v>101630504</v>
      </c>
      <c r="D26" s="420" t="s">
        <v>14091</v>
      </c>
      <c r="F26" s="334"/>
      <c r="G26" s="334"/>
      <c r="H26"/>
      <c r="I26" s="334"/>
      <c r="J26" s="334"/>
      <c r="K26" s="333"/>
    </row>
    <row r="27" spans="1:11" ht="15" customHeight="1" x14ac:dyDescent="0.5">
      <c r="A27" s="419">
        <v>124150003</v>
      </c>
      <c r="B27" s="420" t="s">
        <v>62</v>
      </c>
      <c r="C27" s="419">
        <v>124150003</v>
      </c>
      <c r="D27" s="420" t="s">
        <v>14090</v>
      </c>
      <c r="F27" s="334"/>
      <c r="G27" s="334"/>
      <c r="H27"/>
      <c r="I27" s="334"/>
      <c r="J27" s="334"/>
      <c r="K27" s="333"/>
    </row>
    <row r="28" spans="1:11" ht="15" customHeight="1" x14ac:dyDescent="0.5">
      <c r="A28" s="419">
        <v>124150503</v>
      </c>
      <c r="B28" s="420" t="s">
        <v>64</v>
      </c>
      <c r="C28" s="419">
        <v>124150503</v>
      </c>
      <c r="D28" s="420" t="s">
        <v>14091</v>
      </c>
      <c r="F28" s="334"/>
      <c r="G28" s="334"/>
      <c r="H28"/>
      <c r="I28" s="334"/>
      <c r="J28" s="334"/>
      <c r="K28" s="333"/>
    </row>
    <row r="29" spans="1:11" ht="15" customHeight="1" x14ac:dyDescent="0.5">
      <c r="A29" s="419">
        <v>103020753</v>
      </c>
      <c r="B29" s="420" t="s">
        <v>66</v>
      </c>
      <c r="C29" s="419">
        <v>103020753</v>
      </c>
      <c r="D29" s="420" t="s">
        <v>14091</v>
      </c>
      <c r="F29" s="334"/>
      <c r="G29" s="334"/>
      <c r="H29"/>
      <c r="I29" s="334"/>
      <c r="J29" s="334"/>
      <c r="K29" s="333"/>
    </row>
    <row r="30" spans="1:11" ht="15" customHeight="1" x14ac:dyDescent="0.5">
      <c r="A30" s="419">
        <v>110141003</v>
      </c>
      <c r="B30" s="420" t="s">
        <v>68</v>
      </c>
      <c r="C30" s="419">
        <v>110141003</v>
      </c>
      <c r="D30" s="420" t="s">
        <v>14091</v>
      </c>
      <c r="F30" s="334"/>
      <c r="G30" s="334"/>
      <c r="H30"/>
      <c r="I30" s="334"/>
      <c r="J30" s="334"/>
      <c r="K30" s="333"/>
    </row>
    <row r="31" spans="1:11" ht="15" customHeight="1" x14ac:dyDescent="0.5">
      <c r="A31" s="419">
        <v>103021102</v>
      </c>
      <c r="B31" s="420" t="s">
        <v>70</v>
      </c>
      <c r="C31" s="419">
        <v>103021102</v>
      </c>
      <c r="D31" s="420" t="s">
        <v>14091</v>
      </c>
      <c r="F31" s="334"/>
      <c r="G31" s="334"/>
      <c r="H31"/>
      <c r="I31" s="334"/>
      <c r="J31" s="334"/>
      <c r="K31" s="333"/>
    </row>
    <row r="32" spans="1:11" ht="15" customHeight="1" x14ac:dyDescent="0.5">
      <c r="A32" s="419">
        <v>120480803</v>
      </c>
      <c r="B32" s="420" t="s">
        <v>72</v>
      </c>
      <c r="C32" s="419">
        <v>120480803</v>
      </c>
      <c r="D32" s="420" t="s">
        <v>14091</v>
      </c>
      <c r="F32" s="334"/>
      <c r="G32" s="334"/>
      <c r="H32"/>
      <c r="I32" s="334"/>
      <c r="J32" s="334"/>
      <c r="K32" s="333"/>
    </row>
    <row r="33" spans="1:11" ht="15" customHeight="1" x14ac:dyDescent="0.5">
      <c r="A33" s="419">
        <v>118400001</v>
      </c>
      <c r="B33" s="420" t="s">
        <v>74</v>
      </c>
      <c r="C33" s="419">
        <v>118400001</v>
      </c>
      <c r="D33" s="420" t="s">
        <v>14090</v>
      </c>
      <c r="F33" s="334"/>
      <c r="G33" s="334"/>
      <c r="H33"/>
      <c r="I33" s="334"/>
      <c r="J33" s="334"/>
      <c r="K33" s="333"/>
    </row>
    <row r="34" spans="1:11" ht="15" customHeight="1" x14ac:dyDescent="0.5">
      <c r="A34" s="419">
        <v>127041203</v>
      </c>
      <c r="B34" s="420" t="s">
        <v>76</v>
      </c>
      <c r="C34" s="419">
        <v>127041203</v>
      </c>
      <c r="D34" s="420" t="s">
        <v>14091</v>
      </c>
      <c r="F34" s="334"/>
      <c r="G34" s="334"/>
      <c r="H34"/>
      <c r="I34" s="334"/>
      <c r="J34" s="334"/>
      <c r="K34" s="333"/>
    </row>
    <row r="35" spans="1:11" ht="15" customHeight="1" x14ac:dyDescent="0.5">
      <c r="A35" s="419">
        <v>108051003</v>
      </c>
      <c r="B35" s="420" t="s">
        <v>78</v>
      </c>
      <c r="C35" s="419">
        <v>108051003</v>
      </c>
      <c r="D35" s="420" t="s">
        <v>14091</v>
      </c>
      <c r="F35" s="334"/>
      <c r="G35" s="334"/>
      <c r="H35"/>
      <c r="I35" s="334"/>
      <c r="J35" s="334"/>
      <c r="K35" s="333"/>
    </row>
    <row r="36" spans="1:11" ht="15" customHeight="1" x14ac:dyDescent="0.5">
      <c r="A36" s="419">
        <v>107650603</v>
      </c>
      <c r="B36" s="420" t="s">
        <v>80</v>
      </c>
      <c r="C36" s="419">
        <v>107650603</v>
      </c>
      <c r="D36" s="420" t="s">
        <v>14091</v>
      </c>
      <c r="F36" s="334"/>
      <c r="G36" s="334"/>
      <c r="H36"/>
      <c r="I36" s="334"/>
      <c r="J36" s="334"/>
      <c r="K36" s="333"/>
    </row>
    <row r="37" spans="1:11" ht="15" customHeight="1" x14ac:dyDescent="0.5">
      <c r="A37" s="419">
        <v>110141103</v>
      </c>
      <c r="B37" s="420" t="s">
        <v>82</v>
      </c>
      <c r="C37" s="419">
        <v>110141103</v>
      </c>
      <c r="D37" s="420" t="s">
        <v>14091</v>
      </c>
      <c r="F37" s="334"/>
      <c r="G37" s="334"/>
      <c r="H37"/>
      <c r="I37" s="334"/>
      <c r="J37" s="334"/>
      <c r="K37" s="333"/>
    </row>
    <row r="38" spans="1:11" ht="15" customHeight="1" x14ac:dyDescent="0.5">
      <c r="A38" s="419">
        <v>108071003</v>
      </c>
      <c r="B38" s="420" t="s">
        <v>84</v>
      </c>
      <c r="C38" s="419">
        <v>108071003</v>
      </c>
      <c r="D38" s="420" t="s">
        <v>14091</v>
      </c>
      <c r="F38" s="334"/>
      <c r="G38" s="334"/>
      <c r="H38"/>
      <c r="I38" s="334"/>
      <c r="J38" s="334"/>
      <c r="K38" s="333"/>
    </row>
    <row r="39" spans="1:11" ht="15" customHeight="1" x14ac:dyDescent="0.5">
      <c r="A39" s="419">
        <v>126510010</v>
      </c>
      <c r="B39" s="420" t="s">
        <v>18249</v>
      </c>
      <c r="C39" s="419">
        <v>126510010</v>
      </c>
      <c r="D39" s="420" t="s">
        <v>14090</v>
      </c>
      <c r="F39" s="334"/>
      <c r="G39" s="334"/>
      <c r="H39"/>
      <c r="I39" s="334"/>
      <c r="J39" s="334"/>
      <c r="K39" s="333"/>
    </row>
    <row r="40" spans="1:11" ht="15" customHeight="1" x14ac:dyDescent="0.5">
      <c r="A40" s="419">
        <v>122091002</v>
      </c>
      <c r="B40" s="420" t="s">
        <v>87</v>
      </c>
      <c r="C40" s="419">
        <v>122091002</v>
      </c>
      <c r="D40" s="420" t="s">
        <v>14091</v>
      </c>
      <c r="F40" s="334"/>
      <c r="G40" s="334"/>
      <c r="H40"/>
      <c r="I40" s="334"/>
      <c r="J40" s="334"/>
      <c r="K40" s="333"/>
    </row>
    <row r="41" spans="1:11" ht="15" customHeight="1" x14ac:dyDescent="0.5">
      <c r="A41" s="419">
        <v>116191004</v>
      </c>
      <c r="B41" s="420" t="s">
        <v>89</v>
      </c>
      <c r="C41" s="419">
        <v>116191004</v>
      </c>
      <c r="D41" s="420" t="s">
        <v>14091</v>
      </c>
      <c r="F41" s="334"/>
      <c r="G41" s="334"/>
      <c r="H41"/>
      <c r="I41" s="334"/>
      <c r="J41" s="334"/>
      <c r="K41" s="333"/>
    </row>
    <row r="42" spans="1:11" ht="15" customHeight="1" x14ac:dyDescent="0.5">
      <c r="A42" s="419">
        <v>101630903</v>
      </c>
      <c r="B42" s="420" t="s">
        <v>91</v>
      </c>
      <c r="C42" s="419">
        <v>101630903</v>
      </c>
      <c r="D42" s="420" t="s">
        <v>14091</v>
      </c>
      <c r="F42" s="334"/>
      <c r="G42" s="334"/>
      <c r="H42"/>
      <c r="I42" s="334"/>
      <c r="J42" s="334"/>
      <c r="K42" s="333"/>
    </row>
    <row r="43" spans="1:11" ht="15" customHeight="1" x14ac:dyDescent="0.5">
      <c r="A43" s="419">
        <v>108561003</v>
      </c>
      <c r="B43" s="420" t="s">
        <v>93</v>
      </c>
      <c r="C43" s="419">
        <v>108561003</v>
      </c>
      <c r="D43" s="420" t="s">
        <v>14091</v>
      </c>
      <c r="F43" s="334"/>
      <c r="G43" s="334"/>
      <c r="H43"/>
      <c r="I43" s="334"/>
      <c r="J43" s="334"/>
      <c r="K43" s="333"/>
    </row>
    <row r="44" spans="1:11" ht="15" customHeight="1" x14ac:dyDescent="0.5">
      <c r="A44" s="419">
        <v>112011103</v>
      </c>
      <c r="B44" s="420" t="s">
        <v>95</v>
      </c>
      <c r="C44" s="419">
        <v>112011103</v>
      </c>
      <c r="D44" s="420" t="s">
        <v>14091</v>
      </c>
      <c r="F44" s="334"/>
      <c r="G44" s="334"/>
      <c r="H44"/>
      <c r="I44" s="334"/>
      <c r="J44" s="334"/>
      <c r="K44" s="333"/>
    </row>
    <row r="45" spans="1:11" ht="15" customHeight="1" x14ac:dyDescent="0.5">
      <c r="A45" s="419">
        <v>116191103</v>
      </c>
      <c r="B45" s="420" t="s">
        <v>97</v>
      </c>
      <c r="C45" s="419">
        <v>116191103</v>
      </c>
      <c r="D45" s="420" t="s">
        <v>14091</v>
      </c>
      <c r="F45" s="334"/>
      <c r="G45" s="334"/>
      <c r="H45"/>
      <c r="I45" s="334"/>
      <c r="J45" s="334"/>
      <c r="K45" s="333"/>
    </row>
    <row r="46" spans="1:11" ht="15" customHeight="1" x14ac:dyDescent="0.5">
      <c r="A46" s="419">
        <v>103021252</v>
      </c>
      <c r="B46" s="420" t="s">
        <v>99</v>
      </c>
      <c r="C46" s="419">
        <v>103021252</v>
      </c>
      <c r="D46" s="420" t="s">
        <v>14091</v>
      </c>
      <c r="F46" s="334"/>
      <c r="G46" s="334"/>
      <c r="H46"/>
      <c r="I46" s="334"/>
      <c r="J46" s="334"/>
      <c r="K46" s="333"/>
    </row>
    <row r="47" spans="1:11" ht="15" customHeight="1" x14ac:dyDescent="0.5">
      <c r="A47" s="419">
        <v>120481002</v>
      </c>
      <c r="B47" s="420" t="s">
        <v>101</v>
      </c>
      <c r="C47" s="419">
        <v>120481002</v>
      </c>
      <c r="D47" s="420" t="s">
        <v>14091</v>
      </c>
      <c r="F47" s="334"/>
      <c r="G47" s="334"/>
      <c r="H47"/>
      <c r="I47" s="334"/>
      <c r="J47" s="334"/>
      <c r="K47" s="333"/>
    </row>
    <row r="48" spans="1:11" ht="15" customHeight="1" x14ac:dyDescent="0.5">
      <c r="A48" s="419">
        <v>101631003</v>
      </c>
      <c r="B48" s="420" t="s">
        <v>103</v>
      </c>
      <c r="C48" s="419">
        <v>101631003</v>
      </c>
      <c r="D48" s="420" t="s">
        <v>14091</v>
      </c>
      <c r="F48" s="334"/>
      <c r="G48" s="334"/>
      <c r="H48"/>
      <c r="I48" s="334"/>
      <c r="J48" s="334"/>
      <c r="K48" s="333"/>
    </row>
    <row r="49" spans="1:11" ht="15" customHeight="1" x14ac:dyDescent="0.5">
      <c r="A49" s="419">
        <v>127041503</v>
      </c>
      <c r="B49" s="420" t="s">
        <v>105</v>
      </c>
      <c r="C49" s="419">
        <v>127041503</v>
      </c>
      <c r="D49" s="420" t="s">
        <v>14091</v>
      </c>
      <c r="F49" s="334"/>
      <c r="G49" s="334"/>
      <c r="H49"/>
      <c r="I49" s="334"/>
      <c r="J49" s="334"/>
      <c r="K49" s="333"/>
    </row>
    <row r="50" spans="1:11" ht="15" customHeight="1" x14ac:dyDescent="0.5">
      <c r="A50" s="419">
        <v>115210503</v>
      </c>
      <c r="B50" s="420" t="s">
        <v>107</v>
      </c>
      <c r="C50" s="419">
        <v>115210503</v>
      </c>
      <c r="D50" s="420" t="s">
        <v>14091</v>
      </c>
      <c r="F50" s="334"/>
      <c r="G50" s="334"/>
      <c r="H50"/>
      <c r="I50" s="334"/>
      <c r="J50" s="334"/>
      <c r="K50" s="333"/>
    </row>
    <row r="51" spans="1:11" ht="15" customHeight="1" x14ac:dyDescent="0.5">
      <c r="A51" s="419">
        <v>127041603</v>
      </c>
      <c r="B51" s="420" t="s">
        <v>110</v>
      </c>
      <c r="C51" s="419">
        <v>127041603</v>
      </c>
      <c r="D51" s="420" t="s">
        <v>14091</v>
      </c>
      <c r="F51" s="334"/>
      <c r="G51" s="334"/>
      <c r="H51"/>
      <c r="I51" s="334"/>
      <c r="J51" s="334"/>
      <c r="K51" s="333"/>
    </row>
    <row r="52" spans="1:11" ht="15" customHeight="1" x14ac:dyDescent="0.5">
      <c r="A52" s="419">
        <v>108110603</v>
      </c>
      <c r="B52" s="420" t="s">
        <v>112</v>
      </c>
      <c r="C52" s="419">
        <v>108110603</v>
      </c>
      <c r="D52" s="420" t="s">
        <v>14091</v>
      </c>
      <c r="F52" s="334"/>
      <c r="G52" s="334"/>
      <c r="H52"/>
      <c r="I52" s="334"/>
      <c r="J52" s="334"/>
      <c r="K52" s="333"/>
    </row>
    <row r="53" spans="1:11" ht="15" customHeight="1" x14ac:dyDescent="0.5">
      <c r="A53" s="419">
        <v>128321103</v>
      </c>
      <c r="B53" s="420" t="s">
        <v>114</v>
      </c>
      <c r="C53" s="419">
        <v>128321103</v>
      </c>
      <c r="D53" s="420" t="s">
        <v>14091</v>
      </c>
      <c r="F53" s="334"/>
      <c r="G53" s="334"/>
      <c r="H53"/>
      <c r="I53" s="334"/>
      <c r="J53" s="334"/>
      <c r="K53" s="333"/>
    </row>
    <row r="54" spans="1:11" ht="15" customHeight="1" x14ac:dyDescent="0.5">
      <c r="A54" s="419">
        <v>116191203</v>
      </c>
      <c r="B54" s="420" t="s">
        <v>116</v>
      </c>
      <c r="C54" s="419">
        <v>116191203</v>
      </c>
      <c r="D54" s="420" t="s">
        <v>14091</v>
      </c>
      <c r="F54" s="334"/>
      <c r="G54" s="334"/>
      <c r="H54"/>
      <c r="I54" s="334"/>
      <c r="J54" s="334"/>
      <c r="K54" s="333"/>
    </row>
    <row r="55" spans="1:11" ht="15" customHeight="1" x14ac:dyDescent="0.5">
      <c r="A55" s="419">
        <v>129540803</v>
      </c>
      <c r="B55" s="420" t="s">
        <v>118</v>
      </c>
      <c r="C55" s="419">
        <v>129540803</v>
      </c>
      <c r="D55" s="420" t="s">
        <v>14091</v>
      </c>
      <c r="F55" s="334"/>
      <c r="G55" s="334"/>
      <c r="H55"/>
      <c r="I55" s="334"/>
      <c r="J55" s="334"/>
      <c r="K55" s="333"/>
    </row>
    <row r="56" spans="1:11" ht="15" customHeight="1" x14ac:dyDescent="0.5">
      <c r="A56" s="419">
        <v>119581003</v>
      </c>
      <c r="B56" s="420" t="s">
        <v>120</v>
      </c>
      <c r="C56" s="419">
        <v>119581003</v>
      </c>
      <c r="D56" s="420" t="s">
        <v>14091</v>
      </c>
      <c r="F56" s="334"/>
      <c r="G56" s="334"/>
      <c r="H56"/>
      <c r="I56" s="334"/>
      <c r="J56" s="334"/>
      <c r="K56" s="333"/>
    </row>
    <row r="57" spans="1:11" ht="15" customHeight="1" x14ac:dyDescent="0.5">
      <c r="A57" s="419">
        <v>114060753</v>
      </c>
      <c r="B57" s="420" t="s">
        <v>122</v>
      </c>
      <c r="C57" s="419">
        <v>114060753</v>
      </c>
      <c r="D57" s="420" t="s">
        <v>14091</v>
      </c>
      <c r="F57" s="334"/>
      <c r="G57" s="334"/>
      <c r="H57"/>
      <c r="I57" s="334"/>
      <c r="J57" s="334"/>
      <c r="K57" s="333"/>
    </row>
    <row r="58" spans="1:11" ht="15" customHeight="1" x14ac:dyDescent="0.5">
      <c r="A58" s="419">
        <v>185515523</v>
      </c>
      <c r="B58" s="420" t="s">
        <v>124</v>
      </c>
      <c r="C58" s="419">
        <v>185515523</v>
      </c>
      <c r="D58" s="420" t="s">
        <v>14090</v>
      </c>
      <c r="F58" s="334"/>
      <c r="G58" s="334"/>
      <c r="H58"/>
      <c r="I58" s="334"/>
      <c r="J58" s="334"/>
      <c r="K58" s="333"/>
    </row>
    <row r="59" spans="1:11" ht="15" customHeight="1" x14ac:dyDescent="0.5">
      <c r="A59" s="419">
        <v>109420803</v>
      </c>
      <c r="B59" s="420" t="s">
        <v>126</v>
      </c>
      <c r="C59" s="419">
        <v>109420803</v>
      </c>
      <c r="D59" s="420" t="s">
        <v>14091</v>
      </c>
      <c r="F59" s="334"/>
      <c r="G59" s="334"/>
      <c r="H59"/>
      <c r="I59" s="334"/>
      <c r="J59" s="334"/>
      <c r="K59" s="333"/>
    </row>
    <row r="60" spans="1:11" ht="15" customHeight="1" x14ac:dyDescent="0.5">
      <c r="A60" s="419">
        <v>114060853</v>
      </c>
      <c r="B60" s="420" t="s">
        <v>128</v>
      </c>
      <c r="C60" s="419">
        <v>114060853</v>
      </c>
      <c r="D60" s="420" t="s">
        <v>14091</v>
      </c>
      <c r="F60" s="334"/>
      <c r="G60" s="334"/>
      <c r="H60"/>
      <c r="I60" s="334"/>
      <c r="J60" s="334"/>
      <c r="K60" s="333"/>
    </row>
    <row r="61" spans="1:11" ht="15" customHeight="1" x14ac:dyDescent="0.5">
      <c r="A61" s="419">
        <v>103021453</v>
      </c>
      <c r="B61" s="420" t="s">
        <v>130</v>
      </c>
      <c r="C61" s="419">
        <v>103021453</v>
      </c>
      <c r="D61" s="420" t="s">
        <v>14091</v>
      </c>
      <c r="F61" s="334"/>
      <c r="G61" s="334"/>
      <c r="H61"/>
      <c r="I61" s="334"/>
      <c r="J61" s="334"/>
      <c r="K61" s="333"/>
    </row>
    <row r="62" spans="1:11" ht="15" customHeight="1" x14ac:dyDescent="0.5">
      <c r="A62" s="419">
        <v>122091303</v>
      </c>
      <c r="B62" s="420" t="s">
        <v>132</v>
      </c>
      <c r="C62" s="419">
        <v>122091303</v>
      </c>
      <c r="D62" s="420" t="s">
        <v>14091</v>
      </c>
      <c r="F62" s="334"/>
      <c r="G62" s="334"/>
      <c r="H62"/>
      <c r="I62" s="334"/>
      <c r="J62" s="334"/>
      <c r="K62" s="333"/>
    </row>
    <row r="63" spans="1:11" ht="15" customHeight="1" x14ac:dyDescent="0.5">
      <c r="A63" s="419">
        <v>122091352</v>
      </c>
      <c r="B63" s="420" t="s">
        <v>134</v>
      </c>
      <c r="C63" s="419">
        <v>122091352</v>
      </c>
      <c r="D63" s="420" t="s">
        <v>14091</v>
      </c>
      <c r="F63" s="334"/>
      <c r="G63" s="334"/>
      <c r="H63"/>
      <c r="I63" s="334"/>
      <c r="J63" s="334"/>
      <c r="K63" s="333"/>
    </row>
    <row r="64" spans="1:11" ht="15" customHeight="1" x14ac:dyDescent="0.5">
      <c r="A64" s="419">
        <v>106330703</v>
      </c>
      <c r="B64" s="420" t="s">
        <v>136</v>
      </c>
      <c r="C64" s="419">
        <v>106330703</v>
      </c>
      <c r="D64" s="420" t="s">
        <v>14091</v>
      </c>
      <c r="F64" s="334"/>
      <c r="G64" s="334"/>
      <c r="H64"/>
      <c r="I64" s="334"/>
      <c r="J64" s="334"/>
      <c r="K64" s="333"/>
    </row>
    <row r="65" spans="1:11" ht="15" customHeight="1" x14ac:dyDescent="0.5">
      <c r="A65" s="419">
        <v>106330803</v>
      </c>
      <c r="B65" s="420" t="s">
        <v>138</v>
      </c>
      <c r="C65" s="419">
        <v>106330803</v>
      </c>
      <c r="D65" s="420" t="s">
        <v>14091</v>
      </c>
      <c r="F65" s="334"/>
      <c r="G65" s="334"/>
      <c r="H65"/>
      <c r="I65" s="334"/>
      <c r="J65" s="334"/>
      <c r="K65" s="333"/>
    </row>
    <row r="66" spans="1:11" ht="15" customHeight="1" x14ac:dyDescent="0.5">
      <c r="A66" s="419">
        <v>101260803</v>
      </c>
      <c r="B66" s="420" t="s">
        <v>140</v>
      </c>
      <c r="C66" s="419">
        <v>101260803</v>
      </c>
      <c r="D66" s="420" t="s">
        <v>14091</v>
      </c>
      <c r="F66" s="334"/>
      <c r="G66" s="334"/>
      <c r="H66"/>
      <c r="I66" s="334"/>
      <c r="J66" s="334"/>
      <c r="K66" s="333"/>
    </row>
    <row r="67" spans="1:11" ht="15" customHeight="1" x14ac:dyDescent="0.5">
      <c r="A67" s="419">
        <v>122091457</v>
      </c>
      <c r="B67" s="420" t="s">
        <v>142</v>
      </c>
      <c r="C67" s="419">
        <v>122091457</v>
      </c>
      <c r="D67" s="420" t="s">
        <v>14092</v>
      </c>
      <c r="F67" s="334"/>
      <c r="G67" s="334"/>
      <c r="H67"/>
      <c r="I67" s="334"/>
      <c r="J67" s="334"/>
      <c r="K67" s="333"/>
    </row>
    <row r="68" spans="1:11" ht="15" customHeight="1" x14ac:dyDescent="0.5">
      <c r="A68" s="419">
        <v>101631203</v>
      </c>
      <c r="B68" s="420" t="s">
        <v>144</v>
      </c>
      <c r="C68" s="419">
        <v>101631203</v>
      </c>
      <c r="D68" s="420" t="s">
        <v>14091</v>
      </c>
      <c r="F68" s="334"/>
      <c r="G68" s="334"/>
      <c r="H68"/>
      <c r="I68" s="334"/>
      <c r="J68" s="334"/>
      <c r="K68" s="333"/>
    </row>
    <row r="69" spans="1:11" ht="15" customHeight="1" x14ac:dyDescent="0.5">
      <c r="A69" s="419">
        <v>107650703</v>
      </c>
      <c r="B69" s="420" t="s">
        <v>146</v>
      </c>
      <c r="C69" s="419">
        <v>107650703</v>
      </c>
      <c r="D69" s="420" t="s">
        <v>14091</v>
      </c>
      <c r="F69" s="334"/>
      <c r="G69" s="334"/>
      <c r="H69"/>
      <c r="I69" s="334"/>
      <c r="J69" s="334"/>
      <c r="K69" s="333"/>
    </row>
    <row r="70" spans="1:11" ht="15" customHeight="1" x14ac:dyDescent="0.5">
      <c r="A70" s="419">
        <v>104101252</v>
      </c>
      <c r="B70" s="420" t="s">
        <v>148</v>
      </c>
      <c r="C70" s="419">
        <v>104101252</v>
      </c>
      <c r="D70" s="420" t="s">
        <v>14091</v>
      </c>
      <c r="F70" s="334"/>
      <c r="G70" s="334"/>
      <c r="H70"/>
      <c r="I70" s="334"/>
      <c r="J70" s="334"/>
      <c r="K70" s="333"/>
    </row>
    <row r="71" spans="1:11" ht="15" customHeight="1" x14ac:dyDescent="0.5">
      <c r="A71" s="419">
        <v>101631503</v>
      </c>
      <c r="B71" s="420" t="s">
        <v>150</v>
      </c>
      <c r="C71" s="419">
        <v>101631503</v>
      </c>
      <c r="D71" s="420" t="s">
        <v>14091</v>
      </c>
      <c r="F71" s="334"/>
      <c r="G71" s="334"/>
      <c r="H71"/>
      <c r="I71" s="334"/>
      <c r="J71" s="334"/>
      <c r="K71" s="333"/>
    </row>
    <row r="72" spans="1:11" ht="15" customHeight="1" x14ac:dyDescent="0.5">
      <c r="A72" s="419">
        <v>108111203</v>
      </c>
      <c r="B72" s="420" t="s">
        <v>152</v>
      </c>
      <c r="C72" s="419">
        <v>108111203</v>
      </c>
      <c r="D72" s="420" t="s">
        <v>14091</v>
      </c>
      <c r="F72" s="334"/>
      <c r="G72" s="334"/>
      <c r="H72"/>
      <c r="I72" s="334"/>
      <c r="J72" s="334"/>
      <c r="K72" s="333"/>
    </row>
    <row r="73" spans="1:11" ht="15" customHeight="1" x14ac:dyDescent="0.5">
      <c r="A73" s="419">
        <v>109122703</v>
      </c>
      <c r="B73" s="420" t="s">
        <v>154</v>
      </c>
      <c r="C73" s="419">
        <v>109122703</v>
      </c>
      <c r="D73" s="420" t="s">
        <v>14091</v>
      </c>
      <c r="F73" s="334"/>
      <c r="G73" s="334"/>
      <c r="H73"/>
      <c r="I73" s="334"/>
      <c r="J73" s="334"/>
      <c r="K73" s="333"/>
    </row>
    <row r="74" spans="1:11" ht="15" customHeight="1" x14ac:dyDescent="0.5">
      <c r="A74" s="419">
        <v>115211003</v>
      </c>
      <c r="B74" s="420" t="s">
        <v>156</v>
      </c>
      <c r="C74" s="419">
        <v>115211003</v>
      </c>
      <c r="D74" s="420" t="s">
        <v>14091</v>
      </c>
      <c r="F74" s="334"/>
      <c r="G74" s="334"/>
      <c r="H74"/>
      <c r="I74" s="334"/>
      <c r="J74" s="334"/>
      <c r="K74" s="333"/>
    </row>
    <row r="75" spans="1:11" ht="15" customHeight="1" x14ac:dyDescent="0.5">
      <c r="A75" s="419">
        <v>101631703</v>
      </c>
      <c r="B75" s="420" t="s">
        <v>158</v>
      </c>
      <c r="C75" s="419">
        <v>101631703</v>
      </c>
      <c r="D75" s="420" t="s">
        <v>14091</v>
      </c>
      <c r="F75" s="334"/>
      <c r="G75" s="334"/>
      <c r="H75"/>
      <c r="I75" s="334"/>
      <c r="J75" s="334"/>
      <c r="K75" s="333"/>
    </row>
    <row r="76" spans="1:11" ht="15" customHeight="1" x14ac:dyDescent="0.5">
      <c r="A76" s="419">
        <v>117081003</v>
      </c>
      <c r="B76" s="420" t="s">
        <v>160</v>
      </c>
      <c r="C76" s="419">
        <v>117081003</v>
      </c>
      <c r="D76" s="420" t="s">
        <v>14091</v>
      </c>
      <c r="F76" s="334"/>
      <c r="G76" s="334"/>
      <c r="H76"/>
      <c r="I76" s="334"/>
      <c r="J76" s="334"/>
      <c r="K76" s="333"/>
    </row>
    <row r="77" spans="1:11" ht="15" customHeight="1" x14ac:dyDescent="0.5">
      <c r="A77" s="419">
        <v>115227010</v>
      </c>
      <c r="B77" s="420" t="s">
        <v>18250</v>
      </c>
      <c r="C77" s="419">
        <v>115227010</v>
      </c>
      <c r="D77" s="420" t="s">
        <v>14090</v>
      </c>
      <c r="F77" s="334"/>
      <c r="G77" s="334"/>
      <c r="H77"/>
      <c r="I77" s="334"/>
      <c r="J77" s="334"/>
      <c r="K77" s="333"/>
    </row>
    <row r="78" spans="1:11" ht="15" customHeight="1" x14ac:dyDescent="0.5">
      <c r="A78" s="419">
        <v>121131507</v>
      </c>
      <c r="B78" s="420" t="s">
        <v>162</v>
      </c>
      <c r="C78" s="419">
        <v>121131507</v>
      </c>
      <c r="D78" s="420" t="s">
        <v>14092</v>
      </c>
      <c r="F78" s="334"/>
      <c r="G78" s="334"/>
      <c r="H78"/>
      <c r="I78" s="334"/>
      <c r="J78" s="334"/>
      <c r="K78" s="333"/>
    </row>
    <row r="79" spans="1:11" ht="15" customHeight="1" x14ac:dyDescent="0.5">
      <c r="A79" s="419">
        <v>119351303</v>
      </c>
      <c r="B79" s="420" t="s">
        <v>164</v>
      </c>
      <c r="C79" s="419">
        <v>119351303</v>
      </c>
      <c r="D79" s="420" t="s">
        <v>14091</v>
      </c>
      <c r="F79" s="334"/>
      <c r="G79" s="334"/>
      <c r="H79"/>
      <c r="I79" s="334"/>
      <c r="J79" s="334"/>
      <c r="K79" s="333"/>
    </row>
    <row r="80" spans="1:11" ht="15" customHeight="1" x14ac:dyDescent="0.5">
      <c r="A80" s="419">
        <v>115211103</v>
      </c>
      <c r="B80" s="420" t="s">
        <v>166</v>
      </c>
      <c r="C80" s="419">
        <v>115211103</v>
      </c>
      <c r="D80" s="420" t="s">
        <v>14091</v>
      </c>
      <c r="F80" s="334"/>
      <c r="G80" s="334"/>
      <c r="H80"/>
      <c r="I80" s="334"/>
      <c r="J80" s="334"/>
      <c r="K80" s="333"/>
    </row>
    <row r="81" spans="1:11" ht="15" customHeight="1" x14ac:dyDescent="0.5">
      <c r="A81" s="419">
        <v>103021603</v>
      </c>
      <c r="B81" s="420" t="s">
        <v>168</v>
      </c>
      <c r="C81" s="419">
        <v>103021603</v>
      </c>
      <c r="D81" s="420" t="s">
        <v>14091</v>
      </c>
      <c r="F81" s="334"/>
      <c r="G81" s="334"/>
      <c r="H81"/>
      <c r="I81" s="334"/>
      <c r="J81" s="334"/>
      <c r="K81" s="333"/>
    </row>
    <row r="82" spans="1:11" ht="15" customHeight="1" x14ac:dyDescent="0.5">
      <c r="A82" s="419">
        <v>101301303</v>
      </c>
      <c r="B82" s="420" t="s">
        <v>170</v>
      </c>
      <c r="C82" s="419">
        <v>101301303</v>
      </c>
      <c r="D82" s="420" t="s">
        <v>14091</v>
      </c>
      <c r="F82" s="334"/>
      <c r="G82" s="334"/>
      <c r="H82"/>
      <c r="I82" s="334"/>
      <c r="J82" s="334"/>
      <c r="K82" s="333"/>
    </row>
    <row r="83" spans="1:11" ht="15" customHeight="1" x14ac:dyDescent="0.5">
      <c r="A83" s="419">
        <v>121391303</v>
      </c>
      <c r="B83" s="420" t="s">
        <v>172</v>
      </c>
      <c r="C83" s="419">
        <v>121391303</v>
      </c>
      <c r="D83" s="420" t="s">
        <v>14091</v>
      </c>
      <c r="F83" s="334"/>
      <c r="G83" s="334"/>
      <c r="H83"/>
      <c r="I83" s="334"/>
      <c r="J83" s="334"/>
      <c r="K83" s="333"/>
    </row>
    <row r="84" spans="1:11" ht="15" customHeight="1" x14ac:dyDescent="0.5">
      <c r="A84" s="419">
        <v>122092002</v>
      </c>
      <c r="B84" s="420" t="s">
        <v>174</v>
      </c>
      <c r="C84" s="419">
        <v>122092002</v>
      </c>
      <c r="D84" s="420" t="s">
        <v>14091</v>
      </c>
      <c r="F84" s="334"/>
      <c r="G84" s="334"/>
      <c r="H84"/>
      <c r="I84" s="334"/>
      <c r="J84" s="334"/>
      <c r="K84" s="333"/>
    </row>
    <row r="85" spans="1:11" ht="15" customHeight="1" x14ac:dyDescent="0.5">
      <c r="A85" s="419">
        <v>122090001</v>
      </c>
      <c r="B85" s="420" t="s">
        <v>11257</v>
      </c>
      <c r="C85" s="419">
        <v>122090001</v>
      </c>
      <c r="D85" s="420" t="s">
        <v>14090</v>
      </c>
      <c r="F85" s="334"/>
      <c r="G85" s="334"/>
      <c r="H85"/>
      <c r="I85" s="334"/>
      <c r="J85" s="334"/>
      <c r="K85" s="333"/>
    </row>
    <row r="86" spans="1:11" ht="15" customHeight="1" x14ac:dyDescent="0.5">
      <c r="A86" s="419">
        <v>122092102</v>
      </c>
      <c r="B86" s="420" t="s">
        <v>177</v>
      </c>
      <c r="C86" s="419">
        <v>122092102</v>
      </c>
      <c r="D86" s="420" t="s">
        <v>14091</v>
      </c>
      <c r="F86" s="334"/>
      <c r="G86" s="334"/>
      <c r="H86"/>
      <c r="I86" s="334"/>
      <c r="J86" s="334"/>
      <c r="K86" s="333"/>
    </row>
    <row r="87" spans="1:11" ht="15" customHeight="1" x14ac:dyDescent="0.5">
      <c r="A87" s="419">
        <v>108111303</v>
      </c>
      <c r="B87" s="420" t="s">
        <v>179</v>
      </c>
      <c r="C87" s="419">
        <v>108111303</v>
      </c>
      <c r="D87" s="420" t="s">
        <v>14091</v>
      </c>
      <c r="F87" s="334"/>
      <c r="G87" s="334"/>
      <c r="H87"/>
      <c r="I87" s="334"/>
      <c r="J87" s="334"/>
      <c r="K87" s="333"/>
    </row>
    <row r="88" spans="1:11" ht="15" customHeight="1" x14ac:dyDescent="0.5">
      <c r="A88" s="419">
        <v>116191503</v>
      </c>
      <c r="B88" s="420" t="s">
        <v>181</v>
      </c>
      <c r="C88" s="419">
        <v>116191503</v>
      </c>
      <c r="D88" s="420" t="s">
        <v>14091</v>
      </c>
      <c r="F88" s="334"/>
      <c r="G88" s="334"/>
      <c r="H88"/>
      <c r="I88" s="334"/>
      <c r="J88" s="334"/>
      <c r="K88" s="333"/>
    </row>
    <row r="89" spans="1:11" ht="15" customHeight="1" x14ac:dyDescent="0.5">
      <c r="A89" s="419">
        <v>115221402</v>
      </c>
      <c r="B89" s="420" t="s">
        <v>183</v>
      </c>
      <c r="C89" s="419">
        <v>115221402</v>
      </c>
      <c r="D89" s="420" t="s">
        <v>14091</v>
      </c>
      <c r="F89" s="334"/>
      <c r="G89" s="334"/>
      <c r="H89"/>
      <c r="I89" s="334"/>
      <c r="J89" s="334"/>
      <c r="K89" s="333"/>
    </row>
    <row r="90" spans="1:11" ht="15" customHeight="1" x14ac:dyDescent="0.5">
      <c r="A90" s="419">
        <v>111291304</v>
      </c>
      <c r="B90" s="420" t="s">
        <v>185</v>
      </c>
      <c r="C90" s="419">
        <v>111291304</v>
      </c>
      <c r="D90" s="420" t="s">
        <v>14091</v>
      </c>
      <c r="F90" s="334"/>
      <c r="G90" s="334"/>
      <c r="H90"/>
      <c r="I90" s="334"/>
      <c r="J90" s="334"/>
      <c r="K90" s="333"/>
    </row>
    <row r="91" spans="1:11" ht="15" customHeight="1" x14ac:dyDescent="0.5">
      <c r="A91" s="419">
        <v>101301403</v>
      </c>
      <c r="B91" s="420" t="s">
        <v>187</v>
      </c>
      <c r="C91" s="419">
        <v>101301403</v>
      </c>
      <c r="D91" s="420" t="s">
        <v>14091</v>
      </c>
      <c r="F91" s="334"/>
      <c r="G91" s="334"/>
      <c r="H91"/>
      <c r="I91" s="334"/>
      <c r="J91" s="334"/>
      <c r="K91" s="333"/>
    </row>
    <row r="92" spans="1:11" ht="15" customHeight="1" x14ac:dyDescent="0.5">
      <c r="A92" s="419">
        <v>108070001</v>
      </c>
      <c r="B92" s="420" t="s">
        <v>11258</v>
      </c>
      <c r="C92" s="419">
        <v>108070001</v>
      </c>
      <c r="D92" s="420" t="s">
        <v>14090</v>
      </c>
      <c r="F92" s="334"/>
      <c r="G92" s="334"/>
      <c r="H92"/>
      <c r="I92" s="334"/>
      <c r="J92" s="334"/>
      <c r="K92" s="333"/>
    </row>
    <row r="93" spans="1:11" ht="15" customHeight="1" x14ac:dyDescent="0.5">
      <c r="A93" s="419">
        <v>127042003</v>
      </c>
      <c r="B93" s="420" t="s">
        <v>190</v>
      </c>
      <c r="C93" s="419">
        <v>127042003</v>
      </c>
      <c r="D93" s="420" t="s">
        <v>14091</v>
      </c>
      <c r="F93" s="334"/>
      <c r="G93" s="334"/>
      <c r="H93"/>
      <c r="I93" s="334"/>
      <c r="J93" s="334"/>
      <c r="K93" s="333"/>
    </row>
    <row r="94" spans="1:11" ht="15" customHeight="1" x14ac:dyDescent="0.5">
      <c r="A94" s="419">
        <v>112671303</v>
      </c>
      <c r="B94" s="420" t="s">
        <v>192</v>
      </c>
      <c r="C94" s="419">
        <v>112671303</v>
      </c>
      <c r="D94" s="420" t="s">
        <v>14091</v>
      </c>
      <c r="F94" s="334"/>
      <c r="G94" s="334"/>
      <c r="H94"/>
      <c r="I94" s="334"/>
      <c r="J94" s="334"/>
      <c r="K94" s="333"/>
    </row>
    <row r="95" spans="1:11" ht="15" customHeight="1" x14ac:dyDescent="0.5">
      <c r="A95" s="419">
        <v>110143060</v>
      </c>
      <c r="B95" s="420" t="s">
        <v>194</v>
      </c>
      <c r="C95" s="419">
        <v>110143060</v>
      </c>
      <c r="D95" s="420" t="s">
        <v>14090</v>
      </c>
      <c r="F95" s="334"/>
      <c r="G95" s="334"/>
      <c r="H95"/>
      <c r="I95" s="334"/>
      <c r="J95" s="334"/>
      <c r="K95" s="333"/>
    </row>
    <row r="96" spans="1:11" ht="15" customHeight="1" x14ac:dyDescent="0.5">
      <c r="A96" s="419">
        <v>112281302</v>
      </c>
      <c r="B96" s="420" t="s">
        <v>196</v>
      </c>
      <c r="C96" s="419">
        <v>112281302</v>
      </c>
      <c r="D96" s="420" t="s">
        <v>14091</v>
      </c>
      <c r="F96" s="334"/>
      <c r="G96" s="334"/>
      <c r="H96"/>
      <c r="I96" s="334"/>
      <c r="J96" s="334"/>
      <c r="K96" s="333"/>
    </row>
    <row r="97" spans="1:11" ht="15" customHeight="1" x14ac:dyDescent="0.5">
      <c r="A97" s="419">
        <v>101631803</v>
      </c>
      <c r="B97" s="420" t="s">
        <v>198</v>
      </c>
      <c r="C97" s="419">
        <v>101631803</v>
      </c>
      <c r="D97" s="420" t="s">
        <v>14091</v>
      </c>
      <c r="F97" s="334"/>
      <c r="G97" s="334"/>
      <c r="H97"/>
      <c r="I97" s="334"/>
      <c r="J97" s="334"/>
      <c r="K97" s="333"/>
    </row>
    <row r="98" spans="1:11" ht="15" customHeight="1" x14ac:dyDescent="0.5">
      <c r="A98" s="419">
        <v>103021752</v>
      </c>
      <c r="B98" s="420" t="s">
        <v>200</v>
      </c>
      <c r="C98" s="419">
        <v>103021752</v>
      </c>
      <c r="D98" s="420" t="s">
        <v>14091</v>
      </c>
      <c r="F98" s="334"/>
      <c r="G98" s="334"/>
      <c r="H98"/>
      <c r="I98" s="334"/>
      <c r="J98" s="334"/>
      <c r="K98" s="333"/>
    </row>
    <row r="99" spans="1:11" ht="15" customHeight="1" x14ac:dyDescent="0.5">
      <c r="A99" s="419">
        <v>101631903</v>
      </c>
      <c r="B99" s="420" t="s">
        <v>202</v>
      </c>
      <c r="C99" s="419">
        <v>101631903</v>
      </c>
      <c r="D99" s="420" t="s">
        <v>14091</v>
      </c>
      <c r="F99" s="334"/>
      <c r="G99" s="334"/>
      <c r="H99"/>
      <c r="I99" s="334"/>
      <c r="J99" s="334"/>
      <c r="K99" s="333"/>
    </row>
    <row r="100" spans="1:11" ht="15" customHeight="1" x14ac:dyDescent="0.5">
      <c r="A100" s="419">
        <v>123461302</v>
      </c>
      <c r="B100" s="420" t="s">
        <v>13884</v>
      </c>
      <c r="C100" s="419">
        <v>123461302</v>
      </c>
      <c r="D100" s="420" t="s">
        <v>14091</v>
      </c>
      <c r="F100" s="334"/>
      <c r="G100" s="334"/>
      <c r="H100"/>
      <c r="I100" s="334"/>
      <c r="J100" s="334"/>
      <c r="K100" s="333"/>
    </row>
    <row r="101" spans="1:11" ht="15" customHeight="1" x14ac:dyDescent="0.5">
      <c r="A101" s="419">
        <v>125236827</v>
      </c>
      <c r="B101" s="420" t="s">
        <v>18142</v>
      </c>
      <c r="C101" s="419">
        <v>125236827</v>
      </c>
      <c r="D101" s="420" t="s">
        <v>14090</v>
      </c>
      <c r="F101" s="334"/>
      <c r="G101" s="334"/>
      <c r="H101"/>
      <c r="I101" s="334"/>
      <c r="J101" s="334"/>
      <c r="K101" s="333"/>
    </row>
    <row r="102" spans="1:11" ht="15" customHeight="1" x14ac:dyDescent="0.5">
      <c r="A102" s="419">
        <v>125232950</v>
      </c>
      <c r="B102" s="420" t="s">
        <v>205</v>
      </c>
      <c r="C102" s="419">
        <v>125232950</v>
      </c>
      <c r="D102" s="420" t="s">
        <v>14090</v>
      </c>
      <c r="F102" s="334"/>
      <c r="G102" s="334"/>
      <c r="H102"/>
      <c r="I102" s="334"/>
      <c r="J102" s="334"/>
      <c r="K102" s="333"/>
    </row>
    <row r="103" spans="1:11" ht="15" customHeight="1" x14ac:dyDescent="0.5">
      <c r="A103" s="419">
        <v>125231232</v>
      </c>
      <c r="B103" s="420" t="s">
        <v>207</v>
      </c>
      <c r="C103" s="419">
        <v>125231232</v>
      </c>
      <c r="D103" s="420" t="s">
        <v>14091</v>
      </c>
      <c r="F103" s="334"/>
      <c r="G103" s="334"/>
      <c r="H103"/>
      <c r="I103" s="334"/>
      <c r="J103" s="334"/>
      <c r="K103" s="333"/>
    </row>
    <row r="104" spans="1:11" ht="15" customHeight="1" x14ac:dyDescent="0.5">
      <c r="A104" s="419">
        <v>108051503</v>
      </c>
      <c r="B104" s="420" t="s">
        <v>209</v>
      </c>
      <c r="C104" s="419">
        <v>108051503</v>
      </c>
      <c r="D104" s="420" t="s">
        <v>14091</v>
      </c>
      <c r="F104" s="334"/>
      <c r="G104" s="334"/>
      <c r="H104"/>
      <c r="I104" s="334"/>
      <c r="J104" s="334"/>
      <c r="K104" s="333"/>
    </row>
    <row r="105" spans="1:11" ht="15" customHeight="1" x14ac:dyDescent="0.5">
      <c r="A105" s="419">
        <v>125231303</v>
      </c>
      <c r="B105" s="420" t="s">
        <v>211</v>
      </c>
      <c r="C105" s="419">
        <v>125231303</v>
      </c>
      <c r="D105" s="420" t="s">
        <v>14091</v>
      </c>
      <c r="F105" s="334"/>
      <c r="G105" s="334"/>
      <c r="H105"/>
      <c r="I105" s="334"/>
      <c r="J105" s="334"/>
      <c r="K105" s="333"/>
    </row>
    <row r="106" spans="1:11" ht="15" customHeight="1" x14ac:dyDescent="0.5">
      <c r="A106" s="419">
        <v>126513160</v>
      </c>
      <c r="B106" s="420" t="s">
        <v>213</v>
      </c>
      <c r="C106" s="419">
        <v>126513160</v>
      </c>
      <c r="D106" s="420" t="s">
        <v>14090</v>
      </c>
      <c r="F106" s="334"/>
      <c r="G106" s="334"/>
      <c r="H106"/>
      <c r="I106" s="334"/>
      <c r="J106" s="334"/>
      <c r="K106" s="333"/>
    </row>
    <row r="107" spans="1:11" ht="15" customHeight="1" x14ac:dyDescent="0.5">
      <c r="A107" s="419">
        <v>121394017</v>
      </c>
      <c r="B107" s="420" t="s">
        <v>18251</v>
      </c>
      <c r="C107" s="419">
        <v>121394017</v>
      </c>
      <c r="D107" s="420" t="s">
        <v>14090</v>
      </c>
      <c r="F107" s="334"/>
      <c r="G107" s="334"/>
      <c r="H107"/>
      <c r="I107" s="334"/>
      <c r="J107" s="334"/>
      <c r="K107" s="333"/>
    </row>
    <row r="108" spans="1:11" ht="15" customHeight="1" x14ac:dyDescent="0.5">
      <c r="A108" s="419">
        <v>102020001</v>
      </c>
      <c r="B108" s="420" t="s">
        <v>215</v>
      </c>
      <c r="C108" s="419">
        <v>102020001</v>
      </c>
      <c r="D108" s="420" t="s">
        <v>14090</v>
      </c>
      <c r="F108" s="334"/>
      <c r="G108" s="334"/>
      <c r="H108"/>
      <c r="I108" s="334"/>
      <c r="J108" s="334"/>
      <c r="K108" s="333"/>
    </row>
    <row r="109" spans="1:11" ht="15" customHeight="1" x14ac:dyDescent="0.5">
      <c r="A109" s="419">
        <v>103021903</v>
      </c>
      <c r="B109" s="420" t="s">
        <v>217</v>
      </c>
      <c r="C109" s="419">
        <v>103021903</v>
      </c>
      <c r="D109" s="420" t="s">
        <v>14091</v>
      </c>
      <c r="F109" s="334"/>
      <c r="G109" s="334"/>
      <c r="H109"/>
      <c r="I109" s="334"/>
      <c r="J109" s="334"/>
      <c r="K109" s="333"/>
    </row>
    <row r="110" spans="1:11" ht="15" customHeight="1" x14ac:dyDescent="0.5">
      <c r="A110" s="419">
        <v>106161203</v>
      </c>
      <c r="B110" s="420" t="s">
        <v>219</v>
      </c>
      <c r="C110" s="419">
        <v>106161203</v>
      </c>
      <c r="D110" s="420" t="s">
        <v>14091</v>
      </c>
      <c r="F110" s="334"/>
      <c r="G110" s="334"/>
      <c r="H110"/>
      <c r="I110" s="334"/>
      <c r="J110" s="334"/>
      <c r="K110" s="333"/>
    </row>
    <row r="111" spans="1:11" ht="15" customHeight="1" x14ac:dyDescent="0.5">
      <c r="A111" s="419">
        <v>106161703</v>
      </c>
      <c r="B111" s="420" t="s">
        <v>221</v>
      </c>
      <c r="C111" s="419">
        <v>106161703</v>
      </c>
      <c r="D111" s="420" t="s">
        <v>14091</v>
      </c>
      <c r="F111" s="334"/>
      <c r="G111" s="334"/>
      <c r="H111"/>
      <c r="I111" s="334"/>
      <c r="J111" s="334"/>
      <c r="K111" s="333"/>
    </row>
    <row r="112" spans="1:11" ht="15" customHeight="1" x14ac:dyDescent="0.5">
      <c r="A112" s="419">
        <v>108071504</v>
      </c>
      <c r="B112" s="420" t="s">
        <v>223</v>
      </c>
      <c r="C112" s="419">
        <v>108071504</v>
      </c>
      <c r="D112" s="420" t="s">
        <v>14091</v>
      </c>
      <c r="F112" s="334"/>
      <c r="G112" s="334"/>
      <c r="H112"/>
      <c r="I112" s="334"/>
      <c r="J112" s="334"/>
      <c r="K112" s="333"/>
    </row>
    <row r="113" spans="1:11" ht="15" customHeight="1" x14ac:dyDescent="0.5">
      <c r="A113" s="419">
        <v>110171003</v>
      </c>
      <c r="B113" s="420" t="s">
        <v>225</v>
      </c>
      <c r="C113" s="419">
        <v>110171003</v>
      </c>
      <c r="D113" s="420" t="s">
        <v>14091</v>
      </c>
      <c r="F113" s="334"/>
      <c r="G113" s="334"/>
      <c r="H113"/>
      <c r="I113" s="334"/>
      <c r="J113" s="334"/>
      <c r="K113" s="333"/>
    </row>
    <row r="114" spans="1:11" ht="15" customHeight="1" x14ac:dyDescent="0.5">
      <c r="A114" s="419">
        <v>124151902</v>
      </c>
      <c r="B114" s="420" t="s">
        <v>227</v>
      </c>
      <c r="C114" s="419">
        <v>124151902</v>
      </c>
      <c r="D114" s="420" t="s">
        <v>14091</v>
      </c>
      <c r="F114" s="334"/>
      <c r="G114" s="334"/>
      <c r="H114"/>
      <c r="I114" s="334"/>
      <c r="J114" s="334"/>
      <c r="K114" s="333"/>
    </row>
    <row r="115" spans="1:11" ht="15" customHeight="1" x14ac:dyDescent="0.5">
      <c r="A115" s="419">
        <v>113361303</v>
      </c>
      <c r="B115" s="420" t="s">
        <v>229</v>
      </c>
      <c r="C115" s="419">
        <v>113361303</v>
      </c>
      <c r="D115" s="420" t="s">
        <v>14091</v>
      </c>
      <c r="F115" s="334"/>
      <c r="G115" s="334"/>
      <c r="H115"/>
      <c r="I115" s="334"/>
      <c r="J115" s="334"/>
      <c r="K115" s="333"/>
    </row>
    <row r="116" spans="1:11" ht="15" customHeight="1" x14ac:dyDescent="0.5">
      <c r="A116" s="419">
        <v>124153320</v>
      </c>
      <c r="B116" s="420" t="s">
        <v>231</v>
      </c>
      <c r="C116" s="419">
        <v>124153320</v>
      </c>
      <c r="D116" s="420" t="s">
        <v>14090</v>
      </c>
      <c r="F116" s="334"/>
      <c r="G116" s="334"/>
      <c r="H116"/>
      <c r="I116" s="334"/>
      <c r="J116" s="334"/>
      <c r="K116" s="333"/>
    </row>
    <row r="117" spans="1:11" ht="15" customHeight="1" x14ac:dyDescent="0.5">
      <c r="A117" s="419">
        <v>123461602</v>
      </c>
      <c r="B117" s="420" t="s">
        <v>233</v>
      </c>
      <c r="C117" s="419">
        <v>123461602</v>
      </c>
      <c r="D117" s="420" t="s">
        <v>14091</v>
      </c>
      <c r="F117" s="334"/>
      <c r="G117" s="334"/>
      <c r="H117"/>
      <c r="I117" s="334"/>
      <c r="J117" s="334"/>
      <c r="K117" s="333"/>
    </row>
    <row r="118" spans="1:11" ht="15" customHeight="1" x14ac:dyDescent="0.5">
      <c r="A118" s="419">
        <v>113361503</v>
      </c>
      <c r="B118" s="420" t="s">
        <v>235</v>
      </c>
      <c r="C118" s="419">
        <v>113361503</v>
      </c>
      <c r="D118" s="420" t="s">
        <v>14091</v>
      </c>
      <c r="F118" s="334"/>
      <c r="G118" s="334"/>
      <c r="H118"/>
      <c r="I118" s="334"/>
      <c r="J118" s="334"/>
      <c r="K118" s="333"/>
    </row>
    <row r="119" spans="1:11" ht="15" customHeight="1" x14ac:dyDescent="0.5">
      <c r="A119" s="419">
        <v>116191757</v>
      </c>
      <c r="B119" s="420" t="s">
        <v>237</v>
      </c>
      <c r="C119" s="419">
        <v>116191757</v>
      </c>
      <c r="D119" s="420" t="s">
        <v>14092</v>
      </c>
      <c r="F119" s="334"/>
      <c r="G119" s="334"/>
      <c r="H119"/>
      <c r="I119" s="334"/>
      <c r="J119" s="334"/>
      <c r="K119" s="333"/>
    </row>
    <row r="120" spans="1:11" ht="15" customHeight="1" x14ac:dyDescent="0.5">
      <c r="A120" s="419">
        <v>104431304</v>
      </c>
      <c r="B120" s="420" t="s">
        <v>239</v>
      </c>
      <c r="C120" s="419">
        <v>104431304</v>
      </c>
      <c r="D120" s="420" t="s">
        <v>14091</v>
      </c>
      <c r="F120" s="334"/>
      <c r="G120" s="334"/>
      <c r="H120"/>
      <c r="I120" s="334"/>
      <c r="J120" s="334"/>
      <c r="K120" s="333"/>
    </row>
    <row r="121" spans="1:11" ht="15" customHeight="1" x14ac:dyDescent="0.5">
      <c r="A121" s="419">
        <v>115220002</v>
      </c>
      <c r="B121" s="420" t="s">
        <v>13885</v>
      </c>
      <c r="C121" s="419">
        <v>115220002</v>
      </c>
      <c r="D121" s="420" t="s">
        <v>14090</v>
      </c>
      <c r="F121" s="334"/>
      <c r="G121" s="334"/>
      <c r="H121"/>
      <c r="I121" s="334"/>
      <c r="J121" s="334"/>
      <c r="K121" s="333"/>
    </row>
    <row r="122" spans="1:11" ht="15" customHeight="1" x14ac:dyDescent="0.5">
      <c r="A122" s="419">
        <v>126512840</v>
      </c>
      <c r="B122" s="420" t="s">
        <v>242</v>
      </c>
      <c r="C122" s="419">
        <v>126512840</v>
      </c>
      <c r="D122" s="420" t="s">
        <v>14090</v>
      </c>
      <c r="F122" s="334"/>
      <c r="G122" s="334"/>
      <c r="H122"/>
      <c r="I122" s="334"/>
      <c r="J122" s="334"/>
      <c r="K122" s="333"/>
    </row>
    <row r="123" spans="1:11" ht="15" customHeight="1" x14ac:dyDescent="0.5">
      <c r="A123" s="419">
        <v>108561803</v>
      </c>
      <c r="B123" s="420" t="s">
        <v>244</v>
      </c>
      <c r="C123" s="419">
        <v>108561803</v>
      </c>
      <c r="D123" s="420" t="s">
        <v>14091</v>
      </c>
      <c r="F123" s="334"/>
      <c r="G123" s="334"/>
      <c r="H123"/>
      <c r="I123" s="334"/>
      <c r="J123" s="334"/>
      <c r="K123" s="333"/>
    </row>
    <row r="124" spans="1:11" ht="15" customHeight="1" x14ac:dyDescent="0.5">
      <c r="A124" s="419">
        <v>108111403</v>
      </c>
      <c r="B124" s="420" t="s">
        <v>246</v>
      </c>
      <c r="C124" s="419">
        <v>108111403</v>
      </c>
      <c r="D124" s="420" t="s">
        <v>14091</v>
      </c>
      <c r="F124" s="334"/>
      <c r="G124" s="334"/>
      <c r="H124"/>
      <c r="I124" s="334"/>
      <c r="J124" s="334"/>
      <c r="K124" s="333"/>
    </row>
    <row r="125" spans="1:11" ht="15" customHeight="1" x14ac:dyDescent="0.5">
      <c r="A125" s="419">
        <v>113361703</v>
      </c>
      <c r="B125" s="420" t="s">
        <v>248</v>
      </c>
      <c r="C125" s="419">
        <v>113361703</v>
      </c>
      <c r="D125" s="420" t="s">
        <v>14091</v>
      </c>
      <c r="F125" s="334"/>
      <c r="G125" s="334"/>
      <c r="H125"/>
      <c r="I125" s="334"/>
      <c r="J125" s="334"/>
      <c r="K125" s="333"/>
    </row>
    <row r="126" spans="1:11" ht="15" customHeight="1" x14ac:dyDescent="0.5">
      <c r="A126" s="419">
        <v>112011603</v>
      </c>
      <c r="B126" s="420" t="s">
        <v>250</v>
      </c>
      <c r="C126" s="419">
        <v>112011603</v>
      </c>
      <c r="D126" s="420" t="s">
        <v>14091</v>
      </c>
      <c r="F126" s="334"/>
      <c r="G126" s="334"/>
      <c r="H126"/>
      <c r="I126" s="334"/>
      <c r="J126" s="334"/>
      <c r="K126" s="333"/>
    </row>
    <row r="127" spans="1:11" ht="15" customHeight="1" x14ac:dyDescent="0.5">
      <c r="A127" s="419">
        <v>105201033</v>
      </c>
      <c r="B127" s="420" t="s">
        <v>252</v>
      </c>
      <c r="C127" s="419">
        <v>105201033</v>
      </c>
      <c r="D127" s="420" t="s">
        <v>14091</v>
      </c>
      <c r="F127" s="334"/>
      <c r="G127" s="334"/>
      <c r="H127"/>
      <c r="I127" s="334"/>
      <c r="J127" s="334"/>
      <c r="K127" s="333"/>
    </row>
    <row r="128" spans="1:11" ht="15" customHeight="1" x14ac:dyDescent="0.5">
      <c r="A128" s="419">
        <v>101266007</v>
      </c>
      <c r="B128" s="420" t="s">
        <v>11259</v>
      </c>
      <c r="C128" s="419">
        <v>101266007</v>
      </c>
      <c r="D128" s="420" t="s">
        <v>14092</v>
      </c>
      <c r="F128" s="334"/>
      <c r="G128" s="334"/>
      <c r="H128"/>
      <c r="I128" s="334"/>
      <c r="J128" s="334"/>
      <c r="K128" s="333"/>
    </row>
    <row r="129" spans="1:11" ht="15" customHeight="1" x14ac:dyDescent="0.5">
      <c r="A129" s="419">
        <v>101261302</v>
      </c>
      <c r="B129" s="420" t="s">
        <v>255</v>
      </c>
      <c r="C129" s="419">
        <v>101261302</v>
      </c>
      <c r="D129" s="420" t="s">
        <v>14091</v>
      </c>
      <c r="F129" s="334"/>
      <c r="G129" s="334"/>
      <c r="H129"/>
      <c r="I129" s="334"/>
      <c r="J129" s="334"/>
      <c r="K129" s="333"/>
    </row>
    <row r="130" spans="1:11" ht="15" customHeight="1" x14ac:dyDescent="0.5">
      <c r="A130" s="419">
        <v>114061103</v>
      </c>
      <c r="B130" s="420" t="s">
        <v>257</v>
      </c>
      <c r="C130" s="419">
        <v>114061103</v>
      </c>
      <c r="D130" s="420" t="s">
        <v>14091</v>
      </c>
      <c r="F130" s="334"/>
      <c r="G130" s="334"/>
      <c r="H130"/>
      <c r="I130" s="334"/>
      <c r="J130" s="334"/>
      <c r="K130" s="333"/>
    </row>
    <row r="131" spans="1:11" ht="15" customHeight="1" x14ac:dyDescent="0.5">
      <c r="A131" s="419">
        <v>103022103</v>
      </c>
      <c r="B131" s="420" t="s">
        <v>259</v>
      </c>
      <c r="C131" s="419">
        <v>103022103</v>
      </c>
      <c r="D131" s="420" t="s">
        <v>14091</v>
      </c>
      <c r="F131" s="334"/>
      <c r="G131" s="334"/>
      <c r="H131"/>
      <c r="I131" s="334"/>
      <c r="J131" s="334"/>
      <c r="K131" s="333"/>
    </row>
    <row r="132" spans="1:11" ht="15" customHeight="1" x14ac:dyDescent="0.5">
      <c r="A132" s="419">
        <v>113381303</v>
      </c>
      <c r="B132" s="420" t="s">
        <v>261</v>
      </c>
      <c r="C132" s="419">
        <v>113381303</v>
      </c>
      <c r="D132" s="420" t="s">
        <v>14091</v>
      </c>
      <c r="F132" s="334"/>
      <c r="G132" s="334"/>
      <c r="H132"/>
      <c r="I132" s="334"/>
      <c r="J132" s="334"/>
      <c r="K132" s="333"/>
    </row>
    <row r="133" spans="1:11" ht="15" customHeight="1" x14ac:dyDescent="0.5">
      <c r="A133" s="419">
        <v>105251453</v>
      </c>
      <c r="B133" s="420" t="s">
        <v>263</v>
      </c>
      <c r="C133" s="419">
        <v>105251453</v>
      </c>
      <c r="D133" s="420" t="s">
        <v>14091</v>
      </c>
      <c r="F133" s="334"/>
      <c r="G133" s="334"/>
      <c r="H133"/>
      <c r="I133" s="334"/>
      <c r="J133" s="334"/>
      <c r="K133" s="333"/>
    </row>
    <row r="134" spans="1:11" ht="15" customHeight="1" x14ac:dyDescent="0.5">
      <c r="A134" s="419">
        <v>109531304</v>
      </c>
      <c r="B134" s="420" t="s">
        <v>265</v>
      </c>
      <c r="C134" s="419">
        <v>109531304</v>
      </c>
      <c r="D134" s="420" t="s">
        <v>14091</v>
      </c>
      <c r="F134" s="334"/>
      <c r="G134" s="334"/>
      <c r="H134"/>
      <c r="I134" s="334"/>
      <c r="J134" s="334"/>
      <c r="K134" s="333"/>
    </row>
    <row r="135" spans="1:11" ht="15" customHeight="1" x14ac:dyDescent="0.5">
      <c r="A135" s="419">
        <v>122092353</v>
      </c>
      <c r="B135" s="420" t="s">
        <v>267</v>
      </c>
      <c r="C135" s="419">
        <v>122092353</v>
      </c>
      <c r="D135" s="420" t="s">
        <v>14091</v>
      </c>
      <c r="F135" s="334"/>
      <c r="G135" s="334"/>
      <c r="H135"/>
      <c r="I135" s="334"/>
      <c r="J135" s="334"/>
      <c r="K135" s="333"/>
    </row>
    <row r="136" spans="1:11" ht="15" customHeight="1" x14ac:dyDescent="0.5">
      <c r="A136" s="419">
        <v>106611303</v>
      </c>
      <c r="B136" s="420" t="s">
        <v>269</v>
      </c>
      <c r="C136" s="419">
        <v>106611303</v>
      </c>
      <c r="D136" s="420" t="s">
        <v>14091</v>
      </c>
      <c r="F136" s="334"/>
      <c r="G136" s="334"/>
      <c r="H136"/>
      <c r="I136" s="334"/>
      <c r="J136" s="334"/>
      <c r="K136" s="333"/>
    </row>
    <row r="137" spans="1:11" ht="15" customHeight="1" x14ac:dyDescent="0.5">
      <c r="A137" s="419">
        <v>105201352</v>
      </c>
      <c r="B137" s="420" t="s">
        <v>271</v>
      </c>
      <c r="C137" s="419">
        <v>105201352</v>
      </c>
      <c r="D137" s="420" t="s">
        <v>14091</v>
      </c>
      <c r="F137" s="334"/>
      <c r="G137" s="334"/>
      <c r="H137"/>
      <c r="I137" s="334"/>
      <c r="J137" s="334"/>
      <c r="K137" s="333"/>
    </row>
    <row r="138" spans="1:11" ht="15" customHeight="1" x14ac:dyDescent="0.5">
      <c r="A138" s="419">
        <v>118401403</v>
      </c>
      <c r="B138" s="420" t="s">
        <v>273</v>
      </c>
      <c r="C138" s="419">
        <v>118401403</v>
      </c>
      <c r="D138" s="420" t="s">
        <v>14091</v>
      </c>
      <c r="F138" s="334"/>
      <c r="G138" s="334"/>
      <c r="H138"/>
      <c r="I138" s="334"/>
      <c r="J138" s="334"/>
      <c r="K138" s="333"/>
    </row>
    <row r="139" spans="1:11" ht="15" customHeight="1" x14ac:dyDescent="0.5">
      <c r="A139" s="419">
        <v>112673300</v>
      </c>
      <c r="B139" s="420" t="s">
        <v>13972</v>
      </c>
      <c r="C139" s="419">
        <v>112673300</v>
      </c>
      <c r="D139" s="420" t="s">
        <v>14090</v>
      </c>
      <c r="F139" s="334"/>
      <c r="G139" s="334"/>
      <c r="H139"/>
      <c r="I139" s="334"/>
      <c r="J139" s="334"/>
      <c r="K139" s="333"/>
    </row>
    <row r="140" spans="1:11" ht="15" customHeight="1" x14ac:dyDescent="0.5">
      <c r="A140" s="419">
        <v>115211603</v>
      </c>
      <c r="B140" s="420" t="s">
        <v>276</v>
      </c>
      <c r="C140" s="419">
        <v>115211603</v>
      </c>
      <c r="D140" s="420" t="s">
        <v>14091</v>
      </c>
      <c r="F140" s="334"/>
      <c r="G140" s="334"/>
      <c r="H140"/>
      <c r="I140" s="334"/>
      <c r="J140" s="334"/>
      <c r="K140" s="333"/>
    </row>
    <row r="141" spans="1:11" ht="15" customHeight="1" x14ac:dyDescent="0.5">
      <c r="A141" s="419">
        <v>110171803</v>
      </c>
      <c r="B141" s="420" t="s">
        <v>278</v>
      </c>
      <c r="C141" s="419">
        <v>110171803</v>
      </c>
      <c r="D141" s="420" t="s">
        <v>14091</v>
      </c>
      <c r="F141" s="334"/>
      <c r="G141" s="334"/>
      <c r="H141"/>
      <c r="I141" s="334"/>
      <c r="J141" s="334"/>
      <c r="K141" s="333"/>
    </row>
    <row r="142" spans="1:11" ht="15" customHeight="1" x14ac:dyDescent="0.5">
      <c r="A142" s="419">
        <v>118401603</v>
      </c>
      <c r="B142" s="420" t="s">
        <v>280</v>
      </c>
      <c r="C142" s="419">
        <v>118401603</v>
      </c>
      <c r="D142" s="420" t="s">
        <v>14091</v>
      </c>
      <c r="F142" s="334"/>
      <c r="G142" s="334"/>
      <c r="H142"/>
      <c r="I142" s="334"/>
      <c r="J142" s="334"/>
      <c r="K142" s="333"/>
    </row>
    <row r="143" spans="1:11" ht="15" customHeight="1" x14ac:dyDescent="0.5">
      <c r="A143" s="419">
        <v>112671603</v>
      </c>
      <c r="B143" s="420" t="s">
        <v>282</v>
      </c>
      <c r="C143" s="419">
        <v>112671603</v>
      </c>
      <c r="D143" s="420" t="s">
        <v>14091</v>
      </c>
      <c r="F143" s="334"/>
      <c r="G143" s="334"/>
      <c r="H143"/>
      <c r="I143" s="334"/>
      <c r="J143" s="334"/>
      <c r="K143" s="333"/>
    </row>
    <row r="144" spans="1:11" ht="15" customHeight="1" x14ac:dyDescent="0.5">
      <c r="A144" s="419">
        <v>114061503</v>
      </c>
      <c r="B144" s="420" t="s">
        <v>284</v>
      </c>
      <c r="C144" s="419">
        <v>114061503</v>
      </c>
      <c r="D144" s="420" t="s">
        <v>14091</v>
      </c>
      <c r="F144" s="334"/>
      <c r="G144" s="334"/>
      <c r="H144"/>
      <c r="I144" s="334"/>
      <c r="J144" s="334"/>
      <c r="K144" s="333"/>
    </row>
    <row r="145" spans="1:11" ht="15" customHeight="1" x14ac:dyDescent="0.5">
      <c r="A145" s="419">
        <v>116471803</v>
      </c>
      <c r="B145" s="420" t="s">
        <v>286</v>
      </c>
      <c r="C145" s="419">
        <v>116471803</v>
      </c>
      <c r="D145" s="420" t="s">
        <v>14091</v>
      </c>
      <c r="F145" s="334"/>
      <c r="G145" s="334"/>
      <c r="H145"/>
      <c r="I145" s="334"/>
      <c r="J145" s="334"/>
      <c r="K145" s="333"/>
    </row>
    <row r="146" spans="1:11" ht="15" customHeight="1" x14ac:dyDescent="0.5">
      <c r="A146" s="419">
        <v>115221607</v>
      </c>
      <c r="B146" s="420" t="s">
        <v>288</v>
      </c>
      <c r="C146" s="419">
        <v>115221607</v>
      </c>
      <c r="D146" s="420" t="s">
        <v>14092</v>
      </c>
      <c r="F146" s="334"/>
      <c r="G146" s="334"/>
      <c r="H146"/>
      <c r="I146" s="334"/>
      <c r="J146" s="334"/>
      <c r="K146" s="333"/>
    </row>
    <row r="147" spans="1:11" ht="15" customHeight="1" x14ac:dyDescent="0.5">
      <c r="A147" s="419">
        <v>103022253</v>
      </c>
      <c r="B147" s="420" t="s">
        <v>290</v>
      </c>
      <c r="C147" s="419">
        <v>103022253</v>
      </c>
      <c r="D147" s="420" t="s">
        <v>14091</v>
      </c>
      <c r="F147" s="334"/>
      <c r="G147" s="334"/>
      <c r="H147"/>
      <c r="I147" s="334"/>
      <c r="J147" s="334"/>
      <c r="K147" s="333"/>
    </row>
    <row r="148" spans="1:11" ht="15" customHeight="1" x14ac:dyDescent="0.5">
      <c r="A148" s="419">
        <v>120522003</v>
      </c>
      <c r="B148" s="420" t="s">
        <v>292</v>
      </c>
      <c r="C148" s="419">
        <v>120522003</v>
      </c>
      <c r="D148" s="420" t="s">
        <v>14091</v>
      </c>
      <c r="F148" s="334"/>
      <c r="G148" s="334"/>
      <c r="H148"/>
      <c r="I148" s="334"/>
      <c r="J148" s="334"/>
      <c r="K148" s="333"/>
    </row>
    <row r="149" spans="1:11" ht="15" customHeight="1" x14ac:dyDescent="0.5">
      <c r="A149" s="419">
        <v>107651603</v>
      </c>
      <c r="B149" s="420" t="s">
        <v>294</v>
      </c>
      <c r="C149" s="419">
        <v>107651603</v>
      </c>
      <c r="D149" s="420" t="s">
        <v>14091</v>
      </c>
      <c r="F149" s="334"/>
      <c r="G149" s="334"/>
      <c r="H149"/>
      <c r="I149" s="334"/>
      <c r="J149" s="334"/>
      <c r="K149" s="333"/>
    </row>
    <row r="150" spans="1:11" ht="15" customHeight="1" x14ac:dyDescent="0.5">
      <c r="A150" s="419">
        <v>115221753</v>
      </c>
      <c r="B150" s="420" t="s">
        <v>296</v>
      </c>
      <c r="C150" s="419">
        <v>115221753</v>
      </c>
      <c r="D150" s="420" t="s">
        <v>14091</v>
      </c>
      <c r="F150" s="334"/>
      <c r="G150" s="334"/>
      <c r="H150"/>
      <c r="I150" s="334"/>
      <c r="J150" s="334"/>
      <c r="K150" s="333"/>
    </row>
    <row r="151" spans="1:11" ht="15" customHeight="1" x14ac:dyDescent="0.5">
      <c r="A151" s="419">
        <v>126510011</v>
      </c>
      <c r="B151" s="420" t="s">
        <v>18252</v>
      </c>
      <c r="C151" s="419">
        <v>126510011</v>
      </c>
      <c r="D151" s="420" t="s">
        <v>14090</v>
      </c>
      <c r="F151" s="334"/>
      <c r="G151" s="334"/>
      <c r="H151"/>
      <c r="I151" s="334"/>
      <c r="J151" s="334"/>
      <c r="K151" s="333"/>
    </row>
    <row r="152" spans="1:11" ht="15" customHeight="1" x14ac:dyDescent="0.5">
      <c r="A152" s="419">
        <v>113362203</v>
      </c>
      <c r="B152" s="420" t="s">
        <v>299</v>
      </c>
      <c r="C152" s="419">
        <v>113362203</v>
      </c>
      <c r="D152" s="420" t="s">
        <v>14091</v>
      </c>
      <c r="F152" s="334"/>
      <c r="G152" s="334"/>
      <c r="H152"/>
      <c r="I152" s="334"/>
      <c r="J152" s="334"/>
      <c r="K152" s="333"/>
    </row>
    <row r="153" spans="1:11" ht="15" customHeight="1" x14ac:dyDescent="0.5">
      <c r="A153" s="419">
        <v>112671803</v>
      </c>
      <c r="B153" s="420" t="s">
        <v>301</v>
      </c>
      <c r="C153" s="419">
        <v>112671803</v>
      </c>
      <c r="D153" s="420" t="s">
        <v>14091</v>
      </c>
      <c r="F153" s="334"/>
      <c r="G153" s="334"/>
      <c r="H153"/>
      <c r="I153" s="334"/>
      <c r="J153" s="334"/>
      <c r="K153" s="333"/>
    </row>
    <row r="154" spans="1:11" ht="15" customHeight="1" x14ac:dyDescent="0.5">
      <c r="A154" s="419">
        <v>124152003</v>
      </c>
      <c r="B154" s="420" t="s">
        <v>303</v>
      </c>
      <c r="C154" s="419">
        <v>124152003</v>
      </c>
      <c r="D154" s="420" t="s">
        <v>14091</v>
      </c>
      <c r="F154" s="334"/>
      <c r="G154" s="334"/>
      <c r="H154"/>
      <c r="I154" s="334"/>
      <c r="J154" s="334"/>
      <c r="K154" s="333"/>
    </row>
    <row r="155" spans="1:11" ht="15" customHeight="1" x14ac:dyDescent="0.5">
      <c r="A155" s="419">
        <v>107653040</v>
      </c>
      <c r="B155" s="420" t="s">
        <v>14094</v>
      </c>
      <c r="C155" s="419">
        <v>107653040</v>
      </c>
      <c r="D155" s="420" t="s">
        <v>14090</v>
      </c>
      <c r="F155" s="334"/>
      <c r="G155" s="334"/>
      <c r="H155"/>
      <c r="I155" s="334"/>
      <c r="J155" s="334"/>
      <c r="K155" s="333"/>
    </row>
    <row r="156" spans="1:11" ht="15" customHeight="1" x14ac:dyDescent="0.5">
      <c r="A156" s="419">
        <v>106172003</v>
      </c>
      <c r="B156" s="420" t="s">
        <v>306</v>
      </c>
      <c r="C156" s="419">
        <v>106172003</v>
      </c>
      <c r="D156" s="420" t="s">
        <v>14091</v>
      </c>
      <c r="F156" s="334"/>
      <c r="G156" s="334"/>
      <c r="H156"/>
      <c r="I156" s="334"/>
      <c r="J156" s="334"/>
      <c r="K156" s="333"/>
    </row>
    <row r="157" spans="1:11" ht="15" customHeight="1" x14ac:dyDescent="0.5">
      <c r="A157" s="419">
        <v>119352203</v>
      </c>
      <c r="B157" s="420" t="s">
        <v>308</v>
      </c>
      <c r="C157" s="419">
        <v>119352203</v>
      </c>
      <c r="D157" s="420" t="s">
        <v>14091</v>
      </c>
      <c r="F157" s="334"/>
      <c r="G157" s="334"/>
      <c r="H157"/>
      <c r="I157" s="334"/>
      <c r="J157" s="334"/>
      <c r="K157" s="333"/>
    </row>
    <row r="158" spans="1:11" ht="15" customHeight="1" x14ac:dyDescent="0.5">
      <c r="A158" s="419">
        <v>103022803</v>
      </c>
      <c r="B158" s="420" t="s">
        <v>310</v>
      </c>
      <c r="C158" s="419">
        <v>103022803</v>
      </c>
      <c r="D158" s="420" t="s">
        <v>14091</v>
      </c>
      <c r="F158" s="334"/>
      <c r="G158" s="334"/>
      <c r="H158"/>
      <c r="I158" s="334"/>
      <c r="J158" s="334"/>
      <c r="K158" s="333"/>
    </row>
    <row r="159" spans="1:11" ht="15" customHeight="1" x14ac:dyDescent="0.5">
      <c r="A159" s="419">
        <v>117412003</v>
      </c>
      <c r="B159" s="420" t="s">
        <v>312</v>
      </c>
      <c r="C159" s="419">
        <v>117412003</v>
      </c>
      <c r="D159" s="420" t="s">
        <v>14091</v>
      </c>
      <c r="F159" s="334"/>
      <c r="G159" s="334"/>
      <c r="H159"/>
      <c r="I159" s="334"/>
      <c r="J159" s="334"/>
      <c r="K159" s="333"/>
    </row>
    <row r="160" spans="1:11" ht="15" customHeight="1" x14ac:dyDescent="0.5">
      <c r="A160" s="419">
        <v>121392303</v>
      </c>
      <c r="B160" s="420" t="s">
        <v>314</v>
      </c>
      <c r="C160" s="419">
        <v>121392303</v>
      </c>
      <c r="D160" s="420" t="s">
        <v>14091</v>
      </c>
      <c r="F160" s="334"/>
      <c r="G160" s="334"/>
      <c r="H160"/>
      <c r="I160" s="334"/>
      <c r="J160" s="334"/>
      <c r="K160" s="333"/>
    </row>
    <row r="161" spans="1:11" ht="15" customHeight="1" x14ac:dyDescent="0.5">
      <c r="A161" s="419">
        <v>115212503</v>
      </c>
      <c r="B161" s="420" t="s">
        <v>316</v>
      </c>
      <c r="C161" s="419">
        <v>115212503</v>
      </c>
      <c r="D161" s="420" t="s">
        <v>14091</v>
      </c>
      <c r="F161" s="334"/>
      <c r="G161" s="334"/>
      <c r="H161"/>
      <c r="I161" s="334"/>
      <c r="J161" s="334"/>
      <c r="K161" s="333"/>
    </row>
    <row r="162" spans="1:11" ht="15" customHeight="1" x14ac:dyDescent="0.5">
      <c r="A162" s="419">
        <v>120452003</v>
      </c>
      <c r="B162" s="420" t="s">
        <v>318</v>
      </c>
      <c r="C162" s="419">
        <v>120452003</v>
      </c>
      <c r="D162" s="420" t="s">
        <v>14091</v>
      </c>
      <c r="F162" s="334"/>
      <c r="G162" s="334"/>
      <c r="H162"/>
      <c r="I162" s="334"/>
      <c r="J162" s="334"/>
      <c r="K162" s="333"/>
    </row>
    <row r="163" spans="1:11" ht="15" customHeight="1" x14ac:dyDescent="0.5">
      <c r="A163" s="419">
        <v>113362303</v>
      </c>
      <c r="B163" s="420" t="s">
        <v>320</v>
      </c>
      <c r="C163" s="419">
        <v>113362303</v>
      </c>
      <c r="D163" s="420" t="s">
        <v>14091</v>
      </c>
      <c r="F163" s="334"/>
      <c r="G163" s="334"/>
      <c r="H163"/>
      <c r="I163" s="334"/>
      <c r="J163" s="334"/>
      <c r="K163" s="333"/>
    </row>
    <row r="164" spans="1:11" ht="15" customHeight="1" x14ac:dyDescent="0.5">
      <c r="A164" s="419">
        <v>113382303</v>
      </c>
      <c r="B164" s="420" t="s">
        <v>322</v>
      </c>
      <c r="C164" s="419">
        <v>113382303</v>
      </c>
      <c r="D164" s="420" t="s">
        <v>14091</v>
      </c>
      <c r="F164" s="334"/>
      <c r="G164" s="334"/>
      <c r="H164"/>
      <c r="I164" s="334"/>
      <c r="J164" s="334"/>
      <c r="K164" s="333"/>
    </row>
    <row r="165" spans="1:11" ht="15" customHeight="1" x14ac:dyDescent="0.5">
      <c r="A165" s="419">
        <v>112672203</v>
      </c>
      <c r="B165" s="420" t="s">
        <v>324</v>
      </c>
      <c r="C165" s="419">
        <v>112672203</v>
      </c>
      <c r="D165" s="420" t="s">
        <v>14091</v>
      </c>
      <c r="F165" s="334"/>
      <c r="G165" s="334"/>
      <c r="H165"/>
      <c r="I165" s="334"/>
      <c r="J165" s="334"/>
      <c r="K165" s="333"/>
    </row>
    <row r="166" spans="1:11" ht="15" customHeight="1" x14ac:dyDescent="0.5">
      <c r="A166" s="419">
        <v>120483302</v>
      </c>
      <c r="B166" s="420" t="s">
        <v>326</v>
      </c>
      <c r="C166" s="419">
        <v>120483302</v>
      </c>
      <c r="D166" s="420" t="s">
        <v>14091</v>
      </c>
      <c r="F166" s="334"/>
      <c r="G166" s="334"/>
      <c r="H166"/>
      <c r="I166" s="334"/>
      <c r="J166" s="334"/>
      <c r="K166" s="333"/>
    </row>
    <row r="167" spans="1:11" ht="15" customHeight="1" x14ac:dyDescent="0.5">
      <c r="A167" s="419">
        <v>103023153</v>
      </c>
      <c r="B167" s="420" t="s">
        <v>328</v>
      </c>
      <c r="C167" s="419">
        <v>103023153</v>
      </c>
      <c r="D167" s="420" t="s">
        <v>14091</v>
      </c>
      <c r="F167" s="334"/>
      <c r="G167" s="334"/>
      <c r="H167"/>
      <c r="I167" s="334"/>
      <c r="J167" s="334"/>
      <c r="K167" s="333"/>
    </row>
    <row r="168" spans="1:11" ht="15" customHeight="1" x14ac:dyDescent="0.5">
      <c r="A168" s="419">
        <v>113362403</v>
      </c>
      <c r="B168" s="420" t="s">
        <v>330</v>
      </c>
      <c r="C168" s="419">
        <v>113362403</v>
      </c>
      <c r="D168" s="420" t="s">
        <v>14091</v>
      </c>
      <c r="F168" s="334"/>
      <c r="G168" s="334"/>
      <c r="H168"/>
      <c r="I168" s="334"/>
      <c r="J168" s="334"/>
      <c r="K168" s="333"/>
    </row>
    <row r="169" spans="1:11" ht="15" customHeight="1" x14ac:dyDescent="0.5">
      <c r="A169" s="419">
        <v>119582503</v>
      </c>
      <c r="B169" s="420" t="s">
        <v>332</v>
      </c>
      <c r="C169" s="419">
        <v>119582503</v>
      </c>
      <c r="D169" s="420" t="s">
        <v>14091</v>
      </c>
      <c r="F169" s="334"/>
      <c r="G169" s="334"/>
      <c r="H169"/>
      <c r="I169" s="334"/>
      <c r="J169" s="334"/>
      <c r="K169" s="333"/>
    </row>
    <row r="170" spans="1:11" ht="15" customHeight="1" x14ac:dyDescent="0.5">
      <c r="A170" s="419">
        <v>104372003</v>
      </c>
      <c r="B170" s="420" t="s">
        <v>334</v>
      </c>
      <c r="C170" s="419">
        <v>104372003</v>
      </c>
      <c r="D170" s="420" t="s">
        <v>14091</v>
      </c>
      <c r="F170" s="334"/>
      <c r="G170" s="334"/>
      <c r="H170"/>
      <c r="I170" s="334"/>
      <c r="J170" s="334"/>
      <c r="K170" s="333"/>
    </row>
    <row r="171" spans="1:11" ht="15" customHeight="1" x14ac:dyDescent="0.5">
      <c r="A171" s="419">
        <v>199025446</v>
      </c>
      <c r="B171" s="420" t="s">
        <v>18253</v>
      </c>
      <c r="C171" s="419">
        <v>199025446</v>
      </c>
      <c r="D171" s="420" t="s">
        <v>14090</v>
      </c>
      <c r="F171" s="334"/>
      <c r="G171" s="334"/>
      <c r="H171"/>
      <c r="I171" s="334"/>
      <c r="J171" s="334"/>
      <c r="K171" s="333"/>
    </row>
    <row r="172" spans="1:11" ht="15" customHeight="1" x14ac:dyDescent="0.5">
      <c r="A172" s="419">
        <v>113362603</v>
      </c>
      <c r="B172" s="420" t="s">
        <v>337</v>
      </c>
      <c r="C172" s="419">
        <v>113362603</v>
      </c>
      <c r="D172" s="420" t="s">
        <v>14091</v>
      </c>
      <c r="F172" s="334"/>
      <c r="G172" s="334"/>
      <c r="H172"/>
      <c r="I172" s="334"/>
      <c r="J172" s="334"/>
      <c r="K172" s="333"/>
    </row>
    <row r="173" spans="1:11" ht="15" customHeight="1" x14ac:dyDescent="0.5">
      <c r="A173" s="419">
        <v>105252602</v>
      </c>
      <c r="B173" s="420" t="s">
        <v>339</v>
      </c>
      <c r="C173" s="419">
        <v>105252602</v>
      </c>
      <c r="D173" s="420" t="s">
        <v>14091</v>
      </c>
      <c r="F173" s="334"/>
      <c r="G173" s="334"/>
      <c r="H173"/>
      <c r="I173" s="334"/>
      <c r="J173" s="334"/>
      <c r="K173" s="333"/>
    </row>
    <row r="174" spans="1:11" ht="15" customHeight="1" x14ac:dyDescent="0.5">
      <c r="A174" s="419">
        <v>105257512</v>
      </c>
      <c r="B174" s="420" t="s">
        <v>18254</v>
      </c>
      <c r="C174" s="419">
        <v>105257512</v>
      </c>
      <c r="D174" s="420" t="s">
        <v>14090</v>
      </c>
      <c r="F174" s="334"/>
      <c r="G174" s="334"/>
      <c r="H174"/>
      <c r="I174" s="334"/>
      <c r="J174" s="334"/>
      <c r="K174" s="333"/>
    </row>
    <row r="175" spans="1:11" ht="15" customHeight="1" x14ac:dyDescent="0.5">
      <c r="A175" s="419">
        <v>126513440</v>
      </c>
      <c r="B175" s="420" t="s">
        <v>18255</v>
      </c>
      <c r="C175" s="419">
        <v>126513440</v>
      </c>
      <c r="D175" s="420" t="s">
        <v>14090</v>
      </c>
      <c r="F175" s="334"/>
      <c r="G175" s="334"/>
      <c r="H175"/>
      <c r="I175" s="334"/>
      <c r="J175" s="334"/>
      <c r="K175" s="333"/>
    </row>
    <row r="176" spans="1:11" ht="15" customHeight="1" x14ac:dyDescent="0.5">
      <c r="A176" s="419">
        <v>126511563</v>
      </c>
      <c r="B176" s="420" t="s">
        <v>3445</v>
      </c>
      <c r="C176" s="419">
        <v>126511563</v>
      </c>
      <c r="D176" s="420" t="s">
        <v>14090</v>
      </c>
      <c r="F176" s="334"/>
      <c r="G176" s="334"/>
      <c r="H176"/>
      <c r="I176" s="334"/>
      <c r="J176" s="334"/>
      <c r="K176" s="333"/>
    </row>
    <row r="177" spans="1:11" ht="15" customHeight="1" x14ac:dyDescent="0.5">
      <c r="A177" s="419">
        <v>126513100</v>
      </c>
      <c r="B177" s="420" t="s">
        <v>342</v>
      </c>
      <c r="C177" s="419">
        <v>126513100</v>
      </c>
      <c r="D177" s="420" t="s">
        <v>14090</v>
      </c>
      <c r="F177" s="334"/>
      <c r="G177" s="334"/>
      <c r="H177"/>
      <c r="I177" s="334"/>
      <c r="J177" s="334"/>
      <c r="K177" s="333"/>
    </row>
    <row r="178" spans="1:11" ht="15" customHeight="1" x14ac:dyDescent="0.5">
      <c r="A178" s="419">
        <v>108053003</v>
      </c>
      <c r="B178" s="420" t="s">
        <v>344</v>
      </c>
      <c r="C178" s="419">
        <v>108053003</v>
      </c>
      <c r="D178" s="420" t="s">
        <v>14091</v>
      </c>
      <c r="F178" s="334"/>
      <c r="G178" s="334"/>
      <c r="H178"/>
      <c r="I178" s="334"/>
      <c r="J178" s="334"/>
      <c r="K178" s="333"/>
    </row>
    <row r="179" spans="1:11" ht="15" customHeight="1" x14ac:dyDescent="0.5">
      <c r="A179" s="419">
        <v>120450003</v>
      </c>
      <c r="B179" s="420" t="s">
        <v>346</v>
      </c>
      <c r="C179" s="419">
        <v>120450003</v>
      </c>
      <c r="D179" s="420" t="s">
        <v>14090</v>
      </c>
      <c r="F179" s="334"/>
      <c r="G179" s="334"/>
      <c r="H179"/>
      <c r="I179" s="334"/>
      <c r="J179" s="334"/>
      <c r="K179" s="333"/>
    </row>
    <row r="180" spans="1:11" ht="15" customHeight="1" x14ac:dyDescent="0.5">
      <c r="A180" s="419">
        <v>121398065</v>
      </c>
      <c r="B180" s="420" t="s">
        <v>18256</v>
      </c>
      <c r="C180" s="419">
        <v>121398065</v>
      </c>
      <c r="D180" s="420" t="s">
        <v>14090</v>
      </c>
      <c r="F180" s="334"/>
      <c r="G180" s="334"/>
      <c r="H180"/>
      <c r="I180" s="334"/>
      <c r="J180" s="334"/>
      <c r="K180" s="333"/>
    </row>
    <row r="181" spans="1:11" ht="15" customHeight="1" x14ac:dyDescent="0.5">
      <c r="A181" s="419">
        <v>114062003</v>
      </c>
      <c r="B181" s="420" t="s">
        <v>348</v>
      </c>
      <c r="C181" s="419">
        <v>114062003</v>
      </c>
      <c r="D181" s="420" t="s">
        <v>14091</v>
      </c>
      <c r="F181" s="334"/>
      <c r="G181" s="334"/>
      <c r="H181"/>
      <c r="I181" s="334"/>
      <c r="J181" s="334"/>
      <c r="K181" s="333"/>
    </row>
    <row r="182" spans="1:11" ht="15" customHeight="1" x14ac:dyDescent="0.5">
      <c r="A182" s="419">
        <v>112013054</v>
      </c>
      <c r="B182" s="420" t="s">
        <v>350</v>
      </c>
      <c r="C182" s="419">
        <v>112013054</v>
      </c>
      <c r="D182" s="420" t="s">
        <v>14091</v>
      </c>
      <c r="F182" s="334"/>
      <c r="G182" s="334"/>
      <c r="H182"/>
      <c r="I182" s="334"/>
      <c r="J182" s="334"/>
      <c r="K182" s="333"/>
    </row>
    <row r="183" spans="1:11" ht="15" customHeight="1" x14ac:dyDescent="0.5">
      <c r="A183" s="419">
        <v>105253303</v>
      </c>
      <c r="B183" s="420" t="s">
        <v>352</v>
      </c>
      <c r="C183" s="419">
        <v>105253303</v>
      </c>
      <c r="D183" s="420" t="s">
        <v>14091</v>
      </c>
      <c r="F183" s="334"/>
      <c r="G183" s="334"/>
      <c r="H183"/>
      <c r="I183" s="334"/>
      <c r="J183" s="334"/>
      <c r="K183" s="333"/>
    </row>
    <row r="184" spans="1:11" ht="15" customHeight="1" x14ac:dyDescent="0.5">
      <c r="A184" s="419">
        <v>112282004</v>
      </c>
      <c r="B184" s="420" t="s">
        <v>354</v>
      </c>
      <c r="C184" s="419">
        <v>112282004</v>
      </c>
      <c r="D184" s="420" t="s">
        <v>14091</v>
      </c>
      <c r="F184" s="334"/>
      <c r="G184" s="334"/>
      <c r="H184"/>
      <c r="I184" s="334"/>
      <c r="J184" s="334"/>
      <c r="K184" s="333"/>
    </row>
    <row r="185" spans="1:11" ht="15" customHeight="1" x14ac:dyDescent="0.5">
      <c r="A185" s="419">
        <v>104432503</v>
      </c>
      <c r="B185" s="420" t="s">
        <v>356</v>
      </c>
      <c r="C185" s="419">
        <v>104432503</v>
      </c>
      <c r="D185" s="420" t="s">
        <v>14091</v>
      </c>
      <c r="F185" s="334"/>
      <c r="G185" s="334"/>
      <c r="H185"/>
      <c r="I185" s="334"/>
      <c r="J185" s="334"/>
      <c r="K185" s="333"/>
    </row>
    <row r="186" spans="1:11" ht="15" customHeight="1" x14ac:dyDescent="0.5">
      <c r="A186" s="419">
        <v>119350001</v>
      </c>
      <c r="B186" s="420" t="s">
        <v>358</v>
      </c>
      <c r="C186" s="419">
        <v>119350001</v>
      </c>
      <c r="D186" s="420" t="s">
        <v>14090</v>
      </c>
      <c r="F186" s="334"/>
      <c r="G186" s="334"/>
      <c r="H186"/>
      <c r="I186" s="334"/>
      <c r="J186" s="334"/>
      <c r="K186" s="333"/>
    </row>
    <row r="187" spans="1:11" ht="15" customHeight="1" x14ac:dyDescent="0.5">
      <c r="A187" s="419">
        <v>108112003</v>
      </c>
      <c r="B187" s="420" t="s">
        <v>360</v>
      </c>
      <c r="C187" s="419">
        <v>108112003</v>
      </c>
      <c r="D187" s="420" t="s">
        <v>14091</v>
      </c>
      <c r="F187" s="334"/>
      <c r="G187" s="334"/>
      <c r="H187"/>
      <c r="I187" s="334"/>
      <c r="J187" s="334"/>
      <c r="K187" s="333"/>
    </row>
    <row r="188" spans="1:11" ht="15" customHeight="1" x14ac:dyDescent="0.5">
      <c r="A188" s="419">
        <v>100510000</v>
      </c>
      <c r="B188" s="420" t="s">
        <v>18257</v>
      </c>
      <c r="C188" s="419">
        <v>100510000</v>
      </c>
      <c r="D188" s="420" t="s">
        <v>14090</v>
      </c>
      <c r="F188" s="334"/>
      <c r="G188" s="334"/>
      <c r="H188"/>
      <c r="I188" s="334"/>
      <c r="J188" s="334"/>
      <c r="K188" s="333"/>
    </row>
    <row r="189" spans="1:11" ht="15" customHeight="1" x14ac:dyDescent="0.5">
      <c r="A189" s="419">
        <v>114062503</v>
      </c>
      <c r="B189" s="420" t="s">
        <v>363</v>
      </c>
      <c r="C189" s="419">
        <v>114062503</v>
      </c>
      <c r="D189" s="420" t="s">
        <v>14091</v>
      </c>
      <c r="F189" s="334"/>
      <c r="G189" s="334"/>
      <c r="H189"/>
      <c r="I189" s="334"/>
      <c r="J189" s="334"/>
      <c r="K189" s="333"/>
    </row>
    <row r="190" spans="1:11" ht="15" customHeight="1" x14ac:dyDescent="0.5">
      <c r="A190" s="419">
        <v>126510021</v>
      </c>
      <c r="B190" s="420" t="s">
        <v>365</v>
      </c>
      <c r="C190" s="419">
        <v>126510021</v>
      </c>
      <c r="D190" s="420" t="s">
        <v>14090</v>
      </c>
      <c r="F190" s="334"/>
      <c r="G190" s="334"/>
      <c r="H190"/>
      <c r="I190" s="334"/>
      <c r="J190" s="334"/>
      <c r="K190" s="333"/>
    </row>
    <row r="191" spans="1:11" ht="15" customHeight="1" x14ac:dyDescent="0.5">
      <c r="A191" s="419">
        <v>111292304</v>
      </c>
      <c r="B191" s="420" t="s">
        <v>367</v>
      </c>
      <c r="C191" s="419">
        <v>111292304</v>
      </c>
      <c r="D191" s="420" t="s">
        <v>14091</v>
      </c>
      <c r="F191" s="334"/>
      <c r="G191" s="334"/>
      <c r="H191"/>
      <c r="I191" s="334"/>
      <c r="J191" s="334"/>
      <c r="K191" s="333"/>
    </row>
    <row r="192" spans="1:11" ht="15" customHeight="1" x14ac:dyDescent="0.5">
      <c r="A192" s="419">
        <v>106272003</v>
      </c>
      <c r="B192" s="420" t="s">
        <v>369</v>
      </c>
      <c r="C192" s="419">
        <v>106272003</v>
      </c>
      <c r="D192" s="420" t="s">
        <v>14091</v>
      </c>
      <c r="F192" s="334"/>
      <c r="G192" s="334"/>
      <c r="H192"/>
      <c r="I192" s="334"/>
      <c r="J192" s="334"/>
      <c r="K192" s="333"/>
    </row>
    <row r="193" spans="1:11" ht="15" customHeight="1" x14ac:dyDescent="0.5">
      <c r="A193" s="419">
        <v>119583003</v>
      </c>
      <c r="B193" s="420" t="s">
        <v>371</v>
      </c>
      <c r="C193" s="419">
        <v>119583003</v>
      </c>
      <c r="D193" s="420" t="s">
        <v>14091</v>
      </c>
      <c r="F193" s="334"/>
      <c r="G193" s="334"/>
      <c r="H193"/>
      <c r="I193" s="334"/>
      <c r="J193" s="334"/>
      <c r="K193" s="333"/>
    </row>
    <row r="194" spans="1:11" ht="15" customHeight="1" x14ac:dyDescent="0.5">
      <c r="A194" s="419">
        <v>108112203</v>
      </c>
      <c r="B194" s="420" t="s">
        <v>373</v>
      </c>
      <c r="C194" s="419">
        <v>108112203</v>
      </c>
      <c r="D194" s="420" t="s">
        <v>14091</v>
      </c>
      <c r="F194" s="334"/>
      <c r="G194" s="334"/>
      <c r="H194"/>
      <c r="I194" s="334"/>
      <c r="J194" s="334"/>
      <c r="K194" s="333"/>
    </row>
    <row r="195" spans="1:11" ht="15" customHeight="1" x14ac:dyDescent="0.5">
      <c r="A195" s="419">
        <v>101632403</v>
      </c>
      <c r="B195" s="420" t="s">
        <v>375</v>
      </c>
      <c r="C195" s="419">
        <v>101632403</v>
      </c>
      <c r="D195" s="420" t="s">
        <v>14091</v>
      </c>
      <c r="F195" s="334"/>
      <c r="G195" s="334"/>
      <c r="H195"/>
      <c r="I195" s="334"/>
      <c r="J195" s="334"/>
      <c r="K195" s="333"/>
    </row>
    <row r="196" spans="1:11" ht="15" customHeight="1" x14ac:dyDescent="0.5">
      <c r="A196" s="419">
        <v>105253553</v>
      </c>
      <c r="B196" s="420" t="s">
        <v>377</v>
      </c>
      <c r="C196" s="419">
        <v>105253553</v>
      </c>
      <c r="D196" s="420" t="s">
        <v>14091</v>
      </c>
      <c r="F196" s="334"/>
      <c r="G196" s="334"/>
      <c r="H196"/>
      <c r="I196" s="334"/>
      <c r="J196" s="334"/>
      <c r="K196" s="333"/>
    </row>
    <row r="197" spans="1:11" ht="15" customHeight="1" x14ac:dyDescent="0.5">
      <c r="A197" s="419">
        <v>103023912</v>
      </c>
      <c r="B197" s="420" t="s">
        <v>379</v>
      </c>
      <c r="C197" s="419">
        <v>103023912</v>
      </c>
      <c r="D197" s="420" t="s">
        <v>14091</v>
      </c>
      <c r="F197" s="334"/>
      <c r="G197" s="334"/>
      <c r="H197"/>
      <c r="I197" s="334"/>
      <c r="J197" s="334"/>
      <c r="K197" s="333"/>
    </row>
    <row r="198" spans="1:11" ht="15" customHeight="1" x14ac:dyDescent="0.5">
      <c r="A198" s="419">
        <v>106612203</v>
      </c>
      <c r="B198" s="420" t="s">
        <v>381</v>
      </c>
      <c r="C198" s="419">
        <v>106612203</v>
      </c>
      <c r="D198" s="420" t="s">
        <v>14091</v>
      </c>
      <c r="F198" s="334"/>
      <c r="G198" s="334"/>
      <c r="H198"/>
      <c r="I198" s="334"/>
      <c r="J198" s="334"/>
      <c r="K198" s="333"/>
    </row>
    <row r="199" spans="1:11" ht="15" customHeight="1" x14ac:dyDescent="0.5">
      <c r="A199" s="419">
        <v>107652603</v>
      </c>
      <c r="B199" s="420" t="s">
        <v>383</v>
      </c>
      <c r="C199" s="419">
        <v>107652603</v>
      </c>
      <c r="D199" s="420" t="s">
        <v>14091</v>
      </c>
      <c r="F199" s="334"/>
      <c r="G199" s="334"/>
      <c r="H199"/>
      <c r="I199" s="334"/>
      <c r="J199" s="334"/>
      <c r="K199" s="333"/>
    </row>
    <row r="200" spans="1:11" ht="15" customHeight="1" x14ac:dyDescent="0.5">
      <c r="A200" s="419">
        <v>147513703</v>
      </c>
      <c r="B200" s="420" t="s">
        <v>385</v>
      </c>
      <c r="C200" s="419">
        <v>147513703</v>
      </c>
      <c r="D200" s="420" t="s">
        <v>14090</v>
      </c>
      <c r="F200" s="334"/>
      <c r="G200" s="334"/>
      <c r="H200"/>
      <c r="I200" s="334"/>
      <c r="J200" s="334"/>
      <c r="K200" s="333"/>
    </row>
    <row r="201" spans="1:11" ht="15" customHeight="1" x14ac:dyDescent="0.5">
      <c r="A201" s="419">
        <v>126513450</v>
      </c>
      <c r="B201" s="420" t="s">
        <v>387</v>
      </c>
      <c r="C201" s="419">
        <v>126513450</v>
      </c>
      <c r="D201" s="420" t="s">
        <v>14090</v>
      </c>
      <c r="F201" s="334"/>
      <c r="G201" s="334"/>
      <c r="H201"/>
      <c r="I201" s="334"/>
      <c r="J201" s="334"/>
      <c r="K201" s="333"/>
    </row>
    <row r="202" spans="1:11" ht="15" customHeight="1" x14ac:dyDescent="0.5">
      <c r="A202" s="419">
        <v>101262903</v>
      </c>
      <c r="B202" s="420" t="s">
        <v>389</v>
      </c>
      <c r="C202" s="419">
        <v>101262903</v>
      </c>
      <c r="D202" s="420" t="s">
        <v>14091</v>
      </c>
      <c r="F202" s="334"/>
      <c r="G202" s="334"/>
      <c r="H202"/>
      <c r="I202" s="334"/>
      <c r="J202" s="334"/>
      <c r="K202" s="333"/>
    </row>
    <row r="203" spans="1:11" ht="15" customHeight="1" x14ac:dyDescent="0.5">
      <c r="A203" s="419">
        <v>126518547</v>
      </c>
      <c r="B203" s="420" t="s">
        <v>18258</v>
      </c>
      <c r="C203" s="419">
        <v>126518547</v>
      </c>
      <c r="D203" s="420" t="s">
        <v>14090</v>
      </c>
      <c r="F203" s="334"/>
      <c r="G203" s="334"/>
      <c r="H203"/>
      <c r="I203" s="334"/>
      <c r="J203" s="334"/>
      <c r="K203" s="333"/>
    </row>
    <row r="204" spans="1:11" ht="15" customHeight="1" x14ac:dyDescent="0.5">
      <c r="A204" s="419">
        <v>127042853</v>
      </c>
      <c r="B204" s="420" t="s">
        <v>391</v>
      </c>
      <c r="C204" s="419">
        <v>127042853</v>
      </c>
      <c r="D204" s="420" t="s">
        <v>14091</v>
      </c>
      <c r="F204" s="334"/>
      <c r="G204" s="334"/>
      <c r="H204"/>
      <c r="I204" s="334"/>
      <c r="J204" s="334"/>
      <c r="K204" s="333"/>
    </row>
    <row r="205" spans="1:11" ht="15" customHeight="1" x14ac:dyDescent="0.5">
      <c r="A205" s="419">
        <v>128033053</v>
      </c>
      <c r="B205" s="420" t="s">
        <v>393</v>
      </c>
      <c r="C205" s="419">
        <v>128033053</v>
      </c>
      <c r="D205" s="420" t="s">
        <v>14091</v>
      </c>
      <c r="F205" s="334"/>
      <c r="G205" s="334"/>
      <c r="H205"/>
      <c r="I205" s="334"/>
      <c r="J205" s="334"/>
      <c r="K205" s="333"/>
    </row>
    <row r="206" spans="1:11" ht="15" customHeight="1" x14ac:dyDescent="0.5">
      <c r="A206" s="419">
        <v>126513270</v>
      </c>
      <c r="B206" s="420" t="s">
        <v>395</v>
      </c>
      <c r="C206" s="419">
        <v>126513270</v>
      </c>
      <c r="D206" s="420" t="s">
        <v>14090</v>
      </c>
      <c r="F206" s="334"/>
      <c r="G206" s="334"/>
      <c r="H206"/>
      <c r="I206" s="334"/>
      <c r="J206" s="334"/>
      <c r="K206" s="333"/>
    </row>
    <row r="207" spans="1:11" ht="15" customHeight="1" x14ac:dyDescent="0.5">
      <c r="A207" s="419">
        <v>109532804</v>
      </c>
      <c r="B207" s="420" t="s">
        <v>397</v>
      </c>
      <c r="C207" s="419">
        <v>109532804</v>
      </c>
      <c r="D207" s="420" t="s">
        <v>14091</v>
      </c>
      <c r="F207" s="334"/>
      <c r="G207" s="334"/>
      <c r="H207"/>
      <c r="I207" s="334"/>
      <c r="J207" s="334"/>
      <c r="K207" s="333"/>
    </row>
    <row r="208" spans="1:11" ht="15" customHeight="1" x14ac:dyDescent="0.5">
      <c r="A208" s="419">
        <v>125234103</v>
      </c>
      <c r="B208" s="420" t="s">
        <v>399</v>
      </c>
      <c r="C208" s="419">
        <v>125234103</v>
      </c>
      <c r="D208" s="420" t="s">
        <v>14091</v>
      </c>
      <c r="F208" s="334"/>
      <c r="G208" s="334"/>
      <c r="H208"/>
      <c r="I208" s="334"/>
      <c r="J208" s="334"/>
      <c r="K208" s="333"/>
    </row>
    <row r="209" spans="1:11" ht="15" customHeight="1" x14ac:dyDescent="0.5">
      <c r="A209" s="419">
        <v>103024102</v>
      </c>
      <c r="B209" s="420" t="s">
        <v>401</v>
      </c>
      <c r="C209" s="419">
        <v>103024102</v>
      </c>
      <c r="D209" s="420" t="s">
        <v>14091</v>
      </c>
      <c r="F209" s="334"/>
      <c r="G209" s="334"/>
      <c r="H209"/>
      <c r="I209" s="334"/>
      <c r="J209" s="334"/>
      <c r="K209" s="333"/>
    </row>
    <row r="210" spans="1:11" ht="15" customHeight="1" x14ac:dyDescent="0.5">
      <c r="A210" s="419">
        <v>105253903</v>
      </c>
      <c r="B210" s="420" t="s">
        <v>403</v>
      </c>
      <c r="C210" s="419">
        <v>105253903</v>
      </c>
      <c r="D210" s="420" t="s">
        <v>14091</v>
      </c>
      <c r="F210" s="334"/>
      <c r="G210" s="334"/>
      <c r="H210"/>
      <c r="I210" s="334"/>
      <c r="J210" s="334"/>
      <c r="K210" s="333"/>
    </row>
    <row r="211" spans="1:11" ht="15" customHeight="1" x14ac:dyDescent="0.5">
      <c r="A211" s="419">
        <v>112013753</v>
      </c>
      <c r="B211" s="420" t="s">
        <v>405</v>
      </c>
      <c r="C211" s="419">
        <v>112013753</v>
      </c>
      <c r="D211" s="420" t="s">
        <v>14091</v>
      </c>
      <c r="F211" s="334"/>
      <c r="G211" s="334"/>
      <c r="H211"/>
      <c r="I211" s="334"/>
      <c r="J211" s="334"/>
      <c r="K211" s="333"/>
    </row>
    <row r="212" spans="1:11" ht="15" customHeight="1" x14ac:dyDescent="0.5">
      <c r="A212" s="419">
        <v>129544907</v>
      </c>
      <c r="B212" s="420" t="s">
        <v>407</v>
      </c>
      <c r="C212" s="419">
        <v>129544907</v>
      </c>
      <c r="D212" s="420" t="s">
        <v>14090</v>
      </c>
      <c r="F212" s="334"/>
      <c r="G212" s="334"/>
      <c r="H212"/>
      <c r="I212" s="334"/>
      <c r="J212" s="334"/>
      <c r="K212" s="333"/>
    </row>
    <row r="213" spans="1:11" ht="15" customHeight="1" x14ac:dyDescent="0.5">
      <c r="A213" s="419">
        <v>105254053</v>
      </c>
      <c r="B213" s="420" t="s">
        <v>409</v>
      </c>
      <c r="C213" s="419">
        <v>105254053</v>
      </c>
      <c r="D213" s="420" t="s">
        <v>14091</v>
      </c>
      <c r="F213" s="334"/>
      <c r="G213" s="334"/>
      <c r="H213"/>
      <c r="I213" s="334"/>
      <c r="J213" s="334"/>
      <c r="K213" s="333"/>
    </row>
    <row r="214" spans="1:11" ht="15" customHeight="1" x14ac:dyDescent="0.5">
      <c r="A214" s="419">
        <v>110173003</v>
      </c>
      <c r="B214" s="420" t="s">
        <v>411</v>
      </c>
      <c r="C214" s="419">
        <v>110173003</v>
      </c>
      <c r="D214" s="420" t="s">
        <v>14091</v>
      </c>
      <c r="F214" s="334"/>
      <c r="G214" s="334"/>
      <c r="H214"/>
      <c r="I214" s="334"/>
      <c r="J214" s="334"/>
      <c r="K214" s="333"/>
    </row>
    <row r="215" spans="1:11" ht="15" customHeight="1" x14ac:dyDescent="0.5">
      <c r="A215" s="419">
        <v>126513380</v>
      </c>
      <c r="B215" s="420" t="s">
        <v>413</v>
      </c>
      <c r="C215" s="419">
        <v>126513380</v>
      </c>
      <c r="D215" s="420" t="s">
        <v>14090</v>
      </c>
      <c r="F215" s="334"/>
      <c r="G215" s="334"/>
      <c r="H215"/>
      <c r="I215" s="334"/>
      <c r="J215" s="334"/>
      <c r="K215" s="333"/>
    </row>
    <row r="216" spans="1:11" ht="15" customHeight="1" x14ac:dyDescent="0.5">
      <c r="A216" s="419">
        <v>126518004</v>
      </c>
      <c r="B216" s="420" t="s">
        <v>13971</v>
      </c>
      <c r="C216" s="419">
        <v>126518004</v>
      </c>
      <c r="D216" s="420" t="s">
        <v>14090</v>
      </c>
      <c r="F216" s="334"/>
      <c r="G216" s="334"/>
      <c r="H216"/>
      <c r="I216" s="334"/>
      <c r="J216" s="334"/>
      <c r="K216" s="333"/>
    </row>
    <row r="217" spans="1:11" ht="15" customHeight="1" x14ac:dyDescent="0.5">
      <c r="A217" s="419">
        <v>114063003</v>
      </c>
      <c r="B217" s="420" t="s">
        <v>415</v>
      </c>
      <c r="C217" s="419">
        <v>114063003</v>
      </c>
      <c r="D217" s="420" t="s">
        <v>14091</v>
      </c>
      <c r="F217" s="334"/>
      <c r="G217" s="334"/>
      <c r="H217"/>
      <c r="I217" s="334"/>
      <c r="J217" s="334"/>
      <c r="K217" s="333"/>
    </row>
    <row r="218" spans="1:11" ht="15" customHeight="1" x14ac:dyDescent="0.5">
      <c r="A218" s="419">
        <v>124153503</v>
      </c>
      <c r="B218" s="420" t="s">
        <v>417</v>
      </c>
      <c r="C218" s="419">
        <v>124153503</v>
      </c>
      <c r="D218" s="420" t="s">
        <v>14091</v>
      </c>
      <c r="F218" s="334"/>
      <c r="G218" s="334"/>
      <c r="H218"/>
      <c r="I218" s="334"/>
      <c r="J218" s="334"/>
      <c r="K218" s="333"/>
    </row>
    <row r="219" spans="1:11" ht="15" customHeight="1" x14ac:dyDescent="0.5">
      <c r="A219" s="419">
        <v>108112502</v>
      </c>
      <c r="B219" s="420" t="s">
        <v>419</v>
      </c>
      <c r="C219" s="419">
        <v>108112502</v>
      </c>
      <c r="D219" s="420" t="s">
        <v>14091</v>
      </c>
      <c r="F219" s="334"/>
      <c r="G219" s="334"/>
      <c r="H219"/>
      <c r="I219" s="334"/>
      <c r="J219" s="334"/>
      <c r="K219" s="333"/>
    </row>
    <row r="220" spans="1:11" ht="15" customHeight="1" x14ac:dyDescent="0.5">
      <c r="A220" s="419">
        <v>107653102</v>
      </c>
      <c r="B220" s="420" t="s">
        <v>421</v>
      </c>
      <c r="C220" s="419">
        <v>107653102</v>
      </c>
      <c r="D220" s="420" t="s">
        <v>14091</v>
      </c>
      <c r="F220" s="334"/>
      <c r="G220" s="334"/>
      <c r="H220"/>
      <c r="I220" s="334"/>
      <c r="J220" s="334"/>
      <c r="K220" s="333"/>
    </row>
    <row r="221" spans="1:11" ht="15" customHeight="1" x14ac:dyDescent="0.5">
      <c r="A221" s="419">
        <v>118402603</v>
      </c>
      <c r="B221" s="420" t="s">
        <v>423</v>
      </c>
      <c r="C221" s="419">
        <v>118402603</v>
      </c>
      <c r="D221" s="420" t="s">
        <v>14091</v>
      </c>
      <c r="F221" s="334"/>
      <c r="G221" s="334"/>
      <c r="H221"/>
      <c r="I221" s="334"/>
      <c r="J221" s="334"/>
      <c r="K221" s="333"/>
    </row>
    <row r="222" spans="1:11" ht="15" customHeight="1" x14ac:dyDescent="0.5">
      <c r="A222" s="419">
        <v>126510005</v>
      </c>
      <c r="B222" s="420" t="s">
        <v>425</v>
      </c>
      <c r="C222" s="419">
        <v>126510005</v>
      </c>
      <c r="D222" s="420" t="s">
        <v>14090</v>
      </c>
      <c r="F222" s="334"/>
      <c r="G222" s="334"/>
      <c r="H222"/>
      <c r="I222" s="334"/>
      <c r="J222" s="334"/>
      <c r="K222" s="333"/>
    </row>
    <row r="223" spans="1:11" ht="15" customHeight="1" x14ac:dyDescent="0.5">
      <c r="A223" s="419">
        <v>112283003</v>
      </c>
      <c r="B223" s="420" t="s">
        <v>427</v>
      </c>
      <c r="C223" s="419">
        <v>112283003</v>
      </c>
      <c r="D223" s="420" t="s">
        <v>14091</v>
      </c>
      <c r="F223" s="334"/>
      <c r="G223" s="334"/>
      <c r="H223"/>
      <c r="I223" s="334"/>
      <c r="J223" s="334"/>
      <c r="K223" s="333"/>
    </row>
    <row r="224" spans="1:11" ht="15" customHeight="1" x14ac:dyDescent="0.5">
      <c r="A224" s="419">
        <v>107653203</v>
      </c>
      <c r="B224" s="420" t="s">
        <v>429</v>
      </c>
      <c r="C224" s="419">
        <v>107653203</v>
      </c>
      <c r="D224" s="420" t="s">
        <v>14091</v>
      </c>
      <c r="F224" s="334"/>
      <c r="G224" s="334"/>
      <c r="H224"/>
      <c r="I224" s="334"/>
      <c r="J224" s="334"/>
      <c r="K224" s="333"/>
    </row>
    <row r="225" spans="1:11" ht="15" customHeight="1" x14ac:dyDescent="0.5">
      <c r="A225" s="419">
        <v>104432803</v>
      </c>
      <c r="B225" s="420" t="s">
        <v>431</v>
      </c>
      <c r="C225" s="419">
        <v>104432803</v>
      </c>
      <c r="D225" s="420" t="s">
        <v>14091</v>
      </c>
      <c r="F225" s="334"/>
      <c r="G225" s="334"/>
      <c r="H225"/>
      <c r="I225" s="334"/>
      <c r="J225" s="334"/>
      <c r="K225" s="333"/>
    </row>
    <row r="226" spans="1:11" ht="15" customHeight="1" x14ac:dyDescent="0.5">
      <c r="A226" s="419">
        <v>115503004</v>
      </c>
      <c r="B226" s="420" t="s">
        <v>433</v>
      </c>
      <c r="C226" s="419">
        <v>115503004</v>
      </c>
      <c r="D226" s="420" t="s">
        <v>14091</v>
      </c>
      <c r="F226" s="334"/>
      <c r="G226" s="334"/>
      <c r="H226"/>
      <c r="I226" s="334"/>
      <c r="J226" s="334"/>
      <c r="K226" s="333"/>
    </row>
    <row r="227" spans="1:11" ht="15" customHeight="1" x14ac:dyDescent="0.5">
      <c r="A227" s="419">
        <v>104432903</v>
      </c>
      <c r="B227" s="420" t="s">
        <v>435</v>
      </c>
      <c r="C227" s="419">
        <v>104432903</v>
      </c>
      <c r="D227" s="420" t="s">
        <v>14091</v>
      </c>
      <c r="F227" s="334"/>
      <c r="G227" s="334"/>
      <c r="H227"/>
      <c r="I227" s="334"/>
      <c r="J227" s="334"/>
      <c r="K227" s="333"/>
    </row>
    <row r="228" spans="1:11" ht="15" customHeight="1" x14ac:dyDescent="0.5">
      <c r="A228" s="419">
        <v>115222504</v>
      </c>
      <c r="B228" s="420" t="s">
        <v>437</v>
      </c>
      <c r="C228" s="419">
        <v>115222504</v>
      </c>
      <c r="D228" s="420" t="s">
        <v>14091</v>
      </c>
      <c r="F228" s="334"/>
      <c r="G228" s="334"/>
      <c r="H228"/>
      <c r="I228" s="334"/>
      <c r="J228" s="334"/>
      <c r="K228" s="333"/>
    </row>
    <row r="229" spans="1:11" ht="15" customHeight="1" x14ac:dyDescent="0.5">
      <c r="A229" s="419">
        <v>114063503</v>
      </c>
      <c r="B229" s="420" t="s">
        <v>439</v>
      </c>
      <c r="C229" s="419">
        <v>114063503</v>
      </c>
      <c r="D229" s="420" t="s">
        <v>14091</v>
      </c>
      <c r="F229" s="334"/>
      <c r="G229" s="334"/>
      <c r="H229"/>
      <c r="I229" s="334"/>
      <c r="J229" s="334"/>
      <c r="K229" s="333"/>
    </row>
    <row r="230" spans="1:11" ht="15" customHeight="1" x14ac:dyDescent="0.5">
      <c r="A230" s="419">
        <v>103024603</v>
      </c>
      <c r="B230" s="420" t="s">
        <v>441</v>
      </c>
      <c r="C230" s="419">
        <v>103024603</v>
      </c>
      <c r="D230" s="420" t="s">
        <v>14091</v>
      </c>
      <c r="F230" s="334"/>
      <c r="G230" s="334"/>
      <c r="H230"/>
      <c r="I230" s="334"/>
      <c r="J230" s="334"/>
      <c r="K230" s="333"/>
    </row>
    <row r="231" spans="1:11" ht="15" customHeight="1" x14ac:dyDescent="0.5">
      <c r="A231" s="419">
        <v>118403003</v>
      </c>
      <c r="B231" s="420" t="s">
        <v>443</v>
      </c>
      <c r="C231" s="419">
        <v>118403003</v>
      </c>
      <c r="D231" s="420" t="s">
        <v>14091</v>
      </c>
      <c r="F231" s="334"/>
      <c r="G231" s="334"/>
      <c r="H231"/>
      <c r="I231" s="334"/>
      <c r="J231" s="334"/>
      <c r="K231" s="333"/>
    </row>
    <row r="232" spans="1:11" ht="15" customHeight="1" x14ac:dyDescent="0.5">
      <c r="A232" s="419">
        <v>112672803</v>
      </c>
      <c r="B232" s="420" t="s">
        <v>445</v>
      </c>
      <c r="C232" s="419">
        <v>112672803</v>
      </c>
      <c r="D232" s="420" t="s">
        <v>14091</v>
      </c>
      <c r="F232" s="334"/>
      <c r="G232" s="334"/>
      <c r="H232"/>
      <c r="I232" s="334"/>
      <c r="J232" s="334"/>
      <c r="K232" s="333"/>
    </row>
    <row r="233" spans="1:11" ht="15" customHeight="1" x14ac:dyDescent="0.5">
      <c r="A233" s="419">
        <v>126512850</v>
      </c>
      <c r="B233" s="420" t="s">
        <v>11260</v>
      </c>
      <c r="C233" s="419">
        <v>126512850</v>
      </c>
      <c r="D233" s="420" t="s">
        <v>14090</v>
      </c>
      <c r="F233" s="334"/>
      <c r="G233" s="334"/>
      <c r="H233"/>
      <c r="I233" s="334"/>
      <c r="J233" s="334"/>
      <c r="K233" s="333"/>
    </row>
    <row r="234" spans="1:11" ht="15" customHeight="1" x14ac:dyDescent="0.5">
      <c r="A234" s="419">
        <v>105254353</v>
      </c>
      <c r="B234" s="420" t="s">
        <v>447</v>
      </c>
      <c r="C234" s="419">
        <v>105254353</v>
      </c>
      <c r="D234" s="420" t="s">
        <v>14091</v>
      </c>
      <c r="F234" s="334"/>
      <c r="G234" s="334"/>
      <c r="H234"/>
      <c r="I234" s="334"/>
      <c r="J234" s="334"/>
      <c r="K234" s="333"/>
    </row>
    <row r="235" spans="1:11" ht="15" customHeight="1" x14ac:dyDescent="0.5">
      <c r="A235" s="419">
        <v>110173504</v>
      </c>
      <c r="B235" s="420" t="s">
        <v>450</v>
      </c>
      <c r="C235" s="419">
        <v>110173504</v>
      </c>
      <c r="D235" s="420" t="s">
        <v>14091</v>
      </c>
      <c r="F235" s="334"/>
      <c r="G235" s="334"/>
      <c r="H235"/>
      <c r="I235" s="334"/>
      <c r="J235" s="334"/>
      <c r="K235" s="333"/>
    </row>
    <row r="236" spans="1:11" ht="15" customHeight="1" x14ac:dyDescent="0.5">
      <c r="A236" s="419">
        <v>115222752</v>
      </c>
      <c r="B236" s="420" t="s">
        <v>452</v>
      </c>
      <c r="C236" s="419">
        <v>115222752</v>
      </c>
      <c r="D236" s="420" t="s">
        <v>14091</v>
      </c>
      <c r="F236" s="334"/>
      <c r="G236" s="334"/>
      <c r="H236"/>
      <c r="I236" s="334"/>
      <c r="J236" s="334"/>
      <c r="K236" s="333"/>
    </row>
    <row r="237" spans="1:11" ht="15" customHeight="1" x14ac:dyDescent="0.5">
      <c r="A237" s="419">
        <v>123463603</v>
      </c>
      <c r="B237" s="420" t="s">
        <v>454</v>
      </c>
      <c r="C237" s="419">
        <v>123463603</v>
      </c>
      <c r="D237" s="420" t="s">
        <v>14091</v>
      </c>
      <c r="F237" s="334"/>
      <c r="G237" s="334"/>
      <c r="H237"/>
      <c r="I237" s="334"/>
      <c r="J237" s="334"/>
      <c r="K237" s="333"/>
    </row>
    <row r="238" spans="1:11" ht="15" customHeight="1" x14ac:dyDescent="0.5">
      <c r="A238" s="419">
        <v>125234502</v>
      </c>
      <c r="B238" s="420" t="s">
        <v>456</v>
      </c>
      <c r="C238" s="419">
        <v>125234502</v>
      </c>
      <c r="D238" s="420" t="s">
        <v>14091</v>
      </c>
      <c r="F238" s="334"/>
      <c r="G238" s="334"/>
      <c r="H238"/>
      <c r="I238" s="334"/>
      <c r="J238" s="334"/>
      <c r="K238" s="333"/>
    </row>
    <row r="239" spans="1:11" ht="15" customHeight="1" x14ac:dyDescent="0.5">
      <c r="A239" s="419">
        <v>118403302</v>
      </c>
      <c r="B239" s="420" t="s">
        <v>458</v>
      </c>
      <c r="C239" s="419">
        <v>118403302</v>
      </c>
      <c r="D239" s="420" t="s">
        <v>14091</v>
      </c>
      <c r="F239" s="334"/>
      <c r="G239" s="334"/>
      <c r="H239"/>
      <c r="I239" s="334"/>
      <c r="J239" s="334"/>
      <c r="K239" s="333"/>
    </row>
    <row r="240" spans="1:11" ht="15" customHeight="1" x14ac:dyDescent="0.5">
      <c r="A240" s="419">
        <v>107653802</v>
      </c>
      <c r="B240" s="420" t="s">
        <v>461</v>
      </c>
      <c r="C240" s="419">
        <v>107653802</v>
      </c>
      <c r="D240" s="420" t="s">
        <v>14091</v>
      </c>
      <c r="F240" s="334"/>
      <c r="G240" s="334"/>
      <c r="H240"/>
      <c r="I240" s="334"/>
      <c r="J240" s="334"/>
      <c r="K240" s="333"/>
    </row>
    <row r="241" spans="1:11" ht="15" customHeight="1" x14ac:dyDescent="0.5">
      <c r="A241" s="419">
        <v>113363103</v>
      </c>
      <c r="B241" s="420" t="s">
        <v>18143</v>
      </c>
      <c r="C241" s="419">
        <v>113363103</v>
      </c>
      <c r="D241" s="420" t="s">
        <v>14091</v>
      </c>
      <c r="F241" s="334"/>
      <c r="G241" s="334"/>
      <c r="H241"/>
      <c r="I241" s="334"/>
      <c r="J241" s="334"/>
      <c r="K241" s="333"/>
    </row>
    <row r="242" spans="1:11" ht="15" customHeight="1" x14ac:dyDescent="0.5">
      <c r="A242" s="419">
        <v>104433303</v>
      </c>
      <c r="B242" s="420" t="s">
        <v>463</v>
      </c>
      <c r="C242" s="419">
        <v>104433303</v>
      </c>
      <c r="D242" s="420" t="s">
        <v>14091</v>
      </c>
      <c r="F242" s="334"/>
      <c r="G242" s="334"/>
      <c r="H242"/>
      <c r="I242" s="334"/>
      <c r="J242" s="334"/>
      <c r="K242" s="333"/>
    </row>
    <row r="243" spans="1:11" ht="15" customHeight="1" x14ac:dyDescent="0.5">
      <c r="A243" s="419">
        <v>103024753</v>
      </c>
      <c r="B243" s="420" t="s">
        <v>465</v>
      </c>
      <c r="C243" s="419">
        <v>103024753</v>
      </c>
      <c r="D243" s="420" t="s">
        <v>14091</v>
      </c>
      <c r="F243" s="334"/>
      <c r="G243" s="334"/>
      <c r="H243"/>
      <c r="I243" s="334"/>
      <c r="J243" s="334"/>
      <c r="K243" s="333"/>
    </row>
    <row r="244" spans="1:11" ht="15" customHeight="1" x14ac:dyDescent="0.5">
      <c r="A244" s="419">
        <v>108073503</v>
      </c>
      <c r="B244" s="420" t="s">
        <v>467</v>
      </c>
      <c r="C244" s="419">
        <v>108073503</v>
      </c>
      <c r="D244" s="420" t="s">
        <v>14091</v>
      </c>
      <c r="F244" s="334"/>
      <c r="G244" s="334"/>
      <c r="H244"/>
      <c r="I244" s="334"/>
      <c r="J244" s="334"/>
      <c r="K244" s="333"/>
    </row>
    <row r="245" spans="1:11" ht="15" customHeight="1" x14ac:dyDescent="0.5">
      <c r="A245" s="419">
        <v>128323303</v>
      </c>
      <c r="B245" s="420" t="s">
        <v>469</v>
      </c>
      <c r="C245" s="419">
        <v>128323303</v>
      </c>
      <c r="D245" s="420" t="s">
        <v>14091</v>
      </c>
      <c r="F245" s="334"/>
      <c r="G245" s="334"/>
      <c r="H245"/>
      <c r="I245" s="334"/>
      <c r="J245" s="334"/>
      <c r="K245" s="333"/>
    </row>
    <row r="246" spans="1:11" ht="15" customHeight="1" x14ac:dyDescent="0.5">
      <c r="A246" s="419">
        <v>108057079</v>
      </c>
      <c r="B246" s="420" t="s">
        <v>471</v>
      </c>
      <c r="C246" s="419">
        <v>108057079</v>
      </c>
      <c r="D246" s="420" t="s">
        <v>14090</v>
      </c>
      <c r="F246" s="334"/>
      <c r="G246" s="334"/>
      <c r="H246"/>
      <c r="I246" s="334"/>
      <c r="J246" s="334"/>
      <c r="K246" s="333"/>
    </row>
    <row r="247" spans="1:11" ht="15" customHeight="1" x14ac:dyDescent="0.5">
      <c r="A247" s="419">
        <v>127044103</v>
      </c>
      <c r="B247" s="420" t="s">
        <v>473</v>
      </c>
      <c r="C247" s="419">
        <v>127044103</v>
      </c>
      <c r="D247" s="420" t="s">
        <v>14091</v>
      </c>
      <c r="F247" s="334"/>
      <c r="G247" s="334"/>
      <c r="H247"/>
      <c r="I247" s="334"/>
      <c r="J247" s="334"/>
      <c r="K247" s="333"/>
    </row>
    <row r="248" spans="1:11" ht="15" customHeight="1" x14ac:dyDescent="0.5">
      <c r="A248" s="419">
        <v>119355028</v>
      </c>
      <c r="B248" s="420" t="s">
        <v>3437</v>
      </c>
      <c r="C248" s="419">
        <v>119355028</v>
      </c>
      <c r="D248" s="420" t="s">
        <v>14090</v>
      </c>
      <c r="F248" s="334"/>
      <c r="G248" s="334"/>
      <c r="H248"/>
      <c r="I248" s="334"/>
      <c r="J248" s="334"/>
      <c r="K248" s="333"/>
    </row>
    <row r="249" spans="1:11" ht="15" customHeight="1" x14ac:dyDescent="0.5">
      <c r="A249" s="419">
        <v>111312503</v>
      </c>
      <c r="B249" s="420" t="s">
        <v>475</v>
      </c>
      <c r="C249" s="419">
        <v>111312503</v>
      </c>
      <c r="D249" s="420" t="s">
        <v>14091</v>
      </c>
      <c r="F249" s="334"/>
      <c r="G249" s="334"/>
      <c r="H249"/>
      <c r="I249" s="334"/>
      <c r="J249" s="334"/>
      <c r="K249" s="333"/>
    </row>
    <row r="250" spans="1:11" ht="15" customHeight="1" x14ac:dyDescent="0.5">
      <c r="A250" s="419">
        <v>126512980</v>
      </c>
      <c r="B250" s="420" t="s">
        <v>477</v>
      </c>
      <c r="C250" s="419">
        <v>126512980</v>
      </c>
      <c r="D250" s="420" t="s">
        <v>14090</v>
      </c>
      <c r="F250" s="334"/>
      <c r="G250" s="334"/>
      <c r="H250"/>
      <c r="I250" s="334"/>
      <c r="J250" s="334"/>
      <c r="K250" s="333"/>
    </row>
    <row r="251" spans="1:11" ht="15" customHeight="1" x14ac:dyDescent="0.5">
      <c r="A251" s="419">
        <v>126513510</v>
      </c>
      <c r="B251" s="420" t="s">
        <v>479</v>
      </c>
      <c r="C251" s="419">
        <v>126513510</v>
      </c>
      <c r="D251" s="420" t="s">
        <v>14090</v>
      </c>
      <c r="F251" s="334"/>
      <c r="G251" s="334"/>
      <c r="H251"/>
      <c r="I251" s="334"/>
      <c r="J251" s="334"/>
      <c r="K251" s="333"/>
    </row>
    <row r="252" spans="1:11" ht="15" customHeight="1" x14ac:dyDescent="0.5">
      <c r="A252" s="419">
        <v>126512039</v>
      </c>
      <c r="B252" s="420" t="s">
        <v>18259</v>
      </c>
      <c r="C252" s="419">
        <v>126512039</v>
      </c>
      <c r="D252" s="420" t="s">
        <v>14090</v>
      </c>
      <c r="F252" s="334"/>
      <c r="G252" s="334"/>
      <c r="H252"/>
      <c r="I252" s="334"/>
      <c r="J252" s="334"/>
      <c r="K252" s="333"/>
    </row>
    <row r="253" spans="1:11" ht="15" customHeight="1" x14ac:dyDescent="0.5">
      <c r="A253" s="419">
        <v>128323703</v>
      </c>
      <c r="B253" s="420" t="s">
        <v>481</v>
      </c>
      <c r="C253" s="419">
        <v>128323703</v>
      </c>
      <c r="D253" s="420" t="s">
        <v>14091</v>
      </c>
      <c r="F253" s="334"/>
      <c r="G253" s="334"/>
      <c r="H253"/>
      <c r="I253" s="334"/>
      <c r="J253" s="334"/>
      <c r="K253" s="333"/>
    </row>
    <row r="254" spans="1:11" ht="15" customHeight="1" x14ac:dyDescent="0.5">
      <c r="A254" s="419">
        <v>115220001</v>
      </c>
      <c r="B254" s="420" t="s">
        <v>483</v>
      </c>
      <c r="C254" s="419">
        <v>115220001</v>
      </c>
      <c r="D254" s="420" t="s">
        <v>14090</v>
      </c>
      <c r="F254" s="334"/>
      <c r="G254" s="334"/>
      <c r="H254"/>
      <c r="I254" s="334"/>
      <c r="J254" s="334"/>
      <c r="K254" s="333"/>
    </row>
    <row r="255" spans="1:11" ht="15" customHeight="1" x14ac:dyDescent="0.5">
      <c r="A255" s="419">
        <v>121395526</v>
      </c>
      <c r="B255" s="420" t="s">
        <v>13888</v>
      </c>
      <c r="C255" s="419">
        <v>121395526</v>
      </c>
      <c r="D255" s="420" t="s">
        <v>14090</v>
      </c>
      <c r="F255" s="334"/>
      <c r="G255" s="334"/>
      <c r="H255"/>
      <c r="I255" s="334"/>
      <c r="J255" s="334"/>
      <c r="K255" s="333"/>
    </row>
    <row r="256" spans="1:11" ht="15" customHeight="1" x14ac:dyDescent="0.5">
      <c r="A256" s="419">
        <v>124152637</v>
      </c>
      <c r="B256" s="420" t="s">
        <v>13974</v>
      </c>
      <c r="C256" s="419">
        <v>124152637</v>
      </c>
      <c r="D256" s="420" t="s">
        <v>14090</v>
      </c>
      <c r="F256" s="334"/>
      <c r="G256" s="334"/>
      <c r="H256"/>
      <c r="I256" s="334"/>
      <c r="J256" s="334"/>
      <c r="K256" s="333"/>
    </row>
    <row r="257" spans="1:11" ht="15" customHeight="1" x14ac:dyDescent="0.5">
      <c r="A257" s="419">
        <v>125235103</v>
      </c>
      <c r="B257" s="420" t="s">
        <v>485</v>
      </c>
      <c r="C257" s="419">
        <v>125235103</v>
      </c>
      <c r="D257" s="420" t="s">
        <v>14091</v>
      </c>
      <c r="F257" s="334"/>
      <c r="G257" s="334"/>
      <c r="H257"/>
      <c r="I257" s="334"/>
      <c r="J257" s="334"/>
      <c r="K257" s="333"/>
    </row>
    <row r="258" spans="1:11" ht="15" customHeight="1" x14ac:dyDescent="0.5">
      <c r="A258" s="419">
        <v>105256553</v>
      </c>
      <c r="B258" s="420" t="s">
        <v>487</v>
      </c>
      <c r="C258" s="419">
        <v>105256553</v>
      </c>
      <c r="D258" s="420" t="s">
        <v>14091</v>
      </c>
      <c r="F258" s="334"/>
      <c r="G258" s="334"/>
      <c r="H258"/>
      <c r="I258" s="334"/>
      <c r="J258" s="334"/>
      <c r="K258" s="333"/>
    </row>
    <row r="259" spans="1:11" ht="15" customHeight="1" x14ac:dyDescent="0.5">
      <c r="A259" s="419">
        <v>104433604</v>
      </c>
      <c r="B259" s="420" t="s">
        <v>489</v>
      </c>
      <c r="C259" s="419">
        <v>104433604</v>
      </c>
      <c r="D259" s="420" t="s">
        <v>14091</v>
      </c>
      <c r="F259" s="334"/>
      <c r="G259" s="334"/>
      <c r="H259"/>
      <c r="I259" s="334"/>
      <c r="J259" s="334"/>
      <c r="K259" s="333"/>
    </row>
    <row r="260" spans="1:11" ht="15" customHeight="1" x14ac:dyDescent="0.5">
      <c r="A260" s="419">
        <v>107654103</v>
      </c>
      <c r="B260" s="420" t="s">
        <v>491</v>
      </c>
      <c r="C260" s="419">
        <v>107654103</v>
      </c>
      <c r="D260" s="420" t="s">
        <v>14091</v>
      </c>
      <c r="F260" s="334"/>
      <c r="G260" s="334"/>
      <c r="H260"/>
      <c r="I260" s="334"/>
      <c r="J260" s="334"/>
      <c r="K260" s="333"/>
    </row>
    <row r="261" spans="1:11" ht="15" customHeight="1" x14ac:dyDescent="0.5">
      <c r="A261" s="419">
        <v>106333407</v>
      </c>
      <c r="B261" s="420" t="s">
        <v>493</v>
      </c>
      <c r="C261" s="419">
        <v>106333407</v>
      </c>
      <c r="D261" s="420" t="s">
        <v>14092</v>
      </c>
      <c r="F261" s="334"/>
      <c r="G261" s="334"/>
      <c r="H261"/>
      <c r="I261" s="334"/>
      <c r="J261" s="334"/>
      <c r="K261" s="333"/>
    </row>
    <row r="262" spans="1:11" ht="15" customHeight="1" x14ac:dyDescent="0.5">
      <c r="A262" s="419">
        <v>101303503</v>
      </c>
      <c r="B262" s="420" t="s">
        <v>495</v>
      </c>
      <c r="C262" s="419">
        <v>101303503</v>
      </c>
      <c r="D262" s="420" t="s">
        <v>14091</v>
      </c>
      <c r="F262" s="334"/>
      <c r="G262" s="334"/>
      <c r="H262"/>
      <c r="I262" s="334"/>
      <c r="J262" s="334"/>
      <c r="K262" s="333"/>
    </row>
    <row r="263" spans="1:11" ht="15" customHeight="1" x14ac:dyDescent="0.5">
      <c r="A263" s="419">
        <v>123463803</v>
      </c>
      <c r="B263" s="420" t="s">
        <v>497</v>
      </c>
      <c r="C263" s="419">
        <v>123463803</v>
      </c>
      <c r="D263" s="420" t="s">
        <v>14091</v>
      </c>
      <c r="F263" s="334"/>
      <c r="G263" s="334"/>
      <c r="H263"/>
      <c r="I263" s="334"/>
      <c r="J263" s="334"/>
      <c r="K263" s="333"/>
    </row>
    <row r="264" spans="1:11" ht="15" customHeight="1" x14ac:dyDescent="0.5">
      <c r="A264" s="419">
        <v>117414003</v>
      </c>
      <c r="B264" s="420" t="s">
        <v>499</v>
      </c>
      <c r="C264" s="419">
        <v>117414003</v>
      </c>
      <c r="D264" s="420" t="s">
        <v>14091</v>
      </c>
      <c r="F264" s="334"/>
      <c r="G264" s="334"/>
      <c r="H264"/>
      <c r="I264" s="334"/>
      <c r="J264" s="334"/>
      <c r="K264" s="333"/>
    </row>
    <row r="265" spans="1:11" ht="15" customHeight="1" x14ac:dyDescent="0.5">
      <c r="A265" s="419">
        <v>121135003</v>
      </c>
      <c r="B265" s="420" t="s">
        <v>501</v>
      </c>
      <c r="C265" s="419">
        <v>121135003</v>
      </c>
      <c r="D265" s="420" t="s">
        <v>14091</v>
      </c>
      <c r="F265" s="334"/>
      <c r="G265" s="334"/>
      <c r="H265"/>
      <c r="I265" s="334"/>
      <c r="J265" s="334"/>
      <c r="K265" s="333"/>
    </row>
    <row r="266" spans="1:11" ht="15" customHeight="1" x14ac:dyDescent="0.5">
      <c r="A266" s="419">
        <v>133513315</v>
      </c>
      <c r="B266" s="420" t="s">
        <v>18260</v>
      </c>
      <c r="C266" s="419">
        <v>133513315</v>
      </c>
      <c r="D266" s="420" t="s">
        <v>14090</v>
      </c>
      <c r="F266" s="334"/>
      <c r="G266" s="334"/>
      <c r="H266"/>
      <c r="I266" s="334"/>
      <c r="J266" s="334"/>
      <c r="K266" s="333"/>
    </row>
    <row r="267" spans="1:11" ht="15" customHeight="1" x14ac:dyDescent="0.5">
      <c r="A267" s="419">
        <v>109243503</v>
      </c>
      <c r="B267" s="420" t="s">
        <v>504</v>
      </c>
      <c r="C267" s="419">
        <v>109243503</v>
      </c>
      <c r="D267" s="420" t="s">
        <v>14091</v>
      </c>
      <c r="F267" s="334"/>
      <c r="G267" s="334"/>
      <c r="H267"/>
      <c r="I267" s="334"/>
      <c r="J267" s="334"/>
      <c r="K267" s="333"/>
    </row>
    <row r="268" spans="1:11" ht="15" customHeight="1" x14ac:dyDescent="0.5">
      <c r="A268" s="419">
        <v>111343603</v>
      </c>
      <c r="B268" s="420" t="s">
        <v>506</v>
      </c>
      <c r="C268" s="419">
        <v>111343603</v>
      </c>
      <c r="D268" s="420" t="s">
        <v>14091</v>
      </c>
      <c r="F268" s="334"/>
      <c r="G268" s="334"/>
      <c r="H268"/>
      <c r="I268" s="334"/>
      <c r="J268" s="334"/>
      <c r="K268" s="333"/>
    </row>
    <row r="269" spans="1:11" ht="15" customHeight="1" x14ac:dyDescent="0.5">
      <c r="A269" s="419">
        <v>111312804</v>
      </c>
      <c r="B269" s="420" t="s">
        <v>508</v>
      </c>
      <c r="C269" s="419">
        <v>111312804</v>
      </c>
      <c r="D269" s="420" t="s">
        <v>14091</v>
      </c>
      <c r="F269" s="334"/>
      <c r="G269" s="334"/>
      <c r="H269"/>
      <c r="I269" s="334"/>
      <c r="J269" s="334"/>
      <c r="K269" s="333"/>
    </row>
    <row r="270" spans="1:11" ht="15" customHeight="1" x14ac:dyDescent="0.5">
      <c r="A270" s="419">
        <v>109422303</v>
      </c>
      <c r="B270" s="420" t="s">
        <v>510</v>
      </c>
      <c r="C270" s="419">
        <v>109422303</v>
      </c>
      <c r="D270" s="420" t="s">
        <v>14091</v>
      </c>
      <c r="F270" s="334"/>
      <c r="G270" s="334"/>
      <c r="H270"/>
      <c r="I270" s="334"/>
      <c r="J270" s="334"/>
      <c r="K270" s="333"/>
    </row>
    <row r="271" spans="1:11" ht="15" customHeight="1" x14ac:dyDescent="0.5">
      <c r="A271" s="419">
        <v>104103603</v>
      </c>
      <c r="B271" s="420" t="s">
        <v>512</v>
      </c>
      <c r="C271" s="419">
        <v>104103603</v>
      </c>
      <c r="D271" s="420" t="s">
        <v>14091</v>
      </c>
      <c r="F271" s="334"/>
      <c r="G271" s="334"/>
      <c r="H271"/>
      <c r="I271" s="334"/>
      <c r="J271" s="334"/>
      <c r="K271" s="333"/>
    </row>
    <row r="272" spans="1:11" ht="15" customHeight="1" x14ac:dyDescent="0.5">
      <c r="A272" s="419">
        <v>124154003</v>
      </c>
      <c r="B272" s="420" t="s">
        <v>514</v>
      </c>
      <c r="C272" s="419">
        <v>124154003</v>
      </c>
      <c r="D272" s="420" t="s">
        <v>14091</v>
      </c>
      <c r="F272" s="334"/>
      <c r="G272" s="334"/>
      <c r="H272"/>
      <c r="I272" s="334"/>
      <c r="J272" s="334"/>
      <c r="K272" s="333"/>
    </row>
    <row r="273" spans="1:11" ht="15" customHeight="1" x14ac:dyDescent="0.5">
      <c r="A273" s="419">
        <v>182514568</v>
      </c>
      <c r="B273" s="420" t="s">
        <v>18261</v>
      </c>
      <c r="C273" s="419">
        <v>182514568</v>
      </c>
      <c r="D273" s="420" t="s">
        <v>14090</v>
      </c>
      <c r="F273" s="334"/>
      <c r="G273" s="334"/>
      <c r="H273"/>
      <c r="I273" s="334"/>
      <c r="J273" s="334"/>
      <c r="K273" s="333"/>
    </row>
    <row r="274" spans="1:11" ht="15" customHeight="1" x14ac:dyDescent="0.5">
      <c r="A274" s="419">
        <v>110183602</v>
      </c>
      <c r="B274" s="420" t="s">
        <v>517</v>
      </c>
      <c r="C274" s="419">
        <v>110183602</v>
      </c>
      <c r="D274" s="420" t="s">
        <v>14091</v>
      </c>
      <c r="F274" s="334"/>
      <c r="G274" s="334"/>
      <c r="H274"/>
      <c r="I274" s="334"/>
      <c r="J274" s="334"/>
      <c r="K274" s="333"/>
    </row>
    <row r="275" spans="1:11" ht="15" customHeight="1" x14ac:dyDescent="0.5">
      <c r="A275" s="419">
        <v>104432830</v>
      </c>
      <c r="B275" s="420" t="s">
        <v>519</v>
      </c>
      <c r="C275" s="419">
        <v>104432830</v>
      </c>
      <c r="D275" s="420" t="s">
        <v>14090</v>
      </c>
      <c r="F275" s="334"/>
      <c r="G275" s="334"/>
      <c r="H275"/>
      <c r="I275" s="334"/>
      <c r="J275" s="334"/>
      <c r="K275" s="333"/>
    </row>
    <row r="276" spans="1:11" ht="15" customHeight="1" x14ac:dyDescent="0.5">
      <c r="A276" s="419">
        <v>103025002</v>
      </c>
      <c r="B276" s="420" t="s">
        <v>521</v>
      </c>
      <c r="C276" s="419">
        <v>103025002</v>
      </c>
      <c r="D276" s="420" t="s">
        <v>14091</v>
      </c>
      <c r="F276" s="334"/>
      <c r="G276" s="334"/>
      <c r="H276"/>
      <c r="I276" s="334"/>
      <c r="J276" s="334"/>
      <c r="K276" s="333"/>
    </row>
    <row r="277" spans="1:11" ht="15" customHeight="1" x14ac:dyDescent="0.5">
      <c r="A277" s="419">
        <v>106166503</v>
      </c>
      <c r="B277" s="420" t="s">
        <v>18144</v>
      </c>
      <c r="C277" s="419">
        <v>106166503</v>
      </c>
      <c r="D277" s="420" t="s">
        <v>14091</v>
      </c>
      <c r="F277" s="334"/>
      <c r="G277" s="334"/>
      <c r="H277"/>
      <c r="I277" s="334"/>
      <c r="J277" s="334"/>
      <c r="K277" s="333"/>
    </row>
    <row r="278" spans="1:11" ht="15" customHeight="1" x14ac:dyDescent="0.5">
      <c r="A278" s="419">
        <v>126514864</v>
      </c>
      <c r="B278" s="420" t="s">
        <v>18262</v>
      </c>
      <c r="C278" s="419">
        <v>126514864</v>
      </c>
      <c r="D278" s="420" t="s">
        <v>14090</v>
      </c>
      <c r="F278" s="334"/>
      <c r="G278" s="334"/>
      <c r="H278"/>
      <c r="I278" s="334"/>
      <c r="J278" s="334"/>
      <c r="K278" s="333"/>
    </row>
    <row r="279" spans="1:11" ht="15" customHeight="1" x14ac:dyDescent="0.5">
      <c r="A279" s="419">
        <v>126510013</v>
      </c>
      <c r="B279" s="420" t="s">
        <v>18263</v>
      </c>
      <c r="C279" s="419">
        <v>126510013</v>
      </c>
      <c r="D279" s="420" t="s">
        <v>14090</v>
      </c>
      <c r="F279" s="334"/>
      <c r="G279" s="334"/>
      <c r="H279"/>
      <c r="I279" s="334"/>
      <c r="J279" s="334"/>
      <c r="K279" s="333"/>
    </row>
    <row r="280" spans="1:11" ht="15" customHeight="1" x14ac:dyDescent="0.5">
      <c r="A280" s="419">
        <v>126515492</v>
      </c>
      <c r="B280" s="420" t="s">
        <v>18264</v>
      </c>
      <c r="C280" s="419">
        <v>126515492</v>
      </c>
      <c r="D280" s="420" t="s">
        <v>14090</v>
      </c>
      <c r="F280" s="334"/>
      <c r="G280" s="334"/>
      <c r="H280"/>
      <c r="I280" s="334"/>
      <c r="J280" s="334"/>
      <c r="K280" s="333"/>
    </row>
    <row r="281" spans="1:11" ht="15" customHeight="1" x14ac:dyDescent="0.5">
      <c r="A281" s="419">
        <v>107654403</v>
      </c>
      <c r="B281" s="420" t="s">
        <v>524</v>
      </c>
      <c r="C281" s="419">
        <v>107654403</v>
      </c>
      <c r="D281" s="420" t="s">
        <v>14091</v>
      </c>
      <c r="F281" s="334"/>
      <c r="G281" s="334"/>
      <c r="H281"/>
      <c r="I281" s="334"/>
      <c r="J281" s="334"/>
      <c r="K281" s="333"/>
    </row>
    <row r="282" spans="1:11" ht="15" customHeight="1" x14ac:dyDescent="0.5">
      <c r="A282" s="419">
        <v>114064003</v>
      </c>
      <c r="B282" s="420" t="s">
        <v>526</v>
      </c>
      <c r="C282" s="419">
        <v>114064003</v>
      </c>
      <c r="D282" s="420" t="s">
        <v>14091</v>
      </c>
      <c r="F282" s="334"/>
      <c r="G282" s="334"/>
      <c r="H282"/>
      <c r="I282" s="334"/>
      <c r="J282" s="334"/>
      <c r="K282" s="333"/>
    </row>
    <row r="283" spans="1:11" ht="15" customHeight="1" x14ac:dyDescent="0.5">
      <c r="A283" s="419">
        <v>113362940</v>
      </c>
      <c r="B283" s="420" t="s">
        <v>18265</v>
      </c>
      <c r="C283" s="419">
        <v>113362940</v>
      </c>
      <c r="D283" s="420" t="s">
        <v>14090</v>
      </c>
      <c r="F283" s="334"/>
      <c r="G283" s="334"/>
      <c r="H283"/>
      <c r="I283" s="334"/>
      <c r="J283" s="334"/>
      <c r="K283" s="333"/>
    </row>
    <row r="284" spans="1:11" ht="15" customHeight="1" x14ac:dyDescent="0.5">
      <c r="A284" s="419">
        <v>126513110</v>
      </c>
      <c r="B284" s="420" t="s">
        <v>529</v>
      </c>
      <c r="C284" s="419">
        <v>126513110</v>
      </c>
      <c r="D284" s="420" t="s">
        <v>14090</v>
      </c>
      <c r="F284" s="334"/>
      <c r="G284" s="334"/>
      <c r="H284"/>
      <c r="I284" s="334"/>
      <c r="J284" s="334"/>
      <c r="K284" s="333"/>
    </row>
    <row r="285" spans="1:11" ht="15" customHeight="1" x14ac:dyDescent="0.5">
      <c r="A285" s="419">
        <v>119665003</v>
      </c>
      <c r="B285" s="420" t="s">
        <v>531</v>
      </c>
      <c r="C285" s="419">
        <v>119665003</v>
      </c>
      <c r="D285" s="420" t="s">
        <v>14091</v>
      </c>
      <c r="F285" s="334"/>
      <c r="G285" s="334"/>
      <c r="H285"/>
      <c r="I285" s="334"/>
      <c r="J285" s="334"/>
      <c r="K285" s="333"/>
    </row>
    <row r="286" spans="1:11" ht="15" customHeight="1" x14ac:dyDescent="0.5">
      <c r="A286" s="419">
        <v>119354603</v>
      </c>
      <c r="B286" s="420" t="s">
        <v>533</v>
      </c>
      <c r="C286" s="419">
        <v>119354603</v>
      </c>
      <c r="D286" s="420" t="s">
        <v>14091</v>
      </c>
      <c r="F286" s="334"/>
      <c r="G286" s="334"/>
      <c r="H286"/>
      <c r="I286" s="334"/>
      <c r="J286" s="334"/>
      <c r="K286" s="333"/>
    </row>
    <row r="287" spans="1:11" ht="15" customHeight="1" x14ac:dyDescent="0.5">
      <c r="A287" s="419">
        <v>118403903</v>
      </c>
      <c r="B287" s="420" t="s">
        <v>535</v>
      </c>
      <c r="C287" s="419">
        <v>118403903</v>
      </c>
      <c r="D287" s="420" t="s">
        <v>14091</v>
      </c>
      <c r="F287" s="334"/>
      <c r="G287" s="334"/>
      <c r="H287"/>
      <c r="I287" s="334"/>
      <c r="J287" s="334"/>
      <c r="K287" s="333"/>
    </row>
    <row r="288" spans="1:11" ht="15" customHeight="1" x14ac:dyDescent="0.5">
      <c r="A288" s="419">
        <v>104433903</v>
      </c>
      <c r="B288" s="420" t="s">
        <v>537</v>
      </c>
      <c r="C288" s="419">
        <v>104433903</v>
      </c>
      <c r="D288" s="420" t="s">
        <v>14091</v>
      </c>
      <c r="F288" s="334"/>
      <c r="G288" s="334"/>
      <c r="H288"/>
      <c r="I288" s="334"/>
      <c r="J288" s="334"/>
      <c r="K288" s="333"/>
    </row>
    <row r="289" spans="1:11" ht="15" customHeight="1" x14ac:dyDescent="0.5">
      <c r="A289" s="419">
        <v>113363603</v>
      </c>
      <c r="B289" s="420" t="s">
        <v>539</v>
      </c>
      <c r="C289" s="419">
        <v>113363603</v>
      </c>
      <c r="D289" s="420" t="s">
        <v>14091</v>
      </c>
      <c r="F289" s="334"/>
      <c r="G289" s="334"/>
      <c r="H289"/>
      <c r="I289" s="334"/>
      <c r="J289" s="334"/>
      <c r="K289" s="333"/>
    </row>
    <row r="290" spans="1:11" ht="15" customHeight="1" x14ac:dyDescent="0.5">
      <c r="A290" s="419">
        <v>113364002</v>
      </c>
      <c r="B290" s="420" t="s">
        <v>541</v>
      </c>
      <c r="C290" s="419">
        <v>113364002</v>
      </c>
      <c r="D290" s="420" t="s">
        <v>14091</v>
      </c>
      <c r="F290" s="334"/>
      <c r="G290" s="334"/>
      <c r="H290"/>
      <c r="I290" s="334"/>
      <c r="J290" s="334"/>
      <c r="K290" s="333"/>
    </row>
    <row r="291" spans="1:11" ht="15" customHeight="1" x14ac:dyDescent="0.5">
      <c r="A291" s="419">
        <v>101264003</v>
      </c>
      <c r="B291" s="420" t="s">
        <v>543</v>
      </c>
      <c r="C291" s="419">
        <v>101264003</v>
      </c>
      <c r="D291" s="420" t="s">
        <v>14091</v>
      </c>
      <c r="F291" s="334"/>
      <c r="G291" s="334"/>
      <c r="H291"/>
      <c r="I291" s="334"/>
      <c r="J291" s="334"/>
      <c r="K291" s="333"/>
    </row>
    <row r="292" spans="1:11" ht="15" customHeight="1" x14ac:dyDescent="0.5">
      <c r="A292" s="419">
        <v>104374003</v>
      </c>
      <c r="B292" s="420" t="s">
        <v>545</v>
      </c>
      <c r="C292" s="419">
        <v>104374003</v>
      </c>
      <c r="D292" s="420" t="s">
        <v>14091</v>
      </c>
      <c r="F292" s="334"/>
      <c r="G292" s="334"/>
      <c r="H292"/>
      <c r="I292" s="334"/>
      <c r="J292" s="334"/>
      <c r="K292" s="333"/>
    </row>
    <row r="293" spans="1:11" ht="15" customHeight="1" x14ac:dyDescent="0.5">
      <c r="A293" s="419">
        <v>104374207</v>
      </c>
      <c r="B293" s="420" t="s">
        <v>547</v>
      </c>
      <c r="C293" s="419">
        <v>104374207</v>
      </c>
      <c r="D293" s="420" t="s">
        <v>14092</v>
      </c>
      <c r="F293" s="334"/>
      <c r="G293" s="334"/>
      <c r="H293"/>
      <c r="I293" s="334"/>
      <c r="J293" s="334"/>
      <c r="K293" s="333"/>
    </row>
    <row r="294" spans="1:11" ht="15" customHeight="1" x14ac:dyDescent="0.5">
      <c r="A294" s="419">
        <v>113384603</v>
      </c>
      <c r="B294" s="420" t="s">
        <v>549</v>
      </c>
      <c r="C294" s="419">
        <v>113384603</v>
      </c>
      <c r="D294" s="420" t="s">
        <v>14091</v>
      </c>
      <c r="F294" s="334"/>
      <c r="G294" s="334"/>
      <c r="H294"/>
      <c r="I294" s="334"/>
      <c r="J294" s="334"/>
      <c r="K294" s="333"/>
    </row>
    <row r="295" spans="1:11" ht="15" customHeight="1" x14ac:dyDescent="0.5">
      <c r="A295" s="419">
        <v>128034503</v>
      </c>
      <c r="B295" s="420" t="s">
        <v>551</v>
      </c>
      <c r="C295" s="419">
        <v>128034503</v>
      </c>
      <c r="D295" s="420" t="s">
        <v>14091</v>
      </c>
      <c r="F295" s="334"/>
      <c r="G295" s="334"/>
      <c r="H295"/>
      <c r="I295" s="334"/>
      <c r="J295" s="334"/>
      <c r="K295" s="333"/>
    </row>
    <row r="296" spans="1:11" ht="15" customHeight="1" x14ac:dyDescent="0.5">
      <c r="A296" s="419">
        <v>120480002</v>
      </c>
      <c r="B296" s="420" t="s">
        <v>553</v>
      </c>
      <c r="C296" s="419">
        <v>120480002</v>
      </c>
      <c r="D296" s="420" t="s">
        <v>14090</v>
      </c>
      <c r="F296" s="334"/>
      <c r="G296" s="334"/>
      <c r="H296"/>
      <c r="I296" s="334"/>
      <c r="J296" s="334"/>
      <c r="K296" s="333"/>
    </row>
    <row r="297" spans="1:11" ht="15" customHeight="1" x14ac:dyDescent="0.5">
      <c r="A297" s="419">
        <v>120483170</v>
      </c>
      <c r="B297" s="420" t="s">
        <v>11262</v>
      </c>
      <c r="C297" s="419">
        <v>120483170</v>
      </c>
      <c r="D297" s="420" t="s">
        <v>14090</v>
      </c>
      <c r="F297" s="334"/>
      <c r="G297" s="334"/>
      <c r="H297"/>
      <c r="I297" s="334"/>
      <c r="J297" s="334"/>
      <c r="K297" s="333"/>
    </row>
    <row r="298" spans="1:11" ht="15" customHeight="1" x14ac:dyDescent="0.5">
      <c r="A298" s="419">
        <v>139481451</v>
      </c>
      <c r="B298" s="420" t="s">
        <v>18266</v>
      </c>
      <c r="C298" s="419">
        <v>139481451</v>
      </c>
      <c r="D298" s="420" t="s">
        <v>14090</v>
      </c>
      <c r="F298" s="334"/>
      <c r="G298" s="334"/>
      <c r="H298"/>
      <c r="I298" s="334"/>
      <c r="J298" s="334"/>
      <c r="K298" s="333"/>
    </row>
    <row r="299" spans="1:11" ht="15" customHeight="1" x14ac:dyDescent="0.5">
      <c r="A299" s="419">
        <v>121135503</v>
      </c>
      <c r="B299" s="420" t="s">
        <v>556</v>
      </c>
      <c r="C299" s="419">
        <v>121135503</v>
      </c>
      <c r="D299" s="420" t="s">
        <v>14091</v>
      </c>
      <c r="F299" s="334"/>
      <c r="G299" s="334"/>
      <c r="H299"/>
      <c r="I299" s="334"/>
      <c r="J299" s="334"/>
      <c r="K299" s="333"/>
    </row>
    <row r="300" spans="1:11" ht="15" customHeight="1" x14ac:dyDescent="0.5">
      <c r="A300" s="419">
        <v>128034607</v>
      </c>
      <c r="B300" s="420" t="s">
        <v>558</v>
      </c>
      <c r="C300" s="419">
        <v>128034607</v>
      </c>
      <c r="D300" s="420" t="s">
        <v>14092</v>
      </c>
      <c r="F300" s="334"/>
      <c r="G300" s="334"/>
      <c r="H300"/>
      <c r="I300" s="334"/>
      <c r="J300" s="334"/>
      <c r="K300" s="333"/>
    </row>
    <row r="301" spans="1:11" ht="15" customHeight="1" x14ac:dyDescent="0.5">
      <c r="A301" s="419">
        <v>116604003</v>
      </c>
      <c r="B301" s="420" t="s">
        <v>560</v>
      </c>
      <c r="C301" s="419">
        <v>116604003</v>
      </c>
      <c r="D301" s="420" t="s">
        <v>14091</v>
      </c>
      <c r="F301" s="334"/>
      <c r="G301" s="334"/>
      <c r="H301"/>
      <c r="I301" s="334"/>
      <c r="J301" s="334"/>
      <c r="K301" s="333"/>
    </row>
    <row r="302" spans="1:11" ht="15" customHeight="1" x14ac:dyDescent="0.5">
      <c r="A302" s="419">
        <v>107654903</v>
      </c>
      <c r="B302" s="420" t="s">
        <v>562</v>
      </c>
      <c r="C302" s="419">
        <v>107654903</v>
      </c>
      <c r="D302" s="420" t="s">
        <v>14091</v>
      </c>
      <c r="F302" s="334"/>
      <c r="G302" s="334"/>
      <c r="H302"/>
      <c r="I302" s="334"/>
      <c r="J302" s="334"/>
      <c r="K302" s="333"/>
    </row>
    <row r="303" spans="1:11" ht="15" customHeight="1" x14ac:dyDescent="0.5">
      <c r="A303" s="419">
        <v>175390169</v>
      </c>
      <c r="B303" s="420" t="s">
        <v>18267</v>
      </c>
      <c r="C303" s="419">
        <v>175390169</v>
      </c>
      <c r="D303" s="420" t="s">
        <v>14090</v>
      </c>
      <c r="F303" s="334"/>
      <c r="G303" s="334"/>
      <c r="H303"/>
      <c r="I303" s="334"/>
      <c r="J303" s="334"/>
      <c r="K303" s="333"/>
    </row>
    <row r="304" spans="1:11" ht="15" customHeight="1" x14ac:dyDescent="0.5">
      <c r="A304" s="419">
        <v>127040002</v>
      </c>
      <c r="B304" s="420" t="s">
        <v>565</v>
      </c>
      <c r="C304" s="419">
        <v>127040002</v>
      </c>
      <c r="D304" s="420" t="s">
        <v>14090</v>
      </c>
      <c r="F304" s="334"/>
      <c r="G304" s="334"/>
      <c r="H304"/>
      <c r="I304" s="334"/>
      <c r="J304" s="334"/>
      <c r="K304" s="333"/>
    </row>
    <row r="305" spans="1:11" ht="15" customHeight="1" x14ac:dyDescent="0.5">
      <c r="A305" s="419">
        <v>126519476</v>
      </c>
      <c r="B305" s="420" t="s">
        <v>13975</v>
      </c>
      <c r="C305" s="419">
        <v>126519476</v>
      </c>
      <c r="D305" s="420" t="s">
        <v>14090</v>
      </c>
      <c r="F305" s="334"/>
      <c r="G305" s="334"/>
      <c r="H305"/>
      <c r="I305" s="334"/>
      <c r="J305" s="334"/>
      <c r="K305" s="333"/>
    </row>
    <row r="306" spans="1:11" ht="15" customHeight="1" x14ac:dyDescent="0.5">
      <c r="A306" s="419">
        <v>116493503</v>
      </c>
      <c r="B306" s="420" t="s">
        <v>567</v>
      </c>
      <c r="C306" s="419">
        <v>116493503</v>
      </c>
      <c r="D306" s="420" t="s">
        <v>14091</v>
      </c>
      <c r="F306" s="334"/>
      <c r="G306" s="334"/>
      <c r="H306"/>
      <c r="I306" s="334"/>
      <c r="J306" s="334"/>
      <c r="K306" s="333"/>
    </row>
    <row r="307" spans="1:11" ht="15" customHeight="1" x14ac:dyDescent="0.5">
      <c r="A307" s="419">
        <v>112015203</v>
      </c>
      <c r="B307" s="420" t="s">
        <v>569</v>
      </c>
      <c r="C307" s="419">
        <v>112015203</v>
      </c>
      <c r="D307" s="420" t="s">
        <v>14091</v>
      </c>
      <c r="F307" s="334"/>
      <c r="G307" s="334"/>
      <c r="H307"/>
      <c r="I307" s="334"/>
      <c r="J307" s="334"/>
      <c r="K307" s="333"/>
    </row>
    <row r="308" spans="1:11" ht="15" customHeight="1" x14ac:dyDescent="0.5">
      <c r="A308" s="419">
        <v>115224003</v>
      </c>
      <c r="B308" s="420" t="s">
        <v>571</v>
      </c>
      <c r="C308" s="419">
        <v>115224003</v>
      </c>
      <c r="D308" s="420" t="s">
        <v>14091</v>
      </c>
      <c r="F308" s="334"/>
      <c r="G308" s="334"/>
      <c r="H308"/>
      <c r="I308" s="334"/>
      <c r="J308" s="334"/>
      <c r="K308" s="333"/>
    </row>
    <row r="309" spans="1:11" ht="15" customHeight="1" x14ac:dyDescent="0.5">
      <c r="A309" s="419">
        <v>123464502</v>
      </c>
      <c r="B309" s="420" t="s">
        <v>573</v>
      </c>
      <c r="C309" s="419">
        <v>123464502</v>
      </c>
      <c r="D309" s="420" t="s">
        <v>14091</v>
      </c>
      <c r="F309" s="334"/>
      <c r="G309" s="334"/>
      <c r="H309"/>
      <c r="I309" s="334"/>
      <c r="J309" s="334"/>
      <c r="K309" s="333"/>
    </row>
    <row r="310" spans="1:11" ht="15" customHeight="1" x14ac:dyDescent="0.5">
      <c r="A310" s="419">
        <v>123464603</v>
      </c>
      <c r="B310" s="420" t="s">
        <v>575</v>
      </c>
      <c r="C310" s="419">
        <v>123464603</v>
      </c>
      <c r="D310" s="420" t="s">
        <v>14091</v>
      </c>
      <c r="F310" s="334"/>
      <c r="G310" s="334"/>
      <c r="H310"/>
      <c r="I310" s="334"/>
      <c r="J310" s="334"/>
      <c r="K310" s="333"/>
    </row>
    <row r="311" spans="1:11" ht="15" customHeight="1" x14ac:dyDescent="0.5">
      <c r="A311" s="419">
        <v>117414203</v>
      </c>
      <c r="B311" s="420" t="s">
        <v>577</v>
      </c>
      <c r="C311" s="419">
        <v>117414203</v>
      </c>
      <c r="D311" s="420" t="s">
        <v>14091</v>
      </c>
      <c r="F311" s="334"/>
      <c r="G311" s="334"/>
      <c r="H311"/>
      <c r="I311" s="334"/>
      <c r="J311" s="334"/>
      <c r="K311" s="333"/>
    </row>
    <row r="312" spans="1:11" ht="15" customHeight="1" x14ac:dyDescent="0.5">
      <c r="A312" s="419">
        <v>129544503</v>
      </c>
      <c r="B312" s="420" t="s">
        <v>579</v>
      </c>
      <c r="C312" s="419">
        <v>129544503</v>
      </c>
      <c r="D312" s="420" t="s">
        <v>14091</v>
      </c>
      <c r="F312" s="334"/>
      <c r="G312" s="334"/>
      <c r="H312"/>
      <c r="I312" s="334"/>
      <c r="J312" s="334"/>
      <c r="K312" s="333"/>
    </row>
    <row r="313" spans="1:11" ht="15" customHeight="1" x14ac:dyDescent="0.5">
      <c r="A313" s="419">
        <v>102023030</v>
      </c>
      <c r="B313" s="420" t="s">
        <v>581</v>
      </c>
      <c r="C313" s="419">
        <v>102023030</v>
      </c>
      <c r="D313" s="420" t="s">
        <v>14090</v>
      </c>
      <c r="F313" s="334"/>
      <c r="G313" s="334"/>
      <c r="H313"/>
      <c r="I313" s="334"/>
      <c r="J313" s="334"/>
      <c r="K313" s="333"/>
    </row>
    <row r="314" spans="1:11" ht="15" customHeight="1" x14ac:dyDescent="0.5">
      <c r="A314" s="419">
        <v>113364403</v>
      </c>
      <c r="B314" s="420" t="s">
        <v>583</v>
      </c>
      <c r="C314" s="419">
        <v>113364403</v>
      </c>
      <c r="D314" s="420" t="s">
        <v>14091</v>
      </c>
      <c r="F314" s="334"/>
      <c r="G314" s="334"/>
      <c r="H314"/>
      <c r="I314" s="334"/>
      <c r="J314" s="334"/>
      <c r="K314" s="333"/>
    </row>
    <row r="315" spans="1:11" ht="15" customHeight="1" x14ac:dyDescent="0.5">
      <c r="A315" s="419">
        <v>113364503</v>
      </c>
      <c r="B315" s="420" t="s">
        <v>585</v>
      </c>
      <c r="C315" s="419">
        <v>113364503</v>
      </c>
      <c r="D315" s="420" t="s">
        <v>14091</v>
      </c>
      <c r="F315" s="334"/>
      <c r="G315" s="334"/>
      <c r="H315"/>
      <c r="I315" s="334"/>
      <c r="J315" s="334"/>
      <c r="K315" s="333"/>
    </row>
    <row r="316" spans="1:11" ht="15" customHeight="1" x14ac:dyDescent="0.5">
      <c r="A316" s="419">
        <v>126513480</v>
      </c>
      <c r="B316" s="420" t="s">
        <v>587</v>
      </c>
      <c r="C316" s="419">
        <v>126513480</v>
      </c>
      <c r="D316" s="420" t="s">
        <v>14090</v>
      </c>
      <c r="F316" s="334"/>
      <c r="G316" s="334"/>
      <c r="H316"/>
      <c r="I316" s="334"/>
      <c r="J316" s="334"/>
      <c r="K316" s="333"/>
    </row>
    <row r="317" spans="1:11" ht="15" customHeight="1" x14ac:dyDescent="0.5">
      <c r="A317" s="419">
        <v>128325203</v>
      </c>
      <c r="B317" s="420" t="s">
        <v>589</v>
      </c>
      <c r="C317" s="419">
        <v>128325203</v>
      </c>
      <c r="D317" s="420" t="s">
        <v>14091</v>
      </c>
      <c r="F317" s="334"/>
      <c r="G317" s="334"/>
      <c r="H317"/>
      <c r="I317" s="334"/>
      <c r="J317" s="334"/>
      <c r="K317" s="333"/>
    </row>
    <row r="318" spans="1:11" ht="15" customHeight="1" x14ac:dyDescent="0.5">
      <c r="A318" s="419">
        <v>126510014</v>
      </c>
      <c r="B318" s="420" t="s">
        <v>2109</v>
      </c>
      <c r="C318" s="419">
        <v>126510014</v>
      </c>
      <c r="D318" s="420" t="s">
        <v>14090</v>
      </c>
      <c r="F318" s="334"/>
      <c r="G318" s="334"/>
      <c r="H318"/>
      <c r="I318" s="334"/>
      <c r="J318" s="334"/>
      <c r="K318" s="333"/>
    </row>
    <row r="319" spans="1:11" ht="15" customHeight="1" x14ac:dyDescent="0.5">
      <c r="A319" s="419">
        <v>125235502</v>
      </c>
      <c r="B319" s="420" t="s">
        <v>592</v>
      </c>
      <c r="C319" s="419">
        <v>125235502</v>
      </c>
      <c r="D319" s="420" t="s">
        <v>14091</v>
      </c>
      <c r="F319" s="334"/>
      <c r="G319" s="334"/>
      <c r="H319"/>
      <c r="I319" s="334"/>
      <c r="J319" s="334"/>
      <c r="K319" s="333"/>
    </row>
    <row r="320" spans="1:11" ht="15" customHeight="1" x14ac:dyDescent="0.5">
      <c r="A320" s="419">
        <v>104105003</v>
      </c>
      <c r="B320" s="420" t="s">
        <v>594</v>
      </c>
      <c r="C320" s="419">
        <v>104105003</v>
      </c>
      <c r="D320" s="420" t="s">
        <v>14091</v>
      </c>
      <c r="F320" s="334"/>
      <c r="G320" s="334"/>
      <c r="H320"/>
      <c r="I320" s="334"/>
      <c r="J320" s="334"/>
      <c r="K320" s="333"/>
    </row>
    <row r="321" spans="1:11" ht="15" customHeight="1" x14ac:dyDescent="0.5">
      <c r="A321" s="419">
        <v>126513150</v>
      </c>
      <c r="B321" s="420" t="s">
        <v>18145</v>
      </c>
      <c r="C321" s="419">
        <v>126513150</v>
      </c>
      <c r="D321" s="420" t="s">
        <v>14090</v>
      </c>
      <c r="F321" s="334"/>
      <c r="G321" s="334"/>
      <c r="H321"/>
      <c r="I321" s="334"/>
      <c r="J321" s="334"/>
      <c r="K321" s="333"/>
    </row>
    <row r="322" spans="1:11" ht="15" customHeight="1" x14ac:dyDescent="0.5">
      <c r="A322" s="419">
        <v>126513117</v>
      </c>
      <c r="B322" s="420" t="s">
        <v>14096</v>
      </c>
      <c r="C322" s="419">
        <v>126513117</v>
      </c>
      <c r="D322" s="420" t="s">
        <v>14090</v>
      </c>
      <c r="F322" s="334"/>
      <c r="G322" s="334"/>
      <c r="H322"/>
      <c r="I322" s="334"/>
      <c r="J322" s="334"/>
      <c r="K322" s="333"/>
    </row>
    <row r="323" spans="1:11" ht="15" customHeight="1" x14ac:dyDescent="0.5">
      <c r="A323" s="419">
        <v>126510002</v>
      </c>
      <c r="B323" s="420" t="s">
        <v>18268</v>
      </c>
      <c r="C323" s="419">
        <v>126510002</v>
      </c>
      <c r="D323" s="420" t="s">
        <v>14090</v>
      </c>
      <c r="F323" s="334"/>
      <c r="G323" s="334"/>
      <c r="H323"/>
      <c r="I323" s="334"/>
      <c r="J323" s="334"/>
      <c r="K323" s="333"/>
    </row>
    <row r="324" spans="1:11" ht="15" customHeight="1" x14ac:dyDescent="0.5">
      <c r="A324" s="419">
        <v>126519644</v>
      </c>
      <c r="B324" s="420" t="s">
        <v>18269</v>
      </c>
      <c r="C324" s="419">
        <v>126519644</v>
      </c>
      <c r="D324" s="420" t="s">
        <v>14090</v>
      </c>
      <c r="F324" s="334"/>
      <c r="G324" s="334"/>
      <c r="H324"/>
      <c r="I324" s="334"/>
      <c r="J324" s="334"/>
      <c r="K324" s="333"/>
    </row>
    <row r="325" spans="1:11" ht="15" customHeight="1" x14ac:dyDescent="0.5">
      <c r="A325" s="419">
        <v>126518795</v>
      </c>
      <c r="B325" s="420" t="s">
        <v>18270</v>
      </c>
      <c r="C325" s="419">
        <v>126518795</v>
      </c>
      <c r="D325" s="420" t="s">
        <v>14090</v>
      </c>
      <c r="F325" s="334"/>
      <c r="G325" s="334"/>
      <c r="H325"/>
      <c r="I325" s="334"/>
      <c r="J325" s="334"/>
      <c r="K325" s="333"/>
    </row>
    <row r="326" spans="1:11" ht="15" customHeight="1" x14ac:dyDescent="0.5">
      <c r="A326" s="419">
        <v>126513734</v>
      </c>
      <c r="B326" s="420" t="s">
        <v>598</v>
      </c>
      <c r="C326" s="419">
        <v>126513734</v>
      </c>
      <c r="D326" s="420" t="s">
        <v>14090</v>
      </c>
      <c r="F326" s="334"/>
      <c r="G326" s="334"/>
      <c r="H326"/>
      <c r="I326" s="334"/>
      <c r="J326" s="334"/>
      <c r="K326" s="333"/>
    </row>
    <row r="327" spans="1:11" ht="15" customHeight="1" x14ac:dyDescent="0.5">
      <c r="A327" s="419">
        <v>126513290</v>
      </c>
      <c r="B327" s="420" t="s">
        <v>18271</v>
      </c>
      <c r="C327" s="419">
        <v>126513290</v>
      </c>
      <c r="D327" s="420" t="s">
        <v>14090</v>
      </c>
      <c r="F327" s="334"/>
      <c r="G327" s="334"/>
      <c r="H327"/>
      <c r="I327" s="334"/>
      <c r="J327" s="334"/>
      <c r="K327" s="333"/>
    </row>
    <row r="328" spans="1:11" ht="15" customHeight="1" x14ac:dyDescent="0.5">
      <c r="A328" s="419">
        <v>126516457</v>
      </c>
      <c r="B328" s="420" t="s">
        <v>600</v>
      </c>
      <c r="C328" s="419">
        <v>126516457</v>
      </c>
      <c r="D328" s="420" t="s">
        <v>14090</v>
      </c>
      <c r="F328" s="334"/>
      <c r="G328" s="334"/>
      <c r="H328"/>
      <c r="I328" s="334"/>
      <c r="J328" s="334"/>
      <c r="K328" s="333"/>
    </row>
    <row r="329" spans="1:11" ht="15" customHeight="1" x14ac:dyDescent="0.5">
      <c r="A329" s="419">
        <v>151514721</v>
      </c>
      <c r="B329" s="420" t="s">
        <v>602</v>
      </c>
      <c r="C329" s="419">
        <v>151514721</v>
      </c>
      <c r="D329" s="420" t="s">
        <v>14090</v>
      </c>
      <c r="F329" s="334"/>
      <c r="G329" s="334"/>
      <c r="H329"/>
      <c r="I329" s="334"/>
      <c r="J329" s="334"/>
      <c r="K329" s="333"/>
    </row>
    <row r="330" spans="1:11" ht="15" customHeight="1" x14ac:dyDescent="0.5">
      <c r="A330" s="419">
        <v>126510022</v>
      </c>
      <c r="B330" s="420" t="s">
        <v>604</v>
      </c>
      <c r="C330" s="419">
        <v>126510022</v>
      </c>
      <c r="D330" s="420" t="s">
        <v>14090</v>
      </c>
      <c r="F330" s="334"/>
      <c r="G330" s="334"/>
      <c r="H330"/>
      <c r="I330" s="334"/>
      <c r="J330" s="334"/>
      <c r="K330" s="333"/>
    </row>
    <row r="331" spans="1:11" ht="15" customHeight="1" x14ac:dyDescent="0.5">
      <c r="A331" s="419">
        <v>126510023</v>
      </c>
      <c r="B331" s="420" t="s">
        <v>606</v>
      </c>
      <c r="C331" s="419">
        <v>126510023</v>
      </c>
      <c r="D331" s="420" t="s">
        <v>14090</v>
      </c>
      <c r="F331" s="334"/>
      <c r="G331" s="334"/>
      <c r="H331"/>
      <c r="I331" s="334"/>
      <c r="J331" s="334"/>
      <c r="K331" s="333"/>
    </row>
    <row r="332" spans="1:11" ht="15" customHeight="1" x14ac:dyDescent="0.5">
      <c r="A332" s="419">
        <v>126513230</v>
      </c>
      <c r="B332" s="420" t="s">
        <v>608</v>
      </c>
      <c r="C332" s="419">
        <v>126513230</v>
      </c>
      <c r="D332" s="420" t="s">
        <v>14090</v>
      </c>
      <c r="F332" s="334"/>
      <c r="G332" s="334"/>
      <c r="H332"/>
      <c r="I332" s="334"/>
      <c r="J332" s="334"/>
      <c r="K332" s="333"/>
    </row>
    <row r="333" spans="1:11" ht="15" customHeight="1" x14ac:dyDescent="0.5">
      <c r="A333" s="419">
        <v>101633903</v>
      </c>
      <c r="B333" s="420" t="s">
        <v>610</v>
      </c>
      <c r="C333" s="419">
        <v>101633903</v>
      </c>
      <c r="D333" s="420" t="s">
        <v>14091</v>
      </c>
      <c r="F333" s="334"/>
      <c r="G333" s="334"/>
      <c r="H333"/>
      <c r="I333" s="334"/>
      <c r="J333" s="334"/>
      <c r="K333" s="333"/>
    </row>
    <row r="334" spans="1:11" ht="15" customHeight="1" x14ac:dyDescent="0.5">
      <c r="A334" s="419">
        <v>103026002</v>
      </c>
      <c r="B334" s="420" t="s">
        <v>612</v>
      </c>
      <c r="C334" s="419">
        <v>103026002</v>
      </c>
      <c r="D334" s="420" t="s">
        <v>14091</v>
      </c>
      <c r="F334" s="334"/>
      <c r="G334" s="334"/>
      <c r="H334"/>
      <c r="I334" s="334"/>
      <c r="J334" s="334"/>
      <c r="K334" s="333"/>
    </row>
    <row r="335" spans="1:11" ht="15" customHeight="1" x14ac:dyDescent="0.5">
      <c r="A335" s="419">
        <v>115216503</v>
      </c>
      <c r="B335" s="420" t="s">
        <v>614</v>
      </c>
      <c r="C335" s="419">
        <v>115216503</v>
      </c>
      <c r="D335" s="420" t="s">
        <v>14091</v>
      </c>
      <c r="F335" s="334"/>
      <c r="G335" s="334"/>
      <c r="H335"/>
      <c r="I335" s="334"/>
      <c r="J335" s="334"/>
      <c r="K335" s="333"/>
    </row>
    <row r="336" spans="1:11" ht="15" customHeight="1" x14ac:dyDescent="0.5">
      <c r="A336" s="419">
        <v>126519392</v>
      </c>
      <c r="B336" s="420" t="s">
        <v>3449</v>
      </c>
      <c r="C336" s="419">
        <v>126519392</v>
      </c>
      <c r="D336" s="420" t="s">
        <v>14090</v>
      </c>
      <c r="F336" s="334"/>
      <c r="G336" s="334"/>
      <c r="H336"/>
      <c r="I336" s="334"/>
      <c r="J336" s="334"/>
      <c r="K336" s="333"/>
    </row>
    <row r="337" spans="1:11" ht="15" customHeight="1" x14ac:dyDescent="0.5">
      <c r="A337" s="419">
        <v>104435003</v>
      </c>
      <c r="B337" s="420" t="s">
        <v>616</v>
      </c>
      <c r="C337" s="419">
        <v>104435003</v>
      </c>
      <c r="D337" s="420" t="s">
        <v>14091</v>
      </c>
      <c r="F337" s="334"/>
      <c r="G337" s="334"/>
      <c r="H337"/>
      <c r="I337" s="334"/>
      <c r="J337" s="334"/>
      <c r="K337" s="333"/>
    </row>
    <row r="338" spans="1:11" ht="15" customHeight="1" x14ac:dyDescent="0.5">
      <c r="A338" s="419">
        <v>123465303</v>
      </c>
      <c r="B338" s="420" t="s">
        <v>618</v>
      </c>
      <c r="C338" s="419">
        <v>123465303</v>
      </c>
      <c r="D338" s="420" t="s">
        <v>14091</v>
      </c>
      <c r="F338" s="334"/>
      <c r="G338" s="334"/>
      <c r="H338"/>
      <c r="I338" s="334"/>
      <c r="J338" s="334"/>
      <c r="K338" s="333"/>
    </row>
    <row r="339" spans="1:11" ht="15" customHeight="1" x14ac:dyDescent="0.5">
      <c r="A339" s="419">
        <v>108565203</v>
      </c>
      <c r="B339" s="420" t="s">
        <v>620</v>
      </c>
      <c r="C339" s="419">
        <v>108565203</v>
      </c>
      <c r="D339" s="420" t="s">
        <v>14091</v>
      </c>
      <c r="F339" s="334"/>
      <c r="G339" s="334"/>
      <c r="H339"/>
      <c r="I339" s="334"/>
      <c r="J339" s="334"/>
      <c r="K339" s="333"/>
    </row>
    <row r="340" spans="1:11" ht="15" customHeight="1" x14ac:dyDescent="0.5">
      <c r="A340" s="419">
        <v>119355503</v>
      </c>
      <c r="B340" s="420" t="s">
        <v>622</v>
      </c>
      <c r="C340" s="419">
        <v>119355503</v>
      </c>
      <c r="D340" s="420" t="s">
        <v>14091</v>
      </c>
      <c r="F340" s="334"/>
      <c r="G340" s="334"/>
      <c r="H340"/>
      <c r="I340" s="334"/>
      <c r="J340" s="334"/>
      <c r="K340" s="333"/>
    </row>
    <row r="341" spans="1:11" ht="15" customHeight="1" x14ac:dyDescent="0.5">
      <c r="A341" s="419">
        <v>115226003</v>
      </c>
      <c r="B341" s="420" t="s">
        <v>624</v>
      </c>
      <c r="C341" s="419">
        <v>115226003</v>
      </c>
      <c r="D341" s="420" t="s">
        <v>14091</v>
      </c>
      <c r="F341" s="334"/>
      <c r="G341" s="334"/>
      <c r="H341"/>
      <c r="I341" s="334"/>
      <c r="J341" s="334"/>
      <c r="K341" s="333"/>
    </row>
    <row r="342" spans="1:11" ht="15" customHeight="1" x14ac:dyDescent="0.5">
      <c r="A342" s="419">
        <v>116555003</v>
      </c>
      <c r="B342" s="420" t="s">
        <v>626</v>
      </c>
      <c r="C342" s="419">
        <v>116555003</v>
      </c>
      <c r="D342" s="420" t="s">
        <v>14091</v>
      </c>
      <c r="F342" s="334"/>
      <c r="G342" s="334"/>
      <c r="H342"/>
      <c r="I342" s="334"/>
      <c r="J342" s="334"/>
      <c r="K342" s="333"/>
    </row>
    <row r="343" spans="1:11" ht="15" customHeight="1" x14ac:dyDescent="0.5">
      <c r="A343" s="419">
        <v>127045303</v>
      </c>
      <c r="B343" s="420" t="s">
        <v>628</v>
      </c>
      <c r="C343" s="419">
        <v>127045303</v>
      </c>
      <c r="D343" s="420" t="s">
        <v>14091</v>
      </c>
      <c r="F343" s="334"/>
      <c r="G343" s="334"/>
      <c r="H343"/>
      <c r="I343" s="334"/>
      <c r="J343" s="334"/>
      <c r="K343" s="333"/>
    </row>
    <row r="344" spans="1:11" ht="15" customHeight="1" x14ac:dyDescent="0.5">
      <c r="A344" s="419">
        <v>111444602</v>
      </c>
      <c r="B344" s="420" t="s">
        <v>630</v>
      </c>
      <c r="C344" s="419">
        <v>111444602</v>
      </c>
      <c r="D344" s="420" t="s">
        <v>14091</v>
      </c>
      <c r="F344" s="334"/>
      <c r="G344" s="334"/>
      <c r="H344"/>
      <c r="I344" s="334"/>
      <c r="J344" s="334"/>
      <c r="K344" s="333"/>
    </row>
    <row r="345" spans="1:11" ht="15" customHeight="1" x14ac:dyDescent="0.5">
      <c r="A345" s="419">
        <v>116605003</v>
      </c>
      <c r="B345" s="420" t="s">
        <v>632</v>
      </c>
      <c r="C345" s="419">
        <v>116605003</v>
      </c>
      <c r="D345" s="420" t="s">
        <v>14091</v>
      </c>
      <c r="F345" s="334"/>
      <c r="G345" s="334"/>
      <c r="H345"/>
      <c r="I345" s="334"/>
      <c r="J345" s="334"/>
      <c r="K345" s="333"/>
    </row>
    <row r="346" spans="1:11" ht="15" customHeight="1" x14ac:dyDescent="0.5">
      <c r="A346" s="419">
        <v>105257602</v>
      </c>
      <c r="B346" s="420" t="s">
        <v>634</v>
      </c>
      <c r="C346" s="419">
        <v>105257602</v>
      </c>
      <c r="D346" s="420" t="s">
        <v>14091</v>
      </c>
      <c r="F346" s="334"/>
      <c r="G346" s="334"/>
      <c r="H346"/>
      <c r="I346" s="334"/>
      <c r="J346" s="334"/>
      <c r="K346" s="333"/>
    </row>
    <row r="347" spans="1:11" ht="15" customHeight="1" x14ac:dyDescent="0.5">
      <c r="A347" s="419">
        <v>115226103</v>
      </c>
      <c r="B347" s="420" t="s">
        <v>636</v>
      </c>
      <c r="C347" s="419">
        <v>115226103</v>
      </c>
      <c r="D347" s="420" t="s">
        <v>14091</v>
      </c>
      <c r="F347" s="334"/>
      <c r="G347" s="334"/>
      <c r="H347"/>
      <c r="I347" s="334"/>
      <c r="J347" s="334"/>
      <c r="K347" s="333"/>
    </row>
    <row r="348" spans="1:11" ht="15" customHeight="1" x14ac:dyDescent="0.5">
      <c r="A348" s="419">
        <v>116195004</v>
      </c>
      <c r="B348" s="420" t="s">
        <v>638</v>
      </c>
      <c r="C348" s="419">
        <v>116195004</v>
      </c>
      <c r="D348" s="420" t="s">
        <v>14091</v>
      </c>
      <c r="F348" s="334"/>
      <c r="G348" s="334"/>
      <c r="H348"/>
      <c r="I348" s="334"/>
      <c r="J348" s="334"/>
      <c r="K348" s="333"/>
    </row>
    <row r="349" spans="1:11" ht="15" customHeight="1" x14ac:dyDescent="0.5">
      <c r="A349" s="419">
        <v>116495003</v>
      </c>
      <c r="B349" s="420" t="s">
        <v>640</v>
      </c>
      <c r="C349" s="419">
        <v>116495003</v>
      </c>
      <c r="D349" s="420" t="s">
        <v>14091</v>
      </c>
      <c r="F349" s="334"/>
      <c r="G349" s="334"/>
      <c r="H349"/>
      <c r="I349" s="334"/>
      <c r="J349" s="334"/>
      <c r="K349" s="333"/>
    </row>
    <row r="350" spans="1:11" ht="15" customHeight="1" x14ac:dyDescent="0.5">
      <c r="A350" s="419">
        <v>129544703</v>
      </c>
      <c r="B350" s="420" t="s">
        <v>642</v>
      </c>
      <c r="C350" s="419">
        <v>129544703</v>
      </c>
      <c r="D350" s="420" t="s">
        <v>14091</v>
      </c>
      <c r="F350" s="334"/>
      <c r="G350" s="334"/>
      <c r="H350"/>
      <c r="I350" s="334"/>
      <c r="J350" s="334"/>
      <c r="K350" s="333"/>
    </row>
    <row r="351" spans="1:11" ht="15" customHeight="1" x14ac:dyDescent="0.5">
      <c r="A351" s="419">
        <v>104375003</v>
      </c>
      <c r="B351" s="420" t="s">
        <v>644</v>
      </c>
      <c r="C351" s="419">
        <v>104375003</v>
      </c>
      <c r="D351" s="420" t="s">
        <v>14091</v>
      </c>
      <c r="F351" s="334"/>
      <c r="G351" s="334"/>
      <c r="H351"/>
      <c r="I351" s="334"/>
      <c r="J351" s="334"/>
      <c r="K351" s="333"/>
    </row>
    <row r="352" spans="1:11" ht="15" customHeight="1" x14ac:dyDescent="0.5">
      <c r="A352" s="419">
        <v>107655803</v>
      </c>
      <c r="B352" s="420" t="s">
        <v>646</v>
      </c>
      <c r="C352" s="419">
        <v>107655803</v>
      </c>
      <c r="D352" s="420" t="s">
        <v>14091</v>
      </c>
      <c r="F352" s="334"/>
      <c r="G352" s="334"/>
      <c r="H352"/>
      <c r="I352" s="334"/>
      <c r="J352" s="334"/>
      <c r="K352" s="333"/>
    </row>
    <row r="353" spans="1:11" ht="15" customHeight="1" x14ac:dyDescent="0.5">
      <c r="A353" s="419">
        <v>104105353</v>
      </c>
      <c r="B353" s="420" t="s">
        <v>648</v>
      </c>
      <c r="C353" s="419">
        <v>104105353</v>
      </c>
      <c r="D353" s="420" t="s">
        <v>14091</v>
      </c>
      <c r="F353" s="334"/>
      <c r="G353" s="334"/>
      <c r="H353"/>
      <c r="I353" s="334"/>
      <c r="J353" s="334"/>
      <c r="K353" s="333"/>
    </row>
    <row r="354" spans="1:11" ht="15" customHeight="1" x14ac:dyDescent="0.5">
      <c r="A354" s="419">
        <v>117415004</v>
      </c>
      <c r="B354" s="420" t="s">
        <v>650</v>
      </c>
      <c r="C354" s="419">
        <v>117415004</v>
      </c>
      <c r="D354" s="420" t="s">
        <v>14091</v>
      </c>
      <c r="F354" s="334"/>
      <c r="G354" s="334"/>
      <c r="H354"/>
      <c r="I354" s="334"/>
      <c r="J354" s="334"/>
      <c r="K354" s="333"/>
    </row>
    <row r="355" spans="1:11" ht="15" customHeight="1" x14ac:dyDescent="0.5">
      <c r="A355" s="419">
        <v>103026303</v>
      </c>
      <c r="B355" s="420" t="s">
        <v>652</v>
      </c>
      <c r="C355" s="419">
        <v>103026303</v>
      </c>
      <c r="D355" s="420" t="s">
        <v>14091</v>
      </c>
      <c r="F355" s="334"/>
      <c r="G355" s="334"/>
      <c r="H355"/>
      <c r="I355" s="334"/>
      <c r="J355" s="334"/>
      <c r="K355" s="333"/>
    </row>
    <row r="356" spans="1:11" ht="15" customHeight="1" x14ac:dyDescent="0.5">
      <c r="A356" s="419">
        <v>117415103</v>
      </c>
      <c r="B356" s="420" t="s">
        <v>654</v>
      </c>
      <c r="C356" s="419">
        <v>117415103</v>
      </c>
      <c r="D356" s="420" t="s">
        <v>14091</v>
      </c>
      <c r="F356" s="334"/>
      <c r="G356" s="334"/>
      <c r="H356"/>
      <c r="I356" s="334"/>
      <c r="J356" s="334"/>
      <c r="K356" s="333"/>
    </row>
    <row r="357" spans="1:11" ht="15" customHeight="1" x14ac:dyDescent="0.5">
      <c r="A357" s="419">
        <v>119584503</v>
      </c>
      <c r="B357" s="420" t="s">
        <v>656</v>
      </c>
      <c r="C357" s="419">
        <v>119584503</v>
      </c>
      <c r="D357" s="420" t="s">
        <v>14091</v>
      </c>
      <c r="F357" s="334"/>
      <c r="G357" s="334"/>
      <c r="H357"/>
      <c r="I357" s="334"/>
      <c r="J357" s="334"/>
      <c r="K357" s="333"/>
    </row>
    <row r="358" spans="1:11" ht="15" customHeight="1" x14ac:dyDescent="0.5">
      <c r="A358" s="419">
        <v>103026343</v>
      </c>
      <c r="B358" s="420" t="s">
        <v>658</v>
      </c>
      <c r="C358" s="419">
        <v>103026343</v>
      </c>
      <c r="D358" s="420" t="s">
        <v>14091</v>
      </c>
      <c r="F358" s="334"/>
      <c r="G358" s="334"/>
      <c r="H358"/>
      <c r="I358" s="334"/>
      <c r="J358" s="334"/>
      <c r="K358" s="333"/>
    </row>
    <row r="359" spans="1:11" ht="15" customHeight="1" x14ac:dyDescent="0.5">
      <c r="A359" s="419">
        <v>122097203</v>
      </c>
      <c r="B359" s="420" t="s">
        <v>660</v>
      </c>
      <c r="C359" s="419">
        <v>122097203</v>
      </c>
      <c r="D359" s="420" t="s">
        <v>14091</v>
      </c>
      <c r="F359" s="334"/>
      <c r="G359" s="334"/>
      <c r="H359"/>
      <c r="I359" s="334"/>
      <c r="J359" s="334"/>
      <c r="K359" s="333"/>
    </row>
    <row r="360" spans="1:11" ht="15" customHeight="1" x14ac:dyDescent="0.5">
      <c r="A360" s="419">
        <v>110175003</v>
      </c>
      <c r="B360" s="420" t="s">
        <v>662</v>
      </c>
      <c r="C360" s="419">
        <v>110175003</v>
      </c>
      <c r="D360" s="420" t="s">
        <v>14091</v>
      </c>
      <c r="F360" s="334"/>
      <c r="G360" s="334"/>
      <c r="H360"/>
      <c r="I360" s="334"/>
      <c r="J360" s="334"/>
      <c r="K360" s="333"/>
    </row>
    <row r="361" spans="1:11" ht="15" customHeight="1" x14ac:dyDescent="0.5">
      <c r="A361" s="419">
        <v>116495103</v>
      </c>
      <c r="B361" s="420" t="s">
        <v>664</v>
      </c>
      <c r="C361" s="419">
        <v>116495103</v>
      </c>
      <c r="D361" s="420" t="s">
        <v>14091</v>
      </c>
      <c r="F361" s="334"/>
      <c r="G361" s="334"/>
      <c r="H361"/>
      <c r="I361" s="334"/>
      <c r="J361" s="334"/>
      <c r="K361" s="333"/>
    </row>
    <row r="362" spans="1:11" ht="15" customHeight="1" x14ac:dyDescent="0.5">
      <c r="A362" s="419">
        <v>107655903</v>
      </c>
      <c r="B362" s="420" t="s">
        <v>666</v>
      </c>
      <c r="C362" s="419">
        <v>107655903</v>
      </c>
      <c r="D362" s="420" t="s">
        <v>14091</v>
      </c>
      <c r="F362" s="334"/>
      <c r="G362" s="334"/>
      <c r="H362"/>
      <c r="I362" s="334"/>
      <c r="J362" s="334"/>
      <c r="K362" s="333"/>
    </row>
    <row r="363" spans="1:11" ht="15" customHeight="1" x14ac:dyDescent="0.5">
      <c r="A363" s="419">
        <v>111316003</v>
      </c>
      <c r="B363" s="420" t="s">
        <v>668</v>
      </c>
      <c r="C363" s="419">
        <v>111316003</v>
      </c>
      <c r="D363" s="420" t="s">
        <v>14091</v>
      </c>
      <c r="F363" s="334"/>
      <c r="G363" s="334"/>
      <c r="H363"/>
      <c r="I363" s="334"/>
      <c r="J363" s="334"/>
      <c r="K363" s="333"/>
    </row>
    <row r="364" spans="1:11" ht="15" customHeight="1" x14ac:dyDescent="0.5">
      <c r="A364" s="419">
        <v>119584603</v>
      </c>
      <c r="B364" s="420" t="s">
        <v>670</v>
      </c>
      <c r="C364" s="419">
        <v>119584603</v>
      </c>
      <c r="D364" s="420" t="s">
        <v>14091</v>
      </c>
      <c r="F364" s="334"/>
      <c r="G364" s="334"/>
      <c r="H364"/>
      <c r="I364" s="334"/>
      <c r="J364" s="334"/>
      <c r="K364" s="333"/>
    </row>
    <row r="365" spans="1:11" ht="15" customHeight="1" x14ac:dyDescent="0.5">
      <c r="A365" s="419">
        <v>103026402</v>
      </c>
      <c r="B365" s="420" t="s">
        <v>672</v>
      </c>
      <c r="C365" s="419">
        <v>103026402</v>
      </c>
      <c r="D365" s="420" t="s">
        <v>14091</v>
      </c>
      <c r="F365" s="334"/>
      <c r="G365" s="334"/>
      <c r="H365"/>
      <c r="I365" s="334"/>
      <c r="J365" s="334"/>
      <c r="K365" s="333"/>
    </row>
    <row r="366" spans="1:11" ht="15" customHeight="1" x14ac:dyDescent="0.5">
      <c r="A366" s="419">
        <v>114065503</v>
      </c>
      <c r="B366" s="420" t="s">
        <v>674</v>
      </c>
      <c r="C366" s="419">
        <v>114065503</v>
      </c>
      <c r="D366" s="420" t="s">
        <v>14091</v>
      </c>
      <c r="F366" s="334"/>
      <c r="G366" s="334"/>
      <c r="H366"/>
      <c r="I366" s="334"/>
      <c r="J366" s="334"/>
      <c r="K366" s="333"/>
    </row>
    <row r="367" spans="1:11" ht="15" customHeight="1" x14ac:dyDescent="0.5">
      <c r="A367" s="419">
        <v>126513000</v>
      </c>
      <c r="B367" s="420" t="s">
        <v>13889</v>
      </c>
      <c r="C367" s="419">
        <v>126513000</v>
      </c>
      <c r="D367" s="420" t="s">
        <v>14090</v>
      </c>
      <c r="F367" s="334"/>
      <c r="G367" s="334"/>
      <c r="H367"/>
      <c r="I367" s="334"/>
      <c r="J367" s="334"/>
      <c r="K367" s="333"/>
    </row>
    <row r="368" spans="1:11" ht="15" customHeight="1" x14ac:dyDescent="0.5">
      <c r="A368" s="419">
        <v>117415303</v>
      </c>
      <c r="B368" s="420" t="s">
        <v>677</v>
      </c>
      <c r="C368" s="419">
        <v>117415303</v>
      </c>
      <c r="D368" s="420" t="s">
        <v>14091</v>
      </c>
      <c r="F368" s="334"/>
      <c r="G368" s="334"/>
      <c r="H368"/>
      <c r="I368" s="334"/>
      <c r="J368" s="334"/>
      <c r="K368" s="333"/>
    </row>
    <row r="369" spans="1:11" ht="15" customHeight="1" x14ac:dyDescent="0.5">
      <c r="A369" s="419">
        <v>120484803</v>
      </c>
      <c r="B369" s="420" t="s">
        <v>679</v>
      </c>
      <c r="C369" s="419">
        <v>120484803</v>
      </c>
      <c r="D369" s="420" t="s">
        <v>14091</v>
      </c>
      <c r="F369" s="334"/>
      <c r="G369" s="334"/>
      <c r="H369"/>
      <c r="I369" s="334"/>
      <c r="J369" s="334"/>
      <c r="K369" s="333"/>
    </row>
    <row r="370" spans="1:11" ht="15" customHeight="1" x14ac:dyDescent="0.5">
      <c r="A370" s="419">
        <v>122097502</v>
      </c>
      <c r="B370" s="420" t="s">
        <v>681</v>
      </c>
      <c r="C370" s="419">
        <v>122097502</v>
      </c>
      <c r="D370" s="420" t="s">
        <v>14091</v>
      </c>
      <c r="F370" s="334"/>
      <c r="G370" s="334"/>
      <c r="H370"/>
      <c r="I370" s="334"/>
      <c r="J370" s="334"/>
      <c r="K370" s="333"/>
    </row>
    <row r="371" spans="1:11" ht="15" customHeight="1" x14ac:dyDescent="0.5">
      <c r="A371" s="419">
        <v>104375203</v>
      </c>
      <c r="B371" s="420" t="s">
        <v>683</v>
      </c>
      <c r="C371" s="419">
        <v>104375203</v>
      </c>
      <c r="D371" s="420" t="s">
        <v>14091</v>
      </c>
      <c r="F371" s="334"/>
      <c r="G371" s="334"/>
      <c r="H371"/>
      <c r="I371" s="334"/>
      <c r="J371" s="334"/>
      <c r="K371" s="333"/>
    </row>
    <row r="372" spans="1:11" ht="15" customHeight="1" x14ac:dyDescent="0.5">
      <c r="A372" s="419">
        <v>127045653</v>
      </c>
      <c r="B372" s="420" t="s">
        <v>685</v>
      </c>
      <c r="C372" s="419">
        <v>127045653</v>
      </c>
      <c r="D372" s="420" t="s">
        <v>14091</v>
      </c>
      <c r="F372" s="334"/>
      <c r="G372" s="334"/>
      <c r="H372"/>
      <c r="I372" s="334"/>
      <c r="J372" s="334"/>
      <c r="K372" s="333"/>
    </row>
    <row r="373" spans="1:11" ht="15" customHeight="1" x14ac:dyDescent="0.5">
      <c r="A373" s="419">
        <v>104375302</v>
      </c>
      <c r="B373" s="420" t="s">
        <v>687</v>
      </c>
      <c r="C373" s="419">
        <v>104375302</v>
      </c>
      <c r="D373" s="420" t="s">
        <v>14091</v>
      </c>
      <c r="F373" s="334"/>
      <c r="G373" s="334"/>
      <c r="H373"/>
      <c r="I373" s="334"/>
      <c r="J373" s="334"/>
      <c r="K373" s="333"/>
    </row>
    <row r="374" spans="1:11" ht="15" customHeight="1" x14ac:dyDescent="0.5">
      <c r="A374" s="419">
        <v>111440001</v>
      </c>
      <c r="B374" s="420" t="s">
        <v>18272</v>
      </c>
      <c r="C374" s="419">
        <v>111440001</v>
      </c>
      <c r="D374" s="420" t="s">
        <v>14090</v>
      </c>
      <c r="F374" s="334"/>
      <c r="G374" s="334"/>
      <c r="H374"/>
      <c r="I374" s="334"/>
      <c r="J374" s="334"/>
      <c r="K374" s="333"/>
    </row>
    <row r="375" spans="1:11" ht="15" customHeight="1" x14ac:dyDescent="0.5">
      <c r="A375" s="419">
        <v>126513420</v>
      </c>
      <c r="B375" s="420" t="s">
        <v>690</v>
      </c>
      <c r="C375" s="419">
        <v>126513420</v>
      </c>
      <c r="D375" s="420" t="s">
        <v>14090</v>
      </c>
      <c r="F375" s="334"/>
      <c r="G375" s="334"/>
      <c r="H375"/>
      <c r="I375" s="334"/>
      <c r="J375" s="334"/>
      <c r="K375" s="333"/>
    </row>
    <row r="376" spans="1:11" ht="15" customHeight="1" x14ac:dyDescent="0.5">
      <c r="A376" s="419">
        <v>122097604</v>
      </c>
      <c r="B376" s="420" t="s">
        <v>692</v>
      </c>
      <c r="C376" s="419">
        <v>122097604</v>
      </c>
      <c r="D376" s="420" t="s">
        <v>14091</v>
      </c>
      <c r="F376" s="334"/>
      <c r="G376" s="334"/>
      <c r="H376"/>
      <c r="I376" s="334"/>
      <c r="J376" s="334"/>
      <c r="K376" s="333"/>
    </row>
    <row r="377" spans="1:11" ht="15" customHeight="1" x14ac:dyDescent="0.5">
      <c r="A377" s="419">
        <v>107656303</v>
      </c>
      <c r="B377" s="420" t="s">
        <v>694</v>
      </c>
      <c r="C377" s="419">
        <v>107656303</v>
      </c>
      <c r="D377" s="420" t="s">
        <v>14091</v>
      </c>
      <c r="F377" s="334"/>
      <c r="G377" s="334"/>
      <c r="H377"/>
      <c r="I377" s="334"/>
      <c r="J377" s="334"/>
      <c r="K377" s="333"/>
    </row>
    <row r="378" spans="1:11" ht="15" customHeight="1" x14ac:dyDescent="0.5">
      <c r="A378" s="419">
        <v>115504003</v>
      </c>
      <c r="B378" s="420" t="s">
        <v>696</v>
      </c>
      <c r="C378" s="419">
        <v>115504003</v>
      </c>
      <c r="D378" s="420" t="s">
        <v>14091</v>
      </c>
      <c r="F378" s="334"/>
      <c r="G378" s="334"/>
      <c r="H378"/>
      <c r="I378" s="334"/>
      <c r="J378" s="334"/>
      <c r="K378" s="333"/>
    </row>
    <row r="379" spans="1:11" ht="15" customHeight="1" x14ac:dyDescent="0.5">
      <c r="A379" s="419">
        <v>123465602</v>
      </c>
      <c r="B379" s="420" t="s">
        <v>698</v>
      </c>
      <c r="C379" s="419">
        <v>123465602</v>
      </c>
      <c r="D379" s="420" t="s">
        <v>14091</v>
      </c>
      <c r="F379" s="334"/>
      <c r="G379" s="334"/>
      <c r="H379"/>
      <c r="I379" s="334"/>
      <c r="J379" s="334"/>
      <c r="K379" s="333"/>
    </row>
    <row r="380" spans="1:11" ht="15" customHeight="1" x14ac:dyDescent="0.5">
      <c r="A380" s="419">
        <v>103026852</v>
      </c>
      <c r="B380" s="420" t="s">
        <v>700</v>
      </c>
      <c r="C380" s="419">
        <v>103026852</v>
      </c>
      <c r="D380" s="420" t="s">
        <v>14091</v>
      </c>
      <c r="F380" s="334"/>
      <c r="G380" s="334"/>
      <c r="H380"/>
      <c r="I380" s="334"/>
      <c r="J380" s="334"/>
      <c r="K380" s="333"/>
    </row>
    <row r="381" spans="1:11" ht="15" customHeight="1" x14ac:dyDescent="0.5">
      <c r="A381" s="419">
        <v>106167504</v>
      </c>
      <c r="B381" s="420" t="s">
        <v>702</v>
      </c>
      <c r="C381" s="419">
        <v>106167504</v>
      </c>
      <c r="D381" s="420" t="s">
        <v>14091</v>
      </c>
      <c r="F381" s="334"/>
      <c r="G381" s="334"/>
      <c r="H381"/>
      <c r="I381" s="334"/>
      <c r="J381" s="334"/>
      <c r="K381" s="333"/>
    </row>
    <row r="382" spans="1:11" ht="15" customHeight="1" x14ac:dyDescent="0.5">
      <c r="A382" s="419">
        <v>105258303</v>
      </c>
      <c r="B382" s="420" t="s">
        <v>704</v>
      </c>
      <c r="C382" s="419">
        <v>105258303</v>
      </c>
      <c r="D382" s="420" t="s">
        <v>14091</v>
      </c>
      <c r="F382" s="334"/>
      <c r="G382" s="334"/>
      <c r="H382"/>
      <c r="I382" s="334"/>
      <c r="J382" s="334"/>
      <c r="K382" s="333"/>
    </row>
    <row r="383" spans="1:11" ht="15" customHeight="1" x14ac:dyDescent="0.5">
      <c r="A383" s="419">
        <v>103026902</v>
      </c>
      <c r="B383" s="420" t="s">
        <v>706</v>
      </c>
      <c r="C383" s="419">
        <v>103026902</v>
      </c>
      <c r="D383" s="420" t="s">
        <v>14091</v>
      </c>
      <c r="F383" s="334"/>
      <c r="G383" s="334"/>
      <c r="H383"/>
      <c r="I383" s="334"/>
      <c r="J383" s="334"/>
      <c r="K383" s="333"/>
    </row>
    <row r="384" spans="1:11" ht="15" customHeight="1" x14ac:dyDescent="0.5">
      <c r="A384" s="419">
        <v>123465702</v>
      </c>
      <c r="B384" s="420" t="s">
        <v>708</v>
      </c>
      <c r="C384" s="419">
        <v>123465702</v>
      </c>
      <c r="D384" s="420" t="s">
        <v>14091</v>
      </c>
      <c r="F384" s="334"/>
      <c r="G384" s="334"/>
      <c r="H384"/>
      <c r="I384" s="334"/>
      <c r="J384" s="334"/>
      <c r="K384" s="333"/>
    </row>
    <row r="385" spans="1:11" ht="15" customHeight="1" x14ac:dyDescent="0.5">
      <c r="A385" s="419">
        <v>119356503</v>
      </c>
      <c r="B385" s="420" t="s">
        <v>710</v>
      </c>
      <c r="C385" s="419">
        <v>119356503</v>
      </c>
      <c r="D385" s="420" t="s">
        <v>14091</v>
      </c>
      <c r="F385" s="334"/>
      <c r="G385" s="334"/>
      <c r="H385"/>
      <c r="I385" s="334"/>
      <c r="J385" s="334"/>
      <c r="K385" s="333"/>
    </row>
    <row r="386" spans="1:11" ht="15" customHeight="1" x14ac:dyDescent="0.5">
      <c r="A386" s="419">
        <v>129545003</v>
      </c>
      <c r="B386" s="420" t="s">
        <v>712</v>
      </c>
      <c r="C386" s="419">
        <v>129545003</v>
      </c>
      <c r="D386" s="420" t="s">
        <v>14091</v>
      </c>
      <c r="F386" s="334"/>
      <c r="G386" s="334"/>
      <c r="H386"/>
      <c r="I386" s="334"/>
      <c r="J386" s="334"/>
      <c r="K386" s="333"/>
    </row>
    <row r="387" spans="1:11" ht="15" customHeight="1" x14ac:dyDescent="0.5">
      <c r="A387" s="419">
        <v>108565503</v>
      </c>
      <c r="B387" s="420" t="s">
        <v>714</v>
      </c>
      <c r="C387" s="419">
        <v>108565503</v>
      </c>
      <c r="D387" s="420" t="s">
        <v>14091</v>
      </c>
      <c r="F387" s="334"/>
      <c r="G387" s="334"/>
      <c r="H387"/>
      <c r="I387" s="334"/>
      <c r="J387" s="334"/>
      <c r="K387" s="333"/>
    </row>
    <row r="388" spans="1:11" ht="15" customHeight="1" x14ac:dyDescent="0.5">
      <c r="A388" s="419">
        <v>120484903</v>
      </c>
      <c r="B388" s="420" t="s">
        <v>716</v>
      </c>
      <c r="C388" s="419">
        <v>120484903</v>
      </c>
      <c r="D388" s="420" t="s">
        <v>14091</v>
      </c>
      <c r="F388" s="334"/>
      <c r="G388" s="334"/>
      <c r="H388"/>
      <c r="I388" s="334"/>
      <c r="J388" s="334"/>
      <c r="K388" s="333"/>
    </row>
    <row r="389" spans="1:11" ht="15" customHeight="1" x14ac:dyDescent="0.5">
      <c r="A389" s="419">
        <v>117083004</v>
      </c>
      <c r="B389" s="420" t="s">
        <v>718</v>
      </c>
      <c r="C389" s="419">
        <v>117083004</v>
      </c>
      <c r="D389" s="420" t="s">
        <v>14091</v>
      </c>
      <c r="F389" s="334"/>
      <c r="G389" s="334"/>
      <c r="H389"/>
      <c r="I389" s="334"/>
      <c r="J389" s="334"/>
      <c r="K389" s="333"/>
    </row>
    <row r="390" spans="1:11" ht="15" customHeight="1" x14ac:dyDescent="0.5">
      <c r="A390" s="419">
        <v>112674403</v>
      </c>
      <c r="B390" s="420" t="s">
        <v>720</v>
      </c>
      <c r="C390" s="419">
        <v>112674403</v>
      </c>
      <c r="D390" s="420" t="s">
        <v>14091</v>
      </c>
      <c r="F390" s="334"/>
      <c r="G390" s="334"/>
      <c r="H390"/>
      <c r="I390" s="334"/>
      <c r="J390" s="334"/>
      <c r="K390" s="333"/>
    </row>
    <row r="391" spans="1:11" ht="15" customHeight="1" x14ac:dyDescent="0.5">
      <c r="A391" s="419">
        <v>108056004</v>
      </c>
      <c r="B391" s="420" t="s">
        <v>722</v>
      </c>
      <c r="C391" s="419">
        <v>108056004</v>
      </c>
      <c r="D391" s="420" t="s">
        <v>14091</v>
      </c>
      <c r="F391" s="334"/>
      <c r="G391" s="334"/>
      <c r="H391"/>
      <c r="I391" s="334"/>
      <c r="J391" s="334"/>
      <c r="K391" s="333"/>
    </row>
    <row r="392" spans="1:11" ht="15" customHeight="1" x14ac:dyDescent="0.5">
      <c r="A392" s="419">
        <v>108114503</v>
      </c>
      <c r="B392" s="420" t="s">
        <v>724</v>
      </c>
      <c r="C392" s="419">
        <v>108114503</v>
      </c>
      <c r="D392" s="420" t="s">
        <v>14091</v>
      </c>
      <c r="F392" s="334"/>
      <c r="G392" s="334"/>
      <c r="H392"/>
      <c r="I392" s="334"/>
      <c r="J392" s="334"/>
      <c r="K392" s="333"/>
    </row>
    <row r="393" spans="1:11" ht="15" customHeight="1" x14ac:dyDescent="0.5">
      <c r="A393" s="419">
        <v>113385003</v>
      </c>
      <c r="B393" s="420" t="s">
        <v>726</v>
      </c>
      <c r="C393" s="419">
        <v>113385003</v>
      </c>
      <c r="D393" s="420" t="s">
        <v>14091</v>
      </c>
      <c r="F393" s="334"/>
      <c r="G393" s="334"/>
      <c r="H393"/>
      <c r="I393" s="334"/>
      <c r="J393" s="334"/>
      <c r="K393" s="333"/>
    </row>
    <row r="394" spans="1:11" ht="15" customHeight="1" x14ac:dyDescent="0.5">
      <c r="A394" s="419">
        <v>121394503</v>
      </c>
      <c r="B394" s="420" t="s">
        <v>728</v>
      </c>
      <c r="C394" s="419">
        <v>121394503</v>
      </c>
      <c r="D394" s="420" t="s">
        <v>14091</v>
      </c>
      <c r="F394" s="334"/>
      <c r="G394" s="334"/>
      <c r="H394"/>
      <c r="I394" s="334"/>
      <c r="J394" s="334"/>
      <c r="K394" s="333"/>
    </row>
    <row r="395" spans="1:11" ht="15" customHeight="1" x14ac:dyDescent="0.5">
      <c r="A395" s="419">
        <v>109535504</v>
      </c>
      <c r="B395" s="420" t="s">
        <v>730</v>
      </c>
      <c r="C395" s="419">
        <v>109535504</v>
      </c>
      <c r="D395" s="420" t="s">
        <v>14091</v>
      </c>
      <c r="F395" s="334"/>
      <c r="G395" s="334"/>
      <c r="H395"/>
      <c r="I395" s="334"/>
      <c r="J395" s="334"/>
      <c r="K395" s="333"/>
    </row>
    <row r="396" spans="1:11" ht="15" customHeight="1" x14ac:dyDescent="0.5">
      <c r="A396" s="419">
        <v>117596003</v>
      </c>
      <c r="B396" s="420" t="s">
        <v>732</v>
      </c>
      <c r="C396" s="419">
        <v>117596003</v>
      </c>
      <c r="D396" s="420" t="s">
        <v>14091</v>
      </c>
      <c r="F396" s="334"/>
      <c r="G396" s="334"/>
      <c r="H396"/>
      <c r="I396" s="334"/>
      <c r="J396" s="334"/>
      <c r="K396" s="333"/>
    </row>
    <row r="397" spans="1:11" ht="15" customHeight="1" x14ac:dyDescent="0.5">
      <c r="A397" s="419">
        <v>115674603</v>
      </c>
      <c r="B397" s="420" t="s">
        <v>734</v>
      </c>
      <c r="C397" s="419">
        <v>115674603</v>
      </c>
      <c r="D397" s="420" t="s">
        <v>14091</v>
      </c>
      <c r="F397" s="334"/>
      <c r="G397" s="334"/>
      <c r="H397"/>
      <c r="I397" s="334"/>
      <c r="J397" s="334"/>
      <c r="K397" s="333"/>
    </row>
    <row r="398" spans="1:11" ht="15" customHeight="1" x14ac:dyDescent="0.5">
      <c r="A398" s="419">
        <v>103026873</v>
      </c>
      <c r="B398" s="420" t="s">
        <v>736</v>
      </c>
      <c r="C398" s="419">
        <v>103026873</v>
      </c>
      <c r="D398" s="420" t="s">
        <v>14091</v>
      </c>
      <c r="F398" s="334"/>
      <c r="G398" s="334"/>
      <c r="H398"/>
      <c r="I398" s="334"/>
      <c r="J398" s="334"/>
      <c r="K398" s="333"/>
    </row>
    <row r="399" spans="1:11" ht="15" customHeight="1" x14ac:dyDescent="0.5">
      <c r="A399" s="419">
        <v>118406003</v>
      </c>
      <c r="B399" s="420" t="s">
        <v>739</v>
      </c>
      <c r="C399" s="419">
        <v>118406003</v>
      </c>
      <c r="D399" s="420" t="s">
        <v>14091</v>
      </c>
      <c r="F399" s="334"/>
      <c r="G399" s="334"/>
      <c r="H399"/>
      <c r="I399" s="334"/>
      <c r="J399" s="334"/>
      <c r="K399" s="333"/>
    </row>
    <row r="400" spans="1:11" ht="15" customHeight="1" x14ac:dyDescent="0.5">
      <c r="A400" s="419">
        <v>121394603</v>
      </c>
      <c r="B400" s="420" t="s">
        <v>742</v>
      </c>
      <c r="C400" s="419">
        <v>121394603</v>
      </c>
      <c r="D400" s="420" t="s">
        <v>14091</v>
      </c>
      <c r="F400" s="334"/>
      <c r="G400" s="334"/>
      <c r="H400"/>
      <c r="I400" s="334"/>
      <c r="J400" s="334"/>
      <c r="K400" s="333"/>
    </row>
    <row r="401" spans="1:11" ht="15" customHeight="1" x14ac:dyDescent="0.5">
      <c r="A401" s="419">
        <v>105258503</v>
      </c>
      <c r="B401" s="420" t="s">
        <v>18146</v>
      </c>
      <c r="C401" s="419">
        <v>105258503</v>
      </c>
      <c r="D401" s="420" t="s">
        <v>14091</v>
      </c>
      <c r="F401" s="334"/>
      <c r="G401" s="334"/>
      <c r="H401"/>
      <c r="I401" s="334"/>
      <c r="J401" s="334"/>
      <c r="K401" s="333"/>
    </row>
    <row r="402" spans="1:11" ht="15" customHeight="1" x14ac:dyDescent="0.5">
      <c r="A402" s="419">
        <v>126510019</v>
      </c>
      <c r="B402" s="420" t="s">
        <v>744</v>
      </c>
      <c r="C402" s="419">
        <v>126510019</v>
      </c>
      <c r="D402" s="420" t="s">
        <v>14090</v>
      </c>
      <c r="F402" s="334"/>
      <c r="G402" s="334"/>
      <c r="H402"/>
      <c r="I402" s="334"/>
      <c r="J402" s="334"/>
      <c r="K402" s="333"/>
    </row>
    <row r="403" spans="1:11" ht="15" customHeight="1" x14ac:dyDescent="0.5">
      <c r="A403" s="419">
        <v>107656502</v>
      </c>
      <c r="B403" s="420" t="s">
        <v>746</v>
      </c>
      <c r="C403" s="419">
        <v>107656502</v>
      </c>
      <c r="D403" s="420" t="s">
        <v>14091</v>
      </c>
      <c r="F403" s="334"/>
      <c r="G403" s="334"/>
      <c r="H403"/>
      <c r="I403" s="334"/>
      <c r="J403" s="334"/>
      <c r="K403" s="333"/>
    </row>
    <row r="404" spans="1:11" ht="15" customHeight="1" x14ac:dyDescent="0.5">
      <c r="A404" s="419">
        <v>124156503</v>
      </c>
      <c r="B404" s="420" t="s">
        <v>748</v>
      </c>
      <c r="C404" s="419">
        <v>124156503</v>
      </c>
      <c r="D404" s="420" t="s">
        <v>14091</v>
      </c>
      <c r="F404" s="334"/>
      <c r="G404" s="334"/>
      <c r="H404"/>
      <c r="I404" s="334"/>
      <c r="J404" s="334"/>
      <c r="K404" s="333"/>
    </row>
    <row r="405" spans="1:11" ht="15" customHeight="1" x14ac:dyDescent="0.5">
      <c r="A405" s="419">
        <v>106616203</v>
      </c>
      <c r="B405" s="420" t="s">
        <v>750</v>
      </c>
      <c r="C405" s="419">
        <v>106616203</v>
      </c>
      <c r="D405" s="420" t="s">
        <v>14091</v>
      </c>
      <c r="F405" s="334"/>
      <c r="G405" s="334"/>
      <c r="H405"/>
      <c r="I405" s="334"/>
      <c r="J405" s="334"/>
      <c r="K405" s="333"/>
    </row>
    <row r="406" spans="1:11" ht="15" customHeight="1" x14ac:dyDescent="0.5">
      <c r="A406" s="419">
        <v>119356603</v>
      </c>
      <c r="B406" s="420" t="s">
        <v>752</v>
      </c>
      <c r="C406" s="419">
        <v>119356603</v>
      </c>
      <c r="D406" s="420" t="s">
        <v>14091</v>
      </c>
      <c r="F406" s="334"/>
      <c r="G406" s="334"/>
      <c r="H406"/>
      <c r="I406" s="334"/>
      <c r="J406" s="334"/>
      <c r="K406" s="333"/>
    </row>
    <row r="407" spans="1:11" ht="15" customHeight="1" x14ac:dyDescent="0.5">
      <c r="A407" s="419">
        <v>114066503</v>
      </c>
      <c r="B407" s="420" t="s">
        <v>754</v>
      </c>
      <c r="C407" s="419">
        <v>114066503</v>
      </c>
      <c r="D407" s="420" t="s">
        <v>14091</v>
      </c>
      <c r="F407" s="334"/>
      <c r="G407" s="334"/>
      <c r="H407"/>
      <c r="I407" s="334"/>
      <c r="J407" s="334"/>
      <c r="K407" s="333"/>
    </row>
    <row r="408" spans="1:11" ht="15" customHeight="1" x14ac:dyDescent="0.5">
      <c r="A408" s="419">
        <v>126513452</v>
      </c>
      <c r="B408" s="420" t="s">
        <v>756</v>
      </c>
      <c r="C408" s="419">
        <v>126513452</v>
      </c>
      <c r="D408" s="420" t="s">
        <v>14090</v>
      </c>
      <c r="F408" s="334"/>
      <c r="G408" s="334"/>
      <c r="H408"/>
      <c r="I408" s="334"/>
      <c r="J408" s="334"/>
      <c r="K408" s="333"/>
    </row>
    <row r="409" spans="1:11" ht="15" customHeight="1" x14ac:dyDescent="0.5">
      <c r="A409" s="419">
        <v>109537504</v>
      </c>
      <c r="B409" s="420" t="s">
        <v>758</v>
      </c>
      <c r="C409" s="419">
        <v>109537504</v>
      </c>
      <c r="D409" s="420" t="s">
        <v>14091</v>
      </c>
      <c r="F409" s="334"/>
      <c r="G409" s="334"/>
      <c r="H409"/>
      <c r="I409" s="334"/>
      <c r="J409" s="334"/>
      <c r="K409" s="333"/>
    </row>
    <row r="410" spans="1:11" ht="15" customHeight="1" x14ac:dyDescent="0.5">
      <c r="A410" s="419">
        <v>109426003</v>
      </c>
      <c r="B410" s="420" t="s">
        <v>760</v>
      </c>
      <c r="C410" s="419">
        <v>109426003</v>
      </c>
      <c r="D410" s="420" t="s">
        <v>14091</v>
      </c>
      <c r="F410" s="334"/>
      <c r="G410" s="334"/>
      <c r="H410"/>
      <c r="I410" s="334"/>
      <c r="J410" s="334"/>
      <c r="K410" s="333"/>
    </row>
    <row r="411" spans="1:11" ht="15" customHeight="1" x14ac:dyDescent="0.5">
      <c r="A411" s="419">
        <v>124156603</v>
      </c>
      <c r="B411" s="420" t="s">
        <v>762</v>
      </c>
      <c r="C411" s="419">
        <v>124156603</v>
      </c>
      <c r="D411" s="420" t="s">
        <v>14091</v>
      </c>
      <c r="F411" s="334"/>
      <c r="G411" s="334"/>
      <c r="H411"/>
      <c r="I411" s="334"/>
      <c r="J411" s="334"/>
      <c r="K411" s="333"/>
    </row>
    <row r="412" spans="1:11" ht="15" customHeight="1" x14ac:dyDescent="0.5">
      <c r="A412" s="419">
        <v>124156703</v>
      </c>
      <c r="B412" s="420" t="s">
        <v>764</v>
      </c>
      <c r="C412" s="419">
        <v>124156703</v>
      </c>
      <c r="D412" s="420" t="s">
        <v>14091</v>
      </c>
      <c r="F412" s="334"/>
      <c r="G412" s="334"/>
      <c r="H412"/>
      <c r="I412" s="334"/>
      <c r="J412" s="334"/>
      <c r="K412" s="333"/>
    </row>
    <row r="413" spans="1:11" ht="15" customHeight="1" x14ac:dyDescent="0.5">
      <c r="A413" s="419">
        <v>122098003</v>
      </c>
      <c r="B413" s="420" t="s">
        <v>766</v>
      </c>
      <c r="C413" s="419">
        <v>122098003</v>
      </c>
      <c r="D413" s="420" t="s">
        <v>14091</v>
      </c>
      <c r="F413" s="334"/>
      <c r="G413" s="334"/>
      <c r="H413"/>
      <c r="I413" s="334"/>
      <c r="J413" s="334"/>
      <c r="K413" s="333"/>
    </row>
    <row r="414" spans="1:11" ht="15" customHeight="1" x14ac:dyDescent="0.5">
      <c r="A414" s="419">
        <v>121136503</v>
      </c>
      <c r="B414" s="420" t="s">
        <v>768</v>
      </c>
      <c r="C414" s="419">
        <v>121136503</v>
      </c>
      <c r="D414" s="420" t="s">
        <v>14091</v>
      </c>
      <c r="F414" s="334"/>
      <c r="G414" s="334"/>
      <c r="H414"/>
      <c r="I414" s="334"/>
      <c r="J414" s="334"/>
      <c r="K414" s="333"/>
    </row>
    <row r="415" spans="1:11" ht="15" customHeight="1" x14ac:dyDescent="0.5">
      <c r="A415" s="419">
        <v>113385303</v>
      </c>
      <c r="B415" s="420" t="s">
        <v>770</v>
      </c>
      <c r="C415" s="419">
        <v>113385303</v>
      </c>
      <c r="D415" s="420" t="s">
        <v>14091</v>
      </c>
      <c r="F415" s="334"/>
      <c r="G415" s="334"/>
      <c r="H415"/>
      <c r="I415" s="334"/>
      <c r="J415" s="334"/>
      <c r="K415" s="333"/>
    </row>
    <row r="416" spans="1:11" ht="15" customHeight="1" x14ac:dyDescent="0.5">
      <c r="A416" s="419">
        <v>173515368</v>
      </c>
      <c r="B416" s="420" t="s">
        <v>772</v>
      </c>
      <c r="C416" s="419">
        <v>173515368</v>
      </c>
      <c r="D416" s="420" t="s">
        <v>14090</v>
      </c>
      <c r="F416" s="334"/>
      <c r="G416" s="334"/>
      <c r="H416"/>
      <c r="I416" s="334"/>
      <c r="J416" s="334"/>
      <c r="K416" s="333"/>
    </row>
    <row r="417" spans="1:11" ht="15" customHeight="1" x14ac:dyDescent="0.5">
      <c r="A417" s="419">
        <v>121136603</v>
      </c>
      <c r="B417" s="420" t="s">
        <v>774</v>
      </c>
      <c r="C417" s="419">
        <v>121136603</v>
      </c>
      <c r="D417" s="420" t="s">
        <v>14091</v>
      </c>
      <c r="F417" s="334"/>
      <c r="G417" s="334"/>
      <c r="H417"/>
      <c r="I417" s="334"/>
      <c r="J417" s="334"/>
      <c r="K417" s="333"/>
    </row>
    <row r="418" spans="1:11" ht="15" customHeight="1" x14ac:dyDescent="0.5">
      <c r="A418" s="419">
        <v>121395103</v>
      </c>
      <c r="B418" s="420" t="s">
        <v>776</v>
      </c>
      <c r="C418" s="419">
        <v>121395103</v>
      </c>
      <c r="D418" s="420" t="s">
        <v>14091</v>
      </c>
      <c r="F418" s="334"/>
      <c r="G418" s="334"/>
      <c r="H418"/>
      <c r="I418" s="334"/>
      <c r="J418" s="334"/>
      <c r="K418" s="333"/>
    </row>
    <row r="419" spans="1:11" ht="15" customHeight="1" x14ac:dyDescent="0.5">
      <c r="A419" s="419">
        <v>102023217</v>
      </c>
      <c r="B419" s="420" t="s">
        <v>18147</v>
      </c>
      <c r="C419" s="419">
        <v>102023217</v>
      </c>
      <c r="D419" s="420" t="s">
        <v>14090</v>
      </c>
      <c r="F419" s="334"/>
      <c r="G419" s="334"/>
      <c r="H419"/>
      <c r="I419" s="334"/>
      <c r="J419" s="334"/>
      <c r="K419" s="333"/>
    </row>
    <row r="420" spans="1:11" ht="15" customHeight="1" x14ac:dyDescent="0.5">
      <c r="A420" s="419">
        <v>120485603</v>
      </c>
      <c r="B420" s="420" t="s">
        <v>778</v>
      </c>
      <c r="C420" s="419">
        <v>120485603</v>
      </c>
      <c r="D420" s="420" t="s">
        <v>14091</v>
      </c>
      <c r="F420" s="334"/>
      <c r="G420" s="334"/>
      <c r="H420"/>
      <c r="I420" s="334"/>
      <c r="J420" s="334"/>
      <c r="K420" s="333"/>
    </row>
    <row r="421" spans="1:11" ht="15" customHeight="1" x14ac:dyDescent="0.5">
      <c r="A421" s="419">
        <v>108116003</v>
      </c>
      <c r="B421" s="420" t="s">
        <v>780</v>
      </c>
      <c r="C421" s="419">
        <v>108116003</v>
      </c>
      <c r="D421" s="420" t="s">
        <v>14091</v>
      </c>
      <c r="F421" s="334"/>
      <c r="G421" s="334"/>
      <c r="H421"/>
      <c r="I421" s="334"/>
      <c r="J421" s="334"/>
      <c r="K421" s="333"/>
    </row>
    <row r="422" spans="1:11" ht="15" customHeight="1" x14ac:dyDescent="0.5">
      <c r="A422" s="419">
        <v>103022481</v>
      </c>
      <c r="B422" s="420" t="s">
        <v>18273</v>
      </c>
      <c r="C422" s="419">
        <v>103022481</v>
      </c>
      <c r="D422" s="420" t="s">
        <v>14090</v>
      </c>
      <c r="F422" s="334"/>
      <c r="G422" s="334"/>
      <c r="H422"/>
      <c r="I422" s="334"/>
      <c r="J422" s="334"/>
      <c r="K422" s="333"/>
    </row>
    <row r="423" spans="1:11" ht="15" customHeight="1" x14ac:dyDescent="0.5">
      <c r="A423" s="419">
        <v>103027352</v>
      </c>
      <c r="B423" s="420" t="s">
        <v>782</v>
      </c>
      <c r="C423" s="419">
        <v>103027352</v>
      </c>
      <c r="D423" s="420" t="s">
        <v>14091</v>
      </c>
      <c r="F423" s="334"/>
      <c r="G423" s="334"/>
      <c r="H423"/>
      <c r="I423" s="334"/>
      <c r="J423" s="334"/>
      <c r="K423" s="333"/>
    </row>
    <row r="424" spans="1:11" ht="15" customHeight="1" x14ac:dyDescent="0.5">
      <c r="A424" s="419">
        <v>113365203</v>
      </c>
      <c r="B424" s="420" t="s">
        <v>784</v>
      </c>
      <c r="C424" s="419">
        <v>113365203</v>
      </c>
      <c r="D424" s="420" t="s">
        <v>14091</v>
      </c>
      <c r="F424" s="334"/>
      <c r="G424" s="334"/>
      <c r="H424"/>
      <c r="I424" s="334"/>
      <c r="J424" s="334"/>
      <c r="K424" s="333"/>
    </row>
    <row r="425" spans="1:11" ht="15" customHeight="1" x14ac:dyDescent="0.5">
      <c r="A425" s="419">
        <v>105204703</v>
      </c>
      <c r="B425" s="420" t="s">
        <v>786</v>
      </c>
      <c r="C425" s="419">
        <v>105204703</v>
      </c>
      <c r="D425" s="420" t="s">
        <v>14091</v>
      </c>
      <c r="F425" s="334"/>
      <c r="G425" s="334"/>
      <c r="H425"/>
      <c r="I425" s="334"/>
      <c r="J425" s="334"/>
      <c r="K425" s="333"/>
    </row>
    <row r="426" spans="1:11" ht="15" customHeight="1" x14ac:dyDescent="0.5">
      <c r="A426" s="419">
        <v>125236903</v>
      </c>
      <c r="B426" s="420" t="s">
        <v>788</v>
      </c>
      <c r="C426" s="419">
        <v>125236903</v>
      </c>
      <c r="D426" s="420" t="s">
        <v>14091</v>
      </c>
      <c r="F426" s="334"/>
      <c r="G426" s="334"/>
      <c r="H426"/>
      <c r="I426" s="334"/>
      <c r="J426" s="334"/>
      <c r="K426" s="333"/>
    </row>
    <row r="427" spans="1:11" ht="15" customHeight="1" x14ac:dyDescent="0.5">
      <c r="A427" s="419">
        <v>122098103</v>
      </c>
      <c r="B427" s="420" t="s">
        <v>790</v>
      </c>
      <c r="C427" s="419">
        <v>122098103</v>
      </c>
      <c r="D427" s="420" t="s">
        <v>14091</v>
      </c>
      <c r="F427" s="334"/>
      <c r="G427" s="334"/>
      <c r="H427"/>
      <c r="I427" s="334"/>
      <c r="J427" s="334"/>
      <c r="K427" s="333"/>
    </row>
    <row r="428" spans="1:11" ht="15" customHeight="1" x14ac:dyDescent="0.5">
      <c r="A428" s="419">
        <v>128326303</v>
      </c>
      <c r="B428" s="420" t="s">
        <v>792</v>
      </c>
      <c r="C428" s="419">
        <v>128326303</v>
      </c>
      <c r="D428" s="420" t="s">
        <v>14091</v>
      </c>
      <c r="F428" s="334"/>
      <c r="G428" s="334"/>
      <c r="H428"/>
      <c r="I428" s="334"/>
      <c r="J428" s="334"/>
      <c r="K428" s="333"/>
    </row>
    <row r="429" spans="1:11" ht="15" customHeight="1" x14ac:dyDescent="0.5">
      <c r="A429" s="419">
        <v>110147003</v>
      </c>
      <c r="B429" s="420" t="s">
        <v>794</v>
      </c>
      <c r="C429" s="419">
        <v>110147003</v>
      </c>
      <c r="D429" s="420" t="s">
        <v>14091</v>
      </c>
      <c r="F429" s="334"/>
      <c r="G429" s="334"/>
      <c r="H429"/>
      <c r="I429" s="334"/>
      <c r="J429" s="334"/>
      <c r="K429" s="333"/>
    </row>
    <row r="430" spans="1:11" ht="15" customHeight="1" x14ac:dyDescent="0.5">
      <c r="A430" s="419">
        <v>122098202</v>
      </c>
      <c r="B430" s="420" t="s">
        <v>796</v>
      </c>
      <c r="C430" s="419">
        <v>122098202</v>
      </c>
      <c r="D430" s="420" t="s">
        <v>14091</v>
      </c>
      <c r="F430" s="334"/>
      <c r="G430" s="334"/>
      <c r="H430"/>
      <c r="I430" s="334"/>
      <c r="J430" s="334"/>
      <c r="K430" s="333"/>
    </row>
    <row r="431" spans="1:11" ht="15" customHeight="1" x14ac:dyDescent="0.5">
      <c r="A431" s="419">
        <v>127043430</v>
      </c>
      <c r="B431" s="420" t="s">
        <v>798</v>
      </c>
      <c r="C431" s="419">
        <v>127043430</v>
      </c>
      <c r="D431" s="420" t="s">
        <v>14090</v>
      </c>
      <c r="F431" s="334"/>
      <c r="G431" s="334"/>
      <c r="H431"/>
      <c r="I431" s="334"/>
      <c r="J431" s="334"/>
      <c r="K431" s="333"/>
    </row>
    <row r="432" spans="1:11" ht="15" customHeight="1" x14ac:dyDescent="0.5">
      <c r="A432" s="419">
        <v>115220003</v>
      </c>
      <c r="B432" s="420" t="s">
        <v>800</v>
      </c>
      <c r="C432" s="419">
        <v>115220003</v>
      </c>
      <c r="D432" s="420" t="s">
        <v>14090</v>
      </c>
      <c r="F432" s="334"/>
      <c r="G432" s="334"/>
      <c r="H432"/>
      <c r="I432" s="334"/>
      <c r="J432" s="334"/>
      <c r="K432" s="333"/>
    </row>
    <row r="433" spans="1:11" ht="15" customHeight="1" x14ac:dyDescent="0.5">
      <c r="A433" s="419">
        <v>124150004</v>
      </c>
      <c r="B433" s="420" t="s">
        <v>2451</v>
      </c>
      <c r="C433" s="419">
        <v>124150004</v>
      </c>
      <c r="D433" s="420" t="s">
        <v>14090</v>
      </c>
      <c r="F433" s="334"/>
      <c r="G433" s="334"/>
      <c r="H433"/>
      <c r="I433" s="334"/>
      <c r="J433" s="334"/>
      <c r="K433" s="333"/>
    </row>
    <row r="434" spans="1:11" ht="15" customHeight="1" x14ac:dyDescent="0.5">
      <c r="A434" s="419">
        <v>123460001</v>
      </c>
      <c r="B434" s="420" t="s">
        <v>803</v>
      </c>
      <c r="C434" s="419">
        <v>123460001</v>
      </c>
      <c r="D434" s="420" t="s">
        <v>14090</v>
      </c>
      <c r="F434" s="334"/>
      <c r="G434" s="334"/>
      <c r="H434"/>
      <c r="I434" s="334"/>
      <c r="J434" s="334"/>
      <c r="K434" s="333"/>
    </row>
    <row r="435" spans="1:11" ht="15" customHeight="1" x14ac:dyDescent="0.5">
      <c r="A435" s="419">
        <v>107657103</v>
      </c>
      <c r="B435" s="420" t="s">
        <v>805</v>
      </c>
      <c r="C435" s="419">
        <v>107657103</v>
      </c>
      <c r="D435" s="420" t="s">
        <v>14091</v>
      </c>
      <c r="F435" s="334"/>
      <c r="G435" s="334"/>
      <c r="H435"/>
      <c r="I435" s="334"/>
      <c r="J435" s="334"/>
      <c r="K435" s="333"/>
    </row>
    <row r="436" spans="1:11" ht="15" customHeight="1" x14ac:dyDescent="0.5">
      <c r="A436" s="419">
        <v>126510004</v>
      </c>
      <c r="B436" s="420" t="s">
        <v>807</v>
      </c>
      <c r="C436" s="419">
        <v>126510004</v>
      </c>
      <c r="D436" s="420" t="s">
        <v>14090</v>
      </c>
      <c r="F436" s="334"/>
      <c r="G436" s="334"/>
      <c r="H436"/>
      <c r="I436" s="334"/>
      <c r="J436" s="334"/>
      <c r="K436" s="333"/>
    </row>
    <row r="437" spans="1:11" ht="15" customHeight="1" x14ac:dyDescent="0.5">
      <c r="A437" s="419">
        <v>113365303</v>
      </c>
      <c r="B437" s="420" t="s">
        <v>809</v>
      </c>
      <c r="C437" s="419">
        <v>113365303</v>
      </c>
      <c r="D437" s="420" t="s">
        <v>14091</v>
      </c>
      <c r="F437" s="334"/>
      <c r="G437" s="334"/>
      <c r="H437"/>
      <c r="I437" s="334"/>
      <c r="J437" s="334"/>
      <c r="K437" s="333"/>
    </row>
    <row r="438" spans="1:11" ht="15" customHeight="1" x14ac:dyDescent="0.5">
      <c r="A438" s="419">
        <v>123466103</v>
      </c>
      <c r="B438" s="420" t="s">
        <v>811</v>
      </c>
      <c r="C438" s="419">
        <v>123466103</v>
      </c>
      <c r="D438" s="420" t="s">
        <v>14091</v>
      </c>
      <c r="F438" s="334"/>
      <c r="G438" s="334"/>
      <c r="H438"/>
      <c r="I438" s="334"/>
      <c r="J438" s="334"/>
      <c r="K438" s="333"/>
    </row>
    <row r="439" spans="1:11" ht="15" customHeight="1" x14ac:dyDescent="0.5">
      <c r="A439" s="419">
        <v>105250001</v>
      </c>
      <c r="B439" s="420" t="s">
        <v>813</v>
      </c>
      <c r="C439" s="419">
        <v>105250001</v>
      </c>
      <c r="D439" s="420" t="s">
        <v>14090</v>
      </c>
      <c r="F439" s="334"/>
      <c r="G439" s="334"/>
      <c r="H439"/>
      <c r="I439" s="334"/>
      <c r="J439" s="334"/>
      <c r="K439" s="333"/>
    </row>
    <row r="440" spans="1:11" ht="15" customHeight="1" x14ac:dyDescent="0.5">
      <c r="A440" s="419">
        <v>101636503</v>
      </c>
      <c r="B440" s="420" t="s">
        <v>815</v>
      </c>
      <c r="C440" s="419">
        <v>101636503</v>
      </c>
      <c r="D440" s="420" t="s">
        <v>14091</v>
      </c>
      <c r="F440" s="334"/>
      <c r="G440" s="334"/>
      <c r="H440"/>
      <c r="I440" s="334"/>
      <c r="J440" s="334"/>
      <c r="K440" s="333"/>
    </row>
    <row r="441" spans="1:11" ht="15" customHeight="1" x14ac:dyDescent="0.5">
      <c r="A441" s="419">
        <v>126513280</v>
      </c>
      <c r="B441" s="420" t="s">
        <v>817</v>
      </c>
      <c r="C441" s="419">
        <v>126513280</v>
      </c>
      <c r="D441" s="420" t="s">
        <v>14090</v>
      </c>
      <c r="F441" s="334"/>
      <c r="G441" s="334"/>
      <c r="H441"/>
      <c r="I441" s="334"/>
      <c r="J441" s="334"/>
      <c r="K441" s="333"/>
    </row>
    <row r="442" spans="1:11" ht="15" customHeight="1" x14ac:dyDescent="0.5">
      <c r="A442" s="419">
        <v>126515001</v>
      </c>
      <c r="B442" s="420" t="s">
        <v>819</v>
      </c>
      <c r="C442" s="419">
        <v>126515001</v>
      </c>
      <c r="D442" s="420" t="s">
        <v>14091</v>
      </c>
      <c r="F442" s="334"/>
      <c r="G442" s="334"/>
      <c r="H442"/>
      <c r="I442" s="334"/>
      <c r="J442" s="334"/>
      <c r="K442" s="333"/>
    </row>
    <row r="443" spans="1:11" ht="15" customHeight="1" x14ac:dyDescent="0.5">
      <c r="A443" s="419">
        <v>126510009</v>
      </c>
      <c r="B443" s="420" t="s">
        <v>821</v>
      </c>
      <c r="C443" s="419">
        <v>126510009</v>
      </c>
      <c r="D443" s="420" t="s">
        <v>14090</v>
      </c>
      <c r="F443" s="334"/>
      <c r="G443" s="334"/>
      <c r="H443"/>
      <c r="I443" s="334"/>
      <c r="J443" s="334"/>
      <c r="K443" s="333"/>
    </row>
    <row r="444" spans="1:11" ht="15" customHeight="1" x14ac:dyDescent="0.5">
      <c r="A444" s="419">
        <v>126513400</v>
      </c>
      <c r="B444" s="420" t="s">
        <v>824</v>
      </c>
      <c r="C444" s="419">
        <v>126513400</v>
      </c>
      <c r="D444" s="420" t="s">
        <v>14090</v>
      </c>
      <c r="F444" s="334"/>
      <c r="G444" s="334"/>
      <c r="H444"/>
      <c r="I444" s="334"/>
      <c r="J444" s="334"/>
      <c r="K444" s="333"/>
    </row>
    <row r="445" spans="1:11" ht="15" customHeight="1" x14ac:dyDescent="0.5">
      <c r="A445" s="419">
        <v>110177003</v>
      </c>
      <c r="B445" s="420" t="s">
        <v>826</v>
      </c>
      <c r="C445" s="419">
        <v>110177003</v>
      </c>
      <c r="D445" s="420" t="s">
        <v>14091</v>
      </c>
      <c r="F445" s="334"/>
      <c r="G445" s="334"/>
      <c r="H445"/>
      <c r="I445" s="334"/>
      <c r="J445" s="334"/>
      <c r="K445" s="333"/>
    </row>
    <row r="446" spans="1:11" ht="15" customHeight="1" x14ac:dyDescent="0.5">
      <c r="A446" s="419">
        <v>124157203</v>
      </c>
      <c r="B446" s="420" t="s">
        <v>828</v>
      </c>
      <c r="C446" s="419">
        <v>124157203</v>
      </c>
      <c r="D446" s="420" t="s">
        <v>14091</v>
      </c>
      <c r="F446" s="334"/>
      <c r="G446" s="334"/>
      <c r="H446"/>
      <c r="I446" s="334"/>
      <c r="J446" s="334"/>
      <c r="K446" s="333"/>
    </row>
    <row r="447" spans="1:11" ht="15" customHeight="1" x14ac:dyDescent="0.5">
      <c r="A447" s="419">
        <v>129546003</v>
      </c>
      <c r="B447" s="420" t="s">
        <v>830</v>
      </c>
      <c r="C447" s="419">
        <v>129546003</v>
      </c>
      <c r="D447" s="420" t="s">
        <v>14091</v>
      </c>
      <c r="F447" s="334"/>
      <c r="G447" s="334"/>
      <c r="H447"/>
      <c r="I447" s="334"/>
      <c r="J447" s="334"/>
      <c r="K447" s="333"/>
    </row>
    <row r="448" spans="1:11" ht="15" customHeight="1" x14ac:dyDescent="0.5">
      <c r="A448" s="419">
        <v>103021003</v>
      </c>
      <c r="B448" s="420" t="s">
        <v>832</v>
      </c>
      <c r="C448" s="419">
        <v>103021003</v>
      </c>
      <c r="D448" s="420" t="s">
        <v>14091</v>
      </c>
      <c r="F448" s="334"/>
      <c r="G448" s="334"/>
      <c r="H448"/>
      <c r="I448" s="334"/>
      <c r="J448" s="334"/>
      <c r="K448" s="333"/>
    </row>
    <row r="449" spans="1:11" ht="15" customHeight="1" x14ac:dyDescent="0.5">
      <c r="A449" s="419">
        <v>102027451</v>
      </c>
      <c r="B449" s="420" t="s">
        <v>834</v>
      </c>
      <c r="C449" s="419">
        <v>102027451</v>
      </c>
      <c r="D449" s="420" t="s">
        <v>14091</v>
      </c>
      <c r="F449" s="334"/>
      <c r="G449" s="334"/>
      <c r="H449"/>
      <c r="I449" s="334"/>
      <c r="J449" s="334"/>
      <c r="K449" s="333"/>
    </row>
    <row r="450" spans="1:11" ht="15" customHeight="1" x14ac:dyDescent="0.5">
      <c r="A450" s="419">
        <v>118406602</v>
      </c>
      <c r="B450" s="420" t="s">
        <v>836</v>
      </c>
      <c r="C450" s="419">
        <v>118406602</v>
      </c>
      <c r="D450" s="420" t="s">
        <v>14091</v>
      </c>
      <c r="F450" s="334"/>
      <c r="G450" s="334"/>
      <c r="H450"/>
      <c r="I450" s="334"/>
      <c r="J450" s="334"/>
      <c r="K450" s="333"/>
    </row>
    <row r="451" spans="1:11" ht="15" customHeight="1" x14ac:dyDescent="0.5">
      <c r="A451" s="419">
        <v>120455203</v>
      </c>
      <c r="B451" s="420" t="s">
        <v>839</v>
      </c>
      <c r="C451" s="419">
        <v>120455203</v>
      </c>
      <c r="D451" s="420" t="s">
        <v>14091</v>
      </c>
      <c r="F451" s="334"/>
      <c r="G451" s="334"/>
      <c r="H451"/>
      <c r="I451" s="334"/>
      <c r="J451" s="334"/>
      <c r="K451" s="333"/>
    </row>
    <row r="452" spans="1:11" ht="15" customHeight="1" x14ac:dyDescent="0.5">
      <c r="A452" s="419">
        <v>103027503</v>
      </c>
      <c r="B452" s="420" t="s">
        <v>841</v>
      </c>
      <c r="C452" s="419">
        <v>103027503</v>
      </c>
      <c r="D452" s="420" t="s">
        <v>14091</v>
      </c>
      <c r="F452" s="334"/>
      <c r="G452" s="334"/>
      <c r="H452"/>
      <c r="I452" s="334"/>
      <c r="J452" s="334"/>
      <c r="K452" s="333"/>
    </row>
    <row r="453" spans="1:11" ht="15" customHeight="1" x14ac:dyDescent="0.5">
      <c r="A453" s="419">
        <v>120455403</v>
      </c>
      <c r="B453" s="420" t="s">
        <v>843</v>
      </c>
      <c r="C453" s="419">
        <v>120455403</v>
      </c>
      <c r="D453" s="420" t="s">
        <v>14091</v>
      </c>
      <c r="F453" s="334"/>
      <c r="G453" s="334"/>
      <c r="H453"/>
      <c r="I453" s="334"/>
      <c r="J453" s="334"/>
      <c r="K453" s="333"/>
    </row>
    <row r="454" spans="1:11" ht="15" customHeight="1" x14ac:dyDescent="0.5">
      <c r="A454" s="419">
        <v>109426303</v>
      </c>
      <c r="B454" s="420" t="s">
        <v>845</v>
      </c>
      <c r="C454" s="419">
        <v>109426303</v>
      </c>
      <c r="D454" s="420" t="s">
        <v>14091</v>
      </c>
      <c r="F454" s="334"/>
      <c r="G454" s="334"/>
      <c r="H454"/>
      <c r="I454" s="334"/>
      <c r="J454" s="334"/>
      <c r="K454" s="333"/>
    </row>
    <row r="455" spans="1:11" ht="15" customHeight="1" x14ac:dyDescent="0.5">
      <c r="A455" s="419">
        <v>108116303</v>
      </c>
      <c r="B455" s="420" t="s">
        <v>847</v>
      </c>
      <c r="C455" s="419">
        <v>108116303</v>
      </c>
      <c r="D455" s="420" t="s">
        <v>14091</v>
      </c>
      <c r="F455" s="334"/>
      <c r="G455" s="334"/>
      <c r="H455"/>
      <c r="I455" s="334"/>
      <c r="J455" s="334"/>
      <c r="K455" s="333"/>
    </row>
    <row r="456" spans="1:11" ht="15" customHeight="1" x14ac:dyDescent="0.5">
      <c r="A456" s="419">
        <v>123466303</v>
      </c>
      <c r="B456" s="420" t="s">
        <v>849</v>
      </c>
      <c r="C456" s="419">
        <v>123466303</v>
      </c>
      <c r="D456" s="420" t="s">
        <v>14091</v>
      </c>
      <c r="F456" s="334"/>
      <c r="G456" s="334"/>
      <c r="H456"/>
      <c r="I456" s="334"/>
      <c r="J456" s="334"/>
      <c r="K456" s="333"/>
    </row>
    <row r="457" spans="1:11" ht="15" customHeight="1" x14ac:dyDescent="0.5">
      <c r="A457" s="419">
        <v>123466403</v>
      </c>
      <c r="B457" s="420" t="s">
        <v>851</v>
      </c>
      <c r="C457" s="419">
        <v>123466403</v>
      </c>
      <c r="D457" s="420" t="s">
        <v>14091</v>
      </c>
      <c r="F457" s="334"/>
      <c r="G457" s="334"/>
      <c r="H457"/>
      <c r="I457" s="334"/>
      <c r="J457" s="334"/>
      <c r="K457" s="333"/>
    </row>
    <row r="458" spans="1:11" ht="15" customHeight="1" x14ac:dyDescent="0.5">
      <c r="A458" s="419">
        <v>129546103</v>
      </c>
      <c r="B458" s="420" t="s">
        <v>853</v>
      </c>
      <c r="C458" s="419">
        <v>129546103</v>
      </c>
      <c r="D458" s="420" t="s">
        <v>14091</v>
      </c>
      <c r="F458" s="334"/>
      <c r="G458" s="334"/>
      <c r="H458"/>
      <c r="I458" s="334"/>
      <c r="J458" s="334"/>
      <c r="K458" s="333"/>
    </row>
    <row r="459" spans="1:11" ht="15" customHeight="1" x14ac:dyDescent="0.5">
      <c r="A459" s="419">
        <v>126512960</v>
      </c>
      <c r="B459" s="420" t="s">
        <v>14097</v>
      </c>
      <c r="C459" s="419">
        <v>126512960</v>
      </c>
      <c r="D459" s="420" t="s">
        <v>14090</v>
      </c>
      <c r="F459" s="334"/>
      <c r="G459" s="334"/>
      <c r="H459"/>
      <c r="I459" s="334"/>
      <c r="J459" s="334"/>
      <c r="K459" s="333"/>
    </row>
    <row r="460" spans="1:11" ht="15" customHeight="1" x14ac:dyDescent="0.5">
      <c r="A460" s="419">
        <v>160028259</v>
      </c>
      <c r="B460" s="420" t="s">
        <v>856</v>
      </c>
      <c r="C460" s="419">
        <v>160028259</v>
      </c>
      <c r="D460" s="420" t="s">
        <v>14090</v>
      </c>
      <c r="F460" s="334"/>
      <c r="G460" s="334"/>
      <c r="H460"/>
      <c r="I460" s="334"/>
      <c r="J460" s="334"/>
      <c r="K460" s="333"/>
    </row>
    <row r="461" spans="1:11" ht="15" customHeight="1" x14ac:dyDescent="0.5">
      <c r="A461" s="419">
        <v>103020005</v>
      </c>
      <c r="B461" s="420" t="s">
        <v>858</v>
      </c>
      <c r="C461" s="419">
        <v>103020005</v>
      </c>
      <c r="D461" s="420" t="s">
        <v>14090</v>
      </c>
      <c r="F461" s="334"/>
      <c r="G461" s="334"/>
      <c r="H461"/>
      <c r="I461" s="334"/>
      <c r="J461" s="334"/>
      <c r="K461" s="333"/>
    </row>
    <row r="462" spans="1:11" ht="15" customHeight="1" x14ac:dyDescent="0.5">
      <c r="A462" s="419">
        <v>103024952</v>
      </c>
      <c r="B462" s="420" t="s">
        <v>18274</v>
      </c>
      <c r="C462" s="419">
        <v>103024952</v>
      </c>
      <c r="D462" s="420" t="s">
        <v>14090</v>
      </c>
      <c r="F462" s="334"/>
      <c r="G462" s="334"/>
      <c r="H462"/>
      <c r="I462" s="334"/>
      <c r="J462" s="334"/>
      <c r="K462" s="333"/>
    </row>
    <row r="463" spans="1:11" ht="15" customHeight="1" x14ac:dyDescent="0.5">
      <c r="A463" s="419">
        <v>103020002</v>
      </c>
      <c r="B463" s="420" t="s">
        <v>860</v>
      </c>
      <c r="C463" s="419">
        <v>103020002</v>
      </c>
      <c r="D463" s="420" t="s">
        <v>14090</v>
      </c>
      <c r="F463" s="334"/>
      <c r="G463" s="334"/>
      <c r="H463"/>
      <c r="I463" s="334"/>
      <c r="J463" s="334"/>
      <c r="K463" s="333"/>
    </row>
    <row r="464" spans="1:11" ht="15" customHeight="1" x14ac:dyDescent="0.5">
      <c r="A464" s="419">
        <v>103020003</v>
      </c>
      <c r="B464" s="420" t="s">
        <v>862</v>
      </c>
      <c r="C464" s="419">
        <v>103020003</v>
      </c>
      <c r="D464" s="420" t="s">
        <v>14090</v>
      </c>
      <c r="F464" s="334"/>
      <c r="G464" s="334"/>
      <c r="H464"/>
      <c r="I464" s="334"/>
      <c r="J464" s="334"/>
      <c r="K464" s="333"/>
    </row>
    <row r="465" spans="1:11" ht="15" customHeight="1" x14ac:dyDescent="0.5">
      <c r="A465" s="419">
        <v>103020004</v>
      </c>
      <c r="B465" s="420" t="s">
        <v>864</v>
      </c>
      <c r="C465" s="419">
        <v>103020004</v>
      </c>
      <c r="D465" s="420" t="s">
        <v>14090</v>
      </c>
      <c r="F465" s="334"/>
      <c r="G465" s="334"/>
      <c r="H465"/>
      <c r="I465" s="334"/>
      <c r="J465" s="334"/>
      <c r="K465" s="333"/>
    </row>
    <row r="466" spans="1:11" ht="15" customHeight="1" x14ac:dyDescent="0.5">
      <c r="A466" s="419">
        <v>103028192</v>
      </c>
      <c r="B466" s="420" t="s">
        <v>11081</v>
      </c>
      <c r="C466" s="419">
        <v>103028192</v>
      </c>
      <c r="D466" s="420" t="s">
        <v>14090</v>
      </c>
      <c r="F466" s="334"/>
      <c r="G466" s="334"/>
      <c r="H466"/>
      <c r="I466" s="334"/>
      <c r="J466" s="334"/>
      <c r="K466" s="333"/>
    </row>
    <row r="467" spans="1:11" ht="15" customHeight="1" x14ac:dyDescent="0.5">
      <c r="A467" s="419">
        <v>103024162</v>
      </c>
      <c r="B467" s="420" t="s">
        <v>11059</v>
      </c>
      <c r="C467" s="419">
        <v>103024162</v>
      </c>
      <c r="D467" s="420" t="s">
        <v>14090</v>
      </c>
      <c r="F467" s="334"/>
      <c r="G467" s="334"/>
      <c r="H467"/>
      <c r="I467" s="334"/>
      <c r="J467" s="334"/>
      <c r="K467" s="333"/>
    </row>
    <row r="468" spans="1:11" ht="15" customHeight="1" x14ac:dyDescent="0.5">
      <c r="A468" s="419">
        <v>102027560</v>
      </c>
      <c r="B468" s="420" t="s">
        <v>14099</v>
      </c>
      <c r="C468" s="419">
        <v>102027560</v>
      </c>
      <c r="D468" s="420" t="s">
        <v>14090</v>
      </c>
      <c r="F468" s="334"/>
      <c r="G468" s="334"/>
      <c r="H468"/>
      <c r="I468" s="334"/>
      <c r="J468" s="334"/>
      <c r="K468" s="333"/>
    </row>
    <row r="469" spans="1:11" ht="15" customHeight="1" x14ac:dyDescent="0.5">
      <c r="A469" s="419">
        <v>106338003</v>
      </c>
      <c r="B469" s="420" t="s">
        <v>866</v>
      </c>
      <c r="C469" s="419">
        <v>106338003</v>
      </c>
      <c r="D469" s="420" t="s">
        <v>14091</v>
      </c>
      <c r="F469" s="334"/>
      <c r="G469" s="334"/>
      <c r="H469"/>
      <c r="I469" s="334"/>
      <c r="J469" s="334"/>
      <c r="K469" s="333"/>
    </row>
    <row r="470" spans="1:11" ht="15" customHeight="1" x14ac:dyDescent="0.5">
      <c r="A470" s="419">
        <v>128327303</v>
      </c>
      <c r="B470" s="420" t="s">
        <v>868</v>
      </c>
      <c r="C470" s="419">
        <v>128327303</v>
      </c>
      <c r="D470" s="420" t="s">
        <v>14091</v>
      </c>
      <c r="F470" s="334"/>
      <c r="G470" s="334"/>
      <c r="H470"/>
      <c r="I470" s="334"/>
      <c r="J470" s="334"/>
      <c r="K470" s="333"/>
    </row>
    <row r="471" spans="1:11" ht="15" customHeight="1" x14ac:dyDescent="0.5">
      <c r="A471" s="419">
        <v>103027753</v>
      </c>
      <c r="B471" s="420" t="s">
        <v>870</v>
      </c>
      <c r="C471" s="419">
        <v>103027753</v>
      </c>
      <c r="D471" s="420" t="s">
        <v>14091</v>
      </c>
      <c r="F471" s="334"/>
      <c r="G471" s="334"/>
      <c r="H471"/>
      <c r="I471" s="334"/>
      <c r="J471" s="334"/>
      <c r="K471" s="333"/>
    </row>
    <row r="472" spans="1:11" ht="15" customHeight="1" x14ac:dyDescent="0.5">
      <c r="A472" s="419">
        <v>122098403</v>
      </c>
      <c r="B472" s="420" t="s">
        <v>872</v>
      </c>
      <c r="C472" s="419">
        <v>122098403</v>
      </c>
      <c r="D472" s="420" t="s">
        <v>14091</v>
      </c>
      <c r="F472" s="334"/>
      <c r="G472" s="334"/>
      <c r="H472"/>
      <c r="I472" s="334"/>
      <c r="J472" s="334"/>
      <c r="K472" s="333"/>
    </row>
    <row r="473" spans="1:11" ht="15" customHeight="1" x14ac:dyDescent="0.5">
      <c r="A473" s="419">
        <v>125237603</v>
      </c>
      <c r="B473" s="420" t="s">
        <v>874</v>
      </c>
      <c r="C473" s="419">
        <v>125237603</v>
      </c>
      <c r="D473" s="420" t="s">
        <v>14091</v>
      </c>
      <c r="F473" s="334"/>
      <c r="G473" s="334"/>
      <c r="H473"/>
      <c r="I473" s="334"/>
      <c r="J473" s="334"/>
      <c r="K473" s="333"/>
    </row>
    <row r="474" spans="1:11" ht="15" customHeight="1" x14ac:dyDescent="0.5">
      <c r="A474" s="419">
        <v>115227871</v>
      </c>
      <c r="B474" s="420" t="s">
        <v>13893</v>
      </c>
      <c r="C474" s="419">
        <v>115227871</v>
      </c>
      <c r="D474" s="420" t="s">
        <v>14090</v>
      </c>
      <c r="F474" s="334"/>
      <c r="G474" s="334"/>
      <c r="H474"/>
      <c r="I474" s="334"/>
      <c r="J474" s="334"/>
      <c r="K474" s="333"/>
    </row>
    <row r="475" spans="1:11" ht="15" customHeight="1" x14ac:dyDescent="0.5">
      <c r="A475" s="419">
        <v>114067002</v>
      </c>
      <c r="B475" s="420" t="s">
        <v>876</v>
      </c>
      <c r="C475" s="419">
        <v>114067002</v>
      </c>
      <c r="D475" s="420" t="s">
        <v>14091</v>
      </c>
      <c r="F475" s="334"/>
      <c r="G475" s="334"/>
      <c r="H475"/>
      <c r="I475" s="334"/>
      <c r="J475" s="334"/>
      <c r="K475" s="333"/>
    </row>
    <row r="476" spans="1:11" ht="15" customHeight="1" x14ac:dyDescent="0.5">
      <c r="A476" s="419">
        <v>112675503</v>
      </c>
      <c r="B476" s="420" t="s">
        <v>878</v>
      </c>
      <c r="C476" s="419">
        <v>112675503</v>
      </c>
      <c r="D476" s="420" t="s">
        <v>14091</v>
      </c>
      <c r="F476" s="334"/>
      <c r="G476" s="334"/>
      <c r="H476"/>
      <c r="I476" s="334"/>
      <c r="J476" s="334"/>
      <c r="K476" s="333"/>
    </row>
    <row r="477" spans="1:11" ht="15" customHeight="1" x14ac:dyDescent="0.5">
      <c r="A477" s="419">
        <v>106168003</v>
      </c>
      <c r="B477" s="420" t="s">
        <v>880</v>
      </c>
      <c r="C477" s="419">
        <v>106168003</v>
      </c>
      <c r="D477" s="420" t="s">
        <v>14091</v>
      </c>
      <c r="F477" s="334"/>
      <c r="G477" s="334"/>
      <c r="H477"/>
      <c r="I477" s="334"/>
      <c r="J477" s="334"/>
      <c r="K477" s="333"/>
    </row>
    <row r="478" spans="1:11" ht="15" customHeight="1" x14ac:dyDescent="0.5">
      <c r="A478" s="419">
        <v>124153350</v>
      </c>
      <c r="B478" s="420" t="s">
        <v>882</v>
      </c>
      <c r="C478" s="419">
        <v>124153350</v>
      </c>
      <c r="D478" s="420" t="s">
        <v>14090</v>
      </c>
      <c r="F478" s="334"/>
      <c r="G478" s="334"/>
      <c r="H478"/>
      <c r="I478" s="334"/>
      <c r="J478" s="334"/>
      <c r="K478" s="333"/>
    </row>
    <row r="479" spans="1:11" ht="15" customHeight="1" x14ac:dyDescent="0.5">
      <c r="A479" s="419">
        <v>104435303</v>
      </c>
      <c r="B479" s="420" t="s">
        <v>884</v>
      </c>
      <c r="C479" s="419">
        <v>104435303</v>
      </c>
      <c r="D479" s="420" t="s">
        <v>14091</v>
      </c>
      <c r="F479" s="334"/>
      <c r="G479" s="334"/>
      <c r="H479"/>
      <c r="I479" s="334"/>
      <c r="J479" s="334"/>
      <c r="K479" s="333"/>
    </row>
    <row r="480" spans="1:11" ht="15" customHeight="1" x14ac:dyDescent="0.5">
      <c r="A480" s="419">
        <v>126510008</v>
      </c>
      <c r="B480" s="420" t="s">
        <v>886</v>
      </c>
      <c r="C480" s="419">
        <v>126510008</v>
      </c>
      <c r="D480" s="420" t="s">
        <v>14090</v>
      </c>
      <c r="F480" s="334"/>
      <c r="G480" s="334"/>
      <c r="H480"/>
      <c r="I480" s="334"/>
      <c r="J480" s="334"/>
      <c r="K480" s="333"/>
    </row>
    <row r="481" spans="1:11" ht="15" customHeight="1" x14ac:dyDescent="0.5">
      <c r="A481" s="419">
        <v>108116503</v>
      </c>
      <c r="B481" s="420" t="s">
        <v>888</v>
      </c>
      <c r="C481" s="419">
        <v>108116503</v>
      </c>
      <c r="D481" s="420" t="s">
        <v>14091</v>
      </c>
      <c r="F481" s="334"/>
      <c r="G481" s="334"/>
      <c r="H481"/>
      <c r="I481" s="334"/>
      <c r="J481" s="334"/>
      <c r="K481" s="333"/>
    </row>
    <row r="482" spans="1:11" ht="15" customHeight="1" x14ac:dyDescent="0.5">
      <c r="A482" s="419">
        <v>109246003</v>
      </c>
      <c r="B482" s="420" t="s">
        <v>890</v>
      </c>
      <c r="C482" s="419">
        <v>109246003</v>
      </c>
      <c r="D482" s="420" t="s">
        <v>14091</v>
      </c>
      <c r="F482" s="334"/>
      <c r="G482" s="334"/>
      <c r="H482"/>
      <c r="I482" s="334"/>
      <c r="J482" s="334"/>
      <c r="K482" s="333"/>
    </row>
    <row r="483" spans="1:11" ht="15" customHeight="1" x14ac:dyDescent="0.5">
      <c r="A483" s="419">
        <v>125237702</v>
      </c>
      <c r="B483" s="420" t="s">
        <v>892</v>
      </c>
      <c r="C483" s="419">
        <v>125237702</v>
      </c>
      <c r="D483" s="420" t="s">
        <v>14091</v>
      </c>
      <c r="F483" s="334"/>
      <c r="G483" s="334"/>
      <c r="H483"/>
      <c r="I483" s="334"/>
      <c r="J483" s="334"/>
      <c r="K483" s="333"/>
    </row>
    <row r="484" spans="1:11" ht="15" customHeight="1" x14ac:dyDescent="0.5">
      <c r="A484" s="419">
        <v>101637002</v>
      </c>
      <c r="B484" s="420" t="s">
        <v>894</v>
      </c>
      <c r="C484" s="419">
        <v>101637002</v>
      </c>
      <c r="D484" s="420" t="s">
        <v>14091</v>
      </c>
      <c r="F484" s="334"/>
      <c r="G484" s="334"/>
      <c r="H484"/>
      <c r="I484" s="334"/>
      <c r="J484" s="334"/>
      <c r="K484" s="333"/>
    </row>
    <row r="485" spans="1:11" ht="15" customHeight="1" x14ac:dyDescent="0.5">
      <c r="A485" s="419">
        <v>127045853</v>
      </c>
      <c r="B485" s="420" t="s">
        <v>896</v>
      </c>
      <c r="C485" s="419">
        <v>127045853</v>
      </c>
      <c r="D485" s="420" t="s">
        <v>14091</v>
      </c>
      <c r="F485" s="334"/>
      <c r="G485" s="334"/>
      <c r="H485"/>
      <c r="I485" s="334"/>
      <c r="J485" s="334"/>
      <c r="K485" s="333"/>
    </row>
    <row r="486" spans="1:11" ht="15" customHeight="1" x14ac:dyDescent="0.5">
      <c r="A486" s="419">
        <v>119357003</v>
      </c>
      <c r="B486" s="420" t="s">
        <v>898</v>
      </c>
      <c r="C486" s="419">
        <v>119357003</v>
      </c>
      <c r="D486" s="420" t="s">
        <v>14091</v>
      </c>
      <c r="F486" s="334"/>
      <c r="G486" s="334"/>
      <c r="H486"/>
      <c r="I486" s="334"/>
      <c r="J486" s="334"/>
      <c r="K486" s="333"/>
    </row>
    <row r="487" spans="1:11" ht="15" customHeight="1" x14ac:dyDescent="0.5">
      <c r="A487" s="419">
        <v>103028203</v>
      </c>
      <c r="B487" s="420" t="s">
        <v>900</v>
      </c>
      <c r="C487" s="419">
        <v>103028203</v>
      </c>
      <c r="D487" s="420" t="s">
        <v>14091</v>
      </c>
      <c r="F487" s="334"/>
      <c r="G487" s="334"/>
      <c r="H487"/>
      <c r="I487" s="334"/>
      <c r="J487" s="334"/>
      <c r="K487" s="333"/>
    </row>
    <row r="488" spans="1:11" ht="15" customHeight="1" x14ac:dyDescent="0.5">
      <c r="A488" s="419">
        <v>105252920</v>
      </c>
      <c r="B488" s="420" t="s">
        <v>902</v>
      </c>
      <c r="C488" s="419">
        <v>105252920</v>
      </c>
      <c r="D488" s="420" t="s">
        <v>14090</v>
      </c>
      <c r="F488" s="334"/>
      <c r="G488" s="334"/>
      <c r="H488"/>
      <c r="I488" s="334"/>
      <c r="J488" s="334"/>
      <c r="K488" s="333"/>
    </row>
    <row r="489" spans="1:11" ht="15" customHeight="1" x14ac:dyDescent="0.5">
      <c r="A489" s="419">
        <v>121393330</v>
      </c>
      <c r="B489" s="420" t="s">
        <v>904</v>
      </c>
      <c r="C489" s="419">
        <v>121393330</v>
      </c>
      <c r="D489" s="420" t="s">
        <v>14090</v>
      </c>
      <c r="F489" s="334"/>
      <c r="G489" s="334"/>
      <c r="H489"/>
      <c r="I489" s="334"/>
      <c r="J489" s="334"/>
      <c r="K489" s="333"/>
    </row>
    <row r="490" spans="1:11" ht="15" customHeight="1" x14ac:dyDescent="0.5">
      <c r="A490" s="419">
        <v>127046903</v>
      </c>
      <c r="B490" s="420" t="s">
        <v>906</v>
      </c>
      <c r="C490" s="419">
        <v>127046903</v>
      </c>
      <c r="D490" s="420" t="s">
        <v>14091</v>
      </c>
      <c r="F490" s="334"/>
      <c r="G490" s="334"/>
      <c r="H490"/>
      <c r="I490" s="334"/>
      <c r="J490" s="334"/>
      <c r="K490" s="333"/>
    </row>
    <row r="491" spans="1:11" ht="15" customHeight="1" x14ac:dyDescent="0.5">
      <c r="A491" s="419">
        <v>108566303</v>
      </c>
      <c r="B491" s="420" t="s">
        <v>908</v>
      </c>
      <c r="C491" s="419">
        <v>108566303</v>
      </c>
      <c r="D491" s="420" t="s">
        <v>14091</v>
      </c>
      <c r="F491" s="334"/>
      <c r="G491" s="334"/>
      <c r="H491"/>
      <c r="I491" s="334"/>
      <c r="J491" s="334"/>
      <c r="K491" s="333"/>
    </row>
    <row r="492" spans="1:11" ht="15" customHeight="1" x14ac:dyDescent="0.5">
      <c r="A492" s="419">
        <v>125237903</v>
      </c>
      <c r="B492" s="420" t="s">
        <v>910</v>
      </c>
      <c r="C492" s="419">
        <v>125237903</v>
      </c>
      <c r="D492" s="420" t="s">
        <v>14091</v>
      </c>
      <c r="F492" s="334"/>
      <c r="G492" s="334"/>
      <c r="H492"/>
      <c r="I492" s="334"/>
      <c r="J492" s="334"/>
      <c r="K492" s="333"/>
    </row>
    <row r="493" spans="1:11" ht="15" customHeight="1" x14ac:dyDescent="0.5">
      <c r="A493" s="419">
        <v>126510001</v>
      </c>
      <c r="B493" s="420" t="s">
        <v>13895</v>
      </c>
      <c r="C493" s="419">
        <v>126510001</v>
      </c>
      <c r="D493" s="420" t="s">
        <v>14090</v>
      </c>
      <c r="F493" s="334"/>
      <c r="G493" s="334"/>
      <c r="H493"/>
      <c r="I493" s="334"/>
      <c r="J493" s="334"/>
      <c r="K493" s="333"/>
    </row>
    <row r="494" spans="1:11" ht="15" customHeight="1" x14ac:dyDescent="0.5">
      <c r="A494" s="419">
        <v>129546803</v>
      </c>
      <c r="B494" s="420" t="s">
        <v>912</v>
      </c>
      <c r="C494" s="419">
        <v>129546803</v>
      </c>
      <c r="D494" s="420" t="s">
        <v>14091</v>
      </c>
      <c r="F494" s="334"/>
      <c r="G494" s="334"/>
      <c r="H494"/>
      <c r="I494" s="334"/>
      <c r="J494" s="334"/>
      <c r="K494" s="333"/>
    </row>
    <row r="495" spans="1:11" ht="15" customHeight="1" x14ac:dyDescent="0.5">
      <c r="A495" s="419">
        <v>109248003</v>
      </c>
      <c r="B495" s="420" t="s">
        <v>914</v>
      </c>
      <c r="C495" s="419">
        <v>109248003</v>
      </c>
      <c r="D495" s="420" t="s">
        <v>14091</v>
      </c>
      <c r="F495" s="334"/>
      <c r="G495" s="334"/>
      <c r="H495"/>
      <c r="I495" s="334"/>
      <c r="J495" s="334"/>
      <c r="K495" s="333"/>
    </row>
    <row r="496" spans="1:11" ht="15" customHeight="1" x14ac:dyDescent="0.5">
      <c r="A496" s="419">
        <v>121395603</v>
      </c>
      <c r="B496" s="420" t="s">
        <v>916</v>
      </c>
      <c r="C496" s="419">
        <v>121395603</v>
      </c>
      <c r="D496" s="420" t="s">
        <v>14091</v>
      </c>
      <c r="F496" s="334"/>
      <c r="G496" s="334"/>
      <c r="H496"/>
      <c r="I496" s="334"/>
      <c r="J496" s="334"/>
      <c r="K496" s="333"/>
    </row>
    <row r="497" spans="1:11" ht="15" customHeight="1" x14ac:dyDescent="0.5">
      <c r="A497" s="419">
        <v>108567004</v>
      </c>
      <c r="B497" s="420" t="s">
        <v>918</v>
      </c>
      <c r="C497" s="419">
        <v>108567004</v>
      </c>
      <c r="D497" s="420" t="s">
        <v>14091</v>
      </c>
      <c r="F497" s="334"/>
      <c r="G497" s="334"/>
      <c r="H497"/>
      <c r="I497" s="334"/>
      <c r="J497" s="334"/>
      <c r="K497" s="333"/>
    </row>
    <row r="498" spans="1:11" ht="15" customHeight="1" x14ac:dyDescent="0.5">
      <c r="A498" s="419">
        <v>114514135</v>
      </c>
      <c r="B498" s="420" t="s">
        <v>18275</v>
      </c>
      <c r="C498" s="419">
        <v>114514135</v>
      </c>
      <c r="D498" s="420" t="s">
        <v>14090</v>
      </c>
      <c r="F498" s="334"/>
      <c r="G498" s="334"/>
      <c r="H498"/>
      <c r="I498" s="334"/>
      <c r="J498" s="334"/>
      <c r="K498" s="333"/>
    </row>
    <row r="499" spans="1:11" ht="15" customHeight="1" x14ac:dyDescent="0.5">
      <c r="A499" s="419">
        <v>120486003</v>
      </c>
      <c r="B499" s="420" t="s">
        <v>921</v>
      </c>
      <c r="C499" s="419">
        <v>120486003</v>
      </c>
      <c r="D499" s="420" t="s">
        <v>14091</v>
      </c>
      <c r="F499" s="334"/>
      <c r="G499" s="334"/>
      <c r="H499"/>
      <c r="I499" s="334"/>
      <c r="J499" s="334"/>
      <c r="K499" s="333"/>
    </row>
    <row r="500" spans="1:11" ht="15" customHeight="1" x14ac:dyDescent="0.5">
      <c r="A500" s="419">
        <v>117086003</v>
      </c>
      <c r="B500" s="420" t="s">
        <v>923</v>
      </c>
      <c r="C500" s="419">
        <v>117086003</v>
      </c>
      <c r="D500" s="420" t="s">
        <v>14091</v>
      </c>
      <c r="F500" s="334"/>
      <c r="G500" s="334"/>
      <c r="H500"/>
      <c r="I500" s="334"/>
      <c r="J500" s="334"/>
      <c r="K500" s="333"/>
    </row>
    <row r="501" spans="1:11" ht="15" customHeight="1" x14ac:dyDescent="0.5">
      <c r="A501" s="419">
        <v>122093140</v>
      </c>
      <c r="B501" s="420" t="s">
        <v>925</v>
      </c>
      <c r="C501" s="419">
        <v>122093140</v>
      </c>
      <c r="D501" s="420" t="s">
        <v>14090</v>
      </c>
      <c r="F501" s="334"/>
      <c r="G501" s="334"/>
      <c r="H501"/>
      <c r="I501" s="334"/>
      <c r="J501" s="334"/>
      <c r="K501" s="333"/>
    </row>
    <row r="502" spans="1:11" ht="15" customHeight="1" x14ac:dyDescent="0.5">
      <c r="A502" s="419">
        <v>129547303</v>
      </c>
      <c r="B502" s="420" t="s">
        <v>927</v>
      </c>
      <c r="C502" s="419">
        <v>129547303</v>
      </c>
      <c r="D502" s="420" t="s">
        <v>14091</v>
      </c>
      <c r="F502" s="334"/>
      <c r="G502" s="334"/>
      <c r="H502"/>
      <c r="I502" s="334"/>
      <c r="J502" s="334"/>
      <c r="K502" s="333"/>
    </row>
    <row r="503" spans="1:11" ht="15" customHeight="1" x14ac:dyDescent="0.5">
      <c r="A503" s="419">
        <v>114067503</v>
      </c>
      <c r="B503" s="420" t="s">
        <v>929</v>
      </c>
      <c r="C503" s="419">
        <v>114067503</v>
      </c>
      <c r="D503" s="420" t="s">
        <v>14091</v>
      </c>
      <c r="F503" s="334"/>
      <c r="G503" s="334"/>
      <c r="H503"/>
      <c r="I503" s="334"/>
      <c r="J503" s="334"/>
      <c r="K503" s="333"/>
    </row>
    <row r="504" spans="1:11" ht="15" customHeight="1" x14ac:dyDescent="0.5">
      <c r="A504" s="419">
        <v>119357402</v>
      </c>
      <c r="B504" s="420" t="s">
        <v>931</v>
      </c>
      <c r="C504" s="419">
        <v>119357402</v>
      </c>
      <c r="D504" s="420" t="s">
        <v>14091</v>
      </c>
      <c r="F504" s="334"/>
      <c r="G504" s="334"/>
      <c r="H504"/>
      <c r="I504" s="334"/>
      <c r="J504" s="334"/>
      <c r="K504" s="333"/>
    </row>
    <row r="505" spans="1:11" ht="15" customHeight="1" x14ac:dyDescent="0.5">
      <c r="A505" s="419">
        <v>116557103</v>
      </c>
      <c r="B505" s="420" t="s">
        <v>933</v>
      </c>
      <c r="C505" s="419">
        <v>116557103</v>
      </c>
      <c r="D505" s="420" t="s">
        <v>14091</v>
      </c>
      <c r="F505" s="334"/>
      <c r="G505" s="334"/>
      <c r="H505"/>
      <c r="I505" s="334"/>
      <c r="J505" s="334"/>
      <c r="K505" s="333"/>
    </row>
    <row r="506" spans="1:11" ht="15" customHeight="1" x14ac:dyDescent="0.5">
      <c r="A506" s="419">
        <v>104107903</v>
      </c>
      <c r="B506" s="420" t="s">
        <v>935</v>
      </c>
      <c r="C506" s="419">
        <v>104107903</v>
      </c>
      <c r="D506" s="420" t="s">
        <v>14091</v>
      </c>
      <c r="F506" s="334"/>
      <c r="G506" s="334"/>
      <c r="H506"/>
      <c r="I506" s="334"/>
      <c r="J506" s="334"/>
      <c r="K506" s="333"/>
    </row>
    <row r="507" spans="1:11" ht="15" customHeight="1" x14ac:dyDescent="0.5">
      <c r="A507" s="419">
        <v>108567204</v>
      </c>
      <c r="B507" s="420" t="s">
        <v>937</v>
      </c>
      <c r="C507" s="419">
        <v>108567204</v>
      </c>
      <c r="D507" s="420" t="s">
        <v>14091</v>
      </c>
      <c r="F507" s="334"/>
      <c r="G507" s="334"/>
      <c r="H507"/>
      <c r="I507" s="334"/>
      <c r="J507" s="334"/>
      <c r="K507" s="333"/>
    </row>
    <row r="508" spans="1:11" ht="15" customHeight="1" x14ac:dyDescent="0.5">
      <c r="A508" s="419">
        <v>103028302</v>
      </c>
      <c r="B508" s="420" t="s">
        <v>939</v>
      </c>
      <c r="C508" s="419">
        <v>103028302</v>
      </c>
      <c r="D508" s="420" t="s">
        <v>14091</v>
      </c>
      <c r="F508" s="334"/>
      <c r="G508" s="334"/>
      <c r="H508"/>
      <c r="I508" s="334"/>
      <c r="J508" s="334"/>
      <c r="K508" s="333"/>
    </row>
    <row r="509" spans="1:11" ht="15" customHeight="1" x14ac:dyDescent="0.5">
      <c r="A509" s="419">
        <v>116496503</v>
      </c>
      <c r="B509" s="420" t="s">
        <v>941</v>
      </c>
      <c r="C509" s="419">
        <v>116496503</v>
      </c>
      <c r="D509" s="420" t="s">
        <v>14091</v>
      </c>
      <c r="F509" s="334"/>
      <c r="G509" s="334"/>
      <c r="H509"/>
      <c r="I509" s="334"/>
      <c r="J509" s="334"/>
      <c r="K509" s="333"/>
    </row>
    <row r="510" spans="1:11" ht="15" customHeight="1" x14ac:dyDescent="0.5">
      <c r="A510" s="419">
        <v>108567404</v>
      </c>
      <c r="B510" s="420" t="s">
        <v>943</v>
      </c>
      <c r="C510" s="419">
        <v>108567404</v>
      </c>
      <c r="D510" s="420" t="s">
        <v>14091</v>
      </c>
      <c r="F510" s="334"/>
      <c r="G510" s="334"/>
      <c r="H510"/>
      <c r="I510" s="334"/>
      <c r="J510" s="334"/>
      <c r="K510" s="333"/>
    </row>
    <row r="511" spans="1:11" ht="15" customHeight="1" x14ac:dyDescent="0.5">
      <c r="A511" s="419">
        <v>104435603</v>
      </c>
      <c r="B511" s="420" t="s">
        <v>945</v>
      </c>
      <c r="C511" s="419">
        <v>104435603</v>
      </c>
      <c r="D511" s="420" t="s">
        <v>14091</v>
      </c>
      <c r="F511" s="334"/>
      <c r="G511" s="334"/>
      <c r="H511"/>
      <c r="I511" s="334"/>
      <c r="J511" s="334"/>
      <c r="K511" s="333"/>
    </row>
    <row r="512" spans="1:11" ht="15" customHeight="1" x14ac:dyDescent="0.5">
      <c r="A512" s="419">
        <v>104435703</v>
      </c>
      <c r="B512" s="420" t="s">
        <v>947</v>
      </c>
      <c r="C512" s="419">
        <v>104435703</v>
      </c>
      <c r="D512" s="420" t="s">
        <v>14091</v>
      </c>
      <c r="F512" s="334"/>
      <c r="G512" s="334"/>
      <c r="H512"/>
      <c r="I512" s="334"/>
      <c r="J512" s="334"/>
      <c r="K512" s="333"/>
    </row>
    <row r="513" spans="1:11" ht="15" customHeight="1" x14ac:dyDescent="0.5">
      <c r="A513" s="419">
        <v>129547203</v>
      </c>
      <c r="B513" s="420" t="s">
        <v>949</v>
      </c>
      <c r="C513" s="419">
        <v>129547203</v>
      </c>
      <c r="D513" s="420" t="s">
        <v>14091</v>
      </c>
      <c r="F513" s="334"/>
      <c r="G513" s="334"/>
      <c r="H513"/>
      <c r="I513" s="334"/>
      <c r="J513" s="334"/>
      <c r="K513" s="333"/>
    </row>
    <row r="514" spans="1:11" ht="15" customHeight="1" x14ac:dyDescent="0.5">
      <c r="A514" s="419">
        <v>104376203</v>
      </c>
      <c r="B514" s="420" t="s">
        <v>951</v>
      </c>
      <c r="C514" s="419">
        <v>104376203</v>
      </c>
      <c r="D514" s="420" t="s">
        <v>14091</v>
      </c>
      <c r="F514" s="334"/>
      <c r="G514" s="334"/>
      <c r="H514"/>
      <c r="I514" s="334"/>
      <c r="J514" s="334"/>
      <c r="K514" s="333"/>
    </row>
    <row r="515" spans="1:11" ht="15" customHeight="1" x14ac:dyDescent="0.5">
      <c r="A515" s="419">
        <v>116496603</v>
      </c>
      <c r="B515" s="420" t="s">
        <v>953</v>
      </c>
      <c r="C515" s="419">
        <v>116496603</v>
      </c>
      <c r="D515" s="420" t="s">
        <v>14091</v>
      </c>
      <c r="F515" s="334"/>
      <c r="G515" s="334"/>
      <c r="H515"/>
      <c r="I515" s="334"/>
      <c r="J515" s="334"/>
      <c r="K515" s="333"/>
    </row>
    <row r="516" spans="1:11" ht="15" customHeight="1" x14ac:dyDescent="0.5">
      <c r="A516" s="419">
        <v>115218003</v>
      </c>
      <c r="B516" s="420" t="s">
        <v>955</v>
      </c>
      <c r="C516" s="419">
        <v>115218003</v>
      </c>
      <c r="D516" s="420" t="s">
        <v>14091</v>
      </c>
      <c r="F516" s="334"/>
      <c r="G516" s="334"/>
      <c r="H516"/>
      <c r="I516" s="334"/>
      <c r="J516" s="334"/>
      <c r="K516" s="333"/>
    </row>
    <row r="517" spans="1:11" ht="15" customHeight="1" x14ac:dyDescent="0.5">
      <c r="A517" s="419">
        <v>104107503</v>
      </c>
      <c r="B517" s="420" t="s">
        <v>957</v>
      </c>
      <c r="C517" s="419">
        <v>104107503</v>
      </c>
      <c r="D517" s="420" t="s">
        <v>14091</v>
      </c>
      <c r="F517" s="334"/>
      <c r="G517" s="334"/>
      <c r="H517"/>
      <c r="I517" s="334"/>
      <c r="J517" s="334"/>
      <c r="K517" s="333"/>
    </row>
    <row r="518" spans="1:11" ht="15" customHeight="1" x14ac:dyDescent="0.5">
      <c r="A518" s="419">
        <v>109427503</v>
      </c>
      <c r="B518" s="420" t="s">
        <v>959</v>
      </c>
      <c r="C518" s="419">
        <v>109427503</v>
      </c>
      <c r="D518" s="420" t="s">
        <v>14091</v>
      </c>
      <c r="F518" s="334"/>
      <c r="G518" s="334"/>
      <c r="H518"/>
      <c r="I518" s="334"/>
      <c r="J518" s="334"/>
      <c r="K518" s="333"/>
    </row>
    <row r="519" spans="1:11" ht="15" customHeight="1" x14ac:dyDescent="0.5">
      <c r="A519" s="419">
        <v>113367003</v>
      </c>
      <c r="B519" s="420" t="s">
        <v>961</v>
      </c>
      <c r="C519" s="419">
        <v>113367003</v>
      </c>
      <c r="D519" s="420" t="s">
        <v>14091</v>
      </c>
      <c r="F519" s="334"/>
      <c r="G519" s="334"/>
      <c r="H519"/>
      <c r="I519" s="334"/>
      <c r="J519" s="334"/>
      <c r="K519" s="333"/>
    </row>
    <row r="520" spans="1:11" ht="15" customHeight="1" x14ac:dyDescent="0.5">
      <c r="A520" s="419">
        <v>108567703</v>
      </c>
      <c r="B520" s="420" t="s">
        <v>963</v>
      </c>
      <c r="C520" s="419">
        <v>108567703</v>
      </c>
      <c r="D520" s="420" t="s">
        <v>14091</v>
      </c>
      <c r="F520" s="334"/>
      <c r="G520" s="334"/>
      <c r="H520"/>
      <c r="I520" s="334"/>
      <c r="J520" s="334"/>
      <c r="K520" s="333"/>
    </row>
    <row r="521" spans="1:11" ht="15" customHeight="1" x14ac:dyDescent="0.5">
      <c r="A521" s="419">
        <v>123467103</v>
      </c>
      <c r="B521" s="420" t="s">
        <v>965</v>
      </c>
      <c r="C521" s="419">
        <v>123467103</v>
      </c>
      <c r="D521" s="420" t="s">
        <v>14091</v>
      </c>
      <c r="F521" s="334"/>
      <c r="G521" s="334"/>
      <c r="H521"/>
      <c r="I521" s="334"/>
      <c r="J521" s="334"/>
      <c r="K521" s="333"/>
    </row>
    <row r="522" spans="1:11" ht="15" customHeight="1" x14ac:dyDescent="0.5">
      <c r="A522" s="419">
        <v>123463370</v>
      </c>
      <c r="B522" s="420" t="s">
        <v>967</v>
      </c>
      <c r="C522" s="419">
        <v>123463370</v>
      </c>
      <c r="D522" s="420" t="s">
        <v>14090</v>
      </c>
      <c r="F522" s="334"/>
      <c r="G522" s="334"/>
      <c r="H522"/>
      <c r="I522" s="334"/>
      <c r="J522" s="334"/>
      <c r="K522" s="333"/>
    </row>
    <row r="523" spans="1:11" ht="15" customHeight="1" x14ac:dyDescent="0.5">
      <c r="A523" s="419">
        <v>103028653</v>
      </c>
      <c r="B523" s="420" t="s">
        <v>969</v>
      </c>
      <c r="C523" s="419">
        <v>103028653</v>
      </c>
      <c r="D523" s="420" t="s">
        <v>14091</v>
      </c>
      <c r="F523" s="334"/>
      <c r="G523" s="334"/>
      <c r="H523"/>
      <c r="I523" s="334"/>
      <c r="J523" s="334"/>
      <c r="K523" s="333"/>
    </row>
    <row r="524" spans="1:11" ht="15" customHeight="1" x14ac:dyDescent="0.5">
      <c r="A524" s="419">
        <v>104107803</v>
      </c>
      <c r="B524" s="420" t="s">
        <v>971</v>
      </c>
      <c r="C524" s="419">
        <v>104107803</v>
      </c>
      <c r="D524" s="420" t="s">
        <v>14091</v>
      </c>
      <c r="F524" s="334"/>
      <c r="G524" s="334"/>
      <c r="H524"/>
      <c r="I524" s="334"/>
      <c r="J524" s="334"/>
      <c r="K524" s="333"/>
    </row>
    <row r="525" spans="1:11" ht="15" customHeight="1" x14ac:dyDescent="0.5">
      <c r="A525" s="419">
        <v>112676203</v>
      </c>
      <c r="B525" s="420" t="s">
        <v>973</v>
      </c>
      <c r="C525" s="419">
        <v>112676203</v>
      </c>
      <c r="D525" s="420" t="s">
        <v>14091</v>
      </c>
      <c r="F525" s="334"/>
      <c r="G525" s="334"/>
      <c r="H525"/>
      <c r="I525" s="334"/>
      <c r="J525" s="334"/>
      <c r="K525" s="333"/>
    </row>
    <row r="526" spans="1:11" ht="15" customHeight="1" x14ac:dyDescent="0.5">
      <c r="A526" s="419">
        <v>103028703</v>
      </c>
      <c r="B526" s="420" t="s">
        <v>975</v>
      </c>
      <c r="C526" s="419">
        <v>103028703</v>
      </c>
      <c r="D526" s="420" t="s">
        <v>14091</v>
      </c>
      <c r="F526" s="334"/>
      <c r="G526" s="334"/>
      <c r="H526"/>
      <c r="I526" s="334"/>
      <c r="J526" s="334"/>
      <c r="K526" s="333"/>
    </row>
    <row r="527" spans="1:11" ht="15" customHeight="1" x14ac:dyDescent="0.5">
      <c r="A527" s="419">
        <v>115218303</v>
      </c>
      <c r="B527" s="420" t="s">
        <v>977</v>
      </c>
      <c r="C527" s="419">
        <v>115218303</v>
      </c>
      <c r="D527" s="420" t="s">
        <v>14091</v>
      </c>
      <c r="F527" s="334"/>
      <c r="G527" s="334"/>
      <c r="H527"/>
      <c r="I527" s="334"/>
      <c r="J527" s="334"/>
      <c r="K527" s="333"/>
    </row>
    <row r="528" spans="1:11" ht="15" customHeight="1" x14ac:dyDescent="0.5">
      <c r="A528" s="419">
        <v>103028753</v>
      </c>
      <c r="B528" s="420" t="s">
        <v>979</v>
      </c>
      <c r="C528" s="419">
        <v>103028753</v>
      </c>
      <c r="D528" s="420" t="s">
        <v>14091</v>
      </c>
      <c r="F528" s="334"/>
      <c r="G528" s="334"/>
      <c r="H528"/>
      <c r="I528" s="334"/>
      <c r="J528" s="334"/>
      <c r="K528" s="333"/>
    </row>
    <row r="529" spans="1:11" ht="15" customHeight="1" x14ac:dyDescent="0.5">
      <c r="A529" s="419">
        <v>127047404</v>
      </c>
      <c r="B529" s="420" t="s">
        <v>981</v>
      </c>
      <c r="C529" s="419">
        <v>127047404</v>
      </c>
      <c r="D529" s="420" t="s">
        <v>14091</v>
      </c>
      <c r="F529" s="334"/>
      <c r="G529" s="334"/>
      <c r="H529"/>
      <c r="I529" s="334"/>
      <c r="J529" s="334"/>
      <c r="K529" s="333"/>
    </row>
    <row r="530" spans="1:11" ht="15" customHeight="1" x14ac:dyDescent="0.5">
      <c r="A530" s="419">
        <v>112676403</v>
      </c>
      <c r="B530" s="420" t="s">
        <v>983</v>
      </c>
      <c r="C530" s="419">
        <v>112676403</v>
      </c>
      <c r="D530" s="420" t="s">
        <v>14091</v>
      </c>
      <c r="F530" s="334"/>
      <c r="G530" s="334"/>
      <c r="H530"/>
      <c r="I530" s="334"/>
      <c r="J530" s="334"/>
      <c r="K530" s="333"/>
    </row>
    <row r="531" spans="1:11" ht="15" customHeight="1" x14ac:dyDescent="0.5">
      <c r="A531" s="419">
        <v>117416103</v>
      </c>
      <c r="B531" s="420" t="s">
        <v>985</v>
      </c>
      <c r="C531" s="419">
        <v>117416103</v>
      </c>
      <c r="D531" s="420" t="s">
        <v>14091</v>
      </c>
      <c r="F531" s="334"/>
      <c r="G531" s="334"/>
      <c r="H531"/>
      <c r="I531" s="334"/>
      <c r="J531" s="334"/>
      <c r="K531" s="333"/>
    </row>
    <row r="532" spans="1:11" ht="15" customHeight="1" x14ac:dyDescent="0.5">
      <c r="A532" s="419">
        <v>125238402</v>
      </c>
      <c r="B532" s="420" t="s">
        <v>987</v>
      </c>
      <c r="C532" s="419">
        <v>125238402</v>
      </c>
      <c r="D532" s="420" t="s">
        <v>14091</v>
      </c>
      <c r="F532" s="334"/>
      <c r="G532" s="334"/>
      <c r="H532"/>
      <c r="I532" s="334"/>
      <c r="J532" s="334"/>
      <c r="K532" s="333"/>
    </row>
    <row r="533" spans="1:11" ht="15" customHeight="1" x14ac:dyDescent="0.5">
      <c r="A533" s="419">
        <v>101306503</v>
      </c>
      <c r="B533" s="420" t="s">
        <v>989</v>
      </c>
      <c r="C533" s="419">
        <v>101306503</v>
      </c>
      <c r="D533" s="420" t="s">
        <v>14091</v>
      </c>
      <c r="F533" s="334"/>
      <c r="G533" s="334"/>
      <c r="H533"/>
      <c r="I533" s="334"/>
      <c r="J533" s="334"/>
      <c r="K533" s="333"/>
    </row>
    <row r="534" spans="1:11" ht="15" customHeight="1" x14ac:dyDescent="0.5">
      <c r="A534" s="419">
        <v>116197503</v>
      </c>
      <c r="B534" s="420" t="s">
        <v>991</v>
      </c>
      <c r="C534" s="419">
        <v>116197503</v>
      </c>
      <c r="D534" s="420" t="s">
        <v>14091</v>
      </c>
      <c r="F534" s="334"/>
      <c r="G534" s="334"/>
      <c r="H534"/>
      <c r="I534" s="334"/>
      <c r="J534" s="334"/>
      <c r="K534" s="333"/>
    </row>
    <row r="535" spans="1:11" ht="15" customHeight="1" x14ac:dyDescent="0.5">
      <c r="A535" s="419">
        <v>111297504</v>
      </c>
      <c r="B535" s="420" t="s">
        <v>993</v>
      </c>
      <c r="C535" s="419">
        <v>111297504</v>
      </c>
      <c r="D535" s="420" t="s">
        <v>14091</v>
      </c>
      <c r="F535" s="334"/>
      <c r="G535" s="334"/>
      <c r="H535"/>
      <c r="I535" s="334"/>
      <c r="J535" s="334"/>
      <c r="K535" s="333"/>
    </row>
    <row r="536" spans="1:11" ht="15" customHeight="1" x14ac:dyDescent="0.5">
      <c r="A536" s="419">
        <v>111317503</v>
      </c>
      <c r="B536" s="420" t="s">
        <v>995</v>
      </c>
      <c r="C536" s="419">
        <v>111317503</v>
      </c>
      <c r="D536" s="420" t="s">
        <v>14091</v>
      </c>
      <c r="F536" s="334"/>
      <c r="G536" s="334"/>
      <c r="H536"/>
      <c r="I536" s="334"/>
      <c r="J536" s="334"/>
      <c r="K536" s="333"/>
    </row>
    <row r="537" spans="1:11" ht="15" customHeight="1" x14ac:dyDescent="0.5">
      <c r="A537" s="419">
        <v>121395703</v>
      </c>
      <c r="B537" s="420" t="s">
        <v>997</v>
      </c>
      <c r="C537" s="419">
        <v>121395703</v>
      </c>
      <c r="D537" s="420" t="s">
        <v>14091</v>
      </c>
      <c r="F537" s="334"/>
      <c r="G537" s="334"/>
      <c r="H537"/>
      <c r="I537" s="334"/>
      <c r="J537" s="334"/>
      <c r="K537" s="333"/>
    </row>
    <row r="538" spans="1:11" ht="15" customHeight="1" x14ac:dyDescent="0.5">
      <c r="A538" s="419">
        <v>117597003</v>
      </c>
      <c r="B538" s="420" t="s">
        <v>999</v>
      </c>
      <c r="C538" s="419">
        <v>117597003</v>
      </c>
      <c r="D538" s="420" t="s">
        <v>14091</v>
      </c>
      <c r="F538" s="334"/>
      <c r="G538" s="334"/>
      <c r="H538"/>
      <c r="I538" s="334"/>
      <c r="J538" s="334"/>
      <c r="K538" s="333"/>
    </row>
    <row r="539" spans="1:11" ht="15" customHeight="1" x14ac:dyDescent="0.5">
      <c r="A539" s="419">
        <v>112676503</v>
      </c>
      <c r="B539" s="420" t="s">
        <v>1001</v>
      </c>
      <c r="C539" s="419">
        <v>112676503</v>
      </c>
      <c r="D539" s="420" t="s">
        <v>14091</v>
      </c>
      <c r="F539" s="334"/>
      <c r="G539" s="334"/>
      <c r="H539"/>
      <c r="I539" s="334"/>
      <c r="J539" s="334"/>
      <c r="K539" s="333"/>
    </row>
    <row r="540" spans="1:11" ht="15" customHeight="1" x14ac:dyDescent="0.5">
      <c r="A540" s="419">
        <v>107657503</v>
      </c>
      <c r="B540" s="420" t="s">
        <v>1003</v>
      </c>
      <c r="C540" s="419">
        <v>107657503</v>
      </c>
      <c r="D540" s="420" t="s">
        <v>14091</v>
      </c>
      <c r="F540" s="334"/>
      <c r="G540" s="334"/>
      <c r="H540"/>
      <c r="I540" s="334"/>
      <c r="J540" s="334"/>
      <c r="K540" s="333"/>
    </row>
    <row r="541" spans="1:11" ht="15" customHeight="1" x14ac:dyDescent="0.5">
      <c r="A541" s="419">
        <v>108515107</v>
      </c>
      <c r="B541" s="420" t="s">
        <v>1005</v>
      </c>
      <c r="C541" s="419">
        <v>108515107</v>
      </c>
      <c r="D541" s="420" t="s">
        <v>14090</v>
      </c>
      <c r="F541" s="334"/>
      <c r="G541" s="334"/>
      <c r="H541"/>
      <c r="I541" s="334"/>
      <c r="J541" s="334"/>
      <c r="K541" s="333"/>
    </row>
    <row r="542" spans="1:11" ht="15" customHeight="1" x14ac:dyDescent="0.5">
      <c r="A542" s="419">
        <v>103023410</v>
      </c>
      <c r="B542" s="420" t="s">
        <v>1007</v>
      </c>
      <c r="C542" s="419">
        <v>103023410</v>
      </c>
      <c r="D542" s="420" t="s">
        <v>14090</v>
      </c>
      <c r="F542" s="334"/>
      <c r="G542" s="334"/>
      <c r="H542"/>
      <c r="I542" s="334"/>
      <c r="J542" s="334"/>
      <c r="K542" s="333"/>
    </row>
    <row r="543" spans="1:11" ht="15" customHeight="1" x14ac:dyDescent="0.5">
      <c r="A543" s="419">
        <v>108077503</v>
      </c>
      <c r="B543" s="420" t="s">
        <v>1009</v>
      </c>
      <c r="C543" s="419">
        <v>108077503</v>
      </c>
      <c r="D543" s="420" t="s">
        <v>14091</v>
      </c>
      <c r="F543" s="334"/>
      <c r="G543" s="334"/>
      <c r="H543"/>
      <c r="I543" s="334"/>
      <c r="J543" s="334"/>
      <c r="K543" s="333"/>
    </row>
    <row r="544" spans="1:11" ht="15" customHeight="1" x14ac:dyDescent="0.5">
      <c r="A544" s="419">
        <v>112676703</v>
      </c>
      <c r="B544" s="420" t="s">
        <v>1011</v>
      </c>
      <c r="C544" s="419">
        <v>112676703</v>
      </c>
      <c r="D544" s="420" t="s">
        <v>14091</v>
      </c>
      <c r="F544" s="334"/>
      <c r="G544" s="334"/>
      <c r="H544"/>
      <c r="I544" s="334"/>
      <c r="J544" s="334"/>
      <c r="K544" s="333"/>
    </row>
    <row r="545" spans="1:11" ht="15" customHeight="1" x14ac:dyDescent="0.5">
      <c r="A545" s="419">
        <v>125238502</v>
      </c>
      <c r="B545" s="420" t="s">
        <v>1013</v>
      </c>
      <c r="C545" s="419">
        <v>125238502</v>
      </c>
      <c r="D545" s="420" t="s">
        <v>14091</v>
      </c>
      <c r="F545" s="334"/>
      <c r="G545" s="334"/>
      <c r="H545"/>
      <c r="I545" s="334"/>
      <c r="J545" s="334"/>
      <c r="K545" s="333"/>
    </row>
    <row r="546" spans="1:11" ht="15" customHeight="1" x14ac:dyDescent="0.5">
      <c r="A546" s="419">
        <v>123467203</v>
      </c>
      <c r="B546" s="420" t="s">
        <v>1015</v>
      </c>
      <c r="C546" s="419">
        <v>123467203</v>
      </c>
      <c r="D546" s="420" t="s">
        <v>14091</v>
      </c>
      <c r="F546" s="334"/>
      <c r="G546" s="334"/>
      <c r="H546"/>
      <c r="I546" s="334"/>
      <c r="J546" s="334"/>
      <c r="K546" s="333"/>
    </row>
    <row r="547" spans="1:11" ht="15" customHeight="1" x14ac:dyDescent="0.5">
      <c r="A547" s="419">
        <v>123467303</v>
      </c>
      <c r="B547" s="420" t="s">
        <v>1017</v>
      </c>
      <c r="C547" s="419">
        <v>123467303</v>
      </c>
      <c r="D547" s="420" t="s">
        <v>14091</v>
      </c>
      <c r="F547" s="334"/>
      <c r="G547" s="334"/>
      <c r="H547"/>
      <c r="I547" s="334"/>
      <c r="J547" s="334"/>
      <c r="K547" s="333"/>
    </row>
    <row r="548" spans="1:11" ht="15" customHeight="1" x14ac:dyDescent="0.5">
      <c r="A548" s="419">
        <v>110148002</v>
      </c>
      <c r="B548" s="420" t="s">
        <v>1019</v>
      </c>
      <c r="C548" s="419">
        <v>110148002</v>
      </c>
      <c r="D548" s="420" t="s">
        <v>14091</v>
      </c>
      <c r="F548" s="334"/>
      <c r="G548" s="334"/>
      <c r="H548"/>
      <c r="I548" s="334"/>
      <c r="J548" s="334"/>
      <c r="K548" s="333"/>
    </row>
    <row r="549" spans="1:11" ht="15" customHeight="1" x14ac:dyDescent="0.5">
      <c r="A549" s="419">
        <v>103028833</v>
      </c>
      <c r="B549" s="420" t="s">
        <v>1021</v>
      </c>
      <c r="C549" s="419">
        <v>103028833</v>
      </c>
      <c r="D549" s="420" t="s">
        <v>14091</v>
      </c>
      <c r="F549" s="334"/>
      <c r="G549" s="334"/>
      <c r="H549"/>
      <c r="I549" s="334"/>
      <c r="J549" s="334"/>
      <c r="K549" s="333"/>
    </row>
    <row r="550" spans="1:11" ht="15" customHeight="1" x14ac:dyDescent="0.5">
      <c r="A550" s="419">
        <v>115228003</v>
      </c>
      <c r="B550" s="420" t="s">
        <v>1023</v>
      </c>
      <c r="C550" s="419">
        <v>115228003</v>
      </c>
      <c r="D550" s="420" t="s">
        <v>14091</v>
      </c>
      <c r="F550" s="334"/>
      <c r="G550" s="334"/>
      <c r="H550"/>
      <c r="I550" s="334"/>
      <c r="J550" s="334"/>
      <c r="K550" s="333"/>
    </row>
    <row r="551" spans="1:11" ht="15" customHeight="1" x14ac:dyDescent="0.5">
      <c r="A551" s="419">
        <v>103028853</v>
      </c>
      <c r="B551" s="420" t="s">
        <v>1025</v>
      </c>
      <c r="C551" s="419">
        <v>103028853</v>
      </c>
      <c r="D551" s="420" t="s">
        <v>14091</v>
      </c>
      <c r="F551" s="334"/>
      <c r="G551" s="334"/>
      <c r="H551"/>
      <c r="I551" s="334"/>
      <c r="J551" s="334"/>
      <c r="K551" s="333"/>
    </row>
    <row r="552" spans="1:11" ht="15" customHeight="1" x14ac:dyDescent="0.5">
      <c r="A552" s="419">
        <v>120456003</v>
      </c>
      <c r="B552" s="420" t="s">
        <v>1027</v>
      </c>
      <c r="C552" s="419">
        <v>120456003</v>
      </c>
      <c r="D552" s="420" t="s">
        <v>14091</v>
      </c>
      <c r="F552" s="334"/>
      <c r="G552" s="334"/>
      <c r="H552"/>
      <c r="I552" s="334"/>
      <c r="J552" s="334"/>
      <c r="K552" s="333"/>
    </row>
    <row r="553" spans="1:11" ht="15" customHeight="1" x14ac:dyDescent="0.5">
      <c r="A553" s="419">
        <v>101833400</v>
      </c>
      <c r="B553" s="420" t="s">
        <v>1029</v>
      </c>
      <c r="C553" s="419">
        <v>101833400</v>
      </c>
      <c r="D553" s="420" t="s">
        <v>14090</v>
      </c>
      <c r="F553" s="334"/>
      <c r="G553" s="334"/>
      <c r="H553"/>
      <c r="I553" s="334"/>
      <c r="J553" s="334"/>
      <c r="K553" s="333"/>
    </row>
    <row r="554" spans="1:11" ht="15" customHeight="1" x14ac:dyDescent="0.5">
      <c r="A554" s="419">
        <v>117576303</v>
      </c>
      <c r="B554" s="420" t="s">
        <v>1031</v>
      </c>
      <c r="C554" s="419">
        <v>117576303</v>
      </c>
      <c r="D554" s="420" t="s">
        <v>14091</v>
      </c>
      <c r="F554" s="334"/>
      <c r="G554" s="334"/>
      <c r="H554"/>
      <c r="I554" s="334"/>
      <c r="J554" s="334"/>
      <c r="K554" s="333"/>
    </row>
    <row r="555" spans="1:11" ht="15" customHeight="1" x14ac:dyDescent="0.5">
      <c r="A555" s="419">
        <v>116493130</v>
      </c>
      <c r="B555" s="420" t="s">
        <v>1033</v>
      </c>
      <c r="C555" s="419">
        <v>116493130</v>
      </c>
      <c r="D555" s="420" t="s">
        <v>14090</v>
      </c>
      <c r="F555" s="334"/>
      <c r="G555" s="334"/>
      <c r="H555"/>
      <c r="I555" s="334"/>
      <c r="J555" s="334"/>
      <c r="K555" s="333"/>
    </row>
    <row r="556" spans="1:11" ht="15" customHeight="1" x14ac:dyDescent="0.5">
      <c r="A556" s="419">
        <v>119586503</v>
      </c>
      <c r="B556" s="420" t="s">
        <v>1035</v>
      </c>
      <c r="C556" s="419">
        <v>119586503</v>
      </c>
      <c r="D556" s="420" t="s">
        <v>14091</v>
      </c>
      <c r="F556" s="334"/>
      <c r="G556" s="334"/>
      <c r="H556"/>
      <c r="I556" s="334"/>
      <c r="J556" s="334"/>
      <c r="K556" s="333"/>
    </row>
    <row r="557" spans="1:11" ht="15" customHeight="1" x14ac:dyDescent="0.5">
      <c r="A557" s="419">
        <v>115228303</v>
      </c>
      <c r="B557" s="420" t="s">
        <v>1037</v>
      </c>
      <c r="C557" s="419">
        <v>115228303</v>
      </c>
      <c r="D557" s="420" t="s">
        <v>14091</v>
      </c>
      <c r="F557" s="334"/>
      <c r="G557" s="334"/>
      <c r="H557"/>
      <c r="I557" s="334"/>
      <c r="J557" s="334"/>
      <c r="K557" s="333"/>
    </row>
    <row r="558" spans="1:11" ht="15" customHeight="1" x14ac:dyDescent="0.5">
      <c r="A558" s="419">
        <v>115506003</v>
      </c>
      <c r="B558" s="420" t="s">
        <v>1039</v>
      </c>
      <c r="C558" s="419">
        <v>115506003</v>
      </c>
      <c r="D558" s="420" t="s">
        <v>14091</v>
      </c>
      <c r="F558" s="334"/>
      <c r="G558" s="334"/>
      <c r="H558"/>
      <c r="I558" s="334"/>
      <c r="J558" s="334"/>
      <c r="K558" s="333"/>
    </row>
    <row r="559" spans="1:11" ht="15" customHeight="1" x14ac:dyDescent="0.5">
      <c r="A559" s="419">
        <v>192518422</v>
      </c>
      <c r="B559" s="420" t="s">
        <v>18276</v>
      </c>
      <c r="C559" s="419">
        <v>192518422</v>
      </c>
      <c r="D559" s="420" t="s">
        <v>14090</v>
      </c>
      <c r="F559" s="334"/>
      <c r="G559" s="334"/>
      <c r="H559"/>
      <c r="I559" s="334"/>
      <c r="J559" s="334"/>
      <c r="K559" s="333"/>
    </row>
    <row r="560" spans="1:11" ht="15" customHeight="1" x14ac:dyDescent="0.5">
      <c r="A560" s="419">
        <v>129547603</v>
      </c>
      <c r="B560" s="420" t="s">
        <v>1042</v>
      </c>
      <c r="C560" s="419">
        <v>129547603</v>
      </c>
      <c r="D560" s="420" t="s">
        <v>14091</v>
      </c>
      <c r="F560" s="334"/>
      <c r="G560" s="334"/>
      <c r="H560"/>
      <c r="I560" s="334"/>
      <c r="J560" s="334"/>
      <c r="K560" s="333"/>
    </row>
    <row r="561" spans="1:11" ht="15" customHeight="1" x14ac:dyDescent="0.5">
      <c r="A561" s="419">
        <v>126511530</v>
      </c>
      <c r="B561" s="420" t="s">
        <v>13897</v>
      </c>
      <c r="C561" s="419">
        <v>126511530</v>
      </c>
      <c r="D561" s="420" t="s">
        <v>14090</v>
      </c>
      <c r="F561" s="334"/>
      <c r="G561" s="334"/>
      <c r="H561"/>
      <c r="I561" s="334"/>
      <c r="J561" s="334"/>
      <c r="K561" s="333"/>
    </row>
    <row r="562" spans="1:11" ht="15" customHeight="1" x14ac:dyDescent="0.5">
      <c r="A562" s="419">
        <v>102020003</v>
      </c>
      <c r="B562" s="420" t="s">
        <v>14100</v>
      </c>
      <c r="C562" s="419">
        <v>102020003</v>
      </c>
      <c r="D562" s="420" t="s">
        <v>14090</v>
      </c>
      <c r="F562" s="334"/>
      <c r="G562" s="334"/>
      <c r="H562"/>
      <c r="I562" s="334"/>
      <c r="J562" s="334"/>
      <c r="K562" s="333"/>
    </row>
    <row r="563" spans="1:11" ht="15" customHeight="1" x14ac:dyDescent="0.5">
      <c r="A563" s="419">
        <v>126515691</v>
      </c>
      <c r="B563" s="420" t="s">
        <v>11263</v>
      </c>
      <c r="C563" s="419">
        <v>126515691</v>
      </c>
      <c r="D563" s="420" t="s">
        <v>14090</v>
      </c>
      <c r="F563" s="334"/>
      <c r="G563" s="334"/>
      <c r="H563"/>
      <c r="I563" s="334"/>
      <c r="J563" s="334"/>
      <c r="K563" s="333"/>
    </row>
    <row r="564" spans="1:11" ht="15" customHeight="1" x14ac:dyDescent="0.5">
      <c r="A564" s="419">
        <v>105620001</v>
      </c>
      <c r="B564" s="420" t="s">
        <v>1044</v>
      </c>
      <c r="C564" s="419">
        <v>105620001</v>
      </c>
      <c r="D564" s="420" t="s">
        <v>14090</v>
      </c>
      <c r="F564" s="334"/>
      <c r="G564" s="334"/>
      <c r="H564"/>
      <c r="I564" s="334"/>
      <c r="J564" s="334"/>
      <c r="K564" s="333"/>
    </row>
    <row r="565" spans="1:11" ht="15" customHeight="1" x14ac:dyDescent="0.5">
      <c r="A565" s="419">
        <v>106617203</v>
      </c>
      <c r="B565" s="420" t="s">
        <v>1046</v>
      </c>
      <c r="C565" s="419">
        <v>106617203</v>
      </c>
      <c r="D565" s="420" t="s">
        <v>14091</v>
      </c>
      <c r="F565" s="334"/>
      <c r="G565" s="334"/>
      <c r="H565"/>
      <c r="I565" s="334"/>
      <c r="J565" s="334"/>
      <c r="K565" s="333"/>
    </row>
    <row r="566" spans="1:11" ht="15" customHeight="1" x14ac:dyDescent="0.5">
      <c r="A566" s="419">
        <v>117086503</v>
      </c>
      <c r="B566" s="420" t="s">
        <v>1048</v>
      </c>
      <c r="C566" s="419">
        <v>117086503</v>
      </c>
      <c r="D566" s="420" t="s">
        <v>14091</v>
      </c>
      <c r="F566" s="334"/>
      <c r="G566" s="334"/>
      <c r="H566"/>
      <c r="I566" s="334"/>
      <c r="J566" s="334"/>
      <c r="K566" s="333"/>
    </row>
    <row r="567" spans="1:11" ht="15" customHeight="1" x14ac:dyDescent="0.5">
      <c r="A567" s="419">
        <v>124157802</v>
      </c>
      <c r="B567" s="420" t="s">
        <v>1050</v>
      </c>
      <c r="C567" s="419">
        <v>124157802</v>
      </c>
      <c r="D567" s="420" t="s">
        <v>14091</v>
      </c>
      <c r="F567" s="334"/>
      <c r="G567" s="334"/>
      <c r="H567"/>
      <c r="I567" s="334"/>
      <c r="J567" s="334"/>
      <c r="K567" s="333"/>
    </row>
    <row r="568" spans="1:11" ht="15" customHeight="1" x14ac:dyDescent="0.5">
      <c r="A568" s="419">
        <v>101638003</v>
      </c>
      <c r="B568" s="420" t="s">
        <v>1052</v>
      </c>
      <c r="C568" s="419">
        <v>101638003</v>
      </c>
      <c r="D568" s="420" t="s">
        <v>14091</v>
      </c>
      <c r="F568" s="334"/>
      <c r="G568" s="334"/>
      <c r="H568"/>
      <c r="I568" s="334"/>
      <c r="J568" s="334"/>
      <c r="K568" s="333"/>
    </row>
    <row r="569" spans="1:11" ht="15" customHeight="1" x14ac:dyDescent="0.5">
      <c r="A569" s="419">
        <v>129547803</v>
      </c>
      <c r="B569" s="420" t="s">
        <v>1054</v>
      </c>
      <c r="C569" s="419">
        <v>129547803</v>
      </c>
      <c r="D569" s="420" t="s">
        <v>14091</v>
      </c>
      <c r="F569" s="334"/>
      <c r="G569" s="334"/>
      <c r="H569"/>
      <c r="I569" s="334"/>
      <c r="J569" s="334"/>
      <c r="K569" s="333"/>
    </row>
    <row r="570" spans="1:11" ht="15" customHeight="1" x14ac:dyDescent="0.5">
      <c r="A570" s="419">
        <v>117086653</v>
      </c>
      <c r="B570" s="420" t="s">
        <v>1056</v>
      </c>
      <c r="C570" s="419">
        <v>117086653</v>
      </c>
      <c r="D570" s="420" t="s">
        <v>14091</v>
      </c>
      <c r="F570" s="334"/>
      <c r="G570" s="334"/>
      <c r="H570"/>
      <c r="I570" s="334"/>
      <c r="J570" s="334"/>
      <c r="K570" s="333"/>
    </row>
    <row r="571" spans="1:11" ht="15" customHeight="1" x14ac:dyDescent="0.5">
      <c r="A571" s="419">
        <v>114068003</v>
      </c>
      <c r="B571" s="420" t="s">
        <v>1058</v>
      </c>
      <c r="C571" s="419">
        <v>114068003</v>
      </c>
      <c r="D571" s="420" t="s">
        <v>14091</v>
      </c>
      <c r="F571" s="334"/>
      <c r="G571" s="334"/>
      <c r="H571"/>
      <c r="I571" s="334"/>
      <c r="J571" s="334"/>
      <c r="K571" s="333"/>
    </row>
    <row r="572" spans="1:11" ht="15" customHeight="1" x14ac:dyDescent="0.5">
      <c r="A572" s="419">
        <v>118667503</v>
      </c>
      <c r="B572" s="420" t="s">
        <v>1060</v>
      </c>
      <c r="C572" s="419">
        <v>118667503</v>
      </c>
      <c r="D572" s="420" t="s">
        <v>14091</v>
      </c>
      <c r="F572" s="334"/>
      <c r="G572" s="334"/>
      <c r="H572"/>
      <c r="I572" s="334"/>
      <c r="J572" s="334"/>
      <c r="K572" s="333"/>
    </row>
    <row r="573" spans="1:11" ht="15" customHeight="1" x14ac:dyDescent="0.5">
      <c r="A573" s="419">
        <v>108568404</v>
      </c>
      <c r="B573" s="420" t="s">
        <v>1062</v>
      </c>
      <c r="C573" s="419">
        <v>108568404</v>
      </c>
      <c r="D573" s="420" t="s">
        <v>14091</v>
      </c>
      <c r="F573" s="334"/>
      <c r="G573" s="334"/>
      <c r="H573"/>
      <c r="I573" s="334"/>
      <c r="J573" s="334"/>
      <c r="K573" s="333"/>
    </row>
    <row r="574" spans="1:11" ht="15" customHeight="1" x14ac:dyDescent="0.5">
      <c r="A574" s="419">
        <v>112286003</v>
      </c>
      <c r="B574" s="420" t="s">
        <v>1064</v>
      </c>
      <c r="C574" s="419">
        <v>112286003</v>
      </c>
      <c r="D574" s="420" t="s">
        <v>14091</v>
      </c>
      <c r="F574" s="334"/>
      <c r="G574" s="334"/>
      <c r="H574"/>
      <c r="I574" s="334"/>
      <c r="J574" s="334"/>
      <c r="K574" s="333"/>
    </row>
    <row r="575" spans="1:11" ht="15" customHeight="1" x14ac:dyDescent="0.5">
      <c r="A575" s="419">
        <v>108058003</v>
      </c>
      <c r="B575" s="420" t="s">
        <v>1066</v>
      </c>
      <c r="C575" s="419">
        <v>108058003</v>
      </c>
      <c r="D575" s="420" t="s">
        <v>14091</v>
      </c>
      <c r="F575" s="334"/>
      <c r="G575" s="334"/>
      <c r="H575"/>
      <c r="I575" s="334"/>
      <c r="J575" s="334"/>
      <c r="K575" s="333"/>
    </row>
    <row r="576" spans="1:11" ht="15" customHeight="1" x14ac:dyDescent="0.5">
      <c r="A576" s="419">
        <v>114068103</v>
      </c>
      <c r="B576" s="420" t="s">
        <v>1068</v>
      </c>
      <c r="C576" s="419">
        <v>114068103</v>
      </c>
      <c r="D576" s="420" t="s">
        <v>14091</v>
      </c>
      <c r="F576" s="334"/>
      <c r="G576" s="334"/>
      <c r="H576"/>
      <c r="I576" s="334"/>
      <c r="J576" s="334"/>
      <c r="K576" s="333"/>
    </row>
    <row r="577" spans="1:11" ht="15" customHeight="1" x14ac:dyDescent="0.5">
      <c r="A577" s="419">
        <v>108078003</v>
      </c>
      <c r="B577" s="420" t="s">
        <v>1070</v>
      </c>
      <c r="C577" s="419">
        <v>108078003</v>
      </c>
      <c r="D577" s="420" t="s">
        <v>14091</v>
      </c>
      <c r="F577" s="334"/>
      <c r="G577" s="334"/>
      <c r="H577"/>
      <c r="I577" s="334"/>
      <c r="J577" s="334"/>
      <c r="K577" s="333"/>
    </row>
    <row r="578" spans="1:11" ht="15" customHeight="1" x14ac:dyDescent="0.5">
      <c r="A578" s="419">
        <v>104377003</v>
      </c>
      <c r="B578" s="420" t="s">
        <v>1072</v>
      </c>
      <c r="C578" s="419">
        <v>104377003</v>
      </c>
      <c r="D578" s="420" t="s">
        <v>14091</v>
      </c>
      <c r="F578" s="334"/>
      <c r="G578" s="334"/>
      <c r="H578"/>
      <c r="I578" s="334"/>
      <c r="J578" s="334"/>
      <c r="K578" s="333"/>
    </row>
    <row r="579" spans="1:11" ht="15" customHeight="1" x14ac:dyDescent="0.5">
      <c r="A579" s="419">
        <v>105259103</v>
      </c>
      <c r="B579" s="420" t="s">
        <v>1074</v>
      </c>
      <c r="C579" s="419">
        <v>105259103</v>
      </c>
      <c r="D579" s="420" t="s">
        <v>14091</v>
      </c>
      <c r="F579" s="334"/>
      <c r="G579" s="334"/>
      <c r="H579"/>
      <c r="I579" s="334"/>
      <c r="J579" s="334"/>
      <c r="K579" s="333"/>
    </row>
    <row r="580" spans="1:11" ht="15" customHeight="1" x14ac:dyDescent="0.5">
      <c r="A580" s="419">
        <v>106169003</v>
      </c>
      <c r="B580" s="420" t="s">
        <v>1076</v>
      </c>
      <c r="C580" s="419">
        <v>106169003</v>
      </c>
      <c r="D580" s="420" t="s">
        <v>14091</v>
      </c>
      <c r="F580" s="334"/>
      <c r="G580" s="334"/>
      <c r="H580"/>
      <c r="I580" s="334"/>
      <c r="J580" s="334"/>
      <c r="K580" s="333"/>
    </row>
    <row r="581" spans="1:11" ht="15" customHeight="1" x14ac:dyDescent="0.5">
      <c r="A581" s="419">
        <v>101268003</v>
      </c>
      <c r="B581" s="420" t="s">
        <v>1078</v>
      </c>
      <c r="C581" s="419">
        <v>101268003</v>
      </c>
      <c r="D581" s="420" t="s">
        <v>14091</v>
      </c>
      <c r="F581" s="334"/>
      <c r="G581" s="334"/>
      <c r="H581"/>
      <c r="I581" s="334"/>
      <c r="J581" s="334"/>
      <c r="K581" s="333"/>
    </row>
    <row r="582" spans="1:11" ht="15" customHeight="1" x14ac:dyDescent="0.5">
      <c r="A582" s="419">
        <v>124158503</v>
      </c>
      <c r="B582" s="420" t="s">
        <v>1080</v>
      </c>
      <c r="C582" s="419">
        <v>124158503</v>
      </c>
      <c r="D582" s="420" t="s">
        <v>14091</v>
      </c>
      <c r="F582" s="334"/>
      <c r="G582" s="334"/>
      <c r="H582"/>
      <c r="I582" s="334"/>
      <c r="J582" s="334"/>
      <c r="K582" s="333"/>
    </row>
    <row r="583" spans="1:11" ht="15" customHeight="1" x14ac:dyDescent="0.5">
      <c r="A583" s="419">
        <v>128328003</v>
      </c>
      <c r="B583" s="420" t="s">
        <v>1082</v>
      </c>
      <c r="C583" s="419">
        <v>128328003</v>
      </c>
      <c r="D583" s="420" t="s">
        <v>14091</v>
      </c>
      <c r="F583" s="334"/>
      <c r="G583" s="334"/>
      <c r="H583"/>
      <c r="I583" s="334"/>
      <c r="J583" s="334"/>
      <c r="K583" s="333"/>
    </row>
    <row r="584" spans="1:11" ht="15" customHeight="1" x14ac:dyDescent="0.5">
      <c r="A584" s="419">
        <v>126512674</v>
      </c>
      <c r="B584" s="420" t="s">
        <v>10992</v>
      </c>
      <c r="C584" s="419">
        <v>126512674</v>
      </c>
      <c r="D584" s="420" t="s">
        <v>14090</v>
      </c>
      <c r="F584" s="334"/>
      <c r="G584" s="334"/>
      <c r="H584"/>
      <c r="I584" s="334"/>
      <c r="J584" s="334"/>
      <c r="K584" s="333"/>
    </row>
    <row r="585" spans="1:11" ht="15" customHeight="1" x14ac:dyDescent="0.5">
      <c r="A585" s="419">
        <v>126519434</v>
      </c>
      <c r="B585" s="420" t="s">
        <v>18277</v>
      </c>
      <c r="C585" s="419">
        <v>126519434</v>
      </c>
      <c r="D585" s="420" t="s">
        <v>14090</v>
      </c>
      <c r="F585" s="334"/>
      <c r="G585" s="334"/>
      <c r="H585"/>
      <c r="I585" s="334"/>
      <c r="J585" s="334"/>
      <c r="K585" s="333"/>
    </row>
    <row r="586" spans="1:11" ht="15" customHeight="1" x14ac:dyDescent="0.5">
      <c r="A586" s="419">
        <v>126517442</v>
      </c>
      <c r="B586" s="420" t="s">
        <v>18278</v>
      </c>
      <c r="C586" s="419">
        <v>126517442</v>
      </c>
      <c r="D586" s="420" t="s">
        <v>14090</v>
      </c>
      <c r="F586" s="334"/>
      <c r="G586" s="334"/>
      <c r="H586"/>
      <c r="I586" s="334"/>
      <c r="J586" s="334"/>
      <c r="K586" s="333"/>
    </row>
    <row r="587" spans="1:11" ht="15" customHeight="1" x14ac:dyDescent="0.5">
      <c r="A587" s="419">
        <v>103519376</v>
      </c>
      <c r="B587" s="420" t="s">
        <v>18279</v>
      </c>
      <c r="C587" s="419">
        <v>103519376</v>
      </c>
      <c r="D587" s="420" t="s">
        <v>14090</v>
      </c>
      <c r="F587" s="334"/>
      <c r="G587" s="334"/>
      <c r="H587"/>
      <c r="I587" s="334"/>
      <c r="J587" s="334"/>
      <c r="K587" s="333"/>
    </row>
    <row r="588" spans="1:11" ht="15" customHeight="1" x14ac:dyDescent="0.5">
      <c r="A588" s="419">
        <v>126513210</v>
      </c>
      <c r="B588" s="420" t="s">
        <v>1086</v>
      </c>
      <c r="C588" s="419">
        <v>126513210</v>
      </c>
      <c r="D588" s="420" t="s">
        <v>14090</v>
      </c>
      <c r="F588" s="334"/>
      <c r="G588" s="334"/>
      <c r="H588"/>
      <c r="I588" s="334"/>
      <c r="J588" s="334"/>
      <c r="K588" s="333"/>
    </row>
    <row r="589" spans="1:11" ht="15" customHeight="1" x14ac:dyDescent="0.5">
      <c r="A589" s="419">
        <v>126513415</v>
      </c>
      <c r="B589" s="420" t="s">
        <v>18280</v>
      </c>
      <c r="C589" s="419">
        <v>126513415</v>
      </c>
      <c r="D589" s="420" t="s">
        <v>14090</v>
      </c>
      <c r="F589" s="334"/>
      <c r="G589" s="334"/>
      <c r="H589"/>
      <c r="I589" s="334"/>
      <c r="J589" s="334"/>
      <c r="K589" s="333"/>
    </row>
    <row r="590" spans="1:11" ht="15" customHeight="1" x14ac:dyDescent="0.5">
      <c r="A590" s="419">
        <v>112018523</v>
      </c>
      <c r="B590" s="420" t="s">
        <v>1089</v>
      </c>
      <c r="C590" s="419">
        <v>112018523</v>
      </c>
      <c r="D590" s="420" t="s">
        <v>14091</v>
      </c>
      <c r="F590" s="334"/>
      <c r="G590" s="334"/>
      <c r="H590"/>
      <c r="I590" s="334"/>
      <c r="J590" s="334"/>
      <c r="K590" s="333"/>
    </row>
    <row r="591" spans="1:11" ht="15" customHeight="1" x14ac:dyDescent="0.5">
      <c r="A591" s="419">
        <v>125239452</v>
      </c>
      <c r="B591" s="420" t="s">
        <v>1091</v>
      </c>
      <c r="C591" s="419">
        <v>125239452</v>
      </c>
      <c r="D591" s="420" t="s">
        <v>14091</v>
      </c>
      <c r="F591" s="334"/>
      <c r="G591" s="334"/>
      <c r="H591"/>
      <c r="I591" s="334"/>
      <c r="J591" s="334"/>
      <c r="K591" s="333"/>
    </row>
    <row r="592" spans="1:11" ht="15" customHeight="1" x14ac:dyDescent="0.5">
      <c r="A592" s="419">
        <v>115229003</v>
      </c>
      <c r="B592" s="420" t="s">
        <v>1093</v>
      </c>
      <c r="C592" s="419">
        <v>115229003</v>
      </c>
      <c r="D592" s="420" t="s">
        <v>14091</v>
      </c>
      <c r="F592" s="334"/>
      <c r="G592" s="334"/>
      <c r="H592"/>
      <c r="I592" s="334"/>
      <c r="J592" s="334"/>
      <c r="K592" s="333"/>
    </row>
    <row r="593" spans="1:11" ht="15" customHeight="1" x14ac:dyDescent="0.5">
      <c r="A593" s="419">
        <v>123468303</v>
      </c>
      <c r="B593" s="420" t="s">
        <v>1095</v>
      </c>
      <c r="C593" s="419">
        <v>123468303</v>
      </c>
      <c r="D593" s="420" t="s">
        <v>14091</v>
      </c>
      <c r="F593" s="334"/>
      <c r="G593" s="334"/>
      <c r="H593"/>
      <c r="I593" s="334"/>
      <c r="J593" s="334"/>
      <c r="K593" s="333"/>
    </row>
    <row r="594" spans="1:11" ht="15" customHeight="1" x14ac:dyDescent="0.5">
      <c r="A594" s="419">
        <v>123468402</v>
      </c>
      <c r="B594" s="420" t="s">
        <v>1097</v>
      </c>
      <c r="C594" s="419">
        <v>123468402</v>
      </c>
      <c r="D594" s="420" t="s">
        <v>14091</v>
      </c>
      <c r="F594" s="334"/>
      <c r="G594" s="334"/>
      <c r="H594"/>
      <c r="I594" s="334"/>
      <c r="J594" s="334"/>
      <c r="K594" s="333"/>
    </row>
    <row r="595" spans="1:11" ht="15" customHeight="1" x14ac:dyDescent="0.5">
      <c r="A595" s="419">
        <v>123468503</v>
      </c>
      <c r="B595" s="420" t="s">
        <v>1099</v>
      </c>
      <c r="C595" s="419">
        <v>123468503</v>
      </c>
      <c r="D595" s="420" t="s">
        <v>14091</v>
      </c>
      <c r="F595" s="334"/>
      <c r="G595" s="334"/>
      <c r="H595"/>
      <c r="I595" s="334"/>
      <c r="J595" s="334"/>
      <c r="K595" s="333"/>
    </row>
    <row r="596" spans="1:11" ht="15" customHeight="1" x14ac:dyDescent="0.5">
      <c r="A596" s="419">
        <v>123468603</v>
      </c>
      <c r="B596" s="420" t="s">
        <v>1101</v>
      </c>
      <c r="C596" s="419">
        <v>123468603</v>
      </c>
      <c r="D596" s="420" t="s">
        <v>14091</v>
      </c>
      <c r="F596" s="334"/>
      <c r="G596" s="334"/>
      <c r="H596"/>
      <c r="I596" s="334"/>
      <c r="J596" s="334"/>
      <c r="K596" s="333"/>
    </row>
    <row r="597" spans="1:11" ht="15" customHeight="1" x14ac:dyDescent="0.5">
      <c r="A597" s="419">
        <v>103029203</v>
      </c>
      <c r="B597" s="420" t="s">
        <v>1103</v>
      </c>
      <c r="C597" s="419">
        <v>103029203</v>
      </c>
      <c r="D597" s="420" t="s">
        <v>14091</v>
      </c>
      <c r="F597" s="334"/>
      <c r="G597" s="334"/>
      <c r="H597"/>
      <c r="I597" s="334"/>
      <c r="J597" s="334"/>
      <c r="K597" s="333"/>
    </row>
    <row r="598" spans="1:11" ht="15" customHeight="1" x14ac:dyDescent="0.5">
      <c r="A598" s="419">
        <v>102023080</v>
      </c>
      <c r="B598" s="420" t="s">
        <v>10989</v>
      </c>
      <c r="C598" s="419">
        <v>102023080</v>
      </c>
      <c r="D598" s="420" t="s">
        <v>14090</v>
      </c>
      <c r="F598" s="334"/>
      <c r="G598" s="334"/>
      <c r="H598"/>
      <c r="I598" s="334"/>
      <c r="J598" s="334"/>
      <c r="K598" s="333"/>
    </row>
    <row r="599" spans="1:11" ht="15" customHeight="1" x14ac:dyDescent="0.5">
      <c r="A599" s="419">
        <v>106618603</v>
      </c>
      <c r="B599" s="420" t="s">
        <v>1105</v>
      </c>
      <c r="C599" s="419">
        <v>106618603</v>
      </c>
      <c r="D599" s="420" t="s">
        <v>14091</v>
      </c>
      <c r="F599" s="334"/>
      <c r="G599" s="334"/>
      <c r="H599"/>
      <c r="I599" s="334"/>
      <c r="J599" s="334"/>
      <c r="K599" s="333"/>
    </row>
    <row r="600" spans="1:11" ht="15" customHeight="1" x14ac:dyDescent="0.5">
      <c r="A600" s="419">
        <v>119358403</v>
      </c>
      <c r="B600" s="420" t="s">
        <v>1107</v>
      </c>
      <c r="C600" s="419">
        <v>119358403</v>
      </c>
      <c r="D600" s="420" t="s">
        <v>14091</v>
      </c>
      <c r="F600" s="334"/>
      <c r="G600" s="334"/>
      <c r="H600"/>
      <c r="I600" s="334"/>
      <c r="J600" s="334"/>
      <c r="K600" s="333"/>
    </row>
    <row r="601" spans="1:11" ht="15" customHeight="1" x14ac:dyDescent="0.5">
      <c r="A601" s="419">
        <v>125233517</v>
      </c>
      <c r="B601" s="420" t="s">
        <v>18281</v>
      </c>
      <c r="C601" s="419">
        <v>125233517</v>
      </c>
      <c r="D601" s="420" t="s">
        <v>14090</v>
      </c>
      <c r="F601" s="334"/>
      <c r="G601" s="334"/>
      <c r="H601"/>
      <c r="I601" s="334"/>
      <c r="J601" s="334"/>
      <c r="K601" s="333"/>
    </row>
    <row r="602" spans="1:11" ht="15" customHeight="1" x14ac:dyDescent="0.5">
      <c r="A602" s="419">
        <v>119648303</v>
      </c>
      <c r="B602" s="420" t="s">
        <v>1109</v>
      </c>
      <c r="C602" s="419">
        <v>119648303</v>
      </c>
      <c r="D602" s="420" t="s">
        <v>14091</v>
      </c>
      <c r="F602" s="334"/>
      <c r="G602" s="334"/>
      <c r="H602"/>
      <c r="I602" s="334"/>
      <c r="J602" s="334"/>
      <c r="K602" s="333"/>
    </row>
    <row r="603" spans="1:11" ht="15" customHeight="1" x14ac:dyDescent="0.5">
      <c r="A603" s="419">
        <v>125239603</v>
      </c>
      <c r="B603" s="420" t="s">
        <v>1111</v>
      </c>
      <c r="C603" s="419">
        <v>125239603</v>
      </c>
      <c r="D603" s="420" t="s">
        <v>14091</v>
      </c>
      <c r="F603" s="334"/>
      <c r="G603" s="334"/>
      <c r="H603"/>
      <c r="I603" s="334"/>
      <c r="J603" s="334"/>
      <c r="K603" s="333"/>
    </row>
    <row r="604" spans="1:11" ht="15" customHeight="1" x14ac:dyDescent="0.5">
      <c r="A604" s="419">
        <v>105628302</v>
      </c>
      <c r="B604" s="420" t="s">
        <v>1113</v>
      </c>
      <c r="C604" s="419">
        <v>105628302</v>
      </c>
      <c r="D604" s="420" t="s">
        <v>14091</v>
      </c>
      <c r="F604" s="334"/>
      <c r="G604" s="334"/>
      <c r="H604"/>
      <c r="I604" s="334"/>
      <c r="J604" s="334"/>
      <c r="K604" s="333"/>
    </row>
    <row r="605" spans="1:11" ht="15" customHeight="1" x14ac:dyDescent="0.5">
      <c r="A605" s="419">
        <v>116498003</v>
      </c>
      <c r="B605" s="420" t="s">
        <v>1115</v>
      </c>
      <c r="C605" s="419">
        <v>116498003</v>
      </c>
      <c r="D605" s="420" t="s">
        <v>14091</v>
      </c>
      <c r="F605" s="334"/>
      <c r="G605" s="334"/>
      <c r="H605"/>
      <c r="I605" s="334"/>
      <c r="J605" s="334"/>
      <c r="K605" s="333"/>
    </row>
    <row r="606" spans="1:11" ht="15" customHeight="1" x14ac:dyDescent="0.5">
      <c r="A606" s="419">
        <v>113369003</v>
      </c>
      <c r="B606" s="420" t="s">
        <v>1117</v>
      </c>
      <c r="C606" s="419">
        <v>113369003</v>
      </c>
      <c r="D606" s="420" t="s">
        <v>14091</v>
      </c>
      <c r="F606" s="334"/>
      <c r="G606" s="334"/>
      <c r="H606"/>
      <c r="I606" s="334"/>
      <c r="J606" s="334"/>
      <c r="K606" s="333"/>
    </row>
    <row r="607" spans="1:11" ht="15" customHeight="1" x14ac:dyDescent="0.5">
      <c r="A607" s="419">
        <v>101638803</v>
      </c>
      <c r="B607" s="420" t="s">
        <v>1119</v>
      </c>
      <c r="C607" s="419">
        <v>101638803</v>
      </c>
      <c r="D607" s="420" t="s">
        <v>14091</v>
      </c>
      <c r="F607" s="334"/>
      <c r="G607" s="334"/>
      <c r="H607"/>
      <c r="I607" s="334"/>
      <c r="J607" s="334"/>
      <c r="K607" s="333"/>
    </row>
    <row r="608" spans="1:11" ht="15" customHeight="1" x14ac:dyDescent="0.5">
      <c r="A608" s="419">
        <v>105259703</v>
      </c>
      <c r="B608" s="420" t="s">
        <v>1121</v>
      </c>
      <c r="C608" s="419">
        <v>105259703</v>
      </c>
      <c r="D608" s="420" t="s">
        <v>14091</v>
      </c>
      <c r="F608" s="334"/>
      <c r="G608" s="334"/>
      <c r="H608"/>
      <c r="I608" s="334"/>
      <c r="J608" s="334"/>
      <c r="K608" s="333"/>
    </row>
    <row r="609" spans="1:11" ht="15" customHeight="1" x14ac:dyDescent="0.5">
      <c r="A609" s="419">
        <v>119648703</v>
      </c>
      <c r="B609" s="420" t="s">
        <v>1123</v>
      </c>
      <c r="C609" s="419">
        <v>119648703</v>
      </c>
      <c r="D609" s="420" t="s">
        <v>14091</v>
      </c>
      <c r="F609" s="334"/>
      <c r="G609" s="334"/>
      <c r="H609"/>
      <c r="I609" s="334"/>
      <c r="J609" s="334"/>
      <c r="K609" s="333"/>
    </row>
    <row r="610" spans="1:11" ht="15" customHeight="1" x14ac:dyDescent="0.5">
      <c r="A610" s="419">
        <v>112289003</v>
      </c>
      <c r="B610" s="420" t="s">
        <v>1125</v>
      </c>
      <c r="C610" s="419">
        <v>112289003</v>
      </c>
      <c r="D610" s="420" t="s">
        <v>14091</v>
      </c>
      <c r="F610" s="334"/>
      <c r="G610" s="334"/>
      <c r="H610"/>
      <c r="I610" s="334"/>
      <c r="J610" s="334"/>
      <c r="K610" s="333"/>
    </row>
    <row r="611" spans="1:11" ht="15" customHeight="1" x14ac:dyDescent="0.5">
      <c r="A611" s="419">
        <v>121139004</v>
      </c>
      <c r="B611" s="420" t="s">
        <v>1127</v>
      </c>
      <c r="C611" s="419">
        <v>121139004</v>
      </c>
      <c r="D611" s="420" t="s">
        <v>14091</v>
      </c>
      <c r="F611" s="334"/>
      <c r="G611" s="334"/>
      <c r="H611"/>
      <c r="I611" s="334"/>
      <c r="J611" s="334"/>
      <c r="K611" s="333"/>
    </row>
    <row r="612" spans="1:11" ht="15" customHeight="1" x14ac:dyDescent="0.5">
      <c r="A612" s="419">
        <v>117598503</v>
      </c>
      <c r="B612" s="420" t="s">
        <v>1129</v>
      </c>
      <c r="C612" s="419">
        <v>117598503</v>
      </c>
      <c r="D612" s="420" t="s">
        <v>14091</v>
      </c>
      <c r="F612" s="334"/>
      <c r="G612" s="334"/>
      <c r="H612"/>
      <c r="I612" s="334"/>
      <c r="J612" s="334"/>
      <c r="K612" s="333"/>
    </row>
    <row r="613" spans="1:11" ht="15" customHeight="1" x14ac:dyDescent="0.5">
      <c r="A613" s="419">
        <v>103029403</v>
      </c>
      <c r="B613" s="420" t="s">
        <v>1131</v>
      </c>
      <c r="C613" s="419">
        <v>103029403</v>
      </c>
      <c r="D613" s="420" t="s">
        <v>14091</v>
      </c>
      <c r="F613" s="334"/>
      <c r="G613" s="334"/>
      <c r="H613"/>
      <c r="I613" s="334"/>
      <c r="J613" s="334"/>
      <c r="K613" s="333"/>
    </row>
    <row r="614" spans="1:11" ht="15" customHeight="1" x14ac:dyDescent="0.5">
      <c r="A614" s="419">
        <v>110179003</v>
      </c>
      <c r="B614" s="420" t="s">
        <v>1133</v>
      </c>
      <c r="C614" s="419">
        <v>110179003</v>
      </c>
      <c r="D614" s="420" t="s">
        <v>14091</v>
      </c>
      <c r="F614" s="334"/>
      <c r="G614" s="334"/>
      <c r="H614"/>
      <c r="I614" s="334"/>
      <c r="J614" s="334"/>
      <c r="K614" s="333"/>
    </row>
    <row r="615" spans="1:11" ht="15" customHeight="1" x14ac:dyDescent="0.5">
      <c r="A615" s="419">
        <v>124159002</v>
      </c>
      <c r="B615" s="420" t="s">
        <v>1135</v>
      </c>
      <c r="C615" s="419">
        <v>124159002</v>
      </c>
      <c r="D615" s="420" t="s">
        <v>14091</v>
      </c>
      <c r="F615" s="334"/>
      <c r="G615" s="334"/>
      <c r="H615"/>
      <c r="I615" s="334"/>
      <c r="J615" s="334"/>
      <c r="K615" s="333"/>
    </row>
    <row r="616" spans="1:11" ht="15" customHeight="1" x14ac:dyDescent="0.5">
      <c r="A616" s="419">
        <v>101308503</v>
      </c>
      <c r="B616" s="420" t="s">
        <v>1137</v>
      </c>
      <c r="C616" s="419">
        <v>101308503</v>
      </c>
      <c r="D616" s="420" t="s">
        <v>14091</v>
      </c>
      <c r="F616" s="334"/>
      <c r="G616" s="334"/>
      <c r="H616"/>
      <c r="I616" s="334"/>
      <c r="J616" s="334"/>
      <c r="K616" s="333"/>
    </row>
    <row r="617" spans="1:11" ht="15" customHeight="1" x14ac:dyDescent="0.5">
      <c r="A617" s="419">
        <v>103029553</v>
      </c>
      <c r="B617" s="420" t="s">
        <v>1139</v>
      </c>
      <c r="C617" s="419">
        <v>103029553</v>
      </c>
      <c r="D617" s="420" t="s">
        <v>14091</v>
      </c>
      <c r="F617" s="334"/>
      <c r="G617" s="334"/>
      <c r="H617"/>
      <c r="I617" s="334"/>
      <c r="J617" s="334"/>
      <c r="K617" s="333"/>
    </row>
    <row r="618" spans="1:11" ht="15" customHeight="1" x14ac:dyDescent="0.5">
      <c r="A618" s="419">
        <v>104437503</v>
      </c>
      <c r="B618" s="420" t="s">
        <v>1141</v>
      </c>
      <c r="C618" s="419">
        <v>104437503</v>
      </c>
      <c r="D618" s="420" t="s">
        <v>14091</v>
      </c>
      <c r="F618" s="334"/>
      <c r="G618" s="334"/>
      <c r="H618"/>
      <c r="I618" s="334"/>
      <c r="J618" s="334"/>
      <c r="K618" s="333"/>
    </row>
    <row r="619" spans="1:11" ht="15" customHeight="1" x14ac:dyDescent="0.5">
      <c r="A619" s="419">
        <v>103029603</v>
      </c>
      <c r="B619" s="420" t="s">
        <v>1143</v>
      </c>
      <c r="C619" s="419">
        <v>103029603</v>
      </c>
      <c r="D619" s="420" t="s">
        <v>14091</v>
      </c>
      <c r="F619" s="334"/>
      <c r="G619" s="334"/>
      <c r="H619"/>
      <c r="I619" s="334"/>
      <c r="J619" s="334"/>
      <c r="K619" s="333"/>
    </row>
    <row r="620" spans="1:11" ht="15" customHeight="1" x14ac:dyDescent="0.5">
      <c r="A620" s="419">
        <v>126513020</v>
      </c>
      <c r="B620" s="420" t="s">
        <v>1145</v>
      </c>
      <c r="C620" s="419">
        <v>126513020</v>
      </c>
      <c r="D620" s="420" t="s">
        <v>14090</v>
      </c>
      <c r="F620" s="334"/>
      <c r="G620" s="334"/>
      <c r="H620"/>
      <c r="I620" s="334"/>
      <c r="J620" s="334"/>
      <c r="K620" s="333"/>
    </row>
    <row r="621" spans="1:11" ht="15" customHeight="1" x14ac:dyDescent="0.5">
      <c r="A621" s="419">
        <v>115508003</v>
      </c>
      <c r="B621" s="420" t="s">
        <v>1147</v>
      </c>
      <c r="C621" s="419">
        <v>115508003</v>
      </c>
      <c r="D621" s="420" t="s">
        <v>14091</v>
      </c>
      <c r="F621" s="334"/>
      <c r="G621" s="334"/>
      <c r="H621"/>
      <c r="I621" s="334"/>
      <c r="J621" s="334"/>
      <c r="K621" s="333"/>
    </row>
    <row r="622" spans="1:11" ht="15" customHeight="1" x14ac:dyDescent="0.5">
      <c r="A622" s="419">
        <v>115219002</v>
      </c>
      <c r="B622" s="420" t="s">
        <v>1149</v>
      </c>
      <c r="C622" s="419">
        <v>115219002</v>
      </c>
      <c r="D622" s="420" t="s">
        <v>14091</v>
      </c>
      <c r="F622" s="334"/>
      <c r="G622" s="334"/>
      <c r="H622"/>
      <c r="I622" s="334"/>
      <c r="J622" s="334"/>
      <c r="K622" s="333"/>
    </row>
    <row r="623" spans="1:11" ht="15" customHeight="1" x14ac:dyDescent="0.5">
      <c r="A623" s="419">
        <v>118408707</v>
      </c>
      <c r="B623" s="420" t="s">
        <v>1151</v>
      </c>
      <c r="C623" s="419">
        <v>118408707</v>
      </c>
      <c r="D623" s="420" t="s">
        <v>14092</v>
      </c>
      <c r="F623" s="334"/>
      <c r="G623" s="334"/>
      <c r="H623"/>
      <c r="I623" s="334"/>
      <c r="J623" s="334"/>
      <c r="K623" s="333"/>
    </row>
    <row r="624" spans="1:11" ht="15" customHeight="1" x14ac:dyDescent="0.5">
      <c r="A624" s="419">
        <v>112678503</v>
      </c>
      <c r="B624" s="420" t="s">
        <v>1153</v>
      </c>
      <c r="C624" s="419">
        <v>112678503</v>
      </c>
      <c r="D624" s="420" t="s">
        <v>14091</v>
      </c>
      <c r="F624" s="334"/>
      <c r="G624" s="334"/>
      <c r="H624"/>
      <c r="I624" s="334"/>
      <c r="J624" s="334"/>
      <c r="K624" s="333"/>
    </row>
    <row r="625" spans="1:11" ht="15" customHeight="1" x14ac:dyDescent="0.5">
      <c r="A625" s="419">
        <v>127049303</v>
      </c>
      <c r="B625" s="420" t="s">
        <v>1155</v>
      </c>
      <c r="C625" s="419">
        <v>127049303</v>
      </c>
      <c r="D625" s="420" t="s">
        <v>14091</v>
      </c>
      <c r="F625" s="334"/>
      <c r="G625" s="334"/>
      <c r="H625"/>
      <c r="I625" s="334"/>
      <c r="J625" s="334"/>
      <c r="K625" s="333"/>
    </row>
    <row r="626" spans="1:11" ht="15" customHeight="1" x14ac:dyDescent="0.5">
      <c r="A626" s="419">
        <v>119648903</v>
      </c>
      <c r="B626" s="420" t="s">
        <v>1157</v>
      </c>
      <c r="C626" s="419">
        <v>119648903</v>
      </c>
      <c r="D626" s="420" t="s">
        <v>14091</v>
      </c>
      <c r="F626" s="334"/>
      <c r="G626" s="334"/>
      <c r="H626"/>
      <c r="I626" s="334"/>
      <c r="J626" s="334"/>
      <c r="K626" s="333"/>
    </row>
    <row r="627" spans="1:11" ht="15" customHeight="1" x14ac:dyDescent="0.5">
      <c r="A627" s="419">
        <v>103028425</v>
      </c>
      <c r="B627" s="420" t="s">
        <v>13899</v>
      </c>
      <c r="C627" s="419">
        <v>103028425</v>
      </c>
      <c r="D627" s="420" t="s">
        <v>14090</v>
      </c>
      <c r="F627" s="334"/>
      <c r="G627" s="334"/>
      <c r="H627"/>
      <c r="I627" s="334"/>
      <c r="J627" s="334"/>
      <c r="K627" s="333"/>
    </row>
    <row r="628" spans="1:11" ht="15" customHeight="1" x14ac:dyDescent="0.5">
      <c r="A628" s="419">
        <v>108118503</v>
      </c>
      <c r="B628" s="420" t="s">
        <v>1159</v>
      </c>
      <c r="C628" s="419">
        <v>108118503</v>
      </c>
      <c r="D628" s="420" t="s">
        <v>14091</v>
      </c>
      <c r="F628" s="334"/>
      <c r="G628" s="334"/>
      <c r="H628"/>
      <c r="I628" s="334"/>
      <c r="J628" s="334"/>
      <c r="K628" s="333"/>
    </row>
    <row r="629" spans="1:11" ht="15" customHeight="1" x14ac:dyDescent="0.5">
      <c r="A629" s="419">
        <v>121397803</v>
      </c>
      <c r="B629" s="420" t="s">
        <v>1161</v>
      </c>
      <c r="C629" s="419">
        <v>121397803</v>
      </c>
      <c r="D629" s="420" t="s">
        <v>14091</v>
      </c>
      <c r="F629" s="334"/>
      <c r="G629" s="334"/>
      <c r="H629"/>
      <c r="I629" s="334"/>
      <c r="J629" s="334"/>
      <c r="K629" s="333"/>
    </row>
    <row r="630" spans="1:11" ht="15" customHeight="1" x14ac:dyDescent="0.5">
      <c r="A630" s="419">
        <v>125230002</v>
      </c>
      <c r="B630" s="420" t="s">
        <v>1163</v>
      </c>
      <c r="C630" s="419">
        <v>125230002</v>
      </c>
      <c r="D630" s="420" t="s">
        <v>14090</v>
      </c>
      <c r="F630" s="334"/>
      <c r="G630" s="334"/>
      <c r="H630"/>
      <c r="I630" s="334"/>
      <c r="J630" s="334"/>
      <c r="K630" s="333"/>
    </row>
    <row r="631" spans="1:11" ht="15" customHeight="1" x14ac:dyDescent="0.5">
      <c r="A631" s="419">
        <v>118408852</v>
      </c>
      <c r="B631" s="420" t="s">
        <v>1165</v>
      </c>
      <c r="C631" s="419">
        <v>118408852</v>
      </c>
      <c r="D631" s="420" t="s">
        <v>14091</v>
      </c>
      <c r="F631" s="334"/>
      <c r="G631" s="334"/>
      <c r="H631"/>
      <c r="I631" s="334"/>
      <c r="J631" s="334"/>
      <c r="K631" s="333"/>
    </row>
    <row r="632" spans="1:11" ht="15" customHeight="1" x14ac:dyDescent="0.5">
      <c r="A632" s="419">
        <v>125239652</v>
      </c>
      <c r="B632" s="420" t="s">
        <v>1167</v>
      </c>
      <c r="C632" s="419">
        <v>125239652</v>
      </c>
      <c r="D632" s="420" t="s">
        <v>14091</v>
      </c>
      <c r="F632" s="334"/>
      <c r="G632" s="334"/>
      <c r="H632"/>
      <c r="I632" s="334"/>
      <c r="J632" s="334"/>
      <c r="K632" s="333"/>
    </row>
    <row r="633" spans="1:11" ht="15" customHeight="1" x14ac:dyDescent="0.5">
      <c r="A633" s="419">
        <v>129548803</v>
      </c>
      <c r="B633" s="420" t="s">
        <v>1169</v>
      </c>
      <c r="C633" s="419">
        <v>129548803</v>
      </c>
      <c r="D633" s="420" t="s">
        <v>14091</v>
      </c>
      <c r="F633" s="334"/>
      <c r="G633" s="334"/>
      <c r="H633"/>
      <c r="I633" s="334"/>
      <c r="J633" s="334"/>
      <c r="K633" s="333"/>
    </row>
    <row r="634" spans="1:11" ht="15" customHeight="1" x14ac:dyDescent="0.5">
      <c r="A634" s="419">
        <v>108079004</v>
      </c>
      <c r="B634" s="420" t="s">
        <v>1171</v>
      </c>
      <c r="C634" s="419">
        <v>108079004</v>
      </c>
      <c r="D634" s="420" t="s">
        <v>14091</v>
      </c>
      <c r="F634" s="334"/>
      <c r="G634" s="334"/>
      <c r="H634"/>
      <c r="I634" s="334"/>
      <c r="J634" s="334"/>
      <c r="K634" s="333"/>
    </row>
    <row r="635" spans="1:11" ht="15" customHeight="1" x14ac:dyDescent="0.5">
      <c r="A635" s="419">
        <v>117417202</v>
      </c>
      <c r="B635" s="420" t="s">
        <v>1173</v>
      </c>
      <c r="C635" s="419">
        <v>117417202</v>
      </c>
      <c r="D635" s="420" t="s">
        <v>14091</v>
      </c>
      <c r="F635" s="334"/>
      <c r="G635" s="334"/>
      <c r="H635"/>
      <c r="I635" s="334"/>
      <c r="J635" s="334"/>
      <c r="K635" s="333"/>
    </row>
    <row r="636" spans="1:11" ht="15" customHeight="1" x14ac:dyDescent="0.5">
      <c r="A636" s="419">
        <v>104378003</v>
      </c>
      <c r="B636" s="420" t="s">
        <v>1175</v>
      </c>
      <c r="C636" s="419">
        <v>104378003</v>
      </c>
      <c r="D636" s="420" t="s">
        <v>14091</v>
      </c>
      <c r="F636" s="334"/>
      <c r="G636" s="334"/>
      <c r="H636"/>
      <c r="I636" s="334"/>
      <c r="J636" s="334"/>
      <c r="K636" s="333"/>
    </row>
    <row r="637" spans="1:11" ht="15" customHeight="1" x14ac:dyDescent="0.5">
      <c r="A637" s="419">
        <v>120488603</v>
      </c>
      <c r="B637" s="420" t="s">
        <v>1178</v>
      </c>
      <c r="C637" s="419">
        <v>120488603</v>
      </c>
      <c r="D637" s="420" t="s">
        <v>14091</v>
      </c>
      <c r="F637" s="334"/>
      <c r="G637" s="334"/>
      <c r="H637"/>
      <c r="I637" s="334"/>
      <c r="J637" s="334"/>
      <c r="K637" s="333"/>
    </row>
    <row r="638" spans="1:11" ht="15" customHeight="1" x14ac:dyDescent="0.5">
      <c r="A638" s="419">
        <v>114069103</v>
      </c>
      <c r="B638" s="420" t="s">
        <v>18148</v>
      </c>
      <c r="C638" s="419">
        <v>114069103</v>
      </c>
      <c r="D638" s="420" t="s">
        <v>14091</v>
      </c>
      <c r="F638" s="334"/>
      <c r="G638" s="334"/>
      <c r="H638"/>
      <c r="I638" s="334"/>
      <c r="J638" s="334"/>
      <c r="K638" s="333"/>
    </row>
    <row r="639" spans="1:11" ht="15" customHeight="1" x14ac:dyDescent="0.5">
      <c r="A639" s="419">
        <v>108569103</v>
      </c>
      <c r="B639" s="420" t="s">
        <v>1180</v>
      </c>
      <c r="C639" s="419">
        <v>108569103</v>
      </c>
      <c r="D639" s="420" t="s">
        <v>14091</v>
      </c>
      <c r="F639" s="334"/>
      <c r="G639" s="334"/>
      <c r="H639"/>
      <c r="I639" s="334"/>
      <c r="J639" s="334"/>
      <c r="K639" s="333"/>
    </row>
    <row r="640" spans="1:11" ht="15" customHeight="1" x14ac:dyDescent="0.5">
      <c r="A640" s="419">
        <v>126510007</v>
      </c>
      <c r="B640" s="420" t="s">
        <v>1182</v>
      </c>
      <c r="C640" s="419">
        <v>126510007</v>
      </c>
      <c r="D640" s="420" t="s">
        <v>14090</v>
      </c>
      <c r="F640" s="334"/>
      <c r="G640" s="334"/>
      <c r="H640"/>
      <c r="I640" s="334"/>
      <c r="J640" s="334"/>
      <c r="K640" s="333"/>
    </row>
    <row r="641" spans="1:11" ht="15" customHeight="1" x14ac:dyDescent="0.5">
      <c r="A641" s="419">
        <v>123469303</v>
      </c>
      <c r="B641" s="420" t="s">
        <v>1184</v>
      </c>
      <c r="C641" s="419">
        <v>123469303</v>
      </c>
      <c r="D641" s="420" t="s">
        <v>14091</v>
      </c>
      <c r="F641" s="334"/>
      <c r="G641" s="334"/>
      <c r="H641"/>
      <c r="I641" s="334"/>
      <c r="J641" s="334"/>
      <c r="K641" s="333"/>
    </row>
    <row r="642" spans="1:11" ht="15" customHeight="1" x14ac:dyDescent="0.5">
      <c r="A642" s="419">
        <v>103029902</v>
      </c>
      <c r="B642" s="420" t="s">
        <v>1186</v>
      </c>
      <c r="C642" s="419">
        <v>103029902</v>
      </c>
      <c r="D642" s="420" t="s">
        <v>14091</v>
      </c>
      <c r="F642" s="334"/>
      <c r="G642" s="334"/>
      <c r="H642"/>
      <c r="I642" s="334"/>
      <c r="J642" s="334"/>
      <c r="K642" s="333"/>
    </row>
    <row r="643" spans="1:11" ht="15" customHeight="1" x14ac:dyDescent="0.5">
      <c r="A643" s="419">
        <v>117089003</v>
      </c>
      <c r="B643" s="420" t="s">
        <v>1188</v>
      </c>
      <c r="C643" s="419">
        <v>117089003</v>
      </c>
      <c r="D643" s="420" t="s">
        <v>14091</v>
      </c>
      <c r="F643" s="334"/>
      <c r="G643" s="334"/>
      <c r="H643"/>
      <c r="I643" s="334"/>
      <c r="J643" s="334"/>
      <c r="K643" s="333"/>
    </row>
    <row r="644" spans="1:11" ht="15" customHeight="1" x14ac:dyDescent="0.5">
      <c r="A644" s="419">
        <v>118409203</v>
      </c>
      <c r="B644" s="420" t="s">
        <v>1190</v>
      </c>
      <c r="C644" s="419">
        <v>118409203</v>
      </c>
      <c r="D644" s="420" t="s">
        <v>14091</v>
      </c>
      <c r="F644" s="334"/>
      <c r="G644" s="334"/>
      <c r="H644"/>
      <c r="I644" s="334"/>
      <c r="J644" s="334"/>
      <c r="K644" s="333"/>
    </row>
    <row r="645" spans="1:11" s="343" customFormat="1" ht="18.600000000000001" customHeight="1" x14ac:dyDescent="0.45">
      <c r="A645" s="419">
        <v>118409302</v>
      </c>
      <c r="B645" s="420" t="s">
        <v>1192</v>
      </c>
      <c r="C645" s="419">
        <v>118409302</v>
      </c>
      <c r="D645" s="420" t="s">
        <v>14091</v>
      </c>
      <c r="F645" s="410"/>
      <c r="G645" s="410"/>
      <c r="H645" s="411"/>
      <c r="I645" s="410"/>
      <c r="J645" s="410"/>
      <c r="K645" s="412"/>
    </row>
    <row r="646" spans="1:11" ht="15" customHeight="1" x14ac:dyDescent="0.5">
      <c r="A646" s="419">
        <v>114069353</v>
      </c>
      <c r="B646" s="420" t="s">
        <v>1194</v>
      </c>
      <c r="C646" s="419">
        <v>114069353</v>
      </c>
      <c r="D646" s="420" t="s">
        <v>14091</v>
      </c>
      <c r="F646" s="334"/>
      <c r="G646" s="334"/>
      <c r="H646"/>
      <c r="I646" s="334"/>
      <c r="J646" s="334"/>
      <c r="K646" s="333"/>
    </row>
    <row r="647" spans="1:11" ht="15" customHeight="1" x14ac:dyDescent="0.5">
      <c r="A647" s="419">
        <v>189670676</v>
      </c>
      <c r="B647" s="420" t="s">
        <v>18282</v>
      </c>
      <c r="C647" s="419">
        <v>189670676</v>
      </c>
      <c r="D647" s="420" t="s">
        <v>14090</v>
      </c>
      <c r="F647" s="334"/>
      <c r="G647" s="334"/>
      <c r="H647"/>
      <c r="I647" s="334"/>
      <c r="J647" s="334"/>
      <c r="K647" s="333"/>
    </row>
    <row r="648" spans="1:11" ht="15" customHeight="1" x14ac:dyDescent="0.5">
      <c r="A648" s="419">
        <v>112679002</v>
      </c>
      <c r="B648" s="420" t="s">
        <v>1196</v>
      </c>
      <c r="C648" s="419">
        <v>112679002</v>
      </c>
      <c r="D648" s="420" t="s">
        <v>14091</v>
      </c>
      <c r="F648" s="334"/>
      <c r="G648" s="334"/>
      <c r="H648"/>
      <c r="I648" s="334"/>
      <c r="J648" s="334"/>
      <c r="K648" s="333"/>
    </row>
    <row r="649" spans="1:11" ht="15" customHeight="1" x14ac:dyDescent="0.5">
      <c r="A649" s="419">
        <v>112679107</v>
      </c>
      <c r="B649" s="420" t="s">
        <v>1198</v>
      </c>
      <c r="C649" s="419">
        <v>112679107</v>
      </c>
      <c r="D649" s="420" t="s">
        <v>14092</v>
      </c>
      <c r="F649" s="334"/>
      <c r="G649" s="334"/>
      <c r="H649"/>
      <c r="I649" s="334"/>
      <c r="J649" s="334"/>
      <c r="K649" s="333"/>
    </row>
    <row r="650" spans="1:11" ht="15" customHeight="1" x14ac:dyDescent="0.5">
      <c r="A650" s="419">
        <v>112679403</v>
      </c>
      <c r="B650" s="420" t="s">
        <v>1200</v>
      </c>
      <c r="C650" s="419">
        <v>112679403</v>
      </c>
      <c r="D650" s="420" t="s">
        <v>14091</v>
      </c>
      <c r="F650" s="334"/>
      <c r="G650" s="334"/>
      <c r="H650"/>
      <c r="I650" s="334"/>
      <c r="J650" s="334"/>
      <c r="K650" s="333"/>
    </row>
    <row r="651" spans="1:11" ht="15" customHeight="1" x14ac:dyDescent="0.5">
      <c r="A651" s="419">
        <v>107658903</v>
      </c>
      <c r="B651" s="420" t="s">
        <v>1202</v>
      </c>
      <c r="C651" s="419">
        <v>107658903</v>
      </c>
      <c r="D651" s="420" t="s">
        <v>14091</v>
      </c>
      <c r="F651" s="334"/>
      <c r="G651" s="334"/>
      <c r="H651"/>
      <c r="I651" s="334"/>
      <c r="J651" s="334"/>
      <c r="K651" s="333"/>
    </row>
    <row r="652" spans="1:11" ht="15" customHeight="1" x14ac:dyDescent="0.5">
      <c r="A652" s="419">
        <v>126513250</v>
      </c>
      <c r="B652" s="420" t="s">
        <v>1204</v>
      </c>
      <c r="C652" s="419">
        <v>126513250</v>
      </c>
      <c r="D652" s="420" t="s">
        <v>14090</v>
      </c>
      <c r="F652" s="334"/>
      <c r="G652" s="334"/>
      <c r="H652"/>
      <c r="I652" s="334"/>
      <c r="J652" s="334"/>
      <c r="K652" s="333"/>
    </row>
    <row r="653" spans="1:11" ht="15" customHeight="1" x14ac:dyDescent="0.5">
      <c r="A653" s="419">
        <v>110140001</v>
      </c>
      <c r="B653" s="420" t="s">
        <v>1207</v>
      </c>
      <c r="C653" s="419">
        <v>110140001</v>
      </c>
      <c r="D653" s="420" t="s">
        <v>14090</v>
      </c>
      <c r="F653" s="334"/>
      <c r="G653" s="334"/>
      <c r="H653"/>
      <c r="I653" s="334"/>
      <c r="J653" s="334"/>
      <c r="K653" s="333"/>
    </row>
    <row r="654" spans="1:11" ht="15" customHeight="1" x14ac:dyDescent="0.5">
      <c r="A654" s="419">
        <v>103020368</v>
      </c>
      <c r="B654" s="420" t="s">
        <v>18283</v>
      </c>
      <c r="C654" s="419">
        <v>103020368</v>
      </c>
      <c r="D654" s="420" t="s">
        <v>14090</v>
      </c>
      <c r="F654" s="334"/>
      <c r="G654" s="334"/>
      <c r="H654"/>
      <c r="I654" s="334"/>
      <c r="J654" s="334"/>
      <c r="K654" s="333"/>
    </row>
    <row r="655" spans="1:11" ht="15" customHeight="1" x14ac:dyDescent="0.5">
      <c r="A655" s="419">
        <v>103025206</v>
      </c>
      <c r="B655" s="420" t="s">
        <v>11264</v>
      </c>
      <c r="C655" s="419">
        <v>103025206</v>
      </c>
      <c r="D655" s="420" t="s">
        <v>14090</v>
      </c>
      <c r="F655" s="334"/>
      <c r="G655" s="334"/>
      <c r="H655"/>
      <c r="I655" s="334"/>
      <c r="J655" s="334"/>
      <c r="K655" s="333"/>
    </row>
    <row r="656" spans="1:11" ht="15" customHeight="1" x14ac:dyDescent="0.5">
      <c r="A656" s="419">
        <v>126512870</v>
      </c>
      <c r="B656" s="420" t="s">
        <v>1210</v>
      </c>
      <c r="C656" s="419">
        <v>126512870</v>
      </c>
      <c r="D656" s="420" t="s">
        <v>14090</v>
      </c>
      <c r="F656" s="334"/>
      <c r="G656" s="334"/>
      <c r="H656"/>
      <c r="I656" s="334"/>
      <c r="J656" s="334"/>
      <c r="K656" s="333"/>
    </row>
    <row r="657" spans="1:11" ht="15" customHeight="1" x14ac:dyDescent="0.5">
      <c r="A657" s="419"/>
      <c r="B657" s="420"/>
      <c r="C657" s="419"/>
      <c r="D657" s="420"/>
      <c r="E657" s="420"/>
      <c r="F657" s="334"/>
      <c r="G657" s="334"/>
      <c r="H657"/>
      <c r="I657" s="334"/>
      <c r="J657" s="334"/>
      <c r="K657" s="333"/>
    </row>
    <row r="658" spans="1:11" ht="15" customHeight="1" x14ac:dyDescent="0.5">
      <c r="A658" s="419"/>
      <c r="B658" s="420"/>
      <c r="C658" s="419"/>
      <c r="D658" s="420"/>
      <c r="E658" s="420"/>
      <c r="F658" s="334"/>
      <c r="G658" s="334"/>
      <c r="H658"/>
      <c r="I658" s="334"/>
      <c r="J658" s="334"/>
      <c r="K658" s="333"/>
    </row>
    <row r="659" spans="1:11" ht="15" customHeight="1" x14ac:dyDescent="0.5">
      <c r="A659" s="419"/>
      <c r="B659" s="420"/>
      <c r="C659" s="419"/>
      <c r="D659" s="420"/>
      <c r="E659" s="420"/>
      <c r="F659" s="334"/>
      <c r="G659" s="334"/>
      <c r="H659"/>
      <c r="I659" s="334"/>
      <c r="J659" s="334"/>
      <c r="K659" s="333"/>
    </row>
    <row r="660" spans="1:11" ht="15" customHeight="1" x14ac:dyDescent="0.5">
      <c r="A660" s="419"/>
      <c r="B660" s="420"/>
      <c r="C660" s="419"/>
      <c r="D660" s="420"/>
      <c r="E660" s="420"/>
      <c r="F660" s="334"/>
      <c r="G660" s="334"/>
      <c r="H660"/>
      <c r="I660" s="334"/>
      <c r="J660" s="334"/>
      <c r="K660" s="333"/>
    </row>
    <row r="661" spans="1:11" ht="15" customHeight="1" x14ac:dyDescent="0.5">
      <c r="A661" s="419"/>
      <c r="B661" s="420"/>
      <c r="C661" s="419"/>
      <c r="D661" s="420"/>
      <c r="E661" s="420"/>
      <c r="F661" s="334"/>
      <c r="G661" s="334"/>
      <c r="H661"/>
      <c r="I661" s="334"/>
      <c r="J661" s="334"/>
      <c r="K661" s="333"/>
    </row>
    <row r="662" spans="1:11" ht="15" customHeight="1" x14ac:dyDescent="0.5">
      <c r="A662" s="419"/>
      <c r="B662" s="420"/>
      <c r="C662" s="419"/>
      <c r="D662" s="420"/>
      <c r="E662" s="420"/>
      <c r="F662" s="334"/>
      <c r="G662" s="334"/>
      <c r="H662"/>
      <c r="I662" s="334"/>
      <c r="J662" s="334"/>
      <c r="K662" s="333"/>
    </row>
    <row r="663" spans="1:11" ht="15" customHeight="1" x14ac:dyDescent="0.5">
      <c r="A663" s="419"/>
      <c r="B663" s="420"/>
      <c r="C663" s="419"/>
      <c r="D663" s="420"/>
      <c r="E663" s="420"/>
      <c r="F663" s="334"/>
      <c r="G663" s="334"/>
      <c r="H663"/>
      <c r="I663" s="334"/>
      <c r="J663" s="334"/>
      <c r="K663" s="333"/>
    </row>
    <row r="664" spans="1:11" ht="15" customHeight="1" x14ac:dyDescent="0.5">
      <c r="A664" s="419"/>
      <c r="B664" s="420"/>
      <c r="C664" s="419"/>
      <c r="D664" s="420"/>
      <c r="E664" s="420"/>
      <c r="F664" s="334"/>
      <c r="G664" s="334"/>
      <c r="H664"/>
      <c r="I664" s="334"/>
      <c r="J664" s="334"/>
      <c r="K664" s="333"/>
    </row>
    <row r="665" spans="1:11" ht="15" customHeight="1" x14ac:dyDescent="0.5">
      <c r="A665" s="419"/>
      <c r="B665" s="420"/>
      <c r="C665" s="419"/>
      <c r="D665" s="420"/>
      <c r="E665" s="420"/>
      <c r="F665" s="334"/>
      <c r="G665" s="334"/>
      <c r="H665"/>
      <c r="I665" s="334"/>
      <c r="J665" s="334"/>
      <c r="K665" s="333"/>
    </row>
    <row r="666" spans="1:11" ht="15" customHeight="1" x14ac:dyDescent="0.5">
      <c r="A666" s="419"/>
      <c r="B666" s="420"/>
      <c r="C666" s="419"/>
      <c r="D666" s="420"/>
      <c r="E666" s="420"/>
      <c r="F666" s="334"/>
      <c r="G666" s="334"/>
      <c r="H666"/>
      <c r="I666" s="334"/>
      <c r="J666" s="334"/>
      <c r="K666" s="333"/>
    </row>
    <row r="667" spans="1:11" ht="15" customHeight="1" x14ac:dyDescent="0.5">
      <c r="A667" s="419"/>
      <c r="B667" s="420"/>
      <c r="C667" s="419"/>
      <c r="D667" s="420"/>
      <c r="E667" s="420"/>
      <c r="F667" s="334"/>
      <c r="G667" s="334"/>
      <c r="H667"/>
      <c r="I667" s="334"/>
      <c r="J667" s="334"/>
      <c r="K667" s="333"/>
    </row>
    <row r="668" spans="1:11" ht="15" customHeight="1" x14ac:dyDescent="0.5">
      <c r="A668" s="419"/>
      <c r="B668" s="420"/>
      <c r="C668" s="419"/>
      <c r="D668" s="420"/>
      <c r="E668" s="420"/>
      <c r="F668" s="334"/>
      <c r="G668" s="334"/>
      <c r="H668"/>
      <c r="I668" s="334"/>
      <c r="J668" s="334"/>
      <c r="K668" s="333"/>
    </row>
    <row r="669" spans="1:11" ht="15" customHeight="1" x14ac:dyDescent="0.5">
      <c r="A669" s="419"/>
      <c r="B669" s="420"/>
      <c r="C669" s="419"/>
      <c r="D669" s="420"/>
      <c r="E669" s="420"/>
      <c r="F669" s="334"/>
      <c r="G669" s="334"/>
      <c r="H669"/>
      <c r="I669" s="334"/>
      <c r="J669" s="334"/>
      <c r="K669" s="333"/>
    </row>
    <row r="670" spans="1:11" ht="15" customHeight="1" x14ac:dyDescent="0.5">
      <c r="A670" s="419"/>
      <c r="B670" s="420"/>
      <c r="C670" s="419"/>
      <c r="D670" s="420"/>
      <c r="E670" s="420"/>
      <c r="F670" s="334"/>
      <c r="G670" s="334"/>
      <c r="H670"/>
      <c r="I670" s="334"/>
      <c r="J670" s="334"/>
      <c r="K670" s="333"/>
    </row>
    <row r="671" spans="1:11" ht="15" customHeight="1" x14ac:dyDescent="0.5">
      <c r="A671" s="419"/>
      <c r="B671" s="420"/>
      <c r="C671" s="419"/>
      <c r="D671" s="420"/>
      <c r="E671" s="420"/>
      <c r="F671" s="334"/>
      <c r="G671" s="334"/>
      <c r="H671"/>
      <c r="I671" s="334"/>
      <c r="J671" s="334"/>
      <c r="K671" s="333"/>
    </row>
    <row r="672" spans="1:11" ht="15" customHeight="1" x14ac:dyDescent="0.5">
      <c r="A672" s="419"/>
      <c r="B672" s="420"/>
      <c r="C672" s="419"/>
      <c r="D672" s="420"/>
      <c r="E672" s="420"/>
      <c r="F672" s="334"/>
      <c r="G672" s="334"/>
      <c r="H672"/>
      <c r="I672" s="334"/>
      <c r="J672" s="334"/>
      <c r="K672" s="333"/>
    </row>
    <row r="673" spans="1:11" ht="15" customHeight="1" x14ac:dyDescent="0.5">
      <c r="A673" s="419"/>
      <c r="B673" s="420"/>
      <c r="C673" s="419"/>
      <c r="D673" s="420"/>
      <c r="E673" s="420"/>
      <c r="F673" s="334"/>
      <c r="G673" s="334"/>
      <c r="H673"/>
      <c r="I673" s="334"/>
      <c r="J673" s="334"/>
      <c r="K673" s="333"/>
    </row>
    <row r="674" spans="1:11" ht="15" customHeight="1" x14ac:dyDescent="0.5">
      <c r="A674" s="419"/>
      <c r="B674" s="420"/>
      <c r="C674" s="419"/>
      <c r="D674" s="420"/>
      <c r="E674" s="420"/>
      <c r="F674" s="334"/>
      <c r="G674" s="334"/>
      <c r="H674"/>
      <c r="I674" s="334"/>
      <c r="J674" s="334"/>
      <c r="K674" s="333"/>
    </row>
    <row r="675" spans="1:11" ht="15" customHeight="1" x14ac:dyDescent="0.5">
      <c r="A675" s="419"/>
      <c r="B675" s="420"/>
      <c r="C675" s="419"/>
      <c r="D675" s="420"/>
      <c r="E675" s="420"/>
      <c r="F675" s="334"/>
      <c r="G675" s="334"/>
      <c r="H675"/>
      <c r="I675" s="334"/>
      <c r="J675" s="334"/>
      <c r="K675" s="333"/>
    </row>
    <row r="676" spans="1:11" ht="15" customHeight="1" x14ac:dyDescent="0.5">
      <c r="A676" s="419"/>
      <c r="B676" s="420"/>
      <c r="C676" s="419"/>
      <c r="D676" s="420"/>
      <c r="E676" s="420"/>
      <c r="F676" s="334"/>
      <c r="G676" s="334"/>
      <c r="H676"/>
      <c r="I676" s="334"/>
      <c r="J676" s="334"/>
      <c r="K676" s="333"/>
    </row>
    <row r="677" spans="1:11" ht="15" customHeight="1" x14ac:dyDescent="0.5">
      <c r="A677" s="419"/>
      <c r="B677" s="420"/>
      <c r="C677" s="419"/>
      <c r="D677" s="420"/>
      <c r="E677" s="420"/>
      <c r="F677" s="334"/>
      <c r="G677" s="334"/>
      <c r="H677"/>
      <c r="I677" s="334"/>
      <c r="J677" s="334"/>
      <c r="K677" s="333"/>
    </row>
    <row r="678" spans="1:11" ht="15" customHeight="1" x14ac:dyDescent="0.5">
      <c r="A678" s="419"/>
      <c r="B678" s="420"/>
      <c r="C678" s="419"/>
      <c r="D678" s="420"/>
      <c r="E678" s="420"/>
      <c r="F678" s="334"/>
      <c r="G678" s="334"/>
      <c r="H678"/>
      <c r="I678" s="334"/>
      <c r="J678" s="334"/>
      <c r="K678" s="333"/>
    </row>
    <row r="679" spans="1:11" ht="15" customHeight="1" x14ac:dyDescent="0.5">
      <c r="A679" s="419"/>
      <c r="B679" s="420"/>
      <c r="C679" s="419"/>
      <c r="D679" s="420"/>
      <c r="E679" s="420"/>
      <c r="F679" s="334"/>
      <c r="G679" s="334"/>
      <c r="H679"/>
      <c r="I679" s="334"/>
      <c r="J679" s="334"/>
      <c r="K679" s="333"/>
    </row>
    <row r="680" spans="1:11" ht="15" customHeight="1" x14ac:dyDescent="0.5">
      <c r="A680" s="419"/>
      <c r="B680" s="420"/>
      <c r="C680" s="419"/>
      <c r="D680" s="420"/>
      <c r="E680" s="420"/>
      <c r="F680" s="334"/>
      <c r="G680" s="334"/>
      <c r="H680"/>
      <c r="I680" s="334"/>
      <c r="J680" s="334"/>
      <c r="K680" s="333"/>
    </row>
    <row r="681" spans="1:11" ht="15" customHeight="1" x14ac:dyDescent="0.5">
      <c r="A681" s="419"/>
      <c r="B681" s="420"/>
      <c r="C681" s="419"/>
      <c r="D681" s="420"/>
      <c r="E681" s="420"/>
      <c r="F681" s="334"/>
      <c r="G681" s="334"/>
      <c r="H681"/>
      <c r="I681" s="334"/>
      <c r="J681" s="334"/>
      <c r="K681" s="333"/>
    </row>
    <row r="682" spans="1:11" ht="15" customHeight="1" x14ac:dyDescent="0.5">
      <c r="A682" s="419"/>
      <c r="B682" s="420"/>
      <c r="C682" s="419"/>
      <c r="D682" s="420"/>
      <c r="E682" s="420"/>
      <c r="F682" s="334"/>
      <c r="G682" s="334"/>
      <c r="H682"/>
      <c r="I682" s="334"/>
      <c r="J682" s="334"/>
      <c r="K682" s="333"/>
    </row>
    <row r="683" spans="1:11" ht="15" customHeight="1" x14ac:dyDescent="0.5">
      <c r="A683" s="419"/>
      <c r="B683" s="420"/>
      <c r="C683" s="419"/>
      <c r="D683" s="420"/>
      <c r="E683" s="420"/>
      <c r="F683" s="334"/>
      <c r="G683" s="334"/>
      <c r="H683"/>
      <c r="I683" s="334"/>
      <c r="J683" s="334"/>
      <c r="K683" s="333"/>
    </row>
    <row r="684" spans="1:11" ht="15" customHeight="1" x14ac:dyDescent="0.5">
      <c r="A684" s="419"/>
      <c r="B684" s="420"/>
      <c r="C684" s="419"/>
      <c r="D684" s="420"/>
      <c r="E684" s="420"/>
      <c r="F684" s="334"/>
      <c r="G684" s="334"/>
      <c r="H684"/>
      <c r="I684" s="334"/>
      <c r="J684" s="334"/>
      <c r="K684" s="333"/>
    </row>
    <row r="685" spans="1:11" ht="15" customHeight="1" x14ac:dyDescent="0.5">
      <c r="A685" s="419"/>
      <c r="B685" s="420"/>
      <c r="C685" s="419"/>
      <c r="D685" s="420"/>
      <c r="E685" s="420"/>
      <c r="F685" s="334"/>
      <c r="G685" s="334"/>
      <c r="H685"/>
      <c r="I685" s="334"/>
      <c r="J685" s="334"/>
      <c r="K685" s="333"/>
    </row>
    <row r="686" spans="1:11" ht="15" customHeight="1" x14ac:dyDescent="0.5">
      <c r="A686" s="419"/>
      <c r="B686" s="420"/>
      <c r="C686" s="419"/>
      <c r="D686" s="420"/>
      <c r="E686" s="420"/>
      <c r="F686" s="334"/>
      <c r="G686" s="334"/>
      <c r="H686"/>
      <c r="I686" s="334"/>
      <c r="J686" s="334"/>
      <c r="K686" s="333"/>
    </row>
    <row r="687" spans="1:11" ht="15" customHeight="1" x14ac:dyDescent="0.5">
      <c r="A687" s="419"/>
      <c r="B687" s="420"/>
      <c r="C687" s="419"/>
      <c r="D687" s="420"/>
      <c r="E687" s="420"/>
      <c r="F687" s="334"/>
      <c r="G687" s="334"/>
      <c r="H687"/>
      <c r="I687" s="334"/>
      <c r="J687" s="334"/>
      <c r="K687" s="333"/>
    </row>
    <row r="688" spans="1:11" ht="15" customHeight="1" x14ac:dyDescent="0.5">
      <c r="A688" s="419"/>
      <c r="B688" s="420"/>
      <c r="C688" s="419"/>
      <c r="D688" s="420"/>
      <c r="E688" s="420"/>
      <c r="F688" s="334"/>
      <c r="G688" s="334"/>
      <c r="H688"/>
      <c r="I688" s="334"/>
      <c r="J688" s="334"/>
      <c r="K688" s="333"/>
    </row>
    <row r="689" spans="1:11" ht="15" customHeight="1" x14ac:dyDescent="0.5">
      <c r="A689" s="419"/>
      <c r="B689" s="420"/>
      <c r="C689" s="419"/>
      <c r="D689" s="420"/>
      <c r="E689" s="420"/>
      <c r="F689" s="334"/>
      <c r="G689" s="334"/>
      <c r="H689"/>
      <c r="I689" s="334"/>
      <c r="J689" s="334"/>
      <c r="K689" s="333"/>
    </row>
    <row r="690" spans="1:11" ht="15" customHeight="1" x14ac:dyDescent="0.5">
      <c r="A690" s="419"/>
      <c r="B690" s="420"/>
      <c r="C690" s="419"/>
      <c r="D690" s="420"/>
      <c r="E690" s="420"/>
      <c r="F690" s="334"/>
      <c r="G690" s="334"/>
      <c r="H690"/>
      <c r="I690" s="334"/>
      <c r="J690" s="334"/>
      <c r="K690" s="333"/>
    </row>
    <row r="691" spans="1:11" ht="15" customHeight="1" x14ac:dyDescent="0.5">
      <c r="A691" s="419"/>
      <c r="B691" s="420"/>
      <c r="C691" s="419"/>
      <c r="D691" s="420"/>
      <c r="E691" s="420"/>
      <c r="F691" s="334"/>
      <c r="G691" s="334"/>
      <c r="H691"/>
      <c r="I691" s="334"/>
      <c r="J691" s="334"/>
      <c r="K691" s="333"/>
    </row>
    <row r="692" spans="1:11" ht="15" customHeight="1" x14ac:dyDescent="0.5">
      <c r="A692" s="419"/>
      <c r="B692" s="420"/>
      <c r="C692" s="419"/>
      <c r="D692" s="420"/>
      <c r="E692" s="420"/>
      <c r="F692" s="334"/>
      <c r="G692" s="334"/>
      <c r="H692"/>
      <c r="I692" s="334"/>
      <c r="J692" s="334"/>
      <c r="K692" s="333"/>
    </row>
    <row r="693" spans="1:11" ht="15" customHeight="1" x14ac:dyDescent="0.5">
      <c r="A693" s="419"/>
      <c r="B693" s="420"/>
      <c r="C693" s="419"/>
      <c r="D693" s="420"/>
      <c r="E693" s="420"/>
      <c r="F693" s="334"/>
      <c r="G693" s="334"/>
      <c r="H693"/>
      <c r="I693" s="334"/>
      <c r="J693" s="334"/>
      <c r="K693" s="333"/>
    </row>
    <row r="694" spans="1:11" ht="15" customHeight="1" x14ac:dyDescent="0.5">
      <c r="A694" s="419"/>
      <c r="B694" s="420"/>
      <c r="C694" s="419"/>
      <c r="D694" s="420"/>
      <c r="E694" s="420"/>
      <c r="F694" s="334"/>
      <c r="G694" s="334"/>
      <c r="H694"/>
      <c r="I694" s="334"/>
      <c r="J694" s="334"/>
      <c r="K694" s="333"/>
    </row>
    <row r="695" spans="1:11" ht="15" customHeight="1" x14ac:dyDescent="0.5">
      <c r="A695" s="419"/>
      <c r="B695" s="420"/>
      <c r="C695" s="419"/>
      <c r="D695" s="420"/>
      <c r="E695" s="420"/>
      <c r="F695" s="334"/>
      <c r="G695" s="334"/>
      <c r="H695"/>
      <c r="I695" s="334"/>
      <c r="J695" s="334"/>
      <c r="K695" s="333"/>
    </row>
    <row r="696" spans="1:11" ht="15" customHeight="1" x14ac:dyDescent="0.5">
      <c r="A696" s="419"/>
      <c r="B696" s="420"/>
      <c r="C696" s="419"/>
      <c r="D696" s="420"/>
      <c r="E696" s="420"/>
      <c r="F696" s="334"/>
      <c r="G696" s="334"/>
      <c r="H696"/>
      <c r="I696" s="334"/>
      <c r="J696" s="334"/>
      <c r="K696" s="333"/>
    </row>
    <row r="697" spans="1:11" ht="15" customHeight="1" x14ac:dyDescent="0.5">
      <c r="A697" s="419"/>
      <c r="B697" s="420"/>
      <c r="C697" s="419"/>
      <c r="D697" s="420"/>
      <c r="E697" s="420"/>
      <c r="F697" s="334"/>
      <c r="G697" s="334"/>
      <c r="H697"/>
      <c r="I697" s="334"/>
      <c r="J697" s="334"/>
      <c r="K697" s="333"/>
    </row>
    <row r="698" spans="1:11" ht="15" customHeight="1" x14ac:dyDescent="0.5">
      <c r="A698" s="419"/>
      <c r="B698" s="420"/>
      <c r="C698" s="419"/>
      <c r="D698" s="420"/>
      <c r="E698" s="420"/>
      <c r="F698" s="334"/>
      <c r="G698" s="334"/>
      <c r="H698"/>
      <c r="I698" s="334"/>
      <c r="J698" s="334"/>
      <c r="K698" s="333"/>
    </row>
    <row r="699" spans="1:11" ht="15" customHeight="1" x14ac:dyDescent="0.5">
      <c r="A699" s="419"/>
      <c r="B699" s="420"/>
      <c r="C699" s="419"/>
      <c r="D699" s="420"/>
      <c r="E699" s="420"/>
      <c r="F699" s="334"/>
      <c r="G699" s="334"/>
      <c r="H699"/>
      <c r="I699" s="334"/>
      <c r="J699" s="334"/>
      <c r="K699" s="333"/>
    </row>
    <row r="700" spans="1:11" ht="15" customHeight="1" x14ac:dyDescent="0.5">
      <c r="A700" s="419"/>
      <c r="B700" s="420"/>
      <c r="C700" s="419"/>
      <c r="D700" s="420"/>
      <c r="E700" s="420"/>
      <c r="F700" s="334"/>
      <c r="G700" s="334"/>
      <c r="H700"/>
      <c r="I700" s="334"/>
      <c r="J700" s="334"/>
      <c r="K700" s="333"/>
    </row>
    <row r="701" spans="1:11" ht="15" customHeight="1" x14ac:dyDescent="0.5">
      <c r="A701" s="419"/>
      <c r="B701" s="420"/>
      <c r="C701" s="419"/>
      <c r="D701" s="420"/>
      <c r="E701" s="420"/>
      <c r="F701" s="334"/>
      <c r="G701" s="334"/>
      <c r="H701"/>
      <c r="I701" s="334"/>
      <c r="J701" s="334"/>
      <c r="K701" s="333"/>
    </row>
    <row r="702" spans="1:11" ht="15" customHeight="1" x14ac:dyDescent="0.5">
      <c r="A702" s="419"/>
      <c r="B702" s="420"/>
      <c r="C702" s="419"/>
      <c r="D702" s="420"/>
      <c r="E702" s="420"/>
      <c r="F702" s="334"/>
      <c r="G702" s="334"/>
      <c r="H702"/>
      <c r="I702" s="334"/>
      <c r="J702" s="334"/>
      <c r="K702" s="333"/>
    </row>
    <row r="703" spans="1:11" ht="15" customHeight="1" x14ac:dyDescent="0.5">
      <c r="A703" s="419"/>
      <c r="B703" s="420"/>
      <c r="C703" s="419"/>
      <c r="D703" s="420"/>
      <c r="E703" s="420"/>
      <c r="F703" s="334"/>
      <c r="G703" s="334"/>
      <c r="H703"/>
      <c r="I703" s="334"/>
      <c r="J703" s="334"/>
      <c r="K703" s="333"/>
    </row>
    <row r="704" spans="1:11" ht="15" customHeight="1" x14ac:dyDescent="0.5">
      <c r="A704" s="419"/>
      <c r="B704" s="420"/>
      <c r="C704" s="419"/>
      <c r="D704" s="420"/>
      <c r="E704" s="420"/>
      <c r="F704" s="334"/>
      <c r="G704" s="334"/>
      <c r="H704"/>
      <c r="I704" s="334"/>
      <c r="J704" s="334"/>
      <c r="K704" s="333"/>
    </row>
    <row r="705" spans="1:11" ht="15" customHeight="1" x14ac:dyDescent="0.5">
      <c r="A705" s="419"/>
      <c r="B705" s="420"/>
      <c r="C705" s="419"/>
      <c r="D705" s="420"/>
      <c r="E705" s="420"/>
      <c r="F705" s="334"/>
      <c r="G705" s="334"/>
      <c r="H705"/>
      <c r="I705" s="334"/>
      <c r="J705" s="334"/>
      <c r="K705" s="333"/>
    </row>
    <row r="706" spans="1:11" ht="15" customHeight="1" x14ac:dyDescent="0.5">
      <c r="A706" s="419"/>
      <c r="B706" s="420"/>
      <c r="C706" s="419"/>
      <c r="D706" s="420"/>
      <c r="E706" s="420"/>
      <c r="F706" s="334"/>
      <c r="G706" s="334"/>
      <c r="H706"/>
      <c r="I706" s="334"/>
      <c r="J706" s="334"/>
      <c r="K706" s="333"/>
    </row>
    <row r="707" spans="1:11" ht="15" customHeight="1" x14ac:dyDescent="0.5">
      <c r="A707" s="419"/>
      <c r="B707" s="420"/>
      <c r="C707" s="419"/>
      <c r="D707" s="420"/>
      <c r="E707" s="420"/>
      <c r="F707" s="334"/>
      <c r="G707" s="334"/>
      <c r="H707"/>
      <c r="I707" s="334"/>
      <c r="J707" s="334"/>
      <c r="K707" s="333"/>
    </row>
    <row r="708" spans="1:11" ht="15" customHeight="1" x14ac:dyDescent="0.5">
      <c r="A708" s="419"/>
      <c r="B708" s="420"/>
      <c r="C708" s="419"/>
      <c r="D708" s="420"/>
      <c r="E708" s="420"/>
      <c r="F708" s="334"/>
      <c r="G708" s="334"/>
      <c r="H708"/>
      <c r="I708" s="334"/>
      <c r="J708" s="334"/>
      <c r="K708" s="333"/>
    </row>
    <row r="709" spans="1:11" ht="15" customHeight="1" x14ac:dyDescent="0.5">
      <c r="A709" s="419"/>
      <c r="B709" s="420"/>
      <c r="C709" s="419"/>
      <c r="D709" s="420"/>
      <c r="E709" s="420"/>
      <c r="F709" s="334"/>
      <c r="G709" s="334"/>
      <c r="H709"/>
      <c r="I709" s="334"/>
      <c r="J709" s="334"/>
      <c r="K709" s="333"/>
    </row>
    <row r="710" spans="1:11" ht="15" customHeight="1" x14ac:dyDescent="0.5">
      <c r="A710" s="419"/>
      <c r="B710" s="420"/>
      <c r="C710" s="419"/>
      <c r="D710" s="420"/>
      <c r="E710" s="420"/>
      <c r="F710" s="334"/>
      <c r="G710" s="334"/>
      <c r="H710"/>
      <c r="I710" s="334"/>
      <c r="J710" s="334"/>
      <c r="K710" s="333"/>
    </row>
    <row r="711" spans="1:11" ht="15" customHeight="1" x14ac:dyDescent="0.5">
      <c r="A711" s="419"/>
      <c r="B711" s="420"/>
      <c r="C711" s="419"/>
      <c r="D711" s="420"/>
      <c r="E711" s="420"/>
      <c r="F711" s="334"/>
      <c r="G711" s="334"/>
      <c r="H711"/>
      <c r="I711" s="334"/>
      <c r="J711" s="334"/>
      <c r="K711" s="333"/>
    </row>
    <row r="712" spans="1:11" ht="15" customHeight="1" x14ac:dyDescent="0.5">
      <c r="A712" s="419"/>
      <c r="B712" s="420"/>
      <c r="C712" s="419"/>
      <c r="D712" s="420"/>
      <c r="E712" s="420"/>
      <c r="F712" s="334"/>
      <c r="G712" s="334"/>
      <c r="H712"/>
      <c r="I712" s="334"/>
      <c r="J712" s="334"/>
      <c r="K712" s="333"/>
    </row>
    <row r="713" spans="1:11" ht="15" customHeight="1" x14ac:dyDescent="0.5">
      <c r="A713" s="419"/>
      <c r="B713" s="420"/>
      <c r="C713" s="419"/>
      <c r="D713" s="420"/>
      <c r="E713" s="420"/>
      <c r="F713" s="334"/>
      <c r="G713" s="334"/>
      <c r="H713"/>
      <c r="I713" s="334"/>
      <c r="J713" s="334"/>
      <c r="K713" s="333"/>
    </row>
    <row r="714" spans="1:11" ht="15" customHeight="1" x14ac:dyDescent="0.5">
      <c r="A714" s="419"/>
      <c r="B714" s="420"/>
      <c r="C714" s="419"/>
      <c r="D714" s="420"/>
      <c r="E714" s="420"/>
      <c r="F714" s="334"/>
      <c r="G714" s="334"/>
      <c r="H714"/>
      <c r="I714" s="334"/>
      <c r="J714" s="334"/>
      <c r="K714" s="333"/>
    </row>
    <row r="715" spans="1:11" ht="15" customHeight="1" x14ac:dyDescent="0.5">
      <c r="A715" s="419"/>
      <c r="B715" s="420"/>
      <c r="C715" s="419"/>
      <c r="D715" s="420"/>
      <c r="E715" s="420"/>
      <c r="F715" s="334"/>
      <c r="G715" s="334"/>
      <c r="H715"/>
      <c r="I715" s="334"/>
      <c r="J715" s="334"/>
      <c r="K715" s="333"/>
    </row>
    <row r="716" spans="1:11" ht="15" customHeight="1" x14ac:dyDescent="0.5">
      <c r="A716" s="419"/>
      <c r="B716" s="420"/>
      <c r="C716" s="419"/>
      <c r="D716" s="420"/>
      <c r="E716" s="420"/>
      <c r="F716" s="334"/>
      <c r="G716" s="334"/>
      <c r="H716"/>
      <c r="I716" s="334"/>
      <c r="J716" s="334"/>
      <c r="K716" s="333"/>
    </row>
    <row r="717" spans="1:11" ht="15" customHeight="1" x14ac:dyDescent="0.5">
      <c r="A717" s="419"/>
      <c r="B717" s="420"/>
      <c r="C717" s="419"/>
      <c r="D717" s="420"/>
      <c r="E717" s="420"/>
      <c r="F717" s="334"/>
      <c r="G717" s="334"/>
      <c r="H717"/>
      <c r="I717" s="334"/>
      <c r="J717" s="334"/>
      <c r="K717" s="333"/>
    </row>
    <row r="718" spans="1:11" ht="15" customHeight="1" x14ac:dyDescent="0.5">
      <c r="A718" s="419"/>
      <c r="B718" s="420"/>
      <c r="C718" s="419"/>
      <c r="D718" s="420"/>
      <c r="E718" s="420"/>
      <c r="F718" s="334"/>
      <c r="G718" s="334"/>
      <c r="H718"/>
      <c r="I718" s="334"/>
      <c r="J718" s="334"/>
      <c r="K718" s="333"/>
    </row>
    <row r="719" spans="1:11" ht="15" customHeight="1" x14ac:dyDescent="0.5">
      <c r="A719" s="419"/>
      <c r="B719" s="420"/>
      <c r="C719" s="419"/>
      <c r="D719" s="420"/>
      <c r="E719" s="420"/>
      <c r="F719" s="334"/>
      <c r="G719" s="334"/>
      <c r="H719"/>
      <c r="I719" s="334"/>
      <c r="J719" s="334"/>
      <c r="K719" s="333"/>
    </row>
    <row r="720" spans="1:11" ht="15" customHeight="1" x14ac:dyDescent="0.5">
      <c r="A720" s="419"/>
      <c r="B720" s="420"/>
      <c r="C720" s="419"/>
      <c r="D720" s="420"/>
      <c r="E720" s="420"/>
      <c r="F720" s="334"/>
      <c r="G720" s="334"/>
      <c r="H720"/>
      <c r="I720" s="334"/>
      <c r="J720" s="334"/>
      <c r="K720" s="333"/>
    </row>
    <row r="721" spans="1:11" ht="15" customHeight="1" x14ac:dyDescent="0.5">
      <c r="A721" s="419"/>
      <c r="B721" s="420"/>
      <c r="C721" s="419"/>
      <c r="D721" s="420"/>
      <c r="E721" s="420"/>
      <c r="F721" s="334"/>
      <c r="G721" s="334"/>
      <c r="H721"/>
      <c r="I721" s="334"/>
      <c r="J721" s="334"/>
      <c r="K721" s="333"/>
    </row>
    <row r="722" spans="1:11" ht="15" customHeight="1" x14ac:dyDescent="0.5">
      <c r="A722" s="419"/>
      <c r="B722" s="420"/>
      <c r="C722" s="419"/>
      <c r="D722" s="420"/>
      <c r="E722" s="420"/>
      <c r="F722" s="334"/>
      <c r="G722" s="334"/>
      <c r="H722"/>
      <c r="I722" s="334"/>
      <c r="J722" s="334"/>
      <c r="K722" s="333"/>
    </row>
    <row r="723" spans="1:11" ht="15" customHeight="1" x14ac:dyDescent="0.5">
      <c r="A723" s="49"/>
      <c r="B723" s="417"/>
      <c r="C723" s="49"/>
      <c r="D723" s="417"/>
      <c r="E723" s="417"/>
      <c r="F723" s="334"/>
      <c r="G723" s="334"/>
      <c r="H723"/>
      <c r="I723" s="334"/>
      <c r="J723" s="334"/>
      <c r="K723" s="333"/>
    </row>
    <row r="724" spans="1:11" ht="15" customHeight="1" x14ac:dyDescent="0.5">
      <c r="A724" s="49"/>
      <c r="B724" s="417"/>
      <c r="C724" s="49"/>
      <c r="D724" s="417"/>
      <c r="E724" s="417"/>
      <c r="F724" s="334"/>
      <c r="G724" s="334"/>
      <c r="H724"/>
      <c r="I724" s="334"/>
      <c r="J724" s="334"/>
      <c r="K724" s="333"/>
    </row>
    <row r="725" spans="1:11" ht="15" customHeight="1" x14ac:dyDescent="0.5">
      <c r="A725" s="49"/>
      <c r="B725" s="417"/>
      <c r="C725" s="49"/>
      <c r="D725" s="417"/>
      <c r="E725" s="417"/>
      <c r="F725" s="334"/>
      <c r="G725" s="334"/>
      <c r="H725"/>
      <c r="I725" s="334"/>
      <c r="J725" s="334"/>
      <c r="K725" s="333"/>
    </row>
    <row r="726" spans="1:11" ht="15" customHeight="1" x14ac:dyDescent="0.5">
      <c r="A726" s="49"/>
      <c r="B726" s="417"/>
      <c r="C726" s="49"/>
      <c r="D726" s="417"/>
      <c r="E726" s="417"/>
      <c r="F726" s="334"/>
      <c r="G726" s="334"/>
      <c r="H726"/>
      <c r="I726" s="334"/>
      <c r="J726" s="334"/>
      <c r="K726" s="333"/>
    </row>
    <row r="727" spans="1:11" ht="15" customHeight="1" x14ac:dyDescent="0.5">
      <c r="A727" s="49"/>
      <c r="B727" s="417"/>
      <c r="C727" s="49"/>
      <c r="D727" s="417"/>
      <c r="E727" s="417"/>
      <c r="F727" s="334"/>
      <c r="G727" s="334"/>
      <c r="H727"/>
      <c r="I727" s="334"/>
      <c r="J727" s="334"/>
      <c r="K727" s="333"/>
    </row>
    <row r="728" spans="1:11" ht="15" customHeight="1" x14ac:dyDescent="0.5">
      <c r="A728" s="49"/>
      <c r="B728" s="417"/>
      <c r="C728" s="49"/>
      <c r="D728" s="417"/>
      <c r="E728" s="417"/>
      <c r="F728" s="334"/>
      <c r="G728" s="334"/>
      <c r="H728"/>
      <c r="I728" s="334"/>
      <c r="J728" s="334"/>
      <c r="K728" s="333"/>
    </row>
    <row r="729" spans="1:11" ht="15" customHeight="1" x14ac:dyDescent="0.5">
      <c r="A729" s="49"/>
      <c r="B729" s="417"/>
      <c r="C729" s="49"/>
      <c r="D729" s="417"/>
      <c r="E729" s="417"/>
      <c r="F729" s="334"/>
      <c r="G729" s="334"/>
      <c r="H729"/>
      <c r="I729" s="334"/>
      <c r="J729" s="334"/>
      <c r="K729" s="333"/>
    </row>
    <row r="730" spans="1:11" ht="15" customHeight="1" x14ac:dyDescent="0.5">
      <c r="A730" s="49"/>
      <c r="B730" s="417"/>
      <c r="C730" s="49"/>
      <c r="D730" s="417"/>
      <c r="E730" s="417"/>
      <c r="F730" s="334"/>
      <c r="G730" s="334"/>
      <c r="H730"/>
      <c r="I730" s="334"/>
      <c r="J730" s="334"/>
      <c r="K730" s="333"/>
    </row>
    <row r="731" spans="1:11" ht="15" customHeight="1" x14ac:dyDescent="0.5">
      <c r="A731" s="49"/>
      <c r="B731" s="417"/>
      <c r="C731" s="49"/>
      <c r="D731" s="417"/>
      <c r="E731" s="417"/>
      <c r="F731" s="334"/>
      <c r="G731" s="334"/>
      <c r="H731"/>
      <c r="I731" s="334"/>
      <c r="J731" s="334"/>
      <c r="K731" s="333"/>
    </row>
    <row r="732" spans="1:11" ht="15" customHeight="1" x14ac:dyDescent="0.5">
      <c r="A732" s="49"/>
      <c r="B732" s="417"/>
      <c r="C732" s="49"/>
      <c r="D732" s="417"/>
      <c r="E732" s="417"/>
      <c r="F732" s="334"/>
      <c r="G732" s="334"/>
      <c r="H732"/>
      <c r="I732" s="334"/>
      <c r="J732" s="334"/>
      <c r="K732" s="333"/>
    </row>
    <row r="733" spans="1:11" ht="15" customHeight="1" x14ac:dyDescent="0.5">
      <c r="A733" s="49"/>
      <c r="B733" s="417"/>
      <c r="C733" s="49"/>
      <c r="D733" s="417"/>
      <c r="E733" s="417"/>
      <c r="F733" s="334"/>
      <c r="G733" s="334"/>
      <c r="H733"/>
      <c r="I733" s="334"/>
      <c r="J733" s="334"/>
      <c r="K733" s="333"/>
    </row>
    <row r="734" spans="1:11" ht="15" customHeight="1" x14ac:dyDescent="0.5">
      <c r="A734" s="49"/>
      <c r="B734" s="417"/>
      <c r="C734" s="49"/>
      <c r="D734" s="417"/>
      <c r="E734" s="417"/>
      <c r="F734" s="334"/>
      <c r="G734" s="334"/>
      <c r="H734"/>
      <c r="I734" s="334"/>
      <c r="J734" s="334"/>
      <c r="K734" s="333"/>
    </row>
    <row r="735" spans="1:11" ht="15" customHeight="1" x14ac:dyDescent="0.5">
      <c r="A735" s="49"/>
      <c r="B735" s="417"/>
      <c r="C735" s="49"/>
      <c r="D735" s="417"/>
      <c r="E735" s="417"/>
      <c r="F735" s="334"/>
      <c r="G735" s="334"/>
      <c r="H735"/>
      <c r="I735" s="334"/>
      <c r="J735" s="334"/>
      <c r="K735" s="333"/>
    </row>
    <row r="736" spans="1:11" ht="15" customHeight="1" x14ac:dyDescent="0.5">
      <c r="A736" s="49"/>
      <c r="B736" s="417"/>
      <c r="C736" s="49"/>
      <c r="D736" s="417"/>
      <c r="E736" s="417"/>
      <c r="F736" s="334"/>
      <c r="G736" s="334"/>
      <c r="H736"/>
      <c r="I736" s="334"/>
      <c r="J736" s="334"/>
      <c r="K736" s="333"/>
    </row>
    <row r="737" spans="1:11" ht="15" customHeight="1" x14ac:dyDescent="0.5">
      <c r="A737" s="49"/>
      <c r="B737" s="417"/>
      <c r="C737" s="49"/>
      <c r="D737" s="417"/>
      <c r="E737" s="417"/>
      <c r="F737" s="334"/>
      <c r="G737" s="334"/>
      <c r="H737"/>
      <c r="I737" s="334"/>
      <c r="J737" s="334"/>
      <c r="K737" s="333"/>
    </row>
    <row r="738" spans="1:11" ht="15" customHeight="1" x14ac:dyDescent="0.5">
      <c r="A738" s="49"/>
      <c r="B738" s="417"/>
      <c r="C738" s="49"/>
      <c r="D738" s="417"/>
      <c r="E738" s="417"/>
      <c r="F738" s="334"/>
      <c r="G738" s="334"/>
      <c r="H738"/>
      <c r="I738" s="334"/>
      <c r="J738" s="334"/>
      <c r="K738" s="333"/>
    </row>
    <row r="739" spans="1:11" ht="15" customHeight="1" x14ac:dyDescent="0.5">
      <c r="A739" s="49"/>
      <c r="B739" s="417"/>
      <c r="C739" s="49"/>
      <c r="D739" s="417"/>
      <c r="E739" s="417"/>
      <c r="F739" s="334"/>
      <c r="G739" s="334"/>
      <c r="H739"/>
      <c r="I739" s="334"/>
      <c r="J739" s="334"/>
      <c r="K739" s="333"/>
    </row>
    <row r="740" spans="1:11" ht="15" customHeight="1" x14ac:dyDescent="0.5">
      <c r="A740" s="49"/>
      <c r="B740" s="417"/>
      <c r="C740" s="49"/>
      <c r="D740" s="417"/>
      <c r="E740" s="417"/>
      <c r="F740" s="334"/>
      <c r="G740" s="334"/>
      <c r="H740"/>
      <c r="I740" s="334"/>
      <c r="J740" s="334"/>
      <c r="K740" s="333"/>
    </row>
    <row r="741" spans="1:11" ht="15" customHeight="1" x14ac:dyDescent="0.5">
      <c r="A741" s="49"/>
      <c r="B741" s="417"/>
      <c r="C741" s="49"/>
      <c r="D741" s="417"/>
      <c r="E741" s="417"/>
      <c r="F741" s="334"/>
      <c r="G741" s="334"/>
      <c r="H741"/>
      <c r="I741" s="334"/>
      <c r="J741" s="334"/>
      <c r="K741" s="333"/>
    </row>
    <row r="742" spans="1:11" ht="15" customHeight="1" x14ac:dyDescent="0.5">
      <c r="A742" s="49"/>
      <c r="B742" s="417"/>
      <c r="C742" s="49"/>
      <c r="D742" s="417"/>
      <c r="E742" s="417"/>
      <c r="F742" s="334"/>
      <c r="G742" s="334"/>
      <c r="H742"/>
      <c r="I742" s="334"/>
      <c r="J742" s="334"/>
      <c r="K742" s="333"/>
    </row>
    <row r="743" spans="1:11" ht="15" customHeight="1" x14ac:dyDescent="0.5">
      <c r="A743" s="49"/>
      <c r="B743" s="417"/>
      <c r="C743" s="49"/>
      <c r="D743" s="417"/>
      <c r="E743" s="417"/>
      <c r="F743" s="334"/>
      <c r="G743" s="334"/>
      <c r="H743"/>
      <c r="I743" s="334"/>
      <c r="J743" s="334"/>
      <c r="K743" s="333"/>
    </row>
    <row r="744" spans="1:11" ht="15" customHeight="1" x14ac:dyDescent="0.5">
      <c r="A744" s="49"/>
      <c r="B744" s="417"/>
      <c r="C744" s="49"/>
      <c r="D744" s="417"/>
      <c r="E744" s="417"/>
      <c r="F744" s="334"/>
      <c r="G744" s="334"/>
      <c r="H744"/>
      <c r="I744" s="334"/>
      <c r="J744" s="334"/>
      <c r="K744" s="333"/>
    </row>
    <row r="745" spans="1:11" ht="15" customHeight="1" x14ac:dyDescent="0.5">
      <c r="A745" s="49"/>
      <c r="B745" s="417"/>
      <c r="C745" s="49"/>
      <c r="D745" s="417"/>
      <c r="E745" s="417"/>
      <c r="F745" s="334"/>
      <c r="G745" s="334"/>
      <c r="H745"/>
      <c r="I745" s="334"/>
      <c r="J745" s="334"/>
      <c r="K745" s="333"/>
    </row>
    <row r="746" spans="1:11" ht="15" customHeight="1" x14ac:dyDescent="0.5">
      <c r="A746" s="49"/>
      <c r="B746" s="417"/>
      <c r="C746" s="49"/>
      <c r="D746" s="417"/>
      <c r="E746" s="417"/>
      <c r="F746" s="334"/>
      <c r="G746" s="334"/>
      <c r="H746"/>
      <c r="I746" s="334"/>
      <c r="J746" s="334"/>
      <c r="K746" s="333"/>
    </row>
    <row r="747" spans="1:11" ht="15" customHeight="1" x14ac:dyDescent="0.5">
      <c r="A747" s="49"/>
      <c r="B747" s="417"/>
      <c r="C747" s="49"/>
      <c r="D747" s="417"/>
      <c r="E747" s="417"/>
      <c r="F747" s="334"/>
      <c r="G747" s="334"/>
      <c r="H747"/>
      <c r="I747" s="334"/>
      <c r="J747" s="334"/>
      <c r="K747" s="333"/>
    </row>
    <row r="748" spans="1:11" ht="15" customHeight="1" x14ac:dyDescent="0.5">
      <c r="A748" s="49"/>
      <c r="B748" s="417"/>
      <c r="C748" s="49"/>
      <c r="D748" s="417"/>
      <c r="E748" s="417"/>
      <c r="F748" s="334"/>
      <c r="G748" s="334"/>
      <c r="H748"/>
      <c r="I748" s="334"/>
      <c r="J748" s="334"/>
      <c r="K748" s="333"/>
    </row>
    <row r="749" spans="1:11" customFormat="1" ht="15" customHeight="1" x14ac:dyDescent="0.45">
      <c r="A749" s="49"/>
      <c r="C749" s="49"/>
    </row>
    <row r="750" spans="1:11" customFormat="1" ht="15" customHeight="1" x14ac:dyDescent="0.45">
      <c r="B750" s="417"/>
    </row>
    <row r="751" spans="1:11" customFormat="1" ht="15" customHeight="1" x14ac:dyDescent="0.4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6328125" defaultRowHeight="12.75" customHeight="1" x14ac:dyDescent="0.45"/>
  <cols>
    <col min="1" max="1" width="16.33203125" style="348" customWidth="1"/>
    <col min="2" max="2" width="12.53125" style="348" customWidth="1"/>
    <col min="3" max="3" width="18.46484375" style="348" customWidth="1"/>
    <col min="4" max="4" width="41" style="435" customWidth="1"/>
    <col min="5" max="5" width="38.33203125" style="347" customWidth="1"/>
    <col min="6" max="6" width="25" style="347" bestFit="1" customWidth="1"/>
    <col min="7" max="7" width="12.53125" style="348" customWidth="1"/>
    <col min="8" max="8" width="20.33203125" style="346" customWidth="1"/>
    <col min="9" max="9" width="32" style="433" customWidth="1"/>
    <col min="10" max="10" width="17.6640625" style="346" customWidth="1"/>
    <col min="11" max="11" width="63.33203125" style="345" customWidth="1"/>
    <col min="12" max="12" width="19.46484375" style="328" customWidth="1"/>
    <col min="13" max="13" width="18.6640625" customWidth="1"/>
    <col min="14" max="14" width="21.1328125" style="328" customWidth="1"/>
    <col min="15" max="15" width="14.6640625" style="328" bestFit="1" customWidth="1"/>
    <col min="16" max="16" width="20.33203125" style="328" customWidth="1"/>
    <col min="17" max="17" width="14.6640625" style="338" bestFit="1" customWidth="1"/>
    <col min="18" max="18" width="15.86328125" style="338" bestFit="1" customWidth="1"/>
    <col min="19" max="16384" width="8.86328125" style="328"/>
  </cols>
  <sheetData>
    <row r="1" spans="1:18" ht="15" customHeight="1" thickBot="1" x14ac:dyDescent="0.5">
      <c r="A1" s="416" t="s">
        <v>14</v>
      </c>
      <c r="B1" s="344" t="s">
        <v>13970</v>
      </c>
      <c r="C1" s="344" t="s">
        <v>3594</v>
      </c>
      <c r="D1" s="434" t="s">
        <v>10984</v>
      </c>
      <c r="E1" s="416" t="s">
        <v>13882</v>
      </c>
      <c r="F1" s="416" t="s">
        <v>13883</v>
      </c>
      <c r="G1" s="416" t="s">
        <v>13901</v>
      </c>
      <c r="H1" s="416" t="s">
        <v>13902</v>
      </c>
      <c r="I1" s="432" t="s">
        <v>13903</v>
      </c>
      <c r="J1" s="416" t="s">
        <v>13902</v>
      </c>
      <c r="K1" s="418" t="s">
        <v>13976</v>
      </c>
      <c r="L1"/>
      <c r="N1"/>
      <c r="O1"/>
      <c r="P1"/>
      <c r="Q1"/>
      <c r="R1"/>
    </row>
    <row r="2" spans="1:18" ht="15" customHeight="1" x14ac:dyDescent="0.45">
      <c r="A2" s="21">
        <v>124150002</v>
      </c>
      <c r="B2" s="419">
        <v>1</v>
      </c>
      <c r="C2" s="421" t="s">
        <v>11265</v>
      </c>
      <c r="D2" s="431" t="s">
        <v>11266</v>
      </c>
      <c r="E2" t="s">
        <v>17</v>
      </c>
      <c r="F2" s="420" t="s">
        <v>14090</v>
      </c>
      <c r="G2" s="422" t="s">
        <v>1233</v>
      </c>
      <c r="H2" s="21" t="s">
        <v>1211</v>
      </c>
      <c r="I2" t="s">
        <v>17</v>
      </c>
      <c r="J2" s="21" t="s">
        <v>1211</v>
      </c>
      <c r="K2" s="423"/>
      <c r="L2"/>
      <c r="N2"/>
      <c r="O2"/>
      <c r="P2"/>
      <c r="Q2"/>
      <c r="R2"/>
    </row>
    <row r="3" spans="1:18" ht="15" customHeight="1" x14ac:dyDescent="0.45">
      <c r="A3" s="21">
        <v>119350303</v>
      </c>
      <c r="B3" s="419">
        <v>1</v>
      </c>
      <c r="C3" s="421" t="s">
        <v>11267</v>
      </c>
      <c r="D3" s="431" t="s">
        <v>11268</v>
      </c>
      <c r="E3" t="s">
        <v>19</v>
      </c>
      <c r="F3" s="420" t="s">
        <v>14091</v>
      </c>
      <c r="G3" s="422" t="s">
        <v>1233</v>
      </c>
      <c r="H3" s="21" t="s">
        <v>1213</v>
      </c>
      <c r="I3" t="s">
        <v>1212</v>
      </c>
      <c r="J3" s="21" t="s">
        <v>1213</v>
      </c>
      <c r="K3" s="423"/>
      <c r="L3"/>
      <c r="N3"/>
      <c r="O3"/>
      <c r="P3"/>
      <c r="Q3"/>
      <c r="R3"/>
    </row>
    <row r="4" spans="1:18" ht="15" customHeight="1" x14ac:dyDescent="0.45">
      <c r="A4" s="21">
        <v>119350303</v>
      </c>
      <c r="B4" s="419">
        <v>2</v>
      </c>
      <c r="C4" s="421" t="s">
        <v>11269</v>
      </c>
      <c r="D4" s="431" t="s">
        <v>11270</v>
      </c>
      <c r="E4" t="s">
        <v>19</v>
      </c>
      <c r="F4" s="420" t="s">
        <v>14091</v>
      </c>
      <c r="G4" s="422" t="s">
        <v>1233</v>
      </c>
      <c r="H4" s="21" t="s">
        <v>1215</v>
      </c>
      <c r="I4" t="s">
        <v>1214</v>
      </c>
      <c r="J4" s="21" t="s">
        <v>1215</v>
      </c>
      <c r="K4" s="423"/>
      <c r="L4"/>
      <c r="N4"/>
      <c r="O4"/>
      <c r="P4"/>
      <c r="Q4"/>
      <c r="R4"/>
    </row>
    <row r="5" spans="1:18" ht="15" customHeight="1" x14ac:dyDescent="0.45">
      <c r="A5" s="21">
        <v>123460302</v>
      </c>
      <c r="B5" s="419">
        <v>1</v>
      </c>
      <c r="C5" s="421" t="s">
        <v>11271</v>
      </c>
      <c r="D5" s="431" t="s">
        <v>11272</v>
      </c>
      <c r="E5" t="s">
        <v>21</v>
      </c>
      <c r="F5" s="420" t="s">
        <v>14091</v>
      </c>
      <c r="G5" s="422" t="s">
        <v>1233</v>
      </c>
      <c r="H5" s="21" t="s">
        <v>1217</v>
      </c>
      <c r="I5" t="s">
        <v>1216</v>
      </c>
      <c r="J5" s="21" t="s">
        <v>1217</v>
      </c>
      <c r="K5" s="423"/>
      <c r="L5"/>
      <c r="N5"/>
      <c r="O5"/>
      <c r="P5"/>
      <c r="Q5"/>
      <c r="R5"/>
    </row>
    <row r="6" spans="1:18" ht="15" customHeight="1" x14ac:dyDescent="0.45">
      <c r="A6" s="21">
        <v>123460302</v>
      </c>
      <c r="B6" s="419">
        <v>2</v>
      </c>
      <c r="C6" s="421" t="s">
        <v>11273</v>
      </c>
      <c r="D6" s="431" t="s">
        <v>11274</v>
      </c>
      <c r="E6" t="s">
        <v>21</v>
      </c>
      <c r="F6" s="420" t="s">
        <v>14091</v>
      </c>
      <c r="G6" s="422" t="s">
        <v>1233</v>
      </c>
      <c r="H6" s="21" t="s">
        <v>1219</v>
      </c>
      <c r="I6" t="s">
        <v>1218</v>
      </c>
      <c r="J6" s="21" t="s">
        <v>1219</v>
      </c>
      <c r="K6" s="423"/>
      <c r="L6"/>
      <c r="N6"/>
      <c r="O6"/>
      <c r="P6"/>
      <c r="Q6"/>
      <c r="R6"/>
    </row>
    <row r="7" spans="1:18" ht="15" customHeight="1" x14ac:dyDescent="0.45">
      <c r="A7" s="21">
        <v>125230001</v>
      </c>
      <c r="B7" s="419">
        <v>1</v>
      </c>
      <c r="C7" s="421" t="s">
        <v>11276</v>
      </c>
      <c r="D7" s="431" t="s">
        <v>11277</v>
      </c>
      <c r="E7" t="s">
        <v>24</v>
      </c>
      <c r="F7" s="420" t="s">
        <v>14090</v>
      </c>
      <c r="G7" s="422" t="s">
        <v>1233</v>
      </c>
      <c r="H7" s="21" t="s">
        <v>1222</v>
      </c>
      <c r="I7" t="s">
        <v>24</v>
      </c>
      <c r="J7" s="21" t="s">
        <v>1222</v>
      </c>
      <c r="K7" s="423"/>
      <c r="L7"/>
      <c r="N7"/>
      <c r="O7"/>
      <c r="P7"/>
      <c r="Q7"/>
      <c r="R7"/>
    </row>
    <row r="8" spans="1:18" ht="15" customHeight="1" x14ac:dyDescent="0.45">
      <c r="A8" s="21">
        <v>126510015</v>
      </c>
      <c r="B8" s="419">
        <v>1</v>
      </c>
      <c r="C8" s="421" t="s">
        <v>11278</v>
      </c>
      <c r="D8" s="431" t="s">
        <v>11279</v>
      </c>
      <c r="E8" t="s">
        <v>26</v>
      </c>
      <c r="F8" s="420" t="s">
        <v>14090</v>
      </c>
      <c r="G8" s="422" t="s">
        <v>1233</v>
      </c>
      <c r="H8" s="21" t="s">
        <v>1223</v>
      </c>
      <c r="I8" t="s">
        <v>26</v>
      </c>
      <c r="J8" s="21" t="s">
        <v>1223</v>
      </c>
      <c r="K8" s="423"/>
      <c r="L8"/>
      <c r="N8"/>
      <c r="O8"/>
      <c r="P8"/>
      <c r="Q8"/>
      <c r="R8"/>
    </row>
    <row r="9" spans="1:18" ht="15" customHeight="1" x14ac:dyDescent="0.45">
      <c r="A9" s="21">
        <v>126510020</v>
      </c>
      <c r="B9" s="419">
        <v>1</v>
      </c>
      <c r="C9" s="421" t="s">
        <v>11280</v>
      </c>
      <c r="D9" s="431" t="s">
        <v>11281</v>
      </c>
      <c r="E9" t="s">
        <v>28</v>
      </c>
      <c r="F9" s="420" t="s">
        <v>14090</v>
      </c>
      <c r="G9" s="422" t="s">
        <v>1233</v>
      </c>
      <c r="H9" s="21" t="s">
        <v>1224</v>
      </c>
      <c r="I9" t="s">
        <v>28</v>
      </c>
      <c r="J9" s="21" t="s">
        <v>1224</v>
      </c>
      <c r="K9" s="423"/>
      <c r="L9"/>
      <c r="N9"/>
      <c r="O9"/>
      <c r="P9"/>
      <c r="Q9"/>
      <c r="R9"/>
    </row>
    <row r="10" spans="1:18" ht="15" customHeight="1" x14ac:dyDescent="0.45">
      <c r="A10" s="21">
        <v>101260303</v>
      </c>
      <c r="B10" s="419">
        <v>1</v>
      </c>
      <c r="C10" s="421" t="s">
        <v>11282</v>
      </c>
      <c r="D10" s="431" t="s">
        <v>11284</v>
      </c>
      <c r="E10" t="s">
        <v>30</v>
      </c>
      <c r="F10" s="420" t="s">
        <v>14091</v>
      </c>
      <c r="G10" s="422" t="s">
        <v>1233</v>
      </c>
      <c r="H10" s="21" t="s">
        <v>1226</v>
      </c>
      <c r="I10" t="s">
        <v>1225</v>
      </c>
      <c r="J10" s="21" t="s">
        <v>1226</v>
      </c>
      <c r="K10" s="423"/>
      <c r="L10"/>
      <c r="N10"/>
      <c r="O10"/>
      <c r="P10"/>
      <c r="Q10"/>
      <c r="R10"/>
    </row>
    <row r="11" spans="1:18" ht="15" customHeight="1" x14ac:dyDescent="0.45">
      <c r="A11" s="21">
        <v>101260303</v>
      </c>
      <c r="B11" s="419">
        <v>2</v>
      </c>
      <c r="C11" s="421" t="s">
        <v>11283</v>
      </c>
      <c r="D11" s="431" t="s">
        <v>11286</v>
      </c>
      <c r="E11" t="s">
        <v>30</v>
      </c>
      <c r="F11" s="420" t="s">
        <v>14091</v>
      </c>
      <c r="G11" s="422" t="s">
        <v>1233</v>
      </c>
      <c r="H11" s="21" t="s">
        <v>1228</v>
      </c>
      <c r="I11" t="s">
        <v>1227</v>
      </c>
      <c r="J11" s="21" t="s">
        <v>1228</v>
      </c>
      <c r="K11" s="423"/>
      <c r="L11"/>
      <c r="N11"/>
      <c r="O11"/>
      <c r="P11"/>
      <c r="Q11"/>
      <c r="R11"/>
    </row>
    <row r="12" spans="1:18" ht="15" customHeight="1" x14ac:dyDescent="0.45">
      <c r="A12" s="21">
        <v>101260303</v>
      </c>
      <c r="B12" s="419">
        <v>3</v>
      </c>
      <c r="C12" s="421" t="s">
        <v>11285</v>
      </c>
      <c r="D12" s="431" t="s">
        <v>11287</v>
      </c>
      <c r="E12" t="s">
        <v>30</v>
      </c>
      <c r="F12" s="420" t="s">
        <v>14091</v>
      </c>
      <c r="G12" s="422" t="s">
        <v>1233</v>
      </c>
      <c r="H12" s="21" t="s">
        <v>1230</v>
      </c>
      <c r="I12" t="s">
        <v>1229</v>
      </c>
      <c r="J12" s="21" t="s">
        <v>1230</v>
      </c>
      <c r="K12" s="423"/>
      <c r="L12"/>
      <c r="N12"/>
      <c r="O12"/>
      <c r="P12"/>
      <c r="Q12"/>
      <c r="R12"/>
    </row>
    <row r="13" spans="1:18" ht="15" customHeight="1" x14ac:dyDescent="0.45">
      <c r="A13" s="21">
        <v>127040503</v>
      </c>
      <c r="B13" s="419">
        <v>1</v>
      </c>
      <c r="C13" s="421" t="s">
        <v>11288</v>
      </c>
      <c r="D13" s="431" t="s">
        <v>11289</v>
      </c>
      <c r="E13" t="s">
        <v>32</v>
      </c>
      <c r="F13" s="420" t="s">
        <v>14091</v>
      </c>
      <c r="G13" s="422" t="s">
        <v>1233</v>
      </c>
      <c r="H13" s="21" t="s">
        <v>1232</v>
      </c>
      <c r="I13" t="s">
        <v>1231</v>
      </c>
      <c r="J13" s="21" t="s">
        <v>1232</v>
      </c>
      <c r="K13" s="423"/>
      <c r="L13"/>
      <c r="N13"/>
      <c r="O13"/>
      <c r="P13"/>
      <c r="Q13"/>
      <c r="R13"/>
    </row>
    <row r="14" spans="1:18" ht="15" customHeight="1" x14ac:dyDescent="0.45">
      <c r="A14" s="21">
        <v>103020603</v>
      </c>
      <c r="B14" s="419">
        <v>1</v>
      </c>
      <c r="C14" s="421" t="s">
        <v>11290</v>
      </c>
      <c r="D14" s="431" t="s">
        <v>11291</v>
      </c>
      <c r="E14" t="s">
        <v>34</v>
      </c>
      <c r="F14" s="420" t="s">
        <v>14091</v>
      </c>
      <c r="G14" s="422" t="s">
        <v>1233</v>
      </c>
      <c r="H14" s="21" t="s">
        <v>11218</v>
      </c>
      <c r="I14" t="s">
        <v>11219</v>
      </c>
      <c r="J14" s="21" t="s">
        <v>11218</v>
      </c>
      <c r="K14" s="423"/>
      <c r="L14"/>
      <c r="N14"/>
      <c r="O14"/>
      <c r="P14"/>
      <c r="Q14"/>
      <c r="R14"/>
    </row>
    <row r="15" spans="1:18" ht="15" customHeight="1" x14ac:dyDescent="0.45">
      <c r="A15" s="21">
        <v>106160303</v>
      </c>
      <c r="B15" s="419">
        <v>1</v>
      </c>
      <c r="C15" s="421" t="s">
        <v>11292</v>
      </c>
      <c r="D15" s="431" t="s">
        <v>11293</v>
      </c>
      <c r="E15" t="s">
        <v>36</v>
      </c>
      <c r="F15" s="420" t="s">
        <v>14091</v>
      </c>
      <c r="G15" s="422" t="s">
        <v>1233</v>
      </c>
      <c r="H15" s="21" t="s">
        <v>1235</v>
      </c>
      <c r="I15" t="s">
        <v>1234</v>
      </c>
      <c r="J15" s="21" t="s">
        <v>1235</v>
      </c>
      <c r="K15" s="423"/>
      <c r="L15"/>
      <c r="N15"/>
      <c r="O15"/>
      <c r="P15"/>
      <c r="Q15"/>
      <c r="R15"/>
    </row>
    <row r="16" spans="1:18" ht="15" customHeight="1" x14ac:dyDescent="0.45">
      <c r="A16" s="21">
        <v>121390302</v>
      </c>
      <c r="B16" s="419">
        <v>1</v>
      </c>
      <c r="C16" s="421" t="s">
        <v>11294</v>
      </c>
      <c r="D16" s="431" t="s">
        <v>11296</v>
      </c>
      <c r="E16" t="s">
        <v>38</v>
      </c>
      <c r="F16" s="420" t="s">
        <v>14091</v>
      </c>
      <c r="G16" s="422" t="s">
        <v>1233</v>
      </c>
      <c r="H16" s="21" t="s">
        <v>13977</v>
      </c>
      <c r="I16" t="s">
        <v>11297</v>
      </c>
      <c r="J16" s="21" t="s">
        <v>13977</v>
      </c>
      <c r="K16" s="423"/>
      <c r="L16"/>
      <c r="N16"/>
      <c r="O16"/>
      <c r="P16"/>
      <c r="Q16"/>
      <c r="R16"/>
    </row>
    <row r="17" spans="1:18" ht="15" customHeight="1" x14ac:dyDescent="0.45">
      <c r="A17" s="21">
        <v>121390302</v>
      </c>
      <c r="B17" s="419">
        <v>2</v>
      </c>
      <c r="C17" s="421" t="s">
        <v>11295</v>
      </c>
      <c r="D17" s="431" t="s">
        <v>11299</v>
      </c>
      <c r="E17" t="s">
        <v>38</v>
      </c>
      <c r="F17" s="420" t="s">
        <v>14091</v>
      </c>
      <c r="G17" s="422" t="s">
        <v>1233</v>
      </c>
      <c r="H17" s="21" t="s">
        <v>1237</v>
      </c>
      <c r="I17" t="s">
        <v>1236</v>
      </c>
      <c r="J17" s="21" t="s">
        <v>1237</v>
      </c>
      <c r="K17" s="423"/>
      <c r="L17"/>
      <c r="N17"/>
      <c r="O17"/>
      <c r="P17"/>
      <c r="Q17"/>
      <c r="R17"/>
    </row>
    <row r="18" spans="1:18" ht="15" customHeight="1" x14ac:dyDescent="0.45">
      <c r="A18" s="21">
        <v>121390302</v>
      </c>
      <c r="B18" s="419">
        <v>3</v>
      </c>
      <c r="C18" s="421" t="s">
        <v>11298</v>
      </c>
      <c r="D18" s="431" t="s">
        <v>11301</v>
      </c>
      <c r="E18" t="s">
        <v>38</v>
      </c>
      <c r="F18" s="420" t="s">
        <v>14091</v>
      </c>
      <c r="G18" s="422" t="s">
        <v>1233</v>
      </c>
      <c r="H18" s="21" t="s">
        <v>1239</v>
      </c>
      <c r="I18" t="s">
        <v>1238</v>
      </c>
      <c r="J18" s="21" t="s">
        <v>1239</v>
      </c>
      <c r="K18" s="423"/>
      <c r="L18"/>
      <c r="N18"/>
      <c r="O18"/>
      <c r="P18"/>
      <c r="Q18"/>
      <c r="R18"/>
    </row>
    <row r="19" spans="1:18" ht="15" customHeight="1" x14ac:dyDescent="0.45">
      <c r="A19" s="21">
        <v>121390302</v>
      </c>
      <c r="B19" s="419">
        <v>4</v>
      </c>
      <c r="C19" s="421" t="s">
        <v>11300</v>
      </c>
      <c r="D19" s="431" t="s">
        <v>11303</v>
      </c>
      <c r="E19" t="s">
        <v>38</v>
      </c>
      <c r="F19" s="420" t="s">
        <v>14091</v>
      </c>
      <c r="G19" s="422" t="s">
        <v>1233</v>
      </c>
      <c r="H19" s="21" t="s">
        <v>1241</v>
      </c>
      <c r="I19" t="s">
        <v>1240</v>
      </c>
      <c r="J19" s="21" t="s">
        <v>1241</v>
      </c>
      <c r="K19" s="423"/>
      <c r="L19"/>
      <c r="N19"/>
      <c r="O19"/>
      <c r="P19"/>
      <c r="Q19"/>
      <c r="R19"/>
    </row>
    <row r="20" spans="1:18" ht="15" customHeight="1" x14ac:dyDescent="0.45">
      <c r="A20" s="21">
        <v>121390302</v>
      </c>
      <c r="B20" s="419">
        <v>5</v>
      </c>
      <c r="C20" s="421" t="s">
        <v>11302</v>
      </c>
      <c r="D20" s="431" t="s">
        <v>11305</v>
      </c>
      <c r="E20" t="s">
        <v>38</v>
      </c>
      <c r="F20" s="420" t="s">
        <v>14091</v>
      </c>
      <c r="G20" s="422" t="s">
        <v>1233</v>
      </c>
      <c r="H20" s="21" t="s">
        <v>1243</v>
      </c>
      <c r="I20" t="s">
        <v>1242</v>
      </c>
      <c r="J20" s="21" t="s">
        <v>1243</v>
      </c>
      <c r="K20" s="423"/>
      <c r="L20"/>
      <c r="N20"/>
      <c r="O20"/>
      <c r="P20"/>
      <c r="Q20"/>
      <c r="R20"/>
    </row>
    <row r="21" spans="1:18" ht="15" customHeight="1" x14ac:dyDescent="0.45">
      <c r="A21" s="21">
        <v>121390302</v>
      </c>
      <c r="B21" s="419">
        <v>6</v>
      </c>
      <c r="C21" s="421" t="s">
        <v>11304</v>
      </c>
      <c r="D21" s="431" t="s">
        <v>11307</v>
      </c>
      <c r="E21" t="s">
        <v>38</v>
      </c>
      <c r="F21" s="420" t="s">
        <v>14091</v>
      </c>
      <c r="G21" s="422" t="s">
        <v>1233</v>
      </c>
      <c r="H21" s="21" t="s">
        <v>1245</v>
      </c>
      <c r="I21" t="s">
        <v>1244</v>
      </c>
      <c r="J21" s="21" t="s">
        <v>1245</v>
      </c>
      <c r="K21" s="423"/>
      <c r="L21"/>
      <c r="N21"/>
      <c r="O21"/>
      <c r="P21"/>
      <c r="Q21"/>
      <c r="R21"/>
    </row>
    <row r="22" spans="1:18" ht="15" customHeight="1" x14ac:dyDescent="0.45">
      <c r="A22" s="21">
        <v>121390302</v>
      </c>
      <c r="B22" s="419">
        <v>7</v>
      </c>
      <c r="C22" s="421" t="s">
        <v>11306</v>
      </c>
      <c r="D22" s="431" t="s">
        <v>11308</v>
      </c>
      <c r="E22" t="s">
        <v>38</v>
      </c>
      <c r="F22" s="420" t="s">
        <v>14091</v>
      </c>
      <c r="G22" s="422" t="s">
        <v>1233</v>
      </c>
      <c r="H22" s="21" t="s">
        <v>1247</v>
      </c>
      <c r="I22" t="s">
        <v>1246</v>
      </c>
      <c r="J22" s="21" t="s">
        <v>1247</v>
      </c>
      <c r="K22" s="423"/>
      <c r="L22"/>
      <c r="N22"/>
      <c r="O22"/>
      <c r="P22"/>
      <c r="Q22"/>
      <c r="R22"/>
    </row>
    <row r="23" spans="1:18" ht="15" customHeight="1" x14ac:dyDescent="0.45">
      <c r="A23" s="21">
        <v>126512990</v>
      </c>
      <c r="B23" s="419">
        <v>1</v>
      </c>
      <c r="C23" s="421" t="s">
        <v>11309</v>
      </c>
      <c r="D23" s="431" t="s">
        <v>11310</v>
      </c>
      <c r="E23" t="s">
        <v>40</v>
      </c>
      <c r="F23" s="420" t="s">
        <v>14090</v>
      </c>
      <c r="G23" s="422" t="s">
        <v>1233</v>
      </c>
      <c r="H23" s="21" t="s">
        <v>1248</v>
      </c>
      <c r="I23" t="s">
        <v>40</v>
      </c>
      <c r="J23" s="21" t="s">
        <v>1248</v>
      </c>
      <c r="K23" s="423"/>
      <c r="L23"/>
      <c r="N23"/>
      <c r="O23"/>
      <c r="P23"/>
      <c r="Q23"/>
      <c r="R23"/>
    </row>
    <row r="24" spans="1:18" ht="15" customHeight="1" x14ac:dyDescent="0.45">
      <c r="A24" s="21">
        <v>108070502</v>
      </c>
      <c r="B24" s="419">
        <v>1</v>
      </c>
      <c r="C24" s="421" t="s">
        <v>11311</v>
      </c>
      <c r="D24" s="431" t="s">
        <v>11312</v>
      </c>
      <c r="E24" t="s">
        <v>42</v>
      </c>
      <c r="F24" s="420" t="s">
        <v>14091</v>
      </c>
      <c r="G24" s="422" t="s">
        <v>1233</v>
      </c>
      <c r="H24" s="21" t="s">
        <v>1250</v>
      </c>
      <c r="I24" t="s">
        <v>1249</v>
      </c>
      <c r="J24" s="21" t="s">
        <v>1250</v>
      </c>
      <c r="K24" s="423"/>
      <c r="L24"/>
      <c r="N24"/>
      <c r="O24"/>
      <c r="P24"/>
      <c r="Q24"/>
      <c r="R24"/>
    </row>
    <row r="25" spans="1:18" ht="15" customHeight="1" x14ac:dyDescent="0.45">
      <c r="A25" s="21">
        <v>108070502</v>
      </c>
      <c r="B25" s="419">
        <v>2</v>
      </c>
      <c r="C25" s="421" t="s">
        <v>11313</v>
      </c>
      <c r="D25" s="431" t="s">
        <v>11314</v>
      </c>
      <c r="E25" t="s">
        <v>42</v>
      </c>
      <c r="F25" s="420" t="s">
        <v>14091</v>
      </c>
      <c r="G25" s="422" t="s">
        <v>1233</v>
      </c>
      <c r="H25" s="21" t="s">
        <v>1252</v>
      </c>
      <c r="I25" t="s">
        <v>1251</v>
      </c>
      <c r="J25" s="21" t="s">
        <v>1252</v>
      </c>
      <c r="K25" s="423"/>
      <c r="L25"/>
      <c r="N25"/>
      <c r="O25"/>
      <c r="P25"/>
      <c r="Q25"/>
      <c r="R25"/>
    </row>
    <row r="26" spans="1:18" ht="15" customHeight="1" x14ac:dyDescent="0.45">
      <c r="A26" s="21">
        <v>127040703</v>
      </c>
      <c r="B26" s="419">
        <v>1</v>
      </c>
      <c r="C26" s="421" t="s">
        <v>11315</v>
      </c>
      <c r="D26" s="431" t="s">
        <v>11316</v>
      </c>
      <c r="E26" t="s">
        <v>44</v>
      </c>
      <c r="F26" s="420" t="s">
        <v>14091</v>
      </c>
      <c r="G26" s="422" t="s">
        <v>1233</v>
      </c>
      <c r="H26" s="21" t="s">
        <v>1254</v>
      </c>
      <c r="I26" t="s">
        <v>1253</v>
      </c>
      <c r="J26" s="21" t="s">
        <v>1254</v>
      </c>
      <c r="K26" s="423"/>
      <c r="L26"/>
      <c r="N26"/>
      <c r="O26"/>
      <c r="P26"/>
      <c r="Q26"/>
      <c r="R26"/>
    </row>
    <row r="27" spans="1:18" ht="15" customHeight="1" x14ac:dyDescent="0.45">
      <c r="A27" s="21">
        <v>127040703</v>
      </c>
      <c r="B27" s="419">
        <v>2</v>
      </c>
      <c r="C27" s="421" t="s">
        <v>11317</v>
      </c>
      <c r="D27" s="431" t="s">
        <v>14148</v>
      </c>
      <c r="E27" t="s">
        <v>44</v>
      </c>
      <c r="F27" s="420" t="s">
        <v>14091</v>
      </c>
      <c r="G27" s="422" t="s">
        <v>1233</v>
      </c>
      <c r="H27" s="21" t="s">
        <v>1255</v>
      </c>
      <c r="I27" t="s">
        <v>14103</v>
      </c>
      <c r="J27" s="21" t="s">
        <v>1255</v>
      </c>
      <c r="K27" s="423"/>
      <c r="L27"/>
      <c r="N27"/>
      <c r="O27"/>
      <c r="P27"/>
      <c r="Q27"/>
      <c r="R27"/>
    </row>
    <row r="28" spans="1:18" ht="15" customHeight="1" x14ac:dyDescent="0.45">
      <c r="A28" s="21">
        <v>113380303</v>
      </c>
      <c r="B28" s="419">
        <v>1</v>
      </c>
      <c r="C28" s="421" t="s">
        <v>11318</v>
      </c>
      <c r="D28" s="431" t="s">
        <v>11319</v>
      </c>
      <c r="E28" t="s">
        <v>46</v>
      </c>
      <c r="F28" s="420" t="s">
        <v>14091</v>
      </c>
      <c r="G28" s="422" t="s">
        <v>1233</v>
      </c>
      <c r="H28" s="21" t="s">
        <v>1257</v>
      </c>
      <c r="I28" t="s">
        <v>1256</v>
      </c>
      <c r="J28" s="21" t="s">
        <v>1257</v>
      </c>
      <c r="K28" s="423"/>
      <c r="L28"/>
      <c r="N28"/>
      <c r="O28"/>
      <c r="P28"/>
      <c r="Q28"/>
      <c r="R28"/>
    </row>
    <row r="29" spans="1:18" ht="15" customHeight="1" x14ac:dyDescent="0.45">
      <c r="A29" s="21">
        <v>113380303</v>
      </c>
      <c r="B29" s="419">
        <v>2</v>
      </c>
      <c r="C29" s="421" t="s">
        <v>11320</v>
      </c>
      <c r="D29" s="431" t="s">
        <v>11321</v>
      </c>
      <c r="E29" t="s">
        <v>46</v>
      </c>
      <c r="F29" s="420" t="s">
        <v>14091</v>
      </c>
      <c r="G29" s="422" t="s">
        <v>1233</v>
      </c>
      <c r="H29" s="21" t="s">
        <v>1259</v>
      </c>
      <c r="I29" t="s">
        <v>1258</v>
      </c>
      <c r="J29" s="21" t="s">
        <v>1259</v>
      </c>
      <c r="K29" s="423"/>
      <c r="L29"/>
      <c r="N29"/>
      <c r="O29"/>
      <c r="P29"/>
      <c r="Q29"/>
      <c r="R29"/>
    </row>
    <row r="30" spans="1:18" ht="15" customHeight="1" x14ac:dyDescent="0.45">
      <c r="A30" s="21">
        <v>114060503</v>
      </c>
      <c r="B30" s="419">
        <v>1</v>
      </c>
      <c r="C30" s="421" t="s">
        <v>11322</v>
      </c>
      <c r="D30" s="431" t="s">
        <v>11323</v>
      </c>
      <c r="E30" t="s">
        <v>48</v>
      </c>
      <c r="F30" s="420" t="s">
        <v>14091</v>
      </c>
      <c r="G30" s="422" t="s">
        <v>1233</v>
      </c>
      <c r="H30" s="21" t="s">
        <v>1261</v>
      </c>
      <c r="I30" t="s">
        <v>1260</v>
      </c>
      <c r="J30" s="21" t="s">
        <v>1261</v>
      </c>
      <c r="K30" s="423"/>
      <c r="L30"/>
      <c r="N30"/>
      <c r="O30"/>
      <c r="P30"/>
      <c r="Q30"/>
      <c r="R30"/>
    </row>
    <row r="31" spans="1:18" ht="15" customHeight="1" x14ac:dyDescent="0.45">
      <c r="A31" s="21">
        <v>104510394</v>
      </c>
      <c r="B31" s="419">
        <v>1</v>
      </c>
      <c r="C31" s="421" t="s">
        <v>11324</v>
      </c>
      <c r="D31" s="431" t="s">
        <v>18295</v>
      </c>
      <c r="E31" t="s">
        <v>18247</v>
      </c>
      <c r="F31" s="420" t="s">
        <v>14090</v>
      </c>
      <c r="G31" s="422" t="s">
        <v>1233</v>
      </c>
      <c r="H31" s="21" t="s">
        <v>1262</v>
      </c>
      <c r="I31" t="s">
        <v>18247</v>
      </c>
      <c r="J31" s="21" t="s">
        <v>1262</v>
      </c>
      <c r="K31" s="423"/>
      <c r="L31"/>
      <c r="N31"/>
      <c r="O31"/>
      <c r="P31"/>
      <c r="Q31"/>
      <c r="R31"/>
    </row>
    <row r="32" spans="1:18" ht="15" customHeight="1" x14ac:dyDescent="0.45">
      <c r="A32" s="21">
        <v>128030603</v>
      </c>
      <c r="B32" s="419">
        <v>1</v>
      </c>
      <c r="C32" s="421" t="s">
        <v>11325</v>
      </c>
      <c r="D32" s="431" t="s">
        <v>11326</v>
      </c>
      <c r="E32" t="s">
        <v>51</v>
      </c>
      <c r="F32" s="420" t="s">
        <v>14091</v>
      </c>
      <c r="G32" s="422" t="s">
        <v>1233</v>
      </c>
      <c r="H32" s="21" t="s">
        <v>1264</v>
      </c>
      <c r="I32" t="s">
        <v>1263</v>
      </c>
      <c r="J32" s="21" t="s">
        <v>1264</v>
      </c>
      <c r="K32" s="423"/>
      <c r="L32"/>
      <c r="N32"/>
      <c r="O32"/>
      <c r="P32"/>
      <c r="Q32"/>
      <c r="R32"/>
    </row>
    <row r="33" spans="1:18" ht="15" customHeight="1" x14ac:dyDescent="0.45">
      <c r="A33" s="21">
        <v>128030603</v>
      </c>
      <c r="B33" s="419">
        <v>2</v>
      </c>
      <c r="C33" s="421" t="s">
        <v>11327</v>
      </c>
      <c r="D33" s="431" t="s">
        <v>11328</v>
      </c>
      <c r="E33" t="s">
        <v>51</v>
      </c>
      <c r="F33" s="420" t="s">
        <v>14091</v>
      </c>
      <c r="G33" s="422" t="s">
        <v>1233</v>
      </c>
      <c r="H33" s="21" t="s">
        <v>1266</v>
      </c>
      <c r="I33" t="s">
        <v>1265</v>
      </c>
      <c r="J33" s="21" t="s">
        <v>1266</v>
      </c>
      <c r="K33" s="423"/>
      <c r="L33"/>
      <c r="N33"/>
      <c r="O33"/>
      <c r="P33"/>
      <c r="Q33"/>
      <c r="R33"/>
    </row>
    <row r="34" spans="1:18" ht="15" customHeight="1" x14ac:dyDescent="0.45">
      <c r="A34" s="21">
        <v>128030852</v>
      </c>
      <c r="B34" s="419">
        <v>1</v>
      </c>
      <c r="C34" s="421" t="s">
        <v>11329</v>
      </c>
      <c r="D34" s="431" t="s">
        <v>11330</v>
      </c>
      <c r="E34" t="s">
        <v>53</v>
      </c>
      <c r="F34" s="420" t="s">
        <v>14091</v>
      </c>
      <c r="G34" s="422" t="s">
        <v>1233</v>
      </c>
      <c r="H34" s="21" t="s">
        <v>11331</v>
      </c>
      <c r="I34" t="s">
        <v>11332</v>
      </c>
      <c r="J34" s="21" t="s">
        <v>11331</v>
      </c>
      <c r="K34" s="423"/>
      <c r="L34"/>
      <c r="N34"/>
      <c r="O34"/>
      <c r="P34"/>
      <c r="Q34"/>
      <c r="R34"/>
    </row>
    <row r="35" spans="1:18" ht="15" customHeight="1" x14ac:dyDescent="0.45">
      <c r="A35" s="21">
        <v>128030852</v>
      </c>
      <c r="B35" s="419">
        <v>2</v>
      </c>
      <c r="C35" s="421" t="s">
        <v>11333</v>
      </c>
      <c r="D35" s="431" t="s">
        <v>11334</v>
      </c>
      <c r="E35" t="s">
        <v>53</v>
      </c>
      <c r="F35" s="420" t="s">
        <v>14091</v>
      </c>
      <c r="G35" s="422" t="s">
        <v>1233</v>
      </c>
      <c r="H35" s="21" t="s">
        <v>1268</v>
      </c>
      <c r="I35" t="s">
        <v>1267</v>
      </c>
      <c r="J35" s="21" t="s">
        <v>1268</v>
      </c>
      <c r="K35" s="423"/>
      <c r="L35"/>
      <c r="N35"/>
      <c r="O35"/>
      <c r="P35"/>
      <c r="Q35"/>
      <c r="R35"/>
    </row>
    <row r="36" spans="1:18" ht="15" customHeight="1" x14ac:dyDescent="0.45">
      <c r="A36" s="21">
        <v>121395927</v>
      </c>
      <c r="B36" s="419">
        <v>1</v>
      </c>
      <c r="C36" s="421" t="s">
        <v>11335</v>
      </c>
      <c r="D36" s="431" t="s">
        <v>11336</v>
      </c>
      <c r="E36" t="s">
        <v>3439</v>
      </c>
      <c r="F36" s="420" t="s">
        <v>14090</v>
      </c>
      <c r="G36" s="422" t="s">
        <v>1233</v>
      </c>
      <c r="H36" s="21" t="s">
        <v>3440</v>
      </c>
      <c r="I36" t="s">
        <v>3439</v>
      </c>
      <c r="J36" s="21" t="s">
        <v>3440</v>
      </c>
      <c r="K36" s="423"/>
      <c r="L36"/>
      <c r="N36"/>
      <c r="O36"/>
      <c r="P36"/>
      <c r="Q36"/>
      <c r="R36"/>
    </row>
    <row r="37" spans="1:18" ht="15" customHeight="1" x14ac:dyDescent="0.45">
      <c r="A37" s="21">
        <v>181519176</v>
      </c>
      <c r="B37" s="419">
        <v>1</v>
      </c>
      <c r="C37" s="421" t="s">
        <v>11337</v>
      </c>
      <c r="D37" s="431" t="s">
        <v>18296</v>
      </c>
      <c r="E37" t="s">
        <v>18248</v>
      </c>
      <c r="F37" s="420" t="s">
        <v>14090</v>
      </c>
      <c r="G37" s="422" t="s">
        <v>1233</v>
      </c>
      <c r="H37" s="21" t="s">
        <v>1269</v>
      </c>
      <c r="I37" t="s">
        <v>18248</v>
      </c>
      <c r="J37" s="21" t="s">
        <v>1269</v>
      </c>
      <c r="K37" s="423"/>
      <c r="L37"/>
      <c r="N37"/>
      <c r="O37"/>
      <c r="P37"/>
      <c r="Q37"/>
      <c r="R37"/>
    </row>
    <row r="38" spans="1:18" ht="15" customHeight="1" x14ac:dyDescent="0.45">
      <c r="A38" s="21">
        <v>117080503</v>
      </c>
      <c r="B38" s="419">
        <v>1</v>
      </c>
      <c r="C38" s="421" t="s">
        <v>11338</v>
      </c>
      <c r="D38" s="431" t="s">
        <v>11339</v>
      </c>
      <c r="E38" t="s">
        <v>56</v>
      </c>
      <c r="F38" s="420" t="s">
        <v>14091</v>
      </c>
      <c r="G38" s="422" t="s">
        <v>1233</v>
      </c>
      <c r="H38" s="21" t="s">
        <v>1271</v>
      </c>
      <c r="I38" t="s">
        <v>1270</v>
      </c>
      <c r="J38" s="21" t="s">
        <v>1271</v>
      </c>
      <c r="K38" s="423"/>
      <c r="L38"/>
      <c r="N38"/>
      <c r="O38"/>
      <c r="P38"/>
      <c r="Q38"/>
      <c r="R38"/>
    </row>
    <row r="39" spans="1:18" ht="15" customHeight="1" x14ac:dyDescent="0.45">
      <c r="A39" s="21">
        <v>117080503</v>
      </c>
      <c r="B39" s="419">
        <v>2</v>
      </c>
      <c r="C39" s="421" t="s">
        <v>11340</v>
      </c>
      <c r="D39" s="431" t="s">
        <v>11341</v>
      </c>
      <c r="E39" t="s">
        <v>56</v>
      </c>
      <c r="F39" s="420" t="s">
        <v>14091</v>
      </c>
      <c r="G39" s="422" t="s">
        <v>1233</v>
      </c>
      <c r="H39" s="21" t="s">
        <v>3434</v>
      </c>
      <c r="I39" t="s">
        <v>3433</v>
      </c>
      <c r="J39" s="21" t="s">
        <v>3434</v>
      </c>
      <c r="K39" s="423"/>
      <c r="L39"/>
      <c r="N39"/>
      <c r="O39"/>
      <c r="P39"/>
      <c r="Q39"/>
      <c r="R39"/>
    </row>
    <row r="40" spans="1:18" ht="15" customHeight="1" x14ac:dyDescent="0.45">
      <c r="A40" s="21">
        <v>109530304</v>
      </c>
      <c r="B40" s="419">
        <v>1</v>
      </c>
      <c r="C40" s="421" t="s">
        <v>11342</v>
      </c>
      <c r="D40" s="431" t="s">
        <v>11343</v>
      </c>
      <c r="E40" t="s">
        <v>58</v>
      </c>
      <c r="F40" s="420" t="s">
        <v>14091</v>
      </c>
      <c r="G40" s="422" t="s">
        <v>1233</v>
      </c>
      <c r="H40" s="21" t="s">
        <v>1273</v>
      </c>
      <c r="I40" t="s">
        <v>1272</v>
      </c>
      <c r="J40" s="21" t="s">
        <v>1273</v>
      </c>
      <c r="K40" s="423"/>
      <c r="L40"/>
      <c r="N40"/>
      <c r="O40"/>
      <c r="P40"/>
      <c r="Q40"/>
      <c r="R40"/>
    </row>
    <row r="41" spans="1:18" ht="15" customHeight="1" x14ac:dyDescent="0.45">
      <c r="A41" s="21">
        <v>101630504</v>
      </c>
      <c r="B41" s="419">
        <v>1</v>
      </c>
      <c r="C41" s="421" t="s">
        <v>11344</v>
      </c>
      <c r="D41" s="431" t="s">
        <v>11345</v>
      </c>
      <c r="E41" t="s">
        <v>60</v>
      </c>
      <c r="F41" s="420" t="s">
        <v>14091</v>
      </c>
      <c r="G41" s="422" t="s">
        <v>1233</v>
      </c>
      <c r="H41" s="21" t="s">
        <v>1275</v>
      </c>
      <c r="I41" t="s">
        <v>1274</v>
      </c>
      <c r="J41" s="21" t="s">
        <v>1275</v>
      </c>
      <c r="K41" s="423"/>
      <c r="L41"/>
      <c r="N41"/>
      <c r="O41"/>
      <c r="P41"/>
      <c r="Q41"/>
      <c r="R41"/>
    </row>
    <row r="42" spans="1:18" ht="15" customHeight="1" x14ac:dyDescent="0.45">
      <c r="A42" s="21">
        <v>124150003</v>
      </c>
      <c r="B42" s="419">
        <v>1</v>
      </c>
      <c r="C42" s="421" t="s">
        <v>11346</v>
      </c>
      <c r="D42" s="431" t="s">
        <v>11347</v>
      </c>
      <c r="E42" t="s">
        <v>62</v>
      </c>
      <c r="F42" s="420" t="s">
        <v>14090</v>
      </c>
      <c r="G42" s="422" t="s">
        <v>1233</v>
      </c>
      <c r="H42" s="21" t="s">
        <v>1276</v>
      </c>
      <c r="I42" t="s">
        <v>62</v>
      </c>
      <c r="J42" s="21" t="s">
        <v>1276</v>
      </c>
      <c r="K42" s="423"/>
      <c r="L42"/>
      <c r="N42"/>
      <c r="O42"/>
      <c r="P42"/>
      <c r="Q42"/>
      <c r="R42"/>
    </row>
    <row r="43" spans="1:18" ht="15" customHeight="1" x14ac:dyDescent="0.45">
      <c r="A43" s="21">
        <v>124150503</v>
      </c>
      <c r="B43" s="419">
        <v>1</v>
      </c>
      <c r="C43" s="421" t="s">
        <v>11348</v>
      </c>
      <c r="D43" s="431" t="s">
        <v>11349</v>
      </c>
      <c r="E43" t="s">
        <v>64</v>
      </c>
      <c r="F43" s="420" t="s">
        <v>14091</v>
      </c>
      <c r="G43" s="422" t="s">
        <v>1233</v>
      </c>
      <c r="H43" s="21" t="s">
        <v>1278</v>
      </c>
      <c r="I43" t="s">
        <v>1277</v>
      </c>
      <c r="J43" s="21" t="s">
        <v>1278</v>
      </c>
      <c r="K43" s="423"/>
      <c r="L43"/>
      <c r="N43"/>
      <c r="O43"/>
      <c r="P43"/>
      <c r="Q43"/>
      <c r="R43"/>
    </row>
    <row r="44" spans="1:18" ht="15" customHeight="1" x14ac:dyDescent="0.45">
      <c r="A44" s="21">
        <v>124150503</v>
      </c>
      <c r="B44" s="419">
        <v>2</v>
      </c>
      <c r="C44" s="421" t="s">
        <v>11350</v>
      </c>
      <c r="D44" s="431" t="s">
        <v>11351</v>
      </c>
      <c r="E44" t="s">
        <v>64</v>
      </c>
      <c r="F44" s="420" t="s">
        <v>14091</v>
      </c>
      <c r="G44" s="422" t="s">
        <v>1233</v>
      </c>
      <c r="H44" s="21" t="s">
        <v>1280</v>
      </c>
      <c r="I44" t="s">
        <v>1279</v>
      </c>
      <c r="J44" s="21" t="s">
        <v>1280</v>
      </c>
      <c r="K44" s="423"/>
      <c r="L44"/>
      <c r="N44"/>
      <c r="O44"/>
      <c r="P44"/>
      <c r="Q44"/>
      <c r="R44"/>
    </row>
    <row r="45" spans="1:18" ht="15" customHeight="1" x14ac:dyDescent="0.45">
      <c r="A45" s="21">
        <v>103020753</v>
      </c>
      <c r="B45" s="419">
        <v>1</v>
      </c>
      <c r="C45" s="421" t="s">
        <v>11352</v>
      </c>
      <c r="D45" s="431" t="s">
        <v>11353</v>
      </c>
      <c r="E45" t="s">
        <v>66</v>
      </c>
      <c r="F45" s="420" t="s">
        <v>14091</v>
      </c>
      <c r="G45" s="422" t="s">
        <v>1233</v>
      </c>
      <c r="H45" s="21" t="s">
        <v>1282</v>
      </c>
      <c r="I45" t="s">
        <v>1281</v>
      </c>
      <c r="J45" s="21" t="s">
        <v>1282</v>
      </c>
      <c r="K45" s="423"/>
      <c r="L45"/>
      <c r="N45"/>
      <c r="O45"/>
      <c r="P45"/>
      <c r="Q45"/>
      <c r="R45"/>
    </row>
    <row r="46" spans="1:18" ht="15" customHeight="1" x14ac:dyDescent="0.45">
      <c r="A46" s="21">
        <v>103020753</v>
      </c>
      <c r="B46" s="419">
        <v>2</v>
      </c>
      <c r="C46" s="421" t="s">
        <v>11354</v>
      </c>
      <c r="D46" s="431" t="s">
        <v>11355</v>
      </c>
      <c r="E46" t="s">
        <v>66</v>
      </c>
      <c r="F46" s="420" t="s">
        <v>14091</v>
      </c>
      <c r="G46" s="422" t="s">
        <v>1233</v>
      </c>
      <c r="H46" s="21" t="s">
        <v>1284</v>
      </c>
      <c r="I46" t="s">
        <v>1283</v>
      </c>
      <c r="J46" s="21" t="s">
        <v>1284</v>
      </c>
      <c r="K46" s="423"/>
      <c r="L46"/>
      <c r="N46"/>
      <c r="O46"/>
      <c r="P46"/>
      <c r="Q46"/>
      <c r="R46"/>
    </row>
    <row r="47" spans="1:18" ht="15" customHeight="1" x14ac:dyDescent="0.45">
      <c r="A47" s="21">
        <v>110141003</v>
      </c>
      <c r="B47" s="419">
        <v>1</v>
      </c>
      <c r="C47" s="421" t="s">
        <v>11356</v>
      </c>
      <c r="D47" s="431" t="s">
        <v>11357</v>
      </c>
      <c r="E47" t="s">
        <v>68</v>
      </c>
      <c r="F47" s="420" t="s">
        <v>14091</v>
      </c>
      <c r="G47" s="422" t="s">
        <v>1233</v>
      </c>
      <c r="H47" s="21" t="s">
        <v>1286</v>
      </c>
      <c r="I47" t="s">
        <v>1285</v>
      </c>
      <c r="J47" s="21" t="s">
        <v>1286</v>
      </c>
      <c r="K47" s="423"/>
      <c r="L47"/>
      <c r="N47"/>
      <c r="O47"/>
      <c r="P47"/>
      <c r="Q47"/>
      <c r="R47"/>
    </row>
    <row r="48" spans="1:18" ht="15" customHeight="1" x14ac:dyDescent="0.45">
      <c r="A48" s="21">
        <v>103021102</v>
      </c>
      <c r="B48" s="419">
        <v>1</v>
      </c>
      <c r="C48" s="421" t="s">
        <v>11358</v>
      </c>
      <c r="D48" s="431" t="s">
        <v>11359</v>
      </c>
      <c r="E48" t="s">
        <v>70</v>
      </c>
      <c r="F48" s="420" t="s">
        <v>14091</v>
      </c>
      <c r="G48" s="422" t="s">
        <v>1233</v>
      </c>
      <c r="H48" s="21" t="s">
        <v>11220</v>
      </c>
      <c r="I48" t="s">
        <v>11221</v>
      </c>
      <c r="J48" s="21" t="s">
        <v>11220</v>
      </c>
      <c r="K48" s="423"/>
      <c r="L48"/>
      <c r="N48"/>
      <c r="O48"/>
      <c r="P48"/>
      <c r="Q48"/>
      <c r="R48"/>
    </row>
    <row r="49" spans="1:18" ht="15" customHeight="1" x14ac:dyDescent="0.45">
      <c r="A49" s="21">
        <v>120480803</v>
      </c>
      <c r="B49" s="419">
        <v>1</v>
      </c>
      <c r="C49" s="421" t="s">
        <v>11360</v>
      </c>
      <c r="D49" s="431" t="s">
        <v>11361</v>
      </c>
      <c r="E49" t="s">
        <v>72</v>
      </c>
      <c r="F49" s="420" t="s">
        <v>14091</v>
      </c>
      <c r="G49" s="422" t="s">
        <v>1233</v>
      </c>
      <c r="H49" s="21" t="s">
        <v>1288</v>
      </c>
      <c r="I49" t="s">
        <v>1287</v>
      </c>
      <c r="J49" s="21" t="s">
        <v>1288</v>
      </c>
      <c r="K49" s="423"/>
      <c r="L49"/>
      <c r="N49"/>
      <c r="O49"/>
      <c r="P49"/>
      <c r="Q49"/>
      <c r="R49"/>
    </row>
    <row r="50" spans="1:18" ht="15" customHeight="1" x14ac:dyDescent="0.45">
      <c r="A50" s="21">
        <v>120480803</v>
      </c>
      <c r="B50" s="419">
        <v>2</v>
      </c>
      <c r="C50" s="421" t="s">
        <v>11362</v>
      </c>
      <c r="D50" s="431" t="s">
        <v>11363</v>
      </c>
      <c r="E50" t="s">
        <v>72</v>
      </c>
      <c r="F50" s="420" t="s">
        <v>14091</v>
      </c>
      <c r="G50" s="422" t="s">
        <v>1233</v>
      </c>
      <c r="H50" s="21" t="s">
        <v>1290</v>
      </c>
      <c r="I50" t="s">
        <v>1289</v>
      </c>
      <c r="J50" s="21" t="s">
        <v>1290</v>
      </c>
      <c r="K50" s="423"/>
      <c r="L50"/>
      <c r="N50"/>
      <c r="O50"/>
      <c r="P50"/>
      <c r="Q50"/>
      <c r="R50"/>
    </row>
    <row r="51" spans="1:18" ht="15" customHeight="1" x14ac:dyDescent="0.45">
      <c r="A51" s="21">
        <v>118400001</v>
      </c>
      <c r="B51" s="419">
        <v>1</v>
      </c>
      <c r="C51" s="421" t="s">
        <v>11364</v>
      </c>
      <c r="D51" s="431" t="s">
        <v>11365</v>
      </c>
      <c r="E51" t="s">
        <v>74</v>
      </c>
      <c r="F51" s="420" t="s">
        <v>14090</v>
      </c>
      <c r="G51" s="422" t="s">
        <v>1233</v>
      </c>
      <c r="H51" s="21" t="s">
        <v>1291</v>
      </c>
      <c r="I51" t="s">
        <v>74</v>
      </c>
      <c r="J51" s="21" t="s">
        <v>1291</v>
      </c>
      <c r="K51" s="423"/>
      <c r="L51"/>
      <c r="N51"/>
      <c r="O51"/>
      <c r="P51"/>
      <c r="Q51"/>
      <c r="R51"/>
    </row>
    <row r="52" spans="1:18" ht="15" customHeight="1" x14ac:dyDescent="0.45">
      <c r="A52" s="21">
        <v>127041203</v>
      </c>
      <c r="B52" s="419">
        <v>1</v>
      </c>
      <c r="C52" s="421" t="s">
        <v>11366</v>
      </c>
      <c r="D52" s="431" t="s">
        <v>11367</v>
      </c>
      <c r="E52" t="s">
        <v>76</v>
      </c>
      <c r="F52" s="420" t="s">
        <v>14091</v>
      </c>
      <c r="G52" s="422" t="s">
        <v>1233</v>
      </c>
      <c r="H52" s="21" t="s">
        <v>1293</v>
      </c>
      <c r="I52" t="s">
        <v>1292</v>
      </c>
      <c r="J52" s="21" t="s">
        <v>1293</v>
      </c>
      <c r="K52" s="423"/>
      <c r="L52"/>
      <c r="N52"/>
      <c r="O52"/>
      <c r="P52"/>
      <c r="Q52"/>
      <c r="R52"/>
    </row>
    <row r="53" spans="1:18" ht="15" customHeight="1" x14ac:dyDescent="0.45">
      <c r="A53" s="21">
        <v>127041203</v>
      </c>
      <c r="B53" s="419">
        <v>2</v>
      </c>
      <c r="C53" s="421" t="s">
        <v>11368</v>
      </c>
      <c r="D53" s="431" t="s">
        <v>11369</v>
      </c>
      <c r="E53" t="s">
        <v>76</v>
      </c>
      <c r="F53" s="420" t="s">
        <v>14091</v>
      </c>
      <c r="G53" s="422" t="s">
        <v>1233</v>
      </c>
      <c r="H53" s="21" t="s">
        <v>1295</v>
      </c>
      <c r="I53" t="s">
        <v>1294</v>
      </c>
      <c r="J53" s="21" t="s">
        <v>1295</v>
      </c>
      <c r="K53" s="423"/>
      <c r="L53"/>
      <c r="N53"/>
      <c r="O53"/>
      <c r="P53"/>
      <c r="Q53"/>
      <c r="R53"/>
    </row>
    <row r="54" spans="1:18" ht="15" customHeight="1" x14ac:dyDescent="0.45">
      <c r="A54" s="21">
        <v>108051003</v>
      </c>
      <c r="B54" s="419">
        <v>1</v>
      </c>
      <c r="C54" s="421" t="s">
        <v>11370</v>
      </c>
      <c r="D54" s="431" t="s">
        <v>11371</v>
      </c>
      <c r="E54" t="s">
        <v>78</v>
      </c>
      <c r="F54" s="420" t="s">
        <v>14091</v>
      </c>
      <c r="G54" s="422" t="s">
        <v>1233</v>
      </c>
      <c r="H54" s="21" t="s">
        <v>1297</v>
      </c>
      <c r="I54" t="s">
        <v>1296</v>
      </c>
      <c r="J54" s="21" t="s">
        <v>1297</v>
      </c>
      <c r="K54" s="423"/>
      <c r="L54"/>
      <c r="N54"/>
      <c r="O54"/>
      <c r="P54"/>
      <c r="Q54"/>
      <c r="R54"/>
    </row>
    <row r="55" spans="1:18" ht="15" customHeight="1" x14ac:dyDescent="0.45">
      <c r="A55" s="21">
        <v>108051003</v>
      </c>
      <c r="B55" s="419">
        <v>2</v>
      </c>
      <c r="C55" s="421" t="s">
        <v>11372</v>
      </c>
      <c r="D55" s="431" t="s">
        <v>11373</v>
      </c>
      <c r="E55" t="s">
        <v>78</v>
      </c>
      <c r="F55" s="420" t="s">
        <v>14091</v>
      </c>
      <c r="G55" s="422" t="s">
        <v>1233</v>
      </c>
      <c r="H55" s="21" t="s">
        <v>1299</v>
      </c>
      <c r="I55" t="s">
        <v>1298</v>
      </c>
      <c r="J55" s="21" t="s">
        <v>1299</v>
      </c>
      <c r="K55" s="423"/>
      <c r="L55"/>
      <c r="N55"/>
      <c r="O55"/>
      <c r="P55"/>
      <c r="Q55"/>
      <c r="R55"/>
    </row>
    <row r="56" spans="1:18" ht="15" customHeight="1" x14ac:dyDescent="0.45">
      <c r="A56" s="21">
        <v>107650603</v>
      </c>
      <c r="B56" s="419">
        <v>1</v>
      </c>
      <c r="C56" s="421" t="s">
        <v>11374</v>
      </c>
      <c r="D56" s="431" t="s">
        <v>11375</v>
      </c>
      <c r="E56" t="s">
        <v>80</v>
      </c>
      <c r="F56" s="420" t="s">
        <v>14091</v>
      </c>
      <c r="G56" s="422" t="s">
        <v>1233</v>
      </c>
      <c r="H56" s="21" t="s">
        <v>1301</v>
      </c>
      <c r="I56" t="s">
        <v>1300</v>
      </c>
      <c r="J56" s="21" t="s">
        <v>1301</v>
      </c>
      <c r="K56" s="423"/>
      <c r="L56"/>
      <c r="N56"/>
      <c r="O56"/>
      <c r="P56"/>
      <c r="Q56"/>
      <c r="R56"/>
    </row>
    <row r="57" spans="1:18" ht="15" customHeight="1" x14ac:dyDescent="0.45">
      <c r="A57" s="21">
        <v>107650603</v>
      </c>
      <c r="B57" s="419">
        <v>2</v>
      </c>
      <c r="C57" s="421" t="s">
        <v>11376</v>
      </c>
      <c r="D57" s="431" t="s">
        <v>11377</v>
      </c>
      <c r="E57" t="s">
        <v>80</v>
      </c>
      <c r="F57" s="420" t="s">
        <v>14091</v>
      </c>
      <c r="G57" s="422" t="s">
        <v>1233</v>
      </c>
      <c r="H57" s="21" t="s">
        <v>10995</v>
      </c>
      <c r="I57" t="s">
        <v>10996</v>
      </c>
      <c r="J57" s="21" t="s">
        <v>10995</v>
      </c>
      <c r="K57" s="423"/>
      <c r="L57"/>
      <c r="N57"/>
      <c r="O57"/>
      <c r="P57"/>
      <c r="Q57"/>
      <c r="R57"/>
    </row>
    <row r="58" spans="1:18" ht="15" customHeight="1" x14ac:dyDescent="0.45">
      <c r="A58" s="21">
        <v>110141103</v>
      </c>
      <c r="B58" s="419">
        <v>1</v>
      </c>
      <c r="C58" s="421" t="s">
        <v>11378</v>
      </c>
      <c r="D58" s="431" t="s">
        <v>11379</v>
      </c>
      <c r="E58" t="s">
        <v>82</v>
      </c>
      <c r="F58" s="420" t="s">
        <v>14091</v>
      </c>
      <c r="G58" s="422" t="s">
        <v>1233</v>
      </c>
      <c r="H58" s="21" t="s">
        <v>1303</v>
      </c>
      <c r="I58" t="s">
        <v>1302</v>
      </c>
      <c r="J58" s="21" t="s">
        <v>1303</v>
      </c>
      <c r="K58" s="423"/>
      <c r="L58"/>
      <c r="N58"/>
      <c r="O58"/>
      <c r="P58"/>
      <c r="Q58"/>
      <c r="R58"/>
    </row>
    <row r="59" spans="1:18" ht="15" customHeight="1" x14ac:dyDescent="0.45">
      <c r="A59" s="21">
        <v>110141103</v>
      </c>
      <c r="B59" s="419">
        <v>2</v>
      </c>
      <c r="C59" s="421" t="s">
        <v>11380</v>
      </c>
      <c r="D59" s="431" t="s">
        <v>11381</v>
      </c>
      <c r="E59" t="s">
        <v>82</v>
      </c>
      <c r="F59" s="420" t="s">
        <v>14091</v>
      </c>
      <c r="G59" s="422" t="s">
        <v>1233</v>
      </c>
      <c r="H59" s="21" t="s">
        <v>1305</v>
      </c>
      <c r="I59" t="s">
        <v>1304</v>
      </c>
      <c r="J59" s="21" t="s">
        <v>1305</v>
      </c>
      <c r="K59" s="423"/>
      <c r="L59"/>
      <c r="N59"/>
      <c r="O59"/>
      <c r="P59"/>
      <c r="Q59"/>
      <c r="R59"/>
    </row>
    <row r="60" spans="1:18" ht="15" customHeight="1" x14ac:dyDescent="0.45">
      <c r="A60" s="21">
        <v>108071003</v>
      </c>
      <c r="B60" s="419">
        <v>1</v>
      </c>
      <c r="C60" s="421" t="s">
        <v>11382</v>
      </c>
      <c r="D60" s="431" t="s">
        <v>11383</v>
      </c>
      <c r="E60" t="s">
        <v>84</v>
      </c>
      <c r="F60" s="420" t="s">
        <v>14091</v>
      </c>
      <c r="G60" s="422" t="s">
        <v>1233</v>
      </c>
      <c r="H60" s="21" t="s">
        <v>1307</v>
      </c>
      <c r="I60" t="s">
        <v>1306</v>
      </c>
      <c r="J60" s="21" t="s">
        <v>1307</v>
      </c>
      <c r="K60" s="423"/>
      <c r="L60"/>
      <c r="N60"/>
      <c r="O60"/>
      <c r="P60"/>
      <c r="Q60"/>
      <c r="R60"/>
    </row>
    <row r="61" spans="1:18" ht="15" customHeight="1" x14ac:dyDescent="0.45">
      <c r="A61" s="21">
        <v>108071003</v>
      </c>
      <c r="B61" s="419">
        <v>2</v>
      </c>
      <c r="C61" s="421" t="s">
        <v>11384</v>
      </c>
      <c r="D61" s="431" t="s">
        <v>11385</v>
      </c>
      <c r="E61" t="s">
        <v>84</v>
      </c>
      <c r="F61" s="420" t="s">
        <v>14091</v>
      </c>
      <c r="G61" s="422" t="s">
        <v>1233</v>
      </c>
      <c r="H61" s="21" t="s">
        <v>1309</v>
      </c>
      <c r="I61" t="s">
        <v>1308</v>
      </c>
      <c r="J61" s="21" t="s">
        <v>1309</v>
      </c>
      <c r="K61" s="423"/>
      <c r="L61"/>
      <c r="N61"/>
      <c r="O61"/>
      <c r="P61"/>
      <c r="Q61"/>
      <c r="R61"/>
    </row>
    <row r="62" spans="1:18" ht="15" customHeight="1" x14ac:dyDescent="0.45">
      <c r="A62" s="21">
        <v>126510010</v>
      </c>
      <c r="B62" s="419">
        <v>1</v>
      </c>
      <c r="C62" s="421" t="s">
        <v>11386</v>
      </c>
      <c r="D62" s="431" t="s">
        <v>18297</v>
      </c>
      <c r="E62" t="s">
        <v>18249</v>
      </c>
      <c r="F62" s="420" t="s">
        <v>14090</v>
      </c>
      <c r="G62" s="422" t="s">
        <v>1233</v>
      </c>
      <c r="H62" s="21" t="s">
        <v>1310</v>
      </c>
      <c r="I62" t="s">
        <v>18249</v>
      </c>
      <c r="J62" s="21" t="s">
        <v>1310</v>
      </c>
      <c r="K62" s="423"/>
      <c r="L62"/>
      <c r="N62"/>
      <c r="O62"/>
      <c r="P62"/>
      <c r="Q62"/>
      <c r="R62"/>
    </row>
    <row r="63" spans="1:18" ht="15" customHeight="1" x14ac:dyDescent="0.45">
      <c r="A63" s="21">
        <v>122091002</v>
      </c>
      <c r="B63" s="419">
        <v>1</v>
      </c>
      <c r="C63" s="421" t="s">
        <v>11387</v>
      </c>
      <c r="D63" s="431" t="s">
        <v>11389</v>
      </c>
      <c r="E63" t="s">
        <v>87</v>
      </c>
      <c r="F63" s="420" t="s">
        <v>14091</v>
      </c>
      <c r="G63" s="422" t="s">
        <v>1233</v>
      </c>
      <c r="H63" s="21" t="s">
        <v>1312</v>
      </c>
      <c r="I63" t="s">
        <v>1311</v>
      </c>
      <c r="J63" s="21" t="s">
        <v>1312</v>
      </c>
      <c r="K63" s="423"/>
      <c r="L63"/>
      <c r="N63"/>
      <c r="O63"/>
      <c r="P63"/>
      <c r="Q63"/>
      <c r="R63"/>
    </row>
    <row r="64" spans="1:18" ht="15" customHeight="1" x14ac:dyDescent="0.45">
      <c r="A64" s="21">
        <v>122091002</v>
      </c>
      <c r="B64" s="419">
        <v>2</v>
      </c>
      <c r="C64" s="421" t="s">
        <v>11388</v>
      </c>
      <c r="D64" s="431" t="s">
        <v>11391</v>
      </c>
      <c r="E64" t="s">
        <v>87</v>
      </c>
      <c r="F64" s="420" t="s">
        <v>14091</v>
      </c>
      <c r="G64" s="422" t="s">
        <v>1233</v>
      </c>
      <c r="H64" s="21" t="s">
        <v>1314</v>
      </c>
      <c r="I64" t="s">
        <v>1313</v>
      </c>
      <c r="J64" s="21" t="s">
        <v>1314</v>
      </c>
      <c r="K64" s="423"/>
      <c r="L64"/>
      <c r="N64"/>
      <c r="O64"/>
      <c r="P64"/>
      <c r="Q64"/>
      <c r="R64"/>
    </row>
    <row r="65" spans="1:18" ht="15" customHeight="1" x14ac:dyDescent="0.45">
      <c r="A65" s="21">
        <v>122091002</v>
      </c>
      <c r="B65" s="419">
        <v>3</v>
      </c>
      <c r="C65" s="421" t="s">
        <v>11390</v>
      </c>
      <c r="D65" s="431" t="s">
        <v>11392</v>
      </c>
      <c r="E65" t="s">
        <v>87</v>
      </c>
      <c r="F65" s="420" t="s">
        <v>14091</v>
      </c>
      <c r="G65" s="422" t="s">
        <v>1233</v>
      </c>
      <c r="H65" s="21" t="s">
        <v>1316</v>
      </c>
      <c r="I65" t="s">
        <v>1315</v>
      </c>
      <c r="J65" s="21" t="s">
        <v>1316</v>
      </c>
      <c r="K65" s="423"/>
      <c r="L65"/>
      <c r="N65"/>
      <c r="O65"/>
      <c r="P65"/>
      <c r="Q65"/>
      <c r="R65"/>
    </row>
    <row r="66" spans="1:18" ht="15" customHeight="1" x14ac:dyDescent="0.45">
      <c r="A66" s="21">
        <v>116191004</v>
      </c>
      <c r="B66" s="419">
        <v>1</v>
      </c>
      <c r="C66" s="421" t="s">
        <v>11393</v>
      </c>
      <c r="D66" s="431" t="s">
        <v>14149</v>
      </c>
      <c r="E66" t="s">
        <v>89</v>
      </c>
      <c r="F66" s="420" t="s">
        <v>14091</v>
      </c>
      <c r="G66" s="422" t="s">
        <v>1233</v>
      </c>
      <c r="H66" s="21" t="s">
        <v>14104</v>
      </c>
      <c r="I66" t="s">
        <v>14105</v>
      </c>
      <c r="J66" s="21" t="s">
        <v>14104</v>
      </c>
      <c r="K66" s="423"/>
      <c r="L66"/>
      <c r="N66"/>
      <c r="O66"/>
      <c r="P66"/>
      <c r="Q66"/>
      <c r="R66"/>
    </row>
    <row r="67" spans="1:18" ht="15" customHeight="1" x14ac:dyDescent="0.45">
      <c r="A67" s="21">
        <v>116191004</v>
      </c>
      <c r="B67" s="419">
        <v>2</v>
      </c>
      <c r="C67" s="421" t="s">
        <v>14106</v>
      </c>
      <c r="D67" s="431" t="s">
        <v>14150</v>
      </c>
      <c r="E67" t="s">
        <v>89</v>
      </c>
      <c r="F67" s="420" t="s">
        <v>14091</v>
      </c>
      <c r="G67" s="422" t="s">
        <v>1233</v>
      </c>
      <c r="H67" s="21" t="s">
        <v>14107</v>
      </c>
      <c r="I67" t="s">
        <v>14108</v>
      </c>
      <c r="J67" s="21" t="s">
        <v>14107</v>
      </c>
      <c r="K67" s="423"/>
      <c r="L67"/>
      <c r="N67"/>
      <c r="O67"/>
      <c r="P67"/>
      <c r="Q67"/>
      <c r="R67"/>
    </row>
    <row r="68" spans="1:18" ht="15" customHeight="1" x14ac:dyDescent="0.45">
      <c r="A68" s="21">
        <v>101630903</v>
      </c>
      <c r="B68" s="419">
        <v>1</v>
      </c>
      <c r="C68" s="421" t="s">
        <v>11394</v>
      </c>
      <c r="D68" s="431" t="s">
        <v>11395</v>
      </c>
      <c r="E68" t="s">
        <v>91</v>
      </c>
      <c r="F68" s="420" t="s">
        <v>14091</v>
      </c>
      <c r="G68" s="422" t="s">
        <v>1233</v>
      </c>
      <c r="H68" s="21" t="s">
        <v>1318</v>
      </c>
      <c r="I68" t="s">
        <v>1317</v>
      </c>
      <c r="J68" s="21" t="s">
        <v>1318</v>
      </c>
      <c r="K68" s="423"/>
      <c r="L68"/>
      <c r="N68"/>
      <c r="O68"/>
      <c r="P68"/>
      <c r="Q68"/>
      <c r="R68"/>
    </row>
    <row r="69" spans="1:18" ht="15" customHeight="1" x14ac:dyDescent="0.45">
      <c r="A69" s="21">
        <v>101630903</v>
      </c>
      <c r="B69" s="419">
        <v>2</v>
      </c>
      <c r="C69" s="421" t="s">
        <v>11396</v>
      </c>
      <c r="D69" s="431" t="s">
        <v>11397</v>
      </c>
      <c r="E69" t="s">
        <v>91</v>
      </c>
      <c r="F69" s="420" t="s">
        <v>14091</v>
      </c>
      <c r="G69" s="422" t="s">
        <v>1233</v>
      </c>
      <c r="H69" s="21" t="s">
        <v>1320</v>
      </c>
      <c r="I69" t="s">
        <v>1319</v>
      </c>
      <c r="J69" s="21" t="s">
        <v>1320</v>
      </c>
      <c r="K69" s="423"/>
      <c r="L69"/>
      <c r="N69"/>
      <c r="O69"/>
      <c r="P69"/>
      <c r="Q69"/>
      <c r="R69"/>
    </row>
    <row r="70" spans="1:18" ht="15" customHeight="1" x14ac:dyDescent="0.45">
      <c r="A70" s="21">
        <v>108561003</v>
      </c>
      <c r="B70" s="419">
        <v>1</v>
      </c>
      <c r="C70" s="421" t="s">
        <v>11398</v>
      </c>
      <c r="D70" s="431" t="s">
        <v>11399</v>
      </c>
      <c r="E70" t="s">
        <v>93</v>
      </c>
      <c r="F70" s="420" t="s">
        <v>14091</v>
      </c>
      <c r="G70" s="422" t="s">
        <v>1233</v>
      </c>
      <c r="H70" s="21" t="s">
        <v>1322</v>
      </c>
      <c r="I70" t="s">
        <v>1321</v>
      </c>
      <c r="J70" s="21" t="s">
        <v>1322</v>
      </c>
      <c r="K70" s="423"/>
      <c r="L70"/>
      <c r="N70"/>
      <c r="O70"/>
      <c r="P70"/>
      <c r="Q70"/>
      <c r="R70"/>
    </row>
    <row r="71" spans="1:18" ht="15" customHeight="1" x14ac:dyDescent="0.45">
      <c r="A71" s="21">
        <v>108561003</v>
      </c>
      <c r="B71" s="419">
        <v>2</v>
      </c>
      <c r="C71" s="421" t="s">
        <v>11400</v>
      </c>
      <c r="D71" s="431" t="s">
        <v>11401</v>
      </c>
      <c r="E71" t="s">
        <v>93</v>
      </c>
      <c r="F71" s="420" t="s">
        <v>14091</v>
      </c>
      <c r="G71" s="422" t="s">
        <v>1233</v>
      </c>
      <c r="H71" s="21" t="s">
        <v>1324</v>
      </c>
      <c r="I71" t="s">
        <v>1323</v>
      </c>
      <c r="J71" s="21" t="s">
        <v>1324</v>
      </c>
      <c r="K71" s="423"/>
      <c r="L71"/>
      <c r="N71"/>
      <c r="O71"/>
      <c r="P71"/>
      <c r="Q71"/>
      <c r="R71"/>
    </row>
    <row r="72" spans="1:18" ht="15" customHeight="1" x14ac:dyDescent="0.45">
      <c r="A72" s="21">
        <v>112011103</v>
      </c>
      <c r="B72" s="419">
        <v>1</v>
      </c>
      <c r="C72" s="421" t="s">
        <v>11402</v>
      </c>
      <c r="D72" s="431" t="s">
        <v>11403</v>
      </c>
      <c r="E72" t="s">
        <v>95</v>
      </c>
      <c r="F72" s="420" t="s">
        <v>14091</v>
      </c>
      <c r="G72" s="422" t="s">
        <v>1233</v>
      </c>
      <c r="H72" s="21" t="s">
        <v>1326</v>
      </c>
      <c r="I72" t="s">
        <v>1325</v>
      </c>
      <c r="J72" s="21" t="s">
        <v>1326</v>
      </c>
      <c r="K72" s="423"/>
      <c r="L72"/>
      <c r="N72"/>
      <c r="O72"/>
      <c r="P72"/>
      <c r="Q72"/>
      <c r="R72"/>
    </row>
    <row r="73" spans="1:18" ht="15" customHeight="1" x14ac:dyDescent="0.45">
      <c r="A73" s="21">
        <v>112011103</v>
      </c>
      <c r="B73" s="419">
        <v>2</v>
      </c>
      <c r="C73" s="421" t="s">
        <v>11404</v>
      </c>
      <c r="D73" s="431" t="s">
        <v>11405</v>
      </c>
      <c r="E73" t="s">
        <v>95</v>
      </c>
      <c r="F73" s="420" t="s">
        <v>14091</v>
      </c>
      <c r="G73" s="422" t="s">
        <v>1233</v>
      </c>
      <c r="H73" s="21" t="s">
        <v>1328</v>
      </c>
      <c r="I73" t="s">
        <v>1327</v>
      </c>
      <c r="J73" s="21" t="s">
        <v>1328</v>
      </c>
      <c r="K73" s="423"/>
      <c r="L73"/>
      <c r="N73"/>
      <c r="O73"/>
      <c r="P73"/>
      <c r="Q73"/>
      <c r="R73"/>
    </row>
    <row r="74" spans="1:18" ht="15" customHeight="1" x14ac:dyDescent="0.45">
      <c r="A74" s="21">
        <v>116191103</v>
      </c>
      <c r="B74" s="419">
        <v>1</v>
      </c>
      <c r="C74" s="421" t="s">
        <v>11406</v>
      </c>
      <c r="D74" s="431" t="s">
        <v>11407</v>
      </c>
      <c r="E74" t="s">
        <v>97</v>
      </c>
      <c r="F74" s="420" t="s">
        <v>14091</v>
      </c>
      <c r="G74" s="422" t="s">
        <v>1233</v>
      </c>
      <c r="H74" s="21" t="s">
        <v>1330</v>
      </c>
      <c r="I74" t="s">
        <v>1329</v>
      </c>
      <c r="J74" s="21" t="s">
        <v>1330</v>
      </c>
      <c r="K74" s="423"/>
      <c r="L74"/>
      <c r="N74"/>
      <c r="O74"/>
      <c r="P74"/>
      <c r="Q74"/>
      <c r="R74"/>
    </row>
    <row r="75" spans="1:18" ht="15" customHeight="1" x14ac:dyDescent="0.45">
      <c r="A75" s="21">
        <v>116191103</v>
      </c>
      <c r="B75" s="419">
        <v>2</v>
      </c>
      <c r="C75" s="421" t="s">
        <v>11408</v>
      </c>
      <c r="D75" s="431" t="s">
        <v>11409</v>
      </c>
      <c r="E75" t="s">
        <v>97</v>
      </c>
      <c r="F75" s="420" t="s">
        <v>14091</v>
      </c>
      <c r="G75" s="422" t="s">
        <v>1233</v>
      </c>
      <c r="H75" s="21" t="s">
        <v>1332</v>
      </c>
      <c r="I75" t="s">
        <v>1331</v>
      </c>
      <c r="J75" s="21" t="s">
        <v>1332</v>
      </c>
      <c r="K75" s="423"/>
      <c r="L75"/>
      <c r="N75"/>
      <c r="O75"/>
      <c r="P75"/>
      <c r="Q75"/>
      <c r="R75"/>
    </row>
    <row r="76" spans="1:18" ht="15" customHeight="1" x14ac:dyDescent="0.45">
      <c r="A76" s="21">
        <v>103021252</v>
      </c>
      <c r="B76" s="419">
        <v>1</v>
      </c>
      <c r="C76" s="421" t="s">
        <v>11410</v>
      </c>
      <c r="D76" s="431" t="s">
        <v>11411</v>
      </c>
      <c r="E76" t="s">
        <v>99</v>
      </c>
      <c r="F76" s="420" t="s">
        <v>14091</v>
      </c>
      <c r="G76" s="422" t="s">
        <v>1233</v>
      </c>
      <c r="H76" s="21" t="s">
        <v>11224</v>
      </c>
      <c r="I76" t="s">
        <v>11225</v>
      </c>
      <c r="J76" s="21" t="s">
        <v>11224</v>
      </c>
      <c r="K76" s="423"/>
      <c r="L76"/>
      <c r="N76"/>
      <c r="O76"/>
      <c r="P76"/>
      <c r="Q76"/>
      <c r="R76"/>
    </row>
    <row r="77" spans="1:18" ht="15" customHeight="1" x14ac:dyDescent="0.45">
      <c r="A77" s="21">
        <v>103021252</v>
      </c>
      <c r="B77" s="419">
        <v>2</v>
      </c>
      <c r="C77" s="421" t="s">
        <v>11412</v>
      </c>
      <c r="D77" s="431" t="s">
        <v>11413</v>
      </c>
      <c r="E77" t="s">
        <v>99</v>
      </c>
      <c r="F77" s="420" t="s">
        <v>14091</v>
      </c>
      <c r="G77" s="422" t="s">
        <v>1233</v>
      </c>
      <c r="H77" s="21" t="s">
        <v>11222</v>
      </c>
      <c r="I77" t="s">
        <v>11223</v>
      </c>
      <c r="J77" s="21" t="s">
        <v>11222</v>
      </c>
      <c r="K77" s="423"/>
      <c r="L77"/>
      <c r="N77"/>
      <c r="O77"/>
      <c r="P77"/>
      <c r="Q77"/>
      <c r="R77"/>
    </row>
    <row r="78" spans="1:18" ht="15" customHeight="1" x14ac:dyDescent="0.45">
      <c r="A78" s="21">
        <v>120481002</v>
      </c>
      <c r="B78" s="419">
        <v>1</v>
      </c>
      <c r="C78" s="421" t="s">
        <v>11414</v>
      </c>
      <c r="D78" s="431" t="s">
        <v>11415</v>
      </c>
      <c r="E78" t="s">
        <v>101</v>
      </c>
      <c r="F78" s="420" t="s">
        <v>14091</v>
      </c>
      <c r="G78" s="422" t="s">
        <v>1233</v>
      </c>
      <c r="H78" s="21" t="s">
        <v>1334</v>
      </c>
      <c r="I78" t="s">
        <v>1333</v>
      </c>
      <c r="J78" s="21" t="s">
        <v>1334</v>
      </c>
      <c r="K78" s="423"/>
      <c r="L78"/>
      <c r="N78"/>
      <c r="O78"/>
      <c r="P78"/>
      <c r="Q78"/>
      <c r="R78"/>
    </row>
    <row r="79" spans="1:18" ht="15" customHeight="1" x14ac:dyDescent="0.45">
      <c r="A79" s="21">
        <v>120481002</v>
      </c>
      <c r="B79" s="419">
        <v>2</v>
      </c>
      <c r="C79" s="421" t="s">
        <v>11416</v>
      </c>
      <c r="D79" s="431" t="s">
        <v>11417</v>
      </c>
      <c r="E79" t="s">
        <v>101</v>
      </c>
      <c r="F79" s="420" t="s">
        <v>14091</v>
      </c>
      <c r="G79" s="422" t="s">
        <v>1233</v>
      </c>
      <c r="H79" s="21" t="s">
        <v>1336</v>
      </c>
      <c r="I79" t="s">
        <v>1335</v>
      </c>
      <c r="J79" s="21" t="s">
        <v>1336</v>
      </c>
      <c r="K79" s="423"/>
      <c r="L79"/>
      <c r="N79"/>
      <c r="O79"/>
      <c r="P79"/>
      <c r="Q79"/>
      <c r="R79"/>
    </row>
    <row r="80" spans="1:18" ht="15" customHeight="1" x14ac:dyDescent="0.45">
      <c r="A80" s="21">
        <v>120481002</v>
      </c>
      <c r="B80" s="419">
        <v>3</v>
      </c>
      <c r="C80" s="421" t="s">
        <v>11418</v>
      </c>
      <c r="D80" s="431" t="s">
        <v>11419</v>
      </c>
      <c r="E80" t="s">
        <v>101</v>
      </c>
      <c r="F80" s="420" t="s">
        <v>14091</v>
      </c>
      <c r="G80" s="422" t="s">
        <v>1233</v>
      </c>
      <c r="H80" s="21" t="s">
        <v>1338</v>
      </c>
      <c r="I80" t="s">
        <v>1337</v>
      </c>
      <c r="J80" s="21" t="s">
        <v>1338</v>
      </c>
      <c r="K80" s="423"/>
      <c r="L80"/>
      <c r="N80"/>
      <c r="O80"/>
      <c r="P80"/>
      <c r="Q80"/>
      <c r="R80"/>
    </row>
    <row r="81" spans="1:18" ht="15" customHeight="1" x14ac:dyDescent="0.45">
      <c r="A81" s="21">
        <v>120481002</v>
      </c>
      <c r="B81" s="419">
        <v>4</v>
      </c>
      <c r="C81" s="421" t="s">
        <v>11420</v>
      </c>
      <c r="D81" s="431" t="s">
        <v>11421</v>
      </c>
      <c r="E81" t="s">
        <v>101</v>
      </c>
      <c r="F81" s="420" t="s">
        <v>14091</v>
      </c>
      <c r="G81" s="422" t="s">
        <v>1233</v>
      </c>
      <c r="H81" s="21" t="s">
        <v>1340</v>
      </c>
      <c r="I81" t="s">
        <v>1339</v>
      </c>
      <c r="J81" s="21" t="s">
        <v>1340</v>
      </c>
      <c r="K81" s="423"/>
      <c r="L81"/>
      <c r="N81"/>
      <c r="O81"/>
      <c r="P81"/>
      <c r="Q81"/>
      <c r="R81"/>
    </row>
    <row r="82" spans="1:18" ht="15" customHeight="1" x14ac:dyDescent="0.45">
      <c r="A82" s="21">
        <v>120481002</v>
      </c>
      <c r="B82" s="419">
        <v>5</v>
      </c>
      <c r="C82" s="421" t="s">
        <v>11422</v>
      </c>
      <c r="D82" s="431" t="s">
        <v>11423</v>
      </c>
      <c r="E82" t="s">
        <v>101</v>
      </c>
      <c r="F82" s="420" t="s">
        <v>14091</v>
      </c>
      <c r="G82" s="422" t="s">
        <v>1233</v>
      </c>
      <c r="H82" s="21" t="s">
        <v>1342</v>
      </c>
      <c r="I82" t="s">
        <v>1341</v>
      </c>
      <c r="J82" s="21" t="s">
        <v>1342</v>
      </c>
      <c r="K82" s="423"/>
      <c r="L82"/>
      <c r="N82"/>
      <c r="O82"/>
      <c r="P82"/>
      <c r="Q82"/>
      <c r="R82"/>
    </row>
    <row r="83" spans="1:18" ht="15" customHeight="1" x14ac:dyDescent="0.45">
      <c r="A83" s="21">
        <v>120481002</v>
      </c>
      <c r="B83" s="419">
        <v>6</v>
      </c>
      <c r="C83" s="421" t="s">
        <v>11424</v>
      </c>
      <c r="D83" s="431" t="s">
        <v>11425</v>
      </c>
      <c r="E83" t="s">
        <v>101</v>
      </c>
      <c r="F83" s="420" t="s">
        <v>14091</v>
      </c>
      <c r="G83" s="422" t="s">
        <v>1233</v>
      </c>
      <c r="H83" s="21" t="s">
        <v>1344</v>
      </c>
      <c r="I83" t="s">
        <v>1343</v>
      </c>
      <c r="J83" s="21" t="s">
        <v>1344</v>
      </c>
      <c r="K83" s="423"/>
      <c r="L83"/>
      <c r="N83"/>
      <c r="O83"/>
      <c r="P83"/>
      <c r="Q83"/>
      <c r="R83"/>
    </row>
    <row r="84" spans="1:18" ht="15" customHeight="1" x14ac:dyDescent="0.45">
      <c r="A84" s="21">
        <v>101631003</v>
      </c>
      <c r="B84" s="419">
        <v>1</v>
      </c>
      <c r="C84" s="421" t="s">
        <v>11426</v>
      </c>
      <c r="D84" s="431" t="s">
        <v>11427</v>
      </c>
      <c r="E84" t="s">
        <v>103</v>
      </c>
      <c r="F84" s="420" t="s">
        <v>14091</v>
      </c>
      <c r="G84" s="422" t="s">
        <v>1233</v>
      </c>
      <c r="H84" s="21" t="s">
        <v>1346</v>
      </c>
      <c r="I84" t="s">
        <v>1345</v>
      </c>
      <c r="J84" s="21" t="s">
        <v>1346</v>
      </c>
      <c r="K84" s="423"/>
      <c r="L84"/>
      <c r="N84"/>
      <c r="O84"/>
      <c r="P84"/>
      <c r="Q84"/>
      <c r="R84"/>
    </row>
    <row r="85" spans="1:18" ht="15" customHeight="1" x14ac:dyDescent="0.45">
      <c r="A85" s="21">
        <v>101631003</v>
      </c>
      <c r="B85" s="419">
        <v>2</v>
      </c>
      <c r="C85" s="421" t="s">
        <v>11428</v>
      </c>
      <c r="D85" s="431" t="s">
        <v>11429</v>
      </c>
      <c r="E85" t="s">
        <v>103</v>
      </c>
      <c r="F85" s="420" t="s">
        <v>14091</v>
      </c>
      <c r="G85" s="422" t="s">
        <v>1233</v>
      </c>
      <c r="H85" s="21" t="s">
        <v>1348</v>
      </c>
      <c r="I85" t="s">
        <v>1347</v>
      </c>
      <c r="J85" s="21" t="s">
        <v>1348</v>
      </c>
      <c r="K85" s="423"/>
      <c r="L85"/>
      <c r="N85"/>
      <c r="O85"/>
      <c r="P85"/>
      <c r="Q85"/>
      <c r="R85"/>
    </row>
    <row r="86" spans="1:18" ht="15" customHeight="1" x14ac:dyDescent="0.45">
      <c r="A86" s="21">
        <v>127041503</v>
      </c>
      <c r="B86" s="419">
        <v>1</v>
      </c>
      <c r="C86" s="421" t="s">
        <v>11430</v>
      </c>
      <c r="D86" s="431" t="s">
        <v>11431</v>
      </c>
      <c r="E86" t="s">
        <v>105</v>
      </c>
      <c r="F86" s="420" t="s">
        <v>14091</v>
      </c>
      <c r="G86" s="422" t="s">
        <v>1233</v>
      </c>
      <c r="H86" s="21" t="s">
        <v>1350</v>
      </c>
      <c r="I86" t="s">
        <v>1349</v>
      </c>
      <c r="J86" s="21" t="s">
        <v>1350</v>
      </c>
      <c r="K86" s="423"/>
      <c r="L86"/>
      <c r="N86"/>
      <c r="O86"/>
      <c r="P86"/>
      <c r="Q86"/>
      <c r="R86"/>
    </row>
    <row r="87" spans="1:18" ht="15" customHeight="1" x14ac:dyDescent="0.45">
      <c r="A87" s="21">
        <v>127041503</v>
      </c>
      <c r="B87" s="419">
        <v>2</v>
      </c>
      <c r="C87" s="421" t="s">
        <v>11432</v>
      </c>
      <c r="D87" s="431" t="s">
        <v>11433</v>
      </c>
      <c r="E87" t="s">
        <v>105</v>
      </c>
      <c r="F87" s="420" t="s">
        <v>14091</v>
      </c>
      <c r="G87" s="422" t="s">
        <v>1233</v>
      </c>
      <c r="H87" s="21" t="s">
        <v>1352</v>
      </c>
      <c r="I87" t="s">
        <v>1351</v>
      </c>
      <c r="J87" s="21" t="s">
        <v>1352</v>
      </c>
      <c r="K87" s="423"/>
      <c r="L87"/>
      <c r="N87"/>
      <c r="O87"/>
      <c r="P87"/>
      <c r="Q87"/>
      <c r="R87"/>
    </row>
    <row r="88" spans="1:18" ht="15" customHeight="1" x14ac:dyDescent="0.45">
      <c r="A88" s="21">
        <v>115210503</v>
      </c>
      <c r="B88" s="419">
        <v>1</v>
      </c>
      <c r="C88" s="421" t="s">
        <v>11434</v>
      </c>
      <c r="D88" s="431" t="s">
        <v>11435</v>
      </c>
      <c r="E88" t="s">
        <v>107</v>
      </c>
      <c r="F88" s="420" t="s">
        <v>14091</v>
      </c>
      <c r="G88" s="422" t="s">
        <v>1233</v>
      </c>
      <c r="H88" s="21" t="s">
        <v>1354</v>
      </c>
      <c r="I88" t="s">
        <v>1353</v>
      </c>
      <c r="J88" s="21" t="s">
        <v>1354</v>
      </c>
      <c r="K88" s="423"/>
      <c r="L88"/>
      <c r="N88"/>
      <c r="O88"/>
      <c r="P88"/>
      <c r="Q88"/>
      <c r="R88"/>
    </row>
    <row r="89" spans="1:18" ht="15" customHeight="1" x14ac:dyDescent="0.45">
      <c r="A89" s="21">
        <v>115210503</v>
      </c>
      <c r="B89" s="419">
        <v>2</v>
      </c>
      <c r="C89" s="421" t="s">
        <v>11436</v>
      </c>
      <c r="D89" s="431" t="s">
        <v>11437</v>
      </c>
      <c r="E89" t="s">
        <v>107</v>
      </c>
      <c r="F89" s="420" t="s">
        <v>14091</v>
      </c>
      <c r="G89" s="422" t="s">
        <v>1233</v>
      </c>
      <c r="H89" s="21" t="s">
        <v>1356</v>
      </c>
      <c r="I89" t="s">
        <v>1355</v>
      </c>
      <c r="J89" s="21" t="s">
        <v>1356</v>
      </c>
      <c r="K89" s="423"/>
      <c r="L89"/>
      <c r="N89"/>
      <c r="O89"/>
      <c r="P89"/>
      <c r="Q89"/>
      <c r="R89"/>
    </row>
    <row r="90" spans="1:18" ht="15" customHeight="1" x14ac:dyDescent="0.45">
      <c r="A90" s="21">
        <v>127041603</v>
      </c>
      <c r="B90" s="419">
        <v>1</v>
      </c>
      <c r="C90" s="421" t="s">
        <v>11439</v>
      </c>
      <c r="D90" s="431" t="s">
        <v>11440</v>
      </c>
      <c r="E90" t="s">
        <v>110</v>
      </c>
      <c r="F90" s="420" t="s">
        <v>14091</v>
      </c>
      <c r="G90" s="422" t="s">
        <v>1233</v>
      </c>
      <c r="H90" s="21" t="s">
        <v>1359</v>
      </c>
      <c r="I90" t="s">
        <v>1358</v>
      </c>
      <c r="J90" s="21" t="s">
        <v>1359</v>
      </c>
      <c r="K90" s="423"/>
      <c r="L90"/>
      <c r="N90"/>
      <c r="O90"/>
      <c r="P90"/>
      <c r="Q90"/>
      <c r="R90"/>
    </row>
    <row r="91" spans="1:18" ht="15" customHeight="1" x14ac:dyDescent="0.45">
      <c r="A91" s="21">
        <v>127041603</v>
      </c>
      <c r="B91" s="419">
        <v>2</v>
      </c>
      <c r="C91" s="421" t="s">
        <v>11441</v>
      </c>
      <c r="D91" s="431" t="s">
        <v>11442</v>
      </c>
      <c r="E91" t="s">
        <v>110</v>
      </c>
      <c r="F91" s="420" t="s">
        <v>14091</v>
      </c>
      <c r="G91" s="422" t="s">
        <v>1233</v>
      </c>
      <c r="H91" s="21" t="s">
        <v>1361</v>
      </c>
      <c r="I91" t="s">
        <v>1360</v>
      </c>
      <c r="J91" s="21" t="s">
        <v>1361</v>
      </c>
      <c r="K91" s="423"/>
      <c r="L91"/>
      <c r="N91"/>
      <c r="O91"/>
      <c r="P91"/>
      <c r="Q91"/>
      <c r="R91"/>
    </row>
    <row r="92" spans="1:18" ht="15" customHeight="1" x14ac:dyDescent="0.45">
      <c r="A92" s="21">
        <v>108110603</v>
      </c>
      <c r="B92" s="419">
        <v>1</v>
      </c>
      <c r="C92" s="421" t="s">
        <v>11443</v>
      </c>
      <c r="D92" s="431" t="s">
        <v>11444</v>
      </c>
      <c r="E92" t="s">
        <v>112</v>
      </c>
      <c r="F92" s="420" t="s">
        <v>14091</v>
      </c>
      <c r="G92" s="422" t="s">
        <v>1233</v>
      </c>
      <c r="H92" s="21" t="s">
        <v>1363</v>
      </c>
      <c r="I92" t="s">
        <v>1362</v>
      </c>
      <c r="J92" s="21" t="s">
        <v>1363</v>
      </c>
      <c r="K92" s="423"/>
      <c r="L92"/>
      <c r="N92"/>
      <c r="O92"/>
      <c r="P92"/>
      <c r="Q92"/>
      <c r="R92"/>
    </row>
    <row r="93" spans="1:18" ht="15" customHeight="1" x14ac:dyDescent="0.45">
      <c r="A93" s="21">
        <v>128321103</v>
      </c>
      <c r="B93" s="419">
        <v>1</v>
      </c>
      <c r="C93" s="421" t="s">
        <v>11445</v>
      </c>
      <c r="D93" s="431" t="s">
        <v>11446</v>
      </c>
      <c r="E93" t="s">
        <v>114</v>
      </c>
      <c r="F93" s="420" t="s">
        <v>14091</v>
      </c>
      <c r="G93" s="422" t="s">
        <v>1233</v>
      </c>
      <c r="H93" s="21" t="s">
        <v>1365</v>
      </c>
      <c r="I93" t="s">
        <v>1364</v>
      </c>
      <c r="J93" s="21" t="s">
        <v>1365</v>
      </c>
      <c r="K93" s="423"/>
      <c r="L93"/>
      <c r="N93"/>
      <c r="O93"/>
      <c r="P93"/>
      <c r="Q93"/>
      <c r="R93"/>
    </row>
    <row r="94" spans="1:18" ht="15" customHeight="1" x14ac:dyDescent="0.45">
      <c r="A94" s="21">
        <v>128321103</v>
      </c>
      <c r="B94" s="419">
        <v>2</v>
      </c>
      <c r="C94" s="421" t="s">
        <v>11447</v>
      </c>
      <c r="D94" s="431" t="s">
        <v>11448</v>
      </c>
      <c r="E94" t="s">
        <v>114</v>
      </c>
      <c r="F94" s="420" t="s">
        <v>14091</v>
      </c>
      <c r="G94" s="422" t="s">
        <v>1233</v>
      </c>
      <c r="H94" s="21" t="s">
        <v>1367</v>
      </c>
      <c r="I94" t="s">
        <v>1366</v>
      </c>
      <c r="J94" s="21" t="s">
        <v>1367</v>
      </c>
      <c r="K94" s="423"/>
      <c r="L94"/>
      <c r="N94"/>
      <c r="O94"/>
      <c r="P94"/>
      <c r="Q94"/>
      <c r="R94"/>
    </row>
    <row r="95" spans="1:18" ht="15" customHeight="1" x14ac:dyDescent="0.45">
      <c r="A95" s="21">
        <v>128321103</v>
      </c>
      <c r="B95" s="419">
        <v>3</v>
      </c>
      <c r="C95" s="421" t="s">
        <v>11449</v>
      </c>
      <c r="D95" s="431" t="s">
        <v>11450</v>
      </c>
      <c r="E95" t="s">
        <v>114</v>
      </c>
      <c r="F95" s="420" t="s">
        <v>14091</v>
      </c>
      <c r="G95" s="422" t="s">
        <v>1233</v>
      </c>
      <c r="H95" s="21" t="s">
        <v>1369</v>
      </c>
      <c r="I95" t="s">
        <v>1368</v>
      </c>
      <c r="J95" s="21" t="s">
        <v>1369</v>
      </c>
      <c r="K95" s="423"/>
      <c r="L95"/>
      <c r="N95"/>
      <c r="O95"/>
      <c r="P95"/>
      <c r="Q95"/>
      <c r="R95"/>
    </row>
    <row r="96" spans="1:18" ht="15" customHeight="1" x14ac:dyDescent="0.45">
      <c r="A96" s="21">
        <v>116191203</v>
      </c>
      <c r="B96" s="419">
        <v>1</v>
      </c>
      <c r="C96" s="421" t="s">
        <v>11451</v>
      </c>
      <c r="D96" s="431" t="s">
        <v>11452</v>
      </c>
      <c r="E96" t="s">
        <v>116</v>
      </c>
      <c r="F96" s="420" t="s">
        <v>14091</v>
      </c>
      <c r="G96" s="422" t="s">
        <v>1233</v>
      </c>
      <c r="H96" s="21" t="s">
        <v>1371</v>
      </c>
      <c r="I96" t="s">
        <v>1370</v>
      </c>
      <c r="J96" s="21" t="s">
        <v>1371</v>
      </c>
      <c r="K96" s="423"/>
      <c r="L96"/>
      <c r="N96"/>
      <c r="O96"/>
      <c r="P96"/>
      <c r="Q96"/>
      <c r="R96"/>
    </row>
    <row r="97" spans="1:18" ht="15" customHeight="1" x14ac:dyDescent="0.45">
      <c r="A97" s="21">
        <v>116191203</v>
      </c>
      <c r="B97" s="419">
        <v>2</v>
      </c>
      <c r="C97" s="421" t="s">
        <v>11453</v>
      </c>
      <c r="D97" s="431" t="s">
        <v>11454</v>
      </c>
      <c r="E97" t="s">
        <v>116</v>
      </c>
      <c r="F97" s="420" t="s">
        <v>14091</v>
      </c>
      <c r="G97" s="422" t="s">
        <v>1233</v>
      </c>
      <c r="H97" s="21" t="s">
        <v>1373</v>
      </c>
      <c r="I97" t="s">
        <v>1372</v>
      </c>
      <c r="J97" s="21" t="s">
        <v>1373</v>
      </c>
      <c r="K97" s="423"/>
      <c r="L97"/>
      <c r="N97"/>
      <c r="O97"/>
      <c r="P97"/>
      <c r="Q97"/>
      <c r="R97"/>
    </row>
    <row r="98" spans="1:18" ht="15" customHeight="1" x14ac:dyDescent="0.45">
      <c r="A98" s="21">
        <v>129540803</v>
      </c>
      <c r="B98" s="419">
        <v>1</v>
      </c>
      <c r="C98" s="421" t="s">
        <v>11455</v>
      </c>
      <c r="D98" s="431" t="s">
        <v>11456</v>
      </c>
      <c r="E98" t="s">
        <v>118</v>
      </c>
      <c r="F98" s="420" t="s">
        <v>14091</v>
      </c>
      <c r="G98" s="422" t="s">
        <v>1233</v>
      </c>
      <c r="H98" s="21" t="s">
        <v>1375</v>
      </c>
      <c r="I98" t="s">
        <v>1374</v>
      </c>
      <c r="J98" s="21" t="s">
        <v>1375</v>
      </c>
      <c r="K98" s="423"/>
      <c r="L98"/>
      <c r="N98"/>
      <c r="O98"/>
      <c r="P98"/>
      <c r="Q98"/>
      <c r="R98"/>
    </row>
    <row r="99" spans="1:18" ht="15" customHeight="1" x14ac:dyDescent="0.45">
      <c r="A99" s="21">
        <v>129540803</v>
      </c>
      <c r="B99" s="419">
        <v>2</v>
      </c>
      <c r="C99" s="421" t="s">
        <v>11457</v>
      </c>
      <c r="D99" s="431" t="s">
        <v>11458</v>
      </c>
      <c r="E99" t="s">
        <v>118</v>
      </c>
      <c r="F99" s="420" t="s">
        <v>14091</v>
      </c>
      <c r="G99" s="422" t="s">
        <v>1233</v>
      </c>
      <c r="H99" s="21" t="s">
        <v>1377</v>
      </c>
      <c r="I99" t="s">
        <v>1376</v>
      </c>
      <c r="J99" s="21" t="s">
        <v>1377</v>
      </c>
      <c r="K99" s="423"/>
      <c r="L99"/>
      <c r="N99"/>
      <c r="O99"/>
      <c r="P99"/>
      <c r="Q99"/>
      <c r="R99"/>
    </row>
    <row r="100" spans="1:18" ht="15" customHeight="1" x14ac:dyDescent="0.45">
      <c r="A100" s="21">
        <v>119581003</v>
      </c>
      <c r="B100" s="419">
        <v>1</v>
      </c>
      <c r="C100" s="421" t="s">
        <v>11459</v>
      </c>
      <c r="D100" s="431" t="s">
        <v>11460</v>
      </c>
      <c r="E100" t="s">
        <v>120</v>
      </c>
      <c r="F100" s="420" t="s">
        <v>14091</v>
      </c>
      <c r="G100" s="422" t="s">
        <v>1233</v>
      </c>
      <c r="H100" s="21" t="s">
        <v>1379</v>
      </c>
      <c r="I100" t="s">
        <v>1378</v>
      </c>
      <c r="J100" s="21" t="s">
        <v>1379</v>
      </c>
      <c r="K100" s="423"/>
      <c r="L100"/>
      <c r="N100"/>
      <c r="O100"/>
      <c r="P100"/>
      <c r="Q100"/>
      <c r="R100"/>
    </row>
    <row r="101" spans="1:18" ht="15" customHeight="1" x14ac:dyDescent="0.45">
      <c r="A101" s="21">
        <v>119581003</v>
      </c>
      <c r="B101" s="419">
        <v>2</v>
      </c>
      <c r="C101" s="421" t="s">
        <v>11461</v>
      </c>
      <c r="D101" s="431" t="s">
        <v>11462</v>
      </c>
      <c r="E101" t="s">
        <v>120</v>
      </c>
      <c r="F101" s="420" t="s">
        <v>14091</v>
      </c>
      <c r="G101" s="422" t="s">
        <v>1233</v>
      </c>
      <c r="H101" s="21" t="s">
        <v>1381</v>
      </c>
      <c r="I101" t="s">
        <v>1380</v>
      </c>
      <c r="J101" s="21" t="s">
        <v>1381</v>
      </c>
      <c r="K101" s="423"/>
      <c r="L101"/>
      <c r="N101"/>
      <c r="O101"/>
      <c r="P101"/>
      <c r="Q101"/>
      <c r="R101"/>
    </row>
    <row r="102" spans="1:18" ht="15" customHeight="1" x14ac:dyDescent="0.45">
      <c r="A102" s="21">
        <v>114060753</v>
      </c>
      <c r="B102" s="419">
        <v>1</v>
      </c>
      <c r="C102" s="421" t="s">
        <v>11463</v>
      </c>
      <c r="D102" s="431" t="s">
        <v>13978</v>
      </c>
      <c r="E102" t="s">
        <v>122</v>
      </c>
      <c r="F102" s="420" t="s">
        <v>14091</v>
      </c>
      <c r="G102" s="422" t="s">
        <v>1233</v>
      </c>
      <c r="H102" s="21" t="s">
        <v>1382</v>
      </c>
      <c r="I102" t="s">
        <v>13979</v>
      </c>
      <c r="J102" s="21" t="s">
        <v>1382</v>
      </c>
      <c r="K102" s="423"/>
      <c r="L102"/>
      <c r="N102"/>
      <c r="O102"/>
      <c r="P102"/>
      <c r="Q102"/>
      <c r="R102"/>
    </row>
    <row r="103" spans="1:18" ht="15" customHeight="1" x14ac:dyDescent="0.45">
      <c r="A103" s="21">
        <v>114060753</v>
      </c>
      <c r="B103" s="419">
        <v>2</v>
      </c>
      <c r="C103" s="421" t="s">
        <v>11464</v>
      </c>
      <c r="D103" s="431" t="s">
        <v>13980</v>
      </c>
      <c r="E103" t="s">
        <v>122</v>
      </c>
      <c r="F103" s="420" t="s">
        <v>14091</v>
      </c>
      <c r="G103" s="422" t="s">
        <v>1233</v>
      </c>
      <c r="H103" s="21" t="s">
        <v>1383</v>
      </c>
      <c r="I103" t="s">
        <v>13981</v>
      </c>
      <c r="J103" s="21" t="s">
        <v>1383</v>
      </c>
      <c r="K103" s="423"/>
      <c r="L103"/>
      <c r="N103"/>
      <c r="O103"/>
      <c r="P103"/>
      <c r="Q103"/>
      <c r="R103"/>
    </row>
    <row r="104" spans="1:18" ht="15" customHeight="1" x14ac:dyDescent="0.45">
      <c r="A104" s="21">
        <v>114060753</v>
      </c>
      <c r="B104" s="419">
        <v>3</v>
      </c>
      <c r="C104" s="421" t="s">
        <v>11465</v>
      </c>
      <c r="D104" s="431" t="s">
        <v>11466</v>
      </c>
      <c r="E104" t="s">
        <v>122</v>
      </c>
      <c r="F104" s="420" t="s">
        <v>14091</v>
      </c>
      <c r="G104" s="422" t="s">
        <v>1233</v>
      </c>
      <c r="H104" s="21" t="s">
        <v>1385</v>
      </c>
      <c r="I104" t="s">
        <v>1384</v>
      </c>
      <c r="J104" s="21" t="s">
        <v>1385</v>
      </c>
      <c r="K104" s="423"/>
      <c r="L104"/>
      <c r="N104"/>
      <c r="O104"/>
      <c r="P104"/>
      <c r="Q104"/>
      <c r="R104"/>
    </row>
    <row r="105" spans="1:18" ht="15" customHeight="1" x14ac:dyDescent="0.45">
      <c r="A105" s="21">
        <v>185515523</v>
      </c>
      <c r="B105" s="419">
        <v>1</v>
      </c>
      <c r="C105" s="421" t="s">
        <v>11467</v>
      </c>
      <c r="D105" s="431" t="s">
        <v>11468</v>
      </c>
      <c r="E105" t="s">
        <v>124</v>
      </c>
      <c r="F105" s="420" t="s">
        <v>14090</v>
      </c>
      <c r="G105" s="422" t="s">
        <v>1233</v>
      </c>
      <c r="H105" s="21" t="s">
        <v>1386</v>
      </c>
      <c r="I105" t="s">
        <v>124</v>
      </c>
      <c r="J105" s="21" t="s">
        <v>1386</v>
      </c>
      <c r="K105" s="423"/>
      <c r="L105"/>
      <c r="N105"/>
      <c r="O105"/>
      <c r="P105"/>
      <c r="Q105"/>
      <c r="R105"/>
    </row>
    <row r="106" spans="1:18" ht="15" customHeight="1" x14ac:dyDescent="0.45">
      <c r="A106" s="21">
        <v>109420803</v>
      </c>
      <c r="B106" s="419">
        <v>1</v>
      </c>
      <c r="C106" s="421" t="s">
        <v>11469</v>
      </c>
      <c r="D106" s="431" t="s">
        <v>11470</v>
      </c>
      <c r="E106" t="s">
        <v>126</v>
      </c>
      <c r="F106" s="420" t="s">
        <v>14091</v>
      </c>
      <c r="G106" s="422" t="s">
        <v>1233</v>
      </c>
      <c r="H106" s="21" t="s">
        <v>1388</v>
      </c>
      <c r="I106" t="s">
        <v>1387</v>
      </c>
      <c r="J106" s="21" t="s">
        <v>1388</v>
      </c>
      <c r="K106" s="423"/>
      <c r="L106"/>
      <c r="N106"/>
      <c r="O106"/>
      <c r="P106"/>
      <c r="Q106"/>
      <c r="R106"/>
    </row>
    <row r="107" spans="1:18" ht="15" customHeight="1" x14ac:dyDescent="0.45">
      <c r="A107" s="21">
        <v>109420803</v>
      </c>
      <c r="B107" s="419">
        <v>2</v>
      </c>
      <c r="C107" s="421" t="s">
        <v>11471</v>
      </c>
      <c r="D107" s="431" t="s">
        <v>11472</v>
      </c>
      <c r="E107" t="s">
        <v>126</v>
      </c>
      <c r="F107" s="420" t="s">
        <v>14091</v>
      </c>
      <c r="G107" s="422" t="s">
        <v>1233</v>
      </c>
      <c r="H107" s="21" t="s">
        <v>1390</v>
      </c>
      <c r="I107" t="s">
        <v>1389</v>
      </c>
      <c r="J107" s="21" t="s">
        <v>1390</v>
      </c>
      <c r="K107" s="423"/>
      <c r="L107"/>
      <c r="N107"/>
      <c r="O107"/>
      <c r="P107"/>
      <c r="Q107"/>
      <c r="R107"/>
    </row>
    <row r="108" spans="1:18" ht="15" customHeight="1" x14ac:dyDescent="0.45">
      <c r="A108" s="21">
        <v>114060853</v>
      </c>
      <c r="B108" s="419">
        <v>1</v>
      </c>
      <c r="C108" s="421" t="s">
        <v>11473</v>
      </c>
      <c r="D108" s="431" t="s">
        <v>11474</v>
      </c>
      <c r="E108" t="s">
        <v>128</v>
      </c>
      <c r="F108" s="420" t="s">
        <v>14091</v>
      </c>
      <c r="G108" s="422" t="s">
        <v>1233</v>
      </c>
      <c r="H108" s="21" t="s">
        <v>1392</v>
      </c>
      <c r="I108" t="s">
        <v>1391</v>
      </c>
      <c r="J108" s="21" t="s">
        <v>1392</v>
      </c>
      <c r="K108" s="423"/>
      <c r="L108"/>
      <c r="N108"/>
      <c r="O108"/>
      <c r="P108"/>
      <c r="Q108"/>
      <c r="R108"/>
    </row>
    <row r="109" spans="1:18" ht="15" customHeight="1" x14ac:dyDescent="0.45">
      <c r="A109" s="21">
        <v>114060853</v>
      </c>
      <c r="B109" s="419">
        <v>2</v>
      </c>
      <c r="C109" s="421" t="s">
        <v>11475</v>
      </c>
      <c r="D109" s="431" t="s">
        <v>13904</v>
      </c>
      <c r="E109" t="s">
        <v>128</v>
      </c>
      <c r="F109" s="420" t="s">
        <v>14091</v>
      </c>
      <c r="G109" s="422" t="s">
        <v>1233</v>
      </c>
      <c r="H109" s="21" t="s">
        <v>13905</v>
      </c>
      <c r="I109" t="s">
        <v>13906</v>
      </c>
      <c r="J109" s="21" t="s">
        <v>13905</v>
      </c>
      <c r="K109" s="423"/>
      <c r="L109"/>
      <c r="N109"/>
      <c r="O109"/>
      <c r="P109"/>
      <c r="Q109"/>
      <c r="R109"/>
    </row>
    <row r="110" spans="1:18" ht="15" customHeight="1" x14ac:dyDescent="0.45">
      <c r="A110" s="21">
        <v>103021453</v>
      </c>
      <c r="B110" s="419">
        <v>1</v>
      </c>
      <c r="C110" s="421" t="s">
        <v>11476</v>
      </c>
      <c r="D110" s="431" t="s">
        <v>11477</v>
      </c>
      <c r="E110" t="s">
        <v>130</v>
      </c>
      <c r="F110" s="420" t="s">
        <v>14091</v>
      </c>
      <c r="G110" s="422" t="s">
        <v>1233</v>
      </c>
      <c r="H110" s="21" t="s">
        <v>1394</v>
      </c>
      <c r="I110" t="s">
        <v>1393</v>
      </c>
      <c r="J110" s="21" t="s">
        <v>1394</v>
      </c>
      <c r="K110" s="423"/>
      <c r="L110"/>
      <c r="N110"/>
      <c r="O110"/>
      <c r="P110"/>
      <c r="Q110"/>
      <c r="R110"/>
    </row>
    <row r="111" spans="1:18" ht="15" customHeight="1" x14ac:dyDescent="0.45">
      <c r="A111" s="21">
        <v>103021453</v>
      </c>
      <c r="B111" s="419">
        <v>2</v>
      </c>
      <c r="C111" s="421" t="s">
        <v>11478</v>
      </c>
      <c r="D111" s="431" t="s">
        <v>11479</v>
      </c>
      <c r="E111" t="s">
        <v>130</v>
      </c>
      <c r="F111" s="420" t="s">
        <v>14091</v>
      </c>
      <c r="G111" s="422" t="s">
        <v>1233</v>
      </c>
      <c r="H111" s="21" t="s">
        <v>11226</v>
      </c>
      <c r="I111" t="s">
        <v>11227</v>
      </c>
      <c r="J111" s="21" t="s">
        <v>11226</v>
      </c>
      <c r="K111" s="423"/>
      <c r="L111"/>
      <c r="N111"/>
      <c r="O111"/>
      <c r="P111"/>
      <c r="Q111"/>
      <c r="R111"/>
    </row>
    <row r="112" spans="1:18" ht="15" customHeight="1" x14ac:dyDescent="0.45">
      <c r="A112" s="21">
        <v>122091303</v>
      </c>
      <c r="B112" s="419">
        <v>1</v>
      </c>
      <c r="C112" s="421" t="s">
        <v>11480</v>
      </c>
      <c r="D112" s="431" t="s">
        <v>11481</v>
      </c>
      <c r="E112" t="s">
        <v>132</v>
      </c>
      <c r="F112" s="420" t="s">
        <v>14091</v>
      </c>
      <c r="G112" s="422" t="s">
        <v>1233</v>
      </c>
      <c r="H112" s="21" t="s">
        <v>1396</v>
      </c>
      <c r="I112" t="s">
        <v>1395</v>
      </c>
      <c r="J112" s="21" t="s">
        <v>1396</v>
      </c>
      <c r="K112" s="423"/>
      <c r="L112"/>
      <c r="N112"/>
      <c r="O112"/>
      <c r="P112"/>
      <c r="Q112"/>
      <c r="R112"/>
    </row>
    <row r="113" spans="1:18" ht="15" customHeight="1" x14ac:dyDescent="0.45">
      <c r="A113" s="21">
        <v>122091303</v>
      </c>
      <c r="B113" s="419">
        <v>2</v>
      </c>
      <c r="C113" s="421" t="s">
        <v>11482</v>
      </c>
      <c r="D113" s="431" t="s">
        <v>13982</v>
      </c>
      <c r="E113" t="s">
        <v>132</v>
      </c>
      <c r="F113" s="420" t="s">
        <v>14091</v>
      </c>
      <c r="G113" s="422" t="s">
        <v>1233</v>
      </c>
      <c r="H113" s="21" t="s">
        <v>1397</v>
      </c>
      <c r="I113" t="s">
        <v>13983</v>
      </c>
      <c r="J113" s="21" t="s">
        <v>1397</v>
      </c>
      <c r="K113" s="423"/>
      <c r="L113"/>
      <c r="N113"/>
      <c r="O113"/>
      <c r="P113"/>
      <c r="Q113"/>
      <c r="R113"/>
    </row>
    <row r="114" spans="1:18" ht="15" customHeight="1" x14ac:dyDescent="0.45">
      <c r="A114" s="21">
        <v>122091352</v>
      </c>
      <c r="B114" s="419">
        <v>1</v>
      </c>
      <c r="C114" s="421" t="s">
        <v>11483</v>
      </c>
      <c r="D114" s="431" t="s">
        <v>13984</v>
      </c>
      <c r="E114" t="s">
        <v>134</v>
      </c>
      <c r="F114" s="420" t="s">
        <v>14091</v>
      </c>
      <c r="G114" s="422" t="s">
        <v>1233</v>
      </c>
      <c r="H114" s="21" t="s">
        <v>13985</v>
      </c>
      <c r="I114" t="s">
        <v>13986</v>
      </c>
      <c r="J114" s="21" t="s">
        <v>13985</v>
      </c>
      <c r="K114" s="423"/>
      <c r="L114"/>
      <c r="N114"/>
      <c r="O114"/>
      <c r="P114"/>
      <c r="Q114"/>
      <c r="R114"/>
    </row>
    <row r="115" spans="1:18" ht="15" customHeight="1" x14ac:dyDescent="0.45">
      <c r="A115" s="21">
        <v>122091352</v>
      </c>
      <c r="B115" s="419">
        <v>2</v>
      </c>
      <c r="C115" s="421" t="s">
        <v>11484</v>
      </c>
      <c r="D115" s="431" t="s">
        <v>11485</v>
      </c>
      <c r="E115" t="s">
        <v>134</v>
      </c>
      <c r="F115" s="420" t="s">
        <v>14091</v>
      </c>
      <c r="G115" s="422" t="s">
        <v>1233</v>
      </c>
      <c r="H115" s="21" t="s">
        <v>1399</v>
      </c>
      <c r="I115" t="s">
        <v>1398</v>
      </c>
      <c r="J115" s="21" t="s">
        <v>1399</v>
      </c>
      <c r="K115" s="423"/>
      <c r="L115"/>
      <c r="N115"/>
      <c r="O115"/>
      <c r="P115"/>
      <c r="Q115"/>
      <c r="R115"/>
    </row>
    <row r="116" spans="1:18" ht="15" customHeight="1" x14ac:dyDescent="0.45">
      <c r="A116" s="21">
        <v>122091352</v>
      </c>
      <c r="B116" s="419">
        <v>3</v>
      </c>
      <c r="C116" s="421" t="s">
        <v>11486</v>
      </c>
      <c r="D116" s="431" t="s">
        <v>11487</v>
      </c>
      <c r="E116" t="s">
        <v>134</v>
      </c>
      <c r="F116" s="420" t="s">
        <v>14091</v>
      </c>
      <c r="G116" s="422" t="s">
        <v>1233</v>
      </c>
      <c r="H116" s="21" t="s">
        <v>1401</v>
      </c>
      <c r="I116" t="s">
        <v>1400</v>
      </c>
      <c r="J116" s="21" t="s">
        <v>1401</v>
      </c>
      <c r="K116" s="423"/>
      <c r="L116"/>
      <c r="N116"/>
      <c r="O116"/>
      <c r="P116"/>
      <c r="Q116"/>
      <c r="R116"/>
    </row>
    <row r="117" spans="1:18" ht="15" customHeight="1" x14ac:dyDescent="0.45">
      <c r="A117" s="21">
        <v>106330703</v>
      </c>
      <c r="B117" s="419">
        <v>1</v>
      </c>
      <c r="C117" s="421" t="s">
        <v>11488</v>
      </c>
      <c r="D117" s="431" t="s">
        <v>11489</v>
      </c>
      <c r="E117" t="s">
        <v>136</v>
      </c>
      <c r="F117" s="420" t="s">
        <v>14091</v>
      </c>
      <c r="G117" s="422" t="s">
        <v>1233</v>
      </c>
      <c r="H117" s="21" t="s">
        <v>1403</v>
      </c>
      <c r="I117" t="s">
        <v>1402</v>
      </c>
      <c r="J117" s="21" t="s">
        <v>1403</v>
      </c>
      <c r="K117" s="423"/>
      <c r="L117"/>
      <c r="N117"/>
      <c r="O117"/>
      <c r="P117"/>
      <c r="Q117"/>
      <c r="R117"/>
    </row>
    <row r="118" spans="1:18" ht="15" customHeight="1" x14ac:dyDescent="0.45">
      <c r="A118" s="21">
        <v>106330803</v>
      </c>
      <c r="B118" s="419">
        <v>1</v>
      </c>
      <c r="C118" s="421" t="s">
        <v>11490</v>
      </c>
      <c r="D118" s="431" t="s">
        <v>11491</v>
      </c>
      <c r="E118" t="s">
        <v>138</v>
      </c>
      <c r="F118" s="420" t="s">
        <v>14091</v>
      </c>
      <c r="G118" s="422" t="s">
        <v>1233</v>
      </c>
      <c r="H118" s="21" t="s">
        <v>1405</v>
      </c>
      <c r="I118" t="s">
        <v>1404</v>
      </c>
      <c r="J118" s="21" t="s">
        <v>1405</v>
      </c>
      <c r="K118" s="423"/>
      <c r="L118"/>
      <c r="N118"/>
      <c r="O118"/>
      <c r="P118"/>
      <c r="Q118"/>
      <c r="R118"/>
    </row>
    <row r="119" spans="1:18" ht="15" customHeight="1" x14ac:dyDescent="0.45">
      <c r="A119" s="21">
        <v>101260803</v>
      </c>
      <c r="B119" s="419">
        <v>1</v>
      </c>
      <c r="C119" s="421" t="s">
        <v>11492</v>
      </c>
      <c r="D119" s="431" t="s">
        <v>11493</v>
      </c>
      <c r="E119" t="s">
        <v>140</v>
      </c>
      <c r="F119" s="420" t="s">
        <v>14091</v>
      </c>
      <c r="G119" s="422" t="s">
        <v>1233</v>
      </c>
      <c r="H119" s="21" t="s">
        <v>1407</v>
      </c>
      <c r="I119" t="s">
        <v>1406</v>
      </c>
      <c r="J119" s="21" t="s">
        <v>1407</v>
      </c>
      <c r="K119" s="423"/>
      <c r="L119"/>
      <c r="N119"/>
      <c r="O119"/>
      <c r="P119"/>
      <c r="Q119"/>
      <c r="R119"/>
    </row>
    <row r="120" spans="1:18" ht="15" customHeight="1" x14ac:dyDescent="0.45">
      <c r="A120" s="21">
        <v>101260803</v>
      </c>
      <c r="B120" s="419">
        <v>2</v>
      </c>
      <c r="C120" s="421" t="s">
        <v>11494</v>
      </c>
      <c r="D120" s="431" t="s">
        <v>11495</v>
      </c>
      <c r="E120" t="s">
        <v>140</v>
      </c>
      <c r="F120" s="420" t="s">
        <v>14091</v>
      </c>
      <c r="G120" s="422" t="s">
        <v>1233</v>
      </c>
      <c r="H120" s="21" t="s">
        <v>1409</v>
      </c>
      <c r="I120" t="s">
        <v>1408</v>
      </c>
      <c r="J120" s="21" t="s">
        <v>1409</v>
      </c>
      <c r="K120" s="423"/>
      <c r="L120"/>
      <c r="N120"/>
      <c r="O120"/>
      <c r="P120"/>
      <c r="Q120"/>
      <c r="R120"/>
    </row>
    <row r="121" spans="1:18" ht="15" customHeight="1" x14ac:dyDescent="0.45">
      <c r="A121" s="21">
        <v>122091457</v>
      </c>
      <c r="B121" s="419">
        <v>1</v>
      </c>
      <c r="C121" s="421" t="s">
        <v>11496</v>
      </c>
      <c r="D121" s="431" t="s">
        <v>11497</v>
      </c>
      <c r="E121" t="s">
        <v>142</v>
      </c>
      <c r="F121" s="420" t="s">
        <v>14092</v>
      </c>
      <c r="G121" s="422" t="s">
        <v>1233</v>
      </c>
      <c r="H121" s="21" t="s">
        <v>3566</v>
      </c>
      <c r="I121" t="s">
        <v>142</v>
      </c>
      <c r="J121" s="21" t="s">
        <v>3566</v>
      </c>
      <c r="K121" s="423"/>
      <c r="L121"/>
      <c r="N121"/>
      <c r="O121"/>
      <c r="P121"/>
      <c r="Q121"/>
      <c r="R121"/>
    </row>
    <row r="122" spans="1:18" ht="15" customHeight="1" x14ac:dyDescent="0.45">
      <c r="A122" s="21">
        <v>101631203</v>
      </c>
      <c r="B122" s="419">
        <v>1</v>
      </c>
      <c r="C122" s="421" t="s">
        <v>11498</v>
      </c>
      <c r="D122" s="431" t="s">
        <v>11499</v>
      </c>
      <c r="E122" t="s">
        <v>144</v>
      </c>
      <c r="F122" s="420" t="s">
        <v>14091</v>
      </c>
      <c r="G122" s="422" t="s">
        <v>1233</v>
      </c>
      <c r="H122" s="21" t="s">
        <v>1411</v>
      </c>
      <c r="I122" t="s">
        <v>1410</v>
      </c>
      <c r="J122" s="21" t="s">
        <v>1411</v>
      </c>
      <c r="K122" s="423"/>
      <c r="L122"/>
      <c r="N122"/>
      <c r="O122"/>
      <c r="P122"/>
      <c r="Q122"/>
      <c r="R122"/>
    </row>
    <row r="123" spans="1:18" ht="15" customHeight="1" x14ac:dyDescent="0.45">
      <c r="A123" s="21">
        <v>107650703</v>
      </c>
      <c r="B123" s="419">
        <v>1</v>
      </c>
      <c r="C123" s="421" t="s">
        <v>11500</v>
      </c>
      <c r="D123" s="431" t="s">
        <v>11501</v>
      </c>
      <c r="E123" t="s">
        <v>146</v>
      </c>
      <c r="F123" s="420" t="s">
        <v>14091</v>
      </c>
      <c r="G123" s="422" t="s">
        <v>1233</v>
      </c>
      <c r="H123" s="21" t="s">
        <v>1413</v>
      </c>
      <c r="I123" t="s">
        <v>1412</v>
      </c>
      <c r="J123" s="21" t="s">
        <v>1413</v>
      </c>
      <c r="K123" s="423"/>
      <c r="L123"/>
      <c r="N123"/>
      <c r="O123"/>
      <c r="P123"/>
      <c r="Q123"/>
      <c r="R123"/>
    </row>
    <row r="124" spans="1:18" ht="15" customHeight="1" x14ac:dyDescent="0.45">
      <c r="A124" s="21">
        <v>107650703</v>
      </c>
      <c r="B124" s="419">
        <v>2</v>
      </c>
      <c r="C124" s="421" t="s">
        <v>11502</v>
      </c>
      <c r="D124" s="431" t="s">
        <v>11503</v>
      </c>
      <c r="E124" t="s">
        <v>146</v>
      </c>
      <c r="F124" s="420" t="s">
        <v>14091</v>
      </c>
      <c r="G124" s="422" t="s">
        <v>1233</v>
      </c>
      <c r="H124" s="21" t="s">
        <v>1415</v>
      </c>
      <c r="I124" t="s">
        <v>1414</v>
      </c>
      <c r="J124" s="21" t="s">
        <v>1415</v>
      </c>
      <c r="K124" s="423"/>
      <c r="L124"/>
      <c r="N124"/>
      <c r="O124"/>
      <c r="P124"/>
      <c r="Q124"/>
      <c r="R124"/>
    </row>
    <row r="125" spans="1:18" ht="15" customHeight="1" x14ac:dyDescent="0.45">
      <c r="A125" s="21">
        <v>104101252</v>
      </c>
      <c r="B125" s="419">
        <v>1</v>
      </c>
      <c r="C125" s="421" t="s">
        <v>11504</v>
      </c>
      <c r="D125" s="431" t="s">
        <v>11505</v>
      </c>
      <c r="E125" t="s">
        <v>148</v>
      </c>
      <c r="F125" s="420" t="s">
        <v>14091</v>
      </c>
      <c r="G125" s="422" t="s">
        <v>1233</v>
      </c>
      <c r="H125" s="21" t="s">
        <v>1417</v>
      </c>
      <c r="I125" t="s">
        <v>1416</v>
      </c>
      <c r="J125" s="21" t="s">
        <v>1417</v>
      </c>
      <c r="K125" s="423"/>
      <c r="L125"/>
      <c r="N125"/>
      <c r="O125"/>
      <c r="P125"/>
      <c r="Q125"/>
      <c r="R125"/>
    </row>
    <row r="126" spans="1:18" ht="15" customHeight="1" x14ac:dyDescent="0.45">
      <c r="A126" s="21">
        <v>104101252</v>
      </c>
      <c r="B126" s="419">
        <v>2</v>
      </c>
      <c r="C126" s="421" t="s">
        <v>11506</v>
      </c>
      <c r="D126" s="431" t="s">
        <v>11507</v>
      </c>
      <c r="E126" t="s">
        <v>148</v>
      </c>
      <c r="F126" s="420" t="s">
        <v>14091</v>
      </c>
      <c r="G126" s="422" t="s">
        <v>1233</v>
      </c>
      <c r="H126" s="21" t="s">
        <v>11508</v>
      </c>
      <c r="I126" t="s">
        <v>1418</v>
      </c>
      <c r="J126" s="21" t="s">
        <v>11508</v>
      </c>
      <c r="K126" s="423"/>
      <c r="L126"/>
      <c r="N126"/>
      <c r="O126"/>
      <c r="P126"/>
      <c r="Q126"/>
      <c r="R126"/>
    </row>
    <row r="127" spans="1:18" ht="15" customHeight="1" x14ac:dyDescent="0.45">
      <c r="A127" s="21">
        <v>101631503</v>
      </c>
      <c r="B127" s="419">
        <v>1</v>
      </c>
      <c r="C127" s="421" t="s">
        <v>11509</v>
      </c>
      <c r="D127" s="431" t="s">
        <v>11510</v>
      </c>
      <c r="E127" t="s">
        <v>150</v>
      </c>
      <c r="F127" s="420" t="s">
        <v>14091</v>
      </c>
      <c r="G127" s="422" t="s">
        <v>1233</v>
      </c>
      <c r="H127" s="21" t="s">
        <v>1420</v>
      </c>
      <c r="I127" t="s">
        <v>1419</v>
      </c>
      <c r="J127" s="21" t="s">
        <v>1420</v>
      </c>
      <c r="K127" s="423"/>
      <c r="L127"/>
      <c r="N127"/>
      <c r="O127"/>
      <c r="P127"/>
      <c r="Q127"/>
      <c r="R127"/>
    </row>
    <row r="128" spans="1:18" ht="15" customHeight="1" x14ac:dyDescent="0.45">
      <c r="A128" s="21">
        <v>101631503</v>
      </c>
      <c r="B128" s="419">
        <v>2</v>
      </c>
      <c r="C128" s="421" t="s">
        <v>11511</v>
      </c>
      <c r="D128" s="431" t="s">
        <v>11512</v>
      </c>
      <c r="E128" t="s">
        <v>150</v>
      </c>
      <c r="F128" s="420" t="s">
        <v>14091</v>
      </c>
      <c r="G128" s="422" t="s">
        <v>1233</v>
      </c>
      <c r="H128" s="21" t="s">
        <v>1422</v>
      </c>
      <c r="I128" t="s">
        <v>1421</v>
      </c>
      <c r="J128" s="21" t="s">
        <v>1422</v>
      </c>
      <c r="K128" s="423"/>
      <c r="L128"/>
      <c r="N128"/>
      <c r="O128"/>
      <c r="P128"/>
      <c r="Q128"/>
      <c r="R128"/>
    </row>
    <row r="129" spans="1:18" ht="15" customHeight="1" x14ac:dyDescent="0.45">
      <c r="A129" s="21">
        <v>108111203</v>
      </c>
      <c r="B129" s="419">
        <v>1</v>
      </c>
      <c r="C129" s="421" t="s">
        <v>11513</v>
      </c>
      <c r="D129" s="431" t="s">
        <v>11514</v>
      </c>
      <c r="E129" t="s">
        <v>152</v>
      </c>
      <c r="F129" s="420" t="s">
        <v>14091</v>
      </c>
      <c r="G129" s="422" t="s">
        <v>1233</v>
      </c>
      <c r="H129" s="21" t="s">
        <v>1424</v>
      </c>
      <c r="I129" t="s">
        <v>1423</v>
      </c>
      <c r="J129" s="21" t="s">
        <v>1424</v>
      </c>
      <c r="K129" s="423"/>
      <c r="L129"/>
      <c r="N129"/>
      <c r="O129"/>
      <c r="P129"/>
      <c r="Q129"/>
      <c r="R129"/>
    </row>
    <row r="130" spans="1:18" ht="15" customHeight="1" x14ac:dyDescent="0.45">
      <c r="A130" s="21">
        <v>108111203</v>
      </c>
      <c r="B130" s="419">
        <v>2</v>
      </c>
      <c r="C130" s="421" t="s">
        <v>11515</v>
      </c>
      <c r="D130" s="431" t="s">
        <v>11516</v>
      </c>
      <c r="E130" t="s">
        <v>152</v>
      </c>
      <c r="F130" s="420" t="s">
        <v>14091</v>
      </c>
      <c r="G130" s="422" t="s">
        <v>1233</v>
      </c>
      <c r="H130" s="21" t="s">
        <v>1426</v>
      </c>
      <c r="I130" t="s">
        <v>1425</v>
      </c>
      <c r="J130" s="21" t="s">
        <v>1426</v>
      </c>
      <c r="K130" s="423"/>
      <c r="L130"/>
      <c r="N130"/>
      <c r="O130"/>
      <c r="P130"/>
      <c r="Q130"/>
      <c r="R130"/>
    </row>
    <row r="131" spans="1:18" ht="15" customHeight="1" x14ac:dyDescent="0.45">
      <c r="A131" s="21">
        <v>109122703</v>
      </c>
      <c r="B131" s="419">
        <v>1</v>
      </c>
      <c r="C131" s="421" t="s">
        <v>11517</v>
      </c>
      <c r="D131" s="431" t="s">
        <v>11518</v>
      </c>
      <c r="E131" t="s">
        <v>154</v>
      </c>
      <c r="F131" s="420" t="s">
        <v>14091</v>
      </c>
      <c r="G131" s="422" t="s">
        <v>1233</v>
      </c>
      <c r="H131" s="21" t="s">
        <v>1428</v>
      </c>
      <c r="I131" t="s">
        <v>1427</v>
      </c>
      <c r="J131" s="21" t="s">
        <v>1428</v>
      </c>
      <c r="K131" s="423"/>
      <c r="L131"/>
      <c r="N131"/>
      <c r="O131"/>
      <c r="P131"/>
      <c r="Q131"/>
      <c r="R131"/>
    </row>
    <row r="132" spans="1:18" ht="15" customHeight="1" x14ac:dyDescent="0.45">
      <c r="A132" s="21">
        <v>115211003</v>
      </c>
      <c r="B132" s="419">
        <v>1</v>
      </c>
      <c r="C132" s="421" t="s">
        <v>11519</v>
      </c>
      <c r="D132" s="431" t="s">
        <v>11520</v>
      </c>
      <c r="E132" t="s">
        <v>156</v>
      </c>
      <c r="F132" s="420" t="s">
        <v>14091</v>
      </c>
      <c r="G132" s="422" t="s">
        <v>1233</v>
      </c>
      <c r="H132" s="21" t="s">
        <v>1430</v>
      </c>
      <c r="I132" t="s">
        <v>1429</v>
      </c>
      <c r="J132" s="21" t="s">
        <v>1430</v>
      </c>
      <c r="K132" s="423"/>
      <c r="L132"/>
      <c r="N132"/>
      <c r="O132"/>
      <c r="P132"/>
      <c r="Q132"/>
      <c r="R132"/>
    </row>
    <row r="133" spans="1:18" ht="15" customHeight="1" x14ac:dyDescent="0.45">
      <c r="A133" s="21">
        <v>115211003</v>
      </c>
      <c r="B133" s="419">
        <v>2</v>
      </c>
      <c r="C133" s="421" t="s">
        <v>11521</v>
      </c>
      <c r="D133" s="431" t="s">
        <v>11522</v>
      </c>
      <c r="E133" t="s">
        <v>156</v>
      </c>
      <c r="F133" s="420" t="s">
        <v>14091</v>
      </c>
      <c r="G133" s="422" t="s">
        <v>1233</v>
      </c>
      <c r="H133" s="21" t="s">
        <v>1432</v>
      </c>
      <c r="I133" t="s">
        <v>1431</v>
      </c>
      <c r="J133" s="21" t="s">
        <v>1432</v>
      </c>
      <c r="K133" s="423"/>
      <c r="L133"/>
      <c r="N133"/>
      <c r="O133"/>
      <c r="P133"/>
      <c r="Q133"/>
      <c r="R133"/>
    </row>
    <row r="134" spans="1:18" ht="15" customHeight="1" x14ac:dyDescent="0.45">
      <c r="A134" s="21">
        <v>101631703</v>
      </c>
      <c r="B134" s="419">
        <v>1</v>
      </c>
      <c r="C134" s="421" t="s">
        <v>11523</v>
      </c>
      <c r="D134" s="431" t="s">
        <v>11524</v>
      </c>
      <c r="E134" t="s">
        <v>158</v>
      </c>
      <c r="F134" s="420" t="s">
        <v>14091</v>
      </c>
      <c r="G134" s="422" t="s">
        <v>1233</v>
      </c>
      <c r="H134" s="21" t="s">
        <v>1434</v>
      </c>
      <c r="I134" t="s">
        <v>1433</v>
      </c>
      <c r="J134" s="21" t="s">
        <v>1434</v>
      </c>
      <c r="K134" s="423"/>
      <c r="L134"/>
      <c r="N134"/>
      <c r="O134"/>
      <c r="P134"/>
      <c r="Q134"/>
      <c r="R134"/>
    </row>
    <row r="135" spans="1:18" ht="15" customHeight="1" x14ac:dyDescent="0.45">
      <c r="A135" s="21">
        <v>101631703</v>
      </c>
      <c r="B135" s="419">
        <v>2</v>
      </c>
      <c r="C135" s="421" t="s">
        <v>11525</v>
      </c>
      <c r="D135" s="431" t="s">
        <v>11526</v>
      </c>
      <c r="E135" t="s">
        <v>158</v>
      </c>
      <c r="F135" s="420" t="s">
        <v>14091</v>
      </c>
      <c r="G135" s="422" t="s">
        <v>1233</v>
      </c>
      <c r="H135" s="21" t="s">
        <v>1436</v>
      </c>
      <c r="I135" t="s">
        <v>1435</v>
      </c>
      <c r="J135" s="21" t="s">
        <v>1436</v>
      </c>
      <c r="K135" s="423"/>
      <c r="L135"/>
      <c r="N135"/>
      <c r="O135"/>
      <c r="P135"/>
      <c r="Q135"/>
      <c r="R135"/>
    </row>
    <row r="136" spans="1:18" ht="15" customHeight="1" x14ac:dyDescent="0.45">
      <c r="A136" s="21">
        <v>117081003</v>
      </c>
      <c r="B136" s="419">
        <v>1</v>
      </c>
      <c r="C136" s="421" t="s">
        <v>11527</v>
      </c>
      <c r="D136" s="431" t="s">
        <v>11528</v>
      </c>
      <c r="E136" t="s">
        <v>160</v>
      </c>
      <c r="F136" s="420" t="s">
        <v>14091</v>
      </c>
      <c r="G136" s="422" t="s">
        <v>1233</v>
      </c>
      <c r="H136" s="21" t="s">
        <v>1438</v>
      </c>
      <c r="I136" t="s">
        <v>1437</v>
      </c>
      <c r="J136" s="21" t="s">
        <v>1438</v>
      </c>
      <c r="K136" s="423"/>
      <c r="L136"/>
      <c r="N136"/>
      <c r="O136"/>
      <c r="P136"/>
      <c r="Q136"/>
      <c r="R136"/>
    </row>
    <row r="137" spans="1:18" ht="15" customHeight="1" x14ac:dyDescent="0.45">
      <c r="A137" s="21">
        <v>115227010</v>
      </c>
      <c r="B137" s="419">
        <v>1</v>
      </c>
      <c r="C137" s="421" t="s">
        <v>11529</v>
      </c>
      <c r="D137" s="431" t="s">
        <v>18298</v>
      </c>
      <c r="E137" t="s">
        <v>18250</v>
      </c>
      <c r="F137" s="420" t="s">
        <v>14090</v>
      </c>
      <c r="G137" s="422" t="s">
        <v>1233</v>
      </c>
      <c r="H137" s="21" t="s">
        <v>10997</v>
      </c>
      <c r="I137" t="s">
        <v>18250</v>
      </c>
      <c r="J137" s="21" t="s">
        <v>10997</v>
      </c>
      <c r="K137" s="423"/>
      <c r="L137"/>
      <c r="N137"/>
      <c r="O137"/>
      <c r="P137"/>
      <c r="Q137"/>
      <c r="R137"/>
    </row>
    <row r="138" spans="1:18" ht="15" customHeight="1" x14ac:dyDescent="0.45">
      <c r="A138" s="21">
        <v>121131507</v>
      </c>
      <c r="B138" s="419">
        <v>1</v>
      </c>
      <c r="C138" s="421" t="s">
        <v>11530</v>
      </c>
      <c r="D138" s="431" t="s">
        <v>11531</v>
      </c>
      <c r="E138" t="s">
        <v>162</v>
      </c>
      <c r="F138" s="420" t="s">
        <v>14092</v>
      </c>
      <c r="G138" s="422" t="s">
        <v>1233</v>
      </c>
      <c r="H138" s="21" t="s">
        <v>3567</v>
      </c>
      <c r="I138" t="s">
        <v>162</v>
      </c>
      <c r="J138" s="21" t="s">
        <v>3567</v>
      </c>
      <c r="K138" s="423"/>
      <c r="L138"/>
      <c r="N138"/>
      <c r="O138"/>
      <c r="P138"/>
      <c r="Q138"/>
      <c r="R138"/>
    </row>
    <row r="139" spans="1:18" ht="15" customHeight="1" x14ac:dyDescent="0.45">
      <c r="A139" s="21">
        <v>119351303</v>
      </c>
      <c r="B139" s="419">
        <v>1</v>
      </c>
      <c r="C139" s="421" t="s">
        <v>11532</v>
      </c>
      <c r="D139" s="431" t="s">
        <v>11533</v>
      </c>
      <c r="E139" t="s">
        <v>164</v>
      </c>
      <c r="F139" s="420" t="s">
        <v>14091</v>
      </c>
      <c r="G139" s="422" t="s">
        <v>1233</v>
      </c>
      <c r="H139" s="21" t="s">
        <v>1440</v>
      </c>
      <c r="I139" t="s">
        <v>1439</v>
      </c>
      <c r="J139" s="21" t="s">
        <v>1440</v>
      </c>
      <c r="K139" s="423"/>
      <c r="L139"/>
      <c r="N139"/>
      <c r="O139"/>
      <c r="P139"/>
      <c r="Q139"/>
      <c r="R139"/>
    </row>
    <row r="140" spans="1:18" ht="15" customHeight="1" x14ac:dyDescent="0.45">
      <c r="A140" s="21">
        <v>115211103</v>
      </c>
      <c r="B140" s="419">
        <v>1</v>
      </c>
      <c r="C140" s="421" t="s">
        <v>11534</v>
      </c>
      <c r="D140" s="431" t="s">
        <v>11535</v>
      </c>
      <c r="E140" t="s">
        <v>166</v>
      </c>
      <c r="F140" s="420" t="s">
        <v>14091</v>
      </c>
      <c r="G140" s="422" t="s">
        <v>1233</v>
      </c>
      <c r="H140" s="21" t="s">
        <v>1442</v>
      </c>
      <c r="I140" t="s">
        <v>1441</v>
      </c>
      <c r="J140" s="21" t="s">
        <v>1442</v>
      </c>
      <c r="K140" s="423"/>
      <c r="L140"/>
      <c r="N140"/>
      <c r="O140"/>
      <c r="P140"/>
      <c r="Q140"/>
      <c r="R140"/>
    </row>
    <row r="141" spans="1:18" ht="15" customHeight="1" x14ac:dyDescent="0.45">
      <c r="A141" s="21">
        <v>115211103</v>
      </c>
      <c r="B141" s="419">
        <v>2</v>
      </c>
      <c r="C141" s="421" t="s">
        <v>11536</v>
      </c>
      <c r="D141" s="431" t="s">
        <v>11538</v>
      </c>
      <c r="E141" t="s">
        <v>166</v>
      </c>
      <c r="F141" s="420" t="s">
        <v>14091</v>
      </c>
      <c r="G141" s="422" t="s">
        <v>1233</v>
      </c>
      <c r="H141" s="21" t="s">
        <v>1444</v>
      </c>
      <c r="I141" t="s">
        <v>1443</v>
      </c>
      <c r="J141" s="21" t="s">
        <v>1444</v>
      </c>
      <c r="K141" s="423"/>
      <c r="L141"/>
      <c r="N141"/>
      <c r="O141"/>
      <c r="P141"/>
      <c r="Q141"/>
      <c r="R141"/>
    </row>
    <row r="142" spans="1:18" ht="15" customHeight="1" x14ac:dyDescent="0.45">
      <c r="A142" s="21">
        <v>115211103</v>
      </c>
      <c r="B142" s="419">
        <v>3</v>
      </c>
      <c r="C142" s="421" t="s">
        <v>11537</v>
      </c>
      <c r="D142" s="431" t="s">
        <v>11539</v>
      </c>
      <c r="E142" t="s">
        <v>166</v>
      </c>
      <c r="F142" s="420" t="s">
        <v>14091</v>
      </c>
      <c r="G142" s="422" t="s">
        <v>1233</v>
      </c>
      <c r="H142" s="21" t="s">
        <v>1446</v>
      </c>
      <c r="I142" t="s">
        <v>1445</v>
      </c>
      <c r="J142" s="21" t="s">
        <v>1446</v>
      </c>
      <c r="K142" s="423"/>
      <c r="L142"/>
      <c r="N142"/>
      <c r="O142"/>
      <c r="P142"/>
      <c r="Q142"/>
      <c r="R142"/>
    </row>
    <row r="143" spans="1:18" ht="15" customHeight="1" x14ac:dyDescent="0.45">
      <c r="A143" s="21">
        <v>103021603</v>
      </c>
      <c r="B143" s="419">
        <v>1</v>
      </c>
      <c r="C143" s="421" t="s">
        <v>11540</v>
      </c>
      <c r="D143" s="431" t="s">
        <v>11541</v>
      </c>
      <c r="E143" t="s">
        <v>168</v>
      </c>
      <c r="F143" s="420" t="s">
        <v>14091</v>
      </c>
      <c r="G143" s="422" t="s">
        <v>1233</v>
      </c>
      <c r="H143" s="21" t="s">
        <v>11228</v>
      </c>
      <c r="I143" t="s">
        <v>11229</v>
      </c>
      <c r="J143" s="21" t="s">
        <v>11228</v>
      </c>
      <c r="K143" s="423"/>
      <c r="L143"/>
      <c r="N143"/>
      <c r="O143"/>
      <c r="P143"/>
      <c r="Q143"/>
      <c r="R143"/>
    </row>
    <row r="144" spans="1:18" ht="15" customHeight="1" x14ac:dyDescent="0.45">
      <c r="A144" s="21">
        <v>101301303</v>
      </c>
      <c r="B144" s="419">
        <v>1</v>
      </c>
      <c r="C144" s="421" t="s">
        <v>11542</v>
      </c>
      <c r="D144" s="431" t="s">
        <v>11543</v>
      </c>
      <c r="E144" t="s">
        <v>170</v>
      </c>
      <c r="F144" s="420" t="s">
        <v>14091</v>
      </c>
      <c r="G144" s="422" t="s">
        <v>1233</v>
      </c>
      <c r="H144" s="21" t="s">
        <v>1447</v>
      </c>
      <c r="I144" t="s">
        <v>11544</v>
      </c>
      <c r="J144" s="21" t="s">
        <v>1447</v>
      </c>
      <c r="K144" s="423"/>
      <c r="L144"/>
      <c r="N144"/>
      <c r="O144"/>
      <c r="P144"/>
      <c r="Q144"/>
      <c r="R144"/>
    </row>
    <row r="145" spans="1:18" ht="15" customHeight="1" x14ac:dyDescent="0.45">
      <c r="A145" s="21">
        <v>101301303</v>
      </c>
      <c r="B145" s="419">
        <v>2</v>
      </c>
      <c r="C145" s="421" t="s">
        <v>11545</v>
      </c>
      <c r="D145" s="431" t="s">
        <v>11546</v>
      </c>
      <c r="E145" t="s">
        <v>170</v>
      </c>
      <c r="F145" s="420" t="s">
        <v>14091</v>
      </c>
      <c r="G145" s="422" t="s">
        <v>1233</v>
      </c>
      <c r="H145" s="21" t="s">
        <v>11547</v>
      </c>
      <c r="I145" t="s">
        <v>11548</v>
      </c>
      <c r="J145" s="21" t="s">
        <v>11547</v>
      </c>
      <c r="K145" s="423"/>
      <c r="L145"/>
      <c r="N145"/>
      <c r="O145"/>
      <c r="P145"/>
      <c r="Q145"/>
      <c r="R145"/>
    </row>
    <row r="146" spans="1:18" ht="15" customHeight="1" x14ac:dyDescent="0.45">
      <c r="A146" s="21">
        <v>121391303</v>
      </c>
      <c r="B146" s="419">
        <v>1</v>
      </c>
      <c r="C146" s="421" t="s">
        <v>11549</v>
      </c>
      <c r="D146" s="431" t="s">
        <v>11550</v>
      </c>
      <c r="E146" t="s">
        <v>172</v>
      </c>
      <c r="F146" s="420" t="s">
        <v>14091</v>
      </c>
      <c r="G146" s="422" t="s">
        <v>1233</v>
      </c>
      <c r="H146" s="21" t="s">
        <v>1449</v>
      </c>
      <c r="I146" t="s">
        <v>1448</v>
      </c>
      <c r="J146" s="21" t="s">
        <v>1449</v>
      </c>
      <c r="K146" s="423"/>
      <c r="L146"/>
      <c r="N146"/>
      <c r="O146"/>
      <c r="P146"/>
      <c r="Q146"/>
      <c r="R146"/>
    </row>
    <row r="147" spans="1:18" ht="15" customHeight="1" x14ac:dyDescent="0.45">
      <c r="A147" s="21">
        <v>121391303</v>
      </c>
      <c r="B147" s="419">
        <v>2</v>
      </c>
      <c r="C147" s="421" t="s">
        <v>11551</v>
      </c>
      <c r="D147" s="431" t="s">
        <v>11552</v>
      </c>
      <c r="E147" t="s">
        <v>172</v>
      </c>
      <c r="F147" s="420" t="s">
        <v>14091</v>
      </c>
      <c r="G147" s="422" t="s">
        <v>1233</v>
      </c>
      <c r="H147" s="21" t="s">
        <v>1451</v>
      </c>
      <c r="I147" t="s">
        <v>1450</v>
      </c>
      <c r="J147" s="21" t="s">
        <v>1451</v>
      </c>
      <c r="K147" s="423"/>
      <c r="L147"/>
      <c r="N147"/>
      <c r="O147"/>
      <c r="P147"/>
      <c r="Q147"/>
      <c r="R147"/>
    </row>
    <row r="148" spans="1:18" ht="15" customHeight="1" x14ac:dyDescent="0.45">
      <c r="A148" s="21">
        <v>122092002</v>
      </c>
      <c r="B148" s="419">
        <v>1</v>
      </c>
      <c r="C148" s="421" t="s">
        <v>11553</v>
      </c>
      <c r="D148" s="431" t="s">
        <v>11554</v>
      </c>
      <c r="E148" t="s">
        <v>174</v>
      </c>
      <c r="F148" s="420" t="s">
        <v>14091</v>
      </c>
      <c r="G148" s="422" t="s">
        <v>1233</v>
      </c>
      <c r="H148" s="21" t="s">
        <v>1453</v>
      </c>
      <c r="I148" t="s">
        <v>1452</v>
      </c>
      <c r="J148" s="21" t="s">
        <v>1453</v>
      </c>
      <c r="K148" s="423"/>
      <c r="L148"/>
      <c r="N148"/>
      <c r="O148"/>
      <c r="P148"/>
      <c r="Q148"/>
      <c r="R148"/>
    </row>
    <row r="149" spans="1:18" ht="15" customHeight="1" x14ac:dyDescent="0.45">
      <c r="A149" s="21">
        <v>122092002</v>
      </c>
      <c r="B149" s="419">
        <v>2</v>
      </c>
      <c r="C149" s="421" t="s">
        <v>11555</v>
      </c>
      <c r="D149" s="431" t="s">
        <v>11556</v>
      </c>
      <c r="E149" t="s">
        <v>174</v>
      </c>
      <c r="F149" s="420" t="s">
        <v>14091</v>
      </c>
      <c r="G149" s="422" t="s">
        <v>1233</v>
      </c>
      <c r="H149" s="21" t="s">
        <v>1455</v>
      </c>
      <c r="I149" t="s">
        <v>1454</v>
      </c>
      <c r="J149" s="21" t="s">
        <v>1455</v>
      </c>
      <c r="K149" s="423"/>
      <c r="L149"/>
      <c r="N149"/>
      <c r="O149"/>
      <c r="P149"/>
      <c r="Q149"/>
      <c r="R149"/>
    </row>
    <row r="150" spans="1:18" ht="15" customHeight="1" x14ac:dyDescent="0.45">
      <c r="A150" s="21">
        <v>122092002</v>
      </c>
      <c r="B150" s="419">
        <v>3</v>
      </c>
      <c r="C150" s="421" t="s">
        <v>11557</v>
      </c>
      <c r="D150" s="431" t="s">
        <v>11558</v>
      </c>
      <c r="E150" t="s">
        <v>174</v>
      </c>
      <c r="F150" s="420" t="s">
        <v>14091</v>
      </c>
      <c r="G150" s="422" t="s">
        <v>1233</v>
      </c>
      <c r="H150" s="21" t="s">
        <v>1457</v>
      </c>
      <c r="I150" t="s">
        <v>1456</v>
      </c>
      <c r="J150" s="21" t="s">
        <v>1457</v>
      </c>
      <c r="K150" s="423"/>
      <c r="L150"/>
      <c r="N150"/>
      <c r="O150"/>
      <c r="P150"/>
      <c r="Q150"/>
      <c r="R150"/>
    </row>
    <row r="151" spans="1:18" ht="15" customHeight="1" x14ac:dyDescent="0.45">
      <c r="A151" s="21">
        <v>122090001</v>
      </c>
      <c r="B151" s="419">
        <v>1</v>
      </c>
      <c r="C151" s="421" t="s">
        <v>11559</v>
      </c>
      <c r="D151" s="431" t="s">
        <v>11560</v>
      </c>
      <c r="E151" t="s">
        <v>11257</v>
      </c>
      <c r="F151" s="420" t="s">
        <v>14090</v>
      </c>
      <c r="G151" s="422" t="s">
        <v>1233</v>
      </c>
      <c r="H151" s="21" t="s">
        <v>1459</v>
      </c>
      <c r="I151" t="s">
        <v>1458</v>
      </c>
      <c r="J151" s="21" t="s">
        <v>1459</v>
      </c>
      <c r="K151" s="423"/>
      <c r="L151"/>
      <c r="N151"/>
      <c r="O151"/>
      <c r="P151"/>
      <c r="Q151"/>
      <c r="R151"/>
    </row>
    <row r="152" spans="1:18" ht="15" customHeight="1" x14ac:dyDescent="0.45">
      <c r="A152" s="21">
        <v>122092102</v>
      </c>
      <c r="B152" s="419">
        <v>1</v>
      </c>
      <c r="C152" s="421" t="s">
        <v>11561</v>
      </c>
      <c r="D152" s="431" t="s">
        <v>11562</v>
      </c>
      <c r="E152" t="s">
        <v>177</v>
      </c>
      <c r="F152" s="420" t="s">
        <v>14091</v>
      </c>
      <c r="G152" s="422" t="s">
        <v>1233</v>
      </c>
      <c r="H152" s="21" t="s">
        <v>1461</v>
      </c>
      <c r="I152" t="s">
        <v>1460</v>
      </c>
      <c r="J152" s="21" t="s">
        <v>1461</v>
      </c>
      <c r="K152" s="423"/>
      <c r="L152"/>
      <c r="N152"/>
      <c r="O152"/>
      <c r="P152"/>
      <c r="Q152"/>
      <c r="R152"/>
    </row>
    <row r="153" spans="1:18" ht="15" customHeight="1" x14ac:dyDescent="0.45">
      <c r="A153" s="21">
        <v>122092102</v>
      </c>
      <c r="B153" s="419">
        <v>2</v>
      </c>
      <c r="C153" s="421" t="s">
        <v>11563</v>
      </c>
      <c r="D153" s="431" t="s">
        <v>11564</v>
      </c>
      <c r="E153" t="s">
        <v>177</v>
      </c>
      <c r="F153" s="420" t="s">
        <v>14091</v>
      </c>
      <c r="G153" s="422" t="s">
        <v>1233</v>
      </c>
      <c r="H153" s="21" t="s">
        <v>1463</v>
      </c>
      <c r="I153" t="s">
        <v>1462</v>
      </c>
      <c r="J153" s="21" t="s">
        <v>1463</v>
      </c>
      <c r="K153" s="423"/>
      <c r="L153"/>
      <c r="N153"/>
      <c r="O153"/>
      <c r="P153"/>
      <c r="Q153"/>
      <c r="R153"/>
    </row>
    <row r="154" spans="1:18" ht="15" customHeight="1" x14ac:dyDescent="0.45">
      <c r="A154" s="21">
        <v>122092102</v>
      </c>
      <c r="B154" s="419">
        <v>3</v>
      </c>
      <c r="C154" s="421" t="s">
        <v>11565</v>
      </c>
      <c r="D154" s="431" t="s">
        <v>11566</v>
      </c>
      <c r="E154" t="s">
        <v>177</v>
      </c>
      <c r="F154" s="420" t="s">
        <v>14091</v>
      </c>
      <c r="G154" s="422" t="s">
        <v>1233</v>
      </c>
      <c r="H154" s="21" t="s">
        <v>1465</v>
      </c>
      <c r="I154" t="s">
        <v>1464</v>
      </c>
      <c r="J154" s="21" t="s">
        <v>1465</v>
      </c>
      <c r="K154" s="423"/>
      <c r="L154"/>
      <c r="N154"/>
      <c r="O154"/>
      <c r="P154"/>
      <c r="Q154"/>
      <c r="R154"/>
    </row>
    <row r="155" spans="1:18" ht="15" customHeight="1" x14ac:dyDescent="0.45">
      <c r="A155" s="21">
        <v>122092102</v>
      </c>
      <c r="B155" s="419">
        <v>4</v>
      </c>
      <c r="C155" s="421" t="s">
        <v>11567</v>
      </c>
      <c r="D155" s="431" t="s">
        <v>11569</v>
      </c>
      <c r="E155" t="s">
        <v>177</v>
      </c>
      <c r="F155" s="420" t="s">
        <v>14091</v>
      </c>
      <c r="G155" s="422" t="s">
        <v>1233</v>
      </c>
      <c r="H155" s="21" t="s">
        <v>1467</v>
      </c>
      <c r="I155" t="s">
        <v>1466</v>
      </c>
      <c r="J155" s="21" t="s">
        <v>1467</v>
      </c>
      <c r="K155" s="423"/>
      <c r="L155"/>
      <c r="N155"/>
      <c r="O155"/>
      <c r="P155"/>
      <c r="Q155"/>
      <c r="R155"/>
    </row>
    <row r="156" spans="1:18" ht="15" customHeight="1" x14ac:dyDescent="0.45">
      <c r="A156" s="21">
        <v>122092102</v>
      </c>
      <c r="B156" s="419">
        <v>5</v>
      </c>
      <c r="C156" s="421" t="s">
        <v>11568</v>
      </c>
      <c r="D156" s="431" t="s">
        <v>11571</v>
      </c>
      <c r="E156" t="s">
        <v>177</v>
      </c>
      <c r="F156" s="420" t="s">
        <v>14091</v>
      </c>
      <c r="G156" s="422" t="s">
        <v>1233</v>
      </c>
      <c r="H156" s="21" t="s">
        <v>1469</v>
      </c>
      <c r="I156" t="s">
        <v>1468</v>
      </c>
      <c r="J156" s="21" t="s">
        <v>1469</v>
      </c>
      <c r="K156" s="423"/>
      <c r="L156"/>
      <c r="N156"/>
      <c r="O156"/>
      <c r="P156"/>
      <c r="Q156"/>
      <c r="R156"/>
    </row>
    <row r="157" spans="1:18" ht="15" customHeight="1" x14ac:dyDescent="0.45">
      <c r="A157" s="21">
        <v>122092102</v>
      </c>
      <c r="B157" s="419">
        <v>6</v>
      </c>
      <c r="C157" s="421" t="s">
        <v>11570</v>
      </c>
      <c r="D157" s="431" t="s">
        <v>11573</v>
      </c>
      <c r="E157" t="s">
        <v>177</v>
      </c>
      <c r="F157" s="420" t="s">
        <v>14091</v>
      </c>
      <c r="G157" s="422" t="s">
        <v>1233</v>
      </c>
      <c r="H157" s="21" t="s">
        <v>1471</v>
      </c>
      <c r="I157" t="s">
        <v>1470</v>
      </c>
      <c r="J157" s="21" t="s">
        <v>1471</v>
      </c>
      <c r="K157" s="423"/>
      <c r="L157"/>
      <c r="N157"/>
      <c r="O157"/>
      <c r="P157"/>
      <c r="Q157"/>
      <c r="R157"/>
    </row>
    <row r="158" spans="1:18" ht="15" customHeight="1" x14ac:dyDescent="0.45">
      <c r="A158" s="21">
        <v>122092102</v>
      </c>
      <c r="B158" s="419">
        <v>7</v>
      </c>
      <c r="C158" s="421" t="s">
        <v>11572</v>
      </c>
      <c r="D158" s="431" t="s">
        <v>11575</v>
      </c>
      <c r="E158" t="s">
        <v>177</v>
      </c>
      <c r="F158" s="420" t="s">
        <v>14091</v>
      </c>
      <c r="G158" s="422" t="s">
        <v>1233</v>
      </c>
      <c r="H158" s="21" t="s">
        <v>1473</v>
      </c>
      <c r="I158" t="s">
        <v>1472</v>
      </c>
      <c r="J158" s="21" t="s">
        <v>1473</v>
      </c>
      <c r="K158" s="423"/>
      <c r="L158"/>
      <c r="N158"/>
      <c r="O158"/>
      <c r="P158"/>
      <c r="Q158"/>
      <c r="R158"/>
    </row>
    <row r="159" spans="1:18" ht="15" customHeight="1" x14ac:dyDescent="0.45">
      <c r="A159" s="21">
        <v>122092102</v>
      </c>
      <c r="B159" s="419">
        <v>8</v>
      </c>
      <c r="C159" s="421" t="s">
        <v>11574</v>
      </c>
      <c r="D159" s="431" t="s">
        <v>11576</v>
      </c>
      <c r="E159" t="s">
        <v>177</v>
      </c>
      <c r="F159" s="420" t="s">
        <v>14091</v>
      </c>
      <c r="G159" s="422" t="s">
        <v>1233</v>
      </c>
      <c r="H159" s="21" t="s">
        <v>1475</v>
      </c>
      <c r="I159" t="s">
        <v>1474</v>
      </c>
      <c r="J159" s="21" t="s">
        <v>1475</v>
      </c>
      <c r="K159" s="423"/>
      <c r="L159"/>
      <c r="N159"/>
      <c r="O159"/>
      <c r="P159"/>
      <c r="Q159"/>
      <c r="R159"/>
    </row>
    <row r="160" spans="1:18" ht="15" customHeight="1" x14ac:dyDescent="0.45">
      <c r="A160" s="21">
        <v>108111303</v>
      </c>
      <c r="B160" s="419">
        <v>1</v>
      </c>
      <c r="C160" s="421" t="s">
        <v>11577</v>
      </c>
      <c r="D160" s="431" t="s">
        <v>11578</v>
      </c>
      <c r="E160" t="s">
        <v>179</v>
      </c>
      <c r="F160" s="420" t="s">
        <v>14091</v>
      </c>
      <c r="G160" s="422" t="s">
        <v>1233</v>
      </c>
      <c r="H160" s="21" t="s">
        <v>1477</v>
      </c>
      <c r="I160" t="s">
        <v>1476</v>
      </c>
      <c r="J160" s="21" t="s">
        <v>1477</v>
      </c>
      <c r="K160" s="423"/>
      <c r="L160"/>
      <c r="N160"/>
      <c r="O160"/>
      <c r="P160"/>
      <c r="Q160"/>
      <c r="R160"/>
    </row>
    <row r="161" spans="1:18" ht="15" customHeight="1" x14ac:dyDescent="0.45">
      <c r="A161" s="21">
        <v>108111303</v>
      </c>
      <c r="B161" s="419">
        <v>2</v>
      </c>
      <c r="C161" s="421" t="s">
        <v>11579</v>
      </c>
      <c r="D161" s="431" t="s">
        <v>11580</v>
      </c>
      <c r="E161" t="s">
        <v>179</v>
      </c>
      <c r="F161" s="420" t="s">
        <v>14091</v>
      </c>
      <c r="G161" s="422" t="s">
        <v>1233</v>
      </c>
      <c r="H161" s="21" t="s">
        <v>1479</v>
      </c>
      <c r="I161" t="s">
        <v>1478</v>
      </c>
      <c r="J161" s="21" t="s">
        <v>1479</v>
      </c>
      <c r="K161" s="423"/>
      <c r="L161"/>
      <c r="N161"/>
      <c r="O161"/>
      <c r="P161"/>
      <c r="Q161"/>
      <c r="R161"/>
    </row>
    <row r="162" spans="1:18" ht="15" customHeight="1" x14ac:dyDescent="0.45">
      <c r="A162" s="21">
        <v>116191503</v>
      </c>
      <c r="B162" s="419">
        <v>1</v>
      </c>
      <c r="C162" s="421" t="s">
        <v>11581</v>
      </c>
      <c r="D162" s="431" t="s">
        <v>11582</v>
      </c>
      <c r="E162" t="s">
        <v>181</v>
      </c>
      <c r="F162" s="420" t="s">
        <v>14091</v>
      </c>
      <c r="G162" s="422" t="s">
        <v>1233</v>
      </c>
      <c r="H162" s="21" t="s">
        <v>1481</v>
      </c>
      <c r="I162" t="s">
        <v>1480</v>
      </c>
      <c r="J162" s="21" t="s">
        <v>1481</v>
      </c>
      <c r="K162" s="423"/>
      <c r="L162"/>
      <c r="N162"/>
      <c r="O162"/>
      <c r="P162"/>
      <c r="Q162"/>
      <c r="R162"/>
    </row>
    <row r="163" spans="1:18" ht="15" customHeight="1" x14ac:dyDescent="0.45">
      <c r="A163" s="21">
        <v>116191503</v>
      </c>
      <c r="B163" s="419">
        <v>2</v>
      </c>
      <c r="C163" s="421" t="s">
        <v>11583</v>
      </c>
      <c r="D163" s="431" t="s">
        <v>11584</v>
      </c>
      <c r="E163" t="s">
        <v>181</v>
      </c>
      <c r="F163" s="420" t="s">
        <v>14091</v>
      </c>
      <c r="G163" s="422" t="s">
        <v>1233</v>
      </c>
      <c r="H163" s="21" t="s">
        <v>1483</v>
      </c>
      <c r="I163" t="s">
        <v>1482</v>
      </c>
      <c r="J163" s="21" t="s">
        <v>1483</v>
      </c>
      <c r="K163" s="423"/>
      <c r="L163"/>
      <c r="N163"/>
      <c r="O163"/>
      <c r="P163"/>
      <c r="Q163"/>
      <c r="R163"/>
    </row>
    <row r="164" spans="1:18" ht="15" customHeight="1" x14ac:dyDescent="0.45">
      <c r="A164" s="21">
        <v>115221402</v>
      </c>
      <c r="B164" s="419">
        <v>1</v>
      </c>
      <c r="C164" s="421" t="s">
        <v>11585</v>
      </c>
      <c r="D164" s="431" t="s">
        <v>11586</v>
      </c>
      <c r="E164" t="s">
        <v>183</v>
      </c>
      <c r="F164" s="420" t="s">
        <v>14091</v>
      </c>
      <c r="G164" s="422" t="s">
        <v>1233</v>
      </c>
      <c r="H164" s="21" t="s">
        <v>1485</v>
      </c>
      <c r="I164" t="s">
        <v>1484</v>
      </c>
      <c r="J164" s="21" t="s">
        <v>1485</v>
      </c>
      <c r="K164" s="423"/>
      <c r="L164"/>
      <c r="N164"/>
      <c r="O164"/>
      <c r="P164"/>
      <c r="Q164"/>
      <c r="R164"/>
    </row>
    <row r="165" spans="1:18" ht="15" customHeight="1" x14ac:dyDescent="0.45">
      <c r="A165" s="21">
        <v>115221402</v>
      </c>
      <c r="B165" s="419">
        <v>2</v>
      </c>
      <c r="C165" s="421" t="s">
        <v>11587</v>
      </c>
      <c r="D165" s="431" t="s">
        <v>11588</v>
      </c>
      <c r="E165" t="s">
        <v>183</v>
      </c>
      <c r="F165" s="420" t="s">
        <v>14091</v>
      </c>
      <c r="G165" s="422" t="s">
        <v>1233</v>
      </c>
      <c r="H165" s="21" t="s">
        <v>1487</v>
      </c>
      <c r="I165" t="s">
        <v>1486</v>
      </c>
      <c r="J165" s="21" t="s">
        <v>1487</v>
      </c>
      <c r="K165" s="423"/>
      <c r="L165"/>
      <c r="N165"/>
      <c r="O165"/>
      <c r="P165"/>
      <c r="Q165"/>
      <c r="R165"/>
    </row>
    <row r="166" spans="1:18" ht="15" customHeight="1" x14ac:dyDescent="0.45">
      <c r="A166" s="21">
        <v>115221402</v>
      </c>
      <c r="B166" s="419">
        <v>3</v>
      </c>
      <c r="C166" s="421" t="s">
        <v>11589</v>
      </c>
      <c r="D166" s="431" t="s">
        <v>11590</v>
      </c>
      <c r="E166" t="s">
        <v>183</v>
      </c>
      <c r="F166" s="420" t="s">
        <v>14091</v>
      </c>
      <c r="G166" s="422" t="s">
        <v>1233</v>
      </c>
      <c r="H166" s="21" t="s">
        <v>1489</v>
      </c>
      <c r="I166" t="s">
        <v>1488</v>
      </c>
      <c r="J166" s="21" t="s">
        <v>1489</v>
      </c>
      <c r="K166" s="423"/>
      <c r="L166"/>
      <c r="N166"/>
      <c r="O166"/>
      <c r="P166"/>
      <c r="Q166"/>
      <c r="R166"/>
    </row>
    <row r="167" spans="1:18" ht="15" customHeight="1" x14ac:dyDescent="0.45">
      <c r="A167" s="21">
        <v>115221402</v>
      </c>
      <c r="B167" s="419">
        <v>4</v>
      </c>
      <c r="C167" s="421" t="s">
        <v>11591</v>
      </c>
      <c r="D167" s="431" t="s">
        <v>11593</v>
      </c>
      <c r="E167" t="s">
        <v>183</v>
      </c>
      <c r="F167" s="420" t="s">
        <v>14091</v>
      </c>
      <c r="G167" s="422" t="s">
        <v>1233</v>
      </c>
      <c r="H167" s="21" t="s">
        <v>1491</v>
      </c>
      <c r="I167" t="s">
        <v>1490</v>
      </c>
      <c r="J167" s="21" t="s">
        <v>1491</v>
      </c>
      <c r="K167" s="423"/>
      <c r="L167"/>
      <c r="N167"/>
      <c r="O167"/>
      <c r="P167"/>
      <c r="Q167"/>
      <c r="R167"/>
    </row>
    <row r="168" spans="1:18" ht="15" customHeight="1" x14ac:dyDescent="0.45">
      <c r="A168" s="21">
        <v>115221402</v>
      </c>
      <c r="B168" s="419">
        <v>5</v>
      </c>
      <c r="C168" s="421" t="s">
        <v>11592</v>
      </c>
      <c r="D168" s="431" t="s">
        <v>11595</v>
      </c>
      <c r="E168" t="s">
        <v>183</v>
      </c>
      <c r="F168" s="420" t="s">
        <v>14091</v>
      </c>
      <c r="G168" s="422" t="s">
        <v>1233</v>
      </c>
      <c r="H168" s="21" t="s">
        <v>1493</v>
      </c>
      <c r="I168" t="s">
        <v>1492</v>
      </c>
      <c r="J168" s="21" t="s">
        <v>1493</v>
      </c>
      <c r="K168" s="423"/>
      <c r="L168"/>
      <c r="N168"/>
      <c r="O168"/>
      <c r="P168"/>
      <c r="Q168"/>
      <c r="R168"/>
    </row>
    <row r="169" spans="1:18" ht="15" customHeight="1" x14ac:dyDescent="0.45">
      <c r="A169" s="21">
        <v>115221402</v>
      </c>
      <c r="B169" s="419">
        <v>6</v>
      </c>
      <c r="C169" s="421" t="s">
        <v>11594</v>
      </c>
      <c r="D169" s="431" t="s">
        <v>11596</v>
      </c>
      <c r="E169" t="s">
        <v>183</v>
      </c>
      <c r="F169" s="420" t="s">
        <v>14091</v>
      </c>
      <c r="G169" s="422" t="s">
        <v>1233</v>
      </c>
      <c r="H169" s="21" t="s">
        <v>1495</v>
      </c>
      <c r="I169" t="s">
        <v>1494</v>
      </c>
      <c r="J169" s="21" t="s">
        <v>1495</v>
      </c>
      <c r="K169" s="423"/>
      <c r="L169"/>
      <c r="N169"/>
      <c r="O169"/>
      <c r="P169"/>
      <c r="Q169"/>
      <c r="R169"/>
    </row>
    <row r="170" spans="1:18" ht="15" customHeight="1" x14ac:dyDescent="0.45">
      <c r="A170" s="21">
        <v>111291304</v>
      </c>
      <c r="B170" s="419">
        <v>1</v>
      </c>
      <c r="C170" s="421" t="s">
        <v>11597</v>
      </c>
      <c r="D170" s="431" t="s">
        <v>11598</v>
      </c>
      <c r="E170" t="s">
        <v>185</v>
      </c>
      <c r="F170" s="420" t="s">
        <v>14091</v>
      </c>
      <c r="G170" s="422" t="s">
        <v>1233</v>
      </c>
      <c r="H170" s="21" t="s">
        <v>1497</v>
      </c>
      <c r="I170" t="s">
        <v>1496</v>
      </c>
      <c r="J170" s="21" t="s">
        <v>1497</v>
      </c>
      <c r="K170" s="423"/>
      <c r="L170"/>
      <c r="N170"/>
      <c r="O170"/>
      <c r="P170"/>
      <c r="Q170"/>
      <c r="R170"/>
    </row>
    <row r="171" spans="1:18" ht="15" customHeight="1" x14ac:dyDescent="0.45">
      <c r="A171" s="21">
        <v>111291304</v>
      </c>
      <c r="B171" s="419">
        <v>2</v>
      </c>
      <c r="C171" s="421" t="s">
        <v>11599</v>
      </c>
      <c r="D171" s="431" t="s">
        <v>11600</v>
      </c>
      <c r="E171" t="s">
        <v>185</v>
      </c>
      <c r="F171" s="420" t="s">
        <v>14091</v>
      </c>
      <c r="G171" s="422" t="s">
        <v>1233</v>
      </c>
      <c r="H171" s="21" t="s">
        <v>1499</v>
      </c>
      <c r="I171" t="s">
        <v>1498</v>
      </c>
      <c r="J171" s="21" t="s">
        <v>1499</v>
      </c>
      <c r="K171" s="423"/>
      <c r="L171"/>
      <c r="N171"/>
      <c r="O171"/>
      <c r="P171"/>
      <c r="Q171"/>
      <c r="R171"/>
    </row>
    <row r="172" spans="1:18" ht="15" customHeight="1" x14ac:dyDescent="0.45">
      <c r="A172" s="21">
        <v>101301403</v>
      </c>
      <c r="B172" s="419">
        <v>1</v>
      </c>
      <c r="C172" s="421" t="s">
        <v>11601</v>
      </c>
      <c r="D172" s="431" t="s">
        <v>11602</v>
      </c>
      <c r="E172" t="s">
        <v>187</v>
      </c>
      <c r="F172" s="420" t="s">
        <v>14091</v>
      </c>
      <c r="G172" s="422" t="s">
        <v>1233</v>
      </c>
      <c r="H172" s="21" t="s">
        <v>1501</v>
      </c>
      <c r="I172" t="s">
        <v>1500</v>
      </c>
      <c r="J172" s="21" t="s">
        <v>1501</v>
      </c>
      <c r="K172" s="423"/>
      <c r="L172"/>
      <c r="N172"/>
      <c r="O172"/>
      <c r="P172"/>
      <c r="Q172"/>
      <c r="R172"/>
    </row>
    <row r="173" spans="1:18" ht="15" customHeight="1" x14ac:dyDescent="0.45">
      <c r="A173" s="21">
        <v>101301403</v>
      </c>
      <c r="B173" s="419">
        <v>2</v>
      </c>
      <c r="C173" s="421" t="s">
        <v>11603</v>
      </c>
      <c r="D173" s="431" t="s">
        <v>11604</v>
      </c>
      <c r="E173" t="s">
        <v>187</v>
      </c>
      <c r="F173" s="420" t="s">
        <v>14091</v>
      </c>
      <c r="G173" s="422" t="s">
        <v>1233</v>
      </c>
      <c r="H173" s="21" t="s">
        <v>1503</v>
      </c>
      <c r="I173" t="s">
        <v>1502</v>
      </c>
      <c r="J173" s="21" t="s">
        <v>1503</v>
      </c>
      <c r="K173" s="423"/>
      <c r="L173"/>
      <c r="N173"/>
      <c r="O173"/>
      <c r="P173"/>
      <c r="Q173"/>
      <c r="R173"/>
    </row>
    <row r="174" spans="1:18" ht="15" customHeight="1" x14ac:dyDescent="0.45">
      <c r="A174" s="21">
        <v>108070001</v>
      </c>
      <c r="B174" s="419">
        <v>1</v>
      </c>
      <c r="C174" s="421" t="s">
        <v>11605</v>
      </c>
      <c r="D174" s="431" t="s">
        <v>11606</v>
      </c>
      <c r="E174" t="s">
        <v>11258</v>
      </c>
      <c r="F174" s="420" t="s">
        <v>14090</v>
      </c>
      <c r="G174" s="422" t="s">
        <v>1233</v>
      </c>
      <c r="H174" s="21" t="s">
        <v>1505</v>
      </c>
      <c r="I174" t="s">
        <v>1504</v>
      </c>
      <c r="J174" s="21" t="s">
        <v>1505</v>
      </c>
      <c r="K174" s="423"/>
      <c r="L174"/>
      <c r="N174"/>
      <c r="O174"/>
      <c r="P174"/>
      <c r="Q174"/>
      <c r="R174"/>
    </row>
    <row r="175" spans="1:18" ht="15" customHeight="1" x14ac:dyDescent="0.45">
      <c r="A175" s="21">
        <v>127042003</v>
      </c>
      <c r="B175" s="419">
        <v>1</v>
      </c>
      <c r="C175" s="421" t="s">
        <v>11607</v>
      </c>
      <c r="D175" s="431" t="s">
        <v>11608</v>
      </c>
      <c r="E175" t="s">
        <v>190</v>
      </c>
      <c r="F175" s="420" t="s">
        <v>14091</v>
      </c>
      <c r="G175" s="422" t="s">
        <v>1233</v>
      </c>
      <c r="H175" s="21" t="s">
        <v>1507</v>
      </c>
      <c r="I175" t="s">
        <v>1506</v>
      </c>
      <c r="J175" s="21" t="s">
        <v>1507</v>
      </c>
      <c r="K175" s="423"/>
      <c r="L175"/>
      <c r="N175"/>
      <c r="O175"/>
      <c r="P175"/>
      <c r="Q175"/>
      <c r="R175"/>
    </row>
    <row r="176" spans="1:18" ht="15" customHeight="1" x14ac:dyDescent="0.45">
      <c r="A176" s="21">
        <v>127042003</v>
      </c>
      <c r="B176" s="419">
        <v>2</v>
      </c>
      <c r="C176" s="421" t="s">
        <v>11609</v>
      </c>
      <c r="D176" s="431" t="s">
        <v>11610</v>
      </c>
      <c r="E176" t="s">
        <v>190</v>
      </c>
      <c r="F176" s="420" t="s">
        <v>14091</v>
      </c>
      <c r="G176" s="422" t="s">
        <v>1233</v>
      </c>
      <c r="H176" s="21" t="s">
        <v>1509</v>
      </c>
      <c r="I176" t="s">
        <v>1508</v>
      </c>
      <c r="J176" s="21" t="s">
        <v>1509</v>
      </c>
      <c r="K176" s="423"/>
      <c r="L176"/>
      <c r="N176"/>
      <c r="O176"/>
      <c r="P176"/>
      <c r="Q176"/>
      <c r="R176"/>
    </row>
    <row r="177" spans="1:18" ht="15" customHeight="1" x14ac:dyDescent="0.45">
      <c r="A177" s="21">
        <v>112671303</v>
      </c>
      <c r="B177" s="419">
        <v>1</v>
      </c>
      <c r="C177" s="421" t="s">
        <v>11611</v>
      </c>
      <c r="D177" s="431" t="s">
        <v>11612</v>
      </c>
      <c r="E177" t="s">
        <v>192</v>
      </c>
      <c r="F177" s="420" t="s">
        <v>14091</v>
      </c>
      <c r="G177" s="422" t="s">
        <v>1233</v>
      </c>
      <c r="H177" s="21" t="s">
        <v>1511</v>
      </c>
      <c r="I177" t="s">
        <v>1510</v>
      </c>
      <c r="J177" s="21" t="s">
        <v>1511</v>
      </c>
      <c r="K177" s="423"/>
      <c r="L177"/>
      <c r="N177"/>
      <c r="O177"/>
      <c r="P177"/>
      <c r="Q177"/>
      <c r="R177"/>
    </row>
    <row r="178" spans="1:18" ht="15" customHeight="1" x14ac:dyDescent="0.45">
      <c r="A178" s="21">
        <v>112671303</v>
      </c>
      <c r="B178" s="419">
        <v>2</v>
      </c>
      <c r="C178" s="421" t="s">
        <v>11613</v>
      </c>
      <c r="D178" s="431" t="s">
        <v>11614</v>
      </c>
      <c r="E178" t="s">
        <v>192</v>
      </c>
      <c r="F178" s="420" t="s">
        <v>14091</v>
      </c>
      <c r="G178" s="422" t="s">
        <v>1233</v>
      </c>
      <c r="H178" s="21" t="s">
        <v>1513</v>
      </c>
      <c r="I178" t="s">
        <v>1512</v>
      </c>
      <c r="J178" s="21" t="s">
        <v>1513</v>
      </c>
      <c r="K178" s="423"/>
      <c r="L178"/>
      <c r="N178"/>
      <c r="O178"/>
      <c r="P178"/>
      <c r="Q178"/>
      <c r="R178"/>
    </row>
    <row r="179" spans="1:18" ht="15" customHeight="1" x14ac:dyDescent="0.45">
      <c r="A179" s="21">
        <v>110143060</v>
      </c>
      <c r="B179" s="419">
        <v>1</v>
      </c>
      <c r="C179" s="421" t="s">
        <v>11615</v>
      </c>
      <c r="D179" s="431" t="s">
        <v>11616</v>
      </c>
      <c r="E179" t="s">
        <v>194</v>
      </c>
      <c r="F179" s="420" t="s">
        <v>14090</v>
      </c>
      <c r="G179" s="422" t="s">
        <v>1233</v>
      </c>
      <c r="H179" s="21" t="s">
        <v>1514</v>
      </c>
      <c r="I179" t="s">
        <v>194</v>
      </c>
      <c r="J179" s="21" t="s">
        <v>1514</v>
      </c>
      <c r="K179" s="423"/>
      <c r="L179"/>
      <c r="N179"/>
      <c r="O179"/>
      <c r="P179"/>
      <c r="Q179"/>
      <c r="R179"/>
    </row>
    <row r="180" spans="1:18" ht="15" customHeight="1" x14ac:dyDescent="0.45">
      <c r="A180" s="21">
        <v>112281302</v>
      </c>
      <c r="B180" s="419">
        <v>1</v>
      </c>
      <c r="C180" s="421" t="s">
        <v>11617</v>
      </c>
      <c r="D180" s="431" t="s">
        <v>11618</v>
      </c>
      <c r="E180" t="s">
        <v>196</v>
      </c>
      <c r="F180" s="420" t="s">
        <v>14091</v>
      </c>
      <c r="G180" s="422" t="s">
        <v>1233</v>
      </c>
      <c r="H180" s="21" t="s">
        <v>3425</v>
      </c>
      <c r="I180" t="s">
        <v>3424</v>
      </c>
      <c r="J180" s="21" t="s">
        <v>3425</v>
      </c>
      <c r="K180" s="423"/>
      <c r="L180"/>
      <c r="N180"/>
      <c r="O180"/>
      <c r="P180"/>
      <c r="Q180"/>
      <c r="R180"/>
    </row>
    <row r="181" spans="1:18" ht="15" customHeight="1" x14ac:dyDescent="0.45">
      <c r="A181" s="21">
        <v>112281302</v>
      </c>
      <c r="B181" s="419">
        <v>2</v>
      </c>
      <c r="C181" s="421" t="s">
        <v>11619</v>
      </c>
      <c r="D181" s="431" t="s">
        <v>11620</v>
      </c>
      <c r="E181" t="s">
        <v>196</v>
      </c>
      <c r="F181" s="420" t="s">
        <v>14091</v>
      </c>
      <c r="G181" s="422" t="s">
        <v>1233</v>
      </c>
      <c r="H181" s="21" t="s">
        <v>1516</v>
      </c>
      <c r="I181" t="s">
        <v>1515</v>
      </c>
      <c r="J181" s="21" t="s">
        <v>1516</v>
      </c>
      <c r="K181" s="423"/>
      <c r="L181"/>
      <c r="N181"/>
      <c r="O181"/>
      <c r="P181"/>
      <c r="Q181"/>
      <c r="R181"/>
    </row>
    <row r="182" spans="1:18" ht="15" customHeight="1" x14ac:dyDescent="0.45">
      <c r="A182" s="21">
        <v>112281302</v>
      </c>
      <c r="B182" s="419">
        <v>3</v>
      </c>
      <c r="C182" s="421" t="s">
        <v>11621</v>
      </c>
      <c r="D182" s="431" t="s">
        <v>11622</v>
      </c>
      <c r="E182" t="s">
        <v>196</v>
      </c>
      <c r="F182" s="420" t="s">
        <v>14091</v>
      </c>
      <c r="G182" s="422" t="s">
        <v>1233</v>
      </c>
      <c r="H182" s="21" t="s">
        <v>1518</v>
      </c>
      <c r="I182" t="s">
        <v>1517</v>
      </c>
      <c r="J182" s="21" t="s">
        <v>1518</v>
      </c>
      <c r="K182" s="423"/>
      <c r="L182"/>
      <c r="N182"/>
      <c r="O182"/>
      <c r="P182"/>
      <c r="Q182"/>
      <c r="R182"/>
    </row>
    <row r="183" spans="1:18" ht="15" customHeight="1" x14ac:dyDescent="0.45">
      <c r="A183" s="21">
        <v>112281302</v>
      </c>
      <c r="B183" s="419">
        <v>4</v>
      </c>
      <c r="C183" s="421" t="s">
        <v>11623</v>
      </c>
      <c r="D183" s="431" t="s">
        <v>11624</v>
      </c>
      <c r="E183" t="s">
        <v>196</v>
      </c>
      <c r="F183" s="420" t="s">
        <v>14091</v>
      </c>
      <c r="G183" s="422" t="s">
        <v>1233</v>
      </c>
      <c r="H183" s="21" t="s">
        <v>1520</v>
      </c>
      <c r="I183" t="s">
        <v>1519</v>
      </c>
      <c r="J183" s="21" t="s">
        <v>1520</v>
      </c>
      <c r="K183" s="423"/>
      <c r="L183"/>
      <c r="N183"/>
      <c r="O183"/>
      <c r="P183"/>
      <c r="Q183"/>
      <c r="R183"/>
    </row>
    <row r="184" spans="1:18" ht="15" customHeight="1" x14ac:dyDescent="0.45">
      <c r="A184" s="21">
        <v>101631803</v>
      </c>
      <c r="B184" s="419">
        <v>1</v>
      </c>
      <c r="C184" s="421" t="s">
        <v>11625</v>
      </c>
      <c r="D184" s="431" t="s">
        <v>11626</v>
      </c>
      <c r="E184" t="s">
        <v>198</v>
      </c>
      <c r="F184" s="420" t="s">
        <v>14091</v>
      </c>
      <c r="G184" s="422" t="s">
        <v>1233</v>
      </c>
      <c r="H184" s="21" t="s">
        <v>1522</v>
      </c>
      <c r="I184" t="s">
        <v>1521</v>
      </c>
      <c r="J184" s="21" t="s">
        <v>1522</v>
      </c>
      <c r="K184" s="423"/>
      <c r="L184"/>
      <c r="N184"/>
      <c r="O184"/>
      <c r="P184"/>
      <c r="Q184"/>
      <c r="R184"/>
    </row>
    <row r="185" spans="1:18" ht="15" customHeight="1" x14ac:dyDescent="0.45">
      <c r="A185" s="21">
        <v>101631803</v>
      </c>
      <c r="B185" s="419">
        <v>2</v>
      </c>
      <c r="C185" s="421" t="s">
        <v>11627</v>
      </c>
      <c r="D185" s="431" t="s">
        <v>11628</v>
      </c>
      <c r="E185" t="s">
        <v>198</v>
      </c>
      <c r="F185" s="420" t="s">
        <v>14091</v>
      </c>
      <c r="G185" s="422" t="s">
        <v>1233</v>
      </c>
      <c r="H185" s="21" t="s">
        <v>1524</v>
      </c>
      <c r="I185" t="s">
        <v>1523</v>
      </c>
      <c r="J185" s="21" t="s">
        <v>1524</v>
      </c>
      <c r="K185" s="423"/>
      <c r="L185"/>
      <c r="N185"/>
      <c r="O185"/>
      <c r="P185"/>
      <c r="Q185"/>
      <c r="R185"/>
    </row>
    <row r="186" spans="1:18" ht="15" customHeight="1" x14ac:dyDescent="0.45">
      <c r="A186" s="21">
        <v>103021752</v>
      </c>
      <c r="B186" s="419">
        <v>1</v>
      </c>
      <c r="C186" s="421" t="s">
        <v>11629</v>
      </c>
      <c r="D186" s="431" t="s">
        <v>11630</v>
      </c>
      <c r="E186" t="s">
        <v>200</v>
      </c>
      <c r="F186" s="420" t="s">
        <v>14091</v>
      </c>
      <c r="G186" s="422" t="s">
        <v>1233</v>
      </c>
      <c r="H186" s="21" t="s">
        <v>1526</v>
      </c>
      <c r="I186" t="s">
        <v>1525</v>
      </c>
      <c r="J186" s="21" t="s">
        <v>1526</v>
      </c>
      <c r="K186" s="423"/>
      <c r="L186"/>
      <c r="N186"/>
      <c r="O186"/>
      <c r="P186"/>
      <c r="Q186"/>
      <c r="R186"/>
    </row>
    <row r="187" spans="1:18" ht="15" customHeight="1" x14ac:dyDescent="0.45">
      <c r="A187" s="21">
        <v>103021752</v>
      </c>
      <c r="B187" s="419">
        <v>2</v>
      </c>
      <c r="C187" s="421" t="s">
        <v>11631</v>
      </c>
      <c r="D187" s="431" t="s">
        <v>11632</v>
      </c>
      <c r="E187" t="s">
        <v>200</v>
      </c>
      <c r="F187" s="420" t="s">
        <v>14091</v>
      </c>
      <c r="G187" s="422" t="s">
        <v>1233</v>
      </c>
      <c r="H187" s="21" t="s">
        <v>11230</v>
      </c>
      <c r="I187" t="s">
        <v>11231</v>
      </c>
      <c r="J187" s="21" t="s">
        <v>11230</v>
      </c>
      <c r="K187" s="423"/>
      <c r="L187"/>
      <c r="N187"/>
      <c r="O187"/>
      <c r="P187"/>
      <c r="Q187"/>
      <c r="R187"/>
    </row>
    <row r="188" spans="1:18" ht="15" customHeight="1" x14ac:dyDescent="0.45">
      <c r="A188" s="21">
        <v>101631903</v>
      </c>
      <c r="B188" s="419">
        <v>1</v>
      </c>
      <c r="C188" s="421" t="s">
        <v>11633</v>
      </c>
      <c r="D188" s="431" t="s">
        <v>11634</v>
      </c>
      <c r="E188" t="s">
        <v>202</v>
      </c>
      <c r="F188" s="420" t="s">
        <v>14091</v>
      </c>
      <c r="G188" s="422" t="s">
        <v>1233</v>
      </c>
      <c r="H188" s="21" t="s">
        <v>1528</v>
      </c>
      <c r="I188" t="s">
        <v>1527</v>
      </c>
      <c r="J188" s="21" t="s">
        <v>1528</v>
      </c>
      <c r="K188" s="423"/>
      <c r="L188"/>
      <c r="N188"/>
      <c r="O188"/>
      <c r="P188"/>
      <c r="Q188"/>
      <c r="R188"/>
    </row>
    <row r="189" spans="1:18" ht="15" customHeight="1" x14ac:dyDescent="0.45">
      <c r="A189" s="21">
        <v>123461302</v>
      </c>
      <c r="B189" s="419">
        <v>1</v>
      </c>
      <c r="C189" s="421" t="s">
        <v>11635</v>
      </c>
      <c r="D189" s="431" t="s">
        <v>11636</v>
      </c>
      <c r="E189" t="s">
        <v>13884</v>
      </c>
      <c r="F189" s="420" t="s">
        <v>14091</v>
      </c>
      <c r="G189" s="422" t="s">
        <v>1233</v>
      </c>
      <c r="H189" s="21" t="s">
        <v>1530</v>
      </c>
      <c r="I189" t="s">
        <v>1529</v>
      </c>
      <c r="J189" s="21" t="s">
        <v>1530</v>
      </c>
      <c r="K189" s="423"/>
      <c r="L189"/>
      <c r="N189"/>
      <c r="O189"/>
      <c r="P189"/>
      <c r="Q189"/>
      <c r="R189"/>
    </row>
    <row r="190" spans="1:18" ht="15" customHeight="1" x14ac:dyDescent="0.45">
      <c r="A190" s="21">
        <v>123461302</v>
      </c>
      <c r="B190" s="419">
        <v>2</v>
      </c>
      <c r="C190" s="421" t="s">
        <v>11637</v>
      </c>
      <c r="D190" s="431" t="s">
        <v>11638</v>
      </c>
      <c r="E190" t="s">
        <v>13884</v>
      </c>
      <c r="F190" s="420" t="s">
        <v>14091</v>
      </c>
      <c r="G190" s="422" t="s">
        <v>1233</v>
      </c>
      <c r="H190" s="21" t="s">
        <v>1532</v>
      </c>
      <c r="I190" t="s">
        <v>1531</v>
      </c>
      <c r="J190" s="21" t="s">
        <v>1532</v>
      </c>
      <c r="K190" s="423"/>
      <c r="L190"/>
      <c r="N190"/>
      <c r="O190"/>
      <c r="P190"/>
      <c r="Q190"/>
      <c r="R190"/>
    </row>
    <row r="191" spans="1:18" ht="15" customHeight="1" x14ac:dyDescent="0.45">
      <c r="A191" s="21">
        <v>125236827</v>
      </c>
      <c r="B191" s="419">
        <v>1</v>
      </c>
      <c r="C191" s="421" t="s">
        <v>11641</v>
      </c>
      <c r="D191" s="431" t="s">
        <v>18182</v>
      </c>
      <c r="E191" t="s">
        <v>18142</v>
      </c>
      <c r="F191" s="420" t="s">
        <v>14090</v>
      </c>
      <c r="G191" s="422" t="s">
        <v>1233</v>
      </c>
      <c r="H191" s="21" t="s">
        <v>10998</v>
      </c>
      <c r="I191" t="s">
        <v>18142</v>
      </c>
      <c r="J191" s="21" t="s">
        <v>10998</v>
      </c>
      <c r="K191" s="423"/>
      <c r="L191"/>
      <c r="N191"/>
      <c r="O191"/>
      <c r="P191"/>
      <c r="Q191"/>
      <c r="R191"/>
    </row>
    <row r="192" spans="1:18" ht="15" customHeight="1" x14ac:dyDescent="0.45">
      <c r="A192" s="21">
        <v>125232950</v>
      </c>
      <c r="B192" s="419">
        <v>1</v>
      </c>
      <c r="C192" s="421" t="s">
        <v>11639</v>
      </c>
      <c r="D192" s="431" t="s">
        <v>11640</v>
      </c>
      <c r="E192" t="s">
        <v>205</v>
      </c>
      <c r="F192" s="420" t="s">
        <v>14090</v>
      </c>
      <c r="G192" s="422" t="s">
        <v>1233</v>
      </c>
      <c r="H192" s="21" t="s">
        <v>1533</v>
      </c>
      <c r="I192" t="s">
        <v>205</v>
      </c>
      <c r="J192" s="21" t="s">
        <v>1533</v>
      </c>
      <c r="K192" s="423"/>
      <c r="L192"/>
      <c r="N192"/>
      <c r="O192"/>
      <c r="P192"/>
      <c r="Q192"/>
      <c r="R192"/>
    </row>
    <row r="193" spans="1:18" ht="15" customHeight="1" x14ac:dyDescent="0.45">
      <c r="A193" s="21">
        <v>125231232</v>
      </c>
      <c r="B193" s="419">
        <v>1</v>
      </c>
      <c r="C193" s="421" t="s">
        <v>11642</v>
      </c>
      <c r="D193" s="431" t="s">
        <v>11643</v>
      </c>
      <c r="E193" t="s">
        <v>207</v>
      </c>
      <c r="F193" s="420" t="s">
        <v>14091</v>
      </c>
      <c r="G193" s="422" t="s">
        <v>1233</v>
      </c>
      <c r="H193" s="21" t="s">
        <v>1534</v>
      </c>
      <c r="I193" t="s">
        <v>3441</v>
      </c>
      <c r="J193" s="21" t="s">
        <v>1534</v>
      </c>
      <c r="K193" s="423"/>
      <c r="L193"/>
      <c r="N193"/>
      <c r="O193"/>
      <c r="P193"/>
      <c r="Q193"/>
      <c r="R193"/>
    </row>
    <row r="194" spans="1:18" ht="15" customHeight="1" x14ac:dyDescent="0.45">
      <c r="A194" s="21">
        <v>125231232</v>
      </c>
      <c r="B194" s="419">
        <v>2</v>
      </c>
      <c r="C194" s="421" t="s">
        <v>11644</v>
      </c>
      <c r="D194" s="431" t="s">
        <v>11646</v>
      </c>
      <c r="E194" t="s">
        <v>207</v>
      </c>
      <c r="F194" s="420" t="s">
        <v>14091</v>
      </c>
      <c r="G194" s="422" t="s">
        <v>1233</v>
      </c>
      <c r="H194" s="21" t="s">
        <v>10999</v>
      </c>
      <c r="I194" t="s">
        <v>11000</v>
      </c>
      <c r="J194" s="21" t="s">
        <v>10999</v>
      </c>
      <c r="K194" s="423"/>
      <c r="L194"/>
      <c r="N194"/>
      <c r="O194"/>
      <c r="P194"/>
      <c r="Q194"/>
      <c r="R194"/>
    </row>
    <row r="195" spans="1:18" ht="15" customHeight="1" x14ac:dyDescent="0.45">
      <c r="A195" s="21">
        <v>125231232</v>
      </c>
      <c r="B195" s="419">
        <v>3</v>
      </c>
      <c r="C195" s="421" t="s">
        <v>11645</v>
      </c>
      <c r="D195" s="431" t="s">
        <v>11647</v>
      </c>
      <c r="E195" t="s">
        <v>207</v>
      </c>
      <c r="F195" s="420" t="s">
        <v>14091</v>
      </c>
      <c r="G195" s="422" t="s">
        <v>1233</v>
      </c>
      <c r="H195" s="21" t="s">
        <v>11001</v>
      </c>
      <c r="I195" t="s">
        <v>3442</v>
      </c>
      <c r="J195" s="21" t="s">
        <v>11001</v>
      </c>
      <c r="K195" s="423"/>
      <c r="L195"/>
      <c r="N195"/>
      <c r="O195"/>
      <c r="P195"/>
      <c r="Q195"/>
      <c r="R195"/>
    </row>
    <row r="196" spans="1:18" ht="15" customHeight="1" x14ac:dyDescent="0.45">
      <c r="A196" s="21">
        <v>108051503</v>
      </c>
      <c r="B196" s="419">
        <v>1</v>
      </c>
      <c r="C196" s="421" t="s">
        <v>11648</v>
      </c>
      <c r="D196" s="431" t="s">
        <v>11649</v>
      </c>
      <c r="E196" t="s">
        <v>209</v>
      </c>
      <c r="F196" s="420" t="s">
        <v>14091</v>
      </c>
      <c r="G196" s="422" t="s">
        <v>1233</v>
      </c>
      <c r="H196" s="21" t="s">
        <v>1536</v>
      </c>
      <c r="I196" t="s">
        <v>1535</v>
      </c>
      <c r="J196" s="21" t="s">
        <v>1536</v>
      </c>
      <c r="K196" s="423"/>
      <c r="L196"/>
      <c r="N196"/>
      <c r="O196"/>
      <c r="P196"/>
      <c r="Q196"/>
      <c r="R196"/>
    </row>
    <row r="197" spans="1:18" ht="15" customHeight="1" x14ac:dyDescent="0.45">
      <c r="A197" s="21">
        <v>108051503</v>
      </c>
      <c r="B197" s="419">
        <v>2</v>
      </c>
      <c r="C197" s="421" t="s">
        <v>11650</v>
      </c>
      <c r="D197" s="431" t="s">
        <v>11651</v>
      </c>
      <c r="E197" t="s">
        <v>209</v>
      </c>
      <c r="F197" s="420" t="s">
        <v>14091</v>
      </c>
      <c r="G197" s="422" t="s">
        <v>1233</v>
      </c>
      <c r="H197" s="21" t="s">
        <v>1538</v>
      </c>
      <c r="I197" t="s">
        <v>1537</v>
      </c>
      <c r="J197" s="21" t="s">
        <v>1538</v>
      </c>
      <c r="K197" s="423"/>
      <c r="L197"/>
      <c r="N197"/>
      <c r="O197"/>
      <c r="P197"/>
      <c r="Q197"/>
      <c r="R197"/>
    </row>
    <row r="198" spans="1:18" ht="15" customHeight="1" x14ac:dyDescent="0.45">
      <c r="A198" s="21">
        <v>125231303</v>
      </c>
      <c r="B198" s="419">
        <v>1</v>
      </c>
      <c r="C198" s="421" t="s">
        <v>11652</v>
      </c>
      <c r="D198" s="431" t="s">
        <v>11653</v>
      </c>
      <c r="E198" t="s">
        <v>211</v>
      </c>
      <c r="F198" s="420" t="s">
        <v>14091</v>
      </c>
      <c r="G198" s="422" t="s">
        <v>1233</v>
      </c>
      <c r="H198" s="21" t="s">
        <v>1540</v>
      </c>
      <c r="I198" t="s">
        <v>1539</v>
      </c>
      <c r="J198" s="21" t="s">
        <v>1540</v>
      </c>
      <c r="K198" s="423"/>
      <c r="L198"/>
      <c r="N198"/>
      <c r="O198"/>
      <c r="P198"/>
      <c r="Q198"/>
      <c r="R198"/>
    </row>
    <row r="199" spans="1:18" ht="15" customHeight="1" x14ac:dyDescent="0.45">
      <c r="A199" s="21">
        <v>125231303</v>
      </c>
      <c r="B199" s="419">
        <v>2</v>
      </c>
      <c r="C199" s="421" t="s">
        <v>11654</v>
      </c>
      <c r="D199" s="431" t="s">
        <v>11655</v>
      </c>
      <c r="E199" t="s">
        <v>211</v>
      </c>
      <c r="F199" s="420" t="s">
        <v>14091</v>
      </c>
      <c r="G199" s="422" t="s">
        <v>1233</v>
      </c>
      <c r="H199" s="21" t="s">
        <v>1542</v>
      </c>
      <c r="I199" t="s">
        <v>1541</v>
      </c>
      <c r="J199" s="21" t="s">
        <v>1542</v>
      </c>
      <c r="K199" s="423"/>
      <c r="L199"/>
      <c r="N199"/>
      <c r="O199"/>
      <c r="P199"/>
      <c r="Q199"/>
      <c r="R199"/>
    </row>
    <row r="200" spans="1:18" ht="15" customHeight="1" x14ac:dyDescent="0.45">
      <c r="A200" s="21">
        <v>126513160</v>
      </c>
      <c r="B200" s="419">
        <v>1</v>
      </c>
      <c r="C200" s="421" t="s">
        <v>11656</v>
      </c>
      <c r="D200" s="431" t="s">
        <v>11657</v>
      </c>
      <c r="E200" t="s">
        <v>213</v>
      </c>
      <c r="F200" s="420" t="s">
        <v>14090</v>
      </c>
      <c r="G200" s="422" t="s">
        <v>1233</v>
      </c>
      <c r="H200" s="21" t="s">
        <v>1543</v>
      </c>
      <c r="I200" t="s">
        <v>213</v>
      </c>
      <c r="J200" s="21" t="s">
        <v>1543</v>
      </c>
      <c r="K200" s="423"/>
      <c r="L200"/>
      <c r="N200"/>
      <c r="O200"/>
      <c r="P200"/>
      <c r="Q200"/>
      <c r="R200"/>
    </row>
    <row r="201" spans="1:18" ht="15" customHeight="1" x14ac:dyDescent="0.45">
      <c r="A201" s="21">
        <v>121394017</v>
      </c>
      <c r="B201" s="419">
        <v>1</v>
      </c>
      <c r="C201" s="421" t="s">
        <v>14109</v>
      </c>
      <c r="D201" s="431" t="s">
        <v>18299</v>
      </c>
      <c r="E201" t="s">
        <v>18251</v>
      </c>
      <c r="F201" s="420" t="s">
        <v>14090</v>
      </c>
      <c r="G201" s="422" t="s">
        <v>1233</v>
      </c>
      <c r="H201" s="21" t="s">
        <v>14110</v>
      </c>
      <c r="I201" t="s">
        <v>18251</v>
      </c>
      <c r="J201" s="21" t="s">
        <v>14110</v>
      </c>
      <c r="K201" s="423"/>
      <c r="L201"/>
      <c r="N201"/>
      <c r="O201"/>
      <c r="P201"/>
      <c r="Q201"/>
      <c r="R201"/>
    </row>
    <row r="202" spans="1:18" ht="15" customHeight="1" x14ac:dyDescent="0.45">
      <c r="A202" s="21">
        <v>102020001</v>
      </c>
      <c r="B202" s="419">
        <v>1</v>
      </c>
      <c r="C202" s="421" t="s">
        <v>11658</v>
      </c>
      <c r="D202" s="431" t="s">
        <v>11659</v>
      </c>
      <c r="E202" t="s">
        <v>215</v>
      </c>
      <c r="F202" s="420" t="s">
        <v>14090</v>
      </c>
      <c r="G202" s="422" t="s">
        <v>1233</v>
      </c>
      <c r="H202" s="21" t="s">
        <v>1544</v>
      </c>
      <c r="I202" t="s">
        <v>215</v>
      </c>
      <c r="J202" s="21" t="s">
        <v>1544</v>
      </c>
      <c r="K202" s="423"/>
      <c r="L202"/>
      <c r="N202"/>
      <c r="O202"/>
      <c r="P202"/>
      <c r="Q202"/>
      <c r="R202"/>
    </row>
    <row r="203" spans="1:18" ht="15" customHeight="1" x14ac:dyDescent="0.45">
      <c r="A203" s="21">
        <v>103021903</v>
      </c>
      <c r="B203" s="419">
        <v>1</v>
      </c>
      <c r="C203" s="421" t="s">
        <v>11660</v>
      </c>
      <c r="D203" s="431" t="s">
        <v>11661</v>
      </c>
      <c r="E203" t="s">
        <v>217</v>
      </c>
      <c r="F203" s="420" t="s">
        <v>14091</v>
      </c>
      <c r="G203" s="422" t="s">
        <v>1233</v>
      </c>
      <c r="H203" s="21" t="s">
        <v>1546</v>
      </c>
      <c r="I203" t="s">
        <v>1545</v>
      </c>
      <c r="J203" s="21" t="s">
        <v>1546</v>
      </c>
      <c r="K203" s="423"/>
      <c r="L203"/>
      <c r="N203"/>
      <c r="O203"/>
      <c r="P203"/>
      <c r="Q203"/>
      <c r="R203"/>
    </row>
    <row r="204" spans="1:18" ht="15" customHeight="1" x14ac:dyDescent="0.45">
      <c r="A204" s="21">
        <v>106161203</v>
      </c>
      <c r="B204" s="419">
        <v>1</v>
      </c>
      <c r="C204" s="421" t="s">
        <v>11662</v>
      </c>
      <c r="D204" s="431" t="s">
        <v>11663</v>
      </c>
      <c r="E204" t="s">
        <v>219</v>
      </c>
      <c r="F204" s="420" t="s">
        <v>14091</v>
      </c>
      <c r="G204" s="422" t="s">
        <v>1233</v>
      </c>
      <c r="H204" s="21" t="s">
        <v>1548</v>
      </c>
      <c r="I204" t="s">
        <v>1547</v>
      </c>
      <c r="J204" s="21" t="s">
        <v>1548</v>
      </c>
      <c r="K204" s="423"/>
      <c r="L204"/>
      <c r="N204"/>
      <c r="O204"/>
      <c r="P204"/>
      <c r="Q204"/>
      <c r="R204"/>
    </row>
    <row r="205" spans="1:18" ht="15" customHeight="1" x14ac:dyDescent="0.45">
      <c r="A205" s="21">
        <v>106161703</v>
      </c>
      <c r="B205" s="419">
        <v>1</v>
      </c>
      <c r="C205" s="421" t="s">
        <v>11664</v>
      </c>
      <c r="D205" s="431" t="s">
        <v>11665</v>
      </c>
      <c r="E205" t="s">
        <v>221</v>
      </c>
      <c r="F205" s="420" t="s">
        <v>14091</v>
      </c>
      <c r="G205" s="422" t="s">
        <v>1233</v>
      </c>
      <c r="H205" s="21" t="s">
        <v>1550</v>
      </c>
      <c r="I205" t="s">
        <v>1549</v>
      </c>
      <c r="J205" s="21" t="s">
        <v>1550</v>
      </c>
      <c r="K205" s="423"/>
      <c r="L205"/>
      <c r="N205"/>
      <c r="O205"/>
      <c r="P205"/>
      <c r="Q205"/>
      <c r="R205"/>
    </row>
    <row r="206" spans="1:18" ht="15" customHeight="1" x14ac:dyDescent="0.45">
      <c r="A206" s="21">
        <v>108071504</v>
      </c>
      <c r="B206" s="419">
        <v>1</v>
      </c>
      <c r="C206" s="421" t="s">
        <v>11666</v>
      </c>
      <c r="D206" s="431" t="s">
        <v>11667</v>
      </c>
      <c r="E206" t="s">
        <v>223</v>
      </c>
      <c r="F206" s="420" t="s">
        <v>14091</v>
      </c>
      <c r="G206" s="422" t="s">
        <v>1233</v>
      </c>
      <c r="H206" s="21" t="s">
        <v>1552</v>
      </c>
      <c r="I206" t="s">
        <v>1551</v>
      </c>
      <c r="J206" s="21" t="s">
        <v>1552</v>
      </c>
      <c r="K206" s="423"/>
      <c r="L206"/>
      <c r="N206"/>
      <c r="O206"/>
      <c r="P206"/>
      <c r="Q206"/>
      <c r="R206"/>
    </row>
    <row r="207" spans="1:18" ht="15" customHeight="1" x14ac:dyDescent="0.45">
      <c r="A207" s="21">
        <v>110171003</v>
      </c>
      <c r="B207" s="419">
        <v>1</v>
      </c>
      <c r="C207" s="421" t="s">
        <v>11668</v>
      </c>
      <c r="D207" s="431" t="s">
        <v>11669</v>
      </c>
      <c r="E207" t="s">
        <v>225</v>
      </c>
      <c r="F207" s="420" t="s">
        <v>14091</v>
      </c>
      <c r="G207" s="422" t="s">
        <v>1233</v>
      </c>
      <c r="H207" s="21" t="s">
        <v>1553</v>
      </c>
      <c r="I207" t="s">
        <v>11084</v>
      </c>
      <c r="J207" s="21" t="s">
        <v>1553</v>
      </c>
      <c r="K207" s="423"/>
      <c r="L207"/>
      <c r="N207"/>
      <c r="O207"/>
      <c r="P207"/>
      <c r="Q207"/>
      <c r="R207"/>
    </row>
    <row r="208" spans="1:18" ht="15" customHeight="1" x14ac:dyDescent="0.45">
      <c r="A208" s="21">
        <v>124151902</v>
      </c>
      <c r="B208" s="419">
        <v>1</v>
      </c>
      <c r="C208" s="421" t="s">
        <v>11670</v>
      </c>
      <c r="D208" s="431" t="s">
        <v>13987</v>
      </c>
      <c r="E208" t="s">
        <v>227</v>
      </c>
      <c r="F208" s="420" t="s">
        <v>14091</v>
      </c>
      <c r="G208" s="422" t="s">
        <v>1233</v>
      </c>
      <c r="H208" s="21" t="s">
        <v>13988</v>
      </c>
      <c r="I208" t="s">
        <v>13989</v>
      </c>
      <c r="J208" s="21" t="s">
        <v>13988</v>
      </c>
      <c r="K208" s="423"/>
      <c r="L208"/>
      <c r="N208"/>
      <c r="O208"/>
      <c r="P208"/>
      <c r="Q208"/>
      <c r="R208"/>
    </row>
    <row r="209" spans="1:18" ht="15" customHeight="1" x14ac:dyDescent="0.45">
      <c r="A209" s="21">
        <v>124151902</v>
      </c>
      <c r="B209" s="419">
        <v>2</v>
      </c>
      <c r="C209" s="421" t="s">
        <v>11672</v>
      </c>
      <c r="D209" s="431" t="s">
        <v>11671</v>
      </c>
      <c r="E209" t="s">
        <v>227</v>
      </c>
      <c r="F209" s="420" t="s">
        <v>14091</v>
      </c>
      <c r="G209" s="422" t="s">
        <v>1233</v>
      </c>
      <c r="H209" s="21" t="s">
        <v>1555</v>
      </c>
      <c r="I209" t="s">
        <v>1554</v>
      </c>
      <c r="J209" s="21" t="s">
        <v>1555</v>
      </c>
      <c r="K209" s="423"/>
      <c r="L209"/>
      <c r="N209"/>
      <c r="O209"/>
      <c r="P209"/>
      <c r="Q209"/>
      <c r="R209"/>
    </row>
    <row r="210" spans="1:18" ht="15" customHeight="1" x14ac:dyDescent="0.45">
      <c r="A210" s="21">
        <v>124151902</v>
      </c>
      <c r="B210" s="419">
        <v>3</v>
      </c>
      <c r="C210" s="421" t="s">
        <v>11674</v>
      </c>
      <c r="D210" s="431" t="s">
        <v>13990</v>
      </c>
      <c r="E210" t="s">
        <v>227</v>
      </c>
      <c r="F210" s="420" t="s">
        <v>14091</v>
      </c>
      <c r="G210" s="422" t="s">
        <v>1233</v>
      </c>
      <c r="H210" s="21" t="s">
        <v>13991</v>
      </c>
      <c r="I210" t="s">
        <v>13992</v>
      </c>
      <c r="J210" s="21" t="s">
        <v>13991</v>
      </c>
      <c r="K210" s="423"/>
      <c r="L210"/>
      <c r="N210"/>
      <c r="O210"/>
      <c r="P210"/>
      <c r="Q210"/>
      <c r="R210"/>
    </row>
    <row r="211" spans="1:18" ht="15" customHeight="1" x14ac:dyDescent="0.45">
      <c r="A211" s="21">
        <v>124151902</v>
      </c>
      <c r="B211" s="419">
        <v>4</v>
      </c>
      <c r="C211" s="421" t="s">
        <v>11675</v>
      </c>
      <c r="D211" s="431" t="s">
        <v>11673</v>
      </c>
      <c r="E211" t="s">
        <v>227</v>
      </c>
      <c r="F211" s="420" t="s">
        <v>14091</v>
      </c>
      <c r="G211" s="422" t="s">
        <v>1233</v>
      </c>
      <c r="H211" s="21" t="s">
        <v>18149</v>
      </c>
      <c r="I211" t="s">
        <v>1556</v>
      </c>
      <c r="J211" s="21" t="s">
        <v>18149</v>
      </c>
      <c r="K211" s="423"/>
      <c r="L211"/>
      <c r="N211"/>
      <c r="O211"/>
      <c r="P211"/>
      <c r="Q211"/>
      <c r="R211"/>
    </row>
    <row r="212" spans="1:18" ht="15" customHeight="1" x14ac:dyDescent="0.45">
      <c r="A212" s="21">
        <v>113361303</v>
      </c>
      <c r="B212" s="419">
        <v>1</v>
      </c>
      <c r="C212" s="421" t="s">
        <v>11676</v>
      </c>
      <c r="D212" s="431" t="s">
        <v>11677</v>
      </c>
      <c r="E212" t="s">
        <v>229</v>
      </c>
      <c r="F212" s="420" t="s">
        <v>14091</v>
      </c>
      <c r="G212" s="422" t="s">
        <v>1233</v>
      </c>
      <c r="H212" s="21" t="s">
        <v>1558</v>
      </c>
      <c r="I212" t="s">
        <v>1557</v>
      </c>
      <c r="J212" s="21" t="s">
        <v>1558</v>
      </c>
      <c r="K212" s="423"/>
      <c r="L212"/>
      <c r="N212"/>
      <c r="O212"/>
      <c r="P212"/>
      <c r="Q212"/>
      <c r="R212"/>
    </row>
    <row r="213" spans="1:18" ht="15" customHeight="1" x14ac:dyDescent="0.45">
      <c r="A213" s="21">
        <v>113361303</v>
      </c>
      <c r="B213" s="419">
        <v>2</v>
      </c>
      <c r="C213" s="421" t="s">
        <v>11678</v>
      </c>
      <c r="D213" s="431" t="s">
        <v>11679</v>
      </c>
      <c r="E213" t="s">
        <v>229</v>
      </c>
      <c r="F213" s="420" t="s">
        <v>14091</v>
      </c>
      <c r="G213" s="422" t="s">
        <v>1233</v>
      </c>
      <c r="H213" s="21" t="s">
        <v>1560</v>
      </c>
      <c r="I213" t="s">
        <v>1559</v>
      </c>
      <c r="J213" s="21" t="s">
        <v>1560</v>
      </c>
      <c r="K213" s="423"/>
      <c r="L213"/>
      <c r="N213"/>
      <c r="O213"/>
      <c r="P213"/>
      <c r="Q213"/>
      <c r="R213"/>
    </row>
    <row r="214" spans="1:18" ht="15" customHeight="1" x14ac:dyDescent="0.45">
      <c r="A214" s="21">
        <v>124153320</v>
      </c>
      <c r="B214" s="419">
        <v>1</v>
      </c>
      <c r="C214" s="421" t="s">
        <v>11680</v>
      </c>
      <c r="D214" s="431" t="s">
        <v>11681</v>
      </c>
      <c r="E214" t="s">
        <v>231</v>
      </c>
      <c r="F214" s="420" t="s">
        <v>14090</v>
      </c>
      <c r="G214" s="422" t="s">
        <v>1233</v>
      </c>
      <c r="H214" s="21" t="s">
        <v>1561</v>
      </c>
      <c r="I214" t="s">
        <v>231</v>
      </c>
      <c r="J214" s="21" t="s">
        <v>1561</v>
      </c>
      <c r="K214" s="423"/>
      <c r="L214"/>
      <c r="N214"/>
      <c r="O214"/>
      <c r="P214"/>
      <c r="Q214"/>
      <c r="R214"/>
    </row>
    <row r="215" spans="1:18" ht="15" customHeight="1" x14ac:dyDescent="0.45">
      <c r="A215" s="21">
        <v>123461602</v>
      </c>
      <c r="B215" s="419">
        <v>1</v>
      </c>
      <c r="C215" s="421" t="s">
        <v>11682</v>
      </c>
      <c r="D215" s="431" t="s">
        <v>11683</v>
      </c>
      <c r="E215" t="s">
        <v>233</v>
      </c>
      <c r="F215" s="420" t="s">
        <v>14091</v>
      </c>
      <c r="G215" s="422" t="s">
        <v>1233</v>
      </c>
      <c r="H215" s="21" t="s">
        <v>1563</v>
      </c>
      <c r="I215" t="s">
        <v>1562</v>
      </c>
      <c r="J215" s="21" t="s">
        <v>1563</v>
      </c>
      <c r="K215" s="423"/>
      <c r="L215"/>
      <c r="N215"/>
      <c r="O215"/>
      <c r="P215"/>
      <c r="Q215"/>
      <c r="R215"/>
    </row>
    <row r="216" spans="1:18" ht="15" customHeight="1" x14ac:dyDescent="0.45">
      <c r="A216" s="21">
        <v>123461602</v>
      </c>
      <c r="B216" s="419">
        <v>2</v>
      </c>
      <c r="C216" s="421" t="s">
        <v>11684</v>
      </c>
      <c r="D216" s="431" t="s">
        <v>11685</v>
      </c>
      <c r="E216" t="s">
        <v>233</v>
      </c>
      <c r="F216" s="420" t="s">
        <v>14091</v>
      </c>
      <c r="G216" s="422" t="s">
        <v>1233</v>
      </c>
      <c r="H216" s="21" t="s">
        <v>1565</v>
      </c>
      <c r="I216" t="s">
        <v>1564</v>
      </c>
      <c r="J216" s="21" t="s">
        <v>1565</v>
      </c>
      <c r="K216" s="423"/>
      <c r="L216"/>
      <c r="N216"/>
      <c r="O216"/>
      <c r="P216"/>
      <c r="Q216"/>
      <c r="R216"/>
    </row>
    <row r="217" spans="1:18" ht="15" customHeight="1" x14ac:dyDescent="0.45">
      <c r="A217" s="21">
        <v>113361503</v>
      </c>
      <c r="B217" s="419">
        <v>1</v>
      </c>
      <c r="C217" s="421" t="s">
        <v>11686</v>
      </c>
      <c r="D217" s="431" t="s">
        <v>11687</v>
      </c>
      <c r="E217" t="s">
        <v>235</v>
      </c>
      <c r="F217" s="420" t="s">
        <v>14091</v>
      </c>
      <c r="G217" s="422" t="s">
        <v>1233</v>
      </c>
      <c r="H217" s="21" t="s">
        <v>1566</v>
      </c>
      <c r="I217" t="s">
        <v>11085</v>
      </c>
      <c r="J217" s="21" t="s">
        <v>1566</v>
      </c>
      <c r="K217" s="423"/>
      <c r="L217"/>
      <c r="N217"/>
      <c r="O217"/>
      <c r="P217"/>
      <c r="Q217"/>
      <c r="R217"/>
    </row>
    <row r="218" spans="1:18" ht="15" customHeight="1" x14ac:dyDescent="0.45">
      <c r="A218" s="21">
        <v>113361503</v>
      </c>
      <c r="B218" s="419">
        <v>2</v>
      </c>
      <c r="C218" s="421" t="s">
        <v>11688</v>
      </c>
      <c r="D218" s="431" t="s">
        <v>11689</v>
      </c>
      <c r="E218" t="s">
        <v>235</v>
      </c>
      <c r="F218" s="420" t="s">
        <v>14091</v>
      </c>
      <c r="G218" s="422" t="s">
        <v>1233</v>
      </c>
      <c r="H218" s="21" t="s">
        <v>11086</v>
      </c>
      <c r="I218" t="s">
        <v>11087</v>
      </c>
      <c r="J218" s="21" t="s">
        <v>11086</v>
      </c>
      <c r="K218" s="423"/>
      <c r="L218"/>
      <c r="N218"/>
      <c r="O218"/>
      <c r="P218"/>
      <c r="Q218"/>
      <c r="R218"/>
    </row>
    <row r="219" spans="1:18" ht="15" customHeight="1" x14ac:dyDescent="0.45">
      <c r="A219" s="21">
        <v>116191757</v>
      </c>
      <c r="B219" s="419">
        <v>1</v>
      </c>
      <c r="C219" s="421" t="s">
        <v>11690</v>
      </c>
      <c r="D219" s="431" t="s">
        <v>11691</v>
      </c>
      <c r="E219" t="s">
        <v>237</v>
      </c>
      <c r="F219" s="420" t="s">
        <v>14092</v>
      </c>
      <c r="G219" s="422" t="s">
        <v>1233</v>
      </c>
      <c r="H219" s="21" t="s">
        <v>3568</v>
      </c>
      <c r="I219" t="s">
        <v>237</v>
      </c>
      <c r="J219" s="21" t="s">
        <v>3568</v>
      </c>
      <c r="K219" s="423"/>
      <c r="L219"/>
      <c r="N219"/>
      <c r="O219"/>
      <c r="P219"/>
      <c r="Q219"/>
      <c r="R219"/>
    </row>
    <row r="220" spans="1:18" ht="15" customHeight="1" x14ac:dyDescent="0.45">
      <c r="A220" s="21">
        <v>104431304</v>
      </c>
      <c r="B220" s="419">
        <v>1</v>
      </c>
      <c r="C220" s="421" t="s">
        <v>11692</v>
      </c>
      <c r="D220" s="431" t="s">
        <v>11693</v>
      </c>
      <c r="E220" t="s">
        <v>239</v>
      </c>
      <c r="F220" s="420" t="s">
        <v>14091</v>
      </c>
      <c r="G220" s="422" t="s">
        <v>1233</v>
      </c>
      <c r="H220" s="21" t="s">
        <v>1568</v>
      </c>
      <c r="I220" t="s">
        <v>1567</v>
      </c>
      <c r="J220" s="21" t="s">
        <v>1568</v>
      </c>
      <c r="K220" s="423"/>
      <c r="L220"/>
      <c r="N220"/>
      <c r="O220"/>
      <c r="P220"/>
      <c r="Q220"/>
      <c r="R220"/>
    </row>
    <row r="221" spans="1:18" ht="15" customHeight="1" x14ac:dyDescent="0.45">
      <c r="A221" s="21">
        <v>115220002</v>
      </c>
      <c r="B221" s="419">
        <v>1</v>
      </c>
      <c r="C221" s="421" t="s">
        <v>11694</v>
      </c>
      <c r="D221" s="431" t="s">
        <v>13907</v>
      </c>
      <c r="E221" t="s">
        <v>13885</v>
      </c>
      <c r="F221" s="420" t="s">
        <v>14090</v>
      </c>
      <c r="G221" s="422" t="s">
        <v>1233</v>
      </c>
      <c r="H221" s="21" t="s">
        <v>1569</v>
      </c>
      <c r="I221" t="s">
        <v>13885</v>
      </c>
      <c r="J221" s="21" t="s">
        <v>1569</v>
      </c>
      <c r="K221" s="423"/>
      <c r="L221"/>
      <c r="N221"/>
      <c r="O221"/>
      <c r="P221"/>
      <c r="Q221"/>
      <c r="R221"/>
    </row>
    <row r="222" spans="1:18" ht="15" customHeight="1" x14ac:dyDescent="0.45">
      <c r="A222" s="21">
        <v>126512840</v>
      </c>
      <c r="B222" s="419">
        <v>1</v>
      </c>
      <c r="C222" s="421" t="s">
        <v>11695</v>
      </c>
      <c r="D222" s="431" t="s">
        <v>11696</v>
      </c>
      <c r="E222" t="s">
        <v>242</v>
      </c>
      <c r="F222" s="420" t="s">
        <v>14090</v>
      </c>
      <c r="G222" s="422" t="s">
        <v>1233</v>
      </c>
      <c r="H222" s="21" t="s">
        <v>1570</v>
      </c>
      <c r="I222" t="s">
        <v>242</v>
      </c>
      <c r="J222" s="21" t="s">
        <v>1570</v>
      </c>
      <c r="K222" s="423"/>
      <c r="L222"/>
      <c r="N222"/>
      <c r="O222"/>
      <c r="P222"/>
      <c r="Q222"/>
      <c r="R222"/>
    </row>
    <row r="223" spans="1:18" ht="15" customHeight="1" x14ac:dyDescent="0.45">
      <c r="A223" s="21">
        <v>108561803</v>
      </c>
      <c r="B223" s="419">
        <v>1</v>
      </c>
      <c r="C223" s="421" t="s">
        <v>11697</v>
      </c>
      <c r="D223" s="431" t="s">
        <v>11698</v>
      </c>
      <c r="E223" t="s">
        <v>244</v>
      </c>
      <c r="F223" s="420" t="s">
        <v>14091</v>
      </c>
      <c r="G223" s="422" t="s">
        <v>1233</v>
      </c>
      <c r="H223" s="21" t="s">
        <v>1572</v>
      </c>
      <c r="I223" t="s">
        <v>1571</v>
      </c>
      <c r="J223" s="21" t="s">
        <v>1572</v>
      </c>
      <c r="K223" s="423"/>
      <c r="L223"/>
      <c r="N223"/>
      <c r="O223"/>
      <c r="P223"/>
      <c r="Q223"/>
      <c r="R223"/>
    </row>
    <row r="224" spans="1:18" ht="15" customHeight="1" x14ac:dyDescent="0.45">
      <c r="A224" s="21">
        <v>108111403</v>
      </c>
      <c r="B224" s="419">
        <v>1</v>
      </c>
      <c r="C224" s="421" t="s">
        <v>11699</v>
      </c>
      <c r="D224" s="431" t="s">
        <v>11700</v>
      </c>
      <c r="E224" t="s">
        <v>246</v>
      </c>
      <c r="F224" s="420" t="s">
        <v>14091</v>
      </c>
      <c r="G224" s="422" t="s">
        <v>1233</v>
      </c>
      <c r="H224" s="21" t="s">
        <v>1574</v>
      </c>
      <c r="I224" t="s">
        <v>1573</v>
      </c>
      <c r="J224" s="21" t="s">
        <v>1574</v>
      </c>
      <c r="K224" s="423"/>
      <c r="L224"/>
      <c r="N224"/>
      <c r="O224"/>
      <c r="P224"/>
      <c r="Q224"/>
      <c r="R224"/>
    </row>
    <row r="225" spans="1:18" ht="15" customHeight="1" x14ac:dyDescent="0.45">
      <c r="A225" s="21">
        <v>113361703</v>
      </c>
      <c r="B225" s="419">
        <v>1</v>
      </c>
      <c r="C225" s="421" t="s">
        <v>11701</v>
      </c>
      <c r="D225" s="431" t="s">
        <v>11703</v>
      </c>
      <c r="E225" t="s">
        <v>248</v>
      </c>
      <c r="F225" s="420" t="s">
        <v>14091</v>
      </c>
      <c r="G225" s="422" t="s">
        <v>1233</v>
      </c>
      <c r="H225" s="21" t="s">
        <v>1577</v>
      </c>
      <c r="I225" t="s">
        <v>1576</v>
      </c>
      <c r="J225" s="21" t="s">
        <v>1577</v>
      </c>
      <c r="K225" s="423"/>
      <c r="L225"/>
      <c r="N225"/>
      <c r="O225"/>
      <c r="P225"/>
      <c r="Q225"/>
      <c r="R225"/>
    </row>
    <row r="226" spans="1:18" ht="15" customHeight="1" x14ac:dyDescent="0.45">
      <c r="A226" s="21">
        <v>113361703</v>
      </c>
      <c r="B226" s="419">
        <v>2</v>
      </c>
      <c r="C226" s="421" t="s">
        <v>11702</v>
      </c>
      <c r="D226" s="431" t="s">
        <v>13993</v>
      </c>
      <c r="E226" t="s">
        <v>248</v>
      </c>
      <c r="F226" s="420" t="s">
        <v>14091</v>
      </c>
      <c r="G226" s="422" t="s">
        <v>1233</v>
      </c>
      <c r="H226" s="21" t="s">
        <v>1575</v>
      </c>
      <c r="I226" t="s">
        <v>13994</v>
      </c>
      <c r="J226" s="21" t="s">
        <v>1575</v>
      </c>
      <c r="K226" s="423"/>
      <c r="L226"/>
      <c r="N226"/>
      <c r="O226"/>
      <c r="P226"/>
      <c r="Q226"/>
      <c r="R226"/>
    </row>
    <row r="227" spans="1:18" ht="15" customHeight="1" x14ac:dyDescent="0.45">
      <c r="A227" s="21">
        <v>112011603</v>
      </c>
      <c r="B227" s="419">
        <v>1</v>
      </c>
      <c r="C227" s="421" t="s">
        <v>11704</v>
      </c>
      <c r="D227" s="431" t="s">
        <v>11705</v>
      </c>
      <c r="E227" t="s">
        <v>250</v>
      </c>
      <c r="F227" s="420" t="s">
        <v>14091</v>
      </c>
      <c r="G227" s="422" t="s">
        <v>1233</v>
      </c>
      <c r="H227" s="21" t="s">
        <v>1579</v>
      </c>
      <c r="I227" t="s">
        <v>1578</v>
      </c>
      <c r="J227" s="21" t="s">
        <v>1579</v>
      </c>
      <c r="K227" s="423"/>
      <c r="L227"/>
      <c r="N227"/>
      <c r="O227"/>
      <c r="P227"/>
      <c r="Q227"/>
      <c r="R227"/>
    </row>
    <row r="228" spans="1:18" ht="15" customHeight="1" x14ac:dyDescent="0.45">
      <c r="A228" s="21">
        <v>112011603</v>
      </c>
      <c r="B228" s="419">
        <v>2</v>
      </c>
      <c r="C228" s="421" t="s">
        <v>11706</v>
      </c>
      <c r="D228" s="431" t="s">
        <v>11707</v>
      </c>
      <c r="E228" t="s">
        <v>250</v>
      </c>
      <c r="F228" s="420" t="s">
        <v>14091</v>
      </c>
      <c r="G228" s="422" t="s">
        <v>1233</v>
      </c>
      <c r="H228" s="21" t="s">
        <v>11232</v>
      </c>
      <c r="I228" t="s">
        <v>11233</v>
      </c>
      <c r="J228" s="21" t="s">
        <v>11232</v>
      </c>
      <c r="K228" s="423"/>
      <c r="L228"/>
      <c r="N228"/>
      <c r="O228"/>
      <c r="P228"/>
      <c r="Q228"/>
      <c r="R228"/>
    </row>
    <row r="229" spans="1:18" ht="15" customHeight="1" x14ac:dyDescent="0.45">
      <c r="A229" s="21">
        <v>105201033</v>
      </c>
      <c r="B229" s="419">
        <v>1</v>
      </c>
      <c r="C229" s="421" t="s">
        <v>11708</v>
      </c>
      <c r="D229" s="431" t="s">
        <v>11709</v>
      </c>
      <c r="E229" t="s">
        <v>252</v>
      </c>
      <c r="F229" s="420" t="s">
        <v>14091</v>
      </c>
      <c r="G229" s="422" t="s">
        <v>1233</v>
      </c>
      <c r="H229" s="21" t="s">
        <v>3419</v>
      </c>
      <c r="I229" t="s">
        <v>3418</v>
      </c>
      <c r="J229" s="21" t="s">
        <v>3419</v>
      </c>
      <c r="K229" s="423"/>
      <c r="L229"/>
      <c r="N229"/>
      <c r="O229"/>
      <c r="P229"/>
      <c r="Q229"/>
      <c r="R229"/>
    </row>
    <row r="230" spans="1:18" ht="15" customHeight="1" x14ac:dyDescent="0.45">
      <c r="A230" s="21">
        <v>105201033</v>
      </c>
      <c r="B230" s="419">
        <v>2</v>
      </c>
      <c r="C230" s="421" t="s">
        <v>11710</v>
      </c>
      <c r="D230" s="431" t="s">
        <v>11711</v>
      </c>
      <c r="E230" t="s">
        <v>252</v>
      </c>
      <c r="F230" s="420" t="s">
        <v>14091</v>
      </c>
      <c r="G230" s="422" t="s">
        <v>1233</v>
      </c>
      <c r="H230" s="21" t="s">
        <v>3421</v>
      </c>
      <c r="I230" t="s">
        <v>3420</v>
      </c>
      <c r="J230" s="21" t="s">
        <v>3421</v>
      </c>
      <c r="K230" s="423"/>
      <c r="L230"/>
      <c r="N230"/>
      <c r="O230"/>
      <c r="P230"/>
      <c r="Q230"/>
      <c r="R230"/>
    </row>
    <row r="231" spans="1:18" ht="15" customHeight="1" x14ac:dyDescent="0.45">
      <c r="A231" s="21">
        <v>105201033</v>
      </c>
      <c r="B231" s="419">
        <v>3</v>
      </c>
      <c r="C231" s="421" t="s">
        <v>11712</v>
      </c>
      <c r="D231" s="431" t="s">
        <v>11713</v>
      </c>
      <c r="E231" t="s">
        <v>252</v>
      </c>
      <c r="F231" s="420" t="s">
        <v>14091</v>
      </c>
      <c r="G231" s="422" t="s">
        <v>1233</v>
      </c>
      <c r="H231" s="21" t="s">
        <v>3423</v>
      </c>
      <c r="I231" t="s">
        <v>3422</v>
      </c>
      <c r="J231" s="21" t="s">
        <v>3423</v>
      </c>
      <c r="K231" s="423"/>
      <c r="L231"/>
      <c r="N231"/>
      <c r="O231"/>
      <c r="P231"/>
      <c r="Q231"/>
      <c r="R231"/>
    </row>
    <row r="232" spans="1:18" ht="15" customHeight="1" x14ac:dyDescent="0.45">
      <c r="A232" s="21">
        <v>101266007</v>
      </c>
      <c r="B232" s="419">
        <v>1</v>
      </c>
      <c r="C232" s="421" t="s">
        <v>11714</v>
      </c>
      <c r="D232" s="431" t="s">
        <v>13995</v>
      </c>
      <c r="E232" t="s">
        <v>11259</v>
      </c>
      <c r="F232" s="420" t="s">
        <v>14092</v>
      </c>
      <c r="G232" s="422" t="s">
        <v>1233</v>
      </c>
      <c r="H232" s="21" t="s">
        <v>3569</v>
      </c>
      <c r="I232" t="s">
        <v>11259</v>
      </c>
      <c r="J232" s="21" t="s">
        <v>3569</v>
      </c>
      <c r="K232" s="423"/>
      <c r="L232"/>
      <c r="N232"/>
      <c r="O232"/>
      <c r="P232"/>
      <c r="Q232"/>
      <c r="R232"/>
    </row>
    <row r="233" spans="1:18" ht="15" customHeight="1" x14ac:dyDescent="0.45">
      <c r="A233" s="21">
        <v>101261302</v>
      </c>
      <c r="B233" s="419">
        <v>1</v>
      </c>
      <c r="C233" s="421" t="s">
        <v>11715</v>
      </c>
      <c r="D233" s="431" t="s">
        <v>13908</v>
      </c>
      <c r="E233" t="s">
        <v>255</v>
      </c>
      <c r="F233" s="420" t="s">
        <v>14091</v>
      </c>
      <c r="G233" s="422" t="s">
        <v>1233</v>
      </c>
      <c r="H233" s="21" t="s">
        <v>1582</v>
      </c>
      <c r="I233" t="s">
        <v>13909</v>
      </c>
      <c r="J233" s="21" t="s">
        <v>1582</v>
      </c>
      <c r="K233" s="423"/>
      <c r="L233"/>
      <c r="N233"/>
      <c r="O233"/>
      <c r="P233"/>
      <c r="Q233"/>
      <c r="R233"/>
    </row>
    <row r="234" spans="1:18" ht="15" customHeight="1" x14ac:dyDescent="0.45">
      <c r="A234" s="21">
        <v>101261302</v>
      </c>
      <c r="B234" s="419">
        <v>2</v>
      </c>
      <c r="C234" s="421" t="s">
        <v>11716</v>
      </c>
      <c r="D234" s="431" t="s">
        <v>11717</v>
      </c>
      <c r="E234" t="s">
        <v>255</v>
      </c>
      <c r="F234" s="420" t="s">
        <v>14091</v>
      </c>
      <c r="G234" s="422" t="s">
        <v>1233</v>
      </c>
      <c r="H234" s="21" t="s">
        <v>1581</v>
      </c>
      <c r="I234" t="s">
        <v>1580</v>
      </c>
      <c r="J234" s="21" t="s">
        <v>1581</v>
      </c>
      <c r="K234" s="423"/>
      <c r="L234"/>
      <c r="N234"/>
      <c r="O234"/>
      <c r="P234"/>
      <c r="Q234"/>
      <c r="R234"/>
    </row>
    <row r="235" spans="1:18" ht="15" customHeight="1" x14ac:dyDescent="0.45">
      <c r="A235" s="21">
        <v>114061103</v>
      </c>
      <c r="B235" s="419">
        <v>1</v>
      </c>
      <c r="C235" s="421" t="s">
        <v>11718</v>
      </c>
      <c r="D235" s="431" t="s">
        <v>11720</v>
      </c>
      <c r="E235" t="s">
        <v>257</v>
      </c>
      <c r="F235" s="420" t="s">
        <v>14091</v>
      </c>
      <c r="G235" s="422" t="s">
        <v>1233</v>
      </c>
      <c r="H235" s="21" t="s">
        <v>1584</v>
      </c>
      <c r="I235" t="s">
        <v>1583</v>
      </c>
      <c r="J235" s="21" t="s">
        <v>1584</v>
      </c>
      <c r="K235" s="423"/>
      <c r="L235"/>
      <c r="N235"/>
      <c r="O235"/>
      <c r="P235"/>
      <c r="Q235"/>
      <c r="R235"/>
    </row>
    <row r="236" spans="1:18" ht="15" customHeight="1" x14ac:dyDescent="0.45">
      <c r="A236" s="21">
        <v>114061103</v>
      </c>
      <c r="B236" s="419">
        <v>2</v>
      </c>
      <c r="C236" s="421" t="s">
        <v>11719</v>
      </c>
      <c r="D236" s="431" t="s">
        <v>11721</v>
      </c>
      <c r="E236" t="s">
        <v>257</v>
      </c>
      <c r="F236" s="420" t="s">
        <v>14091</v>
      </c>
      <c r="G236" s="422" t="s">
        <v>1233</v>
      </c>
      <c r="H236" s="21" t="s">
        <v>1586</v>
      </c>
      <c r="I236" t="s">
        <v>1585</v>
      </c>
      <c r="J236" s="21" t="s">
        <v>1586</v>
      </c>
      <c r="K236" s="423"/>
      <c r="L236"/>
      <c r="N236"/>
      <c r="O236"/>
      <c r="P236"/>
      <c r="Q236"/>
      <c r="R236"/>
    </row>
    <row r="237" spans="1:18" ht="15" customHeight="1" x14ac:dyDescent="0.45">
      <c r="A237" s="21">
        <v>103022103</v>
      </c>
      <c r="B237" s="419">
        <v>1</v>
      </c>
      <c r="C237" s="421" t="s">
        <v>11722</v>
      </c>
      <c r="D237" s="431" t="s">
        <v>11723</v>
      </c>
      <c r="E237" t="s">
        <v>259</v>
      </c>
      <c r="F237" s="420" t="s">
        <v>14091</v>
      </c>
      <c r="G237" s="422" t="s">
        <v>1233</v>
      </c>
      <c r="H237" s="21" t="s">
        <v>1588</v>
      </c>
      <c r="I237" t="s">
        <v>1587</v>
      </c>
      <c r="J237" s="21" t="s">
        <v>1588</v>
      </c>
      <c r="K237" s="423"/>
      <c r="L237"/>
      <c r="N237"/>
      <c r="O237"/>
      <c r="P237"/>
      <c r="Q237"/>
      <c r="R237"/>
    </row>
    <row r="238" spans="1:18" ht="15" customHeight="1" x14ac:dyDescent="0.45">
      <c r="A238" s="21">
        <v>113381303</v>
      </c>
      <c r="B238" s="419">
        <v>1</v>
      </c>
      <c r="C238" s="421" t="s">
        <v>11724</v>
      </c>
      <c r="D238" s="431" t="s">
        <v>11725</v>
      </c>
      <c r="E238" t="s">
        <v>261</v>
      </c>
      <c r="F238" s="420" t="s">
        <v>14091</v>
      </c>
      <c r="G238" s="422" t="s">
        <v>1233</v>
      </c>
      <c r="H238" s="21" t="s">
        <v>1590</v>
      </c>
      <c r="I238" t="s">
        <v>1589</v>
      </c>
      <c r="J238" s="21" t="s">
        <v>1590</v>
      </c>
      <c r="K238" s="423"/>
      <c r="L238"/>
      <c r="N238"/>
      <c r="O238"/>
      <c r="P238"/>
      <c r="Q238"/>
      <c r="R238"/>
    </row>
    <row r="239" spans="1:18" ht="15" customHeight="1" x14ac:dyDescent="0.45">
      <c r="A239" s="21">
        <v>113381303</v>
      </c>
      <c r="B239" s="419">
        <v>2</v>
      </c>
      <c r="C239" s="421" t="s">
        <v>11726</v>
      </c>
      <c r="D239" s="431" t="s">
        <v>11727</v>
      </c>
      <c r="E239" t="s">
        <v>261</v>
      </c>
      <c r="F239" s="420" t="s">
        <v>14091</v>
      </c>
      <c r="G239" s="422" t="s">
        <v>1233</v>
      </c>
      <c r="H239" s="21" t="s">
        <v>1592</v>
      </c>
      <c r="I239" t="s">
        <v>1591</v>
      </c>
      <c r="J239" s="21" t="s">
        <v>1592</v>
      </c>
      <c r="K239" s="423"/>
      <c r="L239"/>
      <c r="N239"/>
      <c r="O239"/>
      <c r="P239"/>
      <c r="Q239"/>
      <c r="R239"/>
    </row>
    <row r="240" spans="1:18" ht="15" customHeight="1" x14ac:dyDescent="0.45">
      <c r="A240" s="21">
        <v>105251453</v>
      </c>
      <c r="B240" s="419">
        <v>1</v>
      </c>
      <c r="C240" s="421" t="s">
        <v>11728</v>
      </c>
      <c r="D240" s="431" t="s">
        <v>11729</v>
      </c>
      <c r="E240" t="s">
        <v>263</v>
      </c>
      <c r="F240" s="420" t="s">
        <v>14091</v>
      </c>
      <c r="G240" s="422" t="s">
        <v>1233</v>
      </c>
      <c r="H240" s="21" t="s">
        <v>1594</v>
      </c>
      <c r="I240" t="s">
        <v>1593</v>
      </c>
      <c r="J240" s="21" t="s">
        <v>1594</v>
      </c>
      <c r="K240" s="423"/>
      <c r="L240"/>
      <c r="N240"/>
      <c r="O240"/>
      <c r="P240"/>
      <c r="Q240"/>
      <c r="R240"/>
    </row>
    <row r="241" spans="1:18" ht="15" customHeight="1" x14ac:dyDescent="0.45">
      <c r="A241" s="21">
        <v>105251453</v>
      </c>
      <c r="B241" s="419">
        <v>2</v>
      </c>
      <c r="C241" s="421" t="s">
        <v>11730</v>
      </c>
      <c r="D241" s="431" t="s">
        <v>11731</v>
      </c>
      <c r="E241" t="s">
        <v>263</v>
      </c>
      <c r="F241" s="420" t="s">
        <v>14091</v>
      </c>
      <c r="G241" s="422" t="s">
        <v>1233</v>
      </c>
      <c r="H241" s="21" t="s">
        <v>1596</v>
      </c>
      <c r="I241" t="s">
        <v>1595</v>
      </c>
      <c r="J241" s="21" t="s">
        <v>1596</v>
      </c>
      <c r="K241" s="423"/>
      <c r="L241"/>
      <c r="N241"/>
      <c r="O241"/>
      <c r="P241"/>
      <c r="Q241"/>
      <c r="R241"/>
    </row>
    <row r="242" spans="1:18" ht="15" customHeight="1" x14ac:dyDescent="0.45">
      <c r="A242" s="21">
        <v>109531304</v>
      </c>
      <c r="B242" s="419">
        <v>1</v>
      </c>
      <c r="C242" s="421" t="s">
        <v>11732</v>
      </c>
      <c r="D242" s="431" t="s">
        <v>11733</v>
      </c>
      <c r="E242" t="s">
        <v>265</v>
      </c>
      <c r="F242" s="420" t="s">
        <v>14091</v>
      </c>
      <c r="G242" s="422" t="s">
        <v>1233</v>
      </c>
      <c r="H242" s="21" t="s">
        <v>1598</v>
      </c>
      <c r="I242" t="s">
        <v>1597</v>
      </c>
      <c r="J242" s="21" t="s">
        <v>1598</v>
      </c>
      <c r="K242" s="423"/>
      <c r="L242"/>
      <c r="N242"/>
      <c r="O242"/>
      <c r="P242"/>
      <c r="Q242"/>
      <c r="R242"/>
    </row>
    <row r="243" spans="1:18" ht="15" customHeight="1" x14ac:dyDescent="0.45">
      <c r="A243" s="21">
        <v>122092353</v>
      </c>
      <c r="B243" s="419">
        <v>1</v>
      </c>
      <c r="C243" s="421" t="s">
        <v>11734</v>
      </c>
      <c r="D243" s="431" t="s">
        <v>11735</v>
      </c>
      <c r="E243" t="s">
        <v>267</v>
      </c>
      <c r="F243" s="420" t="s">
        <v>14091</v>
      </c>
      <c r="G243" s="422" t="s">
        <v>1233</v>
      </c>
      <c r="H243" s="21" t="s">
        <v>1600</v>
      </c>
      <c r="I243" t="s">
        <v>1599</v>
      </c>
      <c r="J243" s="21" t="s">
        <v>1600</v>
      </c>
      <c r="K243" s="423"/>
      <c r="L243"/>
      <c r="N243"/>
      <c r="O243"/>
      <c r="P243"/>
      <c r="Q243"/>
      <c r="R243"/>
    </row>
    <row r="244" spans="1:18" ht="15" customHeight="1" x14ac:dyDescent="0.45">
      <c r="A244" s="21">
        <v>122092353</v>
      </c>
      <c r="B244" s="419">
        <v>2</v>
      </c>
      <c r="C244" s="421" t="s">
        <v>11736</v>
      </c>
      <c r="D244" s="431" t="s">
        <v>11737</v>
      </c>
      <c r="E244" t="s">
        <v>267</v>
      </c>
      <c r="F244" s="420" t="s">
        <v>14091</v>
      </c>
      <c r="G244" s="422" t="s">
        <v>1233</v>
      </c>
      <c r="H244" s="21" t="s">
        <v>1602</v>
      </c>
      <c r="I244" t="s">
        <v>1601</v>
      </c>
      <c r="J244" s="21" t="s">
        <v>1602</v>
      </c>
      <c r="K244" s="423"/>
      <c r="L244"/>
      <c r="N244"/>
      <c r="O244"/>
      <c r="P244"/>
      <c r="Q244"/>
      <c r="R244"/>
    </row>
    <row r="245" spans="1:18" ht="15" customHeight="1" x14ac:dyDescent="0.45">
      <c r="A245" s="21">
        <v>122092353</v>
      </c>
      <c r="B245" s="419">
        <v>3</v>
      </c>
      <c r="C245" s="421" t="s">
        <v>11738</v>
      </c>
      <c r="D245" s="431" t="s">
        <v>11739</v>
      </c>
      <c r="E245" t="s">
        <v>267</v>
      </c>
      <c r="F245" s="420" t="s">
        <v>14091</v>
      </c>
      <c r="G245" s="422" t="s">
        <v>1233</v>
      </c>
      <c r="H245" s="21" t="s">
        <v>14111</v>
      </c>
      <c r="I245" t="s">
        <v>1603</v>
      </c>
      <c r="J245" s="21" t="s">
        <v>14111</v>
      </c>
      <c r="K245" s="423"/>
      <c r="L245"/>
      <c r="N245"/>
      <c r="O245"/>
      <c r="P245"/>
      <c r="Q245"/>
      <c r="R245"/>
    </row>
    <row r="246" spans="1:18" ht="15" customHeight="1" x14ac:dyDescent="0.45">
      <c r="A246" s="21">
        <v>122092353</v>
      </c>
      <c r="B246" s="419">
        <v>4</v>
      </c>
      <c r="C246" s="421" t="s">
        <v>11740</v>
      </c>
      <c r="D246" s="431" t="s">
        <v>11741</v>
      </c>
      <c r="E246" t="s">
        <v>267</v>
      </c>
      <c r="F246" s="420" t="s">
        <v>14091</v>
      </c>
      <c r="G246" s="422" t="s">
        <v>1233</v>
      </c>
      <c r="H246" s="21" t="s">
        <v>1605</v>
      </c>
      <c r="I246" t="s">
        <v>1604</v>
      </c>
      <c r="J246" s="21" t="s">
        <v>1605</v>
      </c>
      <c r="K246" s="423"/>
      <c r="L246"/>
      <c r="N246"/>
      <c r="O246"/>
      <c r="P246"/>
      <c r="Q246"/>
      <c r="R246"/>
    </row>
    <row r="247" spans="1:18" ht="15" customHeight="1" x14ac:dyDescent="0.45">
      <c r="A247" s="21">
        <v>106611303</v>
      </c>
      <c r="B247" s="419">
        <v>1</v>
      </c>
      <c r="C247" s="421" t="s">
        <v>11742</v>
      </c>
      <c r="D247" s="431" t="s">
        <v>11743</v>
      </c>
      <c r="E247" t="s">
        <v>269</v>
      </c>
      <c r="F247" s="420" t="s">
        <v>14091</v>
      </c>
      <c r="G247" s="422" t="s">
        <v>1233</v>
      </c>
      <c r="H247" s="21" t="s">
        <v>1607</v>
      </c>
      <c r="I247" t="s">
        <v>1606</v>
      </c>
      <c r="J247" s="21" t="s">
        <v>1607</v>
      </c>
      <c r="K247" s="423"/>
      <c r="L247"/>
      <c r="N247"/>
      <c r="O247"/>
      <c r="P247"/>
      <c r="Q247"/>
      <c r="R247"/>
    </row>
    <row r="248" spans="1:18" ht="15" customHeight="1" x14ac:dyDescent="0.45">
      <c r="A248" s="21">
        <v>105201352</v>
      </c>
      <c r="B248" s="419">
        <v>1</v>
      </c>
      <c r="C248" s="421" t="s">
        <v>11744</v>
      </c>
      <c r="D248" s="431" t="s">
        <v>11745</v>
      </c>
      <c r="E248" t="s">
        <v>271</v>
      </c>
      <c r="F248" s="420" t="s">
        <v>14091</v>
      </c>
      <c r="G248" s="422" t="s">
        <v>1233</v>
      </c>
      <c r="H248" s="21" t="s">
        <v>1609</v>
      </c>
      <c r="I248" t="s">
        <v>1608</v>
      </c>
      <c r="J248" s="21" t="s">
        <v>1609</v>
      </c>
      <c r="K248" s="423"/>
      <c r="L248"/>
      <c r="N248"/>
      <c r="O248"/>
      <c r="P248"/>
      <c r="Q248"/>
      <c r="R248"/>
    </row>
    <row r="249" spans="1:18" ht="15" customHeight="1" x14ac:dyDescent="0.45">
      <c r="A249" s="21">
        <v>105201352</v>
      </c>
      <c r="B249" s="419">
        <v>2</v>
      </c>
      <c r="C249" s="421" t="s">
        <v>11746</v>
      </c>
      <c r="D249" s="431" t="s">
        <v>11747</v>
      </c>
      <c r="E249" t="s">
        <v>271</v>
      </c>
      <c r="F249" s="420" t="s">
        <v>14091</v>
      </c>
      <c r="G249" s="422" t="s">
        <v>1233</v>
      </c>
      <c r="H249" s="21" t="s">
        <v>1611</v>
      </c>
      <c r="I249" t="s">
        <v>1610</v>
      </c>
      <c r="J249" s="21" t="s">
        <v>1611</v>
      </c>
      <c r="K249" s="423"/>
      <c r="L249"/>
      <c r="N249"/>
      <c r="O249"/>
      <c r="P249"/>
      <c r="Q249"/>
      <c r="R249"/>
    </row>
    <row r="250" spans="1:18" ht="15" customHeight="1" x14ac:dyDescent="0.45">
      <c r="A250" s="21">
        <v>105201352</v>
      </c>
      <c r="B250" s="419">
        <v>3</v>
      </c>
      <c r="C250" s="421" t="s">
        <v>11748</v>
      </c>
      <c r="D250" s="431" t="s">
        <v>11749</v>
      </c>
      <c r="E250" t="s">
        <v>271</v>
      </c>
      <c r="F250" s="420" t="s">
        <v>14091</v>
      </c>
      <c r="G250" s="422" t="s">
        <v>1233</v>
      </c>
      <c r="H250" s="21" t="s">
        <v>1613</v>
      </c>
      <c r="I250" t="s">
        <v>1612</v>
      </c>
      <c r="J250" s="21" t="s">
        <v>1613</v>
      </c>
      <c r="K250" s="423"/>
      <c r="L250"/>
      <c r="N250"/>
      <c r="O250"/>
      <c r="P250"/>
      <c r="Q250"/>
      <c r="R250"/>
    </row>
    <row r="251" spans="1:18" ht="15" customHeight="1" x14ac:dyDescent="0.45">
      <c r="A251" s="21">
        <v>118401403</v>
      </c>
      <c r="B251" s="419">
        <v>1</v>
      </c>
      <c r="C251" s="421" t="s">
        <v>11750</v>
      </c>
      <c r="D251" s="431" t="s">
        <v>14151</v>
      </c>
      <c r="E251" t="s">
        <v>273</v>
      </c>
      <c r="F251" s="420" t="s">
        <v>14091</v>
      </c>
      <c r="G251" s="422" t="s">
        <v>1233</v>
      </c>
      <c r="H251" s="21" t="s">
        <v>14112</v>
      </c>
      <c r="I251" t="s">
        <v>14113</v>
      </c>
      <c r="J251" s="21" t="s">
        <v>14112</v>
      </c>
      <c r="K251" s="423"/>
      <c r="L251"/>
      <c r="N251"/>
      <c r="O251"/>
      <c r="P251"/>
      <c r="Q251"/>
      <c r="R251"/>
    </row>
    <row r="252" spans="1:18" ht="15" customHeight="1" x14ac:dyDescent="0.45">
      <c r="A252" s="21">
        <v>112673300</v>
      </c>
      <c r="B252" s="419">
        <v>1</v>
      </c>
      <c r="C252" s="421" t="s">
        <v>11751</v>
      </c>
      <c r="D252" s="431" t="s">
        <v>13996</v>
      </c>
      <c r="E252" t="s">
        <v>13972</v>
      </c>
      <c r="F252" s="420" t="s">
        <v>14090</v>
      </c>
      <c r="G252" s="422" t="s">
        <v>1233</v>
      </c>
      <c r="H252" s="21" t="s">
        <v>1614</v>
      </c>
      <c r="I252" t="s">
        <v>13972</v>
      </c>
      <c r="J252" s="21" t="s">
        <v>1614</v>
      </c>
      <c r="K252" s="423"/>
      <c r="L252"/>
      <c r="N252"/>
      <c r="O252"/>
      <c r="P252"/>
      <c r="Q252"/>
      <c r="R252"/>
    </row>
    <row r="253" spans="1:18" ht="15" customHeight="1" x14ac:dyDescent="0.45">
      <c r="A253" s="21">
        <v>115211603</v>
      </c>
      <c r="B253" s="419">
        <v>1</v>
      </c>
      <c r="C253" s="421" t="s">
        <v>11752</v>
      </c>
      <c r="D253" s="431" t="s">
        <v>11753</v>
      </c>
      <c r="E253" t="s">
        <v>276</v>
      </c>
      <c r="F253" s="420" t="s">
        <v>14091</v>
      </c>
      <c r="G253" s="422" t="s">
        <v>1233</v>
      </c>
      <c r="H253" s="21" t="s">
        <v>1616</v>
      </c>
      <c r="I253" t="s">
        <v>1615</v>
      </c>
      <c r="J253" s="21" t="s">
        <v>1616</v>
      </c>
      <c r="K253" s="423"/>
      <c r="L253"/>
      <c r="N253"/>
      <c r="O253"/>
      <c r="P253"/>
      <c r="Q253"/>
      <c r="R253"/>
    </row>
    <row r="254" spans="1:18" ht="15" customHeight="1" x14ac:dyDescent="0.45">
      <c r="A254" s="21">
        <v>115211603</v>
      </c>
      <c r="B254" s="419">
        <v>2</v>
      </c>
      <c r="C254" s="421" t="s">
        <v>11754</v>
      </c>
      <c r="D254" s="431" t="s">
        <v>11756</v>
      </c>
      <c r="E254" t="s">
        <v>276</v>
      </c>
      <c r="F254" s="420" t="s">
        <v>14091</v>
      </c>
      <c r="G254" s="422" t="s">
        <v>1233</v>
      </c>
      <c r="H254" s="21" t="s">
        <v>1618</v>
      </c>
      <c r="I254" t="s">
        <v>1617</v>
      </c>
      <c r="J254" s="21" t="s">
        <v>1618</v>
      </c>
      <c r="K254" s="423"/>
      <c r="L254"/>
      <c r="N254"/>
      <c r="O254"/>
      <c r="P254"/>
      <c r="Q254"/>
      <c r="R254"/>
    </row>
    <row r="255" spans="1:18" ht="15" customHeight="1" x14ac:dyDescent="0.45">
      <c r="A255" s="21">
        <v>115211603</v>
      </c>
      <c r="B255" s="419">
        <v>3</v>
      </c>
      <c r="C255" s="421" t="s">
        <v>11755</v>
      </c>
      <c r="D255" s="431" t="s">
        <v>18183</v>
      </c>
      <c r="E255" t="s">
        <v>276</v>
      </c>
      <c r="F255" s="420" t="s">
        <v>14091</v>
      </c>
      <c r="G255" s="422" t="s">
        <v>1233</v>
      </c>
      <c r="H255" s="21" t="s">
        <v>1619</v>
      </c>
      <c r="I255" t="s">
        <v>18150</v>
      </c>
      <c r="J255" s="21" t="s">
        <v>1619</v>
      </c>
      <c r="K255" s="423"/>
      <c r="L255"/>
      <c r="N255"/>
      <c r="O255"/>
      <c r="P255"/>
      <c r="Q255"/>
      <c r="R255"/>
    </row>
    <row r="256" spans="1:18" ht="15" customHeight="1" x14ac:dyDescent="0.45">
      <c r="A256" s="21">
        <v>110171803</v>
      </c>
      <c r="B256" s="419">
        <v>1</v>
      </c>
      <c r="C256" s="421" t="s">
        <v>11757</v>
      </c>
      <c r="D256" s="431" t="s">
        <v>11758</v>
      </c>
      <c r="E256" t="s">
        <v>278</v>
      </c>
      <c r="F256" s="420" t="s">
        <v>14091</v>
      </c>
      <c r="G256" s="422" t="s">
        <v>1233</v>
      </c>
      <c r="H256" s="21" t="s">
        <v>1621</v>
      </c>
      <c r="I256" t="s">
        <v>1620</v>
      </c>
      <c r="J256" s="21" t="s">
        <v>1621</v>
      </c>
      <c r="K256" s="423"/>
      <c r="L256"/>
      <c r="N256"/>
      <c r="O256"/>
      <c r="P256"/>
      <c r="Q256"/>
      <c r="R256"/>
    </row>
    <row r="257" spans="1:18" ht="15" customHeight="1" x14ac:dyDescent="0.45">
      <c r="A257" s="21">
        <v>118401603</v>
      </c>
      <c r="B257" s="419">
        <v>1</v>
      </c>
      <c r="C257" s="421" t="s">
        <v>11759</v>
      </c>
      <c r="D257" s="431" t="s">
        <v>11760</v>
      </c>
      <c r="E257" t="s">
        <v>280</v>
      </c>
      <c r="F257" s="420" t="s">
        <v>14091</v>
      </c>
      <c r="G257" s="422" t="s">
        <v>1233</v>
      </c>
      <c r="H257" s="21" t="s">
        <v>1623</v>
      </c>
      <c r="I257" t="s">
        <v>1622</v>
      </c>
      <c r="J257" s="21" t="s">
        <v>1623</v>
      </c>
      <c r="K257" s="423"/>
      <c r="L257"/>
      <c r="N257"/>
      <c r="O257"/>
      <c r="P257"/>
      <c r="Q257"/>
      <c r="R257"/>
    </row>
    <row r="258" spans="1:18" ht="15" customHeight="1" x14ac:dyDescent="0.45">
      <c r="A258" s="21">
        <v>118401603</v>
      </c>
      <c r="B258" s="419">
        <v>2</v>
      </c>
      <c r="C258" s="421" t="s">
        <v>11761</v>
      </c>
      <c r="D258" s="431" t="s">
        <v>11762</v>
      </c>
      <c r="E258" t="s">
        <v>280</v>
      </c>
      <c r="F258" s="420" t="s">
        <v>14091</v>
      </c>
      <c r="G258" s="422" t="s">
        <v>1233</v>
      </c>
      <c r="H258" s="21" t="s">
        <v>1625</v>
      </c>
      <c r="I258" t="s">
        <v>1624</v>
      </c>
      <c r="J258" s="21" t="s">
        <v>1625</v>
      </c>
      <c r="K258" s="423"/>
      <c r="L258"/>
      <c r="N258"/>
      <c r="O258"/>
      <c r="P258"/>
      <c r="Q258"/>
      <c r="R258"/>
    </row>
    <row r="259" spans="1:18" ht="15" customHeight="1" x14ac:dyDescent="0.45">
      <c r="A259" s="21">
        <v>112671603</v>
      </c>
      <c r="B259" s="419">
        <v>1</v>
      </c>
      <c r="C259" s="421" t="s">
        <v>11763</v>
      </c>
      <c r="D259" s="431" t="s">
        <v>11765</v>
      </c>
      <c r="E259" t="s">
        <v>282</v>
      </c>
      <c r="F259" s="420" t="s">
        <v>14091</v>
      </c>
      <c r="G259" s="422" t="s">
        <v>1233</v>
      </c>
      <c r="H259" s="21" t="s">
        <v>1627</v>
      </c>
      <c r="I259" t="s">
        <v>1626</v>
      </c>
      <c r="J259" s="21" t="s">
        <v>1627</v>
      </c>
      <c r="K259" s="423"/>
      <c r="L259"/>
      <c r="N259"/>
      <c r="O259"/>
      <c r="P259"/>
      <c r="Q259"/>
      <c r="R259"/>
    </row>
    <row r="260" spans="1:18" ht="15" customHeight="1" x14ac:dyDescent="0.45">
      <c r="A260" s="21">
        <v>112671603</v>
      </c>
      <c r="B260" s="419">
        <v>2</v>
      </c>
      <c r="C260" s="421" t="s">
        <v>11764</v>
      </c>
      <c r="D260" s="431" t="s">
        <v>11766</v>
      </c>
      <c r="E260" t="s">
        <v>282</v>
      </c>
      <c r="F260" s="420" t="s">
        <v>14091</v>
      </c>
      <c r="G260" s="422" t="s">
        <v>1233</v>
      </c>
      <c r="H260" s="21" t="s">
        <v>1629</v>
      </c>
      <c r="I260" t="s">
        <v>1628</v>
      </c>
      <c r="J260" s="21" t="s">
        <v>1629</v>
      </c>
      <c r="K260" s="423"/>
      <c r="L260"/>
      <c r="N260"/>
      <c r="O260"/>
      <c r="P260"/>
      <c r="Q260"/>
      <c r="R260"/>
    </row>
    <row r="261" spans="1:18" ht="15" customHeight="1" x14ac:dyDescent="0.45">
      <c r="A261" s="21">
        <v>114061503</v>
      </c>
      <c r="B261" s="419">
        <v>1</v>
      </c>
      <c r="C261" s="421" t="s">
        <v>11767</v>
      </c>
      <c r="D261" s="431" t="s">
        <v>11768</v>
      </c>
      <c r="E261" t="s">
        <v>284</v>
      </c>
      <c r="F261" s="420" t="s">
        <v>14091</v>
      </c>
      <c r="G261" s="422" t="s">
        <v>1233</v>
      </c>
      <c r="H261" s="21" t="s">
        <v>1631</v>
      </c>
      <c r="I261" t="s">
        <v>1630</v>
      </c>
      <c r="J261" s="21" t="s">
        <v>1631</v>
      </c>
      <c r="K261" s="423"/>
      <c r="L261"/>
      <c r="N261"/>
      <c r="O261"/>
      <c r="P261"/>
      <c r="Q261"/>
      <c r="R261"/>
    </row>
    <row r="262" spans="1:18" ht="15" customHeight="1" x14ac:dyDescent="0.45">
      <c r="A262" s="21">
        <v>114061503</v>
      </c>
      <c r="B262" s="419">
        <v>2</v>
      </c>
      <c r="C262" s="421" t="s">
        <v>11769</v>
      </c>
      <c r="D262" s="431" t="s">
        <v>11770</v>
      </c>
      <c r="E262" t="s">
        <v>284</v>
      </c>
      <c r="F262" s="420" t="s">
        <v>14091</v>
      </c>
      <c r="G262" s="422" t="s">
        <v>1233</v>
      </c>
      <c r="H262" s="21" t="s">
        <v>1633</v>
      </c>
      <c r="I262" t="s">
        <v>1632</v>
      </c>
      <c r="J262" s="21" t="s">
        <v>1633</v>
      </c>
      <c r="K262" s="423"/>
      <c r="L262"/>
      <c r="N262"/>
      <c r="O262"/>
      <c r="P262"/>
      <c r="Q262"/>
      <c r="R262"/>
    </row>
    <row r="263" spans="1:18" ht="15" customHeight="1" x14ac:dyDescent="0.45">
      <c r="A263" s="21">
        <v>116471803</v>
      </c>
      <c r="B263" s="419">
        <v>1</v>
      </c>
      <c r="C263" s="421" t="s">
        <v>11771</v>
      </c>
      <c r="D263" s="431" t="s">
        <v>11772</v>
      </c>
      <c r="E263" t="s">
        <v>286</v>
      </c>
      <c r="F263" s="420" t="s">
        <v>14091</v>
      </c>
      <c r="G263" s="422" t="s">
        <v>1233</v>
      </c>
      <c r="H263" s="21" t="s">
        <v>1635</v>
      </c>
      <c r="I263" t="s">
        <v>1634</v>
      </c>
      <c r="J263" s="21" t="s">
        <v>1635</v>
      </c>
      <c r="K263" s="423"/>
      <c r="L263"/>
      <c r="N263"/>
      <c r="O263"/>
      <c r="P263"/>
      <c r="Q263"/>
      <c r="R263"/>
    </row>
    <row r="264" spans="1:18" ht="15" customHeight="1" x14ac:dyDescent="0.45">
      <c r="A264" s="21">
        <v>116471803</v>
      </c>
      <c r="B264" s="419">
        <v>2</v>
      </c>
      <c r="C264" s="421" t="s">
        <v>11773</v>
      </c>
      <c r="D264" s="431" t="s">
        <v>11774</v>
      </c>
      <c r="E264" t="s">
        <v>286</v>
      </c>
      <c r="F264" s="420" t="s">
        <v>14091</v>
      </c>
      <c r="G264" s="422" t="s">
        <v>1233</v>
      </c>
      <c r="H264" s="21" t="s">
        <v>1637</v>
      </c>
      <c r="I264" t="s">
        <v>1636</v>
      </c>
      <c r="J264" s="21" t="s">
        <v>1637</v>
      </c>
      <c r="K264" s="423"/>
      <c r="L264"/>
      <c r="N264"/>
      <c r="O264"/>
      <c r="P264"/>
      <c r="Q264"/>
      <c r="R264"/>
    </row>
    <row r="265" spans="1:18" ht="15" customHeight="1" x14ac:dyDescent="0.45">
      <c r="A265" s="21">
        <v>115221607</v>
      </c>
      <c r="B265" s="419">
        <v>1</v>
      </c>
      <c r="C265" s="421" t="s">
        <v>11775</v>
      </c>
      <c r="D265" s="431" t="s">
        <v>11776</v>
      </c>
      <c r="E265" t="s">
        <v>288</v>
      </c>
      <c r="F265" s="420" t="s">
        <v>14092</v>
      </c>
      <c r="G265" s="422" t="s">
        <v>1233</v>
      </c>
      <c r="H265" s="21" t="s">
        <v>3570</v>
      </c>
      <c r="I265" t="s">
        <v>288</v>
      </c>
      <c r="J265" s="21" t="s">
        <v>3570</v>
      </c>
      <c r="K265" s="423"/>
      <c r="L265"/>
      <c r="N265"/>
      <c r="O265"/>
      <c r="P265"/>
      <c r="Q265"/>
      <c r="R265"/>
    </row>
    <row r="266" spans="1:18" ht="15" customHeight="1" x14ac:dyDescent="0.45">
      <c r="A266" s="21">
        <v>103022253</v>
      </c>
      <c r="B266" s="419">
        <v>1</v>
      </c>
      <c r="C266" s="421" t="s">
        <v>11777</v>
      </c>
      <c r="D266" s="431" t="s">
        <v>11778</v>
      </c>
      <c r="E266" t="s">
        <v>290</v>
      </c>
      <c r="F266" s="420" t="s">
        <v>14091</v>
      </c>
      <c r="G266" s="422" t="s">
        <v>1233</v>
      </c>
      <c r="H266" s="21" t="s">
        <v>1639</v>
      </c>
      <c r="I266" t="s">
        <v>1638</v>
      </c>
      <c r="J266" s="21" t="s">
        <v>1639</v>
      </c>
      <c r="K266" s="423"/>
      <c r="L266"/>
      <c r="N266"/>
      <c r="O266"/>
      <c r="P266"/>
      <c r="Q266"/>
      <c r="R266"/>
    </row>
    <row r="267" spans="1:18" ht="15" customHeight="1" x14ac:dyDescent="0.45">
      <c r="A267" s="21">
        <v>103022253</v>
      </c>
      <c r="B267" s="419">
        <v>2</v>
      </c>
      <c r="C267" s="421" t="s">
        <v>11779</v>
      </c>
      <c r="D267" s="431" t="s">
        <v>11780</v>
      </c>
      <c r="E267" t="s">
        <v>290</v>
      </c>
      <c r="F267" s="420" t="s">
        <v>14091</v>
      </c>
      <c r="G267" s="422" t="s">
        <v>1233</v>
      </c>
      <c r="H267" s="21" t="s">
        <v>1641</v>
      </c>
      <c r="I267" t="s">
        <v>1640</v>
      </c>
      <c r="J267" s="21" t="s">
        <v>1641</v>
      </c>
      <c r="K267" s="423"/>
      <c r="L267"/>
      <c r="N267"/>
      <c r="O267"/>
      <c r="P267"/>
      <c r="Q267"/>
      <c r="R267"/>
    </row>
    <row r="268" spans="1:18" ht="15" customHeight="1" x14ac:dyDescent="0.45">
      <c r="A268" s="21">
        <v>120522003</v>
      </c>
      <c r="B268" s="419">
        <v>1</v>
      </c>
      <c r="C268" s="421" t="s">
        <v>11781</v>
      </c>
      <c r="D268" s="431" t="s">
        <v>11782</v>
      </c>
      <c r="E268" t="s">
        <v>292</v>
      </c>
      <c r="F268" s="420" t="s">
        <v>14091</v>
      </c>
      <c r="G268" s="422" t="s">
        <v>1233</v>
      </c>
      <c r="H268" s="21" t="s">
        <v>1643</v>
      </c>
      <c r="I268" t="s">
        <v>1642</v>
      </c>
      <c r="J268" s="21" t="s">
        <v>1643</v>
      </c>
      <c r="K268" s="423"/>
      <c r="L268"/>
      <c r="N268"/>
      <c r="O268"/>
      <c r="P268"/>
      <c r="Q268"/>
      <c r="R268"/>
    </row>
    <row r="269" spans="1:18" ht="15" customHeight="1" x14ac:dyDescent="0.45">
      <c r="A269" s="21">
        <v>120522003</v>
      </c>
      <c r="B269" s="419">
        <v>2</v>
      </c>
      <c r="C269" s="421" t="s">
        <v>11783</v>
      </c>
      <c r="D269" s="431" t="s">
        <v>11784</v>
      </c>
      <c r="E269" t="s">
        <v>292</v>
      </c>
      <c r="F269" s="420" t="s">
        <v>14091</v>
      </c>
      <c r="G269" s="422" t="s">
        <v>1233</v>
      </c>
      <c r="H269" s="21" t="s">
        <v>1645</v>
      </c>
      <c r="I269" t="s">
        <v>1644</v>
      </c>
      <c r="J269" s="21" t="s">
        <v>1645</v>
      </c>
      <c r="K269" s="423"/>
      <c r="L269"/>
      <c r="N269"/>
      <c r="O269"/>
      <c r="P269"/>
      <c r="Q269"/>
      <c r="R269"/>
    </row>
    <row r="270" spans="1:18" ht="15" customHeight="1" x14ac:dyDescent="0.45">
      <c r="A270" s="21">
        <v>120522003</v>
      </c>
      <c r="B270" s="419">
        <v>3</v>
      </c>
      <c r="C270" s="421" t="s">
        <v>11785</v>
      </c>
      <c r="D270" s="431" t="s">
        <v>11786</v>
      </c>
      <c r="E270" t="s">
        <v>292</v>
      </c>
      <c r="F270" s="420" t="s">
        <v>14091</v>
      </c>
      <c r="G270" s="422" t="s">
        <v>1233</v>
      </c>
      <c r="H270" s="21" t="s">
        <v>1647</v>
      </c>
      <c r="I270" t="s">
        <v>1646</v>
      </c>
      <c r="J270" s="21" t="s">
        <v>1647</v>
      </c>
      <c r="K270" s="423"/>
      <c r="L270"/>
      <c r="N270"/>
      <c r="O270"/>
      <c r="P270"/>
      <c r="Q270"/>
      <c r="R270"/>
    </row>
    <row r="271" spans="1:18" ht="15" customHeight="1" x14ac:dyDescent="0.45">
      <c r="A271" s="21">
        <v>107651603</v>
      </c>
      <c r="B271" s="419">
        <v>1</v>
      </c>
      <c r="C271" s="421" t="s">
        <v>11787</v>
      </c>
      <c r="D271" s="431" t="s">
        <v>11788</v>
      </c>
      <c r="E271" t="s">
        <v>294</v>
      </c>
      <c r="F271" s="420" t="s">
        <v>14091</v>
      </c>
      <c r="G271" s="422" t="s">
        <v>1233</v>
      </c>
      <c r="H271" s="21" t="s">
        <v>1649</v>
      </c>
      <c r="I271" t="s">
        <v>1648</v>
      </c>
      <c r="J271" s="21" t="s">
        <v>1649</v>
      </c>
      <c r="K271" s="423"/>
      <c r="L271"/>
      <c r="N271"/>
      <c r="O271"/>
      <c r="P271"/>
      <c r="Q271"/>
      <c r="R271"/>
    </row>
    <row r="272" spans="1:18" ht="15" customHeight="1" x14ac:dyDescent="0.45">
      <c r="A272" s="21">
        <v>107651603</v>
      </c>
      <c r="B272" s="419">
        <v>2</v>
      </c>
      <c r="C272" s="421" t="s">
        <v>11789</v>
      </c>
      <c r="D272" s="431" t="s">
        <v>11790</v>
      </c>
      <c r="E272" t="s">
        <v>294</v>
      </c>
      <c r="F272" s="420" t="s">
        <v>14091</v>
      </c>
      <c r="G272" s="422" t="s">
        <v>1233</v>
      </c>
      <c r="H272" s="21" t="s">
        <v>1651</v>
      </c>
      <c r="I272" t="s">
        <v>1650</v>
      </c>
      <c r="J272" s="21" t="s">
        <v>1651</v>
      </c>
      <c r="K272" s="423"/>
      <c r="L272"/>
      <c r="N272"/>
      <c r="O272"/>
      <c r="P272"/>
      <c r="Q272"/>
      <c r="R272"/>
    </row>
    <row r="273" spans="1:18" ht="15" customHeight="1" x14ac:dyDescent="0.45">
      <c r="A273" s="21">
        <v>115221753</v>
      </c>
      <c r="B273" s="419">
        <v>1</v>
      </c>
      <c r="C273" s="421" t="s">
        <v>11791</v>
      </c>
      <c r="D273" s="431" t="s">
        <v>11793</v>
      </c>
      <c r="E273" t="s">
        <v>296</v>
      </c>
      <c r="F273" s="420" t="s">
        <v>14091</v>
      </c>
      <c r="G273" s="422" t="s">
        <v>1233</v>
      </c>
      <c r="H273" s="21" t="s">
        <v>1653</v>
      </c>
      <c r="I273" t="s">
        <v>1652</v>
      </c>
      <c r="J273" s="21" t="s">
        <v>1653</v>
      </c>
      <c r="K273" s="423"/>
      <c r="L273"/>
      <c r="N273"/>
      <c r="O273"/>
      <c r="P273"/>
      <c r="Q273"/>
      <c r="R273"/>
    </row>
    <row r="274" spans="1:18" ht="15" customHeight="1" x14ac:dyDescent="0.45">
      <c r="A274" s="21">
        <v>115221753</v>
      </c>
      <c r="B274" s="419">
        <v>2</v>
      </c>
      <c r="C274" s="421" t="s">
        <v>11792</v>
      </c>
      <c r="D274" s="431" t="s">
        <v>11794</v>
      </c>
      <c r="E274" t="s">
        <v>296</v>
      </c>
      <c r="F274" s="420" t="s">
        <v>14091</v>
      </c>
      <c r="G274" s="422" t="s">
        <v>1233</v>
      </c>
      <c r="H274" s="21" t="s">
        <v>1655</v>
      </c>
      <c r="I274" t="s">
        <v>1654</v>
      </c>
      <c r="J274" s="21" t="s">
        <v>1655</v>
      </c>
      <c r="K274" s="423"/>
      <c r="L274"/>
      <c r="N274"/>
      <c r="O274"/>
      <c r="P274"/>
      <c r="Q274"/>
      <c r="R274"/>
    </row>
    <row r="275" spans="1:18" ht="15" customHeight="1" x14ac:dyDescent="0.45">
      <c r="A275" s="21">
        <v>126510011</v>
      </c>
      <c r="B275" s="419">
        <v>1</v>
      </c>
      <c r="C275" s="421" t="s">
        <v>11795</v>
      </c>
      <c r="D275" s="431" t="s">
        <v>18300</v>
      </c>
      <c r="E275" t="s">
        <v>18252</v>
      </c>
      <c r="F275" s="420" t="s">
        <v>14090</v>
      </c>
      <c r="G275" s="422" t="s">
        <v>1233</v>
      </c>
      <c r="H275" s="21" t="s">
        <v>1656</v>
      </c>
      <c r="I275" t="s">
        <v>18252</v>
      </c>
      <c r="J275" s="21" t="s">
        <v>1656</v>
      </c>
      <c r="K275" s="423"/>
      <c r="L275"/>
      <c r="N275"/>
      <c r="O275"/>
      <c r="P275"/>
      <c r="Q275"/>
      <c r="R275"/>
    </row>
    <row r="276" spans="1:18" ht="15" customHeight="1" x14ac:dyDescent="0.45">
      <c r="A276" s="21">
        <v>113362203</v>
      </c>
      <c r="B276" s="419">
        <v>1</v>
      </c>
      <c r="C276" s="421" t="s">
        <v>11796</v>
      </c>
      <c r="D276" s="431" t="s">
        <v>11797</v>
      </c>
      <c r="E276" t="s">
        <v>299</v>
      </c>
      <c r="F276" s="420" t="s">
        <v>14091</v>
      </c>
      <c r="G276" s="422" t="s">
        <v>1233</v>
      </c>
      <c r="H276" s="21" t="s">
        <v>1658</v>
      </c>
      <c r="I276" t="s">
        <v>11088</v>
      </c>
      <c r="J276" s="21" t="s">
        <v>1658</v>
      </c>
      <c r="K276" s="423"/>
      <c r="L276"/>
      <c r="N276"/>
      <c r="O276"/>
      <c r="P276"/>
      <c r="Q276"/>
      <c r="R276"/>
    </row>
    <row r="277" spans="1:18" ht="15" customHeight="1" x14ac:dyDescent="0.45">
      <c r="A277" s="21">
        <v>113362203</v>
      </c>
      <c r="B277" s="419">
        <v>2</v>
      </c>
      <c r="C277" s="421" t="s">
        <v>11798</v>
      </c>
      <c r="D277" s="431" t="s">
        <v>11799</v>
      </c>
      <c r="E277" t="s">
        <v>299</v>
      </c>
      <c r="F277" s="420" t="s">
        <v>14091</v>
      </c>
      <c r="G277" s="422" t="s">
        <v>1233</v>
      </c>
      <c r="H277" s="21" t="s">
        <v>1657</v>
      </c>
      <c r="I277" t="s">
        <v>11002</v>
      </c>
      <c r="J277" s="21" t="s">
        <v>1657</v>
      </c>
      <c r="K277" s="423"/>
      <c r="L277"/>
      <c r="N277"/>
      <c r="O277"/>
      <c r="P277"/>
      <c r="Q277"/>
      <c r="R277"/>
    </row>
    <row r="278" spans="1:18" ht="15" customHeight="1" x14ac:dyDescent="0.45">
      <c r="A278" s="21">
        <v>112671803</v>
      </c>
      <c r="B278" s="419">
        <v>1</v>
      </c>
      <c r="C278" s="421" t="s">
        <v>11800</v>
      </c>
      <c r="D278" s="431" t="s">
        <v>11801</v>
      </c>
      <c r="E278" t="s">
        <v>301</v>
      </c>
      <c r="F278" s="420" t="s">
        <v>14091</v>
      </c>
      <c r="G278" s="422" t="s">
        <v>1233</v>
      </c>
      <c r="H278" s="21" t="s">
        <v>1660</v>
      </c>
      <c r="I278" t="s">
        <v>1659</v>
      </c>
      <c r="J278" s="21" t="s">
        <v>1660</v>
      </c>
      <c r="K278" s="423"/>
      <c r="L278"/>
      <c r="N278"/>
      <c r="O278"/>
      <c r="P278"/>
      <c r="Q278"/>
      <c r="R278"/>
    </row>
    <row r="279" spans="1:18" ht="15" customHeight="1" x14ac:dyDescent="0.45">
      <c r="A279" s="21">
        <v>112671803</v>
      </c>
      <c r="B279" s="419">
        <v>2</v>
      </c>
      <c r="C279" s="421" t="s">
        <v>11802</v>
      </c>
      <c r="D279" s="431" t="s">
        <v>18301</v>
      </c>
      <c r="E279" t="s">
        <v>301</v>
      </c>
      <c r="F279" s="420" t="s">
        <v>14091</v>
      </c>
      <c r="G279" s="422" t="s">
        <v>1233</v>
      </c>
      <c r="H279" s="21" t="s">
        <v>18230</v>
      </c>
      <c r="I279" t="s">
        <v>18287</v>
      </c>
      <c r="J279" s="21" t="s">
        <v>18230</v>
      </c>
      <c r="K279" s="423"/>
      <c r="L279"/>
      <c r="N279"/>
      <c r="O279"/>
      <c r="P279"/>
      <c r="Q279"/>
      <c r="R279"/>
    </row>
    <row r="280" spans="1:18" ht="15" customHeight="1" x14ac:dyDescent="0.45">
      <c r="A280" s="21">
        <v>124152003</v>
      </c>
      <c r="B280" s="419">
        <v>1</v>
      </c>
      <c r="C280" s="421" t="s">
        <v>11803</v>
      </c>
      <c r="D280" s="431" t="s">
        <v>11804</v>
      </c>
      <c r="E280" t="s">
        <v>303</v>
      </c>
      <c r="F280" s="420" t="s">
        <v>14091</v>
      </c>
      <c r="G280" s="422" t="s">
        <v>1233</v>
      </c>
      <c r="H280" s="21" t="s">
        <v>1663</v>
      </c>
      <c r="I280" t="s">
        <v>1662</v>
      </c>
      <c r="J280" s="21" t="s">
        <v>1663</v>
      </c>
      <c r="K280" s="423"/>
      <c r="L280"/>
      <c r="N280"/>
      <c r="O280"/>
      <c r="P280"/>
      <c r="Q280"/>
      <c r="R280"/>
    </row>
    <row r="281" spans="1:18" ht="15" customHeight="1" x14ac:dyDescent="0.45">
      <c r="A281" s="21">
        <v>124152003</v>
      </c>
      <c r="B281" s="419">
        <v>2</v>
      </c>
      <c r="C281" s="421" t="s">
        <v>11805</v>
      </c>
      <c r="D281" s="431" t="s">
        <v>11806</v>
      </c>
      <c r="E281" t="s">
        <v>303</v>
      </c>
      <c r="F281" s="420" t="s">
        <v>14091</v>
      </c>
      <c r="G281" s="422" t="s">
        <v>1233</v>
      </c>
      <c r="H281" s="21" t="s">
        <v>1665</v>
      </c>
      <c r="I281" t="s">
        <v>1664</v>
      </c>
      <c r="J281" s="21" t="s">
        <v>1665</v>
      </c>
      <c r="K281" s="423"/>
      <c r="L281"/>
      <c r="N281"/>
      <c r="O281"/>
      <c r="P281"/>
      <c r="Q281"/>
      <c r="R281"/>
    </row>
    <row r="282" spans="1:18" ht="15" customHeight="1" x14ac:dyDescent="0.45">
      <c r="A282" s="21">
        <v>124152003</v>
      </c>
      <c r="B282" s="419">
        <v>3</v>
      </c>
      <c r="C282" s="421" t="s">
        <v>11807</v>
      </c>
      <c r="D282" s="431" t="s">
        <v>11808</v>
      </c>
      <c r="E282" t="s">
        <v>303</v>
      </c>
      <c r="F282" s="420" t="s">
        <v>14091</v>
      </c>
      <c r="G282" s="422" t="s">
        <v>1233</v>
      </c>
      <c r="H282" s="21" t="s">
        <v>1661</v>
      </c>
      <c r="I282" t="s">
        <v>11809</v>
      </c>
      <c r="J282" s="21" t="s">
        <v>1661</v>
      </c>
      <c r="K282" s="423"/>
      <c r="L282"/>
      <c r="N282"/>
      <c r="O282"/>
      <c r="P282"/>
      <c r="Q282"/>
      <c r="R282"/>
    </row>
    <row r="283" spans="1:18" ht="15" customHeight="1" x14ac:dyDescent="0.45">
      <c r="A283" s="21">
        <v>124152003</v>
      </c>
      <c r="B283" s="419">
        <v>4</v>
      </c>
      <c r="C283" s="421" t="s">
        <v>11810</v>
      </c>
      <c r="D283" s="431" t="s">
        <v>11811</v>
      </c>
      <c r="E283" t="s">
        <v>303</v>
      </c>
      <c r="F283" s="420" t="s">
        <v>14091</v>
      </c>
      <c r="G283" s="422" t="s">
        <v>1233</v>
      </c>
      <c r="H283" s="21" t="s">
        <v>1667</v>
      </c>
      <c r="I283" t="s">
        <v>1666</v>
      </c>
      <c r="J283" s="21" t="s">
        <v>1667</v>
      </c>
      <c r="K283" s="423"/>
      <c r="L283"/>
      <c r="N283"/>
      <c r="O283"/>
      <c r="P283"/>
      <c r="Q283"/>
      <c r="R283"/>
    </row>
    <row r="284" spans="1:18" ht="15" customHeight="1" x14ac:dyDescent="0.45">
      <c r="A284" s="21">
        <v>124152003</v>
      </c>
      <c r="B284" s="419">
        <v>5</v>
      </c>
      <c r="C284" s="421" t="s">
        <v>11812</v>
      </c>
      <c r="D284" s="431" t="s">
        <v>11813</v>
      </c>
      <c r="E284" t="s">
        <v>303</v>
      </c>
      <c r="F284" s="420" t="s">
        <v>14091</v>
      </c>
      <c r="G284" s="422" t="s">
        <v>1233</v>
      </c>
      <c r="H284" s="21" t="s">
        <v>1669</v>
      </c>
      <c r="I284" t="s">
        <v>1668</v>
      </c>
      <c r="J284" s="21" t="s">
        <v>1669</v>
      </c>
      <c r="K284" s="423"/>
      <c r="L284"/>
      <c r="N284"/>
      <c r="O284"/>
      <c r="P284"/>
      <c r="Q284"/>
      <c r="R284"/>
    </row>
    <row r="285" spans="1:18" ht="15" customHeight="1" x14ac:dyDescent="0.45">
      <c r="A285" s="21">
        <v>107653040</v>
      </c>
      <c r="B285" s="419">
        <v>1</v>
      </c>
      <c r="C285" s="421" t="s">
        <v>11814</v>
      </c>
      <c r="D285" s="431" t="s">
        <v>14114</v>
      </c>
      <c r="E285" t="s">
        <v>14094</v>
      </c>
      <c r="F285" s="420" t="s">
        <v>14090</v>
      </c>
      <c r="G285" s="422" t="s">
        <v>1233</v>
      </c>
      <c r="H285" s="21" t="s">
        <v>1670</v>
      </c>
      <c r="I285" t="s">
        <v>14094</v>
      </c>
      <c r="J285" s="21" t="s">
        <v>1670</v>
      </c>
      <c r="K285" s="423"/>
      <c r="L285"/>
      <c r="N285"/>
      <c r="O285"/>
      <c r="P285"/>
      <c r="Q285"/>
      <c r="R285"/>
    </row>
    <row r="286" spans="1:18" ht="15" customHeight="1" x14ac:dyDescent="0.45">
      <c r="A286" s="21">
        <v>106172003</v>
      </c>
      <c r="B286" s="419">
        <v>1</v>
      </c>
      <c r="C286" s="421" t="s">
        <v>11815</v>
      </c>
      <c r="D286" s="431" t="s">
        <v>11817</v>
      </c>
      <c r="E286" t="s">
        <v>306</v>
      </c>
      <c r="F286" s="420" t="s">
        <v>14091</v>
      </c>
      <c r="G286" s="422" t="s">
        <v>1233</v>
      </c>
      <c r="H286" s="21" t="s">
        <v>1672</v>
      </c>
      <c r="I286" t="s">
        <v>1671</v>
      </c>
      <c r="J286" s="21" t="s">
        <v>1672</v>
      </c>
      <c r="K286" s="423"/>
      <c r="L286"/>
      <c r="N286"/>
      <c r="O286"/>
      <c r="P286"/>
      <c r="Q286"/>
      <c r="R286"/>
    </row>
    <row r="287" spans="1:18" ht="15" customHeight="1" x14ac:dyDescent="0.45">
      <c r="A287" s="21">
        <v>106172003</v>
      </c>
      <c r="B287" s="419">
        <v>2</v>
      </c>
      <c r="C287" s="421" t="s">
        <v>11816</v>
      </c>
      <c r="D287" s="431" t="s">
        <v>11818</v>
      </c>
      <c r="E287" t="s">
        <v>306</v>
      </c>
      <c r="F287" s="420" t="s">
        <v>14091</v>
      </c>
      <c r="G287" s="422" t="s">
        <v>1233</v>
      </c>
      <c r="H287" s="21" t="s">
        <v>1674</v>
      </c>
      <c r="I287" t="s">
        <v>1673</v>
      </c>
      <c r="J287" s="21" t="s">
        <v>1674</v>
      </c>
      <c r="K287" s="423"/>
      <c r="L287"/>
      <c r="N287"/>
      <c r="O287"/>
      <c r="P287"/>
      <c r="Q287"/>
      <c r="R287"/>
    </row>
    <row r="288" spans="1:18" ht="15" customHeight="1" x14ac:dyDescent="0.45">
      <c r="A288" s="21">
        <v>119352203</v>
      </c>
      <c r="B288" s="419">
        <v>1</v>
      </c>
      <c r="C288" s="421" t="s">
        <v>11819</v>
      </c>
      <c r="D288" s="431" t="s">
        <v>11820</v>
      </c>
      <c r="E288" t="s">
        <v>308</v>
      </c>
      <c r="F288" s="420" t="s">
        <v>14091</v>
      </c>
      <c r="G288" s="422" t="s">
        <v>1233</v>
      </c>
      <c r="H288" s="21" t="s">
        <v>11089</v>
      </c>
      <c r="I288" t="s">
        <v>11090</v>
      </c>
      <c r="J288" s="21" t="s">
        <v>11089</v>
      </c>
      <c r="K288" s="423"/>
      <c r="L288"/>
      <c r="N288"/>
      <c r="O288"/>
      <c r="P288"/>
      <c r="Q288"/>
      <c r="R288"/>
    </row>
    <row r="289" spans="1:18" ht="15" customHeight="1" x14ac:dyDescent="0.45">
      <c r="A289" s="21">
        <v>103022803</v>
      </c>
      <c r="B289" s="419">
        <v>1</v>
      </c>
      <c r="C289" s="421" t="s">
        <v>11821</v>
      </c>
      <c r="D289" s="431" t="s">
        <v>11822</v>
      </c>
      <c r="E289" t="s">
        <v>310</v>
      </c>
      <c r="F289" s="420" t="s">
        <v>14091</v>
      </c>
      <c r="G289" s="422" t="s">
        <v>1233</v>
      </c>
      <c r="H289" s="21" t="s">
        <v>11823</v>
      </c>
      <c r="I289" t="s">
        <v>11824</v>
      </c>
      <c r="J289" s="21" t="s">
        <v>11823</v>
      </c>
      <c r="K289" s="423"/>
      <c r="L289"/>
      <c r="N289"/>
      <c r="O289"/>
      <c r="P289"/>
      <c r="Q289"/>
      <c r="R289"/>
    </row>
    <row r="290" spans="1:18" ht="15" customHeight="1" x14ac:dyDescent="0.45">
      <c r="A290" s="21">
        <v>117412003</v>
      </c>
      <c r="B290" s="419">
        <v>1</v>
      </c>
      <c r="C290" s="421" t="s">
        <v>11825</v>
      </c>
      <c r="D290" s="431" t="s">
        <v>11826</v>
      </c>
      <c r="E290" t="s">
        <v>312</v>
      </c>
      <c r="F290" s="420" t="s">
        <v>14091</v>
      </c>
      <c r="G290" s="422" t="s">
        <v>1233</v>
      </c>
      <c r="H290" s="21" t="s">
        <v>1676</v>
      </c>
      <c r="I290" t="s">
        <v>1675</v>
      </c>
      <c r="J290" s="21" t="s">
        <v>1676</v>
      </c>
      <c r="K290" s="423"/>
      <c r="L290"/>
      <c r="N290"/>
      <c r="O290"/>
      <c r="P290"/>
      <c r="Q290"/>
      <c r="R290"/>
    </row>
    <row r="291" spans="1:18" ht="15" customHeight="1" x14ac:dyDescent="0.45">
      <c r="A291" s="21">
        <v>121392303</v>
      </c>
      <c r="B291" s="419">
        <v>1</v>
      </c>
      <c r="C291" s="421" t="s">
        <v>11827</v>
      </c>
      <c r="D291" s="431" t="s">
        <v>11828</v>
      </c>
      <c r="E291" t="s">
        <v>314</v>
      </c>
      <c r="F291" s="420" t="s">
        <v>14091</v>
      </c>
      <c r="G291" s="422" t="s">
        <v>1233</v>
      </c>
      <c r="H291" s="21" t="s">
        <v>1678</v>
      </c>
      <c r="I291" t="s">
        <v>1677</v>
      </c>
      <c r="J291" s="21" t="s">
        <v>1678</v>
      </c>
      <c r="K291" s="423"/>
      <c r="L291"/>
      <c r="N291"/>
      <c r="O291"/>
      <c r="P291"/>
      <c r="Q291"/>
      <c r="R291"/>
    </row>
    <row r="292" spans="1:18" ht="15" customHeight="1" x14ac:dyDescent="0.45">
      <c r="A292" s="21">
        <v>121392303</v>
      </c>
      <c r="B292" s="419">
        <v>2</v>
      </c>
      <c r="C292" s="421" t="s">
        <v>11829</v>
      </c>
      <c r="D292" s="431" t="s">
        <v>11830</v>
      </c>
      <c r="E292" t="s">
        <v>314</v>
      </c>
      <c r="F292" s="420" t="s">
        <v>14091</v>
      </c>
      <c r="G292" s="422" t="s">
        <v>1233</v>
      </c>
      <c r="H292" s="21" t="s">
        <v>1680</v>
      </c>
      <c r="I292" t="s">
        <v>1679</v>
      </c>
      <c r="J292" s="21" t="s">
        <v>1680</v>
      </c>
      <c r="K292" s="423"/>
      <c r="L292"/>
      <c r="N292"/>
      <c r="O292"/>
      <c r="P292"/>
      <c r="Q292"/>
      <c r="R292"/>
    </row>
    <row r="293" spans="1:18" ht="15" customHeight="1" x14ac:dyDescent="0.45">
      <c r="A293" s="21">
        <v>121392303</v>
      </c>
      <c r="B293" s="419">
        <v>3</v>
      </c>
      <c r="C293" s="421" t="s">
        <v>11831</v>
      </c>
      <c r="D293" s="431" t="s">
        <v>11832</v>
      </c>
      <c r="E293" t="s">
        <v>314</v>
      </c>
      <c r="F293" s="420" t="s">
        <v>14091</v>
      </c>
      <c r="G293" s="422" t="s">
        <v>1233</v>
      </c>
      <c r="H293" s="21" t="s">
        <v>1682</v>
      </c>
      <c r="I293" t="s">
        <v>1681</v>
      </c>
      <c r="J293" s="21" t="s">
        <v>1682</v>
      </c>
      <c r="K293" s="423"/>
      <c r="L293"/>
      <c r="N293"/>
      <c r="O293"/>
      <c r="P293"/>
      <c r="Q293"/>
      <c r="R293"/>
    </row>
    <row r="294" spans="1:18" ht="15" customHeight="1" x14ac:dyDescent="0.45">
      <c r="A294" s="21">
        <v>115212503</v>
      </c>
      <c r="B294" s="419">
        <v>1</v>
      </c>
      <c r="C294" s="421" t="s">
        <v>11833</v>
      </c>
      <c r="D294" s="431" t="s">
        <v>11834</v>
      </c>
      <c r="E294" t="s">
        <v>316</v>
      </c>
      <c r="F294" s="420" t="s">
        <v>14091</v>
      </c>
      <c r="G294" s="422" t="s">
        <v>1233</v>
      </c>
      <c r="H294" s="21" t="s">
        <v>1684</v>
      </c>
      <c r="I294" t="s">
        <v>1683</v>
      </c>
      <c r="J294" s="21" t="s">
        <v>1684</v>
      </c>
      <c r="K294" s="423"/>
      <c r="L294"/>
      <c r="N294"/>
      <c r="O294"/>
      <c r="P294"/>
      <c r="Q294"/>
      <c r="R294"/>
    </row>
    <row r="295" spans="1:18" ht="15" customHeight="1" x14ac:dyDescent="0.45">
      <c r="A295" s="21">
        <v>115212503</v>
      </c>
      <c r="B295" s="419">
        <v>2</v>
      </c>
      <c r="C295" s="421" t="s">
        <v>11835</v>
      </c>
      <c r="D295" s="431" t="s">
        <v>11836</v>
      </c>
      <c r="E295" t="s">
        <v>316</v>
      </c>
      <c r="F295" s="420" t="s">
        <v>14091</v>
      </c>
      <c r="G295" s="422" t="s">
        <v>1233</v>
      </c>
      <c r="H295" s="21" t="s">
        <v>1686</v>
      </c>
      <c r="I295" t="s">
        <v>1685</v>
      </c>
      <c r="J295" s="21" t="s">
        <v>1686</v>
      </c>
      <c r="K295" s="423"/>
      <c r="L295"/>
      <c r="N295"/>
      <c r="O295"/>
      <c r="P295"/>
      <c r="Q295"/>
      <c r="R295"/>
    </row>
    <row r="296" spans="1:18" ht="15" customHeight="1" x14ac:dyDescent="0.45">
      <c r="A296" s="21">
        <v>120452003</v>
      </c>
      <c r="B296" s="419">
        <v>1</v>
      </c>
      <c r="C296" s="421" t="s">
        <v>11837</v>
      </c>
      <c r="D296" s="431" t="s">
        <v>11838</v>
      </c>
      <c r="E296" t="s">
        <v>318</v>
      </c>
      <c r="F296" s="420" t="s">
        <v>14091</v>
      </c>
      <c r="G296" s="422" t="s">
        <v>1233</v>
      </c>
      <c r="H296" s="21" t="s">
        <v>1688</v>
      </c>
      <c r="I296" t="s">
        <v>1687</v>
      </c>
      <c r="J296" s="21" t="s">
        <v>1688</v>
      </c>
      <c r="K296" s="423"/>
      <c r="L296"/>
      <c r="N296"/>
      <c r="O296"/>
      <c r="P296"/>
      <c r="Q296"/>
      <c r="R296"/>
    </row>
    <row r="297" spans="1:18" ht="15" customHeight="1" x14ac:dyDescent="0.45">
      <c r="A297" s="21">
        <v>120452003</v>
      </c>
      <c r="B297" s="419">
        <v>2</v>
      </c>
      <c r="C297" s="421" t="s">
        <v>11839</v>
      </c>
      <c r="D297" s="431" t="s">
        <v>11840</v>
      </c>
      <c r="E297" t="s">
        <v>318</v>
      </c>
      <c r="F297" s="420" t="s">
        <v>14091</v>
      </c>
      <c r="G297" s="422" t="s">
        <v>1233</v>
      </c>
      <c r="H297" s="21" t="s">
        <v>1690</v>
      </c>
      <c r="I297" t="s">
        <v>1689</v>
      </c>
      <c r="J297" s="21" t="s">
        <v>1690</v>
      </c>
      <c r="K297" s="423"/>
      <c r="L297"/>
      <c r="N297"/>
      <c r="O297"/>
      <c r="P297"/>
      <c r="Q297"/>
      <c r="R297"/>
    </row>
    <row r="298" spans="1:18" ht="15" customHeight="1" x14ac:dyDescent="0.45">
      <c r="A298" s="21">
        <v>120452003</v>
      </c>
      <c r="B298" s="419">
        <v>3</v>
      </c>
      <c r="C298" s="421" t="s">
        <v>11841</v>
      </c>
      <c r="D298" s="431" t="s">
        <v>11842</v>
      </c>
      <c r="E298" t="s">
        <v>318</v>
      </c>
      <c r="F298" s="420" t="s">
        <v>14091</v>
      </c>
      <c r="G298" s="422" t="s">
        <v>1233</v>
      </c>
      <c r="H298" s="21" t="s">
        <v>1692</v>
      </c>
      <c r="I298" t="s">
        <v>1691</v>
      </c>
      <c r="J298" s="21" t="s">
        <v>1692</v>
      </c>
      <c r="K298" s="423"/>
      <c r="L298"/>
      <c r="N298"/>
      <c r="O298"/>
      <c r="P298"/>
      <c r="Q298"/>
      <c r="R298"/>
    </row>
    <row r="299" spans="1:18" ht="15" customHeight="1" x14ac:dyDescent="0.45">
      <c r="A299" s="21">
        <v>120452003</v>
      </c>
      <c r="B299" s="419">
        <v>4</v>
      </c>
      <c r="C299" s="421" t="s">
        <v>11843</v>
      </c>
      <c r="D299" s="431" t="s">
        <v>11844</v>
      </c>
      <c r="E299" t="s">
        <v>318</v>
      </c>
      <c r="F299" s="420" t="s">
        <v>14091</v>
      </c>
      <c r="G299" s="422" t="s">
        <v>1233</v>
      </c>
      <c r="H299" s="21" t="s">
        <v>1694</v>
      </c>
      <c r="I299" t="s">
        <v>1693</v>
      </c>
      <c r="J299" s="21" t="s">
        <v>1694</v>
      </c>
      <c r="K299" s="423"/>
      <c r="L299"/>
      <c r="N299"/>
      <c r="O299"/>
      <c r="P299"/>
      <c r="Q299"/>
      <c r="R299"/>
    </row>
    <row r="300" spans="1:18" ht="15" customHeight="1" x14ac:dyDescent="0.45">
      <c r="A300" s="21">
        <v>113362303</v>
      </c>
      <c r="B300" s="419">
        <v>1</v>
      </c>
      <c r="C300" s="421" t="s">
        <v>11845</v>
      </c>
      <c r="D300" s="431" t="s">
        <v>11846</v>
      </c>
      <c r="E300" t="s">
        <v>320</v>
      </c>
      <c r="F300" s="420" t="s">
        <v>14091</v>
      </c>
      <c r="G300" s="422" t="s">
        <v>1233</v>
      </c>
      <c r="H300" s="21" t="s">
        <v>1696</v>
      </c>
      <c r="I300" t="s">
        <v>1695</v>
      </c>
      <c r="J300" s="21" t="s">
        <v>1696</v>
      </c>
      <c r="K300" s="423"/>
      <c r="L300"/>
      <c r="N300"/>
      <c r="O300"/>
      <c r="P300"/>
      <c r="Q300"/>
      <c r="R300"/>
    </row>
    <row r="301" spans="1:18" ht="15" customHeight="1" x14ac:dyDescent="0.45">
      <c r="A301" s="21">
        <v>113362303</v>
      </c>
      <c r="B301" s="419">
        <v>2</v>
      </c>
      <c r="C301" s="421" t="s">
        <v>11847</v>
      </c>
      <c r="D301" s="431" t="s">
        <v>11848</v>
      </c>
      <c r="E301" t="s">
        <v>320</v>
      </c>
      <c r="F301" s="420" t="s">
        <v>14091</v>
      </c>
      <c r="G301" s="422" t="s">
        <v>1233</v>
      </c>
      <c r="H301" s="21" t="s">
        <v>1698</v>
      </c>
      <c r="I301" t="s">
        <v>1697</v>
      </c>
      <c r="J301" s="21" t="s">
        <v>1698</v>
      </c>
      <c r="K301" s="423"/>
      <c r="L301"/>
      <c r="N301"/>
      <c r="O301"/>
      <c r="P301"/>
      <c r="Q301"/>
      <c r="R301"/>
    </row>
    <row r="302" spans="1:18" ht="15" customHeight="1" x14ac:dyDescent="0.45">
      <c r="A302" s="21">
        <v>113382303</v>
      </c>
      <c r="B302" s="419">
        <v>1</v>
      </c>
      <c r="C302" s="421" t="s">
        <v>11849</v>
      </c>
      <c r="D302" s="431" t="s">
        <v>11850</v>
      </c>
      <c r="E302" t="s">
        <v>322</v>
      </c>
      <c r="F302" s="420" t="s">
        <v>14091</v>
      </c>
      <c r="G302" s="422" t="s">
        <v>1233</v>
      </c>
      <c r="H302" s="21" t="s">
        <v>1700</v>
      </c>
      <c r="I302" t="s">
        <v>1699</v>
      </c>
      <c r="J302" s="21" t="s">
        <v>1700</v>
      </c>
      <c r="K302" s="423"/>
      <c r="L302"/>
      <c r="N302"/>
      <c r="O302"/>
      <c r="P302"/>
      <c r="Q302"/>
      <c r="R302"/>
    </row>
    <row r="303" spans="1:18" ht="15" customHeight="1" x14ac:dyDescent="0.45">
      <c r="A303" s="21">
        <v>113382303</v>
      </c>
      <c r="B303" s="419">
        <v>2</v>
      </c>
      <c r="C303" s="421" t="s">
        <v>11851</v>
      </c>
      <c r="D303" s="431" t="s">
        <v>11852</v>
      </c>
      <c r="E303" t="s">
        <v>322</v>
      </c>
      <c r="F303" s="420" t="s">
        <v>14091</v>
      </c>
      <c r="G303" s="422" t="s">
        <v>1233</v>
      </c>
      <c r="H303" s="21" t="s">
        <v>1702</v>
      </c>
      <c r="I303" t="s">
        <v>1701</v>
      </c>
      <c r="J303" s="21" t="s">
        <v>1702</v>
      </c>
      <c r="K303" s="423"/>
      <c r="L303"/>
      <c r="N303"/>
      <c r="O303"/>
      <c r="P303"/>
      <c r="Q303"/>
      <c r="R303"/>
    </row>
    <row r="304" spans="1:18" ht="15" customHeight="1" x14ac:dyDescent="0.45">
      <c r="A304" s="21">
        <v>112672203</v>
      </c>
      <c r="B304" s="419">
        <v>1</v>
      </c>
      <c r="C304" s="421" t="s">
        <v>11853</v>
      </c>
      <c r="D304" s="431" t="s">
        <v>11854</v>
      </c>
      <c r="E304" t="s">
        <v>324</v>
      </c>
      <c r="F304" s="420" t="s">
        <v>14091</v>
      </c>
      <c r="G304" s="422" t="s">
        <v>1233</v>
      </c>
      <c r="H304" s="21" t="s">
        <v>1704</v>
      </c>
      <c r="I304" t="s">
        <v>1703</v>
      </c>
      <c r="J304" s="21" t="s">
        <v>1704</v>
      </c>
      <c r="K304" s="423"/>
      <c r="L304"/>
      <c r="N304"/>
      <c r="O304"/>
      <c r="P304"/>
      <c r="Q304"/>
      <c r="R304"/>
    </row>
    <row r="305" spans="1:18" ht="15" customHeight="1" x14ac:dyDescent="0.45">
      <c r="A305" s="21">
        <v>112672203</v>
      </c>
      <c r="B305" s="419">
        <v>2</v>
      </c>
      <c r="C305" s="421" t="s">
        <v>11855</v>
      </c>
      <c r="D305" s="431" t="s">
        <v>11856</v>
      </c>
      <c r="E305" t="s">
        <v>324</v>
      </c>
      <c r="F305" s="420" t="s">
        <v>14091</v>
      </c>
      <c r="G305" s="422" t="s">
        <v>1233</v>
      </c>
      <c r="H305" s="21" t="s">
        <v>1706</v>
      </c>
      <c r="I305" t="s">
        <v>1705</v>
      </c>
      <c r="J305" s="21" t="s">
        <v>1706</v>
      </c>
      <c r="K305" s="423"/>
      <c r="L305"/>
      <c r="N305"/>
      <c r="O305"/>
      <c r="P305"/>
      <c r="Q305"/>
      <c r="R305"/>
    </row>
    <row r="306" spans="1:18" ht="15" customHeight="1" x14ac:dyDescent="0.45">
      <c r="A306" s="21">
        <v>120483302</v>
      </c>
      <c r="B306" s="419">
        <v>1</v>
      </c>
      <c r="C306" s="421" t="s">
        <v>11857</v>
      </c>
      <c r="D306" s="431" t="s">
        <v>11858</v>
      </c>
      <c r="E306" t="s">
        <v>326</v>
      </c>
      <c r="F306" s="420" t="s">
        <v>14091</v>
      </c>
      <c r="G306" s="422" t="s">
        <v>1233</v>
      </c>
      <c r="H306" s="21" t="s">
        <v>1708</v>
      </c>
      <c r="I306" t="s">
        <v>1707</v>
      </c>
      <c r="J306" s="21" t="s">
        <v>1708</v>
      </c>
      <c r="K306" s="423"/>
      <c r="L306"/>
      <c r="N306"/>
      <c r="O306"/>
      <c r="P306"/>
      <c r="Q306"/>
      <c r="R306"/>
    </row>
    <row r="307" spans="1:18" ht="15" customHeight="1" x14ac:dyDescent="0.45">
      <c r="A307" s="21">
        <v>120483302</v>
      </c>
      <c r="B307" s="419">
        <v>2</v>
      </c>
      <c r="C307" s="421" t="s">
        <v>11859</v>
      </c>
      <c r="D307" s="431" t="s">
        <v>11860</v>
      </c>
      <c r="E307" t="s">
        <v>326</v>
      </c>
      <c r="F307" s="420" t="s">
        <v>14091</v>
      </c>
      <c r="G307" s="422" t="s">
        <v>1233</v>
      </c>
      <c r="H307" s="21" t="s">
        <v>11861</v>
      </c>
      <c r="I307" t="s">
        <v>11862</v>
      </c>
      <c r="J307" s="21" t="s">
        <v>11861</v>
      </c>
      <c r="K307" s="423"/>
      <c r="L307"/>
      <c r="N307"/>
      <c r="O307"/>
      <c r="P307"/>
      <c r="Q307"/>
      <c r="R307"/>
    </row>
    <row r="308" spans="1:18" ht="15" customHeight="1" x14ac:dyDescent="0.45">
      <c r="A308" s="21">
        <v>103023153</v>
      </c>
      <c r="B308" s="419">
        <v>1</v>
      </c>
      <c r="C308" s="421" t="s">
        <v>11863</v>
      </c>
      <c r="D308" s="431" t="s">
        <v>11864</v>
      </c>
      <c r="E308" t="s">
        <v>328</v>
      </c>
      <c r="F308" s="420" t="s">
        <v>14091</v>
      </c>
      <c r="G308" s="422" t="s">
        <v>1233</v>
      </c>
      <c r="H308" s="21" t="s">
        <v>1710</v>
      </c>
      <c r="I308" t="s">
        <v>1709</v>
      </c>
      <c r="J308" s="21" t="s">
        <v>1710</v>
      </c>
      <c r="K308" s="423"/>
      <c r="L308"/>
      <c r="N308"/>
      <c r="O308"/>
      <c r="P308"/>
      <c r="Q308"/>
      <c r="R308"/>
    </row>
    <row r="309" spans="1:18" ht="15" customHeight="1" x14ac:dyDescent="0.45">
      <c r="A309" s="21">
        <v>103023153</v>
      </c>
      <c r="B309" s="419">
        <v>2</v>
      </c>
      <c r="C309" s="421" t="s">
        <v>11865</v>
      </c>
      <c r="D309" s="431" t="s">
        <v>11866</v>
      </c>
      <c r="E309" t="s">
        <v>328</v>
      </c>
      <c r="F309" s="420" t="s">
        <v>14091</v>
      </c>
      <c r="G309" s="422" t="s">
        <v>1233</v>
      </c>
      <c r="H309" s="21" t="s">
        <v>1712</v>
      </c>
      <c r="I309" t="s">
        <v>1711</v>
      </c>
      <c r="J309" s="21" t="s">
        <v>1712</v>
      </c>
      <c r="K309" s="423"/>
      <c r="L309"/>
      <c r="N309"/>
      <c r="O309"/>
      <c r="P309"/>
      <c r="Q309"/>
      <c r="R309"/>
    </row>
    <row r="310" spans="1:18" ht="15" customHeight="1" x14ac:dyDescent="0.45">
      <c r="A310" s="21">
        <v>113362403</v>
      </c>
      <c r="B310" s="419">
        <v>1</v>
      </c>
      <c r="C310" s="421" t="s">
        <v>11867</v>
      </c>
      <c r="D310" s="431" t="s">
        <v>11868</v>
      </c>
      <c r="E310" t="s">
        <v>330</v>
      </c>
      <c r="F310" s="420" t="s">
        <v>14091</v>
      </c>
      <c r="G310" s="422" t="s">
        <v>1233</v>
      </c>
      <c r="H310" s="21" t="s">
        <v>1714</v>
      </c>
      <c r="I310" t="s">
        <v>1713</v>
      </c>
      <c r="J310" s="21" t="s">
        <v>1714</v>
      </c>
      <c r="K310" s="423"/>
      <c r="L310"/>
      <c r="N310"/>
      <c r="O310"/>
      <c r="P310"/>
      <c r="Q310"/>
      <c r="R310"/>
    </row>
    <row r="311" spans="1:18" ht="15" customHeight="1" x14ac:dyDescent="0.45">
      <c r="A311" s="21">
        <v>113362403</v>
      </c>
      <c r="B311" s="419">
        <v>2</v>
      </c>
      <c r="C311" s="421" t="s">
        <v>11869</v>
      </c>
      <c r="D311" s="431" t="s">
        <v>11870</v>
      </c>
      <c r="E311" t="s">
        <v>330</v>
      </c>
      <c r="F311" s="420" t="s">
        <v>14091</v>
      </c>
      <c r="G311" s="422" t="s">
        <v>1233</v>
      </c>
      <c r="H311" s="21" t="s">
        <v>1716</v>
      </c>
      <c r="I311" t="s">
        <v>1715</v>
      </c>
      <c r="J311" s="21" t="s">
        <v>1716</v>
      </c>
      <c r="K311" s="423"/>
      <c r="L311"/>
      <c r="N311"/>
      <c r="O311"/>
      <c r="P311"/>
      <c r="Q311"/>
      <c r="R311"/>
    </row>
    <row r="312" spans="1:18" ht="15" customHeight="1" x14ac:dyDescent="0.45">
      <c r="A312" s="21">
        <v>119582503</v>
      </c>
      <c r="B312" s="419">
        <v>1</v>
      </c>
      <c r="C312" s="421" t="s">
        <v>11871</v>
      </c>
      <c r="D312" s="431" t="s">
        <v>11872</v>
      </c>
      <c r="E312" t="s">
        <v>332</v>
      </c>
      <c r="F312" s="420" t="s">
        <v>14091</v>
      </c>
      <c r="G312" s="422" t="s">
        <v>1233</v>
      </c>
      <c r="H312" s="21" t="s">
        <v>1718</v>
      </c>
      <c r="I312" t="s">
        <v>1717</v>
      </c>
      <c r="J312" s="21" t="s">
        <v>1718</v>
      </c>
      <c r="K312" s="423"/>
      <c r="L312"/>
      <c r="N312"/>
      <c r="O312"/>
      <c r="P312"/>
      <c r="Q312"/>
      <c r="R312"/>
    </row>
    <row r="313" spans="1:18" ht="15" customHeight="1" x14ac:dyDescent="0.45">
      <c r="A313" s="21">
        <v>104372003</v>
      </c>
      <c r="B313" s="419">
        <v>1</v>
      </c>
      <c r="C313" s="421" t="s">
        <v>11873</v>
      </c>
      <c r="D313" s="431" t="s">
        <v>11874</v>
      </c>
      <c r="E313" t="s">
        <v>334</v>
      </c>
      <c r="F313" s="420" t="s">
        <v>14091</v>
      </c>
      <c r="G313" s="422" t="s">
        <v>1233</v>
      </c>
      <c r="H313" s="21" t="s">
        <v>1720</v>
      </c>
      <c r="I313" t="s">
        <v>1719</v>
      </c>
      <c r="J313" s="21" t="s">
        <v>1720</v>
      </c>
      <c r="K313" s="423"/>
      <c r="L313"/>
      <c r="N313"/>
      <c r="O313"/>
      <c r="P313"/>
      <c r="Q313"/>
      <c r="R313"/>
    </row>
    <row r="314" spans="1:18" ht="15" customHeight="1" x14ac:dyDescent="0.45">
      <c r="A314" s="21">
        <v>199025446</v>
      </c>
      <c r="B314" s="419">
        <v>1</v>
      </c>
      <c r="C314" s="421" t="s">
        <v>11875</v>
      </c>
      <c r="D314" s="431" t="s">
        <v>18302</v>
      </c>
      <c r="E314" t="s">
        <v>18253</v>
      </c>
      <c r="F314" s="420" t="s">
        <v>14090</v>
      </c>
      <c r="G314" s="422" t="s">
        <v>1233</v>
      </c>
      <c r="H314" s="21" t="s">
        <v>1721</v>
      </c>
      <c r="I314" t="s">
        <v>18253</v>
      </c>
      <c r="J314" s="21" t="s">
        <v>1721</v>
      </c>
      <c r="K314" s="423"/>
      <c r="L314"/>
      <c r="N314"/>
      <c r="O314"/>
      <c r="P314"/>
      <c r="Q314"/>
      <c r="R314"/>
    </row>
    <row r="315" spans="1:18" ht="15" customHeight="1" x14ac:dyDescent="0.45">
      <c r="A315" s="21">
        <v>113362603</v>
      </c>
      <c r="B315" s="419">
        <v>1</v>
      </c>
      <c r="C315" s="421" t="s">
        <v>11876</v>
      </c>
      <c r="D315" s="431" t="s">
        <v>11877</v>
      </c>
      <c r="E315" t="s">
        <v>337</v>
      </c>
      <c r="F315" s="420" t="s">
        <v>14091</v>
      </c>
      <c r="G315" s="422" t="s">
        <v>1233</v>
      </c>
      <c r="H315" s="21" t="s">
        <v>1723</v>
      </c>
      <c r="I315" t="s">
        <v>1722</v>
      </c>
      <c r="J315" s="21" t="s">
        <v>1723</v>
      </c>
      <c r="K315" s="423"/>
      <c r="L315"/>
      <c r="N315"/>
      <c r="O315"/>
      <c r="P315"/>
      <c r="Q315"/>
      <c r="R315"/>
    </row>
    <row r="316" spans="1:18" ht="15" customHeight="1" x14ac:dyDescent="0.45">
      <c r="A316" s="21">
        <v>113362603</v>
      </c>
      <c r="B316" s="419">
        <v>2</v>
      </c>
      <c r="C316" s="421" t="s">
        <v>11878</v>
      </c>
      <c r="D316" s="431" t="s">
        <v>11879</v>
      </c>
      <c r="E316" t="s">
        <v>337</v>
      </c>
      <c r="F316" s="420" t="s">
        <v>14091</v>
      </c>
      <c r="G316" s="422" t="s">
        <v>1233</v>
      </c>
      <c r="H316" s="21" t="s">
        <v>1725</v>
      </c>
      <c r="I316" t="s">
        <v>1724</v>
      </c>
      <c r="J316" s="21" t="s">
        <v>1725</v>
      </c>
      <c r="K316" s="423"/>
      <c r="L316"/>
      <c r="N316"/>
      <c r="O316"/>
      <c r="P316"/>
      <c r="Q316"/>
      <c r="R316"/>
    </row>
    <row r="317" spans="1:18" ht="15" customHeight="1" x14ac:dyDescent="0.45">
      <c r="A317" s="21">
        <v>105252602</v>
      </c>
      <c r="B317" s="419">
        <v>1</v>
      </c>
      <c r="C317" s="421" t="s">
        <v>11880</v>
      </c>
      <c r="D317" s="431" t="s">
        <v>13997</v>
      </c>
      <c r="E317" t="s">
        <v>339</v>
      </c>
      <c r="F317" s="420" t="s">
        <v>14091</v>
      </c>
      <c r="G317" s="422" t="s">
        <v>1233</v>
      </c>
      <c r="H317" s="21" t="s">
        <v>13998</v>
      </c>
      <c r="I317" t="s">
        <v>13999</v>
      </c>
      <c r="J317" s="21" t="s">
        <v>13998</v>
      </c>
      <c r="K317" s="423"/>
      <c r="L317"/>
      <c r="N317"/>
      <c r="O317"/>
      <c r="P317"/>
      <c r="Q317"/>
      <c r="R317"/>
    </row>
    <row r="318" spans="1:18" ht="15" customHeight="1" x14ac:dyDescent="0.45">
      <c r="A318" s="21">
        <v>105252602</v>
      </c>
      <c r="B318" s="419">
        <v>2</v>
      </c>
      <c r="C318" s="421" t="s">
        <v>11881</v>
      </c>
      <c r="D318" s="431" t="s">
        <v>14000</v>
      </c>
      <c r="E318" t="s">
        <v>339</v>
      </c>
      <c r="F318" s="420" t="s">
        <v>14091</v>
      </c>
      <c r="G318" s="422" t="s">
        <v>1233</v>
      </c>
      <c r="H318" s="21" t="s">
        <v>14001</v>
      </c>
      <c r="I318" t="s">
        <v>14002</v>
      </c>
      <c r="J318" s="21" t="s">
        <v>14001</v>
      </c>
      <c r="K318" s="423"/>
      <c r="L318"/>
      <c r="N318"/>
      <c r="O318"/>
      <c r="P318"/>
      <c r="Q318"/>
      <c r="R318"/>
    </row>
    <row r="319" spans="1:18" ht="15" customHeight="1" x14ac:dyDescent="0.45">
      <c r="A319" s="21">
        <v>105252602</v>
      </c>
      <c r="B319" s="419">
        <v>3</v>
      </c>
      <c r="C319" s="421" t="s">
        <v>11882</v>
      </c>
      <c r="D319" s="431" t="s">
        <v>11885</v>
      </c>
      <c r="E319" t="s">
        <v>339</v>
      </c>
      <c r="F319" s="420" t="s">
        <v>14091</v>
      </c>
      <c r="G319" s="422" t="s">
        <v>1233</v>
      </c>
      <c r="H319" s="21" t="s">
        <v>1728</v>
      </c>
      <c r="I319" t="s">
        <v>1727</v>
      </c>
      <c r="J319" s="21" t="s">
        <v>1728</v>
      </c>
      <c r="K319" s="423"/>
      <c r="L319"/>
      <c r="N319"/>
      <c r="O319"/>
      <c r="P319"/>
      <c r="Q319"/>
      <c r="R319"/>
    </row>
    <row r="320" spans="1:18" ht="15" customHeight="1" x14ac:dyDescent="0.45">
      <c r="A320" s="21">
        <v>105252602</v>
      </c>
      <c r="B320" s="419">
        <v>4</v>
      </c>
      <c r="C320" s="421" t="s">
        <v>11883</v>
      </c>
      <c r="D320" s="431" t="s">
        <v>14003</v>
      </c>
      <c r="E320" t="s">
        <v>339</v>
      </c>
      <c r="F320" s="420" t="s">
        <v>14091</v>
      </c>
      <c r="G320" s="422" t="s">
        <v>1233</v>
      </c>
      <c r="H320" s="21" t="s">
        <v>14004</v>
      </c>
      <c r="I320" t="s">
        <v>14005</v>
      </c>
      <c r="J320" s="21" t="s">
        <v>14004</v>
      </c>
      <c r="K320" s="423"/>
      <c r="L320"/>
      <c r="N320"/>
      <c r="O320"/>
      <c r="P320"/>
      <c r="Q320"/>
      <c r="R320"/>
    </row>
    <row r="321" spans="1:18" ht="15" customHeight="1" x14ac:dyDescent="0.45">
      <c r="A321" s="21">
        <v>105252602</v>
      </c>
      <c r="B321" s="419">
        <v>5</v>
      </c>
      <c r="C321" s="421" t="s">
        <v>11884</v>
      </c>
      <c r="D321" s="431" t="s">
        <v>11886</v>
      </c>
      <c r="E321" t="s">
        <v>339</v>
      </c>
      <c r="F321" s="420" t="s">
        <v>14091</v>
      </c>
      <c r="G321" s="422" t="s">
        <v>1233</v>
      </c>
      <c r="H321" s="21" t="s">
        <v>1729</v>
      </c>
      <c r="I321" t="s">
        <v>11091</v>
      </c>
      <c r="J321" s="21" t="s">
        <v>1729</v>
      </c>
      <c r="K321" s="423"/>
      <c r="L321"/>
      <c r="N321"/>
      <c r="O321"/>
      <c r="P321"/>
      <c r="Q321"/>
      <c r="R321"/>
    </row>
    <row r="322" spans="1:18" ht="15" customHeight="1" x14ac:dyDescent="0.45">
      <c r="A322" s="21">
        <v>105257512</v>
      </c>
      <c r="B322" s="419">
        <v>1</v>
      </c>
      <c r="C322" s="421" t="s">
        <v>11887</v>
      </c>
      <c r="D322" s="431" t="s">
        <v>18303</v>
      </c>
      <c r="E322" t="s">
        <v>18254</v>
      </c>
      <c r="F322" s="420" t="s">
        <v>14090</v>
      </c>
      <c r="G322" s="422" t="s">
        <v>1233</v>
      </c>
      <c r="H322" s="21" t="s">
        <v>11092</v>
      </c>
      <c r="I322" t="s">
        <v>18254</v>
      </c>
      <c r="J322" s="21" t="s">
        <v>11092</v>
      </c>
      <c r="K322" s="423"/>
      <c r="L322"/>
      <c r="N322"/>
      <c r="O322"/>
      <c r="P322"/>
      <c r="Q322"/>
      <c r="R322"/>
    </row>
    <row r="323" spans="1:18" ht="15" customHeight="1" x14ac:dyDescent="0.45">
      <c r="A323" s="21">
        <v>126513440</v>
      </c>
      <c r="B323" s="419">
        <v>1</v>
      </c>
      <c r="C323" s="421" t="s">
        <v>11888</v>
      </c>
      <c r="D323" s="431" t="s">
        <v>18304</v>
      </c>
      <c r="E323" t="s">
        <v>18255</v>
      </c>
      <c r="F323" s="420" t="s">
        <v>14090</v>
      </c>
      <c r="G323" s="422" t="s">
        <v>1233</v>
      </c>
      <c r="H323" s="21" t="s">
        <v>1730</v>
      </c>
      <c r="I323" t="s">
        <v>18255</v>
      </c>
      <c r="J323" s="21" t="s">
        <v>1730</v>
      </c>
      <c r="K323" s="423"/>
      <c r="L323"/>
      <c r="N323"/>
      <c r="O323"/>
      <c r="P323"/>
      <c r="Q323"/>
      <c r="R323"/>
    </row>
    <row r="324" spans="1:18" ht="15" customHeight="1" x14ac:dyDescent="0.45">
      <c r="A324" s="21">
        <v>126511563</v>
      </c>
      <c r="B324" s="419">
        <v>1</v>
      </c>
      <c r="C324" s="421" t="s">
        <v>11889</v>
      </c>
      <c r="D324" s="431" t="s">
        <v>11890</v>
      </c>
      <c r="E324" t="s">
        <v>3445</v>
      </c>
      <c r="F324" s="420" t="s">
        <v>14090</v>
      </c>
      <c r="G324" s="422" t="s">
        <v>1233</v>
      </c>
      <c r="H324" s="21" t="s">
        <v>3446</v>
      </c>
      <c r="I324" t="s">
        <v>3445</v>
      </c>
      <c r="J324" s="21" t="s">
        <v>3446</v>
      </c>
      <c r="K324" s="423"/>
      <c r="L324"/>
      <c r="N324"/>
      <c r="O324"/>
      <c r="P324"/>
      <c r="Q324"/>
      <c r="R324"/>
    </row>
    <row r="325" spans="1:18" ht="15" customHeight="1" x14ac:dyDescent="0.45">
      <c r="A325" s="21">
        <v>126513100</v>
      </c>
      <c r="B325" s="419">
        <v>1</v>
      </c>
      <c r="C325" s="421" t="s">
        <v>11891</v>
      </c>
      <c r="D325" s="431" t="s">
        <v>11892</v>
      </c>
      <c r="E325" t="s">
        <v>342</v>
      </c>
      <c r="F325" s="420" t="s">
        <v>14090</v>
      </c>
      <c r="G325" s="422" t="s">
        <v>1233</v>
      </c>
      <c r="H325" s="21" t="s">
        <v>1732</v>
      </c>
      <c r="I325" t="s">
        <v>1731</v>
      </c>
      <c r="J325" s="21" t="s">
        <v>1732</v>
      </c>
      <c r="K325" s="423"/>
      <c r="L325"/>
      <c r="N325"/>
      <c r="O325"/>
      <c r="P325"/>
      <c r="Q325"/>
      <c r="R325"/>
    </row>
    <row r="326" spans="1:18" ht="15" customHeight="1" x14ac:dyDescent="0.45">
      <c r="A326" s="21">
        <v>108053003</v>
      </c>
      <c r="B326" s="419">
        <v>1</v>
      </c>
      <c r="C326" s="421" t="s">
        <v>11893</v>
      </c>
      <c r="D326" s="431" t="s">
        <v>11894</v>
      </c>
      <c r="E326" t="s">
        <v>344</v>
      </c>
      <c r="F326" s="420" t="s">
        <v>14091</v>
      </c>
      <c r="G326" s="422" t="s">
        <v>1233</v>
      </c>
      <c r="H326" s="21" t="s">
        <v>1734</v>
      </c>
      <c r="I326" t="s">
        <v>1733</v>
      </c>
      <c r="J326" s="21" t="s">
        <v>1734</v>
      </c>
      <c r="K326" s="423"/>
      <c r="L326"/>
      <c r="N326"/>
      <c r="O326"/>
      <c r="P326"/>
      <c r="Q326"/>
      <c r="R326"/>
    </row>
    <row r="327" spans="1:18" ht="15" customHeight="1" x14ac:dyDescent="0.45">
      <c r="A327" s="21">
        <v>108053003</v>
      </c>
      <c r="B327" s="419">
        <v>2</v>
      </c>
      <c r="C327" s="421" t="s">
        <v>11895</v>
      </c>
      <c r="D327" s="431" t="s">
        <v>11896</v>
      </c>
      <c r="E327" t="s">
        <v>344</v>
      </c>
      <c r="F327" s="420" t="s">
        <v>14091</v>
      </c>
      <c r="G327" s="422" t="s">
        <v>1233</v>
      </c>
      <c r="H327" s="21" t="s">
        <v>1736</v>
      </c>
      <c r="I327" t="s">
        <v>1735</v>
      </c>
      <c r="J327" s="21" t="s">
        <v>1736</v>
      </c>
      <c r="K327" s="423"/>
      <c r="L327"/>
      <c r="N327"/>
      <c r="O327"/>
      <c r="P327"/>
      <c r="Q327"/>
      <c r="R327"/>
    </row>
    <row r="328" spans="1:18" ht="15" customHeight="1" x14ac:dyDescent="0.45">
      <c r="A328" s="21">
        <v>120450003</v>
      </c>
      <c r="B328" s="419">
        <v>1</v>
      </c>
      <c r="C328" s="421" t="s">
        <v>11897</v>
      </c>
      <c r="D328" s="431" t="s">
        <v>11898</v>
      </c>
      <c r="E328" t="s">
        <v>346</v>
      </c>
      <c r="F328" s="420" t="s">
        <v>14090</v>
      </c>
      <c r="G328" s="422" t="s">
        <v>1233</v>
      </c>
      <c r="H328" s="21" t="s">
        <v>1737</v>
      </c>
      <c r="I328" t="s">
        <v>346</v>
      </c>
      <c r="J328" s="21" t="s">
        <v>1737</v>
      </c>
      <c r="K328" s="423"/>
      <c r="L328"/>
      <c r="N328"/>
      <c r="O328"/>
      <c r="P328"/>
      <c r="Q328"/>
      <c r="R328"/>
    </row>
    <row r="329" spans="1:18" ht="15" customHeight="1" x14ac:dyDescent="0.45">
      <c r="A329" s="21">
        <v>121398065</v>
      </c>
      <c r="B329" s="419">
        <v>1</v>
      </c>
      <c r="C329" s="421" t="s">
        <v>11899</v>
      </c>
      <c r="D329" s="431" t="s">
        <v>18305</v>
      </c>
      <c r="E329" t="s">
        <v>18256</v>
      </c>
      <c r="F329" s="420" t="s">
        <v>14090</v>
      </c>
      <c r="G329" s="422" t="s">
        <v>1233</v>
      </c>
      <c r="H329" s="21" t="s">
        <v>11093</v>
      </c>
      <c r="I329" t="s">
        <v>18256</v>
      </c>
      <c r="J329" s="21" t="s">
        <v>11093</v>
      </c>
      <c r="K329" s="423"/>
      <c r="L329"/>
      <c r="N329"/>
      <c r="O329"/>
      <c r="P329"/>
      <c r="Q329"/>
      <c r="R329"/>
    </row>
    <row r="330" spans="1:18" ht="15" customHeight="1" x14ac:dyDescent="0.45">
      <c r="A330" s="21">
        <v>114062003</v>
      </c>
      <c r="B330" s="419">
        <v>1</v>
      </c>
      <c r="C330" s="421" t="s">
        <v>11900</v>
      </c>
      <c r="D330" s="431" t="s">
        <v>11902</v>
      </c>
      <c r="E330" t="s">
        <v>348</v>
      </c>
      <c r="F330" s="420" t="s">
        <v>14091</v>
      </c>
      <c r="G330" s="422" t="s">
        <v>1233</v>
      </c>
      <c r="H330" s="21" t="s">
        <v>1739</v>
      </c>
      <c r="I330" t="s">
        <v>1738</v>
      </c>
      <c r="J330" s="21" t="s">
        <v>1739</v>
      </c>
      <c r="K330" s="423"/>
      <c r="L330"/>
      <c r="N330"/>
      <c r="O330"/>
      <c r="P330"/>
      <c r="Q330"/>
      <c r="R330"/>
    </row>
    <row r="331" spans="1:18" ht="15" customHeight="1" x14ac:dyDescent="0.45">
      <c r="A331" s="21">
        <v>114062003</v>
      </c>
      <c r="B331" s="419">
        <v>2</v>
      </c>
      <c r="C331" s="421" t="s">
        <v>11901</v>
      </c>
      <c r="D331" s="431" t="s">
        <v>11903</v>
      </c>
      <c r="E331" t="s">
        <v>348</v>
      </c>
      <c r="F331" s="420" t="s">
        <v>14091</v>
      </c>
      <c r="G331" s="422" t="s">
        <v>1233</v>
      </c>
      <c r="H331" s="21" t="s">
        <v>1741</v>
      </c>
      <c r="I331" t="s">
        <v>1740</v>
      </c>
      <c r="J331" s="21" t="s">
        <v>1741</v>
      </c>
      <c r="K331" s="423"/>
      <c r="L331"/>
      <c r="N331"/>
      <c r="O331"/>
      <c r="P331"/>
      <c r="Q331"/>
      <c r="R331"/>
    </row>
    <row r="332" spans="1:18" ht="15" customHeight="1" x14ac:dyDescent="0.45">
      <c r="A332" s="21">
        <v>112013054</v>
      </c>
      <c r="B332" s="419">
        <v>1</v>
      </c>
      <c r="C332" s="421" t="s">
        <v>11904</v>
      </c>
      <c r="D332" s="431" t="s">
        <v>11905</v>
      </c>
      <c r="E332" t="s">
        <v>350</v>
      </c>
      <c r="F332" s="420" t="s">
        <v>14091</v>
      </c>
      <c r="G332" s="422" t="s">
        <v>1233</v>
      </c>
      <c r="H332" s="21" t="s">
        <v>1743</v>
      </c>
      <c r="I332" t="s">
        <v>1742</v>
      </c>
      <c r="J332" s="21" t="s">
        <v>1743</v>
      </c>
      <c r="K332" s="423"/>
      <c r="L332"/>
      <c r="N332"/>
      <c r="O332"/>
      <c r="P332"/>
      <c r="Q332"/>
      <c r="R332"/>
    </row>
    <row r="333" spans="1:18" ht="15" customHeight="1" x14ac:dyDescent="0.45">
      <c r="A333" s="21">
        <v>112013054</v>
      </c>
      <c r="B333" s="419">
        <v>2</v>
      </c>
      <c r="C333" s="421" t="s">
        <v>11906</v>
      </c>
      <c r="D333" s="431" t="s">
        <v>11907</v>
      </c>
      <c r="E333" t="s">
        <v>350</v>
      </c>
      <c r="F333" s="420" t="s">
        <v>14091</v>
      </c>
      <c r="G333" s="422" t="s">
        <v>1233</v>
      </c>
      <c r="H333" s="21" t="s">
        <v>1745</v>
      </c>
      <c r="I333" t="s">
        <v>1744</v>
      </c>
      <c r="J333" s="21" t="s">
        <v>1745</v>
      </c>
      <c r="K333" s="423"/>
      <c r="L333"/>
      <c r="N333"/>
      <c r="O333"/>
      <c r="P333"/>
      <c r="Q333"/>
      <c r="R333"/>
    </row>
    <row r="334" spans="1:18" ht="15" customHeight="1" x14ac:dyDescent="0.45">
      <c r="A334" s="21">
        <v>105253303</v>
      </c>
      <c r="B334" s="419">
        <v>1</v>
      </c>
      <c r="C334" s="421" t="s">
        <v>11908</v>
      </c>
      <c r="D334" s="431" t="s">
        <v>11909</v>
      </c>
      <c r="E334" t="s">
        <v>352</v>
      </c>
      <c r="F334" s="420" t="s">
        <v>14091</v>
      </c>
      <c r="G334" s="422" t="s">
        <v>1233</v>
      </c>
      <c r="H334" s="21" t="s">
        <v>1747</v>
      </c>
      <c r="I334" t="s">
        <v>1746</v>
      </c>
      <c r="J334" s="21" t="s">
        <v>1747</v>
      </c>
      <c r="K334" s="423"/>
      <c r="L334"/>
      <c r="N334"/>
      <c r="O334"/>
      <c r="P334"/>
      <c r="Q334"/>
      <c r="R334"/>
    </row>
    <row r="335" spans="1:18" ht="15" customHeight="1" x14ac:dyDescent="0.45">
      <c r="A335" s="21">
        <v>105253303</v>
      </c>
      <c r="B335" s="419">
        <v>2</v>
      </c>
      <c r="C335" s="421" t="s">
        <v>11910</v>
      </c>
      <c r="D335" s="431" t="s">
        <v>11911</v>
      </c>
      <c r="E335" t="s">
        <v>352</v>
      </c>
      <c r="F335" s="420" t="s">
        <v>14091</v>
      </c>
      <c r="G335" s="422" t="s">
        <v>1233</v>
      </c>
      <c r="H335" s="21" t="s">
        <v>1749</v>
      </c>
      <c r="I335" t="s">
        <v>1748</v>
      </c>
      <c r="J335" s="21" t="s">
        <v>1749</v>
      </c>
      <c r="K335" s="423"/>
      <c r="L335"/>
      <c r="N335"/>
      <c r="O335"/>
      <c r="P335"/>
      <c r="Q335"/>
      <c r="R335"/>
    </row>
    <row r="336" spans="1:18" ht="15" customHeight="1" x14ac:dyDescent="0.45">
      <c r="A336" s="21">
        <v>112282004</v>
      </c>
      <c r="B336" s="419">
        <v>1</v>
      </c>
      <c r="C336" s="421" t="s">
        <v>11912</v>
      </c>
      <c r="D336" s="431" t="s">
        <v>11913</v>
      </c>
      <c r="E336" t="s">
        <v>354</v>
      </c>
      <c r="F336" s="420" t="s">
        <v>14091</v>
      </c>
      <c r="G336" s="422" t="s">
        <v>1233</v>
      </c>
      <c r="H336" s="21" t="s">
        <v>1751</v>
      </c>
      <c r="I336" t="s">
        <v>1750</v>
      </c>
      <c r="J336" s="21" t="s">
        <v>1751</v>
      </c>
      <c r="K336" s="423"/>
      <c r="L336"/>
      <c r="N336"/>
      <c r="O336"/>
      <c r="P336"/>
      <c r="Q336"/>
      <c r="R336"/>
    </row>
    <row r="337" spans="1:18" ht="15" customHeight="1" x14ac:dyDescent="0.45">
      <c r="A337" s="21">
        <v>112282004</v>
      </c>
      <c r="B337" s="419">
        <v>2</v>
      </c>
      <c r="C337" s="421" t="s">
        <v>11914</v>
      </c>
      <c r="D337" s="431" t="s">
        <v>11915</v>
      </c>
      <c r="E337" t="s">
        <v>354</v>
      </c>
      <c r="F337" s="420" t="s">
        <v>14091</v>
      </c>
      <c r="G337" s="422" t="s">
        <v>1233</v>
      </c>
      <c r="H337" s="21" t="s">
        <v>1753</v>
      </c>
      <c r="I337" t="s">
        <v>1752</v>
      </c>
      <c r="J337" s="21" t="s">
        <v>1753</v>
      </c>
      <c r="K337" s="423"/>
      <c r="L337"/>
      <c r="N337"/>
      <c r="O337"/>
      <c r="P337"/>
      <c r="Q337"/>
      <c r="R337"/>
    </row>
    <row r="338" spans="1:18" ht="15" customHeight="1" x14ac:dyDescent="0.45">
      <c r="A338" s="21">
        <v>104432503</v>
      </c>
      <c r="B338" s="419">
        <v>1</v>
      </c>
      <c r="C338" s="421" t="s">
        <v>11916</v>
      </c>
      <c r="D338" s="431" t="s">
        <v>11917</v>
      </c>
      <c r="E338" t="s">
        <v>356</v>
      </c>
      <c r="F338" s="420" t="s">
        <v>14091</v>
      </c>
      <c r="G338" s="422" t="s">
        <v>1233</v>
      </c>
      <c r="H338" s="21" t="s">
        <v>1755</v>
      </c>
      <c r="I338" t="s">
        <v>1754</v>
      </c>
      <c r="J338" s="21" t="s">
        <v>1755</v>
      </c>
      <c r="K338" s="423"/>
      <c r="L338"/>
      <c r="N338"/>
      <c r="O338"/>
      <c r="P338"/>
      <c r="Q338"/>
      <c r="R338"/>
    </row>
    <row r="339" spans="1:18" ht="15" customHeight="1" x14ac:dyDescent="0.45">
      <c r="A339" s="21">
        <v>119350001</v>
      </c>
      <c r="B339" s="419">
        <v>1</v>
      </c>
      <c r="C339" s="421" t="s">
        <v>11918</v>
      </c>
      <c r="D339" s="431" t="s">
        <v>11919</v>
      </c>
      <c r="E339" t="s">
        <v>358</v>
      </c>
      <c r="F339" s="420" t="s">
        <v>14090</v>
      </c>
      <c r="G339" s="422" t="s">
        <v>1233</v>
      </c>
      <c r="H339" s="21" t="s">
        <v>1756</v>
      </c>
      <c r="I339" t="s">
        <v>358</v>
      </c>
      <c r="J339" s="21" t="s">
        <v>1756</v>
      </c>
      <c r="K339" s="423"/>
      <c r="L339"/>
      <c r="N339"/>
      <c r="O339"/>
      <c r="P339"/>
      <c r="Q339"/>
      <c r="R339"/>
    </row>
    <row r="340" spans="1:18" ht="15" customHeight="1" x14ac:dyDescent="0.45">
      <c r="A340" s="21">
        <v>108112003</v>
      </c>
      <c r="B340" s="419">
        <v>1</v>
      </c>
      <c r="C340" s="421" t="s">
        <v>11920</v>
      </c>
      <c r="D340" s="431" t="s">
        <v>11921</v>
      </c>
      <c r="E340" t="s">
        <v>360</v>
      </c>
      <c r="F340" s="420" t="s">
        <v>14091</v>
      </c>
      <c r="G340" s="422" t="s">
        <v>1233</v>
      </c>
      <c r="H340" s="21" t="s">
        <v>1758</v>
      </c>
      <c r="I340" t="s">
        <v>1757</v>
      </c>
      <c r="J340" s="21" t="s">
        <v>1758</v>
      </c>
      <c r="K340" s="423"/>
      <c r="L340"/>
      <c r="N340"/>
      <c r="O340"/>
      <c r="P340"/>
      <c r="Q340"/>
      <c r="R340"/>
    </row>
    <row r="341" spans="1:18" ht="15" customHeight="1" x14ac:dyDescent="0.45">
      <c r="A341" s="21">
        <v>100510000</v>
      </c>
      <c r="B341" s="419">
        <v>1</v>
      </c>
      <c r="C341" s="421" t="s">
        <v>11922</v>
      </c>
      <c r="D341" s="431" t="s">
        <v>18306</v>
      </c>
      <c r="E341" t="s">
        <v>18257</v>
      </c>
      <c r="F341" s="420" t="s">
        <v>14090</v>
      </c>
      <c r="G341" s="422" t="s">
        <v>1233</v>
      </c>
      <c r="H341" s="21" t="s">
        <v>1759</v>
      </c>
      <c r="I341" t="s">
        <v>18257</v>
      </c>
      <c r="J341" s="21" t="s">
        <v>1759</v>
      </c>
      <c r="K341" s="423"/>
      <c r="L341"/>
      <c r="N341"/>
      <c r="O341"/>
      <c r="P341"/>
      <c r="Q341"/>
      <c r="R341"/>
    </row>
    <row r="342" spans="1:18" ht="15" customHeight="1" x14ac:dyDescent="0.45">
      <c r="A342" s="21">
        <v>114062503</v>
      </c>
      <c r="B342" s="419">
        <v>1</v>
      </c>
      <c r="C342" s="421" t="s">
        <v>11923</v>
      </c>
      <c r="D342" s="431" t="s">
        <v>11925</v>
      </c>
      <c r="E342" t="s">
        <v>363</v>
      </c>
      <c r="F342" s="420" t="s">
        <v>14091</v>
      </c>
      <c r="G342" s="422" t="s">
        <v>1233</v>
      </c>
      <c r="H342" s="21" t="s">
        <v>1761</v>
      </c>
      <c r="I342" t="s">
        <v>1760</v>
      </c>
      <c r="J342" s="21" t="s">
        <v>1761</v>
      </c>
      <c r="K342" s="423"/>
      <c r="L342"/>
      <c r="N342"/>
      <c r="O342"/>
      <c r="P342"/>
      <c r="Q342"/>
      <c r="R342"/>
    </row>
    <row r="343" spans="1:18" ht="15" customHeight="1" x14ac:dyDescent="0.45">
      <c r="A343" s="21">
        <v>114062503</v>
      </c>
      <c r="B343" s="419">
        <v>2</v>
      </c>
      <c r="C343" s="421" t="s">
        <v>11924</v>
      </c>
      <c r="D343" s="431" t="s">
        <v>11926</v>
      </c>
      <c r="E343" t="s">
        <v>363</v>
      </c>
      <c r="F343" s="420" t="s">
        <v>14091</v>
      </c>
      <c r="G343" s="422" t="s">
        <v>1233</v>
      </c>
      <c r="H343" s="21" t="s">
        <v>1763</v>
      </c>
      <c r="I343" t="s">
        <v>1762</v>
      </c>
      <c r="J343" s="21" t="s">
        <v>1763</v>
      </c>
      <c r="K343" s="423"/>
      <c r="L343"/>
      <c r="N343"/>
      <c r="O343"/>
      <c r="P343"/>
      <c r="Q343"/>
      <c r="R343"/>
    </row>
    <row r="344" spans="1:18" ht="15" customHeight="1" x14ac:dyDescent="0.45">
      <c r="A344" s="21">
        <v>126510021</v>
      </c>
      <c r="B344" s="419">
        <v>1</v>
      </c>
      <c r="C344" s="421" t="s">
        <v>11927</v>
      </c>
      <c r="D344" s="431" t="s">
        <v>11928</v>
      </c>
      <c r="E344" t="s">
        <v>365</v>
      </c>
      <c r="F344" s="420" t="s">
        <v>14090</v>
      </c>
      <c r="G344" s="422" t="s">
        <v>1233</v>
      </c>
      <c r="H344" s="21" t="s">
        <v>1764</v>
      </c>
      <c r="I344" t="s">
        <v>365</v>
      </c>
      <c r="J344" s="21" t="s">
        <v>1764</v>
      </c>
      <c r="K344" s="423"/>
      <c r="L344"/>
      <c r="N344"/>
      <c r="O344"/>
      <c r="P344"/>
      <c r="Q344"/>
      <c r="R344"/>
    </row>
    <row r="345" spans="1:18" ht="15" customHeight="1" x14ac:dyDescent="0.45">
      <c r="A345" s="21">
        <v>111292304</v>
      </c>
      <c r="B345" s="419">
        <v>1</v>
      </c>
      <c r="C345" s="421" t="s">
        <v>11929</v>
      </c>
      <c r="D345" s="431" t="s">
        <v>11930</v>
      </c>
      <c r="E345" t="s">
        <v>367</v>
      </c>
      <c r="F345" s="420" t="s">
        <v>14091</v>
      </c>
      <c r="G345" s="422" t="s">
        <v>1233</v>
      </c>
      <c r="H345" s="21" t="s">
        <v>1766</v>
      </c>
      <c r="I345" t="s">
        <v>1765</v>
      </c>
      <c r="J345" s="21" t="s">
        <v>1766</v>
      </c>
      <c r="K345" s="423"/>
      <c r="L345"/>
      <c r="N345"/>
      <c r="O345"/>
      <c r="P345"/>
      <c r="Q345"/>
      <c r="R345"/>
    </row>
    <row r="346" spans="1:18" ht="15" customHeight="1" x14ac:dyDescent="0.45">
      <c r="A346" s="21">
        <v>106272003</v>
      </c>
      <c r="B346" s="419">
        <v>1</v>
      </c>
      <c r="C346" s="421" t="s">
        <v>11931</v>
      </c>
      <c r="D346" s="431" t="s">
        <v>11932</v>
      </c>
      <c r="E346" t="s">
        <v>369</v>
      </c>
      <c r="F346" s="420" t="s">
        <v>14091</v>
      </c>
      <c r="G346" s="422" t="s">
        <v>1233</v>
      </c>
      <c r="H346" s="21" t="s">
        <v>1768</v>
      </c>
      <c r="I346" t="s">
        <v>1767</v>
      </c>
      <c r="J346" s="21" t="s">
        <v>1768</v>
      </c>
      <c r="K346" s="423"/>
      <c r="L346"/>
      <c r="N346"/>
      <c r="O346"/>
      <c r="P346"/>
      <c r="Q346"/>
      <c r="R346"/>
    </row>
    <row r="347" spans="1:18" ht="15" customHeight="1" x14ac:dyDescent="0.45">
      <c r="A347" s="21">
        <v>106272003</v>
      </c>
      <c r="B347" s="419">
        <v>2</v>
      </c>
      <c r="C347" s="421" t="s">
        <v>11933</v>
      </c>
      <c r="D347" s="431" t="s">
        <v>11934</v>
      </c>
      <c r="E347" t="s">
        <v>369</v>
      </c>
      <c r="F347" s="420" t="s">
        <v>14091</v>
      </c>
      <c r="G347" s="422" t="s">
        <v>1233</v>
      </c>
      <c r="H347" s="21" t="s">
        <v>1770</v>
      </c>
      <c r="I347" t="s">
        <v>1769</v>
      </c>
      <c r="J347" s="21" t="s">
        <v>1770</v>
      </c>
      <c r="K347" s="423"/>
      <c r="L347"/>
      <c r="N347"/>
      <c r="O347"/>
      <c r="P347"/>
      <c r="Q347"/>
      <c r="R347"/>
    </row>
    <row r="348" spans="1:18" ht="15" customHeight="1" x14ac:dyDescent="0.45">
      <c r="A348" s="21">
        <v>119583003</v>
      </c>
      <c r="B348" s="419">
        <v>1</v>
      </c>
      <c r="C348" s="421" t="s">
        <v>11935</v>
      </c>
      <c r="D348" s="431" t="s">
        <v>11936</v>
      </c>
      <c r="E348" t="s">
        <v>371</v>
      </c>
      <c r="F348" s="420" t="s">
        <v>14091</v>
      </c>
      <c r="G348" s="422" t="s">
        <v>1233</v>
      </c>
      <c r="H348" s="21" t="s">
        <v>1772</v>
      </c>
      <c r="I348" t="s">
        <v>1771</v>
      </c>
      <c r="J348" s="21" t="s">
        <v>1772</v>
      </c>
      <c r="K348" s="423"/>
      <c r="L348"/>
      <c r="N348"/>
      <c r="O348"/>
      <c r="P348"/>
      <c r="Q348"/>
      <c r="R348"/>
    </row>
    <row r="349" spans="1:18" ht="15" customHeight="1" x14ac:dyDescent="0.45">
      <c r="A349" s="21">
        <v>108112203</v>
      </c>
      <c r="B349" s="419">
        <v>1</v>
      </c>
      <c r="C349" s="421" t="s">
        <v>11937</v>
      </c>
      <c r="D349" s="431" t="s">
        <v>13910</v>
      </c>
      <c r="E349" t="s">
        <v>373</v>
      </c>
      <c r="F349" s="420" t="s">
        <v>14091</v>
      </c>
      <c r="G349" s="422" t="s">
        <v>1233</v>
      </c>
      <c r="H349" s="21" t="s">
        <v>13911</v>
      </c>
      <c r="I349" t="s">
        <v>13912</v>
      </c>
      <c r="J349" s="21" t="s">
        <v>13911</v>
      </c>
      <c r="K349" s="423"/>
      <c r="L349"/>
      <c r="N349"/>
      <c r="O349"/>
      <c r="P349"/>
      <c r="Q349"/>
      <c r="R349"/>
    </row>
    <row r="350" spans="1:18" ht="15" customHeight="1" x14ac:dyDescent="0.45">
      <c r="A350" s="21">
        <v>101632403</v>
      </c>
      <c r="B350" s="419">
        <v>1</v>
      </c>
      <c r="C350" s="421" t="s">
        <v>11938</v>
      </c>
      <c r="D350" s="431" t="s">
        <v>11939</v>
      </c>
      <c r="E350" t="s">
        <v>375</v>
      </c>
      <c r="F350" s="420" t="s">
        <v>14091</v>
      </c>
      <c r="G350" s="422" t="s">
        <v>1233</v>
      </c>
      <c r="H350" s="21" t="s">
        <v>1774</v>
      </c>
      <c r="I350" t="s">
        <v>1773</v>
      </c>
      <c r="J350" s="21" t="s">
        <v>1774</v>
      </c>
      <c r="K350" s="423"/>
      <c r="L350"/>
      <c r="N350"/>
      <c r="O350"/>
      <c r="P350"/>
      <c r="Q350"/>
      <c r="R350"/>
    </row>
    <row r="351" spans="1:18" ht="15" customHeight="1" x14ac:dyDescent="0.45">
      <c r="A351" s="21">
        <v>105253553</v>
      </c>
      <c r="B351" s="419">
        <v>1</v>
      </c>
      <c r="C351" s="421" t="s">
        <v>11940</v>
      </c>
      <c r="D351" s="431" t="s">
        <v>11941</v>
      </c>
      <c r="E351" t="s">
        <v>377</v>
      </c>
      <c r="F351" s="420" t="s">
        <v>14091</v>
      </c>
      <c r="G351" s="422" t="s">
        <v>1233</v>
      </c>
      <c r="H351" s="21" t="s">
        <v>1776</v>
      </c>
      <c r="I351" t="s">
        <v>1775</v>
      </c>
      <c r="J351" s="21" t="s">
        <v>1776</v>
      </c>
      <c r="K351" s="423"/>
      <c r="L351"/>
      <c r="N351"/>
      <c r="O351"/>
      <c r="P351"/>
      <c r="Q351"/>
      <c r="R351"/>
    </row>
    <row r="352" spans="1:18" ht="15" customHeight="1" x14ac:dyDescent="0.45">
      <c r="A352" s="21">
        <v>105253553</v>
      </c>
      <c r="B352" s="419">
        <v>2</v>
      </c>
      <c r="C352" s="421" t="s">
        <v>11942</v>
      </c>
      <c r="D352" s="431" t="s">
        <v>11943</v>
      </c>
      <c r="E352" t="s">
        <v>377</v>
      </c>
      <c r="F352" s="420" t="s">
        <v>14091</v>
      </c>
      <c r="G352" s="422" t="s">
        <v>1233</v>
      </c>
      <c r="H352" s="21" t="s">
        <v>1778</v>
      </c>
      <c r="I352" t="s">
        <v>1777</v>
      </c>
      <c r="J352" s="21" t="s">
        <v>1778</v>
      </c>
      <c r="K352" s="423"/>
      <c r="L352"/>
      <c r="N352"/>
      <c r="O352"/>
      <c r="P352"/>
      <c r="Q352"/>
      <c r="R352"/>
    </row>
    <row r="353" spans="1:18" ht="15" customHeight="1" x14ac:dyDescent="0.45">
      <c r="A353" s="21">
        <v>103023912</v>
      </c>
      <c r="B353" s="419">
        <v>1</v>
      </c>
      <c r="C353" s="421" t="s">
        <v>11944</v>
      </c>
      <c r="D353" s="431" t="s">
        <v>11945</v>
      </c>
      <c r="E353" t="s">
        <v>379</v>
      </c>
      <c r="F353" s="420" t="s">
        <v>14091</v>
      </c>
      <c r="G353" s="422" t="s">
        <v>1233</v>
      </c>
      <c r="H353" s="21" t="s">
        <v>1780</v>
      </c>
      <c r="I353" t="s">
        <v>1779</v>
      </c>
      <c r="J353" s="21" t="s">
        <v>1780</v>
      </c>
      <c r="K353" s="423"/>
      <c r="L353"/>
      <c r="N353"/>
      <c r="O353"/>
      <c r="P353"/>
      <c r="Q353"/>
      <c r="R353"/>
    </row>
    <row r="354" spans="1:18" ht="15" customHeight="1" x14ac:dyDescent="0.45">
      <c r="A354" s="21">
        <v>103023912</v>
      </c>
      <c r="B354" s="419">
        <v>2</v>
      </c>
      <c r="C354" s="421" t="s">
        <v>11946</v>
      </c>
      <c r="D354" s="431" t="s">
        <v>11947</v>
      </c>
      <c r="E354" t="s">
        <v>379</v>
      </c>
      <c r="F354" s="420" t="s">
        <v>14091</v>
      </c>
      <c r="G354" s="422" t="s">
        <v>1233</v>
      </c>
      <c r="H354" s="21" t="s">
        <v>1782</v>
      </c>
      <c r="I354" t="s">
        <v>1781</v>
      </c>
      <c r="J354" s="21" t="s">
        <v>1782</v>
      </c>
      <c r="K354" s="423"/>
      <c r="L354"/>
      <c r="N354"/>
      <c r="O354"/>
      <c r="P354"/>
      <c r="Q354"/>
      <c r="R354"/>
    </row>
    <row r="355" spans="1:18" ht="15" customHeight="1" x14ac:dyDescent="0.45">
      <c r="A355" s="21">
        <v>106612203</v>
      </c>
      <c r="B355" s="419">
        <v>1</v>
      </c>
      <c r="C355" s="421" t="s">
        <v>11948</v>
      </c>
      <c r="D355" s="431" t="s">
        <v>14006</v>
      </c>
      <c r="E355" t="s">
        <v>381</v>
      </c>
      <c r="F355" s="420" t="s">
        <v>14091</v>
      </c>
      <c r="G355" s="422" t="s">
        <v>1233</v>
      </c>
      <c r="H355" s="21" t="s">
        <v>1783</v>
      </c>
      <c r="I355" t="s">
        <v>14007</v>
      </c>
      <c r="J355" s="21" t="s">
        <v>1783</v>
      </c>
      <c r="K355" s="423"/>
      <c r="L355"/>
      <c r="N355"/>
      <c r="O355"/>
      <c r="P355"/>
      <c r="Q355"/>
      <c r="R355"/>
    </row>
    <row r="356" spans="1:18" ht="15" customHeight="1" x14ac:dyDescent="0.45">
      <c r="A356" s="21">
        <v>107652603</v>
      </c>
      <c r="B356" s="419">
        <v>1</v>
      </c>
      <c r="C356" s="421" t="s">
        <v>11949</v>
      </c>
      <c r="D356" s="431" t="s">
        <v>11950</v>
      </c>
      <c r="E356" t="s">
        <v>383</v>
      </c>
      <c r="F356" s="420" t="s">
        <v>14091</v>
      </c>
      <c r="G356" s="422" t="s">
        <v>1233</v>
      </c>
      <c r="H356" s="21" t="s">
        <v>1785</v>
      </c>
      <c r="I356" t="s">
        <v>1784</v>
      </c>
      <c r="J356" s="21" t="s">
        <v>1785</v>
      </c>
      <c r="K356" s="423"/>
      <c r="L356"/>
      <c r="N356"/>
      <c r="O356"/>
      <c r="P356"/>
      <c r="Q356"/>
      <c r="R356"/>
    </row>
    <row r="357" spans="1:18" ht="15" customHeight="1" x14ac:dyDescent="0.45">
      <c r="A357" s="21">
        <v>107652603</v>
      </c>
      <c r="B357" s="419">
        <v>2</v>
      </c>
      <c r="C357" s="421" t="s">
        <v>11951</v>
      </c>
      <c r="D357" s="431" t="s">
        <v>11952</v>
      </c>
      <c r="E357" t="s">
        <v>383</v>
      </c>
      <c r="F357" s="420" t="s">
        <v>14091</v>
      </c>
      <c r="G357" s="422" t="s">
        <v>1233</v>
      </c>
      <c r="H357" s="21" t="s">
        <v>1787</v>
      </c>
      <c r="I357" t="s">
        <v>1786</v>
      </c>
      <c r="J357" s="21" t="s">
        <v>1787</v>
      </c>
      <c r="K357" s="423"/>
      <c r="L357"/>
      <c r="N357"/>
      <c r="O357"/>
      <c r="P357"/>
      <c r="Q357"/>
      <c r="R357"/>
    </row>
    <row r="358" spans="1:18" ht="15" customHeight="1" x14ac:dyDescent="0.45">
      <c r="A358" s="21">
        <v>147513703</v>
      </c>
      <c r="B358" s="419">
        <v>1</v>
      </c>
      <c r="C358" s="421" t="s">
        <v>11953</v>
      </c>
      <c r="D358" s="431" t="s">
        <v>11954</v>
      </c>
      <c r="E358" t="s">
        <v>385</v>
      </c>
      <c r="F358" s="420" t="s">
        <v>14090</v>
      </c>
      <c r="G358" s="422" t="s">
        <v>1233</v>
      </c>
      <c r="H358" s="21" t="s">
        <v>1788</v>
      </c>
      <c r="I358" t="s">
        <v>385</v>
      </c>
      <c r="J358" s="21" t="s">
        <v>1788</v>
      </c>
      <c r="K358" s="423"/>
      <c r="L358"/>
      <c r="N358"/>
      <c r="O358"/>
      <c r="P358"/>
      <c r="Q358"/>
      <c r="R358"/>
    </row>
    <row r="359" spans="1:18" ht="15" customHeight="1" x14ac:dyDescent="0.45">
      <c r="A359" s="21">
        <v>126513450</v>
      </c>
      <c r="B359" s="419">
        <v>1</v>
      </c>
      <c r="C359" s="421" t="s">
        <v>11955</v>
      </c>
      <c r="D359" s="431" t="s">
        <v>11956</v>
      </c>
      <c r="E359" t="s">
        <v>387</v>
      </c>
      <c r="F359" s="420" t="s">
        <v>14090</v>
      </c>
      <c r="G359" s="422" t="s">
        <v>1233</v>
      </c>
      <c r="H359" s="21" t="s">
        <v>1789</v>
      </c>
      <c r="I359" t="s">
        <v>387</v>
      </c>
      <c r="J359" s="21" t="s">
        <v>1789</v>
      </c>
      <c r="K359" s="423"/>
      <c r="L359"/>
      <c r="N359"/>
      <c r="O359"/>
      <c r="P359"/>
      <c r="Q359"/>
      <c r="R359"/>
    </row>
    <row r="360" spans="1:18" ht="15" customHeight="1" x14ac:dyDescent="0.45">
      <c r="A360" s="21">
        <v>101262903</v>
      </c>
      <c r="B360" s="419">
        <v>1</v>
      </c>
      <c r="C360" s="421" t="s">
        <v>11957</v>
      </c>
      <c r="D360" s="431" t="s">
        <v>11958</v>
      </c>
      <c r="E360" t="s">
        <v>389</v>
      </c>
      <c r="F360" s="420" t="s">
        <v>14091</v>
      </c>
      <c r="G360" s="422" t="s">
        <v>1233</v>
      </c>
      <c r="H360" s="21" t="s">
        <v>1791</v>
      </c>
      <c r="I360" t="s">
        <v>1790</v>
      </c>
      <c r="J360" s="21" t="s">
        <v>1791</v>
      </c>
      <c r="K360" s="423"/>
      <c r="L360"/>
      <c r="N360"/>
      <c r="O360"/>
      <c r="P360"/>
      <c r="Q360"/>
      <c r="R360"/>
    </row>
    <row r="361" spans="1:18" ht="15" customHeight="1" x14ac:dyDescent="0.45">
      <c r="A361" s="21">
        <v>101262903</v>
      </c>
      <c r="B361" s="419">
        <v>2</v>
      </c>
      <c r="C361" s="421" t="s">
        <v>11959</v>
      </c>
      <c r="D361" s="431" t="s">
        <v>11960</v>
      </c>
      <c r="E361" t="s">
        <v>389</v>
      </c>
      <c r="F361" s="420" t="s">
        <v>14091</v>
      </c>
      <c r="G361" s="422" t="s">
        <v>1233</v>
      </c>
      <c r="H361" s="21" t="s">
        <v>1793</v>
      </c>
      <c r="I361" t="s">
        <v>1792</v>
      </c>
      <c r="J361" s="21" t="s">
        <v>1793</v>
      </c>
      <c r="K361" s="423"/>
      <c r="L361"/>
      <c r="N361"/>
      <c r="O361"/>
      <c r="P361"/>
      <c r="Q361"/>
      <c r="R361"/>
    </row>
    <row r="362" spans="1:18" ht="15" customHeight="1" x14ac:dyDescent="0.45">
      <c r="A362" s="21">
        <v>126518547</v>
      </c>
      <c r="B362" s="419">
        <v>1</v>
      </c>
      <c r="C362" s="421" t="s">
        <v>11961</v>
      </c>
      <c r="D362" s="431" t="s">
        <v>18307</v>
      </c>
      <c r="E362" t="s">
        <v>18258</v>
      </c>
      <c r="F362" s="420" t="s">
        <v>14090</v>
      </c>
      <c r="G362" s="422" t="s">
        <v>1233</v>
      </c>
      <c r="H362" s="21" t="s">
        <v>3084</v>
      </c>
      <c r="I362" t="s">
        <v>18258</v>
      </c>
      <c r="J362" s="21" t="s">
        <v>3084</v>
      </c>
      <c r="K362" s="423"/>
      <c r="L362"/>
      <c r="N362"/>
      <c r="O362"/>
      <c r="P362"/>
      <c r="Q362"/>
      <c r="R362"/>
    </row>
    <row r="363" spans="1:18" ht="15" customHeight="1" x14ac:dyDescent="0.45">
      <c r="A363" s="21">
        <v>127042853</v>
      </c>
      <c r="B363" s="419">
        <v>1</v>
      </c>
      <c r="C363" s="421" t="s">
        <v>11962</v>
      </c>
      <c r="D363" s="431" t="s">
        <v>11963</v>
      </c>
      <c r="E363" t="s">
        <v>391</v>
      </c>
      <c r="F363" s="420" t="s">
        <v>14091</v>
      </c>
      <c r="G363" s="422" t="s">
        <v>1233</v>
      </c>
      <c r="H363" s="21" t="s">
        <v>11964</v>
      </c>
      <c r="I363" t="s">
        <v>1794</v>
      </c>
      <c r="J363" s="21" t="s">
        <v>11964</v>
      </c>
      <c r="K363" s="423"/>
      <c r="L363"/>
      <c r="N363"/>
      <c r="O363"/>
      <c r="P363"/>
      <c r="Q363"/>
      <c r="R363"/>
    </row>
    <row r="364" spans="1:18" ht="15" customHeight="1" x14ac:dyDescent="0.45">
      <c r="A364" s="21">
        <v>127042853</v>
      </c>
      <c r="B364" s="419">
        <v>2</v>
      </c>
      <c r="C364" s="421" t="s">
        <v>11965</v>
      </c>
      <c r="D364" s="431" t="s">
        <v>11966</v>
      </c>
      <c r="E364" t="s">
        <v>391</v>
      </c>
      <c r="F364" s="420" t="s">
        <v>14091</v>
      </c>
      <c r="G364" s="422" t="s">
        <v>1233</v>
      </c>
      <c r="H364" s="21" t="s">
        <v>1796</v>
      </c>
      <c r="I364" t="s">
        <v>1795</v>
      </c>
      <c r="J364" s="21" t="s">
        <v>1796</v>
      </c>
      <c r="K364" s="423"/>
      <c r="L364"/>
      <c r="N364"/>
      <c r="O364"/>
      <c r="P364"/>
      <c r="Q364"/>
      <c r="R364"/>
    </row>
    <row r="365" spans="1:18" ht="15" customHeight="1" x14ac:dyDescent="0.45">
      <c r="A365" s="21">
        <v>128033053</v>
      </c>
      <c r="B365" s="419">
        <v>1</v>
      </c>
      <c r="C365" s="421" t="s">
        <v>11967</v>
      </c>
      <c r="D365" s="431" t="s">
        <v>11968</v>
      </c>
      <c r="E365" t="s">
        <v>393</v>
      </c>
      <c r="F365" s="420" t="s">
        <v>14091</v>
      </c>
      <c r="G365" s="422" t="s">
        <v>1233</v>
      </c>
      <c r="H365" s="21" t="s">
        <v>11969</v>
      </c>
      <c r="I365" t="s">
        <v>11970</v>
      </c>
      <c r="J365" s="21" t="s">
        <v>11969</v>
      </c>
      <c r="K365" s="423"/>
      <c r="L365"/>
      <c r="N365"/>
      <c r="O365"/>
      <c r="P365"/>
      <c r="Q365"/>
      <c r="R365"/>
    </row>
    <row r="366" spans="1:18" ht="15" customHeight="1" x14ac:dyDescent="0.45">
      <c r="A366" s="21">
        <v>128033053</v>
      </c>
      <c r="B366" s="419">
        <v>2</v>
      </c>
      <c r="C366" s="421" t="s">
        <v>11971</v>
      </c>
      <c r="D366" s="431" t="s">
        <v>11972</v>
      </c>
      <c r="E366" t="s">
        <v>393</v>
      </c>
      <c r="F366" s="420" t="s">
        <v>14091</v>
      </c>
      <c r="G366" s="422" t="s">
        <v>1233</v>
      </c>
      <c r="H366" s="21" t="s">
        <v>1798</v>
      </c>
      <c r="I366" t="s">
        <v>1797</v>
      </c>
      <c r="J366" s="21" t="s">
        <v>1798</v>
      </c>
      <c r="K366" s="423"/>
      <c r="L366"/>
      <c r="N366"/>
      <c r="O366"/>
      <c r="P366"/>
      <c r="Q366"/>
      <c r="R366"/>
    </row>
    <row r="367" spans="1:18" ht="15" customHeight="1" x14ac:dyDescent="0.45">
      <c r="A367" s="21">
        <v>126513270</v>
      </c>
      <c r="B367" s="419">
        <v>1</v>
      </c>
      <c r="C367" s="421" t="s">
        <v>11973</v>
      </c>
      <c r="D367" s="431" t="s">
        <v>11974</v>
      </c>
      <c r="E367" t="s">
        <v>395</v>
      </c>
      <c r="F367" s="420" t="s">
        <v>14090</v>
      </c>
      <c r="G367" s="422" t="s">
        <v>1233</v>
      </c>
      <c r="H367" s="21" t="s">
        <v>1799</v>
      </c>
      <c r="I367" t="s">
        <v>395</v>
      </c>
      <c r="J367" s="21" t="s">
        <v>1799</v>
      </c>
      <c r="K367" s="423"/>
      <c r="L367"/>
      <c r="N367"/>
      <c r="O367"/>
      <c r="P367"/>
      <c r="Q367"/>
      <c r="R367"/>
    </row>
    <row r="368" spans="1:18" ht="15" customHeight="1" x14ac:dyDescent="0.45">
      <c r="A368" s="21">
        <v>109532804</v>
      </c>
      <c r="B368" s="419">
        <v>1</v>
      </c>
      <c r="C368" s="421" t="s">
        <v>11975</v>
      </c>
      <c r="D368" s="431" t="s">
        <v>11976</v>
      </c>
      <c r="E368" t="s">
        <v>397</v>
      </c>
      <c r="F368" s="420" t="s">
        <v>14091</v>
      </c>
      <c r="G368" s="422" t="s">
        <v>1233</v>
      </c>
      <c r="H368" s="21" t="s">
        <v>1801</v>
      </c>
      <c r="I368" t="s">
        <v>1800</v>
      </c>
      <c r="J368" s="21" t="s">
        <v>1801</v>
      </c>
      <c r="K368" s="423"/>
      <c r="L368"/>
      <c r="N368"/>
      <c r="O368"/>
      <c r="P368"/>
      <c r="Q368"/>
      <c r="R368"/>
    </row>
    <row r="369" spans="1:18" ht="15" customHeight="1" x14ac:dyDescent="0.45">
      <c r="A369" s="21">
        <v>125234103</v>
      </c>
      <c r="B369" s="419">
        <v>1</v>
      </c>
      <c r="C369" s="421" t="s">
        <v>11977</v>
      </c>
      <c r="D369" s="431" t="s">
        <v>11978</v>
      </c>
      <c r="E369" t="s">
        <v>399</v>
      </c>
      <c r="F369" s="420" t="s">
        <v>14091</v>
      </c>
      <c r="G369" s="422" t="s">
        <v>1233</v>
      </c>
      <c r="H369" s="21" t="s">
        <v>1803</v>
      </c>
      <c r="I369" t="s">
        <v>1802</v>
      </c>
      <c r="J369" s="21" t="s">
        <v>1803</v>
      </c>
      <c r="K369" s="423"/>
      <c r="L369"/>
      <c r="N369"/>
      <c r="O369"/>
      <c r="P369"/>
      <c r="Q369"/>
      <c r="R369"/>
    </row>
    <row r="370" spans="1:18" ht="15" customHeight="1" x14ac:dyDescent="0.45">
      <c r="A370" s="21">
        <v>125234103</v>
      </c>
      <c r="B370" s="419">
        <v>2</v>
      </c>
      <c r="C370" s="421" t="s">
        <v>11979</v>
      </c>
      <c r="D370" s="431" t="s">
        <v>11980</v>
      </c>
      <c r="E370" t="s">
        <v>399</v>
      </c>
      <c r="F370" s="420" t="s">
        <v>14091</v>
      </c>
      <c r="G370" s="422" t="s">
        <v>1233</v>
      </c>
      <c r="H370" s="21" t="s">
        <v>1805</v>
      </c>
      <c r="I370" t="s">
        <v>1804</v>
      </c>
      <c r="J370" s="21" t="s">
        <v>1805</v>
      </c>
      <c r="K370" s="423"/>
      <c r="L370"/>
      <c r="N370"/>
      <c r="O370"/>
      <c r="P370"/>
      <c r="Q370"/>
      <c r="R370"/>
    </row>
    <row r="371" spans="1:18" ht="15" customHeight="1" x14ac:dyDescent="0.45">
      <c r="A371" s="21">
        <v>103024102</v>
      </c>
      <c r="B371" s="419">
        <v>1</v>
      </c>
      <c r="C371" s="421" t="s">
        <v>11981</v>
      </c>
      <c r="D371" s="431" t="s">
        <v>11982</v>
      </c>
      <c r="E371" t="s">
        <v>401</v>
      </c>
      <c r="F371" s="420" t="s">
        <v>14091</v>
      </c>
      <c r="G371" s="422" t="s">
        <v>1233</v>
      </c>
      <c r="H371" s="21" t="s">
        <v>1807</v>
      </c>
      <c r="I371" t="s">
        <v>1806</v>
      </c>
      <c r="J371" s="21" t="s">
        <v>1807</v>
      </c>
      <c r="K371" s="423"/>
      <c r="L371"/>
      <c r="N371"/>
      <c r="O371"/>
      <c r="P371"/>
      <c r="Q371"/>
      <c r="R371"/>
    </row>
    <row r="372" spans="1:18" ht="15" customHeight="1" x14ac:dyDescent="0.45">
      <c r="A372" s="21">
        <v>103024102</v>
      </c>
      <c r="B372" s="419">
        <v>2</v>
      </c>
      <c r="C372" s="421" t="s">
        <v>11983</v>
      </c>
      <c r="D372" s="431" t="s">
        <v>11984</v>
      </c>
      <c r="E372" t="s">
        <v>401</v>
      </c>
      <c r="F372" s="420" t="s">
        <v>14091</v>
      </c>
      <c r="G372" s="422" t="s">
        <v>1233</v>
      </c>
      <c r="H372" s="21" t="s">
        <v>1809</v>
      </c>
      <c r="I372" t="s">
        <v>1808</v>
      </c>
      <c r="J372" s="21" t="s">
        <v>1809</v>
      </c>
      <c r="K372" s="423"/>
      <c r="L372"/>
      <c r="N372"/>
      <c r="O372"/>
      <c r="P372"/>
      <c r="Q372"/>
      <c r="R372"/>
    </row>
    <row r="373" spans="1:18" ht="15" customHeight="1" x14ac:dyDescent="0.45">
      <c r="A373" s="21">
        <v>105253903</v>
      </c>
      <c r="B373" s="419">
        <v>1</v>
      </c>
      <c r="C373" s="421" t="s">
        <v>11985</v>
      </c>
      <c r="D373" s="431" t="s">
        <v>11986</v>
      </c>
      <c r="E373" t="s">
        <v>403</v>
      </c>
      <c r="F373" s="420" t="s">
        <v>14091</v>
      </c>
      <c r="G373" s="422" t="s">
        <v>1233</v>
      </c>
      <c r="H373" s="21" t="s">
        <v>1811</v>
      </c>
      <c r="I373" t="s">
        <v>1810</v>
      </c>
      <c r="J373" s="21" t="s">
        <v>1811</v>
      </c>
      <c r="K373" s="423"/>
      <c r="L373"/>
      <c r="N373"/>
      <c r="O373"/>
      <c r="P373"/>
      <c r="Q373"/>
      <c r="R373"/>
    </row>
    <row r="374" spans="1:18" ht="15" customHeight="1" x14ac:dyDescent="0.45">
      <c r="A374" s="21">
        <v>105253903</v>
      </c>
      <c r="B374" s="419">
        <v>2</v>
      </c>
      <c r="C374" s="421" t="s">
        <v>11987</v>
      </c>
      <c r="D374" s="431" t="s">
        <v>11988</v>
      </c>
      <c r="E374" t="s">
        <v>403</v>
      </c>
      <c r="F374" s="420" t="s">
        <v>14091</v>
      </c>
      <c r="G374" s="422" t="s">
        <v>1233</v>
      </c>
      <c r="H374" s="21" t="s">
        <v>1813</v>
      </c>
      <c r="I374" t="s">
        <v>1812</v>
      </c>
      <c r="J374" s="21" t="s">
        <v>1813</v>
      </c>
      <c r="K374" s="423"/>
      <c r="L374"/>
      <c r="N374"/>
      <c r="O374"/>
      <c r="P374"/>
      <c r="Q374"/>
      <c r="R374"/>
    </row>
    <row r="375" spans="1:18" ht="15" customHeight="1" x14ac:dyDescent="0.45">
      <c r="A375" s="21">
        <v>112013753</v>
      </c>
      <c r="B375" s="419">
        <v>1</v>
      </c>
      <c r="C375" s="421" t="s">
        <v>11989</v>
      </c>
      <c r="D375" s="431" t="s">
        <v>11990</v>
      </c>
      <c r="E375" t="s">
        <v>405</v>
      </c>
      <c r="F375" s="420" t="s">
        <v>14091</v>
      </c>
      <c r="G375" s="422" t="s">
        <v>1233</v>
      </c>
      <c r="H375" s="21" t="s">
        <v>1815</v>
      </c>
      <c r="I375" t="s">
        <v>1814</v>
      </c>
      <c r="J375" s="21" t="s">
        <v>1815</v>
      </c>
      <c r="K375" s="423"/>
      <c r="L375"/>
      <c r="N375"/>
      <c r="O375"/>
      <c r="P375"/>
      <c r="Q375"/>
      <c r="R375"/>
    </row>
    <row r="376" spans="1:18" ht="15" customHeight="1" x14ac:dyDescent="0.45">
      <c r="A376" s="21">
        <v>112013753</v>
      </c>
      <c r="B376" s="419">
        <v>2</v>
      </c>
      <c r="C376" s="421" t="s">
        <v>11991</v>
      </c>
      <c r="D376" s="431" t="s">
        <v>11992</v>
      </c>
      <c r="E376" t="s">
        <v>405</v>
      </c>
      <c r="F376" s="420" t="s">
        <v>14091</v>
      </c>
      <c r="G376" s="422" t="s">
        <v>1233</v>
      </c>
      <c r="H376" s="21" t="s">
        <v>11234</v>
      </c>
      <c r="I376" t="s">
        <v>11235</v>
      </c>
      <c r="J376" s="21" t="s">
        <v>11234</v>
      </c>
      <c r="K376" s="423"/>
      <c r="L376"/>
      <c r="N376"/>
      <c r="O376"/>
      <c r="P376"/>
      <c r="Q376"/>
      <c r="R376"/>
    </row>
    <row r="377" spans="1:18" ht="15" customHeight="1" x14ac:dyDescent="0.45">
      <c r="A377" s="21">
        <v>129544907</v>
      </c>
      <c r="B377" s="419">
        <v>1</v>
      </c>
      <c r="C377" s="421" t="s">
        <v>11993</v>
      </c>
      <c r="D377" s="431" t="s">
        <v>11994</v>
      </c>
      <c r="E377" t="s">
        <v>407</v>
      </c>
      <c r="F377" s="420" t="s">
        <v>14090</v>
      </c>
      <c r="G377" s="422" t="s">
        <v>1233</v>
      </c>
      <c r="H377" s="21" t="s">
        <v>1816</v>
      </c>
      <c r="I377" t="s">
        <v>407</v>
      </c>
      <c r="J377" s="21" t="s">
        <v>1816</v>
      </c>
      <c r="K377" s="423"/>
      <c r="L377"/>
      <c r="N377"/>
      <c r="O377"/>
      <c r="P377"/>
      <c r="Q377"/>
      <c r="R377"/>
    </row>
    <row r="378" spans="1:18" ht="15" customHeight="1" x14ac:dyDescent="0.45">
      <c r="A378" s="21">
        <v>105254053</v>
      </c>
      <c r="B378" s="419">
        <v>1</v>
      </c>
      <c r="C378" s="421" t="s">
        <v>11995</v>
      </c>
      <c r="D378" s="431" t="s">
        <v>11996</v>
      </c>
      <c r="E378" t="s">
        <v>409</v>
      </c>
      <c r="F378" s="420" t="s">
        <v>14091</v>
      </c>
      <c r="G378" s="422" t="s">
        <v>1233</v>
      </c>
      <c r="H378" s="21" t="s">
        <v>1818</v>
      </c>
      <c r="I378" t="s">
        <v>1817</v>
      </c>
      <c r="J378" s="21" t="s">
        <v>1818</v>
      </c>
      <c r="K378" s="423"/>
      <c r="L378"/>
      <c r="N378"/>
      <c r="O378"/>
      <c r="P378"/>
      <c r="Q378"/>
      <c r="R378"/>
    </row>
    <row r="379" spans="1:18" ht="15" customHeight="1" x14ac:dyDescent="0.45">
      <c r="A379" s="21">
        <v>105254053</v>
      </c>
      <c r="B379" s="419">
        <v>2</v>
      </c>
      <c r="C379" s="421" t="s">
        <v>11997</v>
      </c>
      <c r="D379" s="431" t="s">
        <v>11998</v>
      </c>
      <c r="E379" t="s">
        <v>409</v>
      </c>
      <c r="F379" s="420" t="s">
        <v>14091</v>
      </c>
      <c r="G379" s="422" t="s">
        <v>1233</v>
      </c>
      <c r="H379" s="21" t="s">
        <v>1820</v>
      </c>
      <c r="I379" t="s">
        <v>1819</v>
      </c>
      <c r="J379" s="21" t="s">
        <v>1820</v>
      </c>
      <c r="K379" s="423"/>
      <c r="L379"/>
      <c r="N379"/>
      <c r="O379"/>
      <c r="P379"/>
      <c r="Q379"/>
      <c r="R379"/>
    </row>
    <row r="380" spans="1:18" ht="15" customHeight="1" x14ac:dyDescent="0.45">
      <c r="A380" s="21">
        <v>110173003</v>
      </c>
      <c r="B380" s="419">
        <v>1</v>
      </c>
      <c r="C380" s="421" t="s">
        <v>11999</v>
      </c>
      <c r="D380" s="431" t="s">
        <v>12000</v>
      </c>
      <c r="E380" t="s">
        <v>411</v>
      </c>
      <c r="F380" s="420" t="s">
        <v>14091</v>
      </c>
      <c r="G380" s="422" t="s">
        <v>1233</v>
      </c>
      <c r="H380" s="21" t="s">
        <v>1822</v>
      </c>
      <c r="I380" t="s">
        <v>1821</v>
      </c>
      <c r="J380" s="21" t="s">
        <v>1822</v>
      </c>
      <c r="K380" s="423"/>
      <c r="L380"/>
      <c r="N380"/>
      <c r="O380"/>
      <c r="P380"/>
      <c r="Q380"/>
      <c r="R380"/>
    </row>
    <row r="381" spans="1:18" ht="15" customHeight="1" x14ac:dyDescent="0.45">
      <c r="A381" s="21">
        <v>126513380</v>
      </c>
      <c r="B381" s="419">
        <v>1</v>
      </c>
      <c r="C381" s="421" t="s">
        <v>12001</v>
      </c>
      <c r="D381" s="431" t="s">
        <v>12002</v>
      </c>
      <c r="E381" t="s">
        <v>413</v>
      </c>
      <c r="F381" s="420" t="s">
        <v>14090</v>
      </c>
      <c r="G381" s="422" t="s">
        <v>1233</v>
      </c>
      <c r="H381" s="21" t="s">
        <v>1823</v>
      </c>
      <c r="I381" t="s">
        <v>413</v>
      </c>
      <c r="J381" s="21" t="s">
        <v>1823</v>
      </c>
      <c r="K381" s="423"/>
      <c r="L381"/>
      <c r="N381"/>
      <c r="O381"/>
      <c r="P381"/>
      <c r="Q381"/>
      <c r="R381"/>
    </row>
    <row r="382" spans="1:18" ht="15" customHeight="1" x14ac:dyDescent="0.45">
      <c r="A382" s="21">
        <v>126518004</v>
      </c>
      <c r="B382" s="419">
        <v>1</v>
      </c>
      <c r="C382" s="421" t="s">
        <v>13913</v>
      </c>
      <c r="D382" s="431" t="s">
        <v>14008</v>
      </c>
      <c r="E382" t="s">
        <v>13971</v>
      </c>
      <c r="F382" s="420" t="s">
        <v>14090</v>
      </c>
      <c r="G382" s="422" t="s">
        <v>1233</v>
      </c>
      <c r="H382" s="21" t="s">
        <v>13914</v>
      </c>
      <c r="I382" t="s">
        <v>13971</v>
      </c>
      <c r="J382" s="21" t="s">
        <v>13914</v>
      </c>
      <c r="K382" s="423"/>
      <c r="L382"/>
      <c r="N382"/>
      <c r="O382"/>
      <c r="P382"/>
      <c r="Q382"/>
      <c r="R382"/>
    </row>
    <row r="383" spans="1:18" ht="15" customHeight="1" x14ac:dyDescent="0.45">
      <c r="A383" s="21">
        <v>114063003</v>
      </c>
      <c r="B383" s="419">
        <v>1</v>
      </c>
      <c r="C383" s="421" t="s">
        <v>12003</v>
      </c>
      <c r="D383" s="431" t="s">
        <v>12004</v>
      </c>
      <c r="E383" t="s">
        <v>415</v>
      </c>
      <c r="F383" s="420" t="s">
        <v>14091</v>
      </c>
      <c r="G383" s="422" t="s">
        <v>1233</v>
      </c>
      <c r="H383" s="21" t="s">
        <v>1825</v>
      </c>
      <c r="I383" t="s">
        <v>1824</v>
      </c>
      <c r="J383" s="21" t="s">
        <v>1825</v>
      </c>
      <c r="K383" s="423"/>
      <c r="L383"/>
      <c r="N383"/>
      <c r="O383"/>
      <c r="P383"/>
      <c r="Q383"/>
      <c r="R383"/>
    </row>
    <row r="384" spans="1:18" ht="15" customHeight="1" x14ac:dyDescent="0.45">
      <c r="A384" s="21">
        <v>114063003</v>
      </c>
      <c r="B384" s="419">
        <v>2</v>
      </c>
      <c r="C384" s="421" t="s">
        <v>12005</v>
      </c>
      <c r="D384" s="431" t="s">
        <v>12006</v>
      </c>
      <c r="E384" t="s">
        <v>415</v>
      </c>
      <c r="F384" s="420" t="s">
        <v>14091</v>
      </c>
      <c r="G384" s="422" t="s">
        <v>1233</v>
      </c>
      <c r="H384" s="21" t="s">
        <v>1827</v>
      </c>
      <c r="I384" t="s">
        <v>1826</v>
      </c>
      <c r="J384" s="21" t="s">
        <v>1827</v>
      </c>
      <c r="K384" s="423"/>
      <c r="L384"/>
      <c r="N384"/>
      <c r="O384"/>
      <c r="P384"/>
      <c r="Q384"/>
      <c r="R384"/>
    </row>
    <row r="385" spans="1:18" ht="15" customHeight="1" x14ac:dyDescent="0.45">
      <c r="A385" s="21">
        <v>124153503</v>
      </c>
      <c r="B385" s="419">
        <v>1</v>
      </c>
      <c r="C385" s="421" t="s">
        <v>12007</v>
      </c>
      <c r="D385" s="431" t="s">
        <v>12008</v>
      </c>
      <c r="E385" t="s">
        <v>417</v>
      </c>
      <c r="F385" s="420" t="s">
        <v>14091</v>
      </c>
      <c r="G385" s="422" t="s">
        <v>1233</v>
      </c>
      <c r="H385" s="21" t="s">
        <v>1829</v>
      </c>
      <c r="I385" t="s">
        <v>1828</v>
      </c>
      <c r="J385" s="21" t="s">
        <v>1829</v>
      </c>
      <c r="K385" s="423"/>
      <c r="L385"/>
      <c r="N385"/>
      <c r="O385"/>
      <c r="P385"/>
      <c r="Q385"/>
      <c r="R385"/>
    </row>
    <row r="386" spans="1:18" ht="15" customHeight="1" x14ac:dyDescent="0.45">
      <c r="A386" s="21">
        <v>124153503</v>
      </c>
      <c r="B386" s="419">
        <v>2</v>
      </c>
      <c r="C386" s="421" t="s">
        <v>12009</v>
      </c>
      <c r="D386" s="431" t="s">
        <v>12010</v>
      </c>
      <c r="E386" t="s">
        <v>417</v>
      </c>
      <c r="F386" s="420" t="s">
        <v>14091</v>
      </c>
      <c r="G386" s="422" t="s">
        <v>1233</v>
      </c>
      <c r="H386" s="21" t="s">
        <v>1831</v>
      </c>
      <c r="I386" t="s">
        <v>1830</v>
      </c>
      <c r="J386" s="21" t="s">
        <v>1831</v>
      </c>
      <c r="K386" s="423"/>
      <c r="L386"/>
      <c r="N386"/>
      <c r="O386"/>
      <c r="P386"/>
      <c r="Q386"/>
      <c r="R386"/>
    </row>
    <row r="387" spans="1:18" ht="15" customHeight="1" x14ac:dyDescent="0.45">
      <c r="A387" s="21">
        <v>108112502</v>
      </c>
      <c r="B387" s="419">
        <v>1</v>
      </c>
      <c r="C387" s="421" t="s">
        <v>12011</v>
      </c>
      <c r="D387" s="431" t="s">
        <v>12012</v>
      </c>
      <c r="E387" t="s">
        <v>419</v>
      </c>
      <c r="F387" s="420" t="s">
        <v>14091</v>
      </c>
      <c r="G387" s="422" t="s">
        <v>1233</v>
      </c>
      <c r="H387" s="21" t="s">
        <v>1833</v>
      </c>
      <c r="I387" t="s">
        <v>1832</v>
      </c>
      <c r="J387" s="21" t="s">
        <v>1833</v>
      </c>
      <c r="K387" s="423"/>
      <c r="L387"/>
      <c r="N387"/>
      <c r="O387"/>
      <c r="P387"/>
      <c r="Q387"/>
      <c r="R387"/>
    </row>
    <row r="388" spans="1:18" ht="15" customHeight="1" x14ac:dyDescent="0.45">
      <c r="A388" s="21">
        <v>108112502</v>
      </c>
      <c r="B388" s="419">
        <v>2</v>
      </c>
      <c r="C388" s="421" t="s">
        <v>12013</v>
      </c>
      <c r="D388" s="431" t="s">
        <v>14009</v>
      </c>
      <c r="E388" t="s">
        <v>419</v>
      </c>
      <c r="F388" s="420" t="s">
        <v>14091</v>
      </c>
      <c r="G388" s="422" t="s">
        <v>1233</v>
      </c>
      <c r="H388" s="21" t="s">
        <v>11094</v>
      </c>
      <c r="I388" t="s">
        <v>12014</v>
      </c>
      <c r="J388" s="21" t="s">
        <v>11094</v>
      </c>
      <c r="K388" s="423"/>
      <c r="L388"/>
      <c r="N388"/>
      <c r="O388"/>
      <c r="P388"/>
      <c r="Q388"/>
      <c r="R388"/>
    </row>
    <row r="389" spans="1:18" ht="15" customHeight="1" x14ac:dyDescent="0.45">
      <c r="A389" s="21">
        <v>108112502</v>
      </c>
      <c r="B389" s="419">
        <v>3</v>
      </c>
      <c r="C389" s="421" t="s">
        <v>12015</v>
      </c>
      <c r="D389" s="431" t="s">
        <v>12016</v>
      </c>
      <c r="E389" t="s">
        <v>419</v>
      </c>
      <c r="F389" s="420" t="s">
        <v>14091</v>
      </c>
      <c r="G389" s="422" t="s">
        <v>1233</v>
      </c>
      <c r="H389" s="21" t="s">
        <v>1835</v>
      </c>
      <c r="I389" t="s">
        <v>1834</v>
      </c>
      <c r="J389" s="21" t="s">
        <v>1835</v>
      </c>
      <c r="K389" s="423"/>
      <c r="L389"/>
      <c r="N389"/>
      <c r="O389"/>
      <c r="P389"/>
      <c r="Q389"/>
      <c r="R389"/>
    </row>
    <row r="390" spans="1:18" ht="15" customHeight="1" x14ac:dyDescent="0.45">
      <c r="A390" s="21">
        <v>107653102</v>
      </c>
      <c r="B390" s="419">
        <v>1</v>
      </c>
      <c r="C390" s="421" t="s">
        <v>12017</v>
      </c>
      <c r="D390" s="431" t="s">
        <v>12018</v>
      </c>
      <c r="E390" t="s">
        <v>421</v>
      </c>
      <c r="F390" s="420" t="s">
        <v>14091</v>
      </c>
      <c r="G390" s="422" t="s">
        <v>1233</v>
      </c>
      <c r="H390" s="21" t="s">
        <v>1837</v>
      </c>
      <c r="I390" t="s">
        <v>1836</v>
      </c>
      <c r="J390" s="21" t="s">
        <v>1837</v>
      </c>
      <c r="K390" s="423"/>
      <c r="L390"/>
      <c r="N390"/>
      <c r="O390"/>
      <c r="P390"/>
      <c r="Q390"/>
      <c r="R390"/>
    </row>
    <row r="391" spans="1:18" ht="15" customHeight="1" x14ac:dyDescent="0.45">
      <c r="A391" s="21">
        <v>107653102</v>
      </c>
      <c r="B391" s="419">
        <v>2</v>
      </c>
      <c r="C391" s="421" t="s">
        <v>12019</v>
      </c>
      <c r="D391" s="431" t="s">
        <v>12020</v>
      </c>
      <c r="E391" t="s">
        <v>421</v>
      </c>
      <c r="F391" s="420" t="s">
        <v>14091</v>
      </c>
      <c r="G391" s="422" t="s">
        <v>1233</v>
      </c>
      <c r="H391" s="21" t="s">
        <v>1839</v>
      </c>
      <c r="I391" t="s">
        <v>1838</v>
      </c>
      <c r="J391" s="21" t="s">
        <v>1839</v>
      </c>
      <c r="K391" s="423"/>
      <c r="L391"/>
      <c r="N391"/>
      <c r="O391"/>
      <c r="P391"/>
      <c r="Q391"/>
      <c r="R391"/>
    </row>
    <row r="392" spans="1:18" ht="15" customHeight="1" x14ac:dyDescent="0.45">
      <c r="A392" s="21">
        <v>118402603</v>
      </c>
      <c r="B392" s="419">
        <v>1</v>
      </c>
      <c r="C392" s="421" t="s">
        <v>12021</v>
      </c>
      <c r="D392" s="431" t="s">
        <v>12022</v>
      </c>
      <c r="E392" t="s">
        <v>423</v>
      </c>
      <c r="F392" s="420" t="s">
        <v>14091</v>
      </c>
      <c r="G392" s="422" t="s">
        <v>1233</v>
      </c>
      <c r="H392" s="21" t="s">
        <v>14115</v>
      </c>
      <c r="I392" t="s">
        <v>1840</v>
      </c>
      <c r="J392" s="21" t="s">
        <v>14115</v>
      </c>
      <c r="K392" s="423"/>
      <c r="L392"/>
      <c r="N392"/>
      <c r="O392"/>
      <c r="P392"/>
      <c r="Q392"/>
      <c r="R392"/>
    </row>
    <row r="393" spans="1:18" ht="15" customHeight="1" x14ac:dyDescent="0.45">
      <c r="A393" s="21">
        <v>118402603</v>
      </c>
      <c r="B393" s="419">
        <v>2</v>
      </c>
      <c r="C393" s="421" t="s">
        <v>12023</v>
      </c>
      <c r="D393" s="431" t="s">
        <v>12024</v>
      </c>
      <c r="E393" t="s">
        <v>423</v>
      </c>
      <c r="F393" s="420" t="s">
        <v>14091</v>
      </c>
      <c r="G393" s="422" t="s">
        <v>1233</v>
      </c>
      <c r="H393" s="21" t="s">
        <v>1842</v>
      </c>
      <c r="I393" t="s">
        <v>1841</v>
      </c>
      <c r="J393" s="21" t="s">
        <v>1842</v>
      </c>
      <c r="K393" s="423"/>
      <c r="L393"/>
      <c r="N393"/>
      <c r="O393"/>
      <c r="P393"/>
      <c r="Q393"/>
      <c r="R393"/>
    </row>
    <row r="394" spans="1:18" ht="15" customHeight="1" x14ac:dyDescent="0.45">
      <c r="A394" s="21">
        <v>126510005</v>
      </c>
      <c r="B394" s="419">
        <v>1</v>
      </c>
      <c r="C394" s="421" t="s">
        <v>12025</v>
      </c>
      <c r="D394" s="431" t="s">
        <v>12026</v>
      </c>
      <c r="E394" t="s">
        <v>425</v>
      </c>
      <c r="F394" s="420" t="s">
        <v>14090</v>
      </c>
      <c r="G394" s="422" t="s">
        <v>1233</v>
      </c>
      <c r="H394" s="21" t="s">
        <v>1843</v>
      </c>
      <c r="I394" t="s">
        <v>425</v>
      </c>
      <c r="J394" s="21" t="s">
        <v>1843</v>
      </c>
      <c r="K394" s="423"/>
      <c r="L394"/>
      <c r="N394"/>
      <c r="O394"/>
      <c r="P394"/>
      <c r="Q394"/>
      <c r="R394"/>
    </row>
    <row r="395" spans="1:18" ht="15" customHeight="1" x14ac:dyDescent="0.45">
      <c r="A395" s="21">
        <v>112283003</v>
      </c>
      <c r="B395" s="419">
        <v>1</v>
      </c>
      <c r="C395" s="421" t="s">
        <v>12027</v>
      </c>
      <c r="D395" s="431" t="s">
        <v>12028</v>
      </c>
      <c r="E395" t="s">
        <v>427</v>
      </c>
      <c r="F395" s="420" t="s">
        <v>14091</v>
      </c>
      <c r="G395" s="422" t="s">
        <v>1233</v>
      </c>
      <c r="H395" s="21" t="s">
        <v>1845</v>
      </c>
      <c r="I395" t="s">
        <v>1844</v>
      </c>
      <c r="J395" s="21" t="s">
        <v>1845</v>
      </c>
      <c r="K395" s="423"/>
      <c r="L395"/>
      <c r="N395"/>
      <c r="O395"/>
      <c r="P395"/>
      <c r="Q395"/>
      <c r="R395"/>
    </row>
    <row r="396" spans="1:18" ht="15" customHeight="1" x14ac:dyDescent="0.45">
      <c r="A396" s="21">
        <v>112283003</v>
      </c>
      <c r="B396" s="419">
        <v>2</v>
      </c>
      <c r="C396" s="421" t="s">
        <v>12029</v>
      </c>
      <c r="D396" s="431" t="s">
        <v>12030</v>
      </c>
      <c r="E396" t="s">
        <v>427</v>
      </c>
      <c r="F396" s="420" t="s">
        <v>14091</v>
      </c>
      <c r="G396" s="422" t="s">
        <v>1233</v>
      </c>
      <c r="H396" s="21" t="s">
        <v>1847</v>
      </c>
      <c r="I396" t="s">
        <v>1846</v>
      </c>
      <c r="J396" s="21" t="s">
        <v>1847</v>
      </c>
      <c r="K396" s="423"/>
      <c r="L396"/>
      <c r="N396"/>
      <c r="O396"/>
      <c r="P396"/>
      <c r="Q396"/>
      <c r="R396"/>
    </row>
    <row r="397" spans="1:18" ht="15" customHeight="1" x14ac:dyDescent="0.45">
      <c r="A397" s="21">
        <v>107653203</v>
      </c>
      <c r="B397" s="419">
        <v>1</v>
      </c>
      <c r="C397" s="421" t="s">
        <v>12031</v>
      </c>
      <c r="D397" s="431" t="s">
        <v>12033</v>
      </c>
      <c r="E397" t="s">
        <v>429</v>
      </c>
      <c r="F397" s="420" t="s">
        <v>14091</v>
      </c>
      <c r="G397" s="422" t="s">
        <v>1233</v>
      </c>
      <c r="H397" s="21" t="s">
        <v>1849</v>
      </c>
      <c r="I397" t="s">
        <v>1848</v>
      </c>
      <c r="J397" s="21" t="s">
        <v>1849</v>
      </c>
      <c r="K397" s="423"/>
      <c r="L397"/>
      <c r="N397"/>
      <c r="O397"/>
      <c r="P397"/>
      <c r="Q397"/>
      <c r="R397"/>
    </row>
    <row r="398" spans="1:18" ht="15" customHeight="1" x14ac:dyDescent="0.45">
      <c r="A398" s="21">
        <v>107653203</v>
      </c>
      <c r="B398" s="419">
        <v>2</v>
      </c>
      <c r="C398" s="421" t="s">
        <v>12032</v>
      </c>
      <c r="D398" s="431" t="s">
        <v>12034</v>
      </c>
      <c r="E398" t="s">
        <v>429</v>
      </c>
      <c r="F398" s="420" t="s">
        <v>14091</v>
      </c>
      <c r="G398" s="422" t="s">
        <v>1233</v>
      </c>
      <c r="H398" s="21" t="s">
        <v>1851</v>
      </c>
      <c r="I398" t="s">
        <v>1850</v>
      </c>
      <c r="J398" s="21" t="s">
        <v>1851</v>
      </c>
      <c r="K398" s="423"/>
      <c r="L398"/>
      <c r="N398"/>
      <c r="O398"/>
      <c r="P398"/>
      <c r="Q398"/>
      <c r="R398"/>
    </row>
    <row r="399" spans="1:18" ht="15" customHeight="1" x14ac:dyDescent="0.45">
      <c r="A399" s="21">
        <v>104432803</v>
      </c>
      <c r="B399" s="419">
        <v>1</v>
      </c>
      <c r="C399" s="421" t="s">
        <v>12035</v>
      </c>
      <c r="D399" s="431" t="s">
        <v>12036</v>
      </c>
      <c r="E399" t="s">
        <v>431</v>
      </c>
      <c r="F399" s="420" t="s">
        <v>14091</v>
      </c>
      <c r="G399" s="422" t="s">
        <v>1233</v>
      </c>
      <c r="H399" s="21" t="s">
        <v>1853</v>
      </c>
      <c r="I399" t="s">
        <v>1852</v>
      </c>
      <c r="J399" s="21" t="s">
        <v>1853</v>
      </c>
      <c r="K399" s="423"/>
      <c r="L399"/>
      <c r="N399"/>
      <c r="O399"/>
      <c r="P399"/>
      <c r="Q399"/>
      <c r="R399"/>
    </row>
    <row r="400" spans="1:18" ht="15" customHeight="1" x14ac:dyDescent="0.45">
      <c r="A400" s="21">
        <v>115503004</v>
      </c>
      <c r="B400" s="419">
        <v>1</v>
      </c>
      <c r="C400" s="421" t="s">
        <v>12037</v>
      </c>
      <c r="D400" s="431" t="s">
        <v>12038</v>
      </c>
      <c r="E400" t="s">
        <v>433</v>
      </c>
      <c r="F400" s="420" t="s">
        <v>14091</v>
      </c>
      <c r="G400" s="422" t="s">
        <v>1233</v>
      </c>
      <c r="H400" s="21" t="s">
        <v>1855</v>
      </c>
      <c r="I400" t="s">
        <v>1854</v>
      </c>
      <c r="J400" s="21" t="s">
        <v>1855</v>
      </c>
      <c r="K400" s="423"/>
      <c r="L400"/>
      <c r="N400"/>
      <c r="O400"/>
      <c r="P400"/>
      <c r="Q400"/>
      <c r="R400"/>
    </row>
    <row r="401" spans="1:18" ht="15" customHeight="1" x14ac:dyDescent="0.45">
      <c r="A401" s="21">
        <v>115503004</v>
      </c>
      <c r="B401" s="419">
        <v>2</v>
      </c>
      <c r="C401" s="421" t="s">
        <v>12039</v>
      </c>
      <c r="D401" s="431" t="s">
        <v>12040</v>
      </c>
      <c r="E401" t="s">
        <v>433</v>
      </c>
      <c r="F401" s="420" t="s">
        <v>14091</v>
      </c>
      <c r="G401" s="422" t="s">
        <v>1233</v>
      </c>
      <c r="H401" s="21" t="s">
        <v>1857</v>
      </c>
      <c r="I401" t="s">
        <v>1856</v>
      </c>
      <c r="J401" s="21" t="s">
        <v>1857</v>
      </c>
      <c r="K401" s="423"/>
      <c r="L401"/>
      <c r="N401"/>
      <c r="O401"/>
      <c r="P401"/>
      <c r="Q401"/>
      <c r="R401"/>
    </row>
    <row r="402" spans="1:18" ht="15" customHeight="1" x14ac:dyDescent="0.45">
      <c r="A402" s="21">
        <v>104432903</v>
      </c>
      <c r="B402" s="419">
        <v>1</v>
      </c>
      <c r="C402" s="421" t="s">
        <v>12041</v>
      </c>
      <c r="D402" s="431" t="s">
        <v>18308</v>
      </c>
      <c r="E402" t="s">
        <v>435</v>
      </c>
      <c r="F402" s="420" t="s">
        <v>14091</v>
      </c>
      <c r="G402" s="422" t="s">
        <v>1233</v>
      </c>
      <c r="H402" s="21" t="s">
        <v>1858</v>
      </c>
      <c r="I402" t="s">
        <v>18288</v>
      </c>
      <c r="J402" s="21" t="s">
        <v>1858</v>
      </c>
      <c r="K402" s="423"/>
      <c r="L402"/>
      <c r="N402"/>
      <c r="O402"/>
      <c r="P402"/>
      <c r="Q402"/>
      <c r="R402"/>
    </row>
    <row r="403" spans="1:18" ht="15" customHeight="1" x14ac:dyDescent="0.45">
      <c r="A403" s="21">
        <v>104432903</v>
      </c>
      <c r="B403" s="419">
        <v>2</v>
      </c>
      <c r="C403" s="421" t="s">
        <v>12042</v>
      </c>
      <c r="D403" s="431" t="s">
        <v>18309</v>
      </c>
      <c r="E403" t="s">
        <v>435</v>
      </c>
      <c r="F403" s="420" t="s">
        <v>14091</v>
      </c>
      <c r="G403" s="422" t="s">
        <v>1233</v>
      </c>
      <c r="H403" s="21" t="s">
        <v>1859</v>
      </c>
      <c r="I403" t="s">
        <v>18289</v>
      </c>
      <c r="J403" s="21" t="s">
        <v>1859</v>
      </c>
      <c r="K403" s="423"/>
      <c r="L403"/>
      <c r="N403"/>
      <c r="O403"/>
      <c r="P403"/>
      <c r="Q403"/>
      <c r="R403"/>
    </row>
    <row r="404" spans="1:18" ht="15" customHeight="1" x14ac:dyDescent="0.45">
      <c r="A404" s="21">
        <v>104432903</v>
      </c>
      <c r="B404" s="419">
        <v>3</v>
      </c>
      <c r="C404" s="421" t="s">
        <v>12043</v>
      </c>
      <c r="D404" s="431" t="s">
        <v>12044</v>
      </c>
      <c r="E404" t="s">
        <v>435</v>
      </c>
      <c r="F404" s="420" t="s">
        <v>14091</v>
      </c>
      <c r="G404" s="422" t="s">
        <v>1233</v>
      </c>
      <c r="H404" s="21" t="s">
        <v>1861</v>
      </c>
      <c r="I404" t="s">
        <v>1860</v>
      </c>
      <c r="J404" s="21" t="s">
        <v>1861</v>
      </c>
      <c r="K404" s="423"/>
      <c r="L404"/>
      <c r="N404"/>
      <c r="O404"/>
      <c r="P404"/>
      <c r="Q404"/>
      <c r="R404"/>
    </row>
    <row r="405" spans="1:18" ht="15" customHeight="1" x14ac:dyDescent="0.45">
      <c r="A405" s="21">
        <v>104432903</v>
      </c>
      <c r="B405" s="419">
        <v>4</v>
      </c>
      <c r="C405" s="421" t="s">
        <v>12045</v>
      </c>
      <c r="D405" s="431" t="s">
        <v>12046</v>
      </c>
      <c r="E405" t="s">
        <v>435</v>
      </c>
      <c r="F405" s="420" t="s">
        <v>14091</v>
      </c>
      <c r="G405" s="422" t="s">
        <v>1233</v>
      </c>
      <c r="H405" s="21" t="s">
        <v>1863</v>
      </c>
      <c r="I405" t="s">
        <v>1862</v>
      </c>
      <c r="J405" s="21" t="s">
        <v>1863</v>
      </c>
      <c r="K405" s="423"/>
      <c r="L405"/>
      <c r="N405"/>
      <c r="O405"/>
      <c r="P405"/>
      <c r="Q405"/>
      <c r="R405"/>
    </row>
    <row r="406" spans="1:18" ht="15" customHeight="1" x14ac:dyDescent="0.45">
      <c r="A406" s="21">
        <v>115222504</v>
      </c>
      <c r="B406" s="419">
        <v>1</v>
      </c>
      <c r="C406" s="421" t="s">
        <v>12047</v>
      </c>
      <c r="D406" s="431" t="s">
        <v>12048</v>
      </c>
      <c r="E406" t="s">
        <v>437</v>
      </c>
      <c r="F406" s="420" t="s">
        <v>14091</v>
      </c>
      <c r="G406" s="422" t="s">
        <v>1233</v>
      </c>
      <c r="H406" s="21" t="s">
        <v>1865</v>
      </c>
      <c r="I406" t="s">
        <v>1864</v>
      </c>
      <c r="J406" s="21" t="s">
        <v>1865</v>
      </c>
      <c r="K406" s="423"/>
      <c r="L406"/>
      <c r="N406"/>
      <c r="O406"/>
      <c r="P406"/>
      <c r="Q406"/>
      <c r="R406"/>
    </row>
    <row r="407" spans="1:18" ht="15" customHeight="1" x14ac:dyDescent="0.45">
      <c r="A407" s="21">
        <v>115222504</v>
      </c>
      <c r="B407" s="419">
        <v>2</v>
      </c>
      <c r="C407" s="421" t="s">
        <v>12049</v>
      </c>
      <c r="D407" s="431" t="s">
        <v>12050</v>
      </c>
      <c r="E407" t="s">
        <v>437</v>
      </c>
      <c r="F407" s="420" t="s">
        <v>14091</v>
      </c>
      <c r="G407" s="422" t="s">
        <v>1233</v>
      </c>
      <c r="H407" s="21" t="s">
        <v>1867</v>
      </c>
      <c r="I407" t="s">
        <v>1866</v>
      </c>
      <c r="J407" s="21" t="s">
        <v>1867</v>
      </c>
      <c r="K407" s="423"/>
      <c r="L407"/>
      <c r="N407"/>
      <c r="O407"/>
      <c r="P407"/>
      <c r="Q407"/>
      <c r="R407"/>
    </row>
    <row r="408" spans="1:18" ht="15" customHeight="1" x14ac:dyDescent="0.45">
      <c r="A408" s="21">
        <v>114063503</v>
      </c>
      <c r="B408" s="419">
        <v>1</v>
      </c>
      <c r="C408" s="421" t="s">
        <v>12051</v>
      </c>
      <c r="D408" s="431" t="s">
        <v>12052</v>
      </c>
      <c r="E408" t="s">
        <v>439</v>
      </c>
      <c r="F408" s="420" t="s">
        <v>14091</v>
      </c>
      <c r="G408" s="422" t="s">
        <v>1233</v>
      </c>
      <c r="H408" s="21" t="s">
        <v>1869</v>
      </c>
      <c r="I408" t="s">
        <v>1868</v>
      </c>
      <c r="J408" s="21" t="s">
        <v>1869</v>
      </c>
      <c r="K408" s="423"/>
      <c r="L408"/>
      <c r="N408"/>
      <c r="O408"/>
      <c r="P408"/>
      <c r="Q408"/>
      <c r="R408"/>
    </row>
    <row r="409" spans="1:18" ht="15" customHeight="1" x14ac:dyDescent="0.45">
      <c r="A409" s="21">
        <v>114063503</v>
      </c>
      <c r="B409" s="419">
        <v>2</v>
      </c>
      <c r="C409" s="421" t="s">
        <v>12053</v>
      </c>
      <c r="D409" s="431" t="s">
        <v>12054</v>
      </c>
      <c r="E409" t="s">
        <v>439</v>
      </c>
      <c r="F409" s="420" t="s">
        <v>14091</v>
      </c>
      <c r="G409" s="422" t="s">
        <v>1233</v>
      </c>
      <c r="H409" s="21" t="s">
        <v>1871</v>
      </c>
      <c r="I409" t="s">
        <v>1870</v>
      </c>
      <c r="J409" s="21" t="s">
        <v>1871</v>
      </c>
      <c r="K409" s="423"/>
      <c r="L409"/>
      <c r="N409"/>
      <c r="O409"/>
      <c r="P409"/>
      <c r="Q409"/>
      <c r="R409"/>
    </row>
    <row r="410" spans="1:18" ht="15" customHeight="1" x14ac:dyDescent="0.45">
      <c r="A410" s="21">
        <v>103024603</v>
      </c>
      <c r="B410" s="419">
        <v>1</v>
      </c>
      <c r="C410" s="421" t="s">
        <v>12055</v>
      </c>
      <c r="D410" s="431" t="s">
        <v>12056</v>
      </c>
      <c r="E410" t="s">
        <v>441</v>
      </c>
      <c r="F410" s="420" t="s">
        <v>14091</v>
      </c>
      <c r="G410" s="422" t="s">
        <v>1233</v>
      </c>
      <c r="H410" s="21" t="s">
        <v>1873</v>
      </c>
      <c r="I410" t="s">
        <v>1872</v>
      </c>
      <c r="J410" s="21" t="s">
        <v>1873</v>
      </c>
      <c r="K410" s="423"/>
      <c r="L410"/>
      <c r="N410"/>
      <c r="O410"/>
      <c r="P410"/>
      <c r="Q410"/>
      <c r="R410"/>
    </row>
    <row r="411" spans="1:18" ht="15" customHeight="1" x14ac:dyDescent="0.45">
      <c r="A411" s="21">
        <v>103024603</v>
      </c>
      <c r="B411" s="419">
        <v>2</v>
      </c>
      <c r="C411" s="421" t="s">
        <v>12057</v>
      </c>
      <c r="D411" s="431" t="s">
        <v>12058</v>
      </c>
      <c r="E411" t="s">
        <v>441</v>
      </c>
      <c r="F411" s="420" t="s">
        <v>14091</v>
      </c>
      <c r="G411" s="422" t="s">
        <v>1233</v>
      </c>
      <c r="H411" s="21" t="s">
        <v>1875</v>
      </c>
      <c r="I411" t="s">
        <v>1874</v>
      </c>
      <c r="J411" s="21" t="s">
        <v>1875</v>
      </c>
      <c r="K411" s="423"/>
      <c r="L411"/>
      <c r="N411"/>
      <c r="O411"/>
      <c r="P411"/>
      <c r="Q411"/>
      <c r="R411"/>
    </row>
    <row r="412" spans="1:18" ht="15" customHeight="1" x14ac:dyDescent="0.45">
      <c r="A412" s="21">
        <v>118403003</v>
      </c>
      <c r="B412" s="419">
        <v>1</v>
      </c>
      <c r="C412" s="421" t="s">
        <v>12059</v>
      </c>
      <c r="D412" s="431" t="s">
        <v>12060</v>
      </c>
      <c r="E412" t="s">
        <v>443</v>
      </c>
      <c r="F412" s="420" t="s">
        <v>14091</v>
      </c>
      <c r="G412" s="422" t="s">
        <v>1233</v>
      </c>
      <c r="H412" s="21" t="s">
        <v>1877</v>
      </c>
      <c r="I412" t="s">
        <v>1876</v>
      </c>
      <c r="J412" s="21" t="s">
        <v>1877</v>
      </c>
      <c r="K412" s="423"/>
      <c r="L412"/>
      <c r="N412"/>
      <c r="O412"/>
      <c r="P412"/>
      <c r="Q412"/>
      <c r="R412"/>
    </row>
    <row r="413" spans="1:18" ht="15" customHeight="1" x14ac:dyDescent="0.45">
      <c r="A413" s="21">
        <v>112672803</v>
      </c>
      <c r="B413" s="419">
        <v>1</v>
      </c>
      <c r="C413" s="421" t="s">
        <v>12061</v>
      </c>
      <c r="D413" s="431" t="s">
        <v>12062</v>
      </c>
      <c r="E413" t="s">
        <v>445</v>
      </c>
      <c r="F413" s="420" t="s">
        <v>14091</v>
      </c>
      <c r="G413" s="422" t="s">
        <v>1233</v>
      </c>
      <c r="H413" s="21" t="s">
        <v>1879</v>
      </c>
      <c r="I413" t="s">
        <v>1878</v>
      </c>
      <c r="J413" s="21" t="s">
        <v>1879</v>
      </c>
      <c r="K413" s="423"/>
      <c r="L413"/>
      <c r="N413"/>
      <c r="O413"/>
      <c r="P413"/>
      <c r="Q413"/>
      <c r="R413"/>
    </row>
    <row r="414" spans="1:18" ht="15" customHeight="1" x14ac:dyDescent="0.45">
      <c r="A414" s="21">
        <v>112672803</v>
      </c>
      <c r="B414" s="419">
        <v>2</v>
      </c>
      <c r="C414" s="421" t="s">
        <v>12063</v>
      </c>
      <c r="D414" s="431" t="s">
        <v>12064</v>
      </c>
      <c r="E414" t="s">
        <v>445</v>
      </c>
      <c r="F414" s="420" t="s">
        <v>14091</v>
      </c>
      <c r="G414" s="422" t="s">
        <v>1233</v>
      </c>
      <c r="H414" s="21" t="s">
        <v>1881</v>
      </c>
      <c r="I414" t="s">
        <v>1880</v>
      </c>
      <c r="J414" s="21" t="s">
        <v>1881</v>
      </c>
      <c r="K414" s="423"/>
      <c r="L414"/>
      <c r="N414"/>
      <c r="O414"/>
      <c r="P414"/>
      <c r="Q414"/>
      <c r="R414"/>
    </row>
    <row r="415" spans="1:18" ht="15" customHeight="1" x14ac:dyDescent="0.45">
      <c r="A415" s="21">
        <v>126512850</v>
      </c>
      <c r="B415" s="419">
        <v>1</v>
      </c>
      <c r="C415" s="421" t="s">
        <v>12065</v>
      </c>
      <c r="D415" s="431" t="s">
        <v>14010</v>
      </c>
      <c r="E415" t="s">
        <v>11260</v>
      </c>
      <c r="F415" s="420" t="s">
        <v>14090</v>
      </c>
      <c r="G415" s="422" t="s">
        <v>1233</v>
      </c>
      <c r="H415" s="21" t="s">
        <v>2478</v>
      </c>
      <c r="I415" t="s">
        <v>11260</v>
      </c>
      <c r="J415" s="21" t="s">
        <v>2478</v>
      </c>
      <c r="K415" s="423"/>
      <c r="L415"/>
      <c r="N415"/>
      <c r="O415"/>
      <c r="P415"/>
      <c r="Q415"/>
      <c r="R415"/>
    </row>
    <row r="416" spans="1:18" ht="15" customHeight="1" x14ac:dyDescent="0.45">
      <c r="A416" s="21">
        <v>105254353</v>
      </c>
      <c r="B416" s="419">
        <v>1</v>
      </c>
      <c r="C416" s="421" t="s">
        <v>12066</v>
      </c>
      <c r="D416" s="431" t="s">
        <v>12067</v>
      </c>
      <c r="E416" t="s">
        <v>447</v>
      </c>
      <c r="F416" s="420" t="s">
        <v>14091</v>
      </c>
      <c r="G416" s="422" t="s">
        <v>1233</v>
      </c>
      <c r="H416" s="21" t="s">
        <v>1883</v>
      </c>
      <c r="I416" t="s">
        <v>1882</v>
      </c>
      <c r="J416" s="21" t="s">
        <v>1883</v>
      </c>
      <c r="K416" s="423"/>
      <c r="L416"/>
      <c r="N416"/>
      <c r="O416"/>
      <c r="P416"/>
      <c r="Q416"/>
      <c r="R416"/>
    </row>
    <row r="417" spans="1:18" ht="15" customHeight="1" x14ac:dyDescent="0.45">
      <c r="A417" s="21">
        <v>105254353</v>
      </c>
      <c r="B417" s="419">
        <v>2</v>
      </c>
      <c r="C417" s="421" t="s">
        <v>12068</v>
      </c>
      <c r="D417" s="431" t="s">
        <v>12069</v>
      </c>
      <c r="E417" t="s">
        <v>447</v>
      </c>
      <c r="F417" s="420" t="s">
        <v>14091</v>
      </c>
      <c r="G417" s="422" t="s">
        <v>1233</v>
      </c>
      <c r="H417" s="21" t="s">
        <v>1885</v>
      </c>
      <c r="I417" t="s">
        <v>1884</v>
      </c>
      <c r="J417" s="21" t="s">
        <v>1885</v>
      </c>
      <c r="K417" s="423"/>
      <c r="L417"/>
      <c r="N417"/>
      <c r="O417"/>
      <c r="P417"/>
      <c r="Q417"/>
      <c r="R417"/>
    </row>
    <row r="418" spans="1:18" ht="15" customHeight="1" x14ac:dyDescent="0.45">
      <c r="A418" s="21">
        <v>110173504</v>
      </c>
      <c r="B418" s="419">
        <v>1</v>
      </c>
      <c r="C418" s="421" t="s">
        <v>12070</v>
      </c>
      <c r="D418" s="431" t="s">
        <v>12071</v>
      </c>
      <c r="E418" t="s">
        <v>450</v>
      </c>
      <c r="F418" s="420" t="s">
        <v>14091</v>
      </c>
      <c r="G418" s="422" t="s">
        <v>1233</v>
      </c>
      <c r="H418" s="21" t="s">
        <v>11095</v>
      </c>
      <c r="I418" t="s">
        <v>11096</v>
      </c>
      <c r="J418" s="21" t="s">
        <v>11095</v>
      </c>
      <c r="K418" s="423"/>
      <c r="L418"/>
      <c r="N418"/>
      <c r="O418"/>
      <c r="P418"/>
      <c r="Q418"/>
      <c r="R418"/>
    </row>
    <row r="419" spans="1:18" ht="15" customHeight="1" x14ac:dyDescent="0.45">
      <c r="A419" s="21">
        <v>115222752</v>
      </c>
      <c r="B419" s="419">
        <v>1</v>
      </c>
      <c r="C419" s="421" t="s">
        <v>12072</v>
      </c>
      <c r="D419" s="431" t="s">
        <v>12073</v>
      </c>
      <c r="E419" t="s">
        <v>452</v>
      </c>
      <c r="F419" s="420" t="s">
        <v>14091</v>
      </c>
      <c r="G419" s="422" t="s">
        <v>1233</v>
      </c>
      <c r="H419" s="21" t="s">
        <v>11003</v>
      </c>
      <c r="I419" t="s">
        <v>11099</v>
      </c>
      <c r="J419" s="21" t="s">
        <v>11003</v>
      </c>
      <c r="K419" s="423"/>
      <c r="L419"/>
      <c r="N419"/>
      <c r="O419"/>
      <c r="P419"/>
      <c r="Q419"/>
      <c r="R419"/>
    </row>
    <row r="420" spans="1:18" ht="15" customHeight="1" x14ac:dyDescent="0.45">
      <c r="A420" s="21">
        <v>115222752</v>
      </c>
      <c r="B420" s="419">
        <v>2</v>
      </c>
      <c r="C420" s="421" t="s">
        <v>12074</v>
      </c>
      <c r="D420" s="431" t="s">
        <v>13915</v>
      </c>
      <c r="E420" t="s">
        <v>452</v>
      </c>
      <c r="F420" s="420" t="s">
        <v>14091</v>
      </c>
      <c r="G420" s="422" t="s">
        <v>1233</v>
      </c>
      <c r="H420" s="21" t="s">
        <v>13916</v>
      </c>
      <c r="I420" t="s">
        <v>13917</v>
      </c>
      <c r="J420" s="21" t="s">
        <v>13916</v>
      </c>
      <c r="K420" s="423"/>
      <c r="L420"/>
      <c r="N420"/>
      <c r="O420"/>
      <c r="P420"/>
      <c r="Q420"/>
      <c r="R420"/>
    </row>
    <row r="421" spans="1:18" ht="15" customHeight="1" x14ac:dyDescent="0.45">
      <c r="A421" s="21">
        <v>115222752</v>
      </c>
      <c r="B421" s="419">
        <v>3</v>
      </c>
      <c r="C421" s="421" t="s">
        <v>12075</v>
      </c>
      <c r="D421" s="431" t="s">
        <v>12076</v>
      </c>
      <c r="E421" t="s">
        <v>452</v>
      </c>
      <c r="F421" s="420" t="s">
        <v>14091</v>
      </c>
      <c r="G421" s="422" t="s">
        <v>1233</v>
      </c>
      <c r="H421" s="21" t="s">
        <v>1888</v>
      </c>
      <c r="I421" t="s">
        <v>1887</v>
      </c>
      <c r="J421" s="21" t="s">
        <v>1888</v>
      </c>
      <c r="K421" s="423"/>
      <c r="L421"/>
      <c r="N421"/>
      <c r="O421"/>
      <c r="P421"/>
      <c r="Q421"/>
      <c r="R421"/>
    </row>
    <row r="422" spans="1:18" ht="15" customHeight="1" x14ac:dyDescent="0.45">
      <c r="A422" s="21">
        <v>115222752</v>
      </c>
      <c r="B422" s="419">
        <v>4</v>
      </c>
      <c r="C422" s="421" t="s">
        <v>12077</v>
      </c>
      <c r="D422" s="431" t="s">
        <v>12078</v>
      </c>
      <c r="E422" t="s">
        <v>452</v>
      </c>
      <c r="F422" s="420" t="s">
        <v>14091</v>
      </c>
      <c r="G422" s="422" t="s">
        <v>1233</v>
      </c>
      <c r="H422" s="21" t="s">
        <v>1890</v>
      </c>
      <c r="I422" t="s">
        <v>1889</v>
      </c>
      <c r="J422" s="21" t="s">
        <v>1890</v>
      </c>
      <c r="K422" s="423"/>
      <c r="L422"/>
      <c r="N422"/>
      <c r="O422"/>
      <c r="P422"/>
      <c r="Q422"/>
      <c r="R422"/>
    </row>
    <row r="423" spans="1:18" ht="15" customHeight="1" x14ac:dyDescent="0.45">
      <c r="A423" s="21">
        <v>115222752</v>
      </c>
      <c r="B423" s="419">
        <v>5</v>
      </c>
      <c r="C423" s="421" t="s">
        <v>12079</v>
      </c>
      <c r="D423" s="431" t="s">
        <v>12080</v>
      </c>
      <c r="E423" t="s">
        <v>452</v>
      </c>
      <c r="F423" s="420" t="s">
        <v>14091</v>
      </c>
      <c r="G423" s="422" t="s">
        <v>1233</v>
      </c>
      <c r="H423" s="21" t="s">
        <v>11004</v>
      </c>
      <c r="I423" t="s">
        <v>11100</v>
      </c>
      <c r="J423" s="21" t="s">
        <v>11004</v>
      </c>
      <c r="K423" s="423"/>
      <c r="L423"/>
      <c r="N423"/>
      <c r="O423"/>
      <c r="P423"/>
      <c r="Q423"/>
      <c r="R423"/>
    </row>
    <row r="424" spans="1:18" ht="15" customHeight="1" x14ac:dyDescent="0.45">
      <c r="A424" s="21">
        <v>115222752</v>
      </c>
      <c r="B424" s="419">
        <v>6</v>
      </c>
      <c r="C424" s="421" t="s">
        <v>12081</v>
      </c>
      <c r="D424" s="431" t="s">
        <v>12082</v>
      </c>
      <c r="E424" t="s">
        <v>452</v>
      </c>
      <c r="F424" s="420" t="s">
        <v>14091</v>
      </c>
      <c r="G424" s="422" t="s">
        <v>1233</v>
      </c>
      <c r="H424" s="21" t="s">
        <v>1891</v>
      </c>
      <c r="I424" t="s">
        <v>11098</v>
      </c>
      <c r="J424" s="21" t="s">
        <v>1891</v>
      </c>
      <c r="K424" s="423"/>
      <c r="L424"/>
      <c r="N424"/>
      <c r="O424"/>
      <c r="P424"/>
      <c r="Q424"/>
      <c r="R424"/>
    </row>
    <row r="425" spans="1:18" ht="15" customHeight="1" x14ac:dyDescent="0.45">
      <c r="A425" s="21">
        <v>115222752</v>
      </c>
      <c r="B425" s="419">
        <v>7</v>
      </c>
      <c r="C425" s="421" t="s">
        <v>12083</v>
      </c>
      <c r="D425" s="431" t="s">
        <v>12084</v>
      </c>
      <c r="E425" t="s">
        <v>452</v>
      </c>
      <c r="F425" s="420" t="s">
        <v>14091</v>
      </c>
      <c r="G425" s="422" t="s">
        <v>1233</v>
      </c>
      <c r="H425" s="21" t="s">
        <v>1892</v>
      </c>
      <c r="I425" t="s">
        <v>11097</v>
      </c>
      <c r="J425" s="21" t="s">
        <v>1892</v>
      </c>
      <c r="K425" s="423"/>
      <c r="L425"/>
      <c r="N425"/>
      <c r="O425"/>
      <c r="P425"/>
      <c r="Q425"/>
      <c r="R425"/>
    </row>
    <row r="426" spans="1:18" ht="15" customHeight="1" x14ac:dyDescent="0.45">
      <c r="A426" s="21">
        <v>123463603</v>
      </c>
      <c r="B426" s="419">
        <v>1</v>
      </c>
      <c r="C426" s="421" t="s">
        <v>12085</v>
      </c>
      <c r="D426" s="431" t="s">
        <v>12087</v>
      </c>
      <c r="E426" t="s">
        <v>454</v>
      </c>
      <c r="F426" s="420" t="s">
        <v>14091</v>
      </c>
      <c r="G426" s="422" t="s">
        <v>1233</v>
      </c>
      <c r="H426" s="21" t="s">
        <v>11005</v>
      </c>
      <c r="I426" t="s">
        <v>10978</v>
      </c>
      <c r="J426" s="21" t="s">
        <v>11005</v>
      </c>
      <c r="K426" s="423"/>
      <c r="L426"/>
      <c r="N426"/>
      <c r="O426"/>
      <c r="P426"/>
      <c r="Q426"/>
      <c r="R426"/>
    </row>
    <row r="427" spans="1:18" ht="15" customHeight="1" x14ac:dyDescent="0.45">
      <c r="A427" s="21">
        <v>123463603</v>
      </c>
      <c r="B427" s="419">
        <v>2</v>
      </c>
      <c r="C427" s="421" t="s">
        <v>12086</v>
      </c>
      <c r="D427" s="431" t="s">
        <v>12088</v>
      </c>
      <c r="E427" t="s">
        <v>454</v>
      </c>
      <c r="F427" s="420" t="s">
        <v>14091</v>
      </c>
      <c r="G427" s="422" t="s">
        <v>1233</v>
      </c>
      <c r="H427" s="21" t="s">
        <v>11006</v>
      </c>
      <c r="I427" t="s">
        <v>10983</v>
      </c>
      <c r="J427" s="21" t="s">
        <v>11006</v>
      </c>
      <c r="K427" s="423"/>
      <c r="L427"/>
      <c r="N427"/>
      <c r="O427"/>
      <c r="P427"/>
      <c r="Q427"/>
      <c r="R427"/>
    </row>
    <row r="428" spans="1:18" ht="15" customHeight="1" x14ac:dyDescent="0.45">
      <c r="A428" s="21">
        <v>125234502</v>
      </c>
      <c r="B428" s="419">
        <v>1</v>
      </c>
      <c r="C428" s="421" t="s">
        <v>12089</v>
      </c>
      <c r="D428" s="431" t="s">
        <v>12090</v>
      </c>
      <c r="E428" t="s">
        <v>456</v>
      </c>
      <c r="F428" s="420" t="s">
        <v>14091</v>
      </c>
      <c r="G428" s="422" t="s">
        <v>1233</v>
      </c>
      <c r="H428" s="21" t="s">
        <v>1894</v>
      </c>
      <c r="I428" t="s">
        <v>1893</v>
      </c>
      <c r="J428" s="21" t="s">
        <v>1894</v>
      </c>
      <c r="K428" s="423"/>
      <c r="L428"/>
      <c r="N428"/>
      <c r="O428"/>
      <c r="P428"/>
      <c r="Q428"/>
      <c r="R428"/>
    </row>
    <row r="429" spans="1:18" ht="15" customHeight="1" x14ac:dyDescent="0.45">
      <c r="A429" s="21">
        <v>125234502</v>
      </c>
      <c r="B429" s="419">
        <v>2</v>
      </c>
      <c r="C429" s="421" t="s">
        <v>12091</v>
      </c>
      <c r="D429" s="431" t="s">
        <v>12092</v>
      </c>
      <c r="E429" t="s">
        <v>456</v>
      </c>
      <c r="F429" s="420" t="s">
        <v>14091</v>
      </c>
      <c r="G429" s="422" t="s">
        <v>1233</v>
      </c>
      <c r="H429" s="21" t="s">
        <v>1896</v>
      </c>
      <c r="I429" t="s">
        <v>1895</v>
      </c>
      <c r="J429" s="21" t="s">
        <v>1896</v>
      </c>
      <c r="K429" s="423"/>
      <c r="L429"/>
      <c r="N429"/>
      <c r="O429"/>
      <c r="P429"/>
      <c r="Q429"/>
      <c r="R429"/>
    </row>
    <row r="430" spans="1:18" ht="15" customHeight="1" x14ac:dyDescent="0.45">
      <c r="A430" s="21">
        <v>118403302</v>
      </c>
      <c r="B430" s="419">
        <v>1</v>
      </c>
      <c r="C430" s="421" t="s">
        <v>12093</v>
      </c>
      <c r="D430" s="431" t="s">
        <v>12094</v>
      </c>
      <c r="E430" t="s">
        <v>458</v>
      </c>
      <c r="F430" s="420" t="s">
        <v>14091</v>
      </c>
      <c r="G430" s="422" t="s">
        <v>1233</v>
      </c>
      <c r="H430" s="21" t="s">
        <v>1898</v>
      </c>
      <c r="I430" t="s">
        <v>1897</v>
      </c>
      <c r="J430" s="21" t="s">
        <v>1898</v>
      </c>
      <c r="K430" s="423"/>
      <c r="L430"/>
      <c r="N430"/>
      <c r="O430"/>
      <c r="P430"/>
      <c r="Q430"/>
      <c r="R430"/>
    </row>
    <row r="431" spans="1:18" ht="15" customHeight="1" x14ac:dyDescent="0.45">
      <c r="A431" s="21">
        <v>118403302</v>
      </c>
      <c r="B431" s="419">
        <v>2</v>
      </c>
      <c r="C431" s="421" t="s">
        <v>12095</v>
      </c>
      <c r="D431" s="431" t="s">
        <v>12096</v>
      </c>
      <c r="E431" t="s">
        <v>458</v>
      </c>
      <c r="F431" s="420" t="s">
        <v>14091</v>
      </c>
      <c r="G431" s="422" t="s">
        <v>1233</v>
      </c>
      <c r="H431" s="21" t="s">
        <v>1900</v>
      </c>
      <c r="I431" t="s">
        <v>1899</v>
      </c>
      <c r="J431" s="21" t="s">
        <v>1900</v>
      </c>
      <c r="K431" s="423"/>
      <c r="L431"/>
      <c r="N431"/>
      <c r="O431"/>
      <c r="P431"/>
      <c r="Q431"/>
      <c r="R431"/>
    </row>
    <row r="432" spans="1:18" ht="15" customHeight="1" x14ac:dyDescent="0.45">
      <c r="A432" s="21">
        <v>118403302</v>
      </c>
      <c r="B432" s="419">
        <v>3</v>
      </c>
      <c r="C432" s="421" t="s">
        <v>12097</v>
      </c>
      <c r="D432" s="431" t="s">
        <v>12098</v>
      </c>
      <c r="E432" t="s">
        <v>458</v>
      </c>
      <c r="F432" s="420" t="s">
        <v>14091</v>
      </c>
      <c r="G432" s="422" t="s">
        <v>1233</v>
      </c>
      <c r="H432" s="21" t="s">
        <v>1902</v>
      </c>
      <c r="I432" t="s">
        <v>1901</v>
      </c>
      <c r="J432" s="21" t="s">
        <v>1902</v>
      </c>
      <c r="K432" s="423"/>
      <c r="L432"/>
      <c r="N432"/>
      <c r="O432"/>
      <c r="P432"/>
      <c r="Q432"/>
      <c r="R432"/>
    </row>
    <row r="433" spans="1:18" ht="15" customHeight="1" x14ac:dyDescent="0.45">
      <c r="A433" s="21">
        <v>118403302</v>
      </c>
      <c r="B433" s="419">
        <v>4</v>
      </c>
      <c r="C433" s="421" t="s">
        <v>12099</v>
      </c>
      <c r="D433" s="431" t="s">
        <v>12100</v>
      </c>
      <c r="E433" t="s">
        <v>458</v>
      </c>
      <c r="F433" s="420" t="s">
        <v>14091</v>
      </c>
      <c r="G433" s="422" t="s">
        <v>1233</v>
      </c>
      <c r="H433" s="21" t="s">
        <v>1904</v>
      </c>
      <c r="I433" t="s">
        <v>1903</v>
      </c>
      <c r="J433" s="21" t="s">
        <v>1904</v>
      </c>
      <c r="K433" s="423"/>
      <c r="L433"/>
      <c r="N433"/>
      <c r="O433"/>
      <c r="P433"/>
      <c r="Q433"/>
      <c r="R433"/>
    </row>
    <row r="434" spans="1:18" ht="15" customHeight="1" x14ac:dyDescent="0.45">
      <c r="A434" s="21">
        <v>118403302</v>
      </c>
      <c r="B434" s="419">
        <v>5</v>
      </c>
      <c r="C434" s="421" t="s">
        <v>12101</v>
      </c>
      <c r="D434" s="431" t="s">
        <v>12102</v>
      </c>
      <c r="E434" t="s">
        <v>458</v>
      </c>
      <c r="F434" s="420" t="s">
        <v>14091</v>
      </c>
      <c r="G434" s="422" t="s">
        <v>1233</v>
      </c>
      <c r="H434" s="21" t="s">
        <v>1906</v>
      </c>
      <c r="I434" t="s">
        <v>1905</v>
      </c>
      <c r="J434" s="21" t="s">
        <v>1906</v>
      </c>
      <c r="K434" s="423"/>
      <c r="L434"/>
      <c r="N434"/>
      <c r="O434"/>
      <c r="P434"/>
      <c r="Q434"/>
      <c r="R434"/>
    </row>
    <row r="435" spans="1:18" ht="15" customHeight="1" x14ac:dyDescent="0.45">
      <c r="A435" s="21">
        <v>118403302</v>
      </c>
      <c r="B435" s="419">
        <v>6</v>
      </c>
      <c r="C435" s="421" t="s">
        <v>12103</v>
      </c>
      <c r="D435" s="431" t="s">
        <v>12104</v>
      </c>
      <c r="E435" t="s">
        <v>458</v>
      </c>
      <c r="F435" s="420" t="s">
        <v>14091</v>
      </c>
      <c r="G435" s="422" t="s">
        <v>1233</v>
      </c>
      <c r="H435" s="21" t="s">
        <v>12105</v>
      </c>
      <c r="I435" t="s">
        <v>12106</v>
      </c>
      <c r="J435" s="21" t="s">
        <v>12105</v>
      </c>
      <c r="K435" s="423"/>
      <c r="L435"/>
      <c r="N435"/>
      <c r="O435"/>
      <c r="P435"/>
      <c r="Q435"/>
      <c r="R435"/>
    </row>
    <row r="436" spans="1:18" ht="15" customHeight="1" x14ac:dyDescent="0.45">
      <c r="A436" s="21">
        <v>118403302</v>
      </c>
      <c r="B436" s="419">
        <v>7</v>
      </c>
      <c r="C436" s="421" t="s">
        <v>12107</v>
      </c>
      <c r="D436" s="431" t="s">
        <v>12108</v>
      </c>
      <c r="E436" t="s">
        <v>458</v>
      </c>
      <c r="F436" s="420" t="s">
        <v>14091</v>
      </c>
      <c r="G436" s="422" t="s">
        <v>1233</v>
      </c>
      <c r="H436" s="21" t="s">
        <v>3436</v>
      </c>
      <c r="I436" t="s">
        <v>3435</v>
      </c>
      <c r="J436" s="21" t="s">
        <v>3436</v>
      </c>
      <c r="K436" s="423"/>
      <c r="L436"/>
      <c r="N436"/>
      <c r="O436"/>
      <c r="P436"/>
      <c r="Q436"/>
      <c r="R436"/>
    </row>
    <row r="437" spans="1:18" ht="15" customHeight="1" x14ac:dyDescent="0.45">
      <c r="A437" s="21">
        <v>118403302</v>
      </c>
      <c r="B437" s="419">
        <v>8</v>
      </c>
      <c r="C437" s="421" t="s">
        <v>12109</v>
      </c>
      <c r="D437" s="431" t="s">
        <v>12110</v>
      </c>
      <c r="E437" t="s">
        <v>458</v>
      </c>
      <c r="F437" s="420" t="s">
        <v>14091</v>
      </c>
      <c r="G437" s="422" t="s">
        <v>1233</v>
      </c>
      <c r="H437" s="21" t="s">
        <v>1908</v>
      </c>
      <c r="I437" t="s">
        <v>1907</v>
      </c>
      <c r="J437" s="21" t="s">
        <v>1908</v>
      </c>
      <c r="K437" s="423"/>
      <c r="L437"/>
      <c r="N437"/>
      <c r="O437"/>
      <c r="P437"/>
      <c r="Q437"/>
      <c r="R437"/>
    </row>
    <row r="438" spans="1:18" ht="15" customHeight="1" x14ac:dyDescent="0.45">
      <c r="A438" s="21">
        <v>118403302</v>
      </c>
      <c r="B438" s="419">
        <v>9</v>
      </c>
      <c r="C438" s="421" t="s">
        <v>12111</v>
      </c>
      <c r="D438" s="431" t="s">
        <v>12112</v>
      </c>
      <c r="E438" t="s">
        <v>458</v>
      </c>
      <c r="F438" s="420" t="s">
        <v>14091</v>
      </c>
      <c r="G438" s="422" t="s">
        <v>1233</v>
      </c>
      <c r="H438" s="21" t="s">
        <v>1910</v>
      </c>
      <c r="I438" t="s">
        <v>1909</v>
      </c>
      <c r="J438" s="21" t="s">
        <v>1910</v>
      </c>
      <c r="K438" s="423"/>
      <c r="L438"/>
      <c r="N438"/>
      <c r="O438"/>
      <c r="P438"/>
      <c r="Q438"/>
      <c r="R438"/>
    </row>
    <row r="439" spans="1:18" ht="15" customHeight="1" x14ac:dyDescent="0.45">
      <c r="A439" s="21">
        <v>107653802</v>
      </c>
      <c r="B439" s="419">
        <v>1</v>
      </c>
      <c r="C439" s="421" t="s">
        <v>12119</v>
      </c>
      <c r="D439" s="431" t="s">
        <v>12120</v>
      </c>
      <c r="E439" t="s">
        <v>461</v>
      </c>
      <c r="F439" s="420" t="s">
        <v>14091</v>
      </c>
      <c r="G439" s="422" t="s">
        <v>1233</v>
      </c>
      <c r="H439" s="21" t="s">
        <v>1918</v>
      </c>
      <c r="I439" t="s">
        <v>1917</v>
      </c>
      <c r="J439" s="21" t="s">
        <v>1918</v>
      </c>
      <c r="K439" s="423"/>
      <c r="L439"/>
      <c r="N439"/>
      <c r="O439"/>
      <c r="P439"/>
      <c r="Q439"/>
      <c r="R439"/>
    </row>
    <row r="440" spans="1:18" ht="15" customHeight="1" x14ac:dyDescent="0.45">
      <c r="A440" s="21">
        <v>107653802</v>
      </c>
      <c r="B440" s="419">
        <v>2</v>
      </c>
      <c r="C440" s="421" t="s">
        <v>12121</v>
      </c>
      <c r="D440" s="431" t="s">
        <v>12122</v>
      </c>
      <c r="E440" t="s">
        <v>461</v>
      </c>
      <c r="F440" s="420" t="s">
        <v>14091</v>
      </c>
      <c r="G440" s="422" t="s">
        <v>1233</v>
      </c>
      <c r="H440" s="21" t="s">
        <v>1920</v>
      </c>
      <c r="I440" t="s">
        <v>1919</v>
      </c>
      <c r="J440" s="21" t="s">
        <v>1920</v>
      </c>
      <c r="K440" s="423"/>
      <c r="L440"/>
      <c r="N440"/>
      <c r="O440"/>
      <c r="P440"/>
      <c r="Q440"/>
      <c r="R440"/>
    </row>
    <row r="441" spans="1:18" ht="15" customHeight="1" x14ac:dyDescent="0.45">
      <c r="A441" s="21">
        <v>107653802</v>
      </c>
      <c r="B441" s="419">
        <v>3</v>
      </c>
      <c r="C441" s="421" t="s">
        <v>12123</v>
      </c>
      <c r="D441" s="431" t="s">
        <v>12124</v>
      </c>
      <c r="E441" t="s">
        <v>461</v>
      </c>
      <c r="F441" s="420" t="s">
        <v>14091</v>
      </c>
      <c r="G441" s="422" t="s">
        <v>1233</v>
      </c>
      <c r="H441" s="21" t="s">
        <v>1922</v>
      </c>
      <c r="I441" t="s">
        <v>1921</v>
      </c>
      <c r="J441" s="21" t="s">
        <v>1922</v>
      </c>
      <c r="K441" s="423"/>
      <c r="L441"/>
      <c r="N441"/>
      <c r="O441"/>
      <c r="P441"/>
      <c r="Q441"/>
      <c r="R441"/>
    </row>
    <row r="442" spans="1:18" ht="15" customHeight="1" x14ac:dyDescent="0.45">
      <c r="A442" s="21">
        <v>107653802</v>
      </c>
      <c r="B442" s="419">
        <v>4</v>
      </c>
      <c r="C442" s="421" t="s">
        <v>12125</v>
      </c>
      <c r="D442" s="431" t="s">
        <v>12126</v>
      </c>
      <c r="E442" t="s">
        <v>461</v>
      </c>
      <c r="F442" s="420" t="s">
        <v>14091</v>
      </c>
      <c r="G442" s="422" t="s">
        <v>1233</v>
      </c>
      <c r="H442" s="21" t="s">
        <v>1924</v>
      </c>
      <c r="I442" t="s">
        <v>1923</v>
      </c>
      <c r="J442" s="21" t="s">
        <v>1924</v>
      </c>
      <c r="K442" s="423"/>
      <c r="L442"/>
      <c r="N442"/>
      <c r="O442"/>
      <c r="P442"/>
      <c r="Q442"/>
      <c r="R442"/>
    </row>
    <row r="443" spans="1:18" ht="15" customHeight="1" x14ac:dyDescent="0.45">
      <c r="A443" s="21">
        <v>113363103</v>
      </c>
      <c r="B443" s="419">
        <v>1</v>
      </c>
      <c r="C443" s="421" t="s">
        <v>12113</v>
      </c>
      <c r="D443" s="431" t="s">
        <v>12114</v>
      </c>
      <c r="E443" t="s">
        <v>18143</v>
      </c>
      <c r="F443" s="420" t="s">
        <v>14091</v>
      </c>
      <c r="G443" s="422" t="s">
        <v>1233</v>
      </c>
      <c r="H443" s="21" t="s">
        <v>1912</v>
      </c>
      <c r="I443" t="s">
        <v>1911</v>
      </c>
      <c r="J443" s="21" t="s">
        <v>1912</v>
      </c>
      <c r="K443" s="423"/>
      <c r="L443"/>
      <c r="N443"/>
      <c r="O443"/>
      <c r="P443"/>
      <c r="Q443"/>
      <c r="R443"/>
    </row>
    <row r="444" spans="1:18" ht="15" customHeight="1" x14ac:dyDescent="0.45">
      <c r="A444" s="21">
        <v>113363103</v>
      </c>
      <c r="B444" s="419">
        <v>2</v>
      </c>
      <c r="C444" s="421" t="s">
        <v>12115</v>
      </c>
      <c r="D444" s="431" t="s">
        <v>12116</v>
      </c>
      <c r="E444" t="s">
        <v>18143</v>
      </c>
      <c r="F444" s="420" t="s">
        <v>14091</v>
      </c>
      <c r="G444" s="422" t="s">
        <v>1233</v>
      </c>
      <c r="H444" s="21" t="s">
        <v>1914</v>
      </c>
      <c r="I444" t="s">
        <v>1913</v>
      </c>
      <c r="J444" s="21" t="s">
        <v>1914</v>
      </c>
      <c r="K444" s="423"/>
      <c r="L444"/>
      <c r="N444"/>
      <c r="O444"/>
      <c r="P444"/>
      <c r="Q444"/>
      <c r="R444"/>
    </row>
    <row r="445" spans="1:18" ht="15" customHeight="1" x14ac:dyDescent="0.45">
      <c r="A445" s="21">
        <v>113363103</v>
      </c>
      <c r="B445" s="419">
        <v>3</v>
      </c>
      <c r="C445" s="421" t="s">
        <v>12117</v>
      </c>
      <c r="D445" s="431" t="s">
        <v>12118</v>
      </c>
      <c r="E445" t="s">
        <v>18143</v>
      </c>
      <c r="F445" s="420" t="s">
        <v>14091</v>
      </c>
      <c r="G445" s="422" t="s">
        <v>1233</v>
      </c>
      <c r="H445" s="21" t="s">
        <v>1916</v>
      </c>
      <c r="I445" t="s">
        <v>1915</v>
      </c>
      <c r="J445" s="21" t="s">
        <v>1916</v>
      </c>
      <c r="K445" s="423"/>
      <c r="L445"/>
      <c r="N445"/>
      <c r="O445"/>
      <c r="P445"/>
      <c r="Q445"/>
      <c r="R445"/>
    </row>
    <row r="446" spans="1:18" ht="15" customHeight="1" x14ac:dyDescent="0.45">
      <c r="A446" s="21">
        <v>104433303</v>
      </c>
      <c r="B446" s="419">
        <v>1</v>
      </c>
      <c r="C446" s="421" t="s">
        <v>12127</v>
      </c>
      <c r="D446" s="431" t="s">
        <v>12128</v>
      </c>
      <c r="E446" t="s">
        <v>463</v>
      </c>
      <c r="F446" s="420" t="s">
        <v>14091</v>
      </c>
      <c r="G446" s="422" t="s">
        <v>1233</v>
      </c>
      <c r="H446" s="21" t="s">
        <v>1926</v>
      </c>
      <c r="I446" t="s">
        <v>1925</v>
      </c>
      <c r="J446" s="21" t="s">
        <v>1926</v>
      </c>
      <c r="K446" s="423"/>
      <c r="L446"/>
      <c r="N446"/>
      <c r="O446"/>
      <c r="P446"/>
      <c r="Q446"/>
      <c r="R446"/>
    </row>
    <row r="447" spans="1:18" ht="15" customHeight="1" x14ac:dyDescent="0.45">
      <c r="A447" s="21">
        <v>104433303</v>
      </c>
      <c r="B447" s="419">
        <v>2</v>
      </c>
      <c r="C447" s="421" t="s">
        <v>12129</v>
      </c>
      <c r="D447" s="431" t="s">
        <v>12130</v>
      </c>
      <c r="E447" t="s">
        <v>463</v>
      </c>
      <c r="F447" s="420" t="s">
        <v>14091</v>
      </c>
      <c r="G447" s="422" t="s">
        <v>1233</v>
      </c>
      <c r="H447" s="21" t="s">
        <v>1928</v>
      </c>
      <c r="I447" t="s">
        <v>1927</v>
      </c>
      <c r="J447" s="21" t="s">
        <v>1928</v>
      </c>
      <c r="K447" s="423"/>
      <c r="L447"/>
      <c r="N447"/>
      <c r="O447"/>
      <c r="P447"/>
      <c r="Q447"/>
      <c r="R447"/>
    </row>
    <row r="448" spans="1:18" ht="15" customHeight="1" x14ac:dyDescent="0.45">
      <c r="A448" s="21">
        <v>103024753</v>
      </c>
      <c r="B448" s="419">
        <v>1</v>
      </c>
      <c r="C448" s="421" t="s">
        <v>12131</v>
      </c>
      <c r="D448" s="431" t="s">
        <v>12132</v>
      </c>
      <c r="E448" t="s">
        <v>465</v>
      </c>
      <c r="F448" s="420" t="s">
        <v>14091</v>
      </c>
      <c r="G448" s="422" t="s">
        <v>1233</v>
      </c>
      <c r="H448" s="21" t="s">
        <v>1930</v>
      </c>
      <c r="I448" t="s">
        <v>1929</v>
      </c>
      <c r="J448" s="21" t="s">
        <v>1930</v>
      </c>
      <c r="K448" s="423"/>
      <c r="L448"/>
      <c r="N448"/>
      <c r="O448"/>
      <c r="P448"/>
      <c r="Q448"/>
      <c r="R448"/>
    </row>
    <row r="449" spans="1:18" ht="15" customHeight="1" x14ac:dyDescent="0.45">
      <c r="A449" s="21">
        <v>103024753</v>
      </c>
      <c r="B449" s="419">
        <v>2</v>
      </c>
      <c r="C449" s="421" t="s">
        <v>12133</v>
      </c>
      <c r="D449" s="431" t="s">
        <v>12134</v>
      </c>
      <c r="E449" t="s">
        <v>465</v>
      </c>
      <c r="F449" s="420" t="s">
        <v>14091</v>
      </c>
      <c r="G449" s="422" t="s">
        <v>1233</v>
      </c>
      <c r="H449" s="21" t="s">
        <v>1932</v>
      </c>
      <c r="I449" t="s">
        <v>1931</v>
      </c>
      <c r="J449" s="21" t="s">
        <v>1932</v>
      </c>
      <c r="K449" s="423"/>
      <c r="L449"/>
      <c r="N449"/>
      <c r="O449"/>
      <c r="P449"/>
      <c r="Q449"/>
      <c r="R449"/>
    </row>
    <row r="450" spans="1:18" ht="15" customHeight="1" x14ac:dyDescent="0.45">
      <c r="A450" s="21">
        <v>108073503</v>
      </c>
      <c r="B450" s="419">
        <v>1</v>
      </c>
      <c r="C450" s="421" t="s">
        <v>12136</v>
      </c>
      <c r="D450" s="431" t="s">
        <v>12137</v>
      </c>
      <c r="E450" t="s">
        <v>467</v>
      </c>
      <c r="F450" s="420" t="s">
        <v>14091</v>
      </c>
      <c r="G450" s="422" t="s">
        <v>1233</v>
      </c>
      <c r="H450" s="21" t="s">
        <v>1934</v>
      </c>
      <c r="I450" t="s">
        <v>1933</v>
      </c>
      <c r="J450" s="21" t="s">
        <v>1934</v>
      </c>
      <c r="K450" s="423"/>
      <c r="L450"/>
      <c r="N450"/>
      <c r="O450"/>
      <c r="P450"/>
      <c r="Q450"/>
      <c r="R450"/>
    </row>
    <row r="451" spans="1:18" ht="15" customHeight="1" x14ac:dyDescent="0.45">
      <c r="A451" s="21">
        <v>108073503</v>
      </c>
      <c r="B451" s="419">
        <v>2</v>
      </c>
      <c r="C451" s="421" t="s">
        <v>12138</v>
      </c>
      <c r="D451" s="431" t="s">
        <v>12139</v>
      </c>
      <c r="E451" t="s">
        <v>467</v>
      </c>
      <c r="F451" s="420" t="s">
        <v>14091</v>
      </c>
      <c r="G451" s="422" t="s">
        <v>1233</v>
      </c>
      <c r="H451" s="21" t="s">
        <v>1936</v>
      </c>
      <c r="I451" t="s">
        <v>1935</v>
      </c>
      <c r="J451" s="21" t="s">
        <v>1936</v>
      </c>
      <c r="K451" s="423"/>
      <c r="L451"/>
      <c r="N451"/>
      <c r="O451"/>
      <c r="P451"/>
      <c r="Q451"/>
      <c r="R451"/>
    </row>
    <row r="452" spans="1:18" ht="15" customHeight="1" x14ac:dyDescent="0.45">
      <c r="A452" s="21">
        <v>128323303</v>
      </c>
      <c r="B452" s="419">
        <v>1</v>
      </c>
      <c r="C452" s="421" t="s">
        <v>12140</v>
      </c>
      <c r="D452" s="431" t="s">
        <v>12141</v>
      </c>
      <c r="E452" t="s">
        <v>469</v>
      </c>
      <c r="F452" s="420" t="s">
        <v>14091</v>
      </c>
      <c r="G452" s="422" t="s">
        <v>1233</v>
      </c>
      <c r="H452" s="21" t="s">
        <v>1938</v>
      </c>
      <c r="I452" t="s">
        <v>1937</v>
      </c>
      <c r="J452" s="21" t="s">
        <v>1938</v>
      </c>
      <c r="K452" s="423"/>
      <c r="L452"/>
      <c r="N452"/>
      <c r="O452"/>
      <c r="P452"/>
      <c r="Q452"/>
      <c r="R452"/>
    </row>
    <row r="453" spans="1:18" ht="15" customHeight="1" x14ac:dyDescent="0.45">
      <c r="A453" s="21">
        <v>108057079</v>
      </c>
      <c r="B453" s="419">
        <v>1</v>
      </c>
      <c r="C453" s="421" t="s">
        <v>12142</v>
      </c>
      <c r="D453" s="431" t="s">
        <v>12143</v>
      </c>
      <c r="E453" t="s">
        <v>471</v>
      </c>
      <c r="F453" s="420" t="s">
        <v>14090</v>
      </c>
      <c r="G453" s="422" t="s">
        <v>1233</v>
      </c>
      <c r="H453" s="21" t="s">
        <v>1939</v>
      </c>
      <c r="I453" t="s">
        <v>471</v>
      </c>
      <c r="J453" s="21" t="s">
        <v>1939</v>
      </c>
      <c r="K453" s="423"/>
      <c r="L453"/>
      <c r="N453"/>
      <c r="O453"/>
      <c r="P453"/>
      <c r="Q453"/>
      <c r="R453"/>
    </row>
    <row r="454" spans="1:18" ht="15" customHeight="1" x14ac:dyDescent="0.45">
      <c r="A454" s="21">
        <v>127044103</v>
      </c>
      <c r="B454" s="419">
        <v>1</v>
      </c>
      <c r="C454" s="421" t="s">
        <v>12144</v>
      </c>
      <c r="D454" s="431" t="s">
        <v>12146</v>
      </c>
      <c r="E454" t="s">
        <v>473</v>
      </c>
      <c r="F454" s="420" t="s">
        <v>14091</v>
      </c>
      <c r="G454" s="422" t="s">
        <v>1233</v>
      </c>
      <c r="H454" s="21" t="s">
        <v>1941</v>
      </c>
      <c r="I454" t="s">
        <v>1940</v>
      </c>
      <c r="J454" s="21" t="s">
        <v>1941</v>
      </c>
      <c r="K454" s="423"/>
      <c r="L454"/>
      <c r="N454"/>
      <c r="O454"/>
      <c r="P454"/>
      <c r="Q454"/>
      <c r="R454"/>
    </row>
    <row r="455" spans="1:18" ht="15" customHeight="1" x14ac:dyDescent="0.45">
      <c r="A455" s="21">
        <v>127044103</v>
      </c>
      <c r="B455" s="419">
        <v>2</v>
      </c>
      <c r="C455" s="421" t="s">
        <v>12145</v>
      </c>
      <c r="D455" s="431" t="s">
        <v>12147</v>
      </c>
      <c r="E455" t="s">
        <v>473</v>
      </c>
      <c r="F455" s="420" t="s">
        <v>14091</v>
      </c>
      <c r="G455" s="422" t="s">
        <v>1233</v>
      </c>
      <c r="H455" s="21" t="s">
        <v>1943</v>
      </c>
      <c r="I455" t="s">
        <v>1942</v>
      </c>
      <c r="J455" s="21" t="s">
        <v>1943</v>
      </c>
      <c r="K455" s="423"/>
      <c r="L455"/>
      <c r="N455"/>
      <c r="O455"/>
      <c r="P455"/>
      <c r="Q455"/>
      <c r="R455"/>
    </row>
    <row r="456" spans="1:18" ht="15" customHeight="1" x14ac:dyDescent="0.45">
      <c r="A456" s="21">
        <v>119355028</v>
      </c>
      <c r="B456" s="419">
        <v>1</v>
      </c>
      <c r="C456" s="421" t="s">
        <v>12148</v>
      </c>
      <c r="D456" s="431" t="s">
        <v>12149</v>
      </c>
      <c r="E456" t="s">
        <v>3437</v>
      </c>
      <c r="F456" s="420" t="s">
        <v>14090</v>
      </c>
      <c r="G456" s="422" t="s">
        <v>1233</v>
      </c>
      <c r="H456" s="21" t="s">
        <v>3438</v>
      </c>
      <c r="I456" t="s">
        <v>3437</v>
      </c>
      <c r="J456" s="21" t="s">
        <v>3438</v>
      </c>
      <c r="K456" s="423"/>
      <c r="L456"/>
      <c r="N456"/>
      <c r="O456"/>
      <c r="P456"/>
      <c r="Q456"/>
      <c r="R456"/>
    </row>
    <row r="457" spans="1:18" ht="15" customHeight="1" x14ac:dyDescent="0.45">
      <c r="A457" s="21">
        <v>111312503</v>
      </c>
      <c r="B457" s="419">
        <v>1</v>
      </c>
      <c r="C457" s="421" t="s">
        <v>12150</v>
      </c>
      <c r="D457" s="431" t="s">
        <v>12151</v>
      </c>
      <c r="E457" t="s">
        <v>475</v>
      </c>
      <c r="F457" s="420" t="s">
        <v>14091</v>
      </c>
      <c r="G457" s="422" t="s">
        <v>1233</v>
      </c>
      <c r="H457" s="21" t="s">
        <v>1945</v>
      </c>
      <c r="I457" t="s">
        <v>1944</v>
      </c>
      <c r="J457" s="21" t="s">
        <v>1945</v>
      </c>
      <c r="K457" s="423"/>
      <c r="L457"/>
      <c r="N457"/>
      <c r="O457"/>
      <c r="P457"/>
      <c r="Q457"/>
      <c r="R457"/>
    </row>
    <row r="458" spans="1:18" ht="15" customHeight="1" x14ac:dyDescent="0.45">
      <c r="A458" s="21">
        <v>111312503</v>
      </c>
      <c r="B458" s="419">
        <v>2</v>
      </c>
      <c r="C458" s="421" t="s">
        <v>12152</v>
      </c>
      <c r="D458" s="431" t="s">
        <v>12153</v>
      </c>
      <c r="E458" t="s">
        <v>475</v>
      </c>
      <c r="F458" s="420" t="s">
        <v>14091</v>
      </c>
      <c r="G458" s="422" t="s">
        <v>1233</v>
      </c>
      <c r="H458" s="21" t="s">
        <v>1947</v>
      </c>
      <c r="I458" t="s">
        <v>1946</v>
      </c>
      <c r="J458" s="21" t="s">
        <v>1947</v>
      </c>
      <c r="K458" s="423"/>
      <c r="L458"/>
      <c r="N458"/>
      <c r="O458"/>
      <c r="P458"/>
      <c r="Q458"/>
      <c r="R458"/>
    </row>
    <row r="459" spans="1:18" ht="15" customHeight="1" x14ac:dyDescent="0.45">
      <c r="A459" s="21">
        <v>126512980</v>
      </c>
      <c r="B459" s="419">
        <v>1</v>
      </c>
      <c r="C459" s="421" t="s">
        <v>12154</v>
      </c>
      <c r="D459" s="431" t="s">
        <v>12155</v>
      </c>
      <c r="E459" t="s">
        <v>477</v>
      </c>
      <c r="F459" s="420" t="s">
        <v>14090</v>
      </c>
      <c r="G459" s="422" t="s">
        <v>1233</v>
      </c>
      <c r="H459" s="21" t="s">
        <v>1948</v>
      </c>
      <c r="I459" t="s">
        <v>477</v>
      </c>
      <c r="J459" s="21" t="s">
        <v>1948</v>
      </c>
      <c r="K459" s="423"/>
      <c r="L459"/>
      <c r="N459"/>
      <c r="O459"/>
      <c r="P459"/>
      <c r="Q459"/>
      <c r="R459"/>
    </row>
    <row r="460" spans="1:18" ht="15" customHeight="1" x14ac:dyDescent="0.45">
      <c r="A460" s="21">
        <v>126513510</v>
      </c>
      <c r="B460" s="419">
        <v>1</v>
      </c>
      <c r="C460" s="421" t="s">
        <v>12156</v>
      </c>
      <c r="D460" s="431" t="s">
        <v>12157</v>
      </c>
      <c r="E460" t="s">
        <v>479</v>
      </c>
      <c r="F460" s="420" t="s">
        <v>14090</v>
      </c>
      <c r="G460" s="422" t="s">
        <v>1233</v>
      </c>
      <c r="H460" s="21" t="s">
        <v>1949</v>
      </c>
      <c r="I460" t="s">
        <v>479</v>
      </c>
      <c r="J460" s="21" t="s">
        <v>1949</v>
      </c>
      <c r="K460" s="423"/>
      <c r="L460"/>
      <c r="N460"/>
      <c r="O460"/>
      <c r="P460"/>
      <c r="Q460"/>
      <c r="R460"/>
    </row>
    <row r="461" spans="1:18" ht="15" customHeight="1" x14ac:dyDescent="0.45">
      <c r="A461" s="21">
        <v>126512039</v>
      </c>
      <c r="B461" s="419">
        <v>1</v>
      </c>
      <c r="C461" s="421" t="s">
        <v>18310</v>
      </c>
      <c r="D461" s="431" t="s">
        <v>18311</v>
      </c>
      <c r="E461" t="s">
        <v>18259</v>
      </c>
      <c r="F461" s="420" t="s">
        <v>14090</v>
      </c>
      <c r="G461" s="422" t="s">
        <v>1233</v>
      </c>
      <c r="H461" s="21" t="s">
        <v>18234</v>
      </c>
      <c r="I461" t="s">
        <v>18259</v>
      </c>
      <c r="J461" s="21" t="s">
        <v>18234</v>
      </c>
      <c r="K461" s="423"/>
      <c r="L461"/>
      <c r="N461"/>
      <c r="O461"/>
      <c r="P461"/>
      <c r="Q461"/>
      <c r="R461"/>
    </row>
    <row r="462" spans="1:18" ht="15" customHeight="1" x14ac:dyDescent="0.45">
      <c r="A462" s="21">
        <v>128323703</v>
      </c>
      <c r="B462" s="419">
        <v>1</v>
      </c>
      <c r="C462" s="421" t="s">
        <v>12158</v>
      </c>
      <c r="D462" s="431" t="s">
        <v>12159</v>
      </c>
      <c r="E462" t="s">
        <v>481</v>
      </c>
      <c r="F462" s="420" t="s">
        <v>14091</v>
      </c>
      <c r="G462" s="422" t="s">
        <v>1233</v>
      </c>
      <c r="H462" s="21" t="s">
        <v>1951</v>
      </c>
      <c r="I462" t="s">
        <v>1950</v>
      </c>
      <c r="J462" s="21" t="s">
        <v>1951</v>
      </c>
      <c r="K462" s="423"/>
      <c r="L462"/>
      <c r="N462"/>
      <c r="O462"/>
      <c r="P462"/>
      <c r="Q462"/>
      <c r="R462"/>
    </row>
    <row r="463" spans="1:18" ht="15" customHeight="1" x14ac:dyDescent="0.45">
      <c r="A463" s="21">
        <v>128323703</v>
      </c>
      <c r="B463" s="419">
        <v>2</v>
      </c>
      <c r="C463" s="421" t="s">
        <v>12160</v>
      </c>
      <c r="D463" s="431" t="s">
        <v>12161</v>
      </c>
      <c r="E463" t="s">
        <v>481</v>
      </c>
      <c r="F463" s="420" t="s">
        <v>14091</v>
      </c>
      <c r="G463" s="422" t="s">
        <v>1233</v>
      </c>
      <c r="H463" s="21" t="s">
        <v>1953</v>
      </c>
      <c r="I463" t="s">
        <v>1952</v>
      </c>
      <c r="J463" s="21" t="s">
        <v>1953</v>
      </c>
      <c r="K463" s="423"/>
      <c r="L463"/>
      <c r="N463"/>
      <c r="O463"/>
      <c r="P463"/>
      <c r="Q463"/>
      <c r="R463"/>
    </row>
    <row r="464" spans="1:18" ht="15" customHeight="1" x14ac:dyDescent="0.45">
      <c r="A464" s="21">
        <v>115220001</v>
      </c>
      <c r="B464" s="419">
        <v>1</v>
      </c>
      <c r="C464" s="421" t="s">
        <v>12162</v>
      </c>
      <c r="D464" s="431" t="s">
        <v>12163</v>
      </c>
      <c r="E464" t="s">
        <v>483</v>
      </c>
      <c r="F464" s="420" t="s">
        <v>14090</v>
      </c>
      <c r="G464" s="422" t="s">
        <v>1233</v>
      </c>
      <c r="H464" s="21" t="s">
        <v>1954</v>
      </c>
      <c r="I464" t="s">
        <v>483</v>
      </c>
      <c r="J464" s="21" t="s">
        <v>1954</v>
      </c>
      <c r="K464" s="423"/>
      <c r="L464"/>
      <c r="N464"/>
      <c r="O464"/>
      <c r="P464"/>
      <c r="Q464"/>
      <c r="R464"/>
    </row>
    <row r="465" spans="1:18" ht="15" customHeight="1" x14ac:dyDescent="0.45">
      <c r="A465" s="21">
        <v>121395526</v>
      </c>
      <c r="B465" s="419">
        <v>1</v>
      </c>
      <c r="C465" s="421" t="s">
        <v>13918</v>
      </c>
      <c r="D465" s="431" t="s">
        <v>13919</v>
      </c>
      <c r="E465" t="s">
        <v>13888</v>
      </c>
      <c r="F465" s="420" t="s">
        <v>14090</v>
      </c>
      <c r="G465" s="422" t="s">
        <v>1233</v>
      </c>
      <c r="H465" s="21" t="s">
        <v>13920</v>
      </c>
      <c r="I465" t="s">
        <v>13888</v>
      </c>
      <c r="J465" s="21" t="s">
        <v>13920</v>
      </c>
      <c r="K465" s="423"/>
      <c r="L465"/>
      <c r="N465"/>
      <c r="O465"/>
      <c r="P465"/>
      <c r="Q465"/>
      <c r="R465"/>
    </row>
    <row r="466" spans="1:18" ht="15" customHeight="1" x14ac:dyDescent="0.45">
      <c r="A466" s="21">
        <v>124152637</v>
      </c>
      <c r="B466" s="419">
        <v>1</v>
      </c>
      <c r="C466" s="421" t="s">
        <v>14011</v>
      </c>
      <c r="D466" s="431" t="s">
        <v>14012</v>
      </c>
      <c r="E466" t="s">
        <v>13974</v>
      </c>
      <c r="F466" s="420" t="s">
        <v>14090</v>
      </c>
      <c r="G466" s="422" t="s">
        <v>1233</v>
      </c>
      <c r="H466" s="21" t="s">
        <v>14013</v>
      </c>
      <c r="I466" t="s">
        <v>13974</v>
      </c>
      <c r="J466" s="21" t="s">
        <v>14013</v>
      </c>
      <c r="K466" s="423"/>
      <c r="L466"/>
      <c r="N466"/>
      <c r="O466"/>
      <c r="P466"/>
      <c r="Q466"/>
      <c r="R466"/>
    </row>
    <row r="467" spans="1:18" ht="15" customHeight="1" x14ac:dyDescent="0.45">
      <c r="A467" s="21">
        <v>125235103</v>
      </c>
      <c r="B467" s="419">
        <v>1</v>
      </c>
      <c r="C467" s="421" t="s">
        <v>12164</v>
      </c>
      <c r="D467" s="431" t="s">
        <v>12165</v>
      </c>
      <c r="E467" t="s">
        <v>485</v>
      </c>
      <c r="F467" s="420" t="s">
        <v>14091</v>
      </c>
      <c r="G467" s="422" t="s">
        <v>1233</v>
      </c>
      <c r="H467" s="21" t="s">
        <v>1956</v>
      </c>
      <c r="I467" t="s">
        <v>1955</v>
      </c>
      <c r="J467" s="21" t="s">
        <v>1956</v>
      </c>
      <c r="K467" s="423"/>
      <c r="L467"/>
      <c r="N467"/>
      <c r="O467"/>
      <c r="P467"/>
      <c r="Q467"/>
      <c r="R467"/>
    </row>
    <row r="468" spans="1:18" ht="15" customHeight="1" x14ac:dyDescent="0.45">
      <c r="A468" s="21">
        <v>125235103</v>
      </c>
      <c r="B468" s="419">
        <v>2</v>
      </c>
      <c r="C468" s="421" t="s">
        <v>12166</v>
      </c>
      <c r="D468" s="431" t="s">
        <v>12167</v>
      </c>
      <c r="E468" t="s">
        <v>485</v>
      </c>
      <c r="F468" s="420" t="s">
        <v>14091</v>
      </c>
      <c r="G468" s="422" t="s">
        <v>1233</v>
      </c>
      <c r="H468" s="21" t="s">
        <v>1958</v>
      </c>
      <c r="I468" t="s">
        <v>1957</v>
      </c>
      <c r="J468" s="21" t="s">
        <v>1958</v>
      </c>
      <c r="K468" s="423"/>
      <c r="L468"/>
      <c r="N468"/>
      <c r="O468"/>
      <c r="P468"/>
      <c r="Q468"/>
      <c r="R468"/>
    </row>
    <row r="469" spans="1:18" ht="15" customHeight="1" x14ac:dyDescent="0.45">
      <c r="A469" s="21">
        <v>125235103</v>
      </c>
      <c r="B469" s="419">
        <v>3</v>
      </c>
      <c r="C469" s="421" t="s">
        <v>12168</v>
      </c>
      <c r="D469" s="431" t="s">
        <v>12169</v>
      </c>
      <c r="E469" t="s">
        <v>485</v>
      </c>
      <c r="F469" s="420" t="s">
        <v>14091</v>
      </c>
      <c r="G469" s="422" t="s">
        <v>1233</v>
      </c>
      <c r="H469" s="21" t="s">
        <v>1960</v>
      </c>
      <c r="I469" t="s">
        <v>1959</v>
      </c>
      <c r="J469" s="21" t="s">
        <v>1960</v>
      </c>
      <c r="K469" s="423"/>
      <c r="L469"/>
      <c r="N469"/>
      <c r="O469"/>
      <c r="P469"/>
      <c r="Q469"/>
      <c r="R469"/>
    </row>
    <row r="470" spans="1:18" ht="15" customHeight="1" x14ac:dyDescent="0.45">
      <c r="A470" s="21">
        <v>125235103</v>
      </c>
      <c r="B470" s="419">
        <v>4</v>
      </c>
      <c r="C470" s="421" t="s">
        <v>12170</v>
      </c>
      <c r="D470" s="431" t="s">
        <v>12171</v>
      </c>
      <c r="E470" t="s">
        <v>485</v>
      </c>
      <c r="F470" s="420" t="s">
        <v>14091</v>
      </c>
      <c r="G470" s="422" t="s">
        <v>1233</v>
      </c>
      <c r="H470" s="21" t="s">
        <v>1962</v>
      </c>
      <c r="I470" t="s">
        <v>1961</v>
      </c>
      <c r="J470" s="21" t="s">
        <v>1962</v>
      </c>
      <c r="K470" s="423"/>
      <c r="L470"/>
      <c r="N470"/>
      <c r="O470"/>
      <c r="P470"/>
      <c r="Q470"/>
      <c r="R470"/>
    </row>
    <row r="471" spans="1:18" ht="15" customHeight="1" x14ac:dyDescent="0.45">
      <c r="A471" s="21">
        <v>125235103</v>
      </c>
      <c r="B471" s="419">
        <v>5</v>
      </c>
      <c r="C471" s="421" t="s">
        <v>12172</v>
      </c>
      <c r="D471" s="431" t="s">
        <v>12173</v>
      </c>
      <c r="E471" t="s">
        <v>485</v>
      </c>
      <c r="F471" s="420" t="s">
        <v>14091</v>
      </c>
      <c r="G471" s="422" t="s">
        <v>1233</v>
      </c>
      <c r="H471" s="21" t="s">
        <v>1964</v>
      </c>
      <c r="I471" t="s">
        <v>1963</v>
      </c>
      <c r="J471" s="21" t="s">
        <v>1964</v>
      </c>
      <c r="K471" s="423"/>
      <c r="L471"/>
      <c r="N471"/>
      <c r="O471"/>
      <c r="P471"/>
      <c r="Q471"/>
      <c r="R471"/>
    </row>
    <row r="472" spans="1:18" ht="15" customHeight="1" x14ac:dyDescent="0.45">
      <c r="A472" s="21">
        <v>105256553</v>
      </c>
      <c r="B472" s="419">
        <v>1</v>
      </c>
      <c r="C472" s="421" t="s">
        <v>12174</v>
      </c>
      <c r="D472" s="431" t="s">
        <v>12175</v>
      </c>
      <c r="E472" t="s">
        <v>487</v>
      </c>
      <c r="F472" s="420" t="s">
        <v>14091</v>
      </c>
      <c r="G472" s="422" t="s">
        <v>1233</v>
      </c>
      <c r="H472" s="21" t="s">
        <v>1966</v>
      </c>
      <c r="I472" t="s">
        <v>1965</v>
      </c>
      <c r="J472" s="21" t="s">
        <v>1966</v>
      </c>
      <c r="K472" s="423"/>
      <c r="L472"/>
      <c r="N472"/>
      <c r="O472"/>
      <c r="P472"/>
      <c r="Q472"/>
      <c r="R472"/>
    </row>
    <row r="473" spans="1:18" ht="15" customHeight="1" x14ac:dyDescent="0.45">
      <c r="A473" s="21">
        <v>104433604</v>
      </c>
      <c r="B473" s="419">
        <v>1</v>
      </c>
      <c r="C473" s="421" t="s">
        <v>12176</v>
      </c>
      <c r="D473" s="431" t="s">
        <v>12177</v>
      </c>
      <c r="E473" t="s">
        <v>489</v>
      </c>
      <c r="F473" s="420" t="s">
        <v>14091</v>
      </c>
      <c r="G473" s="422" t="s">
        <v>1233</v>
      </c>
      <c r="H473" s="21" t="s">
        <v>1968</v>
      </c>
      <c r="I473" t="s">
        <v>1967</v>
      </c>
      <c r="J473" s="21" t="s">
        <v>1968</v>
      </c>
      <c r="K473" s="423"/>
      <c r="L473"/>
      <c r="N473"/>
      <c r="O473"/>
      <c r="P473"/>
      <c r="Q473"/>
      <c r="R473"/>
    </row>
    <row r="474" spans="1:18" ht="15" customHeight="1" x14ac:dyDescent="0.45">
      <c r="A474" s="21">
        <v>107654103</v>
      </c>
      <c r="B474" s="419">
        <v>1</v>
      </c>
      <c r="C474" s="421" t="s">
        <v>12178</v>
      </c>
      <c r="D474" s="431" t="s">
        <v>14014</v>
      </c>
      <c r="E474" t="s">
        <v>491</v>
      </c>
      <c r="F474" s="420" t="s">
        <v>14091</v>
      </c>
      <c r="G474" s="422" t="s">
        <v>1233</v>
      </c>
      <c r="H474" s="21" t="s">
        <v>14015</v>
      </c>
      <c r="I474" t="s">
        <v>14016</v>
      </c>
      <c r="J474" s="21" t="s">
        <v>14015</v>
      </c>
      <c r="K474" s="423"/>
      <c r="L474"/>
      <c r="N474"/>
      <c r="O474"/>
      <c r="P474"/>
      <c r="Q474"/>
      <c r="R474"/>
    </row>
    <row r="475" spans="1:18" ht="15" customHeight="1" x14ac:dyDescent="0.45">
      <c r="A475" s="21">
        <v>106333407</v>
      </c>
      <c r="B475" s="419">
        <v>1</v>
      </c>
      <c r="C475" s="421" t="s">
        <v>12179</v>
      </c>
      <c r="D475" s="431" t="s">
        <v>12180</v>
      </c>
      <c r="E475" t="s">
        <v>493</v>
      </c>
      <c r="F475" s="420" t="s">
        <v>14092</v>
      </c>
      <c r="G475" s="422" t="s">
        <v>1233</v>
      </c>
      <c r="H475" s="21" t="s">
        <v>3571</v>
      </c>
      <c r="I475" t="s">
        <v>493</v>
      </c>
      <c r="J475" s="21" t="s">
        <v>3571</v>
      </c>
      <c r="K475" s="423"/>
      <c r="L475"/>
      <c r="N475"/>
      <c r="O475"/>
      <c r="P475"/>
      <c r="Q475"/>
      <c r="R475"/>
    </row>
    <row r="476" spans="1:18" ht="15" customHeight="1" x14ac:dyDescent="0.45">
      <c r="A476" s="21">
        <v>101303503</v>
      </c>
      <c r="B476" s="419">
        <v>1</v>
      </c>
      <c r="C476" s="421" t="s">
        <v>12181</v>
      </c>
      <c r="D476" s="431" t="s">
        <v>12182</v>
      </c>
      <c r="E476" t="s">
        <v>495</v>
      </c>
      <c r="F476" s="420" t="s">
        <v>14091</v>
      </c>
      <c r="G476" s="422" t="s">
        <v>1233</v>
      </c>
      <c r="H476" s="21" t="s">
        <v>1970</v>
      </c>
      <c r="I476" t="s">
        <v>1969</v>
      </c>
      <c r="J476" s="21" t="s">
        <v>1970</v>
      </c>
      <c r="K476" s="423"/>
      <c r="L476"/>
      <c r="N476"/>
      <c r="O476"/>
      <c r="P476"/>
      <c r="Q476"/>
      <c r="R476"/>
    </row>
    <row r="477" spans="1:18" ht="15" customHeight="1" x14ac:dyDescent="0.45">
      <c r="A477" s="21">
        <v>123463803</v>
      </c>
      <c r="B477" s="419">
        <v>1</v>
      </c>
      <c r="C477" s="421" t="s">
        <v>12183</v>
      </c>
      <c r="D477" s="431" t="s">
        <v>12184</v>
      </c>
      <c r="E477" t="s">
        <v>497</v>
      </c>
      <c r="F477" s="420" t="s">
        <v>14091</v>
      </c>
      <c r="G477" s="422" t="s">
        <v>1233</v>
      </c>
      <c r="H477" s="21" t="s">
        <v>1972</v>
      </c>
      <c r="I477" t="s">
        <v>1971</v>
      </c>
      <c r="J477" s="21" t="s">
        <v>1972</v>
      </c>
      <c r="K477" s="423"/>
      <c r="L477"/>
      <c r="N477"/>
      <c r="O477"/>
      <c r="P477"/>
      <c r="Q477"/>
      <c r="R477"/>
    </row>
    <row r="478" spans="1:18" ht="15" customHeight="1" x14ac:dyDescent="0.45">
      <c r="A478" s="21">
        <v>117414003</v>
      </c>
      <c r="B478" s="419">
        <v>1</v>
      </c>
      <c r="C478" s="421" t="s">
        <v>12185</v>
      </c>
      <c r="D478" s="431" t="s">
        <v>12187</v>
      </c>
      <c r="E478" t="s">
        <v>499</v>
      </c>
      <c r="F478" s="420" t="s">
        <v>14091</v>
      </c>
      <c r="G478" s="422" t="s">
        <v>1233</v>
      </c>
      <c r="H478" s="21" t="s">
        <v>1974</v>
      </c>
      <c r="I478" t="s">
        <v>1973</v>
      </c>
      <c r="J478" s="21" t="s">
        <v>1974</v>
      </c>
      <c r="K478" s="423"/>
      <c r="L478"/>
      <c r="N478"/>
      <c r="O478"/>
      <c r="P478"/>
      <c r="Q478"/>
      <c r="R478"/>
    </row>
    <row r="479" spans="1:18" ht="15" customHeight="1" x14ac:dyDescent="0.45">
      <c r="A479" s="21">
        <v>117414003</v>
      </c>
      <c r="B479" s="419">
        <v>2</v>
      </c>
      <c r="C479" s="421" t="s">
        <v>12186</v>
      </c>
      <c r="D479" s="431" t="s">
        <v>12188</v>
      </c>
      <c r="E479" t="s">
        <v>499</v>
      </c>
      <c r="F479" s="420" t="s">
        <v>14091</v>
      </c>
      <c r="G479" s="422" t="s">
        <v>1233</v>
      </c>
      <c r="H479" s="21" t="s">
        <v>1976</v>
      </c>
      <c r="I479" t="s">
        <v>1975</v>
      </c>
      <c r="J479" s="21" t="s">
        <v>1976</v>
      </c>
      <c r="K479" s="423"/>
      <c r="L479"/>
      <c r="N479"/>
      <c r="O479"/>
      <c r="P479"/>
      <c r="Q479"/>
      <c r="R479"/>
    </row>
    <row r="480" spans="1:18" ht="15" customHeight="1" x14ac:dyDescent="0.45">
      <c r="A480" s="21">
        <v>121135003</v>
      </c>
      <c r="B480" s="419">
        <v>1</v>
      </c>
      <c r="C480" s="421" t="s">
        <v>12189</v>
      </c>
      <c r="D480" s="431" t="s">
        <v>12190</v>
      </c>
      <c r="E480" t="s">
        <v>501</v>
      </c>
      <c r="F480" s="420" t="s">
        <v>14091</v>
      </c>
      <c r="G480" s="422" t="s">
        <v>1233</v>
      </c>
      <c r="H480" s="21" t="s">
        <v>1977</v>
      </c>
      <c r="I480" t="s">
        <v>11007</v>
      </c>
      <c r="J480" s="21" t="s">
        <v>1977</v>
      </c>
      <c r="K480" s="423"/>
      <c r="L480"/>
      <c r="N480"/>
      <c r="O480"/>
      <c r="P480"/>
      <c r="Q480"/>
      <c r="R480"/>
    </row>
    <row r="481" spans="1:18" ht="15" customHeight="1" x14ac:dyDescent="0.45">
      <c r="A481" s="21">
        <v>121135003</v>
      </c>
      <c r="B481" s="419">
        <v>2</v>
      </c>
      <c r="C481" s="421" t="s">
        <v>12191</v>
      </c>
      <c r="D481" s="431" t="s">
        <v>12193</v>
      </c>
      <c r="E481" t="s">
        <v>501</v>
      </c>
      <c r="F481" s="420" t="s">
        <v>14091</v>
      </c>
      <c r="G481" s="422" t="s">
        <v>1233</v>
      </c>
      <c r="H481" s="21" t="s">
        <v>1979</v>
      </c>
      <c r="I481" t="s">
        <v>1978</v>
      </c>
      <c r="J481" s="21" t="s">
        <v>1979</v>
      </c>
      <c r="K481" s="423"/>
      <c r="L481"/>
      <c r="N481"/>
      <c r="O481"/>
      <c r="P481"/>
      <c r="Q481"/>
      <c r="R481"/>
    </row>
    <row r="482" spans="1:18" ht="15" customHeight="1" x14ac:dyDescent="0.45">
      <c r="A482" s="21">
        <v>121135003</v>
      </c>
      <c r="B482" s="419">
        <v>3</v>
      </c>
      <c r="C482" s="421" t="s">
        <v>12192</v>
      </c>
      <c r="D482" s="431" t="s">
        <v>12194</v>
      </c>
      <c r="E482" t="s">
        <v>501</v>
      </c>
      <c r="F482" s="420" t="s">
        <v>14091</v>
      </c>
      <c r="G482" s="422" t="s">
        <v>1233</v>
      </c>
      <c r="H482" s="21" t="s">
        <v>1980</v>
      </c>
      <c r="I482" t="s">
        <v>11008</v>
      </c>
      <c r="J482" s="21" t="s">
        <v>1980</v>
      </c>
      <c r="K482" s="423"/>
      <c r="L482"/>
      <c r="N482"/>
      <c r="O482"/>
      <c r="P482"/>
      <c r="Q482"/>
      <c r="R482"/>
    </row>
    <row r="483" spans="1:18" ht="15" customHeight="1" x14ac:dyDescent="0.45">
      <c r="A483" s="21">
        <v>133513315</v>
      </c>
      <c r="B483" s="419">
        <v>1</v>
      </c>
      <c r="C483" s="421" t="s">
        <v>12195</v>
      </c>
      <c r="D483" s="431" t="s">
        <v>18312</v>
      </c>
      <c r="E483" t="s">
        <v>18260</v>
      </c>
      <c r="F483" s="420" t="s">
        <v>14090</v>
      </c>
      <c r="G483" s="422" t="s">
        <v>1233</v>
      </c>
      <c r="H483" s="21" t="s">
        <v>1981</v>
      </c>
      <c r="I483" t="s">
        <v>18290</v>
      </c>
      <c r="J483" s="21" t="s">
        <v>1981</v>
      </c>
      <c r="K483" s="423"/>
      <c r="L483"/>
      <c r="N483"/>
      <c r="O483"/>
      <c r="P483"/>
      <c r="Q483"/>
      <c r="R483"/>
    </row>
    <row r="484" spans="1:18" ht="15" customHeight="1" x14ac:dyDescent="0.45">
      <c r="A484" s="21">
        <v>109243503</v>
      </c>
      <c r="B484" s="419">
        <v>1</v>
      </c>
      <c r="C484" s="421" t="s">
        <v>12196</v>
      </c>
      <c r="D484" s="431" t="s">
        <v>12197</v>
      </c>
      <c r="E484" t="s">
        <v>504</v>
      </c>
      <c r="F484" s="420" t="s">
        <v>14091</v>
      </c>
      <c r="G484" s="422" t="s">
        <v>1233</v>
      </c>
      <c r="H484" s="21" t="s">
        <v>1983</v>
      </c>
      <c r="I484" t="s">
        <v>1982</v>
      </c>
      <c r="J484" s="21" t="s">
        <v>1983</v>
      </c>
      <c r="K484" s="423"/>
      <c r="L484"/>
      <c r="N484"/>
      <c r="O484"/>
      <c r="P484"/>
      <c r="Q484"/>
      <c r="R484"/>
    </row>
    <row r="485" spans="1:18" ht="15" customHeight="1" x14ac:dyDescent="0.45">
      <c r="A485" s="21">
        <v>111343603</v>
      </c>
      <c r="B485" s="419">
        <v>1</v>
      </c>
      <c r="C485" s="421" t="s">
        <v>12198</v>
      </c>
      <c r="D485" s="431" t="s">
        <v>12199</v>
      </c>
      <c r="E485" t="s">
        <v>506</v>
      </c>
      <c r="F485" s="420" t="s">
        <v>14091</v>
      </c>
      <c r="G485" s="422" t="s">
        <v>1233</v>
      </c>
      <c r="H485" s="21" t="s">
        <v>1985</v>
      </c>
      <c r="I485" t="s">
        <v>1984</v>
      </c>
      <c r="J485" s="21" t="s">
        <v>1985</v>
      </c>
      <c r="K485" s="423"/>
      <c r="L485"/>
      <c r="N485"/>
      <c r="O485"/>
      <c r="P485"/>
      <c r="Q485"/>
      <c r="R485"/>
    </row>
    <row r="486" spans="1:18" ht="15" customHeight="1" x14ac:dyDescent="0.45">
      <c r="A486" s="21">
        <v>111343603</v>
      </c>
      <c r="B486" s="419">
        <v>2</v>
      </c>
      <c r="C486" s="421" t="s">
        <v>12200</v>
      </c>
      <c r="D486" s="431" t="s">
        <v>12201</v>
      </c>
      <c r="E486" t="s">
        <v>506</v>
      </c>
      <c r="F486" s="420" t="s">
        <v>14091</v>
      </c>
      <c r="G486" s="422" t="s">
        <v>1233</v>
      </c>
      <c r="H486" s="21" t="s">
        <v>1987</v>
      </c>
      <c r="I486" t="s">
        <v>1986</v>
      </c>
      <c r="J486" s="21" t="s">
        <v>1987</v>
      </c>
      <c r="K486" s="423"/>
      <c r="L486"/>
      <c r="N486"/>
      <c r="O486"/>
      <c r="P486"/>
      <c r="Q486"/>
      <c r="R486"/>
    </row>
    <row r="487" spans="1:18" ht="15" customHeight="1" x14ac:dyDescent="0.45">
      <c r="A487" s="21">
        <v>111343603</v>
      </c>
      <c r="B487" s="419">
        <v>3</v>
      </c>
      <c r="C487" s="421" t="s">
        <v>12202</v>
      </c>
      <c r="D487" s="431" t="s">
        <v>12203</v>
      </c>
      <c r="E487" t="s">
        <v>506</v>
      </c>
      <c r="F487" s="420" t="s">
        <v>14091</v>
      </c>
      <c r="G487" s="422" t="s">
        <v>1233</v>
      </c>
      <c r="H487" s="21" t="s">
        <v>1989</v>
      </c>
      <c r="I487" t="s">
        <v>1988</v>
      </c>
      <c r="J487" s="21" t="s">
        <v>1989</v>
      </c>
      <c r="K487" s="423"/>
      <c r="L487"/>
      <c r="N487"/>
      <c r="O487"/>
      <c r="P487"/>
      <c r="Q487"/>
      <c r="R487"/>
    </row>
    <row r="488" spans="1:18" ht="15" customHeight="1" x14ac:dyDescent="0.45">
      <c r="A488" s="21">
        <v>111312804</v>
      </c>
      <c r="B488" s="419">
        <v>1</v>
      </c>
      <c r="C488" s="421" t="s">
        <v>12204</v>
      </c>
      <c r="D488" s="431" t="s">
        <v>12205</v>
      </c>
      <c r="E488" t="s">
        <v>508</v>
      </c>
      <c r="F488" s="420" t="s">
        <v>14091</v>
      </c>
      <c r="G488" s="422" t="s">
        <v>1233</v>
      </c>
      <c r="H488" s="21" t="s">
        <v>1991</v>
      </c>
      <c r="I488" t="s">
        <v>1990</v>
      </c>
      <c r="J488" s="21" t="s">
        <v>1991</v>
      </c>
      <c r="K488" s="423"/>
      <c r="L488"/>
      <c r="N488"/>
      <c r="O488"/>
      <c r="P488"/>
      <c r="Q488"/>
      <c r="R488"/>
    </row>
    <row r="489" spans="1:18" ht="15" customHeight="1" x14ac:dyDescent="0.45">
      <c r="A489" s="21">
        <v>109422303</v>
      </c>
      <c r="B489" s="419">
        <v>1</v>
      </c>
      <c r="C489" s="421" t="s">
        <v>12206</v>
      </c>
      <c r="D489" s="431" t="s">
        <v>12207</v>
      </c>
      <c r="E489" t="s">
        <v>510</v>
      </c>
      <c r="F489" s="420" t="s">
        <v>14091</v>
      </c>
      <c r="G489" s="422" t="s">
        <v>1233</v>
      </c>
      <c r="H489" s="21" t="s">
        <v>1993</v>
      </c>
      <c r="I489" t="s">
        <v>1992</v>
      </c>
      <c r="J489" s="21" t="s">
        <v>1993</v>
      </c>
      <c r="K489" s="423"/>
      <c r="L489"/>
      <c r="N489"/>
      <c r="O489"/>
      <c r="P489"/>
      <c r="Q489"/>
      <c r="R489"/>
    </row>
    <row r="490" spans="1:18" ht="15" customHeight="1" x14ac:dyDescent="0.45">
      <c r="A490" s="21">
        <v>109422303</v>
      </c>
      <c r="B490" s="419">
        <v>2</v>
      </c>
      <c r="C490" s="421" t="s">
        <v>12208</v>
      </c>
      <c r="D490" s="431" t="s">
        <v>12209</v>
      </c>
      <c r="E490" t="s">
        <v>510</v>
      </c>
      <c r="F490" s="420" t="s">
        <v>14091</v>
      </c>
      <c r="G490" s="422" t="s">
        <v>1233</v>
      </c>
      <c r="H490" s="21" t="s">
        <v>1995</v>
      </c>
      <c r="I490" t="s">
        <v>1994</v>
      </c>
      <c r="J490" s="21" t="s">
        <v>1995</v>
      </c>
      <c r="K490" s="423"/>
      <c r="L490"/>
      <c r="N490"/>
      <c r="O490"/>
      <c r="P490"/>
      <c r="Q490"/>
      <c r="R490"/>
    </row>
    <row r="491" spans="1:18" ht="15" customHeight="1" x14ac:dyDescent="0.45">
      <c r="A491" s="21">
        <v>104103603</v>
      </c>
      <c r="B491" s="419">
        <v>1</v>
      </c>
      <c r="C491" s="421" t="s">
        <v>12210</v>
      </c>
      <c r="D491" s="431" t="s">
        <v>12211</v>
      </c>
      <c r="E491" t="s">
        <v>512</v>
      </c>
      <c r="F491" s="420" t="s">
        <v>14091</v>
      </c>
      <c r="G491" s="422" t="s">
        <v>1233</v>
      </c>
      <c r="H491" s="21" t="s">
        <v>1997</v>
      </c>
      <c r="I491" t="s">
        <v>1996</v>
      </c>
      <c r="J491" s="21" t="s">
        <v>1997</v>
      </c>
      <c r="K491" s="423"/>
      <c r="L491"/>
      <c r="N491"/>
      <c r="O491"/>
      <c r="P491"/>
      <c r="Q491"/>
      <c r="R491"/>
    </row>
    <row r="492" spans="1:18" ht="15" customHeight="1" x14ac:dyDescent="0.45">
      <c r="A492" s="21">
        <v>124154003</v>
      </c>
      <c r="B492" s="419">
        <v>1</v>
      </c>
      <c r="C492" s="421" t="s">
        <v>12212</v>
      </c>
      <c r="D492" s="431" t="s">
        <v>12213</v>
      </c>
      <c r="E492" t="s">
        <v>514</v>
      </c>
      <c r="F492" s="420" t="s">
        <v>14091</v>
      </c>
      <c r="G492" s="422" t="s">
        <v>1233</v>
      </c>
      <c r="H492" s="21" t="s">
        <v>1999</v>
      </c>
      <c r="I492" t="s">
        <v>1998</v>
      </c>
      <c r="J492" s="21" t="s">
        <v>1999</v>
      </c>
      <c r="K492" s="423"/>
      <c r="L492"/>
      <c r="N492"/>
      <c r="O492"/>
      <c r="P492"/>
      <c r="Q492"/>
      <c r="R492"/>
    </row>
    <row r="493" spans="1:18" ht="15" customHeight="1" x14ac:dyDescent="0.45">
      <c r="A493" s="21">
        <v>124154003</v>
      </c>
      <c r="B493" s="419">
        <v>2</v>
      </c>
      <c r="C493" s="421" t="s">
        <v>12214</v>
      </c>
      <c r="D493" s="431" t="s">
        <v>12215</v>
      </c>
      <c r="E493" t="s">
        <v>514</v>
      </c>
      <c r="F493" s="420" t="s">
        <v>14091</v>
      </c>
      <c r="G493" s="422" t="s">
        <v>1233</v>
      </c>
      <c r="H493" s="21" t="s">
        <v>2001</v>
      </c>
      <c r="I493" t="s">
        <v>2000</v>
      </c>
      <c r="J493" s="21" t="s">
        <v>2001</v>
      </c>
      <c r="K493" s="423"/>
      <c r="L493"/>
      <c r="N493"/>
      <c r="O493"/>
      <c r="P493"/>
      <c r="Q493"/>
      <c r="R493"/>
    </row>
    <row r="494" spans="1:18" ht="15" customHeight="1" x14ac:dyDescent="0.45">
      <c r="A494" s="21">
        <v>182514568</v>
      </c>
      <c r="B494" s="419">
        <v>1</v>
      </c>
      <c r="C494" s="421" t="s">
        <v>12218</v>
      </c>
      <c r="D494" s="431" t="s">
        <v>18313</v>
      </c>
      <c r="E494" t="s">
        <v>18261</v>
      </c>
      <c r="F494" s="420" t="s">
        <v>14090</v>
      </c>
      <c r="G494" s="422" t="s">
        <v>1233</v>
      </c>
      <c r="H494" s="21" t="s">
        <v>2498</v>
      </c>
      <c r="I494" t="s">
        <v>18261</v>
      </c>
      <c r="J494" s="21" t="s">
        <v>2498</v>
      </c>
      <c r="K494" s="423"/>
      <c r="L494"/>
      <c r="N494"/>
      <c r="O494"/>
      <c r="P494"/>
      <c r="Q494"/>
      <c r="R494"/>
    </row>
    <row r="495" spans="1:18" ht="15" customHeight="1" x14ac:dyDescent="0.45">
      <c r="A495" s="21">
        <v>110183602</v>
      </c>
      <c r="B495" s="419">
        <v>1</v>
      </c>
      <c r="C495" s="421" t="s">
        <v>12219</v>
      </c>
      <c r="D495" s="431" t="s">
        <v>12220</v>
      </c>
      <c r="E495" t="s">
        <v>517</v>
      </c>
      <c r="F495" s="420" t="s">
        <v>14091</v>
      </c>
      <c r="G495" s="422" t="s">
        <v>1233</v>
      </c>
      <c r="H495" s="21" t="s">
        <v>2005</v>
      </c>
      <c r="I495" t="s">
        <v>2004</v>
      </c>
      <c r="J495" s="21" t="s">
        <v>2005</v>
      </c>
      <c r="K495" s="423"/>
      <c r="L495"/>
      <c r="N495"/>
      <c r="O495"/>
      <c r="P495"/>
      <c r="Q495"/>
      <c r="R495"/>
    </row>
    <row r="496" spans="1:18" ht="15" customHeight="1" x14ac:dyDescent="0.45">
      <c r="A496" s="21">
        <v>110183602</v>
      </c>
      <c r="B496" s="419">
        <v>2</v>
      </c>
      <c r="C496" s="421" t="s">
        <v>12221</v>
      </c>
      <c r="D496" s="431" t="s">
        <v>12222</v>
      </c>
      <c r="E496" t="s">
        <v>517</v>
      </c>
      <c r="F496" s="420" t="s">
        <v>14091</v>
      </c>
      <c r="G496" s="422" t="s">
        <v>1233</v>
      </c>
      <c r="H496" s="21" t="s">
        <v>2007</v>
      </c>
      <c r="I496" t="s">
        <v>2006</v>
      </c>
      <c r="J496" s="21" t="s">
        <v>2007</v>
      </c>
      <c r="K496" s="423"/>
      <c r="L496"/>
      <c r="N496"/>
      <c r="O496"/>
      <c r="P496"/>
      <c r="Q496"/>
      <c r="R496"/>
    </row>
    <row r="497" spans="1:18" ht="15" customHeight="1" x14ac:dyDescent="0.45">
      <c r="A497" s="21">
        <v>110183602</v>
      </c>
      <c r="B497" s="419">
        <v>3</v>
      </c>
      <c r="C497" s="421" t="s">
        <v>12223</v>
      </c>
      <c r="D497" s="431" t="s">
        <v>12224</v>
      </c>
      <c r="E497" t="s">
        <v>517</v>
      </c>
      <c r="F497" s="420" t="s">
        <v>14091</v>
      </c>
      <c r="G497" s="422" t="s">
        <v>1233</v>
      </c>
      <c r="H497" s="21" t="s">
        <v>2009</v>
      </c>
      <c r="I497" t="s">
        <v>2008</v>
      </c>
      <c r="J497" s="21" t="s">
        <v>2009</v>
      </c>
      <c r="K497" s="423"/>
      <c r="L497"/>
      <c r="N497"/>
      <c r="O497"/>
      <c r="P497"/>
      <c r="Q497"/>
      <c r="R497"/>
    </row>
    <row r="498" spans="1:18" ht="15" customHeight="1" x14ac:dyDescent="0.45">
      <c r="A498" s="21">
        <v>110183602</v>
      </c>
      <c r="B498" s="419">
        <v>4</v>
      </c>
      <c r="C498" s="421" t="s">
        <v>12225</v>
      </c>
      <c r="D498" s="431" t="s">
        <v>12226</v>
      </c>
      <c r="E498" t="s">
        <v>517</v>
      </c>
      <c r="F498" s="420" t="s">
        <v>14091</v>
      </c>
      <c r="G498" s="422" t="s">
        <v>1233</v>
      </c>
      <c r="H498" s="21" t="s">
        <v>2011</v>
      </c>
      <c r="I498" t="s">
        <v>2010</v>
      </c>
      <c r="J498" s="21" t="s">
        <v>2011</v>
      </c>
      <c r="K498" s="423"/>
      <c r="L498"/>
      <c r="N498"/>
      <c r="O498"/>
      <c r="P498"/>
      <c r="Q498"/>
      <c r="R498"/>
    </row>
    <row r="499" spans="1:18" ht="15" customHeight="1" x14ac:dyDescent="0.45">
      <c r="A499" s="21">
        <v>104432830</v>
      </c>
      <c r="B499" s="419">
        <v>1</v>
      </c>
      <c r="C499" s="421" t="s">
        <v>12227</v>
      </c>
      <c r="D499" s="431" t="s">
        <v>12228</v>
      </c>
      <c r="E499" t="s">
        <v>519</v>
      </c>
      <c r="F499" s="420" t="s">
        <v>14090</v>
      </c>
      <c r="G499" s="422" t="s">
        <v>1233</v>
      </c>
      <c r="H499" s="21" t="s">
        <v>2012</v>
      </c>
      <c r="I499" t="s">
        <v>519</v>
      </c>
      <c r="J499" s="21" t="s">
        <v>2012</v>
      </c>
      <c r="K499" s="423"/>
      <c r="L499"/>
      <c r="N499"/>
      <c r="O499"/>
      <c r="P499"/>
      <c r="Q499"/>
      <c r="R499"/>
    </row>
    <row r="500" spans="1:18" ht="15" customHeight="1" x14ac:dyDescent="0.45">
      <c r="A500" s="21">
        <v>103025002</v>
      </c>
      <c r="B500" s="419">
        <v>1</v>
      </c>
      <c r="C500" s="421" t="s">
        <v>12229</v>
      </c>
      <c r="D500" s="431" t="s">
        <v>12230</v>
      </c>
      <c r="E500" t="s">
        <v>521</v>
      </c>
      <c r="F500" s="420" t="s">
        <v>14091</v>
      </c>
      <c r="G500" s="422" t="s">
        <v>1233</v>
      </c>
      <c r="H500" s="21" t="s">
        <v>2014</v>
      </c>
      <c r="I500" t="s">
        <v>2013</v>
      </c>
      <c r="J500" s="21" t="s">
        <v>2014</v>
      </c>
      <c r="K500" s="423"/>
      <c r="L500"/>
      <c r="N500"/>
      <c r="O500"/>
      <c r="P500"/>
      <c r="Q500"/>
      <c r="R500"/>
    </row>
    <row r="501" spans="1:18" ht="15" customHeight="1" x14ac:dyDescent="0.45">
      <c r="A501" s="21">
        <v>103025002</v>
      </c>
      <c r="B501" s="419">
        <v>2</v>
      </c>
      <c r="C501" s="421" t="s">
        <v>12231</v>
      </c>
      <c r="D501" s="431" t="s">
        <v>12232</v>
      </c>
      <c r="E501" t="s">
        <v>521</v>
      </c>
      <c r="F501" s="420" t="s">
        <v>14091</v>
      </c>
      <c r="G501" s="422" t="s">
        <v>1233</v>
      </c>
      <c r="H501" s="21" t="s">
        <v>2016</v>
      </c>
      <c r="I501" t="s">
        <v>2015</v>
      </c>
      <c r="J501" s="21" t="s">
        <v>2016</v>
      </c>
      <c r="K501" s="423"/>
      <c r="L501"/>
      <c r="N501"/>
      <c r="O501"/>
      <c r="P501"/>
      <c r="Q501"/>
      <c r="R501"/>
    </row>
    <row r="502" spans="1:18" ht="15" customHeight="1" x14ac:dyDescent="0.45">
      <c r="A502" s="21">
        <v>106166503</v>
      </c>
      <c r="B502" s="419">
        <v>1</v>
      </c>
      <c r="C502" s="421" t="s">
        <v>12216</v>
      </c>
      <c r="D502" s="431" t="s">
        <v>12217</v>
      </c>
      <c r="E502" t="s">
        <v>18144</v>
      </c>
      <c r="F502" s="420" t="s">
        <v>14091</v>
      </c>
      <c r="G502" s="422" t="s">
        <v>1233</v>
      </c>
      <c r="H502" s="21" t="s">
        <v>2003</v>
      </c>
      <c r="I502" t="s">
        <v>2002</v>
      </c>
      <c r="J502" s="21" t="s">
        <v>2003</v>
      </c>
      <c r="K502" s="423"/>
      <c r="L502"/>
      <c r="N502"/>
      <c r="O502"/>
      <c r="P502"/>
      <c r="Q502"/>
      <c r="R502"/>
    </row>
    <row r="503" spans="1:18" ht="15" customHeight="1" x14ac:dyDescent="0.45">
      <c r="A503" s="21">
        <v>126514864</v>
      </c>
      <c r="B503" s="419">
        <v>1</v>
      </c>
      <c r="C503" s="421" t="s">
        <v>12233</v>
      </c>
      <c r="D503" s="431" t="s">
        <v>18314</v>
      </c>
      <c r="E503" t="s">
        <v>18262</v>
      </c>
      <c r="F503" s="420" t="s">
        <v>14090</v>
      </c>
      <c r="G503" s="422" t="s">
        <v>1233</v>
      </c>
      <c r="H503" s="21" t="s">
        <v>12234</v>
      </c>
      <c r="I503" t="s">
        <v>18262</v>
      </c>
      <c r="J503" s="21" t="s">
        <v>12234</v>
      </c>
      <c r="K503" s="423"/>
      <c r="L503"/>
      <c r="N503"/>
      <c r="O503"/>
      <c r="P503"/>
      <c r="Q503"/>
      <c r="R503"/>
    </row>
    <row r="504" spans="1:18" ht="15" customHeight="1" x14ac:dyDescent="0.45">
      <c r="A504" s="21">
        <v>126510013</v>
      </c>
      <c r="B504" s="419">
        <v>1</v>
      </c>
      <c r="C504" s="421" t="s">
        <v>12235</v>
      </c>
      <c r="D504" s="431" t="s">
        <v>18315</v>
      </c>
      <c r="E504" t="s">
        <v>18263</v>
      </c>
      <c r="F504" s="420" t="s">
        <v>14090</v>
      </c>
      <c r="G504" s="422" t="s">
        <v>1233</v>
      </c>
      <c r="H504" s="21" t="s">
        <v>2017</v>
      </c>
      <c r="I504" t="s">
        <v>18263</v>
      </c>
      <c r="J504" s="21" t="s">
        <v>2017</v>
      </c>
      <c r="K504" s="423"/>
      <c r="L504"/>
      <c r="N504"/>
      <c r="O504"/>
      <c r="P504"/>
      <c r="Q504"/>
      <c r="R504"/>
    </row>
    <row r="505" spans="1:18" ht="15" customHeight="1" x14ac:dyDescent="0.45">
      <c r="A505" s="21">
        <v>126515492</v>
      </c>
      <c r="B505" s="419">
        <v>1</v>
      </c>
      <c r="C505" s="421" t="s">
        <v>18316</v>
      </c>
      <c r="D505" s="431" t="s">
        <v>18317</v>
      </c>
      <c r="E505" t="s">
        <v>18264</v>
      </c>
      <c r="F505" s="420" t="s">
        <v>14090</v>
      </c>
      <c r="G505" s="422" t="s">
        <v>1233</v>
      </c>
      <c r="H505" s="21" t="s">
        <v>18237</v>
      </c>
      <c r="I505" t="s">
        <v>18264</v>
      </c>
      <c r="J505" s="21" t="s">
        <v>18237</v>
      </c>
      <c r="K505" s="423"/>
      <c r="L505"/>
      <c r="N505"/>
      <c r="O505"/>
      <c r="P505"/>
      <c r="Q505"/>
      <c r="R505"/>
    </row>
    <row r="506" spans="1:18" ht="15" customHeight="1" x14ac:dyDescent="0.45">
      <c r="A506" s="21">
        <v>107654403</v>
      </c>
      <c r="B506" s="419">
        <v>1</v>
      </c>
      <c r="C506" s="421" t="s">
        <v>12236</v>
      </c>
      <c r="D506" s="431" t="s">
        <v>12237</v>
      </c>
      <c r="E506" t="s">
        <v>524</v>
      </c>
      <c r="F506" s="420" t="s">
        <v>14091</v>
      </c>
      <c r="G506" s="422" t="s">
        <v>1233</v>
      </c>
      <c r="H506" s="21" t="s">
        <v>2019</v>
      </c>
      <c r="I506" t="s">
        <v>2018</v>
      </c>
      <c r="J506" s="21" t="s">
        <v>2019</v>
      </c>
      <c r="K506" s="423"/>
      <c r="L506"/>
      <c r="N506"/>
      <c r="O506"/>
      <c r="P506"/>
      <c r="Q506"/>
      <c r="R506"/>
    </row>
    <row r="507" spans="1:18" ht="15" customHeight="1" x14ac:dyDescent="0.45">
      <c r="A507" s="21">
        <v>107654403</v>
      </c>
      <c r="B507" s="419">
        <v>2</v>
      </c>
      <c r="C507" s="421" t="s">
        <v>12238</v>
      </c>
      <c r="D507" s="431" t="s">
        <v>12239</v>
      </c>
      <c r="E507" t="s">
        <v>524</v>
      </c>
      <c r="F507" s="420" t="s">
        <v>14091</v>
      </c>
      <c r="G507" s="422" t="s">
        <v>1233</v>
      </c>
      <c r="H507" s="21" t="s">
        <v>2021</v>
      </c>
      <c r="I507" t="s">
        <v>2020</v>
      </c>
      <c r="J507" s="21" t="s">
        <v>2021</v>
      </c>
      <c r="K507" s="423"/>
      <c r="L507"/>
      <c r="N507"/>
      <c r="O507"/>
      <c r="P507"/>
      <c r="Q507"/>
      <c r="R507"/>
    </row>
    <row r="508" spans="1:18" ht="15" customHeight="1" x14ac:dyDescent="0.45">
      <c r="A508" s="21">
        <v>114064003</v>
      </c>
      <c r="B508" s="419">
        <v>1</v>
      </c>
      <c r="C508" s="421" t="s">
        <v>12240</v>
      </c>
      <c r="D508" s="431" t="s">
        <v>12241</v>
      </c>
      <c r="E508" t="s">
        <v>526</v>
      </c>
      <c r="F508" s="420" t="s">
        <v>14091</v>
      </c>
      <c r="G508" s="422" t="s">
        <v>1233</v>
      </c>
      <c r="H508" s="21" t="s">
        <v>2023</v>
      </c>
      <c r="I508" t="s">
        <v>2022</v>
      </c>
      <c r="J508" s="21" t="s">
        <v>2023</v>
      </c>
      <c r="K508" s="423"/>
      <c r="L508"/>
      <c r="N508"/>
      <c r="O508"/>
      <c r="P508"/>
      <c r="Q508"/>
      <c r="R508"/>
    </row>
    <row r="509" spans="1:18" ht="15" customHeight="1" x14ac:dyDescent="0.45">
      <c r="A509" s="21">
        <v>114064003</v>
      </c>
      <c r="B509" s="419">
        <v>2</v>
      </c>
      <c r="C509" s="421" t="s">
        <v>12242</v>
      </c>
      <c r="D509" s="431" t="s">
        <v>12243</v>
      </c>
      <c r="E509" t="s">
        <v>526</v>
      </c>
      <c r="F509" s="420" t="s">
        <v>14091</v>
      </c>
      <c r="G509" s="422" t="s">
        <v>1233</v>
      </c>
      <c r="H509" s="21" t="s">
        <v>2025</v>
      </c>
      <c r="I509" t="s">
        <v>2024</v>
      </c>
      <c r="J509" s="21" t="s">
        <v>2025</v>
      </c>
      <c r="K509" s="423"/>
      <c r="L509"/>
      <c r="N509"/>
      <c r="O509"/>
      <c r="P509"/>
      <c r="Q509"/>
      <c r="R509"/>
    </row>
    <row r="510" spans="1:18" ht="15" customHeight="1" x14ac:dyDescent="0.45">
      <c r="A510" s="21">
        <v>113362940</v>
      </c>
      <c r="B510" s="419">
        <v>1</v>
      </c>
      <c r="C510" s="421" t="s">
        <v>12244</v>
      </c>
      <c r="D510" s="431" t="s">
        <v>18318</v>
      </c>
      <c r="E510" t="s">
        <v>18265</v>
      </c>
      <c r="F510" s="420" t="s">
        <v>14090</v>
      </c>
      <c r="G510" s="422" t="s">
        <v>1233</v>
      </c>
      <c r="H510" s="21" t="s">
        <v>2026</v>
      </c>
      <c r="I510" t="s">
        <v>18265</v>
      </c>
      <c r="J510" s="21" t="s">
        <v>2026</v>
      </c>
      <c r="K510" s="423"/>
      <c r="L510"/>
      <c r="N510"/>
      <c r="O510"/>
      <c r="P510"/>
      <c r="Q510"/>
      <c r="R510"/>
    </row>
    <row r="511" spans="1:18" ht="15" customHeight="1" x14ac:dyDescent="0.45">
      <c r="A511" s="21">
        <v>126513110</v>
      </c>
      <c r="B511" s="419">
        <v>1</v>
      </c>
      <c r="C511" s="421" t="s">
        <v>12245</v>
      </c>
      <c r="D511" s="431" t="s">
        <v>12246</v>
      </c>
      <c r="E511" t="s">
        <v>529</v>
      </c>
      <c r="F511" s="420" t="s">
        <v>14090</v>
      </c>
      <c r="G511" s="422" t="s">
        <v>1233</v>
      </c>
      <c r="H511" s="21" t="s">
        <v>2027</v>
      </c>
      <c r="I511" t="s">
        <v>529</v>
      </c>
      <c r="J511" s="21" t="s">
        <v>2027</v>
      </c>
      <c r="K511" s="423"/>
      <c r="L511"/>
      <c r="N511"/>
      <c r="O511"/>
      <c r="P511"/>
      <c r="Q511"/>
      <c r="R511"/>
    </row>
    <row r="512" spans="1:18" ht="15" customHeight="1" x14ac:dyDescent="0.45">
      <c r="A512" s="21">
        <v>119665003</v>
      </c>
      <c r="B512" s="419">
        <v>1</v>
      </c>
      <c r="C512" s="421" t="s">
        <v>12247</v>
      </c>
      <c r="D512" s="431" t="s">
        <v>12248</v>
      </c>
      <c r="E512" t="s">
        <v>531</v>
      </c>
      <c r="F512" s="420" t="s">
        <v>14091</v>
      </c>
      <c r="G512" s="422" t="s">
        <v>1233</v>
      </c>
      <c r="H512" s="21" t="s">
        <v>2029</v>
      </c>
      <c r="I512" t="s">
        <v>2028</v>
      </c>
      <c r="J512" s="21" t="s">
        <v>2029</v>
      </c>
      <c r="K512" s="423"/>
      <c r="L512"/>
      <c r="N512"/>
      <c r="O512"/>
      <c r="P512"/>
      <c r="Q512"/>
      <c r="R512"/>
    </row>
    <row r="513" spans="1:18" ht="15" customHeight="1" x14ac:dyDescent="0.45">
      <c r="A513" s="21">
        <v>119354603</v>
      </c>
      <c r="B513" s="419">
        <v>1</v>
      </c>
      <c r="C513" s="421" t="s">
        <v>12249</v>
      </c>
      <c r="D513" s="431" t="s">
        <v>12250</v>
      </c>
      <c r="E513" t="s">
        <v>533</v>
      </c>
      <c r="F513" s="420" t="s">
        <v>14091</v>
      </c>
      <c r="G513" s="422" t="s">
        <v>1233</v>
      </c>
      <c r="H513" s="21" t="s">
        <v>2031</v>
      </c>
      <c r="I513" t="s">
        <v>2030</v>
      </c>
      <c r="J513" s="21" t="s">
        <v>2031</v>
      </c>
      <c r="K513" s="423"/>
      <c r="L513"/>
      <c r="N513"/>
      <c r="O513"/>
      <c r="P513"/>
      <c r="Q513"/>
      <c r="R513"/>
    </row>
    <row r="514" spans="1:18" ht="15" customHeight="1" x14ac:dyDescent="0.45">
      <c r="A514" s="21">
        <v>118403903</v>
      </c>
      <c r="B514" s="419">
        <v>1</v>
      </c>
      <c r="C514" s="421" t="s">
        <v>12251</v>
      </c>
      <c r="D514" s="431" t="s">
        <v>12252</v>
      </c>
      <c r="E514" t="s">
        <v>535</v>
      </c>
      <c r="F514" s="420" t="s">
        <v>14091</v>
      </c>
      <c r="G514" s="422" t="s">
        <v>1233</v>
      </c>
      <c r="H514" s="21" t="s">
        <v>2033</v>
      </c>
      <c r="I514" t="s">
        <v>2032</v>
      </c>
      <c r="J514" s="21" t="s">
        <v>2033</v>
      </c>
      <c r="K514" s="423"/>
      <c r="L514"/>
      <c r="N514"/>
      <c r="O514"/>
      <c r="P514"/>
      <c r="Q514"/>
      <c r="R514"/>
    </row>
    <row r="515" spans="1:18" ht="15" customHeight="1" x14ac:dyDescent="0.45">
      <c r="A515" s="21">
        <v>104433903</v>
      </c>
      <c r="B515" s="419">
        <v>1</v>
      </c>
      <c r="C515" s="421" t="s">
        <v>12253</v>
      </c>
      <c r="D515" s="431" t="s">
        <v>18319</v>
      </c>
      <c r="E515" t="s">
        <v>537</v>
      </c>
      <c r="F515" s="420" t="s">
        <v>14091</v>
      </c>
      <c r="G515" s="422" t="s">
        <v>1233</v>
      </c>
      <c r="H515" s="21" t="s">
        <v>18239</v>
      </c>
      <c r="I515" t="s">
        <v>18291</v>
      </c>
      <c r="J515" s="21" t="s">
        <v>18239</v>
      </c>
      <c r="K515" s="423"/>
      <c r="L515"/>
      <c r="N515"/>
      <c r="O515"/>
      <c r="P515"/>
      <c r="Q515"/>
      <c r="R515"/>
    </row>
    <row r="516" spans="1:18" ht="15" customHeight="1" x14ac:dyDescent="0.45">
      <c r="A516" s="21">
        <v>113363603</v>
      </c>
      <c r="B516" s="419">
        <v>1</v>
      </c>
      <c r="C516" s="421" t="s">
        <v>12254</v>
      </c>
      <c r="D516" s="431" t="s">
        <v>12256</v>
      </c>
      <c r="E516" t="s">
        <v>539</v>
      </c>
      <c r="F516" s="420" t="s">
        <v>14091</v>
      </c>
      <c r="G516" s="422" t="s">
        <v>1233</v>
      </c>
      <c r="H516" s="21" t="s">
        <v>2035</v>
      </c>
      <c r="I516" t="s">
        <v>2034</v>
      </c>
      <c r="J516" s="21" t="s">
        <v>2035</v>
      </c>
      <c r="K516" s="423"/>
      <c r="L516"/>
      <c r="N516"/>
      <c r="O516"/>
      <c r="P516"/>
      <c r="Q516"/>
      <c r="R516"/>
    </row>
    <row r="517" spans="1:18" ht="15" customHeight="1" x14ac:dyDescent="0.45">
      <c r="A517" s="21">
        <v>113363603</v>
      </c>
      <c r="B517" s="419">
        <v>2</v>
      </c>
      <c r="C517" s="421" t="s">
        <v>12255</v>
      </c>
      <c r="D517" s="431" t="s">
        <v>12257</v>
      </c>
      <c r="E517" t="s">
        <v>539</v>
      </c>
      <c r="F517" s="420" t="s">
        <v>14091</v>
      </c>
      <c r="G517" s="422" t="s">
        <v>1233</v>
      </c>
      <c r="H517" s="21" t="s">
        <v>2037</v>
      </c>
      <c r="I517" t="s">
        <v>2036</v>
      </c>
      <c r="J517" s="21" t="s">
        <v>2037</v>
      </c>
      <c r="K517" s="423"/>
      <c r="L517"/>
      <c r="N517"/>
      <c r="O517"/>
      <c r="P517"/>
      <c r="Q517"/>
      <c r="R517"/>
    </row>
    <row r="518" spans="1:18" ht="15" customHeight="1" x14ac:dyDescent="0.45">
      <c r="A518" s="21">
        <v>113364002</v>
      </c>
      <c r="B518" s="419">
        <v>1</v>
      </c>
      <c r="C518" s="421" t="s">
        <v>12258</v>
      </c>
      <c r="D518" s="431" t="s">
        <v>12259</v>
      </c>
      <c r="E518" t="s">
        <v>541</v>
      </c>
      <c r="F518" s="420" t="s">
        <v>14091</v>
      </c>
      <c r="G518" s="422" t="s">
        <v>1233</v>
      </c>
      <c r="H518" s="21" t="s">
        <v>11102</v>
      </c>
      <c r="I518" t="s">
        <v>11103</v>
      </c>
      <c r="J518" s="21" t="s">
        <v>11102</v>
      </c>
      <c r="K518" s="423"/>
      <c r="L518"/>
      <c r="N518"/>
      <c r="O518"/>
      <c r="P518"/>
      <c r="Q518"/>
      <c r="R518"/>
    </row>
    <row r="519" spans="1:18" ht="15" customHeight="1" x14ac:dyDescent="0.45">
      <c r="A519" s="21">
        <v>113364002</v>
      </c>
      <c r="B519" s="419">
        <v>2</v>
      </c>
      <c r="C519" s="421" t="s">
        <v>12260</v>
      </c>
      <c r="D519" s="431" t="s">
        <v>12263</v>
      </c>
      <c r="E519" t="s">
        <v>541</v>
      </c>
      <c r="F519" s="420" t="s">
        <v>14091</v>
      </c>
      <c r="G519" s="422" t="s">
        <v>1233</v>
      </c>
      <c r="H519" s="21" t="s">
        <v>2040</v>
      </c>
      <c r="I519" t="s">
        <v>2039</v>
      </c>
      <c r="J519" s="21" t="s">
        <v>2040</v>
      </c>
      <c r="K519" s="423"/>
      <c r="L519"/>
      <c r="N519"/>
      <c r="O519"/>
      <c r="P519"/>
      <c r="Q519"/>
      <c r="R519"/>
    </row>
    <row r="520" spans="1:18" ht="15" customHeight="1" x14ac:dyDescent="0.45">
      <c r="A520" s="21">
        <v>113364002</v>
      </c>
      <c r="B520" s="419">
        <v>3</v>
      </c>
      <c r="C520" s="421" t="s">
        <v>12261</v>
      </c>
      <c r="D520" s="431" t="s">
        <v>12265</v>
      </c>
      <c r="E520" t="s">
        <v>541</v>
      </c>
      <c r="F520" s="420" t="s">
        <v>14091</v>
      </c>
      <c r="G520" s="422" t="s">
        <v>1233</v>
      </c>
      <c r="H520" s="21" t="s">
        <v>2042</v>
      </c>
      <c r="I520" t="s">
        <v>2041</v>
      </c>
      <c r="J520" s="21" t="s">
        <v>2042</v>
      </c>
      <c r="K520" s="423"/>
      <c r="L520"/>
      <c r="N520"/>
      <c r="O520"/>
      <c r="P520"/>
      <c r="Q520"/>
      <c r="R520"/>
    </row>
    <row r="521" spans="1:18" ht="15" customHeight="1" x14ac:dyDescent="0.45">
      <c r="A521" s="21">
        <v>113364002</v>
      </c>
      <c r="B521" s="419">
        <v>4</v>
      </c>
      <c r="C521" s="421" t="s">
        <v>12262</v>
      </c>
      <c r="D521" s="431" t="s">
        <v>12267</v>
      </c>
      <c r="E521" t="s">
        <v>541</v>
      </c>
      <c r="F521" s="420" t="s">
        <v>14091</v>
      </c>
      <c r="G521" s="422" t="s">
        <v>1233</v>
      </c>
      <c r="H521" s="21" t="s">
        <v>2044</v>
      </c>
      <c r="I521" t="s">
        <v>2043</v>
      </c>
      <c r="J521" s="21" t="s">
        <v>2044</v>
      </c>
      <c r="K521" s="423"/>
      <c r="L521"/>
      <c r="N521"/>
      <c r="O521"/>
      <c r="P521"/>
      <c r="Q521"/>
      <c r="R521"/>
    </row>
    <row r="522" spans="1:18" ht="15" customHeight="1" x14ac:dyDescent="0.45">
      <c r="A522" s="21">
        <v>113364002</v>
      </c>
      <c r="B522" s="419">
        <v>5</v>
      </c>
      <c r="C522" s="421" t="s">
        <v>12264</v>
      </c>
      <c r="D522" s="431" t="s">
        <v>12269</v>
      </c>
      <c r="E522" t="s">
        <v>541</v>
      </c>
      <c r="F522" s="420" t="s">
        <v>14091</v>
      </c>
      <c r="G522" s="422" t="s">
        <v>1233</v>
      </c>
      <c r="H522" s="21" t="s">
        <v>2046</v>
      </c>
      <c r="I522" t="s">
        <v>2045</v>
      </c>
      <c r="J522" s="21" t="s">
        <v>2046</v>
      </c>
      <c r="K522" s="423"/>
      <c r="L522"/>
      <c r="N522"/>
      <c r="O522"/>
      <c r="P522"/>
      <c r="Q522"/>
      <c r="R522"/>
    </row>
    <row r="523" spans="1:18" ht="15" customHeight="1" x14ac:dyDescent="0.45">
      <c r="A523" s="21">
        <v>113364002</v>
      </c>
      <c r="B523" s="419">
        <v>6</v>
      </c>
      <c r="C523" s="421" t="s">
        <v>12266</v>
      </c>
      <c r="D523" s="431" t="s">
        <v>18320</v>
      </c>
      <c r="E523" t="s">
        <v>541</v>
      </c>
      <c r="F523" s="420" t="s">
        <v>14091</v>
      </c>
      <c r="G523" s="422" t="s">
        <v>1233</v>
      </c>
      <c r="H523" s="21" t="s">
        <v>2038</v>
      </c>
      <c r="I523" t="s">
        <v>18292</v>
      </c>
      <c r="J523" s="21" t="s">
        <v>2038</v>
      </c>
      <c r="K523" s="423"/>
      <c r="L523"/>
      <c r="N523"/>
      <c r="O523"/>
      <c r="P523"/>
      <c r="Q523"/>
      <c r="R523"/>
    </row>
    <row r="524" spans="1:18" ht="15" customHeight="1" x14ac:dyDescent="0.45">
      <c r="A524" s="21">
        <v>113364002</v>
      </c>
      <c r="B524" s="419">
        <v>7</v>
      </c>
      <c r="C524" s="421" t="s">
        <v>12268</v>
      </c>
      <c r="D524" s="431" t="s">
        <v>12270</v>
      </c>
      <c r="E524" t="s">
        <v>541</v>
      </c>
      <c r="F524" s="420" t="s">
        <v>14091</v>
      </c>
      <c r="G524" s="422" t="s">
        <v>1233</v>
      </c>
      <c r="H524" s="21" t="s">
        <v>2048</v>
      </c>
      <c r="I524" t="s">
        <v>2047</v>
      </c>
      <c r="J524" s="21" t="s">
        <v>2048</v>
      </c>
      <c r="K524" s="423"/>
      <c r="L524"/>
      <c r="N524"/>
      <c r="O524"/>
      <c r="P524"/>
      <c r="Q524"/>
      <c r="R524"/>
    </row>
    <row r="525" spans="1:18" ht="15" customHeight="1" x14ac:dyDescent="0.45">
      <c r="A525" s="21">
        <v>101264003</v>
      </c>
      <c r="B525" s="419">
        <v>1</v>
      </c>
      <c r="C525" s="421" t="s">
        <v>12271</v>
      </c>
      <c r="D525" s="431" t="s">
        <v>12272</v>
      </c>
      <c r="E525" t="s">
        <v>543</v>
      </c>
      <c r="F525" s="420" t="s">
        <v>14091</v>
      </c>
      <c r="G525" s="422" t="s">
        <v>1233</v>
      </c>
      <c r="H525" s="21" t="s">
        <v>2050</v>
      </c>
      <c r="I525" t="s">
        <v>2049</v>
      </c>
      <c r="J525" s="21" t="s">
        <v>2050</v>
      </c>
      <c r="K525" s="423"/>
      <c r="L525"/>
      <c r="N525"/>
      <c r="O525"/>
      <c r="P525"/>
      <c r="Q525"/>
      <c r="R525"/>
    </row>
    <row r="526" spans="1:18" ht="15" customHeight="1" x14ac:dyDescent="0.45">
      <c r="A526" s="21">
        <v>101264003</v>
      </c>
      <c r="B526" s="419">
        <v>2</v>
      </c>
      <c r="C526" s="421" t="s">
        <v>12273</v>
      </c>
      <c r="D526" s="431" t="s">
        <v>12274</v>
      </c>
      <c r="E526" t="s">
        <v>543</v>
      </c>
      <c r="F526" s="420" t="s">
        <v>14091</v>
      </c>
      <c r="G526" s="422" t="s">
        <v>1233</v>
      </c>
      <c r="H526" s="21" t="s">
        <v>2052</v>
      </c>
      <c r="I526" t="s">
        <v>2051</v>
      </c>
      <c r="J526" s="21" t="s">
        <v>2052</v>
      </c>
      <c r="K526" s="423"/>
      <c r="L526"/>
      <c r="N526"/>
      <c r="O526"/>
      <c r="P526"/>
      <c r="Q526"/>
      <c r="R526"/>
    </row>
    <row r="527" spans="1:18" ht="15" customHeight="1" x14ac:dyDescent="0.45">
      <c r="A527" s="21">
        <v>104374003</v>
      </c>
      <c r="B527" s="419">
        <v>1</v>
      </c>
      <c r="C527" s="421" t="s">
        <v>12275</v>
      </c>
      <c r="D527" s="431" t="s">
        <v>14152</v>
      </c>
      <c r="E527" t="s">
        <v>545</v>
      </c>
      <c r="F527" s="420" t="s">
        <v>14091</v>
      </c>
      <c r="G527" s="422" t="s">
        <v>1233</v>
      </c>
      <c r="H527" s="21" t="s">
        <v>2053</v>
      </c>
      <c r="I527" t="s">
        <v>14116</v>
      </c>
      <c r="J527" s="21" t="s">
        <v>2053</v>
      </c>
      <c r="K527" s="423"/>
      <c r="L527"/>
      <c r="N527"/>
      <c r="O527"/>
      <c r="P527"/>
      <c r="Q527"/>
      <c r="R527"/>
    </row>
    <row r="528" spans="1:18" ht="15" customHeight="1" x14ac:dyDescent="0.45">
      <c r="A528" s="21">
        <v>104374003</v>
      </c>
      <c r="B528" s="419">
        <v>2</v>
      </c>
      <c r="C528" s="421" t="s">
        <v>14117</v>
      </c>
      <c r="D528" s="431" t="s">
        <v>14153</v>
      </c>
      <c r="E528" t="s">
        <v>545</v>
      </c>
      <c r="F528" s="420" t="s">
        <v>14091</v>
      </c>
      <c r="G528" s="422" t="s">
        <v>1233</v>
      </c>
      <c r="H528" s="21" t="s">
        <v>14118</v>
      </c>
      <c r="I528" t="s">
        <v>14119</v>
      </c>
      <c r="J528" s="21" t="s">
        <v>14118</v>
      </c>
      <c r="K528" s="423"/>
      <c r="L528"/>
      <c r="N528"/>
      <c r="O528"/>
      <c r="P528"/>
      <c r="Q528"/>
      <c r="R528"/>
    </row>
    <row r="529" spans="1:18" ht="15" customHeight="1" x14ac:dyDescent="0.45">
      <c r="A529" s="21">
        <v>104374207</v>
      </c>
      <c r="B529" s="419">
        <v>1</v>
      </c>
      <c r="C529" s="421" t="s">
        <v>12276</v>
      </c>
      <c r="D529" s="431" t="s">
        <v>12277</v>
      </c>
      <c r="E529" t="s">
        <v>547</v>
      </c>
      <c r="F529" s="420" t="s">
        <v>14092</v>
      </c>
      <c r="G529" s="422" t="s">
        <v>1233</v>
      </c>
      <c r="H529" s="21" t="s">
        <v>3572</v>
      </c>
      <c r="I529" t="s">
        <v>547</v>
      </c>
      <c r="J529" s="21" t="s">
        <v>3572</v>
      </c>
      <c r="K529" s="423"/>
      <c r="L529"/>
      <c r="N529"/>
      <c r="O529"/>
      <c r="P529"/>
      <c r="Q529"/>
      <c r="R529"/>
    </row>
    <row r="530" spans="1:18" ht="15" customHeight="1" x14ac:dyDescent="0.45">
      <c r="A530" s="21">
        <v>113384603</v>
      </c>
      <c r="B530" s="419">
        <v>1</v>
      </c>
      <c r="C530" s="421" t="s">
        <v>12278</v>
      </c>
      <c r="D530" s="431" t="s">
        <v>12279</v>
      </c>
      <c r="E530" t="s">
        <v>549</v>
      </c>
      <c r="F530" s="420" t="s">
        <v>14091</v>
      </c>
      <c r="G530" s="422" t="s">
        <v>1233</v>
      </c>
      <c r="H530" s="21" t="s">
        <v>2055</v>
      </c>
      <c r="I530" t="s">
        <v>2054</v>
      </c>
      <c r="J530" s="21" t="s">
        <v>2055</v>
      </c>
      <c r="K530" s="423"/>
      <c r="L530"/>
      <c r="N530"/>
      <c r="O530"/>
      <c r="P530"/>
      <c r="Q530"/>
      <c r="R530"/>
    </row>
    <row r="531" spans="1:18" ht="15" customHeight="1" x14ac:dyDescent="0.45">
      <c r="A531" s="21">
        <v>113384603</v>
      </c>
      <c r="B531" s="419">
        <v>2</v>
      </c>
      <c r="C531" s="421" t="s">
        <v>12280</v>
      </c>
      <c r="D531" s="431" t="s">
        <v>12281</v>
      </c>
      <c r="E531" t="s">
        <v>549</v>
      </c>
      <c r="F531" s="420" t="s">
        <v>14091</v>
      </c>
      <c r="G531" s="422" t="s">
        <v>1233</v>
      </c>
      <c r="H531" s="21" t="s">
        <v>2057</v>
      </c>
      <c r="I531" t="s">
        <v>2056</v>
      </c>
      <c r="J531" s="21" t="s">
        <v>2057</v>
      </c>
      <c r="K531" s="423"/>
      <c r="L531"/>
      <c r="N531"/>
      <c r="O531"/>
      <c r="P531"/>
      <c r="Q531"/>
      <c r="R531"/>
    </row>
    <row r="532" spans="1:18" ht="15" customHeight="1" x14ac:dyDescent="0.45">
      <c r="A532" s="21">
        <v>128034503</v>
      </c>
      <c r="B532" s="419">
        <v>1</v>
      </c>
      <c r="C532" s="421" t="s">
        <v>12282</v>
      </c>
      <c r="D532" s="431" t="s">
        <v>12283</v>
      </c>
      <c r="E532" t="s">
        <v>551</v>
      </c>
      <c r="F532" s="420" t="s">
        <v>14091</v>
      </c>
      <c r="G532" s="422" t="s">
        <v>1233</v>
      </c>
      <c r="H532" s="21" t="s">
        <v>11009</v>
      </c>
      <c r="I532" t="s">
        <v>10979</v>
      </c>
      <c r="J532" s="21" t="s">
        <v>11009</v>
      </c>
      <c r="K532" s="423"/>
      <c r="L532"/>
      <c r="N532"/>
      <c r="O532"/>
      <c r="P532"/>
      <c r="Q532"/>
      <c r="R532"/>
    </row>
    <row r="533" spans="1:18" ht="15" customHeight="1" x14ac:dyDescent="0.45">
      <c r="A533" s="21">
        <v>128034503</v>
      </c>
      <c r="B533" s="419">
        <v>2</v>
      </c>
      <c r="C533" s="421" t="s">
        <v>14017</v>
      </c>
      <c r="D533" s="431" t="s">
        <v>14018</v>
      </c>
      <c r="E533" t="s">
        <v>551</v>
      </c>
      <c r="F533" s="420" t="s">
        <v>14091</v>
      </c>
      <c r="G533" s="422" t="s">
        <v>1233</v>
      </c>
      <c r="H533" s="21" t="s">
        <v>14019</v>
      </c>
      <c r="I533" t="s">
        <v>14020</v>
      </c>
      <c r="J533" s="21" t="s">
        <v>14019</v>
      </c>
      <c r="K533" s="423"/>
      <c r="L533"/>
      <c r="N533"/>
      <c r="O533"/>
      <c r="P533"/>
      <c r="Q533"/>
      <c r="R533"/>
    </row>
    <row r="534" spans="1:18" ht="15" customHeight="1" x14ac:dyDescent="0.45">
      <c r="A534" s="21">
        <v>120480002</v>
      </c>
      <c r="B534" s="419">
        <v>1</v>
      </c>
      <c r="C534" s="421" t="s">
        <v>12284</v>
      </c>
      <c r="D534" s="431" t="s">
        <v>12285</v>
      </c>
      <c r="E534" t="s">
        <v>553</v>
      </c>
      <c r="F534" s="420" t="s">
        <v>14090</v>
      </c>
      <c r="G534" s="422" t="s">
        <v>1233</v>
      </c>
      <c r="H534" s="21" t="s">
        <v>2058</v>
      </c>
      <c r="I534" t="s">
        <v>553</v>
      </c>
      <c r="J534" s="21" t="s">
        <v>2058</v>
      </c>
      <c r="K534" s="423"/>
      <c r="L534"/>
      <c r="N534"/>
      <c r="O534"/>
      <c r="P534"/>
      <c r="Q534"/>
      <c r="R534"/>
    </row>
    <row r="535" spans="1:18" ht="15" customHeight="1" x14ac:dyDescent="0.45">
      <c r="A535" s="21">
        <v>120483170</v>
      </c>
      <c r="B535" s="419">
        <v>1</v>
      </c>
      <c r="C535" s="421" t="s">
        <v>12286</v>
      </c>
      <c r="D535" s="431" t="s">
        <v>14021</v>
      </c>
      <c r="E535" t="s">
        <v>11262</v>
      </c>
      <c r="F535" s="420" t="s">
        <v>14090</v>
      </c>
      <c r="G535" s="422" t="s">
        <v>1233</v>
      </c>
      <c r="H535" s="21" t="s">
        <v>2059</v>
      </c>
      <c r="I535" t="s">
        <v>11262</v>
      </c>
      <c r="J535" s="21" t="s">
        <v>2059</v>
      </c>
      <c r="K535" s="423"/>
      <c r="L535"/>
      <c r="N535"/>
      <c r="O535"/>
      <c r="P535"/>
      <c r="Q535"/>
      <c r="R535"/>
    </row>
    <row r="536" spans="1:18" ht="15" customHeight="1" x14ac:dyDescent="0.45">
      <c r="A536" s="21">
        <v>139481451</v>
      </c>
      <c r="B536" s="419">
        <v>1</v>
      </c>
      <c r="C536" s="421" t="s">
        <v>12287</v>
      </c>
      <c r="D536" s="431" t="s">
        <v>18321</v>
      </c>
      <c r="E536" t="s">
        <v>18266</v>
      </c>
      <c r="F536" s="420" t="s">
        <v>14090</v>
      </c>
      <c r="G536" s="422" t="s">
        <v>1233</v>
      </c>
      <c r="H536" s="21" t="s">
        <v>11010</v>
      </c>
      <c r="I536" t="s">
        <v>18266</v>
      </c>
      <c r="J536" s="21" t="s">
        <v>11010</v>
      </c>
      <c r="K536" s="423"/>
      <c r="L536"/>
      <c r="N536"/>
      <c r="O536"/>
      <c r="P536"/>
      <c r="Q536"/>
      <c r="R536"/>
    </row>
    <row r="537" spans="1:18" ht="15" customHeight="1" x14ac:dyDescent="0.45">
      <c r="A537" s="21">
        <v>121135503</v>
      </c>
      <c r="B537" s="419">
        <v>1</v>
      </c>
      <c r="C537" s="421" t="s">
        <v>12288</v>
      </c>
      <c r="D537" s="431" t="s">
        <v>12289</v>
      </c>
      <c r="E537" t="s">
        <v>556</v>
      </c>
      <c r="F537" s="420" t="s">
        <v>14091</v>
      </c>
      <c r="G537" s="422" t="s">
        <v>1233</v>
      </c>
      <c r="H537" s="21" t="s">
        <v>2061</v>
      </c>
      <c r="I537" t="s">
        <v>2060</v>
      </c>
      <c r="J537" s="21" t="s">
        <v>2061</v>
      </c>
      <c r="K537" s="423"/>
      <c r="L537"/>
      <c r="N537"/>
      <c r="O537"/>
      <c r="P537"/>
      <c r="Q537"/>
      <c r="R537"/>
    </row>
    <row r="538" spans="1:18" ht="15" customHeight="1" x14ac:dyDescent="0.45">
      <c r="A538" s="21">
        <v>121135503</v>
      </c>
      <c r="B538" s="419">
        <v>2</v>
      </c>
      <c r="C538" s="421" t="s">
        <v>12290</v>
      </c>
      <c r="D538" s="431" t="s">
        <v>12291</v>
      </c>
      <c r="E538" t="s">
        <v>556</v>
      </c>
      <c r="F538" s="420" t="s">
        <v>14091</v>
      </c>
      <c r="G538" s="422" t="s">
        <v>1233</v>
      </c>
      <c r="H538" s="21" t="s">
        <v>2063</v>
      </c>
      <c r="I538" t="s">
        <v>2062</v>
      </c>
      <c r="J538" s="21" t="s">
        <v>2063</v>
      </c>
      <c r="K538" s="423"/>
      <c r="L538"/>
      <c r="N538"/>
      <c r="O538"/>
      <c r="P538"/>
      <c r="Q538"/>
      <c r="R538"/>
    </row>
    <row r="539" spans="1:18" ht="15" customHeight="1" x14ac:dyDescent="0.45">
      <c r="A539" s="21">
        <v>128034607</v>
      </c>
      <c r="B539" s="419">
        <v>1</v>
      </c>
      <c r="C539" s="421" t="s">
        <v>12292</v>
      </c>
      <c r="D539" s="431" t="s">
        <v>12293</v>
      </c>
      <c r="E539" t="s">
        <v>558</v>
      </c>
      <c r="F539" s="420" t="s">
        <v>14092</v>
      </c>
      <c r="G539" s="422" t="s">
        <v>1233</v>
      </c>
      <c r="H539" s="21" t="s">
        <v>3573</v>
      </c>
      <c r="I539" t="s">
        <v>558</v>
      </c>
      <c r="J539" s="21" t="s">
        <v>3573</v>
      </c>
      <c r="K539" s="423"/>
      <c r="L539"/>
      <c r="N539"/>
      <c r="O539"/>
      <c r="P539"/>
      <c r="Q539"/>
      <c r="R539"/>
    </row>
    <row r="540" spans="1:18" ht="15" customHeight="1" x14ac:dyDescent="0.45">
      <c r="A540" s="21">
        <v>116604003</v>
      </c>
      <c r="B540" s="419">
        <v>1</v>
      </c>
      <c r="C540" s="421" t="s">
        <v>12294</v>
      </c>
      <c r="D540" s="431" t="s">
        <v>12295</v>
      </c>
      <c r="E540" t="s">
        <v>560</v>
      </c>
      <c r="F540" s="420" t="s">
        <v>14091</v>
      </c>
      <c r="G540" s="422" t="s">
        <v>1233</v>
      </c>
      <c r="H540" s="21" t="s">
        <v>2065</v>
      </c>
      <c r="I540" t="s">
        <v>2064</v>
      </c>
      <c r="J540" s="21" t="s">
        <v>2065</v>
      </c>
      <c r="K540" s="423"/>
      <c r="L540"/>
      <c r="N540"/>
      <c r="O540"/>
      <c r="P540"/>
      <c r="Q540"/>
      <c r="R540"/>
    </row>
    <row r="541" spans="1:18" ht="15" customHeight="1" x14ac:dyDescent="0.45">
      <c r="A541" s="21">
        <v>116604003</v>
      </c>
      <c r="B541" s="419">
        <v>2</v>
      </c>
      <c r="C541" s="421" t="s">
        <v>12296</v>
      </c>
      <c r="D541" s="431" t="s">
        <v>12297</v>
      </c>
      <c r="E541" t="s">
        <v>560</v>
      </c>
      <c r="F541" s="420" t="s">
        <v>14091</v>
      </c>
      <c r="G541" s="422" t="s">
        <v>1233</v>
      </c>
      <c r="H541" s="21" t="s">
        <v>2067</v>
      </c>
      <c r="I541" t="s">
        <v>2066</v>
      </c>
      <c r="J541" s="21" t="s">
        <v>2067</v>
      </c>
      <c r="K541" s="423"/>
      <c r="L541"/>
      <c r="N541"/>
      <c r="O541"/>
      <c r="P541"/>
      <c r="Q541"/>
      <c r="R541"/>
    </row>
    <row r="542" spans="1:18" ht="15" customHeight="1" x14ac:dyDescent="0.45">
      <c r="A542" s="21">
        <v>107654903</v>
      </c>
      <c r="B542" s="419">
        <v>1</v>
      </c>
      <c r="C542" s="421" t="s">
        <v>12298</v>
      </c>
      <c r="D542" s="431" t="s">
        <v>12299</v>
      </c>
      <c r="E542" t="s">
        <v>562</v>
      </c>
      <c r="F542" s="420" t="s">
        <v>14091</v>
      </c>
      <c r="G542" s="422" t="s">
        <v>1233</v>
      </c>
      <c r="H542" s="21" t="s">
        <v>2069</v>
      </c>
      <c r="I542" t="s">
        <v>2068</v>
      </c>
      <c r="J542" s="21" t="s">
        <v>2069</v>
      </c>
      <c r="K542" s="423"/>
      <c r="L542"/>
      <c r="N542"/>
      <c r="O542"/>
      <c r="P542"/>
      <c r="Q542"/>
      <c r="R542"/>
    </row>
    <row r="543" spans="1:18" ht="15" customHeight="1" x14ac:dyDescent="0.45">
      <c r="A543" s="21">
        <v>107654903</v>
      </c>
      <c r="B543" s="419">
        <v>2</v>
      </c>
      <c r="C543" s="421" t="s">
        <v>12300</v>
      </c>
      <c r="D543" s="431" t="s">
        <v>12301</v>
      </c>
      <c r="E543" t="s">
        <v>562</v>
      </c>
      <c r="F543" s="420" t="s">
        <v>14091</v>
      </c>
      <c r="G543" s="422" t="s">
        <v>1233</v>
      </c>
      <c r="H543" s="21" t="s">
        <v>2071</v>
      </c>
      <c r="I543" t="s">
        <v>2070</v>
      </c>
      <c r="J543" s="21" t="s">
        <v>2071</v>
      </c>
      <c r="K543" s="423"/>
      <c r="L543"/>
      <c r="N543"/>
      <c r="O543"/>
      <c r="P543"/>
      <c r="Q543"/>
      <c r="R543"/>
    </row>
    <row r="544" spans="1:18" ht="15" customHeight="1" x14ac:dyDescent="0.45">
      <c r="A544" s="21">
        <v>175390169</v>
      </c>
      <c r="B544" s="419">
        <v>1</v>
      </c>
      <c r="C544" s="421" t="s">
        <v>12302</v>
      </c>
      <c r="D544" s="431" t="s">
        <v>18322</v>
      </c>
      <c r="E544" t="s">
        <v>18267</v>
      </c>
      <c r="F544" s="420" t="s">
        <v>14090</v>
      </c>
      <c r="G544" s="422" t="s">
        <v>1233</v>
      </c>
      <c r="H544" s="21" t="s">
        <v>2072</v>
      </c>
      <c r="I544" t="s">
        <v>18267</v>
      </c>
      <c r="J544" s="21" t="s">
        <v>2072</v>
      </c>
      <c r="K544" s="423"/>
      <c r="L544"/>
      <c r="N544"/>
      <c r="O544"/>
      <c r="P544"/>
      <c r="Q544"/>
      <c r="R544"/>
    </row>
    <row r="545" spans="1:18" ht="15" customHeight="1" x14ac:dyDescent="0.45">
      <c r="A545" s="21">
        <v>127040002</v>
      </c>
      <c r="B545" s="419">
        <v>1</v>
      </c>
      <c r="C545" s="421" t="s">
        <v>12303</v>
      </c>
      <c r="D545" s="431" t="s">
        <v>12304</v>
      </c>
      <c r="E545" t="s">
        <v>565</v>
      </c>
      <c r="F545" s="420" t="s">
        <v>14090</v>
      </c>
      <c r="G545" s="422" t="s">
        <v>1233</v>
      </c>
      <c r="H545" s="21" t="s">
        <v>2073</v>
      </c>
      <c r="I545" t="s">
        <v>565</v>
      </c>
      <c r="J545" s="21" t="s">
        <v>2073</v>
      </c>
      <c r="K545" s="423"/>
      <c r="L545"/>
      <c r="N545"/>
      <c r="O545"/>
      <c r="P545"/>
      <c r="Q545"/>
      <c r="R545"/>
    </row>
    <row r="546" spans="1:18" ht="15" customHeight="1" x14ac:dyDescent="0.45">
      <c r="A546" s="21">
        <v>126519476</v>
      </c>
      <c r="B546" s="419">
        <v>1</v>
      </c>
      <c r="C546" s="421" t="s">
        <v>11438</v>
      </c>
      <c r="D546" s="431" t="s">
        <v>14022</v>
      </c>
      <c r="E546" t="s">
        <v>13975</v>
      </c>
      <c r="F546" s="420" t="s">
        <v>14090</v>
      </c>
      <c r="G546" s="422" t="s">
        <v>1233</v>
      </c>
      <c r="H546" s="21" t="s">
        <v>1357</v>
      </c>
      <c r="I546" t="s">
        <v>13975</v>
      </c>
      <c r="J546" s="21" t="s">
        <v>1357</v>
      </c>
      <c r="K546" s="423"/>
      <c r="L546"/>
      <c r="N546"/>
      <c r="O546"/>
      <c r="P546"/>
      <c r="Q546"/>
      <c r="R546"/>
    </row>
    <row r="547" spans="1:18" ht="15" customHeight="1" x14ac:dyDescent="0.45">
      <c r="A547" s="21">
        <v>116493503</v>
      </c>
      <c r="B547" s="419">
        <v>1</v>
      </c>
      <c r="C547" s="421" t="s">
        <v>12305</v>
      </c>
      <c r="D547" s="431" t="s">
        <v>12306</v>
      </c>
      <c r="E547" t="s">
        <v>567</v>
      </c>
      <c r="F547" s="420" t="s">
        <v>14091</v>
      </c>
      <c r="G547" s="422" t="s">
        <v>1233</v>
      </c>
      <c r="H547" s="21" t="s">
        <v>2074</v>
      </c>
      <c r="I547" t="s">
        <v>11011</v>
      </c>
      <c r="J547" s="21" t="s">
        <v>2074</v>
      </c>
      <c r="K547" s="423"/>
      <c r="L547"/>
      <c r="N547"/>
      <c r="O547"/>
      <c r="P547"/>
      <c r="Q547"/>
      <c r="R547"/>
    </row>
    <row r="548" spans="1:18" ht="15" customHeight="1" x14ac:dyDescent="0.45">
      <c r="A548" s="21">
        <v>116493503</v>
      </c>
      <c r="B548" s="419">
        <v>2</v>
      </c>
      <c r="C548" s="421" t="s">
        <v>12307</v>
      </c>
      <c r="D548" s="431" t="s">
        <v>12308</v>
      </c>
      <c r="E548" t="s">
        <v>567</v>
      </c>
      <c r="F548" s="420" t="s">
        <v>14091</v>
      </c>
      <c r="G548" s="422" t="s">
        <v>1233</v>
      </c>
      <c r="H548" s="21" t="s">
        <v>11012</v>
      </c>
      <c r="I548" t="s">
        <v>11013</v>
      </c>
      <c r="J548" s="21" t="s">
        <v>11012</v>
      </c>
      <c r="K548" s="423"/>
      <c r="L548"/>
      <c r="N548"/>
      <c r="O548"/>
      <c r="P548"/>
      <c r="Q548"/>
      <c r="R548"/>
    </row>
    <row r="549" spans="1:18" ht="15" customHeight="1" x14ac:dyDescent="0.45">
      <c r="A549" s="21">
        <v>112015203</v>
      </c>
      <c r="B549" s="419">
        <v>1</v>
      </c>
      <c r="C549" s="421" t="s">
        <v>12309</v>
      </c>
      <c r="D549" s="431" t="s">
        <v>12310</v>
      </c>
      <c r="E549" t="s">
        <v>569</v>
      </c>
      <c r="F549" s="420" t="s">
        <v>14091</v>
      </c>
      <c r="G549" s="422" t="s">
        <v>1233</v>
      </c>
      <c r="H549" s="21" t="s">
        <v>11238</v>
      </c>
      <c r="I549" t="s">
        <v>11239</v>
      </c>
      <c r="J549" s="21" t="s">
        <v>11238</v>
      </c>
      <c r="K549" s="423"/>
      <c r="L549"/>
      <c r="N549"/>
      <c r="O549"/>
      <c r="P549"/>
      <c r="Q549"/>
      <c r="R549"/>
    </row>
    <row r="550" spans="1:18" ht="15" customHeight="1" x14ac:dyDescent="0.45">
      <c r="A550" s="21">
        <v>112015203</v>
      </c>
      <c r="B550" s="419">
        <v>2</v>
      </c>
      <c r="C550" s="421" t="s">
        <v>12311</v>
      </c>
      <c r="D550" s="431" t="s">
        <v>12312</v>
      </c>
      <c r="E550" t="s">
        <v>569</v>
      </c>
      <c r="F550" s="420" t="s">
        <v>14091</v>
      </c>
      <c r="G550" s="422" t="s">
        <v>1233</v>
      </c>
      <c r="H550" s="21" t="s">
        <v>11236</v>
      </c>
      <c r="I550" t="s">
        <v>11237</v>
      </c>
      <c r="J550" s="21" t="s">
        <v>11236</v>
      </c>
      <c r="K550" s="423"/>
      <c r="L550"/>
      <c r="N550"/>
      <c r="O550"/>
      <c r="P550"/>
      <c r="Q550"/>
      <c r="R550"/>
    </row>
    <row r="551" spans="1:18" ht="15" customHeight="1" x14ac:dyDescent="0.45">
      <c r="A551" s="21">
        <v>115224003</v>
      </c>
      <c r="B551" s="419">
        <v>1</v>
      </c>
      <c r="C551" s="421" t="s">
        <v>12313</v>
      </c>
      <c r="D551" s="431" t="s">
        <v>12314</v>
      </c>
      <c r="E551" t="s">
        <v>571</v>
      </c>
      <c r="F551" s="420" t="s">
        <v>14091</v>
      </c>
      <c r="G551" s="422" t="s">
        <v>1233</v>
      </c>
      <c r="H551" s="21" t="s">
        <v>2076</v>
      </c>
      <c r="I551" t="s">
        <v>2075</v>
      </c>
      <c r="J551" s="21" t="s">
        <v>2076</v>
      </c>
      <c r="K551" s="423"/>
      <c r="L551"/>
      <c r="N551"/>
      <c r="O551"/>
      <c r="P551"/>
      <c r="Q551"/>
      <c r="R551"/>
    </row>
    <row r="552" spans="1:18" ht="15" customHeight="1" x14ac:dyDescent="0.45">
      <c r="A552" s="21">
        <v>115224003</v>
      </c>
      <c r="B552" s="419">
        <v>2</v>
      </c>
      <c r="C552" s="421" t="s">
        <v>12315</v>
      </c>
      <c r="D552" s="431" t="s">
        <v>12316</v>
      </c>
      <c r="E552" t="s">
        <v>571</v>
      </c>
      <c r="F552" s="420" t="s">
        <v>14091</v>
      </c>
      <c r="G552" s="422" t="s">
        <v>1233</v>
      </c>
      <c r="H552" s="21" t="s">
        <v>2078</v>
      </c>
      <c r="I552" t="s">
        <v>2077</v>
      </c>
      <c r="J552" s="21" t="s">
        <v>2078</v>
      </c>
      <c r="K552" s="423"/>
      <c r="L552"/>
      <c r="N552"/>
      <c r="O552"/>
      <c r="P552"/>
      <c r="Q552"/>
      <c r="R552"/>
    </row>
    <row r="553" spans="1:18" ht="15" customHeight="1" x14ac:dyDescent="0.45">
      <c r="A553" s="21">
        <v>123464502</v>
      </c>
      <c r="B553" s="419">
        <v>1</v>
      </c>
      <c r="C553" s="421" t="s">
        <v>12317</v>
      </c>
      <c r="D553" s="431" t="s">
        <v>12318</v>
      </c>
      <c r="E553" t="s">
        <v>573</v>
      </c>
      <c r="F553" s="420" t="s">
        <v>14091</v>
      </c>
      <c r="G553" s="422" t="s">
        <v>1233</v>
      </c>
      <c r="H553" s="21" t="s">
        <v>2082</v>
      </c>
      <c r="I553" t="s">
        <v>2081</v>
      </c>
      <c r="J553" s="21" t="s">
        <v>2082</v>
      </c>
      <c r="K553" s="423"/>
      <c r="L553"/>
      <c r="N553"/>
      <c r="O553"/>
      <c r="P553"/>
      <c r="Q553"/>
      <c r="R553"/>
    </row>
    <row r="554" spans="1:18" ht="15" customHeight="1" x14ac:dyDescent="0.45">
      <c r="A554" s="21">
        <v>123464502</v>
      </c>
      <c r="B554" s="419">
        <v>2</v>
      </c>
      <c r="C554" s="421" t="s">
        <v>12319</v>
      </c>
      <c r="D554" s="431" t="s">
        <v>12320</v>
      </c>
      <c r="E554" t="s">
        <v>573</v>
      </c>
      <c r="F554" s="420" t="s">
        <v>14091</v>
      </c>
      <c r="G554" s="422" t="s">
        <v>1233</v>
      </c>
      <c r="H554" s="21" t="s">
        <v>2084</v>
      </c>
      <c r="I554" t="s">
        <v>2083</v>
      </c>
      <c r="J554" s="21" t="s">
        <v>2084</v>
      </c>
      <c r="K554" s="423"/>
      <c r="L554"/>
      <c r="N554"/>
      <c r="O554"/>
      <c r="P554"/>
      <c r="Q554"/>
      <c r="R554"/>
    </row>
    <row r="555" spans="1:18" ht="15" customHeight="1" x14ac:dyDescent="0.45">
      <c r="A555" s="21">
        <v>123464502</v>
      </c>
      <c r="B555" s="419">
        <v>3</v>
      </c>
      <c r="C555" s="421" t="s">
        <v>12321</v>
      </c>
      <c r="D555" s="431" t="s">
        <v>12322</v>
      </c>
      <c r="E555" t="s">
        <v>573</v>
      </c>
      <c r="F555" s="420" t="s">
        <v>14091</v>
      </c>
      <c r="G555" s="422" t="s">
        <v>1233</v>
      </c>
      <c r="H555" s="21" t="s">
        <v>2086</v>
      </c>
      <c r="I555" t="s">
        <v>2085</v>
      </c>
      <c r="J555" s="21" t="s">
        <v>2086</v>
      </c>
      <c r="K555" s="423"/>
      <c r="L555"/>
      <c r="N555"/>
      <c r="O555"/>
      <c r="P555"/>
      <c r="Q555"/>
      <c r="R555"/>
    </row>
    <row r="556" spans="1:18" ht="15" customHeight="1" x14ac:dyDescent="0.45">
      <c r="A556" s="21">
        <v>123464502</v>
      </c>
      <c r="B556" s="419">
        <v>4</v>
      </c>
      <c r="C556" s="421" t="s">
        <v>12323</v>
      </c>
      <c r="D556" s="431" t="s">
        <v>12324</v>
      </c>
      <c r="E556" t="s">
        <v>573</v>
      </c>
      <c r="F556" s="420" t="s">
        <v>14091</v>
      </c>
      <c r="G556" s="422" t="s">
        <v>1233</v>
      </c>
      <c r="H556" s="21" t="s">
        <v>2088</v>
      </c>
      <c r="I556" t="s">
        <v>2087</v>
      </c>
      <c r="J556" s="21" t="s">
        <v>2088</v>
      </c>
      <c r="K556" s="423"/>
      <c r="L556"/>
      <c r="N556"/>
      <c r="O556"/>
      <c r="P556"/>
      <c r="Q556"/>
      <c r="R556"/>
    </row>
    <row r="557" spans="1:18" ht="15" customHeight="1" x14ac:dyDescent="0.45">
      <c r="A557" s="21">
        <v>123464603</v>
      </c>
      <c r="B557" s="419">
        <v>1</v>
      </c>
      <c r="C557" s="421" t="s">
        <v>12325</v>
      </c>
      <c r="D557" s="431" t="s">
        <v>12326</v>
      </c>
      <c r="E557" t="s">
        <v>575</v>
      </c>
      <c r="F557" s="420" t="s">
        <v>14091</v>
      </c>
      <c r="G557" s="422" t="s">
        <v>1233</v>
      </c>
      <c r="H557" s="21" t="s">
        <v>2090</v>
      </c>
      <c r="I557" t="s">
        <v>2089</v>
      </c>
      <c r="J557" s="21" t="s">
        <v>2090</v>
      </c>
      <c r="K557" s="423"/>
      <c r="L557"/>
      <c r="N557"/>
      <c r="O557"/>
      <c r="P557"/>
      <c r="Q557"/>
      <c r="R557"/>
    </row>
    <row r="558" spans="1:18" ht="15" customHeight="1" x14ac:dyDescent="0.45">
      <c r="A558" s="21">
        <v>123464603</v>
      </c>
      <c r="B558" s="419">
        <v>2</v>
      </c>
      <c r="C558" s="421" t="s">
        <v>12327</v>
      </c>
      <c r="D558" s="431" t="s">
        <v>12328</v>
      </c>
      <c r="E558" t="s">
        <v>575</v>
      </c>
      <c r="F558" s="420" t="s">
        <v>14091</v>
      </c>
      <c r="G558" s="422" t="s">
        <v>1233</v>
      </c>
      <c r="H558" s="21" t="s">
        <v>2092</v>
      </c>
      <c r="I558" t="s">
        <v>2091</v>
      </c>
      <c r="J558" s="21" t="s">
        <v>2092</v>
      </c>
      <c r="K558" s="423"/>
      <c r="L558"/>
      <c r="N558"/>
      <c r="O558"/>
      <c r="P558"/>
      <c r="Q558"/>
      <c r="R558"/>
    </row>
    <row r="559" spans="1:18" ht="15" customHeight="1" x14ac:dyDescent="0.45">
      <c r="A559" s="21">
        <v>117414203</v>
      </c>
      <c r="B559" s="419">
        <v>1</v>
      </c>
      <c r="C559" s="421" t="s">
        <v>12329</v>
      </c>
      <c r="D559" s="431" t="s">
        <v>12330</v>
      </c>
      <c r="E559" t="s">
        <v>577</v>
      </c>
      <c r="F559" s="420" t="s">
        <v>14091</v>
      </c>
      <c r="G559" s="422" t="s">
        <v>1233</v>
      </c>
      <c r="H559" s="21" t="s">
        <v>2094</v>
      </c>
      <c r="I559" t="s">
        <v>2093</v>
      </c>
      <c r="J559" s="21" t="s">
        <v>2094</v>
      </c>
      <c r="K559" s="423"/>
      <c r="L559"/>
      <c r="N559"/>
      <c r="O559"/>
      <c r="P559"/>
      <c r="Q559"/>
      <c r="R559"/>
    </row>
    <row r="560" spans="1:18" ht="15" customHeight="1" x14ac:dyDescent="0.45">
      <c r="A560" s="21">
        <v>117414203</v>
      </c>
      <c r="B560" s="419">
        <v>2</v>
      </c>
      <c r="C560" s="421" t="s">
        <v>12331</v>
      </c>
      <c r="D560" s="431" t="s">
        <v>12332</v>
      </c>
      <c r="E560" t="s">
        <v>577</v>
      </c>
      <c r="F560" s="420" t="s">
        <v>14091</v>
      </c>
      <c r="G560" s="422" t="s">
        <v>1233</v>
      </c>
      <c r="H560" s="21" t="s">
        <v>2096</v>
      </c>
      <c r="I560" t="s">
        <v>2095</v>
      </c>
      <c r="J560" s="21" t="s">
        <v>2096</v>
      </c>
      <c r="K560" s="423"/>
      <c r="L560"/>
      <c r="N560"/>
      <c r="O560"/>
      <c r="P560"/>
      <c r="Q560"/>
      <c r="R560"/>
    </row>
    <row r="561" spans="1:18" ht="15" customHeight="1" x14ac:dyDescent="0.45">
      <c r="A561" s="21">
        <v>129544503</v>
      </c>
      <c r="B561" s="419">
        <v>1</v>
      </c>
      <c r="C561" s="421" t="s">
        <v>12333</v>
      </c>
      <c r="D561" s="431" t="s">
        <v>14023</v>
      </c>
      <c r="E561" t="s">
        <v>579</v>
      </c>
      <c r="F561" s="420" t="s">
        <v>14091</v>
      </c>
      <c r="G561" s="422" t="s">
        <v>1233</v>
      </c>
      <c r="H561" s="21" t="s">
        <v>14024</v>
      </c>
      <c r="I561" t="s">
        <v>14025</v>
      </c>
      <c r="J561" s="21" t="s">
        <v>14024</v>
      </c>
      <c r="K561" s="423"/>
      <c r="L561"/>
      <c r="N561"/>
      <c r="O561"/>
      <c r="P561"/>
      <c r="Q561"/>
      <c r="R561"/>
    </row>
    <row r="562" spans="1:18" ht="15" customHeight="1" x14ac:dyDescent="0.45">
      <c r="A562" s="21">
        <v>102023030</v>
      </c>
      <c r="B562" s="419">
        <v>1</v>
      </c>
      <c r="C562" s="421" t="s">
        <v>12334</v>
      </c>
      <c r="D562" s="431" t="s">
        <v>12335</v>
      </c>
      <c r="E562" t="s">
        <v>581</v>
      </c>
      <c r="F562" s="420" t="s">
        <v>14090</v>
      </c>
      <c r="G562" s="422" t="s">
        <v>1233</v>
      </c>
      <c r="H562" s="21" t="s">
        <v>2097</v>
      </c>
      <c r="I562" t="s">
        <v>581</v>
      </c>
      <c r="J562" s="21" t="s">
        <v>2097</v>
      </c>
      <c r="K562" s="423"/>
      <c r="L562"/>
      <c r="N562"/>
      <c r="O562"/>
      <c r="P562"/>
      <c r="Q562"/>
      <c r="R562"/>
    </row>
    <row r="563" spans="1:18" ht="15" customHeight="1" x14ac:dyDescent="0.45">
      <c r="A563" s="21">
        <v>113364403</v>
      </c>
      <c r="B563" s="419">
        <v>1</v>
      </c>
      <c r="C563" s="421" t="s">
        <v>12336</v>
      </c>
      <c r="D563" s="431" t="s">
        <v>12337</v>
      </c>
      <c r="E563" t="s">
        <v>583</v>
      </c>
      <c r="F563" s="420" t="s">
        <v>14091</v>
      </c>
      <c r="G563" s="422" t="s">
        <v>1233</v>
      </c>
      <c r="H563" s="21" t="s">
        <v>2099</v>
      </c>
      <c r="I563" t="s">
        <v>2098</v>
      </c>
      <c r="J563" s="21" t="s">
        <v>2099</v>
      </c>
      <c r="K563" s="423"/>
      <c r="L563"/>
      <c r="N563"/>
      <c r="O563"/>
      <c r="P563"/>
      <c r="Q563"/>
      <c r="R563"/>
    </row>
    <row r="564" spans="1:18" ht="15" customHeight="1" x14ac:dyDescent="0.45">
      <c r="A564" s="21">
        <v>113364403</v>
      </c>
      <c r="B564" s="419">
        <v>2</v>
      </c>
      <c r="C564" s="421" t="s">
        <v>12338</v>
      </c>
      <c r="D564" s="431" t="s">
        <v>12339</v>
      </c>
      <c r="E564" t="s">
        <v>583</v>
      </c>
      <c r="F564" s="420" t="s">
        <v>14091</v>
      </c>
      <c r="G564" s="422" t="s">
        <v>1233</v>
      </c>
      <c r="H564" s="21" t="s">
        <v>2101</v>
      </c>
      <c r="I564" t="s">
        <v>2100</v>
      </c>
      <c r="J564" s="21" t="s">
        <v>2101</v>
      </c>
      <c r="K564" s="423"/>
      <c r="L564"/>
      <c r="N564"/>
      <c r="O564"/>
      <c r="P564"/>
      <c r="Q564"/>
      <c r="R564"/>
    </row>
    <row r="565" spans="1:18" ht="15" customHeight="1" x14ac:dyDescent="0.45">
      <c r="A565" s="21">
        <v>113364503</v>
      </c>
      <c r="B565" s="419">
        <v>1</v>
      </c>
      <c r="C565" s="421" t="s">
        <v>18151</v>
      </c>
      <c r="D565" s="431" t="s">
        <v>12340</v>
      </c>
      <c r="E565" t="s">
        <v>585</v>
      </c>
      <c r="F565" s="420" t="s">
        <v>14091</v>
      </c>
      <c r="G565" s="422" t="s">
        <v>1233</v>
      </c>
      <c r="H565" s="21" t="s">
        <v>2103</v>
      </c>
      <c r="I565" t="s">
        <v>2102</v>
      </c>
      <c r="J565" s="21" t="s">
        <v>2103</v>
      </c>
      <c r="K565" s="423"/>
      <c r="L565"/>
      <c r="N565"/>
      <c r="O565"/>
      <c r="P565"/>
      <c r="Q565"/>
      <c r="R565"/>
    </row>
    <row r="566" spans="1:18" ht="15" customHeight="1" x14ac:dyDescent="0.45">
      <c r="A566" s="21">
        <v>113364503</v>
      </c>
      <c r="B566" s="419">
        <v>2</v>
      </c>
      <c r="C566" s="421" t="s">
        <v>18152</v>
      </c>
      <c r="D566" s="431" t="s">
        <v>12341</v>
      </c>
      <c r="E566" t="s">
        <v>585</v>
      </c>
      <c r="F566" s="420" t="s">
        <v>14091</v>
      </c>
      <c r="G566" s="422" t="s">
        <v>1233</v>
      </c>
      <c r="H566" s="21" t="s">
        <v>2105</v>
      </c>
      <c r="I566" t="s">
        <v>2104</v>
      </c>
      <c r="J566" s="21" t="s">
        <v>2105</v>
      </c>
      <c r="K566" s="423"/>
      <c r="L566"/>
      <c r="N566"/>
      <c r="O566"/>
      <c r="P566"/>
      <c r="Q566"/>
      <c r="R566"/>
    </row>
    <row r="567" spans="1:18" ht="15" customHeight="1" x14ac:dyDescent="0.45">
      <c r="A567" s="21">
        <v>126513480</v>
      </c>
      <c r="B567" s="419">
        <v>1</v>
      </c>
      <c r="C567" s="421" t="s">
        <v>18153</v>
      </c>
      <c r="D567" s="431" t="s">
        <v>12342</v>
      </c>
      <c r="E567" t="s">
        <v>587</v>
      </c>
      <c r="F567" s="420" t="s">
        <v>14090</v>
      </c>
      <c r="G567" s="422" t="s">
        <v>1233</v>
      </c>
      <c r="H567" s="21" t="s">
        <v>2106</v>
      </c>
      <c r="I567" t="s">
        <v>587</v>
      </c>
      <c r="J567" s="21" t="s">
        <v>2106</v>
      </c>
      <c r="K567" s="423"/>
      <c r="L567"/>
      <c r="N567"/>
      <c r="O567"/>
      <c r="P567"/>
      <c r="Q567"/>
      <c r="R567"/>
    </row>
    <row r="568" spans="1:18" ht="15" customHeight="1" x14ac:dyDescent="0.45">
      <c r="A568" s="21">
        <v>128325203</v>
      </c>
      <c r="B568" s="419">
        <v>1</v>
      </c>
      <c r="C568" s="421" t="s">
        <v>12343</v>
      </c>
      <c r="D568" s="431" t="s">
        <v>12344</v>
      </c>
      <c r="E568" t="s">
        <v>589</v>
      </c>
      <c r="F568" s="420" t="s">
        <v>14091</v>
      </c>
      <c r="G568" s="422" t="s">
        <v>1233</v>
      </c>
      <c r="H568" s="21" t="s">
        <v>2108</v>
      </c>
      <c r="I568" t="s">
        <v>2107</v>
      </c>
      <c r="J568" s="21" t="s">
        <v>2108</v>
      </c>
      <c r="K568" s="423"/>
      <c r="L568"/>
      <c r="N568"/>
      <c r="O568"/>
      <c r="P568"/>
      <c r="Q568"/>
      <c r="R568"/>
    </row>
    <row r="569" spans="1:18" ht="15" customHeight="1" x14ac:dyDescent="0.45">
      <c r="A569" s="21">
        <v>126510014</v>
      </c>
      <c r="B569" s="419">
        <v>1</v>
      </c>
      <c r="C569" s="421" t="s">
        <v>12345</v>
      </c>
      <c r="D569" s="431" t="s">
        <v>12346</v>
      </c>
      <c r="E569" t="s">
        <v>2109</v>
      </c>
      <c r="F569" s="420" t="s">
        <v>14090</v>
      </c>
      <c r="G569" s="422" t="s">
        <v>1233</v>
      </c>
      <c r="H569" s="21" t="s">
        <v>2110</v>
      </c>
      <c r="I569" t="s">
        <v>2109</v>
      </c>
      <c r="J569" s="21" t="s">
        <v>2110</v>
      </c>
      <c r="K569" s="423"/>
      <c r="L569"/>
      <c r="N569"/>
      <c r="O569"/>
      <c r="P569"/>
      <c r="Q569"/>
      <c r="R569"/>
    </row>
    <row r="570" spans="1:18" ht="15" customHeight="1" x14ac:dyDescent="0.45">
      <c r="A570" s="21">
        <v>125235502</v>
      </c>
      <c r="B570" s="419">
        <v>1</v>
      </c>
      <c r="C570" s="421" t="s">
        <v>12347</v>
      </c>
      <c r="D570" s="431" t="s">
        <v>12348</v>
      </c>
      <c r="E570" t="s">
        <v>592</v>
      </c>
      <c r="F570" s="420" t="s">
        <v>14091</v>
      </c>
      <c r="G570" s="422" t="s">
        <v>1233</v>
      </c>
      <c r="H570" s="21" t="s">
        <v>2112</v>
      </c>
      <c r="I570" t="s">
        <v>2111</v>
      </c>
      <c r="J570" s="21" t="s">
        <v>2112</v>
      </c>
      <c r="K570" s="423"/>
      <c r="L570"/>
      <c r="N570"/>
      <c r="O570"/>
      <c r="P570"/>
      <c r="Q570"/>
      <c r="R570"/>
    </row>
    <row r="571" spans="1:18" ht="15" customHeight="1" x14ac:dyDescent="0.45">
      <c r="A571" s="21">
        <v>125235502</v>
      </c>
      <c r="B571" s="419">
        <v>2</v>
      </c>
      <c r="C571" s="421" t="s">
        <v>12349</v>
      </c>
      <c r="D571" s="431" t="s">
        <v>12350</v>
      </c>
      <c r="E571" t="s">
        <v>592</v>
      </c>
      <c r="F571" s="420" t="s">
        <v>14091</v>
      </c>
      <c r="G571" s="422" t="s">
        <v>1233</v>
      </c>
      <c r="H571" s="21" t="s">
        <v>2114</v>
      </c>
      <c r="I571" t="s">
        <v>2113</v>
      </c>
      <c r="J571" s="21" t="s">
        <v>2114</v>
      </c>
      <c r="K571" s="423"/>
      <c r="L571"/>
      <c r="N571"/>
      <c r="O571"/>
      <c r="P571"/>
      <c r="Q571"/>
      <c r="R571"/>
    </row>
    <row r="572" spans="1:18" ht="15" customHeight="1" x14ac:dyDescent="0.45">
      <c r="A572" s="21">
        <v>104105003</v>
      </c>
      <c r="B572" s="419">
        <v>1</v>
      </c>
      <c r="C572" s="421" t="s">
        <v>12351</v>
      </c>
      <c r="D572" s="431" t="s">
        <v>12352</v>
      </c>
      <c r="E572" t="s">
        <v>594</v>
      </c>
      <c r="F572" s="420" t="s">
        <v>14091</v>
      </c>
      <c r="G572" s="422" t="s">
        <v>1233</v>
      </c>
      <c r="H572" s="21" t="s">
        <v>2116</v>
      </c>
      <c r="I572" t="s">
        <v>2115</v>
      </c>
      <c r="J572" s="21" t="s">
        <v>2116</v>
      </c>
      <c r="K572" s="423"/>
      <c r="L572"/>
      <c r="N572"/>
      <c r="O572"/>
      <c r="P572"/>
      <c r="Q572"/>
      <c r="R572"/>
    </row>
    <row r="573" spans="1:18" ht="15" customHeight="1" x14ac:dyDescent="0.45">
      <c r="A573" s="21">
        <v>104105003</v>
      </c>
      <c r="B573" s="419">
        <v>2</v>
      </c>
      <c r="C573" s="421" t="s">
        <v>12353</v>
      </c>
      <c r="D573" s="431" t="s">
        <v>12354</v>
      </c>
      <c r="E573" t="s">
        <v>594</v>
      </c>
      <c r="F573" s="420" t="s">
        <v>14091</v>
      </c>
      <c r="G573" s="422" t="s">
        <v>1233</v>
      </c>
      <c r="H573" s="21" t="s">
        <v>2118</v>
      </c>
      <c r="I573" t="s">
        <v>2117</v>
      </c>
      <c r="J573" s="21" t="s">
        <v>2118</v>
      </c>
      <c r="K573" s="423"/>
      <c r="L573"/>
      <c r="N573"/>
      <c r="O573"/>
      <c r="P573"/>
      <c r="Q573"/>
      <c r="R573"/>
    </row>
    <row r="574" spans="1:18" ht="15" customHeight="1" x14ac:dyDescent="0.45">
      <c r="A574" s="21">
        <v>126513150</v>
      </c>
      <c r="B574" s="419">
        <v>1</v>
      </c>
      <c r="C574" s="421" t="s">
        <v>12355</v>
      </c>
      <c r="D574" s="431" t="s">
        <v>18323</v>
      </c>
      <c r="E574" t="s">
        <v>18145</v>
      </c>
      <c r="F574" s="420" t="s">
        <v>14090</v>
      </c>
      <c r="G574" s="422" t="s">
        <v>1233</v>
      </c>
      <c r="H574" s="21" t="s">
        <v>2119</v>
      </c>
      <c r="I574" t="s">
        <v>18145</v>
      </c>
      <c r="J574" s="21" t="s">
        <v>2119</v>
      </c>
      <c r="K574" s="423"/>
      <c r="L574"/>
      <c r="N574"/>
      <c r="O574"/>
      <c r="P574"/>
      <c r="Q574"/>
      <c r="R574"/>
    </row>
    <row r="575" spans="1:18" ht="15" customHeight="1" x14ac:dyDescent="0.45">
      <c r="A575" s="21">
        <v>126513117</v>
      </c>
      <c r="B575" s="419">
        <v>1</v>
      </c>
      <c r="C575" s="421" t="s">
        <v>18154</v>
      </c>
      <c r="D575" s="431" t="s">
        <v>18184</v>
      </c>
      <c r="E575" t="s">
        <v>14096</v>
      </c>
      <c r="F575" s="420" t="s">
        <v>14090</v>
      </c>
      <c r="G575" s="422" t="s">
        <v>1233</v>
      </c>
      <c r="H575" s="21" t="s">
        <v>18155</v>
      </c>
      <c r="I575" t="s">
        <v>14096</v>
      </c>
      <c r="J575" s="21" t="s">
        <v>18155</v>
      </c>
      <c r="K575" s="423"/>
      <c r="L575"/>
      <c r="N575"/>
      <c r="O575"/>
      <c r="P575"/>
      <c r="Q575"/>
      <c r="R575"/>
    </row>
    <row r="576" spans="1:18" ht="15" customHeight="1" x14ac:dyDescent="0.45">
      <c r="A576" s="21">
        <v>126510002</v>
      </c>
      <c r="B576" s="419">
        <v>1</v>
      </c>
      <c r="C576" s="421" t="s">
        <v>12356</v>
      </c>
      <c r="D576" s="431" t="s">
        <v>18324</v>
      </c>
      <c r="E576" t="s">
        <v>18268</v>
      </c>
      <c r="F576" s="420" t="s">
        <v>14090</v>
      </c>
      <c r="G576" s="422" t="s">
        <v>1233</v>
      </c>
      <c r="H576" s="21" t="s">
        <v>2120</v>
      </c>
      <c r="I576" t="s">
        <v>18268</v>
      </c>
      <c r="J576" s="21" t="s">
        <v>2120</v>
      </c>
      <c r="K576" s="423"/>
      <c r="L576"/>
      <c r="N576"/>
      <c r="O576"/>
      <c r="P576"/>
      <c r="Q576"/>
      <c r="R576"/>
    </row>
    <row r="577" spans="1:18" ht="15" customHeight="1" x14ac:dyDescent="0.45">
      <c r="A577" s="21">
        <v>126519644</v>
      </c>
      <c r="B577" s="419">
        <v>1</v>
      </c>
      <c r="C577" s="421" t="s">
        <v>12357</v>
      </c>
      <c r="D577" s="431" t="s">
        <v>18325</v>
      </c>
      <c r="E577" t="s">
        <v>18269</v>
      </c>
      <c r="F577" s="420" t="s">
        <v>14090</v>
      </c>
      <c r="G577" s="422" t="s">
        <v>1233</v>
      </c>
      <c r="H577" s="21" t="s">
        <v>11014</v>
      </c>
      <c r="I577" t="s">
        <v>18269</v>
      </c>
      <c r="J577" s="21" t="s">
        <v>11014</v>
      </c>
      <c r="K577" s="423"/>
      <c r="L577"/>
      <c r="N577"/>
      <c r="O577"/>
      <c r="P577"/>
      <c r="Q577"/>
      <c r="R577"/>
    </row>
    <row r="578" spans="1:18" ht="15" customHeight="1" x14ac:dyDescent="0.45">
      <c r="A578" s="21">
        <v>126518795</v>
      </c>
      <c r="B578" s="419">
        <v>1</v>
      </c>
      <c r="C578" s="421" t="s">
        <v>12358</v>
      </c>
      <c r="D578" s="431" t="s">
        <v>18326</v>
      </c>
      <c r="E578" t="s">
        <v>18270</v>
      </c>
      <c r="F578" s="420" t="s">
        <v>14090</v>
      </c>
      <c r="G578" s="422" t="s">
        <v>1233</v>
      </c>
      <c r="H578" s="21" t="s">
        <v>11015</v>
      </c>
      <c r="I578" t="s">
        <v>18270</v>
      </c>
      <c r="J578" s="21" t="s">
        <v>11015</v>
      </c>
      <c r="K578" s="423"/>
      <c r="L578"/>
      <c r="N578"/>
      <c r="O578"/>
      <c r="P578"/>
      <c r="Q578"/>
      <c r="R578"/>
    </row>
    <row r="579" spans="1:18" ht="15" customHeight="1" x14ac:dyDescent="0.45">
      <c r="A579" s="21">
        <v>126513734</v>
      </c>
      <c r="B579" s="419">
        <v>1</v>
      </c>
      <c r="C579" s="421" t="s">
        <v>12360</v>
      </c>
      <c r="D579" s="431" t="s">
        <v>12361</v>
      </c>
      <c r="E579" t="s">
        <v>598</v>
      </c>
      <c r="F579" s="420" t="s">
        <v>14090</v>
      </c>
      <c r="G579" s="422" t="s">
        <v>1233</v>
      </c>
      <c r="H579" s="21" t="s">
        <v>11016</v>
      </c>
      <c r="I579" t="s">
        <v>598</v>
      </c>
      <c r="J579" s="21" t="s">
        <v>11016</v>
      </c>
      <c r="K579" s="423"/>
      <c r="L579"/>
      <c r="N579"/>
      <c r="O579"/>
      <c r="P579"/>
      <c r="Q579"/>
      <c r="R579"/>
    </row>
    <row r="580" spans="1:18" ht="15" customHeight="1" x14ac:dyDescent="0.45">
      <c r="A580" s="21">
        <v>126513290</v>
      </c>
      <c r="B580" s="419">
        <v>1</v>
      </c>
      <c r="C580" s="421" t="s">
        <v>12359</v>
      </c>
      <c r="D580" s="431" t="s">
        <v>18327</v>
      </c>
      <c r="E580" t="s">
        <v>18271</v>
      </c>
      <c r="F580" s="420" t="s">
        <v>14090</v>
      </c>
      <c r="G580" s="422" t="s">
        <v>1233</v>
      </c>
      <c r="H580" s="21" t="s">
        <v>1886</v>
      </c>
      <c r="I580" t="s">
        <v>18271</v>
      </c>
      <c r="J580" s="21" t="s">
        <v>1886</v>
      </c>
      <c r="K580" s="423"/>
      <c r="L580"/>
      <c r="N580"/>
      <c r="O580"/>
      <c r="P580"/>
      <c r="Q580"/>
      <c r="R580"/>
    </row>
    <row r="581" spans="1:18" ht="15" customHeight="1" x14ac:dyDescent="0.45">
      <c r="A581" s="21">
        <v>126516457</v>
      </c>
      <c r="B581" s="419">
        <v>1</v>
      </c>
      <c r="C581" s="421" t="s">
        <v>12362</v>
      </c>
      <c r="D581" s="431" t="s">
        <v>12363</v>
      </c>
      <c r="E581" t="s">
        <v>600</v>
      </c>
      <c r="F581" s="420" t="s">
        <v>14090</v>
      </c>
      <c r="G581" s="422" t="s">
        <v>1233</v>
      </c>
      <c r="H581" s="21" t="s">
        <v>2121</v>
      </c>
      <c r="I581" t="s">
        <v>600</v>
      </c>
      <c r="J581" s="21" t="s">
        <v>2121</v>
      </c>
      <c r="K581" s="423"/>
      <c r="L581"/>
      <c r="N581"/>
      <c r="O581"/>
      <c r="P581"/>
      <c r="Q581"/>
      <c r="R581"/>
    </row>
    <row r="582" spans="1:18" ht="15" customHeight="1" x14ac:dyDescent="0.45">
      <c r="A582" s="21">
        <v>151514721</v>
      </c>
      <c r="B582" s="419">
        <v>1</v>
      </c>
      <c r="C582" s="421" t="s">
        <v>12364</v>
      </c>
      <c r="D582" s="431" t="s">
        <v>12365</v>
      </c>
      <c r="E582" t="s">
        <v>602</v>
      </c>
      <c r="F582" s="420" t="s">
        <v>14090</v>
      </c>
      <c r="G582" s="422" t="s">
        <v>1233</v>
      </c>
      <c r="H582" s="21" t="s">
        <v>2122</v>
      </c>
      <c r="I582" t="s">
        <v>602</v>
      </c>
      <c r="J582" s="21" t="s">
        <v>2122</v>
      </c>
      <c r="K582" s="423"/>
      <c r="L582"/>
      <c r="N582"/>
      <c r="O582"/>
      <c r="P582"/>
      <c r="Q582"/>
      <c r="R582"/>
    </row>
    <row r="583" spans="1:18" ht="15" customHeight="1" x14ac:dyDescent="0.45">
      <c r="A583" s="21">
        <v>126510022</v>
      </c>
      <c r="B583" s="419">
        <v>1</v>
      </c>
      <c r="C583" s="421" t="s">
        <v>12366</v>
      </c>
      <c r="D583" s="431" t="s">
        <v>12367</v>
      </c>
      <c r="E583" t="s">
        <v>604</v>
      </c>
      <c r="F583" s="420" t="s">
        <v>14090</v>
      </c>
      <c r="G583" s="422" t="s">
        <v>1233</v>
      </c>
      <c r="H583" s="21" t="s">
        <v>2124</v>
      </c>
      <c r="I583" t="s">
        <v>2123</v>
      </c>
      <c r="J583" s="21" t="s">
        <v>2124</v>
      </c>
      <c r="K583" s="423"/>
      <c r="L583"/>
      <c r="N583"/>
      <c r="O583"/>
      <c r="P583"/>
      <c r="Q583"/>
      <c r="R583"/>
    </row>
    <row r="584" spans="1:18" ht="15" customHeight="1" x14ac:dyDescent="0.45">
      <c r="A584" s="21">
        <v>126510023</v>
      </c>
      <c r="B584" s="419">
        <v>1</v>
      </c>
      <c r="C584" s="421" t="s">
        <v>12368</v>
      </c>
      <c r="D584" s="431" t="s">
        <v>12369</v>
      </c>
      <c r="E584" t="s">
        <v>606</v>
      </c>
      <c r="F584" s="420" t="s">
        <v>14090</v>
      </c>
      <c r="G584" s="422" t="s">
        <v>1233</v>
      </c>
      <c r="H584" s="21" t="s">
        <v>2126</v>
      </c>
      <c r="I584" t="s">
        <v>2125</v>
      </c>
      <c r="J584" s="21" t="s">
        <v>2126</v>
      </c>
      <c r="K584" s="423"/>
      <c r="L584"/>
      <c r="N584"/>
      <c r="O584"/>
      <c r="P584"/>
      <c r="Q584"/>
      <c r="R584"/>
    </row>
    <row r="585" spans="1:18" ht="15" customHeight="1" x14ac:dyDescent="0.45">
      <c r="A585" s="21">
        <v>126513230</v>
      </c>
      <c r="B585" s="419">
        <v>1</v>
      </c>
      <c r="C585" s="421" t="s">
        <v>12370</v>
      </c>
      <c r="D585" s="431" t="s">
        <v>12371</v>
      </c>
      <c r="E585" t="s">
        <v>608</v>
      </c>
      <c r="F585" s="420" t="s">
        <v>14090</v>
      </c>
      <c r="G585" s="422" t="s">
        <v>1233</v>
      </c>
      <c r="H585" s="21" t="s">
        <v>2127</v>
      </c>
      <c r="I585" t="s">
        <v>608</v>
      </c>
      <c r="J585" s="21" t="s">
        <v>2127</v>
      </c>
      <c r="K585" s="423"/>
      <c r="L585"/>
      <c r="N585"/>
      <c r="O585"/>
      <c r="P585"/>
      <c r="Q585"/>
      <c r="R585"/>
    </row>
    <row r="586" spans="1:18" ht="15" customHeight="1" x14ac:dyDescent="0.45">
      <c r="A586" s="21">
        <v>101633903</v>
      </c>
      <c r="B586" s="419">
        <v>1</v>
      </c>
      <c r="C586" s="421" t="s">
        <v>12372</v>
      </c>
      <c r="D586" s="431" t="s">
        <v>12373</v>
      </c>
      <c r="E586" t="s">
        <v>610</v>
      </c>
      <c r="F586" s="420" t="s">
        <v>14091</v>
      </c>
      <c r="G586" s="422" t="s">
        <v>1233</v>
      </c>
      <c r="H586" s="21" t="s">
        <v>2129</v>
      </c>
      <c r="I586" t="s">
        <v>2128</v>
      </c>
      <c r="J586" s="21" t="s">
        <v>2129</v>
      </c>
      <c r="K586" s="423"/>
      <c r="L586"/>
      <c r="N586"/>
      <c r="O586"/>
      <c r="P586"/>
      <c r="Q586"/>
      <c r="R586"/>
    </row>
    <row r="587" spans="1:18" ht="15" customHeight="1" x14ac:dyDescent="0.45">
      <c r="A587" s="21">
        <v>101633903</v>
      </c>
      <c r="B587" s="419">
        <v>2</v>
      </c>
      <c r="C587" s="421" t="s">
        <v>12374</v>
      </c>
      <c r="D587" s="431" t="s">
        <v>12375</v>
      </c>
      <c r="E587" t="s">
        <v>610</v>
      </c>
      <c r="F587" s="420" t="s">
        <v>14091</v>
      </c>
      <c r="G587" s="422" t="s">
        <v>1233</v>
      </c>
      <c r="H587" s="21" t="s">
        <v>2131</v>
      </c>
      <c r="I587" t="s">
        <v>2130</v>
      </c>
      <c r="J587" s="21" t="s">
        <v>2131</v>
      </c>
      <c r="K587" s="423"/>
      <c r="L587"/>
      <c r="N587"/>
      <c r="O587"/>
      <c r="P587"/>
      <c r="Q587"/>
      <c r="R587"/>
    </row>
    <row r="588" spans="1:18" ht="15" customHeight="1" x14ac:dyDescent="0.45">
      <c r="A588" s="21">
        <v>103026002</v>
      </c>
      <c r="B588" s="419">
        <v>1</v>
      </c>
      <c r="C588" s="421" t="s">
        <v>12376</v>
      </c>
      <c r="D588" s="431" t="s">
        <v>12377</v>
      </c>
      <c r="E588" t="s">
        <v>612</v>
      </c>
      <c r="F588" s="420" t="s">
        <v>14091</v>
      </c>
      <c r="G588" s="422" t="s">
        <v>1233</v>
      </c>
      <c r="H588" s="21" t="s">
        <v>2132</v>
      </c>
      <c r="I588" t="s">
        <v>11017</v>
      </c>
      <c r="J588" s="21" t="s">
        <v>2132</v>
      </c>
      <c r="K588" s="423"/>
      <c r="L588"/>
      <c r="N588"/>
      <c r="O588"/>
      <c r="P588"/>
      <c r="Q588"/>
      <c r="R588"/>
    </row>
    <row r="589" spans="1:18" ht="15" customHeight="1" x14ac:dyDescent="0.45">
      <c r="A589" s="21">
        <v>103026002</v>
      </c>
      <c r="B589" s="419">
        <v>2</v>
      </c>
      <c r="C589" s="421" t="s">
        <v>12378</v>
      </c>
      <c r="D589" s="431" t="s">
        <v>12379</v>
      </c>
      <c r="E589" t="s">
        <v>612</v>
      </c>
      <c r="F589" s="420" t="s">
        <v>14091</v>
      </c>
      <c r="G589" s="422" t="s">
        <v>1233</v>
      </c>
      <c r="H589" s="21" t="s">
        <v>2134</v>
      </c>
      <c r="I589" t="s">
        <v>2133</v>
      </c>
      <c r="J589" s="21" t="s">
        <v>2134</v>
      </c>
      <c r="K589" s="423"/>
      <c r="L589"/>
      <c r="N589"/>
      <c r="O589"/>
      <c r="P589"/>
      <c r="Q589"/>
      <c r="R589"/>
    </row>
    <row r="590" spans="1:18" ht="15" customHeight="1" x14ac:dyDescent="0.45">
      <c r="A590" s="21">
        <v>115216503</v>
      </c>
      <c r="B590" s="419">
        <v>1</v>
      </c>
      <c r="C590" s="421" t="s">
        <v>12380</v>
      </c>
      <c r="D590" s="431" t="s">
        <v>12382</v>
      </c>
      <c r="E590" t="s">
        <v>614</v>
      </c>
      <c r="F590" s="420" t="s">
        <v>14091</v>
      </c>
      <c r="G590" s="422" t="s">
        <v>1233</v>
      </c>
      <c r="H590" s="21" t="s">
        <v>2136</v>
      </c>
      <c r="I590" t="s">
        <v>2135</v>
      </c>
      <c r="J590" s="21" t="s">
        <v>2136</v>
      </c>
      <c r="K590" s="423"/>
      <c r="L590"/>
      <c r="N590"/>
      <c r="O590"/>
      <c r="P590"/>
      <c r="Q590"/>
      <c r="R590"/>
    </row>
    <row r="591" spans="1:18" ht="15" customHeight="1" x14ac:dyDescent="0.45">
      <c r="A591" s="21">
        <v>115216503</v>
      </c>
      <c r="B591" s="419">
        <v>2</v>
      </c>
      <c r="C591" s="421" t="s">
        <v>12381</v>
      </c>
      <c r="D591" s="431" t="s">
        <v>12383</v>
      </c>
      <c r="E591" t="s">
        <v>614</v>
      </c>
      <c r="F591" s="420" t="s">
        <v>14091</v>
      </c>
      <c r="G591" s="422" t="s">
        <v>1233</v>
      </c>
      <c r="H591" s="21" t="s">
        <v>2138</v>
      </c>
      <c r="I591" t="s">
        <v>2137</v>
      </c>
      <c r="J591" s="21" t="s">
        <v>2138</v>
      </c>
      <c r="K591" s="423"/>
      <c r="L591"/>
      <c r="N591"/>
      <c r="O591"/>
      <c r="P591"/>
      <c r="Q591"/>
      <c r="R591"/>
    </row>
    <row r="592" spans="1:18" ht="15" customHeight="1" x14ac:dyDescent="0.45">
      <c r="A592" s="21">
        <v>126519392</v>
      </c>
      <c r="B592" s="419">
        <v>1</v>
      </c>
      <c r="C592" s="421" t="s">
        <v>12384</v>
      </c>
      <c r="D592" s="431" t="s">
        <v>12385</v>
      </c>
      <c r="E592" t="s">
        <v>3449</v>
      </c>
      <c r="F592" s="420" t="s">
        <v>14090</v>
      </c>
      <c r="G592" s="422" t="s">
        <v>1233</v>
      </c>
      <c r="H592" s="21" t="s">
        <v>11018</v>
      </c>
      <c r="I592" t="s">
        <v>3449</v>
      </c>
      <c r="J592" s="21" t="s">
        <v>11018</v>
      </c>
      <c r="K592" s="423"/>
      <c r="L592"/>
      <c r="N592"/>
      <c r="O592"/>
      <c r="P592"/>
      <c r="Q592"/>
      <c r="R592"/>
    </row>
    <row r="593" spans="1:18" ht="15" customHeight="1" x14ac:dyDescent="0.45">
      <c r="A593" s="21">
        <v>104435003</v>
      </c>
      <c r="B593" s="419">
        <v>1</v>
      </c>
      <c r="C593" s="421" t="s">
        <v>12386</v>
      </c>
      <c r="D593" s="431" t="s">
        <v>12387</v>
      </c>
      <c r="E593" t="s">
        <v>616</v>
      </c>
      <c r="F593" s="420" t="s">
        <v>14091</v>
      </c>
      <c r="G593" s="422" t="s">
        <v>1233</v>
      </c>
      <c r="H593" s="21" t="s">
        <v>2140</v>
      </c>
      <c r="I593" t="s">
        <v>2139</v>
      </c>
      <c r="J593" s="21" t="s">
        <v>2140</v>
      </c>
      <c r="K593" s="423"/>
      <c r="L593"/>
      <c r="N593"/>
      <c r="O593"/>
      <c r="P593"/>
      <c r="Q593"/>
      <c r="R593"/>
    </row>
    <row r="594" spans="1:18" ht="15" customHeight="1" x14ac:dyDescent="0.45">
      <c r="A594" s="21">
        <v>104435003</v>
      </c>
      <c r="B594" s="419">
        <v>2</v>
      </c>
      <c r="C594" s="421" t="s">
        <v>12388</v>
      </c>
      <c r="D594" s="431" t="s">
        <v>12389</v>
      </c>
      <c r="E594" t="s">
        <v>616</v>
      </c>
      <c r="F594" s="420" t="s">
        <v>14091</v>
      </c>
      <c r="G594" s="422" t="s">
        <v>1233</v>
      </c>
      <c r="H594" s="21" t="s">
        <v>2142</v>
      </c>
      <c r="I594" t="s">
        <v>2141</v>
      </c>
      <c r="J594" s="21" t="s">
        <v>2142</v>
      </c>
      <c r="K594" s="423"/>
      <c r="L594"/>
      <c r="N594"/>
      <c r="O594"/>
      <c r="P594"/>
      <c r="Q594"/>
      <c r="R594"/>
    </row>
    <row r="595" spans="1:18" ht="15" customHeight="1" x14ac:dyDescent="0.45">
      <c r="A595" s="21">
        <v>123465303</v>
      </c>
      <c r="B595" s="419">
        <v>1</v>
      </c>
      <c r="C595" s="421" t="s">
        <v>12390</v>
      </c>
      <c r="D595" s="431" t="s">
        <v>12391</v>
      </c>
      <c r="E595" t="s">
        <v>618</v>
      </c>
      <c r="F595" s="420" t="s">
        <v>14091</v>
      </c>
      <c r="G595" s="422" t="s">
        <v>1233</v>
      </c>
      <c r="H595" s="21" t="s">
        <v>2144</v>
      </c>
      <c r="I595" t="s">
        <v>2143</v>
      </c>
      <c r="J595" s="21" t="s">
        <v>2144</v>
      </c>
      <c r="K595" s="423"/>
      <c r="L595"/>
      <c r="N595"/>
      <c r="O595"/>
      <c r="P595"/>
      <c r="Q595"/>
      <c r="R595"/>
    </row>
    <row r="596" spans="1:18" ht="15" customHeight="1" x14ac:dyDescent="0.45">
      <c r="A596" s="21">
        <v>123465303</v>
      </c>
      <c r="B596" s="419">
        <v>2</v>
      </c>
      <c r="C596" s="421" t="s">
        <v>12392</v>
      </c>
      <c r="D596" s="431" t="s">
        <v>12393</v>
      </c>
      <c r="E596" t="s">
        <v>618</v>
      </c>
      <c r="F596" s="420" t="s">
        <v>14091</v>
      </c>
      <c r="G596" s="422" t="s">
        <v>1233</v>
      </c>
      <c r="H596" s="21" t="s">
        <v>2146</v>
      </c>
      <c r="I596" t="s">
        <v>2145</v>
      </c>
      <c r="J596" s="21" t="s">
        <v>2146</v>
      </c>
      <c r="K596" s="423"/>
      <c r="L596"/>
      <c r="N596"/>
      <c r="O596"/>
      <c r="P596"/>
      <c r="Q596"/>
      <c r="R596"/>
    </row>
    <row r="597" spans="1:18" ht="15" customHeight="1" x14ac:dyDescent="0.45">
      <c r="A597" s="21">
        <v>108565203</v>
      </c>
      <c r="B597" s="419">
        <v>1</v>
      </c>
      <c r="C597" s="421" t="s">
        <v>12394</v>
      </c>
      <c r="D597" s="431" t="s">
        <v>12395</v>
      </c>
      <c r="E597" t="s">
        <v>620</v>
      </c>
      <c r="F597" s="420" t="s">
        <v>14091</v>
      </c>
      <c r="G597" s="422" t="s">
        <v>1233</v>
      </c>
      <c r="H597" s="21" t="s">
        <v>2148</v>
      </c>
      <c r="I597" t="s">
        <v>2147</v>
      </c>
      <c r="J597" s="21" t="s">
        <v>2148</v>
      </c>
      <c r="K597" s="423"/>
      <c r="L597"/>
      <c r="N597"/>
      <c r="O597"/>
      <c r="P597"/>
      <c r="Q597"/>
      <c r="R597"/>
    </row>
    <row r="598" spans="1:18" ht="15" customHeight="1" x14ac:dyDescent="0.45">
      <c r="A598" s="21">
        <v>108565203</v>
      </c>
      <c r="B598" s="419">
        <v>2</v>
      </c>
      <c r="C598" s="421" t="s">
        <v>12396</v>
      </c>
      <c r="D598" s="431" t="s">
        <v>12397</v>
      </c>
      <c r="E598" t="s">
        <v>620</v>
      </c>
      <c r="F598" s="420" t="s">
        <v>14091</v>
      </c>
      <c r="G598" s="422" t="s">
        <v>1233</v>
      </c>
      <c r="H598" s="21" t="s">
        <v>2150</v>
      </c>
      <c r="I598" t="s">
        <v>2149</v>
      </c>
      <c r="J598" s="21" t="s">
        <v>2150</v>
      </c>
      <c r="K598" s="423"/>
      <c r="L598"/>
      <c r="N598"/>
      <c r="O598"/>
      <c r="P598"/>
      <c r="Q598"/>
      <c r="R598"/>
    </row>
    <row r="599" spans="1:18" ht="15" customHeight="1" x14ac:dyDescent="0.45">
      <c r="A599" s="21">
        <v>119355503</v>
      </c>
      <c r="B599" s="419">
        <v>1</v>
      </c>
      <c r="C599" s="421" t="s">
        <v>12398</v>
      </c>
      <c r="D599" s="431" t="s">
        <v>12399</v>
      </c>
      <c r="E599" t="s">
        <v>622</v>
      </c>
      <c r="F599" s="420" t="s">
        <v>14091</v>
      </c>
      <c r="G599" s="422" t="s">
        <v>1233</v>
      </c>
      <c r="H599" s="21" t="s">
        <v>11019</v>
      </c>
      <c r="I599" t="s">
        <v>11020</v>
      </c>
      <c r="J599" s="21" t="s">
        <v>11019</v>
      </c>
      <c r="K599" s="423"/>
      <c r="L599"/>
      <c r="N599"/>
      <c r="O599"/>
      <c r="P599"/>
      <c r="Q599"/>
      <c r="R599"/>
    </row>
    <row r="600" spans="1:18" ht="15" customHeight="1" x14ac:dyDescent="0.45">
      <c r="A600" s="21">
        <v>115226003</v>
      </c>
      <c r="B600" s="419">
        <v>1</v>
      </c>
      <c r="C600" s="421" t="s">
        <v>12400</v>
      </c>
      <c r="D600" s="431" t="s">
        <v>12401</v>
      </c>
      <c r="E600" t="s">
        <v>624</v>
      </c>
      <c r="F600" s="420" t="s">
        <v>14091</v>
      </c>
      <c r="G600" s="422" t="s">
        <v>1233</v>
      </c>
      <c r="H600" s="21" t="s">
        <v>2152</v>
      </c>
      <c r="I600" t="s">
        <v>2151</v>
      </c>
      <c r="J600" s="21" t="s">
        <v>2152</v>
      </c>
      <c r="K600" s="423"/>
      <c r="L600"/>
      <c r="N600"/>
      <c r="O600"/>
      <c r="P600"/>
      <c r="Q600"/>
      <c r="R600"/>
    </row>
    <row r="601" spans="1:18" ht="15" customHeight="1" x14ac:dyDescent="0.45">
      <c r="A601" s="21">
        <v>115226003</v>
      </c>
      <c r="B601" s="419">
        <v>2</v>
      </c>
      <c r="C601" s="421" t="s">
        <v>12402</v>
      </c>
      <c r="D601" s="431" t="s">
        <v>12403</v>
      </c>
      <c r="E601" t="s">
        <v>624</v>
      </c>
      <c r="F601" s="420" t="s">
        <v>14091</v>
      </c>
      <c r="G601" s="422" t="s">
        <v>1233</v>
      </c>
      <c r="H601" s="21" t="s">
        <v>2154</v>
      </c>
      <c r="I601" t="s">
        <v>2153</v>
      </c>
      <c r="J601" s="21" t="s">
        <v>2154</v>
      </c>
      <c r="K601" s="423"/>
      <c r="L601"/>
      <c r="N601"/>
      <c r="O601"/>
      <c r="P601"/>
      <c r="Q601"/>
      <c r="R601"/>
    </row>
    <row r="602" spans="1:18" ht="15" customHeight="1" x14ac:dyDescent="0.45">
      <c r="A602" s="21">
        <v>116555003</v>
      </c>
      <c r="B602" s="419">
        <v>1</v>
      </c>
      <c r="C602" s="421" t="s">
        <v>12404</v>
      </c>
      <c r="D602" s="431" t="s">
        <v>12405</v>
      </c>
      <c r="E602" t="s">
        <v>626</v>
      </c>
      <c r="F602" s="420" t="s">
        <v>14091</v>
      </c>
      <c r="G602" s="422" t="s">
        <v>1233</v>
      </c>
      <c r="H602" s="21" t="s">
        <v>2157</v>
      </c>
      <c r="I602" t="s">
        <v>2156</v>
      </c>
      <c r="J602" s="21" t="s">
        <v>2157</v>
      </c>
      <c r="K602" s="423"/>
      <c r="L602"/>
      <c r="N602"/>
      <c r="O602"/>
      <c r="P602"/>
      <c r="Q602"/>
      <c r="R602"/>
    </row>
    <row r="603" spans="1:18" ht="15" customHeight="1" x14ac:dyDescent="0.45">
      <c r="A603" s="21">
        <v>116555003</v>
      </c>
      <c r="B603" s="419">
        <v>2</v>
      </c>
      <c r="C603" s="421" t="s">
        <v>12406</v>
      </c>
      <c r="D603" s="431" t="s">
        <v>12407</v>
      </c>
      <c r="E603" t="s">
        <v>626</v>
      </c>
      <c r="F603" s="420" t="s">
        <v>14091</v>
      </c>
      <c r="G603" s="422" t="s">
        <v>1233</v>
      </c>
      <c r="H603" s="21" t="s">
        <v>2155</v>
      </c>
      <c r="I603" t="s">
        <v>3432</v>
      </c>
      <c r="J603" s="21" t="s">
        <v>2155</v>
      </c>
      <c r="K603" s="423"/>
      <c r="L603"/>
      <c r="N603"/>
      <c r="O603"/>
      <c r="P603"/>
      <c r="Q603"/>
      <c r="R603"/>
    </row>
    <row r="604" spans="1:18" ht="15" customHeight="1" x14ac:dyDescent="0.45">
      <c r="A604" s="21">
        <v>127045303</v>
      </c>
      <c r="B604" s="419">
        <v>1</v>
      </c>
      <c r="C604" s="421" t="s">
        <v>12408</v>
      </c>
      <c r="D604" s="431" t="s">
        <v>12409</v>
      </c>
      <c r="E604" t="s">
        <v>628</v>
      </c>
      <c r="F604" s="420" t="s">
        <v>14091</v>
      </c>
      <c r="G604" s="422" t="s">
        <v>1233</v>
      </c>
      <c r="H604" s="21" t="s">
        <v>2159</v>
      </c>
      <c r="I604" t="s">
        <v>2158</v>
      </c>
      <c r="J604" s="21" t="s">
        <v>2159</v>
      </c>
      <c r="K604" s="423"/>
      <c r="L604"/>
      <c r="N604"/>
      <c r="O604"/>
      <c r="P604"/>
      <c r="Q604"/>
      <c r="R604"/>
    </row>
    <row r="605" spans="1:18" ht="15" customHeight="1" x14ac:dyDescent="0.45">
      <c r="A605" s="21">
        <v>111444602</v>
      </c>
      <c r="B605" s="419">
        <v>1</v>
      </c>
      <c r="C605" s="421" t="s">
        <v>12410</v>
      </c>
      <c r="D605" s="431" t="s">
        <v>12411</v>
      </c>
      <c r="E605" t="s">
        <v>630</v>
      </c>
      <c r="F605" s="420" t="s">
        <v>14091</v>
      </c>
      <c r="G605" s="422" t="s">
        <v>1233</v>
      </c>
      <c r="H605" s="21" t="s">
        <v>2161</v>
      </c>
      <c r="I605" t="s">
        <v>2160</v>
      </c>
      <c r="J605" s="21" t="s">
        <v>2161</v>
      </c>
      <c r="K605" s="423"/>
      <c r="L605"/>
      <c r="N605"/>
      <c r="O605"/>
      <c r="P605"/>
      <c r="Q605"/>
      <c r="R605"/>
    </row>
    <row r="606" spans="1:18" ht="15" customHeight="1" x14ac:dyDescent="0.45">
      <c r="A606" s="21">
        <v>111444602</v>
      </c>
      <c r="B606" s="419">
        <v>2</v>
      </c>
      <c r="C606" s="421" t="s">
        <v>12412</v>
      </c>
      <c r="D606" s="431" t="s">
        <v>12413</v>
      </c>
      <c r="E606" t="s">
        <v>630</v>
      </c>
      <c r="F606" s="420" t="s">
        <v>14091</v>
      </c>
      <c r="G606" s="422" t="s">
        <v>1233</v>
      </c>
      <c r="H606" s="21" t="s">
        <v>2163</v>
      </c>
      <c r="I606" t="s">
        <v>2162</v>
      </c>
      <c r="J606" s="21" t="s">
        <v>2163</v>
      </c>
      <c r="K606" s="423"/>
      <c r="L606"/>
      <c r="N606"/>
      <c r="O606"/>
      <c r="P606"/>
      <c r="Q606"/>
      <c r="R606"/>
    </row>
    <row r="607" spans="1:18" ht="15" customHeight="1" x14ac:dyDescent="0.45">
      <c r="A607" s="21">
        <v>111444602</v>
      </c>
      <c r="B607" s="419">
        <v>3</v>
      </c>
      <c r="C607" s="421" t="s">
        <v>12414</v>
      </c>
      <c r="D607" s="431" t="s">
        <v>12415</v>
      </c>
      <c r="E607" t="s">
        <v>630</v>
      </c>
      <c r="F607" s="420" t="s">
        <v>14091</v>
      </c>
      <c r="G607" s="422" t="s">
        <v>1233</v>
      </c>
      <c r="H607" s="21" t="s">
        <v>2165</v>
      </c>
      <c r="I607" t="s">
        <v>2164</v>
      </c>
      <c r="J607" s="21" t="s">
        <v>2165</v>
      </c>
      <c r="K607" s="423"/>
      <c r="L607"/>
      <c r="N607"/>
      <c r="O607"/>
      <c r="P607"/>
      <c r="Q607"/>
      <c r="R607"/>
    </row>
    <row r="608" spans="1:18" ht="15" customHeight="1" x14ac:dyDescent="0.45">
      <c r="A608" s="21">
        <v>116605003</v>
      </c>
      <c r="B608" s="419">
        <v>1</v>
      </c>
      <c r="C608" s="421" t="s">
        <v>12416</v>
      </c>
      <c r="D608" s="431" t="s">
        <v>12417</v>
      </c>
      <c r="E608" t="s">
        <v>632</v>
      </c>
      <c r="F608" s="420" t="s">
        <v>14091</v>
      </c>
      <c r="G608" s="422" t="s">
        <v>1233</v>
      </c>
      <c r="H608" s="21" t="s">
        <v>2167</v>
      </c>
      <c r="I608" t="s">
        <v>2166</v>
      </c>
      <c r="J608" s="21" t="s">
        <v>2167</v>
      </c>
      <c r="K608" s="423"/>
      <c r="L608"/>
      <c r="N608"/>
      <c r="O608"/>
      <c r="P608"/>
      <c r="Q608"/>
      <c r="R608"/>
    </row>
    <row r="609" spans="1:18" ht="15" customHeight="1" x14ac:dyDescent="0.45">
      <c r="A609" s="21">
        <v>116605003</v>
      </c>
      <c r="B609" s="419">
        <v>2</v>
      </c>
      <c r="C609" s="421" t="s">
        <v>12418</v>
      </c>
      <c r="D609" s="431" t="s">
        <v>12419</v>
      </c>
      <c r="E609" t="s">
        <v>632</v>
      </c>
      <c r="F609" s="420" t="s">
        <v>14091</v>
      </c>
      <c r="G609" s="422" t="s">
        <v>1233</v>
      </c>
      <c r="H609" s="21" t="s">
        <v>2169</v>
      </c>
      <c r="I609" t="s">
        <v>2168</v>
      </c>
      <c r="J609" s="21" t="s">
        <v>2169</v>
      </c>
      <c r="K609" s="423"/>
      <c r="L609"/>
      <c r="N609"/>
      <c r="O609"/>
      <c r="P609"/>
      <c r="Q609"/>
      <c r="R609"/>
    </row>
    <row r="610" spans="1:18" ht="15" customHeight="1" x14ac:dyDescent="0.45">
      <c r="A610" s="21">
        <v>105257602</v>
      </c>
      <c r="B610" s="419">
        <v>1</v>
      </c>
      <c r="C610" s="421" t="s">
        <v>12420</v>
      </c>
      <c r="D610" s="431" t="s">
        <v>12421</v>
      </c>
      <c r="E610" t="s">
        <v>634</v>
      </c>
      <c r="F610" s="420" t="s">
        <v>14091</v>
      </c>
      <c r="G610" s="422" t="s">
        <v>1233</v>
      </c>
      <c r="H610" s="21" t="s">
        <v>2171</v>
      </c>
      <c r="I610" t="s">
        <v>2170</v>
      </c>
      <c r="J610" s="21" t="s">
        <v>2171</v>
      </c>
      <c r="K610" s="423"/>
      <c r="L610"/>
      <c r="N610"/>
      <c r="O610"/>
      <c r="P610"/>
      <c r="Q610"/>
      <c r="R610"/>
    </row>
    <row r="611" spans="1:18" ht="15" customHeight="1" x14ac:dyDescent="0.45">
      <c r="A611" s="21">
        <v>105257602</v>
      </c>
      <c r="B611" s="419">
        <v>2</v>
      </c>
      <c r="C611" s="421" t="s">
        <v>12422</v>
      </c>
      <c r="D611" s="431" t="s">
        <v>12423</v>
      </c>
      <c r="E611" t="s">
        <v>634</v>
      </c>
      <c r="F611" s="420" t="s">
        <v>14091</v>
      </c>
      <c r="G611" s="422" t="s">
        <v>1233</v>
      </c>
      <c r="H611" s="21" t="s">
        <v>2173</v>
      </c>
      <c r="I611" t="s">
        <v>2172</v>
      </c>
      <c r="J611" s="21" t="s">
        <v>2173</v>
      </c>
      <c r="K611" s="423"/>
      <c r="L611"/>
      <c r="N611"/>
      <c r="O611"/>
      <c r="P611"/>
      <c r="Q611"/>
      <c r="R611"/>
    </row>
    <row r="612" spans="1:18" ht="15" customHeight="1" x14ac:dyDescent="0.45">
      <c r="A612" s="21">
        <v>105257602</v>
      </c>
      <c r="B612" s="419">
        <v>3</v>
      </c>
      <c r="C612" s="421" t="s">
        <v>12424</v>
      </c>
      <c r="D612" s="431" t="s">
        <v>12426</v>
      </c>
      <c r="E612" t="s">
        <v>634</v>
      </c>
      <c r="F612" s="420" t="s">
        <v>14091</v>
      </c>
      <c r="G612" s="422" t="s">
        <v>1233</v>
      </c>
      <c r="H612" s="21" t="s">
        <v>2175</v>
      </c>
      <c r="I612" t="s">
        <v>2174</v>
      </c>
      <c r="J612" s="21" t="s">
        <v>2175</v>
      </c>
      <c r="K612" s="423"/>
      <c r="L612"/>
      <c r="N612"/>
      <c r="O612"/>
      <c r="P612"/>
      <c r="Q612"/>
      <c r="R612"/>
    </row>
    <row r="613" spans="1:18" ht="15" customHeight="1" x14ac:dyDescent="0.45">
      <c r="A613" s="21">
        <v>105257602</v>
      </c>
      <c r="B613" s="419">
        <v>4</v>
      </c>
      <c r="C613" s="421" t="s">
        <v>12425</v>
      </c>
      <c r="D613" s="431" t="s">
        <v>12427</v>
      </c>
      <c r="E613" t="s">
        <v>634</v>
      </c>
      <c r="F613" s="420" t="s">
        <v>14091</v>
      </c>
      <c r="G613" s="422" t="s">
        <v>1233</v>
      </c>
      <c r="H613" s="21" t="s">
        <v>2177</v>
      </c>
      <c r="I613" t="s">
        <v>2176</v>
      </c>
      <c r="J613" s="21" t="s">
        <v>2177</v>
      </c>
      <c r="K613" s="423"/>
      <c r="L613"/>
      <c r="N613"/>
      <c r="O613"/>
      <c r="P613"/>
      <c r="Q613"/>
      <c r="R613"/>
    </row>
    <row r="614" spans="1:18" ht="15" customHeight="1" x14ac:dyDescent="0.45">
      <c r="A614" s="21">
        <v>115226103</v>
      </c>
      <c r="B614" s="419">
        <v>1</v>
      </c>
      <c r="C614" s="421" t="s">
        <v>12428</v>
      </c>
      <c r="D614" s="431" t="s">
        <v>12429</v>
      </c>
      <c r="E614" t="s">
        <v>636</v>
      </c>
      <c r="F614" s="420" t="s">
        <v>14091</v>
      </c>
      <c r="G614" s="422" t="s">
        <v>1233</v>
      </c>
      <c r="H614" s="21" t="s">
        <v>2179</v>
      </c>
      <c r="I614" t="s">
        <v>2178</v>
      </c>
      <c r="J614" s="21" t="s">
        <v>2179</v>
      </c>
      <c r="K614" s="423"/>
      <c r="L614"/>
      <c r="N614"/>
      <c r="O614"/>
      <c r="P614"/>
      <c r="Q614"/>
      <c r="R614"/>
    </row>
    <row r="615" spans="1:18" ht="15" customHeight="1" x14ac:dyDescent="0.45">
      <c r="A615" s="21">
        <v>115226103</v>
      </c>
      <c r="B615" s="419">
        <v>2</v>
      </c>
      <c r="C615" s="421" t="s">
        <v>12430</v>
      </c>
      <c r="D615" s="431" t="s">
        <v>12431</v>
      </c>
      <c r="E615" t="s">
        <v>636</v>
      </c>
      <c r="F615" s="420" t="s">
        <v>14091</v>
      </c>
      <c r="G615" s="422" t="s">
        <v>1233</v>
      </c>
      <c r="H615" s="21" t="s">
        <v>2181</v>
      </c>
      <c r="I615" t="s">
        <v>2180</v>
      </c>
      <c r="J615" s="21" t="s">
        <v>2181</v>
      </c>
      <c r="K615" s="423"/>
      <c r="L615"/>
      <c r="N615"/>
      <c r="O615"/>
      <c r="P615"/>
      <c r="Q615"/>
      <c r="R615"/>
    </row>
    <row r="616" spans="1:18" ht="15" customHeight="1" x14ac:dyDescent="0.45">
      <c r="A616" s="21">
        <v>116195004</v>
      </c>
      <c r="B616" s="419">
        <v>1</v>
      </c>
      <c r="C616" s="421" t="s">
        <v>12432</v>
      </c>
      <c r="D616" s="431" t="s">
        <v>12433</v>
      </c>
      <c r="E616" t="s">
        <v>638</v>
      </c>
      <c r="F616" s="420" t="s">
        <v>14091</v>
      </c>
      <c r="G616" s="422" t="s">
        <v>1233</v>
      </c>
      <c r="H616" s="21" t="s">
        <v>2183</v>
      </c>
      <c r="I616" t="s">
        <v>2182</v>
      </c>
      <c r="J616" s="21" t="s">
        <v>2183</v>
      </c>
      <c r="K616" s="423"/>
      <c r="L616"/>
      <c r="N616"/>
      <c r="O616"/>
      <c r="P616"/>
      <c r="Q616"/>
      <c r="R616"/>
    </row>
    <row r="617" spans="1:18" ht="15" customHeight="1" x14ac:dyDescent="0.45">
      <c r="A617" s="21">
        <v>116495003</v>
      </c>
      <c r="B617" s="419">
        <v>1</v>
      </c>
      <c r="C617" s="421" t="s">
        <v>12434</v>
      </c>
      <c r="D617" s="431" t="s">
        <v>12435</v>
      </c>
      <c r="E617" t="s">
        <v>640</v>
      </c>
      <c r="F617" s="420" t="s">
        <v>14091</v>
      </c>
      <c r="G617" s="422" t="s">
        <v>1233</v>
      </c>
      <c r="H617" s="21" t="s">
        <v>2185</v>
      </c>
      <c r="I617" t="s">
        <v>2184</v>
      </c>
      <c r="J617" s="21" t="s">
        <v>2185</v>
      </c>
      <c r="K617" s="423"/>
      <c r="L617"/>
      <c r="N617"/>
      <c r="O617"/>
      <c r="P617"/>
      <c r="Q617"/>
      <c r="R617"/>
    </row>
    <row r="618" spans="1:18" ht="15" customHeight="1" x14ac:dyDescent="0.45">
      <c r="A618" s="21">
        <v>116495003</v>
      </c>
      <c r="B618" s="419">
        <v>2</v>
      </c>
      <c r="C618" s="421" t="s">
        <v>12436</v>
      </c>
      <c r="D618" s="431" t="s">
        <v>12437</v>
      </c>
      <c r="E618" t="s">
        <v>640</v>
      </c>
      <c r="F618" s="420" t="s">
        <v>14091</v>
      </c>
      <c r="G618" s="422" t="s">
        <v>1233</v>
      </c>
      <c r="H618" s="21" t="s">
        <v>2187</v>
      </c>
      <c r="I618" t="s">
        <v>2186</v>
      </c>
      <c r="J618" s="21" t="s">
        <v>2187</v>
      </c>
      <c r="K618" s="423"/>
      <c r="L618"/>
      <c r="N618"/>
      <c r="O618"/>
      <c r="P618"/>
      <c r="Q618"/>
      <c r="R618"/>
    </row>
    <row r="619" spans="1:18" ht="15" customHeight="1" x14ac:dyDescent="0.45">
      <c r="A619" s="21">
        <v>129544703</v>
      </c>
      <c r="B619" s="419">
        <v>1</v>
      </c>
      <c r="C619" s="421" t="s">
        <v>12438</v>
      </c>
      <c r="D619" s="431" t="s">
        <v>12439</v>
      </c>
      <c r="E619" t="s">
        <v>642</v>
      </c>
      <c r="F619" s="420" t="s">
        <v>14091</v>
      </c>
      <c r="G619" s="422" t="s">
        <v>1233</v>
      </c>
      <c r="H619" s="21" t="s">
        <v>2189</v>
      </c>
      <c r="I619" t="s">
        <v>2188</v>
      </c>
      <c r="J619" s="21" t="s">
        <v>2189</v>
      </c>
      <c r="K619" s="423"/>
      <c r="L619"/>
      <c r="N619"/>
      <c r="O619"/>
      <c r="P619"/>
      <c r="Q619"/>
      <c r="R619"/>
    </row>
    <row r="620" spans="1:18" ht="15" customHeight="1" x14ac:dyDescent="0.45">
      <c r="A620" s="21">
        <v>104375003</v>
      </c>
      <c r="B620" s="419">
        <v>1</v>
      </c>
      <c r="C620" s="421" t="s">
        <v>12440</v>
      </c>
      <c r="D620" s="431" t="s">
        <v>14026</v>
      </c>
      <c r="E620" t="s">
        <v>644</v>
      </c>
      <c r="F620" s="420" t="s">
        <v>14091</v>
      </c>
      <c r="G620" s="422" t="s">
        <v>1233</v>
      </c>
      <c r="H620" s="21" t="s">
        <v>14027</v>
      </c>
      <c r="I620" t="s">
        <v>14028</v>
      </c>
      <c r="J620" s="21" t="s">
        <v>14027</v>
      </c>
      <c r="K620" s="423"/>
      <c r="L620"/>
      <c r="N620"/>
      <c r="O620"/>
      <c r="P620"/>
      <c r="Q620"/>
      <c r="R620"/>
    </row>
    <row r="621" spans="1:18" ht="15" customHeight="1" x14ac:dyDescent="0.45">
      <c r="A621" s="21">
        <v>104375003</v>
      </c>
      <c r="B621" s="419">
        <v>2</v>
      </c>
      <c r="C621" s="421" t="s">
        <v>14029</v>
      </c>
      <c r="D621" s="431" t="s">
        <v>14030</v>
      </c>
      <c r="E621" t="s">
        <v>644</v>
      </c>
      <c r="F621" s="420" t="s">
        <v>14091</v>
      </c>
      <c r="G621" s="422" t="s">
        <v>1233</v>
      </c>
      <c r="H621" s="21" t="s">
        <v>2190</v>
      </c>
      <c r="I621" t="s">
        <v>14031</v>
      </c>
      <c r="J621" s="21" t="s">
        <v>2190</v>
      </c>
      <c r="K621" s="423"/>
      <c r="L621"/>
      <c r="N621"/>
      <c r="O621"/>
      <c r="P621"/>
      <c r="Q621"/>
      <c r="R621"/>
    </row>
    <row r="622" spans="1:18" ht="15" customHeight="1" x14ac:dyDescent="0.45">
      <c r="A622" s="21">
        <v>107655803</v>
      </c>
      <c r="B622" s="419">
        <v>1</v>
      </c>
      <c r="C622" s="421" t="s">
        <v>12441</v>
      </c>
      <c r="D622" s="431" t="s">
        <v>12442</v>
      </c>
      <c r="E622" t="s">
        <v>646</v>
      </c>
      <c r="F622" s="420" t="s">
        <v>14091</v>
      </c>
      <c r="G622" s="422" t="s">
        <v>1233</v>
      </c>
      <c r="H622" s="21" t="s">
        <v>2192</v>
      </c>
      <c r="I622" t="s">
        <v>2191</v>
      </c>
      <c r="J622" s="21" t="s">
        <v>2192</v>
      </c>
      <c r="K622" s="423"/>
      <c r="L622"/>
      <c r="N622"/>
      <c r="O622"/>
      <c r="P622"/>
      <c r="Q622"/>
      <c r="R622"/>
    </row>
    <row r="623" spans="1:18" ht="15" customHeight="1" x14ac:dyDescent="0.45">
      <c r="A623" s="21">
        <v>107655803</v>
      </c>
      <c r="B623" s="419">
        <v>2</v>
      </c>
      <c r="C623" s="421" t="s">
        <v>12443</v>
      </c>
      <c r="D623" s="431" t="s">
        <v>12444</v>
      </c>
      <c r="E623" t="s">
        <v>646</v>
      </c>
      <c r="F623" s="420" t="s">
        <v>14091</v>
      </c>
      <c r="G623" s="422" t="s">
        <v>1233</v>
      </c>
      <c r="H623" s="21" t="s">
        <v>2194</v>
      </c>
      <c r="I623" t="s">
        <v>2193</v>
      </c>
      <c r="J623" s="21" t="s">
        <v>2194</v>
      </c>
      <c r="K623" s="423"/>
      <c r="L623"/>
      <c r="N623"/>
      <c r="O623"/>
      <c r="P623"/>
      <c r="Q623"/>
      <c r="R623"/>
    </row>
    <row r="624" spans="1:18" ht="15" customHeight="1" x14ac:dyDescent="0.45">
      <c r="A624" s="21">
        <v>104105353</v>
      </c>
      <c r="B624" s="419">
        <v>1</v>
      </c>
      <c r="C624" s="421" t="s">
        <v>12445</v>
      </c>
      <c r="D624" s="431" t="s">
        <v>12446</v>
      </c>
      <c r="E624" t="s">
        <v>648</v>
      </c>
      <c r="F624" s="420" t="s">
        <v>14091</v>
      </c>
      <c r="G624" s="422" t="s">
        <v>1233</v>
      </c>
      <c r="H624" s="21" t="s">
        <v>2196</v>
      </c>
      <c r="I624" t="s">
        <v>2195</v>
      </c>
      <c r="J624" s="21" t="s">
        <v>2196</v>
      </c>
      <c r="K624" s="423"/>
      <c r="L624"/>
      <c r="N624"/>
      <c r="O624"/>
      <c r="P624"/>
      <c r="Q624"/>
      <c r="R624"/>
    </row>
    <row r="625" spans="1:18" ht="15" customHeight="1" x14ac:dyDescent="0.45">
      <c r="A625" s="21">
        <v>117415004</v>
      </c>
      <c r="B625" s="419">
        <v>1</v>
      </c>
      <c r="C625" s="421" t="s">
        <v>12447</v>
      </c>
      <c r="D625" s="431" t="s">
        <v>12448</v>
      </c>
      <c r="E625" t="s">
        <v>650</v>
      </c>
      <c r="F625" s="420" t="s">
        <v>14091</v>
      </c>
      <c r="G625" s="422" t="s">
        <v>1233</v>
      </c>
      <c r="H625" s="21" t="s">
        <v>2197</v>
      </c>
      <c r="I625" t="s">
        <v>11104</v>
      </c>
      <c r="J625" s="21" t="s">
        <v>2197</v>
      </c>
      <c r="K625" s="423"/>
      <c r="L625"/>
      <c r="N625"/>
      <c r="O625"/>
      <c r="P625"/>
      <c r="Q625"/>
      <c r="R625"/>
    </row>
    <row r="626" spans="1:18" ht="15" customHeight="1" x14ac:dyDescent="0.45">
      <c r="A626" s="21">
        <v>103026303</v>
      </c>
      <c r="B626" s="419">
        <v>1</v>
      </c>
      <c r="C626" s="421" t="s">
        <v>12449</v>
      </c>
      <c r="D626" s="431" t="s">
        <v>12450</v>
      </c>
      <c r="E626" t="s">
        <v>652</v>
      </c>
      <c r="F626" s="420" t="s">
        <v>14091</v>
      </c>
      <c r="G626" s="422" t="s">
        <v>1233</v>
      </c>
      <c r="H626" s="21" t="s">
        <v>2199</v>
      </c>
      <c r="I626" t="s">
        <v>2198</v>
      </c>
      <c r="J626" s="21" t="s">
        <v>2199</v>
      </c>
      <c r="K626" s="423"/>
      <c r="L626"/>
      <c r="N626"/>
      <c r="O626"/>
      <c r="P626"/>
      <c r="Q626"/>
      <c r="R626"/>
    </row>
    <row r="627" spans="1:18" ht="15" customHeight="1" x14ac:dyDescent="0.45">
      <c r="A627" s="21">
        <v>103026303</v>
      </c>
      <c r="B627" s="419">
        <v>2</v>
      </c>
      <c r="C627" s="421" t="s">
        <v>12451</v>
      </c>
      <c r="D627" s="431" t="s">
        <v>12452</v>
      </c>
      <c r="E627" t="s">
        <v>652</v>
      </c>
      <c r="F627" s="420" t="s">
        <v>14091</v>
      </c>
      <c r="G627" s="422" t="s">
        <v>1233</v>
      </c>
      <c r="H627" s="21" t="s">
        <v>2201</v>
      </c>
      <c r="I627" t="s">
        <v>2200</v>
      </c>
      <c r="J627" s="21" t="s">
        <v>2201</v>
      </c>
      <c r="K627" s="423"/>
      <c r="L627"/>
      <c r="N627"/>
      <c r="O627"/>
      <c r="P627"/>
      <c r="Q627"/>
      <c r="R627"/>
    </row>
    <row r="628" spans="1:18" ht="15" customHeight="1" x14ac:dyDescent="0.45">
      <c r="A628" s="21">
        <v>117415103</v>
      </c>
      <c r="B628" s="419">
        <v>1</v>
      </c>
      <c r="C628" s="421" t="s">
        <v>12453</v>
      </c>
      <c r="D628" s="431" t="s">
        <v>12454</v>
      </c>
      <c r="E628" t="s">
        <v>654</v>
      </c>
      <c r="F628" s="420" t="s">
        <v>14091</v>
      </c>
      <c r="G628" s="422" t="s">
        <v>1233</v>
      </c>
      <c r="H628" s="21" t="s">
        <v>2203</v>
      </c>
      <c r="I628" t="s">
        <v>2202</v>
      </c>
      <c r="J628" s="21" t="s">
        <v>2203</v>
      </c>
      <c r="K628" s="423"/>
      <c r="L628"/>
      <c r="N628"/>
      <c r="O628"/>
      <c r="P628"/>
      <c r="Q628"/>
      <c r="R628"/>
    </row>
    <row r="629" spans="1:18" ht="15" customHeight="1" x14ac:dyDescent="0.45">
      <c r="A629" s="21">
        <v>117415103</v>
      </c>
      <c r="B629" s="419">
        <v>2</v>
      </c>
      <c r="C629" s="421" t="s">
        <v>12455</v>
      </c>
      <c r="D629" s="431" t="s">
        <v>12456</v>
      </c>
      <c r="E629" t="s">
        <v>654</v>
      </c>
      <c r="F629" s="420" t="s">
        <v>14091</v>
      </c>
      <c r="G629" s="422" t="s">
        <v>1233</v>
      </c>
      <c r="H629" s="21" t="s">
        <v>2205</v>
      </c>
      <c r="I629" t="s">
        <v>2204</v>
      </c>
      <c r="J629" s="21" t="s">
        <v>2205</v>
      </c>
      <c r="K629" s="423"/>
      <c r="L629"/>
      <c r="N629"/>
      <c r="O629"/>
      <c r="P629"/>
      <c r="Q629"/>
      <c r="R629"/>
    </row>
    <row r="630" spans="1:18" ht="15" customHeight="1" x14ac:dyDescent="0.45">
      <c r="A630" s="21">
        <v>119584503</v>
      </c>
      <c r="B630" s="419">
        <v>1</v>
      </c>
      <c r="C630" s="421" t="s">
        <v>12457</v>
      </c>
      <c r="D630" s="431" t="s">
        <v>12458</v>
      </c>
      <c r="E630" t="s">
        <v>656</v>
      </c>
      <c r="F630" s="420" t="s">
        <v>14091</v>
      </c>
      <c r="G630" s="422" t="s">
        <v>1233</v>
      </c>
      <c r="H630" s="21" t="s">
        <v>2207</v>
      </c>
      <c r="I630" t="s">
        <v>2206</v>
      </c>
      <c r="J630" s="21" t="s">
        <v>2207</v>
      </c>
      <c r="K630" s="423"/>
      <c r="L630"/>
      <c r="N630"/>
      <c r="O630"/>
      <c r="P630"/>
      <c r="Q630"/>
      <c r="R630"/>
    </row>
    <row r="631" spans="1:18" ht="15" customHeight="1" x14ac:dyDescent="0.45">
      <c r="A631" s="21">
        <v>103026343</v>
      </c>
      <c r="B631" s="419">
        <v>1</v>
      </c>
      <c r="C631" s="421" t="s">
        <v>12459</v>
      </c>
      <c r="D631" s="431" t="s">
        <v>12460</v>
      </c>
      <c r="E631" t="s">
        <v>658</v>
      </c>
      <c r="F631" s="420" t="s">
        <v>14091</v>
      </c>
      <c r="G631" s="422" t="s">
        <v>1233</v>
      </c>
      <c r="H631" s="21" t="s">
        <v>3417</v>
      </c>
      <c r="I631" t="s">
        <v>3416</v>
      </c>
      <c r="J631" s="21" t="s">
        <v>3417</v>
      </c>
      <c r="K631" s="423"/>
      <c r="L631"/>
      <c r="N631"/>
      <c r="O631"/>
      <c r="P631"/>
      <c r="Q631"/>
      <c r="R631"/>
    </row>
    <row r="632" spans="1:18" ht="15" customHeight="1" x14ac:dyDescent="0.45">
      <c r="A632" s="21">
        <v>103026343</v>
      </c>
      <c r="B632" s="419">
        <v>2</v>
      </c>
      <c r="C632" s="421" t="s">
        <v>12461</v>
      </c>
      <c r="D632" s="431" t="s">
        <v>12462</v>
      </c>
      <c r="E632" t="s">
        <v>658</v>
      </c>
      <c r="F632" s="420" t="s">
        <v>14091</v>
      </c>
      <c r="G632" s="422" t="s">
        <v>1233</v>
      </c>
      <c r="H632" s="21" t="s">
        <v>2209</v>
      </c>
      <c r="I632" t="s">
        <v>2208</v>
      </c>
      <c r="J632" s="21" t="s">
        <v>2209</v>
      </c>
      <c r="K632" s="423"/>
      <c r="L632"/>
      <c r="N632"/>
      <c r="O632"/>
      <c r="P632"/>
      <c r="Q632"/>
      <c r="R632"/>
    </row>
    <row r="633" spans="1:18" ht="15" customHeight="1" x14ac:dyDescent="0.45">
      <c r="A633" s="21">
        <v>122097203</v>
      </c>
      <c r="B633" s="419">
        <v>1</v>
      </c>
      <c r="C633" s="421" t="s">
        <v>12463</v>
      </c>
      <c r="D633" s="431" t="s">
        <v>12464</v>
      </c>
      <c r="E633" t="s">
        <v>660</v>
      </c>
      <c r="F633" s="420" t="s">
        <v>14091</v>
      </c>
      <c r="G633" s="422" t="s">
        <v>1233</v>
      </c>
      <c r="H633" s="21" t="s">
        <v>13921</v>
      </c>
      <c r="I633" t="s">
        <v>2210</v>
      </c>
      <c r="J633" s="21" t="s">
        <v>13921</v>
      </c>
      <c r="K633" s="423"/>
      <c r="L633"/>
      <c r="N633"/>
      <c r="O633"/>
      <c r="P633"/>
      <c r="Q633"/>
      <c r="R633"/>
    </row>
    <row r="634" spans="1:18" ht="15" customHeight="1" x14ac:dyDescent="0.45">
      <c r="A634" s="21">
        <v>110175003</v>
      </c>
      <c r="B634" s="419">
        <v>1</v>
      </c>
      <c r="C634" s="421" t="s">
        <v>12465</v>
      </c>
      <c r="D634" s="431" t="s">
        <v>12466</v>
      </c>
      <c r="E634" t="s">
        <v>662</v>
      </c>
      <c r="F634" s="420" t="s">
        <v>14091</v>
      </c>
      <c r="G634" s="422" t="s">
        <v>1233</v>
      </c>
      <c r="H634" s="21" t="s">
        <v>2212</v>
      </c>
      <c r="I634" t="s">
        <v>2211</v>
      </c>
      <c r="J634" s="21" t="s">
        <v>2212</v>
      </c>
      <c r="K634" s="423"/>
      <c r="L634"/>
      <c r="N634"/>
      <c r="O634"/>
      <c r="P634"/>
      <c r="Q634"/>
      <c r="R634"/>
    </row>
    <row r="635" spans="1:18" ht="15" customHeight="1" x14ac:dyDescent="0.45">
      <c r="A635" s="21">
        <v>116495103</v>
      </c>
      <c r="B635" s="419">
        <v>1</v>
      </c>
      <c r="C635" s="421" t="s">
        <v>12467</v>
      </c>
      <c r="D635" s="431" t="s">
        <v>12468</v>
      </c>
      <c r="E635" t="s">
        <v>664</v>
      </c>
      <c r="F635" s="420" t="s">
        <v>14091</v>
      </c>
      <c r="G635" s="422" t="s">
        <v>1233</v>
      </c>
      <c r="H635" s="21" t="s">
        <v>2214</v>
      </c>
      <c r="I635" t="s">
        <v>2213</v>
      </c>
      <c r="J635" s="21" t="s">
        <v>2214</v>
      </c>
      <c r="K635" s="423"/>
      <c r="L635"/>
      <c r="N635"/>
      <c r="O635"/>
      <c r="P635"/>
      <c r="Q635"/>
      <c r="R635"/>
    </row>
    <row r="636" spans="1:18" ht="15" customHeight="1" x14ac:dyDescent="0.45">
      <c r="A636" s="21">
        <v>116495103</v>
      </c>
      <c r="B636" s="419">
        <v>2</v>
      </c>
      <c r="C636" s="421" t="s">
        <v>12469</v>
      </c>
      <c r="D636" s="431" t="s">
        <v>12470</v>
      </c>
      <c r="E636" t="s">
        <v>664</v>
      </c>
      <c r="F636" s="420" t="s">
        <v>14091</v>
      </c>
      <c r="G636" s="422" t="s">
        <v>1233</v>
      </c>
      <c r="H636" s="21" t="s">
        <v>2216</v>
      </c>
      <c r="I636" t="s">
        <v>2215</v>
      </c>
      <c r="J636" s="21" t="s">
        <v>2216</v>
      </c>
      <c r="K636" s="423"/>
      <c r="L636"/>
      <c r="N636"/>
      <c r="O636"/>
      <c r="P636"/>
      <c r="Q636"/>
      <c r="R636"/>
    </row>
    <row r="637" spans="1:18" ht="15" customHeight="1" x14ac:dyDescent="0.45">
      <c r="A637" s="21">
        <v>107655903</v>
      </c>
      <c r="B637" s="419">
        <v>1</v>
      </c>
      <c r="C637" s="421" t="s">
        <v>12471</v>
      </c>
      <c r="D637" s="431" t="s">
        <v>12472</v>
      </c>
      <c r="E637" t="s">
        <v>666</v>
      </c>
      <c r="F637" s="420" t="s">
        <v>14091</v>
      </c>
      <c r="G637" s="422" t="s">
        <v>1233</v>
      </c>
      <c r="H637" s="21" t="s">
        <v>2218</v>
      </c>
      <c r="I637" t="s">
        <v>2217</v>
      </c>
      <c r="J637" s="21" t="s">
        <v>2218</v>
      </c>
      <c r="K637" s="423"/>
      <c r="L637"/>
      <c r="N637"/>
      <c r="O637"/>
      <c r="P637"/>
      <c r="Q637"/>
      <c r="R637"/>
    </row>
    <row r="638" spans="1:18" ht="15" customHeight="1" x14ac:dyDescent="0.45">
      <c r="A638" s="21">
        <v>107655903</v>
      </c>
      <c r="B638" s="419">
        <v>2</v>
      </c>
      <c r="C638" s="421" t="s">
        <v>12473</v>
      </c>
      <c r="D638" s="431" t="s">
        <v>12474</v>
      </c>
      <c r="E638" t="s">
        <v>666</v>
      </c>
      <c r="F638" s="420" t="s">
        <v>14091</v>
      </c>
      <c r="G638" s="422" t="s">
        <v>1233</v>
      </c>
      <c r="H638" s="21" t="s">
        <v>2220</v>
      </c>
      <c r="I638" t="s">
        <v>2219</v>
      </c>
      <c r="J638" s="21" t="s">
        <v>2220</v>
      </c>
      <c r="K638" s="423"/>
      <c r="L638"/>
      <c r="N638"/>
      <c r="O638"/>
      <c r="P638"/>
      <c r="Q638"/>
      <c r="R638"/>
    </row>
    <row r="639" spans="1:18" ht="15" customHeight="1" x14ac:dyDescent="0.45">
      <c r="A639" s="21">
        <v>111316003</v>
      </c>
      <c r="B639" s="419">
        <v>1</v>
      </c>
      <c r="C639" s="421" t="s">
        <v>12475</v>
      </c>
      <c r="D639" s="431" t="s">
        <v>12476</v>
      </c>
      <c r="E639" t="s">
        <v>668</v>
      </c>
      <c r="F639" s="420" t="s">
        <v>14091</v>
      </c>
      <c r="G639" s="422" t="s">
        <v>1233</v>
      </c>
      <c r="H639" s="21" t="s">
        <v>2222</v>
      </c>
      <c r="I639" t="s">
        <v>2221</v>
      </c>
      <c r="J639" s="21" t="s">
        <v>2222</v>
      </c>
      <c r="K639" s="423"/>
      <c r="L639"/>
      <c r="N639"/>
      <c r="O639"/>
      <c r="P639"/>
      <c r="Q639"/>
      <c r="R639"/>
    </row>
    <row r="640" spans="1:18" ht="15" customHeight="1" x14ac:dyDescent="0.45">
      <c r="A640" s="21">
        <v>111316003</v>
      </c>
      <c r="B640" s="419">
        <v>2</v>
      </c>
      <c r="C640" s="421" t="s">
        <v>12477</v>
      </c>
      <c r="D640" s="431" t="s">
        <v>12478</v>
      </c>
      <c r="E640" t="s">
        <v>668</v>
      </c>
      <c r="F640" s="420" t="s">
        <v>14091</v>
      </c>
      <c r="G640" s="422" t="s">
        <v>1233</v>
      </c>
      <c r="H640" s="21" t="s">
        <v>2224</v>
      </c>
      <c r="I640" t="s">
        <v>2223</v>
      </c>
      <c r="J640" s="21" t="s">
        <v>2224</v>
      </c>
      <c r="K640" s="423"/>
      <c r="L640"/>
      <c r="N640"/>
      <c r="O640"/>
      <c r="P640"/>
      <c r="Q640"/>
      <c r="R640"/>
    </row>
    <row r="641" spans="1:18" ht="15" customHeight="1" x14ac:dyDescent="0.45">
      <c r="A641" s="21">
        <v>119584603</v>
      </c>
      <c r="B641" s="419">
        <v>1</v>
      </c>
      <c r="C641" s="421" t="s">
        <v>12479</v>
      </c>
      <c r="D641" s="431" t="s">
        <v>12480</v>
      </c>
      <c r="E641" t="s">
        <v>670</v>
      </c>
      <c r="F641" s="420" t="s">
        <v>14091</v>
      </c>
      <c r="G641" s="422" t="s">
        <v>1233</v>
      </c>
      <c r="H641" s="21" t="s">
        <v>2226</v>
      </c>
      <c r="I641" t="s">
        <v>2225</v>
      </c>
      <c r="J641" s="21" t="s">
        <v>2226</v>
      </c>
      <c r="K641" s="423"/>
      <c r="L641"/>
      <c r="N641"/>
      <c r="O641"/>
      <c r="P641"/>
      <c r="Q641"/>
      <c r="R641"/>
    </row>
    <row r="642" spans="1:18" ht="15" customHeight="1" x14ac:dyDescent="0.45">
      <c r="A642" s="21">
        <v>103026402</v>
      </c>
      <c r="B642" s="419">
        <v>1</v>
      </c>
      <c r="C642" s="421" t="s">
        <v>12481</v>
      </c>
      <c r="D642" s="431" t="s">
        <v>12482</v>
      </c>
      <c r="E642" t="s">
        <v>672</v>
      </c>
      <c r="F642" s="420" t="s">
        <v>14091</v>
      </c>
      <c r="G642" s="422" t="s">
        <v>1233</v>
      </c>
      <c r="H642" s="21" t="s">
        <v>2228</v>
      </c>
      <c r="I642" t="s">
        <v>2227</v>
      </c>
      <c r="J642" s="21" t="s">
        <v>2228</v>
      </c>
      <c r="K642" s="423"/>
      <c r="L642"/>
      <c r="N642"/>
      <c r="O642"/>
      <c r="P642"/>
      <c r="Q642"/>
      <c r="R642"/>
    </row>
    <row r="643" spans="1:18" ht="15" customHeight="1" x14ac:dyDescent="0.45">
      <c r="A643" s="21">
        <v>103026402</v>
      </c>
      <c r="B643" s="419">
        <v>2</v>
      </c>
      <c r="C643" s="421" t="s">
        <v>12483</v>
      </c>
      <c r="D643" s="431" t="s">
        <v>12484</v>
      </c>
      <c r="E643" t="s">
        <v>672</v>
      </c>
      <c r="F643" s="420" t="s">
        <v>14091</v>
      </c>
      <c r="G643" s="422" t="s">
        <v>1233</v>
      </c>
      <c r="H643" s="21" t="s">
        <v>2230</v>
      </c>
      <c r="I643" t="s">
        <v>2229</v>
      </c>
      <c r="J643" s="21" t="s">
        <v>2230</v>
      </c>
      <c r="K643" s="423"/>
      <c r="L643"/>
      <c r="N643"/>
      <c r="O643"/>
      <c r="P643"/>
      <c r="Q643"/>
      <c r="R643"/>
    </row>
    <row r="644" spans="1:18" ht="15" customHeight="1" x14ac:dyDescent="0.45">
      <c r="A644" s="21">
        <v>103026402</v>
      </c>
      <c r="B644" s="419">
        <v>3</v>
      </c>
      <c r="C644" s="421" t="s">
        <v>12485</v>
      </c>
      <c r="D644" s="431" t="s">
        <v>12486</v>
      </c>
      <c r="E644" t="s">
        <v>672</v>
      </c>
      <c r="F644" s="420" t="s">
        <v>14091</v>
      </c>
      <c r="G644" s="422" t="s">
        <v>1233</v>
      </c>
      <c r="H644" s="21" t="s">
        <v>2232</v>
      </c>
      <c r="I644" t="s">
        <v>2231</v>
      </c>
      <c r="J644" s="21" t="s">
        <v>2232</v>
      </c>
      <c r="K644" s="423"/>
      <c r="L644"/>
      <c r="N644"/>
      <c r="O644"/>
      <c r="P644"/>
      <c r="Q644"/>
      <c r="R644"/>
    </row>
    <row r="645" spans="1:18" ht="15" customHeight="1" x14ac:dyDescent="0.45">
      <c r="A645" s="21">
        <v>114065503</v>
      </c>
      <c r="B645" s="419">
        <v>1</v>
      </c>
      <c r="C645" s="421" t="s">
        <v>12487</v>
      </c>
      <c r="D645" s="431" t="s">
        <v>12488</v>
      </c>
      <c r="E645" t="s">
        <v>674</v>
      </c>
      <c r="F645" s="420" t="s">
        <v>14091</v>
      </c>
      <c r="G645" s="422" t="s">
        <v>1233</v>
      </c>
      <c r="H645" s="21" t="s">
        <v>2234</v>
      </c>
      <c r="I645" t="s">
        <v>2233</v>
      </c>
      <c r="J645" s="21" t="s">
        <v>2234</v>
      </c>
      <c r="K645" s="423"/>
      <c r="L645"/>
      <c r="N645"/>
      <c r="O645"/>
      <c r="P645"/>
      <c r="Q645"/>
      <c r="R645"/>
    </row>
    <row r="646" spans="1:18" ht="15" customHeight="1" x14ac:dyDescent="0.45">
      <c r="A646" s="21">
        <v>114065503</v>
      </c>
      <c r="B646" s="419">
        <v>2</v>
      </c>
      <c r="C646" s="421" t="s">
        <v>12489</v>
      </c>
      <c r="D646" s="431" t="s">
        <v>12490</v>
      </c>
      <c r="E646" t="s">
        <v>674</v>
      </c>
      <c r="F646" s="420" t="s">
        <v>14091</v>
      </c>
      <c r="G646" s="422" t="s">
        <v>1233</v>
      </c>
      <c r="H646" s="21" t="s">
        <v>2236</v>
      </c>
      <c r="I646" t="s">
        <v>2235</v>
      </c>
      <c r="J646" s="21" t="s">
        <v>2236</v>
      </c>
      <c r="K646" s="423"/>
      <c r="L646"/>
      <c r="N646"/>
      <c r="O646"/>
      <c r="P646"/>
      <c r="Q646"/>
      <c r="R646"/>
    </row>
    <row r="647" spans="1:18" ht="15" customHeight="1" x14ac:dyDescent="0.45">
      <c r="A647" s="21">
        <v>126513000</v>
      </c>
      <c r="B647" s="419">
        <v>1</v>
      </c>
      <c r="C647" s="421" t="s">
        <v>12491</v>
      </c>
      <c r="D647" s="431" t="s">
        <v>13922</v>
      </c>
      <c r="E647" t="s">
        <v>13889</v>
      </c>
      <c r="F647" s="420" t="s">
        <v>14090</v>
      </c>
      <c r="G647" s="422" t="s">
        <v>1233</v>
      </c>
      <c r="H647" s="21" t="s">
        <v>2237</v>
      </c>
      <c r="I647" t="s">
        <v>13889</v>
      </c>
      <c r="J647" s="21" t="s">
        <v>2237</v>
      </c>
      <c r="K647" s="423"/>
      <c r="L647"/>
      <c r="N647"/>
      <c r="O647"/>
      <c r="P647"/>
      <c r="Q647"/>
      <c r="R647"/>
    </row>
    <row r="648" spans="1:18" ht="15" customHeight="1" x14ac:dyDescent="0.45">
      <c r="A648" s="21">
        <v>117415303</v>
      </c>
      <c r="B648" s="419">
        <v>1</v>
      </c>
      <c r="C648" s="421" t="s">
        <v>12492</v>
      </c>
      <c r="D648" s="431" t="s">
        <v>12493</v>
      </c>
      <c r="E648" t="s">
        <v>677</v>
      </c>
      <c r="F648" s="420" t="s">
        <v>14091</v>
      </c>
      <c r="G648" s="422" t="s">
        <v>1233</v>
      </c>
      <c r="H648" s="21" t="s">
        <v>2239</v>
      </c>
      <c r="I648" t="s">
        <v>2238</v>
      </c>
      <c r="J648" s="21" t="s">
        <v>2239</v>
      </c>
      <c r="K648" s="423"/>
      <c r="L648"/>
      <c r="N648"/>
      <c r="O648"/>
      <c r="P648"/>
      <c r="Q648"/>
      <c r="R648"/>
    </row>
    <row r="649" spans="1:18" ht="15" customHeight="1" x14ac:dyDescent="0.45">
      <c r="A649" s="21">
        <v>120484803</v>
      </c>
      <c r="B649" s="419">
        <v>1</v>
      </c>
      <c r="C649" s="421" t="s">
        <v>12494</v>
      </c>
      <c r="D649" s="431" t="s">
        <v>12495</v>
      </c>
      <c r="E649" t="s">
        <v>679</v>
      </c>
      <c r="F649" s="420" t="s">
        <v>14091</v>
      </c>
      <c r="G649" s="422" t="s">
        <v>1233</v>
      </c>
      <c r="H649" s="21" t="s">
        <v>2241</v>
      </c>
      <c r="I649" t="s">
        <v>2240</v>
      </c>
      <c r="J649" s="21" t="s">
        <v>2241</v>
      </c>
      <c r="K649" s="423"/>
      <c r="L649"/>
      <c r="N649"/>
      <c r="O649"/>
      <c r="P649"/>
      <c r="Q649"/>
      <c r="R649"/>
    </row>
    <row r="650" spans="1:18" ht="15" customHeight="1" x14ac:dyDescent="0.45">
      <c r="A650" s="21">
        <v>120484803</v>
      </c>
      <c r="B650" s="419">
        <v>2</v>
      </c>
      <c r="C650" s="421" t="s">
        <v>12496</v>
      </c>
      <c r="D650" s="431" t="s">
        <v>12497</v>
      </c>
      <c r="E650" t="s">
        <v>679</v>
      </c>
      <c r="F650" s="420" t="s">
        <v>14091</v>
      </c>
      <c r="G650" s="422" t="s">
        <v>1233</v>
      </c>
      <c r="H650" s="21" t="s">
        <v>2243</v>
      </c>
      <c r="I650" t="s">
        <v>2242</v>
      </c>
      <c r="J650" s="21" t="s">
        <v>2243</v>
      </c>
      <c r="K650" s="423"/>
      <c r="L650"/>
      <c r="N650"/>
      <c r="O650"/>
      <c r="P650"/>
      <c r="Q650"/>
      <c r="R650"/>
    </row>
    <row r="651" spans="1:18" ht="15" customHeight="1" x14ac:dyDescent="0.45">
      <c r="A651" s="21">
        <v>122097502</v>
      </c>
      <c r="B651" s="419">
        <v>1</v>
      </c>
      <c r="C651" s="421" t="s">
        <v>12498</v>
      </c>
      <c r="D651" s="431" t="s">
        <v>12499</v>
      </c>
      <c r="E651" t="s">
        <v>681</v>
      </c>
      <c r="F651" s="420" t="s">
        <v>14091</v>
      </c>
      <c r="G651" s="422" t="s">
        <v>1233</v>
      </c>
      <c r="H651" s="21" t="s">
        <v>2245</v>
      </c>
      <c r="I651" t="s">
        <v>2244</v>
      </c>
      <c r="J651" s="21" t="s">
        <v>2245</v>
      </c>
      <c r="K651" s="423"/>
      <c r="L651"/>
      <c r="N651"/>
      <c r="O651"/>
      <c r="P651"/>
      <c r="Q651"/>
      <c r="R651"/>
    </row>
    <row r="652" spans="1:18" ht="15" customHeight="1" x14ac:dyDescent="0.45">
      <c r="A652" s="21">
        <v>122097502</v>
      </c>
      <c r="B652" s="419">
        <v>2</v>
      </c>
      <c r="C652" s="421" t="s">
        <v>12500</v>
      </c>
      <c r="D652" s="431" t="s">
        <v>12501</v>
      </c>
      <c r="E652" t="s">
        <v>681</v>
      </c>
      <c r="F652" s="420" t="s">
        <v>14091</v>
      </c>
      <c r="G652" s="422" t="s">
        <v>1233</v>
      </c>
      <c r="H652" s="21" t="s">
        <v>2247</v>
      </c>
      <c r="I652" t="s">
        <v>2246</v>
      </c>
      <c r="J652" s="21" t="s">
        <v>2247</v>
      </c>
      <c r="K652" s="423"/>
      <c r="L652"/>
      <c r="N652"/>
      <c r="O652"/>
      <c r="P652"/>
      <c r="Q652"/>
      <c r="R652"/>
    </row>
    <row r="653" spans="1:18" ht="15" customHeight="1" x14ac:dyDescent="0.45">
      <c r="A653" s="21">
        <v>122097502</v>
      </c>
      <c r="B653" s="419">
        <v>3</v>
      </c>
      <c r="C653" s="421" t="s">
        <v>12502</v>
      </c>
      <c r="D653" s="431" t="s">
        <v>12503</v>
      </c>
      <c r="E653" t="s">
        <v>681</v>
      </c>
      <c r="F653" s="420" t="s">
        <v>14091</v>
      </c>
      <c r="G653" s="422" t="s">
        <v>1233</v>
      </c>
      <c r="H653" s="21" t="s">
        <v>2249</v>
      </c>
      <c r="I653" t="s">
        <v>2248</v>
      </c>
      <c r="J653" s="21" t="s">
        <v>2249</v>
      </c>
      <c r="K653" s="423"/>
      <c r="L653"/>
      <c r="N653"/>
      <c r="O653"/>
      <c r="P653"/>
      <c r="Q653"/>
      <c r="R653"/>
    </row>
    <row r="654" spans="1:18" ht="15" customHeight="1" x14ac:dyDescent="0.45">
      <c r="A654" s="21">
        <v>122097502</v>
      </c>
      <c r="B654" s="419">
        <v>4</v>
      </c>
      <c r="C654" s="421" t="s">
        <v>12504</v>
      </c>
      <c r="D654" s="431" t="s">
        <v>12505</v>
      </c>
      <c r="E654" t="s">
        <v>681</v>
      </c>
      <c r="F654" s="420" t="s">
        <v>14091</v>
      </c>
      <c r="G654" s="422" t="s">
        <v>1233</v>
      </c>
      <c r="H654" s="21" t="s">
        <v>2251</v>
      </c>
      <c r="I654" t="s">
        <v>2250</v>
      </c>
      <c r="J654" s="21" t="s">
        <v>2251</v>
      </c>
      <c r="K654" s="423"/>
      <c r="L654"/>
      <c r="N654"/>
      <c r="O654"/>
      <c r="P654"/>
      <c r="Q654"/>
      <c r="R654"/>
    </row>
    <row r="655" spans="1:18" ht="15" customHeight="1" x14ac:dyDescent="0.45">
      <c r="A655" s="21">
        <v>104375203</v>
      </c>
      <c r="B655" s="419">
        <v>1</v>
      </c>
      <c r="C655" s="421" t="s">
        <v>12506</v>
      </c>
      <c r="D655" s="431" t="s">
        <v>12507</v>
      </c>
      <c r="E655" t="s">
        <v>683</v>
      </c>
      <c r="F655" s="420" t="s">
        <v>14091</v>
      </c>
      <c r="G655" s="422" t="s">
        <v>1233</v>
      </c>
      <c r="H655" s="21" t="s">
        <v>2253</v>
      </c>
      <c r="I655" t="s">
        <v>2252</v>
      </c>
      <c r="J655" s="21" t="s">
        <v>2253</v>
      </c>
      <c r="K655" s="423"/>
      <c r="L655"/>
      <c r="N655"/>
      <c r="O655"/>
      <c r="P655"/>
      <c r="Q655"/>
      <c r="R655"/>
    </row>
    <row r="656" spans="1:18" ht="15" customHeight="1" x14ac:dyDescent="0.45">
      <c r="A656" s="21">
        <v>127045653</v>
      </c>
      <c r="B656" s="419">
        <v>1</v>
      </c>
      <c r="C656" s="421" t="s">
        <v>12508</v>
      </c>
      <c r="D656" s="431" t="s">
        <v>12509</v>
      </c>
      <c r="E656" t="s">
        <v>685</v>
      </c>
      <c r="F656" s="420" t="s">
        <v>14091</v>
      </c>
      <c r="G656" s="422" t="s">
        <v>1233</v>
      </c>
      <c r="H656" s="21" t="s">
        <v>2255</v>
      </c>
      <c r="I656" t="s">
        <v>2254</v>
      </c>
      <c r="J656" s="21" t="s">
        <v>2255</v>
      </c>
      <c r="K656" s="423"/>
      <c r="L656"/>
      <c r="N656"/>
      <c r="O656"/>
      <c r="P656"/>
      <c r="Q656"/>
      <c r="R656"/>
    </row>
    <row r="657" spans="1:18" ht="15" customHeight="1" x14ac:dyDescent="0.45">
      <c r="A657" s="21">
        <v>127045653</v>
      </c>
      <c r="B657" s="419">
        <v>2</v>
      </c>
      <c r="C657" s="421" t="s">
        <v>12510</v>
      </c>
      <c r="D657" s="431" t="s">
        <v>12511</v>
      </c>
      <c r="E657" t="s">
        <v>685</v>
      </c>
      <c r="F657" s="420" t="s">
        <v>14091</v>
      </c>
      <c r="G657" s="422" t="s">
        <v>1233</v>
      </c>
      <c r="H657" s="21" t="s">
        <v>2257</v>
      </c>
      <c r="I657" t="s">
        <v>2256</v>
      </c>
      <c r="J657" s="21" t="s">
        <v>2257</v>
      </c>
      <c r="K657" s="423"/>
      <c r="L657"/>
      <c r="N657"/>
      <c r="O657"/>
      <c r="P657"/>
      <c r="Q657"/>
      <c r="R657"/>
    </row>
    <row r="658" spans="1:18" ht="15" customHeight="1" x14ac:dyDescent="0.45">
      <c r="A658" s="21">
        <v>104375302</v>
      </c>
      <c r="B658" s="419">
        <v>1</v>
      </c>
      <c r="C658" s="421" t="s">
        <v>12512</v>
      </c>
      <c r="D658" s="431" t="s">
        <v>12513</v>
      </c>
      <c r="E658" t="s">
        <v>687</v>
      </c>
      <c r="F658" s="420" t="s">
        <v>14091</v>
      </c>
      <c r="G658" s="422" t="s">
        <v>1233</v>
      </c>
      <c r="H658" s="21" t="s">
        <v>11021</v>
      </c>
      <c r="I658" t="s">
        <v>11022</v>
      </c>
      <c r="J658" s="21" t="s">
        <v>11021</v>
      </c>
      <c r="K658" s="423"/>
      <c r="L658"/>
      <c r="N658"/>
      <c r="O658"/>
      <c r="P658"/>
      <c r="Q658"/>
      <c r="R658"/>
    </row>
    <row r="659" spans="1:18" ht="15" customHeight="1" x14ac:dyDescent="0.45">
      <c r="A659" s="21">
        <v>104375302</v>
      </c>
      <c r="B659" s="419">
        <v>2</v>
      </c>
      <c r="C659" s="421" t="s">
        <v>12514</v>
      </c>
      <c r="D659" s="431" t="s">
        <v>12515</v>
      </c>
      <c r="E659" t="s">
        <v>687</v>
      </c>
      <c r="F659" s="420" t="s">
        <v>14091</v>
      </c>
      <c r="G659" s="422" t="s">
        <v>1233</v>
      </c>
      <c r="H659" s="21" t="s">
        <v>2258</v>
      </c>
      <c r="I659" t="s">
        <v>11023</v>
      </c>
      <c r="J659" s="21" t="s">
        <v>2258</v>
      </c>
      <c r="K659" s="423"/>
      <c r="L659"/>
      <c r="N659"/>
      <c r="O659"/>
      <c r="P659"/>
      <c r="Q659"/>
      <c r="R659"/>
    </row>
    <row r="660" spans="1:18" ht="15" customHeight="1" x14ac:dyDescent="0.45">
      <c r="A660" s="21">
        <v>111440001</v>
      </c>
      <c r="B660" s="419">
        <v>1</v>
      </c>
      <c r="C660" s="421" t="s">
        <v>12516</v>
      </c>
      <c r="D660" s="431" t="s">
        <v>18328</v>
      </c>
      <c r="E660" t="s">
        <v>18272</v>
      </c>
      <c r="F660" s="420" t="s">
        <v>14090</v>
      </c>
      <c r="G660" s="422" t="s">
        <v>1233</v>
      </c>
      <c r="H660" s="21" t="s">
        <v>2259</v>
      </c>
      <c r="I660" t="s">
        <v>18272</v>
      </c>
      <c r="J660" s="21" t="s">
        <v>2259</v>
      </c>
      <c r="K660" s="423"/>
      <c r="L660"/>
      <c r="N660"/>
      <c r="O660"/>
      <c r="P660"/>
      <c r="Q660"/>
      <c r="R660"/>
    </row>
    <row r="661" spans="1:18" ht="15" customHeight="1" x14ac:dyDescent="0.45">
      <c r="A661" s="21">
        <v>126513420</v>
      </c>
      <c r="B661" s="419">
        <v>1</v>
      </c>
      <c r="C661" s="421" t="s">
        <v>12517</v>
      </c>
      <c r="D661" s="431" t="s">
        <v>12518</v>
      </c>
      <c r="E661" t="s">
        <v>690</v>
      </c>
      <c r="F661" s="420" t="s">
        <v>14090</v>
      </c>
      <c r="G661" s="422" t="s">
        <v>1233</v>
      </c>
      <c r="H661" s="21" t="s">
        <v>2260</v>
      </c>
      <c r="I661" t="s">
        <v>690</v>
      </c>
      <c r="J661" s="21" t="s">
        <v>2260</v>
      </c>
      <c r="K661" s="423"/>
      <c r="L661"/>
      <c r="N661"/>
      <c r="O661"/>
      <c r="P661"/>
      <c r="Q661"/>
      <c r="R661"/>
    </row>
    <row r="662" spans="1:18" ht="15" customHeight="1" x14ac:dyDescent="0.45">
      <c r="A662" s="21">
        <v>122097604</v>
      </c>
      <c r="B662" s="419">
        <v>1</v>
      </c>
      <c r="C662" s="421" t="s">
        <v>12519</v>
      </c>
      <c r="D662" s="431" t="s">
        <v>12520</v>
      </c>
      <c r="E662" t="s">
        <v>692</v>
      </c>
      <c r="F662" s="420" t="s">
        <v>14091</v>
      </c>
      <c r="G662" s="422" t="s">
        <v>1233</v>
      </c>
      <c r="H662" s="21" t="s">
        <v>2262</v>
      </c>
      <c r="I662" t="s">
        <v>2261</v>
      </c>
      <c r="J662" s="21" t="s">
        <v>2262</v>
      </c>
      <c r="K662" s="423"/>
      <c r="L662"/>
      <c r="N662"/>
      <c r="O662"/>
      <c r="P662"/>
      <c r="Q662"/>
      <c r="R662"/>
    </row>
    <row r="663" spans="1:18" ht="15" customHeight="1" x14ac:dyDescent="0.45">
      <c r="A663" s="21">
        <v>122097604</v>
      </c>
      <c r="B663" s="419">
        <v>2</v>
      </c>
      <c r="C663" s="421" t="s">
        <v>12521</v>
      </c>
      <c r="D663" s="431" t="s">
        <v>12522</v>
      </c>
      <c r="E663" t="s">
        <v>692</v>
      </c>
      <c r="F663" s="420" t="s">
        <v>14091</v>
      </c>
      <c r="G663" s="422" t="s">
        <v>1233</v>
      </c>
      <c r="H663" s="21" t="s">
        <v>2264</v>
      </c>
      <c r="I663" t="s">
        <v>2263</v>
      </c>
      <c r="J663" s="21" t="s">
        <v>2264</v>
      </c>
      <c r="K663" s="423"/>
      <c r="L663"/>
      <c r="N663"/>
      <c r="O663"/>
      <c r="P663"/>
      <c r="Q663"/>
      <c r="R663"/>
    </row>
    <row r="664" spans="1:18" ht="15" customHeight="1" x14ac:dyDescent="0.45">
      <c r="A664" s="21">
        <v>107656303</v>
      </c>
      <c r="B664" s="419">
        <v>1</v>
      </c>
      <c r="C664" s="421" t="s">
        <v>12523</v>
      </c>
      <c r="D664" s="431" t="s">
        <v>12524</v>
      </c>
      <c r="E664" t="s">
        <v>694</v>
      </c>
      <c r="F664" s="420" t="s">
        <v>14091</v>
      </c>
      <c r="G664" s="422" t="s">
        <v>1233</v>
      </c>
      <c r="H664" s="21" t="s">
        <v>11105</v>
      </c>
      <c r="I664" t="s">
        <v>11106</v>
      </c>
      <c r="J664" s="21" t="s">
        <v>11105</v>
      </c>
      <c r="K664" s="423"/>
      <c r="L664"/>
      <c r="N664"/>
      <c r="O664"/>
      <c r="P664"/>
      <c r="Q664"/>
      <c r="R664"/>
    </row>
    <row r="665" spans="1:18" ht="15" customHeight="1" x14ac:dyDescent="0.45">
      <c r="A665" s="21">
        <v>115504003</v>
      </c>
      <c r="B665" s="419">
        <v>1</v>
      </c>
      <c r="C665" s="421" t="s">
        <v>12525</v>
      </c>
      <c r="D665" s="431" t="s">
        <v>12526</v>
      </c>
      <c r="E665" t="s">
        <v>696</v>
      </c>
      <c r="F665" s="420" t="s">
        <v>14091</v>
      </c>
      <c r="G665" s="422" t="s">
        <v>1233</v>
      </c>
      <c r="H665" s="21" t="s">
        <v>2266</v>
      </c>
      <c r="I665" t="s">
        <v>2265</v>
      </c>
      <c r="J665" s="21" t="s">
        <v>2266</v>
      </c>
      <c r="K665" s="423"/>
      <c r="L665"/>
      <c r="N665"/>
      <c r="O665"/>
      <c r="P665"/>
      <c r="Q665"/>
      <c r="R665"/>
    </row>
    <row r="666" spans="1:18" ht="15" customHeight="1" x14ac:dyDescent="0.45">
      <c r="A666" s="21">
        <v>115504003</v>
      </c>
      <c r="B666" s="419">
        <v>2</v>
      </c>
      <c r="C666" s="421" t="s">
        <v>12527</v>
      </c>
      <c r="D666" s="431" t="s">
        <v>12528</v>
      </c>
      <c r="E666" t="s">
        <v>696</v>
      </c>
      <c r="F666" s="420" t="s">
        <v>14091</v>
      </c>
      <c r="G666" s="422" t="s">
        <v>1233</v>
      </c>
      <c r="H666" s="21" t="s">
        <v>2268</v>
      </c>
      <c r="I666" t="s">
        <v>2267</v>
      </c>
      <c r="J666" s="21" t="s">
        <v>2268</v>
      </c>
      <c r="K666" s="423"/>
      <c r="L666"/>
      <c r="N666"/>
      <c r="O666"/>
      <c r="P666"/>
      <c r="Q666"/>
      <c r="R666"/>
    </row>
    <row r="667" spans="1:18" ht="15" customHeight="1" x14ac:dyDescent="0.45">
      <c r="A667" s="21">
        <v>123465602</v>
      </c>
      <c r="B667" s="419">
        <v>1</v>
      </c>
      <c r="C667" s="421" t="s">
        <v>12529</v>
      </c>
      <c r="D667" s="431" t="s">
        <v>12530</v>
      </c>
      <c r="E667" t="s">
        <v>698</v>
      </c>
      <c r="F667" s="420" t="s">
        <v>14091</v>
      </c>
      <c r="G667" s="422" t="s">
        <v>1233</v>
      </c>
      <c r="H667" s="21" t="s">
        <v>2270</v>
      </c>
      <c r="I667" t="s">
        <v>2269</v>
      </c>
      <c r="J667" s="21" t="s">
        <v>2270</v>
      </c>
      <c r="K667" s="423"/>
      <c r="L667"/>
      <c r="N667"/>
      <c r="O667"/>
      <c r="P667"/>
      <c r="Q667"/>
      <c r="R667"/>
    </row>
    <row r="668" spans="1:18" ht="15" customHeight="1" x14ac:dyDescent="0.45">
      <c r="A668" s="21">
        <v>123465602</v>
      </c>
      <c r="B668" s="419">
        <v>2</v>
      </c>
      <c r="C668" s="421" t="s">
        <v>12531</v>
      </c>
      <c r="D668" s="431" t="s">
        <v>12532</v>
      </c>
      <c r="E668" t="s">
        <v>698</v>
      </c>
      <c r="F668" s="420" t="s">
        <v>14091</v>
      </c>
      <c r="G668" s="422" t="s">
        <v>1233</v>
      </c>
      <c r="H668" s="21" t="s">
        <v>2272</v>
      </c>
      <c r="I668" t="s">
        <v>2271</v>
      </c>
      <c r="J668" s="21" t="s">
        <v>2272</v>
      </c>
      <c r="K668" s="423"/>
      <c r="L668"/>
      <c r="N668"/>
      <c r="O668"/>
      <c r="P668"/>
      <c r="Q668"/>
      <c r="R668"/>
    </row>
    <row r="669" spans="1:18" ht="15" customHeight="1" x14ac:dyDescent="0.45">
      <c r="A669" s="21">
        <v>123465602</v>
      </c>
      <c r="B669" s="419">
        <v>3</v>
      </c>
      <c r="C669" s="421" t="s">
        <v>12533</v>
      </c>
      <c r="D669" s="431" t="s">
        <v>12534</v>
      </c>
      <c r="E669" t="s">
        <v>698</v>
      </c>
      <c r="F669" s="420" t="s">
        <v>14091</v>
      </c>
      <c r="G669" s="422" t="s">
        <v>1233</v>
      </c>
      <c r="H669" s="21" t="s">
        <v>2274</v>
      </c>
      <c r="I669" t="s">
        <v>2273</v>
      </c>
      <c r="J669" s="21" t="s">
        <v>2274</v>
      </c>
      <c r="K669" s="423"/>
      <c r="L669"/>
      <c r="N669"/>
      <c r="O669"/>
      <c r="P669"/>
      <c r="Q669"/>
      <c r="R669"/>
    </row>
    <row r="670" spans="1:18" ht="15" customHeight="1" x14ac:dyDescent="0.45">
      <c r="A670" s="21">
        <v>123465602</v>
      </c>
      <c r="B670" s="419">
        <v>4</v>
      </c>
      <c r="C670" s="421" t="s">
        <v>12535</v>
      </c>
      <c r="D670" s="431" t="s">
        <v>12536</v>
      </c>
      <c r="E670" t="s">
        <v>698</v>
      </c>
      <c r="F670" s="420" t="s">
        <v>14091</v>
      </c>
      <c r="G670" s="422" t="s">
        <v>1233</v>
      </c>
      <c r="H670" s="21" t="s">
        <v>2276</v>
      </c>
      <c r="I670" t="s">
        <v>2275</v>
      </c>
      <c r="J670" s="21" t="s">
        <v>2276</v>
      </c>
      <c r="K670" s="423"/>
      <c r="L670"/>
      <c r="N670"/>
      <c r="O670"/>
      <c r="P670"/>
      <c r="Q670"/>
      <c r="R670"/>
    </row>
    <row r="671" spans="1:18" ht="15" customHeight="1" x14ac:dyDescent="0.45">
      <c r="A671" s="21">
        <v>123465602</v>
      </c>
      <c r="B671" s="419">
        <v>5</v>
      </c>
      <c r="C671" s="421" t="s">
        <v>12537</v>
      </c>
      <c r="D671" s="431" t="s">
        <v>12538</v>
      </c>
      <c r="E671" t="s">
        <v>698</v>
      </c>
      <c r="F671" s="420" t="s">
        <v>14091</v>
      </c>
      <c r="G671" s="422" t="s">
        <v>1233</v>
      </c>
      <c r="H671" s="21" t="s">
        <v>2278</v>
      </c>
      <c r="I671" t="s">
        <v>2277</v>
      </c>
      <c r="J671" s="21" t="s">
        <v>2278</v>
      </c>
      <c r="K671" s="423"/>
      <c r="L671"/>
      <c r="N671"/>
      <c r="O671"/>
      <c r="P671"/>
      <c r="Q671"/>
      <c r="R671"/>
    </row>
    <row r="672" spans="1:18" ht="15" customHeight="1" x14ac:dyDescent="0.45">
      <c r="A672" s="21">
        <v>103026852</v>
      </c>
      <c r="B672" s="419">
        <v>1</v>
      </c>
      <c r="C672" s="421" t="s">
        <v>12539</v>
      </c>
      <c r="D672" s="431" t="s">
        <v>12540</v>
      </c>
      <c r="E672" t="s">
        <v>700</v>
      </c>
      <c r="F672" s="420" t="s">
        <v>14091</v>
      </c>
      <c r="G672" s="422" t="s">
        <v>1233</v>
      </c>
      <c r="H672" s="21" t="s">
        <v>2280</v>
      </c>
      <c r="I672" t="s">
        <v>2279</v>
      </c>
      <c r="J672" s="21" t="s">
        <v>2280</v>
      </c>
      <c r="K672" s="423"/>
      <c r="L672"/>
      <c r="N672"/>
      <c r="O672"/>
      <c r="P672"/>
      <c r="Q672"/>
      <c r="R672"/>
    </row>
    <row r="673" spans="1:18" ht="15" customHeight="1" x14ac:dyDescent="0.45">
      <c r="A673" s="21">
        <v>103026852</v>
      </c>
      <c r="B673" s="419">
        <v>2</v>
      </c>
      <c r="C673" s="421" t="s">
        <v>12541</v>
      </c>
      <c r="D673" s="431" t="s">
        <v>12542</v>
      </c>
      <c r="E673" t="s">
        <v>700</v>
      </c>
      <c r="F673" s="420" t="s">
        <v>14091</v>
      </c>
      <c r="G673" s="422" t="s">
        <v>1233</v>
      </c>
      <c r="H673" s="21" t="s">
        <v>2282</v>
      </c>
      <c r="I673" t="s">
        <v>2281</v>
      </c>
      <c r="J673" s="21" t="s">
        <v>2282</v>
      </c>
      <c r="K673" s="423"/>
      <c r="L673"/>
      <c r="N673"/>
      <c r="O673"/>
      <c r="P673"/>
      <c r="Q673"/>
      <c r="R673"/>
    </row>
    <row r="674" spans="1:18" ht="15" customHeight="1" x14ac:dyDescent="0.45">
      <c r="A674" s="21">
        <v>103026852</v>
      </c>
      <c r="B674" s="419">
        <v>3</v>
      </c>
      <c r="C674" s="421" t="s">
        <v>12543</v>
      </c>
      <c r="D674" s="431" t="s">
        <v>12544</v>
      </c>
      <c r="E674" t="s">
        <v>700</v>
      </c>
      <c r="F674" s="420" t="s">
        <v>14091</v>
      </c>
      <c r="G674" s="422" t="s">
        <v>1233</v>
      </c>
      <c r="H674" s="21" t="s">
        <v>2284</v>
      </c>
      <c r="I674" t="s">
        <v>2283</v>
      </c>
      <c r="J674" s="21" t="s">
        <v>2284</v>
      </c>
      <c r="K674" s="423"/>
      <c r="L674"/>
      <c r="N674"/>
      <c r="O674"/>
      <c r="P674"/>
      <c r="Q674"/>
      <c r="R674"/>
    </row>
    <row r="675" spans="1:18" ht="15" customHeight="1" x14ac:dyDescent="0.45">
      <c r="A675" s="21">
        <v>103026852</v>
      </c>
      <c r="B675" s="419">
        <v>4</v>
      </c>
      <c r="C675" s="421" t="s">
        <v>12545</v>
      </c>
      <c r="D675" s="431" t="s">
        <v>12546</v>
      </c>
      <c r="E675" t="s">
        <v>700</v>
      </c>
      <c r="F675" s="420" t="s">
        <v>14091</v>
      </c>
      <c r="G675" s="422" t="s">
        <v>1233</v>
      </c>
      <c r="H675" s="21" t="s">
        <v>11024</v>
      </c>
      <c r="I675" t="s">
        <v>11025</v>
      </c>
      <c r="J675" s="21" t="s">
        <v>11024</v>
      </c>
      <c r="K675" s="423"/>
      <c r="L675"/>
      <c r="N675"/>
      <c r="O675"/>
      <c r="P675"/>
      <c r="Q675"/>
      <c r="R675"/>
    </row>
    <row r="676" spans="1:18" ht="15" customHeight="1" x14ac:dyDescent="0.45">
      <c r="A676" s="21">
        <v>106167504</v>
      </c>
      <c r="B676" s="419">
        <v>1</v>
      </c>
      <c r="C676" s="421" t="s">
        <v>12547</v>
      </c>
      <c r="D676" s="431" t="s">
        <v>12548</v>
      </c>
      <c r="E676" t="s">
        <v>702</v>
      </c>
      <c r="F676" s="420" t="s">
        <v>14091</v>
      </c>
      <c r="G676" s="422" t="s">
        <v>1233</v>
      </c>
      <c r="H676" s="21" t="s">
        <v>2286</v>
      </c>
      <c r="I676" t="s">
        <v>2285</v>
      </c>
      <c r="J676" s="21" t="s">
        <v>2286</v>
      </c>
      <c r="K676" s="423"/>
      <c r="L676"/>
      <c r="N676"/>
      <c r="O676"/>
      <c r="P676"/>
      <c r="Q676"/>
      <c r="R676"/>
    </row>
    <row r="677" spans="1:18" ht="15" customHeight="1" x14ac:dyDescent="0.45">
      <c r="A677" s="21">
        <v>105258303</v>
      </c>
      <c r="B677" s="419">
        <v>1</v>
      </c>
      <c r="C677" s="421" t="s">
        <v>12549</v>
      </c>
      <c r="D677" s="431" t="s">
        <v>12550</v>
      </c>
      <c r="E677" t="s">
        <v>704</v>
      </c>
      <c r="F677" s="420" t="s">
        <v>14091</v>
      </c>
      <c r="G677" s="422" t="s">
        <v>1233</v>
      </c>
      <c r="H677" s="21" t="s">
        <v>2288</v>
      </c>
      <c r="I677" t="s">
        <v>2287</v>
      </c>
      <c r="J677" s="21" t="s">
        <v>2288</v>
      </c>
      <c r="K677" s="423"/>
      <c r="L677"/>
      <c r="N677"/>
      <c r="O677"/>
      <c r="P677"/>
      <c r="Q677"/>
      <c r="R677"/>
    </row>
    <row r="678" spans="1:18" ht="15" customHeight="1" x14ac:dyDescent="0.45">
      <c r="A678" s="21">
        <v>105258303</v>
      </c>
      <c r="B678" s="419">
        <v>2</v>
      </c>
      <c r="C678" s="421" t="s">
        <v>12551</v>
      </c>
      <c r="D678" s="431" t="s">
        <v>12552</v>
      </c>
      <c r="E678" t="s">
        <v>704</v>
      </c>
      <c r="F678" s="420" t="s">
        <v>14091</v>
      </c>
      <c r="G678" s="422" t="s">
        <v>1233</v>
      </c>
      <c r="H678" s="21" t="s">
        <v>2290</v>
      </c>
      <c r="I678" t="s">
        <v>2289</v>
      </c>
      <c r="J678" s="21" t="s">
        <v>2290</v>
      </c>
      <c r="K678" s="423"/>
      <c r="L678"/>
      <c r="N678"/>
      <c r="O678"/>
      <c r="P678"/>
      <c r="Q678"/>
      <c r="R678"/>
    </row>
    <row r="679" spans="1:18" ht="15" customHeight="1" x14ac:dyDescent="0.45">
      <c r="A679" s="21">
        <v>103026902</v>
      </c>
      <c r="B679" s="419">
        <v>1</v>
      </c>
      <c r="C679" s="421" t="s">
        <v>12553</v>
      </c>
      <c r="D679" s="431" t="s">
        <v>12554</v>
      </c>
      <c r="E679" t="s">
        <v>706</v>
      </c>
      <c r="F679" s="420" t="s">
        <v>14091</v>
      </c>
      <c r="G679" s="422" t="s">
        <v>1233</v>
      </c>
      <c r="H679" s="21" t="s">
        <v>2291</v>
      </c>
      <c r="I679" t="s">
        <v>11026</v>
      </c>
      <c r="J679" s="21" t="s">
        <v>2291</v>
      </c>
      <c r="K679" s="423"/>
      <c r="L679"/>
      <c r="N679"/>
      <c r="O679"/>
      <c r="P679"/>
      <c r="Q679"/>
      <c r="R679"/>
    </row>
    <row r="680" spans="1:18" ht="15" customHeight="1" x14ac:dyDescent="0.45">
      <c r="A680" s="21">
        <v>103026902</v>
      </c>
      <c r="B680" s="419">
        <v>2</v>
      </c>
      <c r="C680" s="421" t="s">
        <v>12555</v>
      </c>
      <c r="D680" s="431" t="s">
        <v>12556</v>
      </c>
      <c r="E680" t="s">
        <v>706</v>
      </c>
      <c r="F680" s="420" t="s">
        <v>14091</v>
      </c>
      <c r="G680" s="422" t="s">
        <v>1233</v>
      </c>
      <c r="H680" s="21" t="s">
        <v>2293</v>
      </c>
      <c r="I680" t="s">
        <v>2292</v>
      </c>
      <c r="J680" s="21" t="s">
        <v>2293</v>
      </c>
      <c r="K680" s="423"/>
      <c r="L680"/>
      <c r="N680"/>
      <c r="O680"/>
      <c r="P680"/>
      <c r="Q680"/>
      <c r="R680"/>
    </row>
    <row r="681" spans="1:18" ht="15" customHeight="1" x14ac:dyDescent="0.45">
      <c r="A681" s="21">
        <v>123465702</v>
      </c>
      <c r="B681" s="419">
        <v>1</v>
      </c>
      <c r="C681" s="421" t="s">
        <v>12557</v>
      </c>
      <c r="D681" s="431" t="s">
        <v>12560</v>
      </c>
      <c r="E681" t="s">
        <v>708</v>
      </c>
      <c r="F681" s="420" t="s">
        <v>14091</v>
      </c>
      <c r="G681" s="422" t="s">
        <v>1233</v>
      </c>
      <c r="H681" s="21" t="s">
        <v>2295</v>
      </c>
      <c r="I681" t="s">
        <v>2294</v>
      </c>
      <c r="J681" s="21" t="s">
        <v>2295</v>
      </c>
      <c r="K681" s="423"/>
      <c r="L681"/>
      <c r="N681"/>
      <c r="O681"/>
      <c r="P681"/>
      <c r="Q681"/>
      <c r="R681"/>
    </row>
    <row r="682" spans="1:18" ht="15" customHeight="1" x14ac:dyDescent="0.45">
      <c r="A682" s="21">
        <v>123465702</v>
      </c>
      <c r="B682" s="419">
        <v>2</v>
      </c>
      <c r="C682" s="421" t="s">
        <v>12558</v>
      </c>
      <c r="D682" s="431" t="s">
        <v>12562</v>
      </c>
      <c r="E682" t="s">
        <v>708</v>
      </c>
      <c r="F682" s="420" t="s">
        <v>14091</v>
      </c>
      <c r="G682" s="422" t="s">
        <v>1233</v>
      </c>
      <c r="H682" s="21" t="s">
        <v>2297</v>
      </c>
      <c r="I682" t="s">
        <v>2296</v>
      </c>
      <c r="J682" s="21" t="s">
        <v>2297</v>
      </c>
      <c r="K682" s="423"/>
      <c r="L682"/>
      <c r="N682"/>
      <c r="O682"/>
      <c r="P682"/>
      <c r="Q682"/>
      <c r="R682"/>
    </row>
    <row r="683" spans="1:18" ht="15" customHeight="1" x14ac:dyDescent="0.45">
      <c r="A683" s="21">
        <v>123465702</v>
      </c>
      <c r="B683" s="419">
        <v>3</v>
      </c>
      <c r="C683" s="421" t="s">
        <v>12559</v>
      </c>
      <c r="D683" s="431" t="s">
        <v>12563</v>
      </c>
      <c r="E683" t="s">
        <v>708</v>
      </c>
      <c r="F683" s="420" t="s">
        <v>14091</v>
      </c>
      <c r="G683" s="422" t="s">
        <v>1233</v>
      </c>
      <c r="H683" s="21" t="s">
        <v>2299</v>
      </c>
      <c r="I683" t="s">
        <v>2298</v>
      </c>
      <c r="J683" s="21" t="s">
        <v>2299</v>
      </c>
      <c r="K683" s="423"/>
      <c r="L683"/>
      <c r="N683"/>
      <c r="O683"/>
      <c r="P683"/>
      <c r="Q683"/>
      <c r="R683"/>
    </row>
    <row r="684" spans="1:18" ht="15" customHeight="1" x14ac:dyDescent="0.45">
      <c r="A684" s="21">
        <v>123465702</v>
      </c>
      <c r="B684" s="419">
        <v>4</v>
      </c>
      <c r="C684" s="421" t="s">
        <v>12561</v>
      </c>
      <c r="D684" s="431" t="s">
        <v>12564</v>
      </c>
      <c r="E684" t="s">
        <v>708</v>
      </c>
      <c r="F684" s="420" t="s">
        <v>14091</v>
      </c>
      <c r="G684" s="422" t="s">
        <v>1233</v>
      </c>
      <c r="H684" s="21" t="s">
        <v>2301</v>
      </c>
      <c r="I684" t="s">
        <v>2300</v>
      </c>
      <c r="J684" s="21" t="s">
        <v>2301</v>
      </c>
      <c r="K684" s="423"/>
      <c r="L684"/>
      <c r="N684"/>
      <c r="O684"/>
      <c r="P684"/>
      <c r="Q684"/>
      <c r="R684"/>
    </row>
    <row r="685" spans="1:18" ht="15" customHeight="1" x14ac:dyDescent="0.45">
      <c r="A685" s="21">
        <v>119356503</v>
      </c>
      <c r="B685" s="419">
        <v>1</v>
      </c>
      <c r="C685" s="421" t="s">
        <v>12565</v>
      </c>
      <c r="D685" s="431" t="s">
        <v>12566</v>
      </c>
      <c r="E685" t="s">
        <v>710</v>
      </c>
      <c r="F685" s="420" t="s">
        <v>14091</v>
      </c>
      <c r="G685" s="422" t="s">
        <v>1233</v>
      </c>
      <c r="H685" s="21" t="s">
        <v>2303</v>
      </c>
      <c r="I685" t="s">
        <v>2302</v>
      </c>
      <c r="J685" s="21" t="s">
        <v>2303</v>
      </c>
      <c r="K685" s="423"/>
      <c r="L685"/>
      <c r="N685"/>
      <c r="O685"/>
      <c r="P685"/>
      <c r="Q685"/>
      <c r="R685"/>
    </row>
    <row r="686" spans="1:18" ht="15" customHeight="1" x14ac:dyDescent="0.45">
      <c r="A686" s="21">
        <v>119356503</v>
      </c>
      <c r="B686" s="419">
        <v>2</v>
      </c>
      <c r="C686" s="421" t="s">
        <v>12567</v>
      </c>
      <c r="D686" s="431" t="s">
        <v>12568</v>
      </c>
      <c r="E686" t="s">
        <v>710</v>
      </c>
      <c r="F686" s="420" t="s">
        <v>14091</v>
      </c>
      <c r="G686" s="422" t="s">
        <v>1233</v>
      </c>
      <c r="H686" s="21" t="s">
        <v>2305</v>
      </c>
      <c r="I686" t="s">
        <v>2304</v>
      </c>
      <c r="J686" s="21" t="s">
        <v>2305</v>
      </c>
      <c r="K686" s="423"/>
      <c r="L686"/>
      <c r="N686"/>
      <c r="O686"/>
      <c r="P686"/>
      <c r="Q686"/>
      <c r="R686"/>
    </row>
    <row r="687" spans="1:18" ht="15" customHeight="1" x14ac:dyDescent="0.45">
      <c r="A687" s="21">
        <v>129545003</v>
      </c>
      <c r="B687" s="419">
        <v>1</v>
      </c>
      <c r="C687" s="421" t="s">
        <v>12569</v>
      </c>
      <c r="D687" s="431" t="s">
        <v>12570</v>
      </c>
      <c r="E687" t="s">
        <v>712</v>
      </c>
      <c r="F687" s="420" t="s">
        <v>14091</v>
      </c>
      <c r="G687" s="422" t="s">
        <v>1233</v>
      </c>
      <c r="H687" s="21" t="s">
        <v>2307</v>
      </c>
      <c r="I687" t="s">
        <v>2306</v>
      </c>
      <c r="J687" s="21" t="s">
        <v>2307</v>
      </c>
      <c r="K687" s="423"/>
      <c r="L687"/>
      <c r="N687"/>
      <c r="O687"/>
      <c r="P687"/>
      <c r="Q687"/>
      <c r="R687"/>
    </row>
    <row r="688" spans="1:18" ht="15" customHeight="1" x14ac:dyDescent="0.45">
      <c r="A688" s="21">
        <v>108565503</v>
      </c>
      <c r="B688" s="419">
        <v>1</v>
      </c>
      <c r="C688" s="421" t="s">
        <v>12571</v>
      </c>
      <c r="D688" s="431" t="s">
        <v>12572</v>
      </c>
      <c r="E688" t="s">
        <v>714</v>
      </c>
      <c r="F688" s="420" t="s">
        <v>14091</v>
      </c>
      <c r="G688" s="422" t="s">
        <v>1233</v>
      </c>
      <c r="H688" s="21" t="s">
        <v>2309</v>
      </c>
      <c r="I688" t="s">
        <v>2308</v>
      </c>
      <c r="J688" s="21" t="s">
        <v>2309</v>
      </c>
      <c r="K688" s="423"/>
      <c r="L688"/>
      <c r="N688"/>
      <c r="O688"/>
      <c r="P688"/>
      <c r="Q688"/>
      <c r="R688"/>
    </row>
    <row r="689" spans="1:18" ht="15" customHeight="1" x14ac:dyDescent="0.45">
      <c r="A689" s="21">
        <v>108565503</v>
      </c>
      <c r="B689" s="419">
        <v>2</v>
      </c>
      <c r="C689" s="421" t="s">
        <v>12573</v>
      </c>
      <c r="D689" s="431" t="s">
        <v>12574</v>
      </c>
      <c r="E689" t="s">
        <v>714</v>
      </c>
      <c r="F689" s="420" t="s">
        <v>14091</v>
      </c>
      <c r="G689" s="422" t="s">
        <v>1233</v>
      </c>
      <c r="H689" s="21" t="s">
        <v>2311</v>
      </c>
      <c r="I689" t="s">
        <v>2310</v>
      </c>
      <c r="J689" s="21" t="s">
        <v>2311</v>
      </c>
      <c r="K689" s="423"/>
      <c r="L689"/>
      <c r="N689"/>
      <c r="O689"/>
      <c r="P689"/>
      <c r="Q689"/>
      <c r="R689"/>
    </row>
    <row r="690" spans="1:18" ht="15" customHeight="1" x14ac:dyDescent="0.45">
      <c r="A690" s="21">
        <v>120484903</v>
      </c>
      <c r="B690" s="419">
        <v>1</v>
      </c>
      <c r="C690" s="421" t="s">
        <v>12575</v>
      </c>
      <c r="D690" s="431" t="s">
        <v>12576</v>
      </c>
      <c r="E690" t="s">
        <v>716</v>
      </c>
      <c r="F690" s="420" t="s">
        <v>14091</v>
      </c>
      <c r="G690" s="422" t="s">
        <v>1233</v>
      </c>
      <c r="H690" s="21" t="s">
        <v>2313</v>
      </c>
      <c r="I690" t="s">
        <v>2312</v>
      </c>
      <c r="J690" s="21" t="s">
        <v>2313</v>
      </c>
      <c r="K690" s="423"/>
      <c r="L690"/>
      <c r="N690"/>
      <c r="O690"/>
      <c r="P690"/>
      <c r="Q690"/>
      <c r="R690"/>
    </row>
    <row r="691" spans="1:18" ht="15" customHeight="1" x14ac:dyDescent="0.45">
      <c r="A691" s="21">
        <v>120484903</v>
      </c>
      <c r="B691" s="419">
        <v>2</v>
      </c>
      <c r="C691" s="421" t="s">
        <v>12577</v>
      </c>
      <c r="D691" s="431" t="s">
        <v>12578</v>
      </c>
      <c r="E691" t="s">
        <v>716</v>
      </c>
      <c r="F691" s="420" t="s">
        <v>14091</v>
      </c>
      <c r="G691" s="422" t="s">
        <v>1233</v>
      </c>
      <c r="H691" s="21" t="s">
        <v>2314</v>
      </c>
      <c r="I691" t="s">
        <v>11107</v>
      </c>
      <c r="J691" s="21" t="s">
        <v>2314</v>
      </c>
      <c r="K691" s="423"/>
      <c r="L691"/>
      <c r="N691"/>
      <c r="O691"/>
      <c r="P691"/>
      <c r="Q691"/>
      <c r="R691"/>
    </row>
    <row r="692" spans="1:18" ht="15" customHeight="1" x14ac:dyDescent="0.45">
      <c r="A692" s="21">
        <v>117083004</v>
      </c>
      <c r="B692" s="419">
        <v>1</v>
      </c>
      <c r="C692" s="421" t="s">
        <v>12579</v>
      </c>
      <c r="D692" s="431" t="s">
        <v>12580</v>
      </c>
      <c r="E692" t="s">
        <v>718</v>
      </c>
      <c r="F692" s="420" t="s">
        <v>14091</v>
      </c>
      <c r="G692" s="422" t="s">
        <v>1233</v>
      </c>
      <c r="H692" s="21" t="s">
        <v>2316</v>
      </c>
      <c r="I692" t="s">
        <v>2315</v>
      </c>
      <c r="J692" s="21" t="s">
        <v>2316</v>
      </c>
      <c r="K692" s="423"/>
      <c r="L692"/>
      <c r="N692"/>
      <c r="O692"/>
      <c r="P692"/>
      <c r="Q692"/>
      <c r="R692"/>
    </row>
    <row r="693" spans="1:18" ht="15" customHeight="1" x14ac:dyDescent="0.45">
      <c r="A693" s="21">
        <v>112674403</v>
      </c>
      <c r="B693" s="419">
        <v>1</v>
      </c>
      <c r="C693" s="421" t="s">
        <v>12581</v>
      </c>
      <c r="D693" s="431" t="s">
        <v>12582</v>
      </c>
      <c r="E693" t="s">
        <v>720</v>
      </c>
      <c r="F693" s="420" t="s">
        <v>14091</v>
      </c>
      <c r="G693" s="422" t="s">
        <v>1233</v>
      </c>
      <c r="H693" s="21" t="s">
        <v>2318</v>
      </c>
      <c r="I693" t="s">
        <v>2317</v>
      </c>
      <c r="J693" s="21" t="s">
        <v>2318</v>
      </c>
      <c r="K693" s="423"/>
      <c r="L693"/>
      <c r="N693"/>
      <c r="O693"/>
      <c r="P693"/>
      <c r="Q693"/>
      <c r="R693"/>
    </row>
    <row r="694" spans="1:18" ht="15" customHeight="1" x14ac:dyDescent="0.45">
      <c r="A694" s="21">
        <v>112674403</v>
      </c>
      <c r="B694" s="419">
        <v>2</v>
      </c>
      <c r="C694" s="421" t="s">
        <v>12583</v>
      </c>
      <c r="D694" s="431" t="s">
        <v>12584</v>
      </c>
      <c r="E694" t="s">
        <v>720</v>
      </c>
      <c r="F694" s="420" t="s">
        <v>14091</v>
      </c>
      <c r="G694" s="422" t="s">
        <v>1233</v>
      </c>
      <c r="H694" s="21" t="s">
        <v>2320</v>
      </c>
      <c r="I694" t="s">
        <v>2319</v>
      </c>
      <c r="J694" s="21" t="s">
        <v>2320</v>
      </c>
      <c r="K694" s="423"/>
      <c r="L694"/>
      <c r="N694"/>
      <c r="O694"/>
      <c r="P694"/>
      <c r="Q694"/>
      <c r="R694"/>
    </row>
    <row r="695" spans="1:18" ht="15" customHeight="1" x14ac:dyDescent="0.45">
      <c r="A695" s="21">
        <v>108056004</v>
      </c>
      <c r="B695" s="419">
        <v>1</v>
      </c>
      <c r="C695" s="421" t="s">
        <v>12585</v>
      </c>
      <c r="D695" s="431" t="s">
        <v>14154</v>
      </c>
      <c r="E695" t="s">
        <v>722</v>
      </c>
      <c r="F695" s="420" t="s">
        <v>14091</v>
      </c>
      <c r="G695" s="422" t="s">
        <v>1233</v>
      </c>
      <c r="H695" s="21" t="s">
        <v>14120</v>
      </c>
      <c r="I695" t="s">
        <v>14121</v>
      </c>
      <c r="J695" s="21" t="s">
        <v>14120</v>
      </c>
      <c r="K695" s="423"/>
      <c r="L695"/>
      <c r="N695"/>
      <c r="O695"/>
      <c r="P695"/>
      <c r="Q695"/>
      <c r="R695"/>
    </row>
    <row r="696" spans="1:18" ht="15" customHeight="1" x14ac:dyDescent="0.45">
      <c r="A696" s="21">
        <v>108056004</v>
      </c>
      <c r="B696" s="419">
        <v>2</v>
      </c>
      <c r="C696" s="421" t="s">
        <v>14122</v>
      </c>
      <c r="D696" s="431" t="s">
        <v>14155</v>
      </c>
      <c r="E696" t="s">
        <v>722</v>
      </c>
      <c r="F696" s="420" t="s">
        <v>14091</v>
      </c>
      <c r="G696" s="422" t="s">
        <v>1233</v>
      </c>
      <c r="H696" s="21" t="s">
        <v>14123</v>
      </c>
      <c r="I696" t="s">
        <v>14124</v>
      </c>
      <c r="J696" s="21" t="s">
        <v>14123</v>
      </c>
      <c r="K696" s="423"/>
      <c r="L696"/>
      <c r="N696"/>
      <c r="O696"/>
      <c r="P696"/>
      <c r="Q696"/>
      <c r="R696"/>
    </row>
    <row r="697" spans="1:18" ht="15" customHeight="1" x14ac:dyDescent="0.45">
      <c r="A697" s="21">
        <v>108114503</v>
      </c>
      <c r="B697" s="419">
        <v>1</v>
      </c>
      <c r="C697" s="421" t="s">
        <v>12586</v>
      </c>
      <c r="D697" s="431" t="s">
        <v>12587</v>
      </c>
      <c r="E697" t="s">
        <v>724</v>
      </c>
      <c r="F697" s="420" t="s">
        <v>14091</v>
      </c>
      <c r="G697" s="422" t="s">
        <v>1233</v>
      </c>
      <c r="H697" s="21" t="s">
        <v>11027</v>
      </c>
      <c r="I697" t="s">
        <v>11028</v>
      </c>
      <c r="J697" s="21" t="s">
        <v>11027</v>
      </c>
      <c r="K697" s="423"/>
      <c r="L697"/>
      <c r="N697"/>
      <c r="O697"/>
      <c r="P697"/>
      <c r="Q697"/>
      <c r="R697"/>
    </row>
    <row r="698" spans="1:18" ht="15" customHeight="1" x14ac:dyDescent="0.45">
      <c r="A698" s="21">
        <v>108114503</v>
      </c>
      <c r="B698" s="419">
        <v>2</v>
      </c>
      <c r="C698" s="421" t="s">
        <v>12588</v>
      </c>
      <c r="D698" s="431" t="s">
        <v>12589</v>
      </c>
      <c r="E698" t="s">
        <v>724</v>
      </c>
      <c r="F698" s="420" t="s">
        <v>14091</v>
      </c>
      <c r="G698" s="422" t="s">
        <v>1233</v>
      </c>
      <c r="H698" s="21" t="s">
        <v>2322</v>
      </c>
      <c r="I698" t="s">
        <v>2321</v>
      </c>
      <c r="J698" s="21" t="s">
        <v>2322</v>
      </c>
      <c r="K698" s="423"/>
      <c r="L698"/>
      <c r="N698"/>
      <c r="O698"/>
      <c r="P698"/>
      <c r="Q698"/>
      <c r="R698"/>
    </row>
    <row r="699" spans="1:18" ht="15" customHeight="1" x14ac:dyDescent="0.45">
      <c r="A699" s="21">
        <v>113385003</v>
      </c>
      <c r="B699" s="419">
        <v>1</v>
      </c>
      <c r="C699" s="421" t="s">
        <v>12590</v>
      </c>
      <c r="D699" s="431" t="s">
        <v>12591</v>
      </c>
      <c r="E699" t="s">
        <v>726</v>
      </c>
      <c r="F699" s="420" t="s">
        <v>14091</v>
      </c>
      <c r="G699" s="422" t="s">
        <v>1233</v>
      </c>
      <c r="H699" s="21" t="s">
        <v>11108</v>
      </c>
      <c r="I699" t="s">
        <v>2323</v>
      </c>
      <c r="J699" s="21" t="s">
        <v>11108</v>
      </c>
      <c r="K699" s="423"/>
      <c r="L699"/>
      <c r="N699"/>
      <c r="O699"/>
      <c r="P699"/>
      <c r="Q699"/>
      <c r="R699"/>
    </row>
    <row r="700" spans="1:18" ht="15" customHeight="1" x14ac:dyDescent="0.45">
      <c r="A700" s="21">
        <v>113385003</v>
      </c>
      <c r="B700" s="419">
        <v>2</v>
      </c>
      <c r="C700" s="421" t="s">
        <v>12592</v>
      </c>
      <c r="D700" s="431" t="s">
        <v>12593</v>
      </c>
      <c r="E700" t="s">
        <v>726</v>
      </c>
      <c r="F700" s="420" t="s">
        <v>14091</v>
      </c>
      <c r="G700" s="422" t="s">
        <v>1233</v>
      </c>
      <c r="H700" s="21" t="s">
        <v>2325</v>
      </c>
      <c r="I700" t="s">
        <v>2324</v>
      </c>
      <c r="J700" s="21" t="s">
        <v>2325</v>
      </c>
      <c r="K700" s="423"/>
      <c r="L700"/>
      <c r="N700"/>
      <c r="O700"/>
      <c r="P700"/>
      <c r="Q700"/>
      <c r="R700"/>
    </row>
    <row r="701" spans="1:18" ht="15" customHeight="1" x14ac:dyDescent="0.45">
      <c r="A701" s="21">
        <v>121394503</v>
      </c>
      <c r="B701" s="419">
        <v>1</v>
      </c>
      <c r="C701" s="421" t="s">
        <v>12594</v>
      </c>
      <c r="D701" s="431" t="s">
        <v>12595</v>
      </c>
      <c r="E701" t="s">
        <v>728</v>
      </c>
      <c r="F701" s="420" t="s">
        <v>14091</v>
      </c>
      <c r="G701" s="422" t="s">
        <v>1233</v>
      </c>
      <c r="H701" s="21" t="s">
        <v>2327</v>
      </c>
      <c r="I701" t="s">
        <v>2326</v>
      </c>
      <c r="J701" s="21" t="s">
        <v>2327</v>
      </c>
      <c r="K701" s="423"/>
      <c r="L701"/>
      <c r="N701"/>
      <c r="O701"/>
      <c r="P701"/>
      <c r="Q701"/>
      <c r="R701"/>
    </row>
    <row r="702" spans="1:18" ht="15" customHeight="1" x14ac:dyDescent="0.45">
      <c r="A702" s="21">
        <v>121394503</v>
      </c>
      <c r="B702" s="419">
        <v>2</v>
      </c>
      <c r="C702" s="421" t="s">
        <v>12596</v>
      </c>
      <c r="D702" s="431" t="s">
        <v>12597</v>
      </c>
      <c r="E702" t="s">
        <v>728</v>
      </c>
      <c r="F702" s="420" t="s">
        <v>14091</v>
      </c>
      <c r="G702" s="422" t="s">
        <v>1233</v>
      </c>
      <c r="H702" s="21" t="s">
        <v>2329</v>
      </c>
      <c r="I702" t="s">
        <v>2328</v>
      </c>
      <c r="J702" s="21" t="s">
        <v>2329</v>
      </c>
      <c r="K702" s="423"/>
      <c r="L702"/>
      <c r="N702"/>
      <c r="O702"/>
      <c r="P702"/>
      <c r="Q702"/>
      <c r="R702"/>
    </row>
    <row r="703" spans="1:18" ht="15" customHeight="1" x14ac:dyDescent="0.45">
      <c r="A703" s="21">
        <v>109535504</v>
      </c>
      <c r="B703" s="419">
        <v>1</v>
      </c>
      <c r="C703" s="421" t="s">
        <v>12598</v>
      </c>
      <c r="D703" s="431" t="s">
        <v>12599</v>
      </c>
      <c r="E703" t="s">
        <v>730</v>
      </c>
      <c r="F703" s="420" t="s">
        <v>14091</v>
      </c>
      <c r="G703" s="422" t="s">
        <v>1233</v>
      </c>
      <c r="H703" s="21" t="s">
        <v>2331</v>
      </c>
      <c r="I703" t="s">
        <v>2330</v>
      </c>
      <c r="J703" s="21" t="s">
        <v>2331</v>
      </c>
      <c r="K703" s="423"/>
      <c r="L703"/>
      <c r="N703"/>
      <c r="O703"/>
      <c r="P703"/>
      <c r="Q703"/>
      <c r="R703"/>
    </row>
    <row r="704" spans="1:18" ht="15" customHeight="1" x14ac:dyDescent="0.45">
      <c r="A704" s="21">
        <v>117596003</v>
      </c>
      <c r="B704" s="419">
        <v>1</v>
      </c>
      <c r="C704" s="421" t="s">
        <v>12600</v>
      </c>
      <c r="D704" s="431" t="s">
        <v>12601</v>
      </c>
      <c r="E704" t="s">
        <v>732</v>
      </c>
      <c r="F704" s="420" t="s">
        <v>14091</v>
      </c>
      <c r="G704" s="422" t="s">
        <v>1233</v>
      </c>
      <c r="H704" s="21" t="s">
        <v>2333</v>
      </c>
      <c r="I704" t="s">
        <v>2332</v>
      </c>
      <c r="J704" s="21" t="s">
        <v>2333</v>
      </c>
      <c r="K704" s="423"/>
      <c r="L704"/>
      <c r="N704"/>
      <c r="O704"/>
      <c r="P704"/>
      <c r="Q704"/>
      <c r="R704"/>
    </row>
    <row r="705" spans="1:18" ht="15" customHeight="1" x14ac:dyDescent="0.45">
      <c r="A705" s="21">
        <v>117596003</v>
      </c>
      <c r="B705" s="419">
        <v>2</v>
      </c>
      <c r="C705" s="421" t="s">
        <v>12602</v>
      </c>
      <c r="D705" s="431" t="s">
        <v>12603</v>
      </c>
      <c r="E705" t="s">
        <v>732</v>
      </c>
      <c r="F705" s="420" t="s">
        <v>14091</v>
      </c>
      <c r="G705" s="422" t="s">
        <v>1233</v>
      </c>
      <c r="H705" s="21" t="s">
        <v>2335</v>
      </c>
      <c r="I705" t="s">
        <v>2334</v>
      </c>
      <c r="J705" s="21" t="s">
        <v>2335</v>
      </c>
      <c r="K705" s="423"/>
      <c r="L705"/>
      <c r="N705"/>
      <c r="O705"/>
      <c r="P705"/>
      <c r="Q705"/>
      <c r="R705"/>
    </row>
    <row r="706" spans="1:18" ht="15" customHeight="1" x14ac:dyDescent="0.45">
      <c r="A706" s="21">
        <v>115674603</v>
      </c>
      <c r="B706" s="419">
        <v>1</v>
      </c>
      <c r="C706" s="421" t="s">
        <v>12604</v>
      </c>
      <c r="D706" s="431" t="s">
        <v>12605</v>
      </c>
      <c r="E706" t="s">
        <v>734</v>
      </c>
      <c r="F706" s="420" t="s">
        <v>14091</v>
      </c>
      <c r="G706" s="422" t="s">
        <v>1233</v>
      </c>
      <c r="H706" s="21" t="s">
        <v>2337</v>
      </c>
      <c r="I706" t="s">
        <v>2336</v>
      </c>
      <c r="J706" s="21" t="s">
        <v>2337</v>
      </c>
      <c r="K706" s="423"/>
      <c r="L706"/>
      <c r="N706"/>
      <c r="O706"/>
      <c r="P706"/>
      <c r="Q706"/>
      <c r="R706"/>
    </row>
    <row r="707" spans="1:18" ht="15" customHeight="1" x14ac:dyDescent="0.45">
      <c r="A707" s="21">
        <v>115674603</v>
      </c>
      <c r="B707" s="419">
        <v>2</v>
      </c>
      <c r="C707" s="421" t="s">
        <v>12606</v>
      </c>
      <c r="D707" s="431" t="s">
        <v>12607</v>
      </c>
      <c r="E707" t="s">
        <v>734</v>
      </c>
      <c r="F707" s="420" t="s">
        <v>14091</v>
      </c>
      <c r="G707" s="422" t="s">
        <v>1233</v>
      </c>
      <c r="H707" s="21" t="s">
        <v>2339</v>
      </c>
      <c r="I707" t="s">
        <v>2338</v>
      </c>
      <c r="J707" s="21" t="s">
        <v>2339</v>
      </c>
      <c r="K707" s="423"/>
      <c r="L707"/>
      <c r="N707"/>
      <c r="O707"/>
      <c r="P707"/>
      <c r="Q707"/>
      <c r="R707"/>
    </row>
    <row r="708" spans="1:18" ht="15" customHeight="1" x14ac:dyDescent="0.45">
      <c r="A708" s="21">
        <v>103026873</v>
      </c>
      <c r="B708" s="419">
        <v>1</v>
      </c>
      <c r="C708" s="421" t="s">
        <v>12608</v>
      </c>
      <c r="D708" s="431" t="s">
        <v>12609</v>
      </c>
      <c r="E708" t="s">
        <v>736</v>
      </c>
      <c r="F708" s="420" t="s">
        <v>14091</v>
      </c>
      <c r="G708" s="422" t="s">
        <v>1233</v>
      </c>
      <c r="H708" s="21" t="s">
        <v>11240</v>
      </c>
      <c r="I708" t="s">
        <v>11241</v>
      </c>
      <c r="J708" s="21" t="s">
        <v>11240</v>
      </c>
      <c r="K708" s="423"/>
      <c r="L708"/>
      <c r="N708"/>
      <c r="O708"/>
      <c r="P708"/>
      <c r="Q708"/>
      <c r="R708"/>
    </row>
    <row r="709" spans="1:18" ht="15" customHeight="1" x14ac:dyDescent="0.45">
      <c r="A709" s="21">
        <v>118406003</v>
      </c>
      <c r="B709" s="419">
        <v>1</v>
      </c>
      <c r="C709" s="421" t="s">
        <v>12610</v>
      </c>
      <c r="D709" s="431" t="s">
        <v>12611</v>
      </c>
      <c r="E709" t="s">
        <v>739</v>
      </c>
      <c r="F709" s="420" t="s">
        <v>14091</v>
      </c>
      <c r="G709" s="422" t="s">
        <v>1233</v>
      </c>
      <c r="H709" s="21" t="s">
        <v>2342</v>
      </c>
      <c r="I709" t="s">
        <v>2341</v>
      </c>
      <c r="J709" s="21" t="s">
        <v>2342</v>
      </c>
      <c r="K709" s="423"/>
      <c r="L709"/>
      <c r="N709"/>
      <c r="O709"/>
      <c r="P709"/>
      <c r="Q709"/>
      <c r="R709"/>
    </row>
    <row r="710" spans="1:18" ht="15" customHeight="1" x14ac:dyDescent="0.45">
      <c r="A710" s="21">
        <v>121394603</v>
      </c>
      <c r="B710" s="419">
        <v>1</v>
      </c>
      <c r="C710" s="421" t="s">
        <v>12616</v>
      </c>
      <c r="D710" s="431" t="s">
        <v>12617</v>
      </c>
      <c r="E710" t="s">
        <v>742</v>
      </c>
      <c r="F710" s="420" t="s">
        <v>14091</v>
      </c>
      <c r="G710" s="422" t="s">
        <v>1233</v>
      </c>
      <c r="H710" s="21" t="s">
        <v>2348</v>
      </c>
      <c r="I710" t="s">
        <v>2347</v>
      </c>
      <c r="J710" s="21" t="s">
        <v>2348</v>
      </c>
      <c r="K710" s="423"/>
      <c r="L710"/>
      <c r="N710"/>
      <c r="O710"/>
      <c r="P710"/>
      <c r="Q710"/>
      <c r="R710"/>
    </row>
    <row r="711" spans="1:18" ht="15" customHeight="1" x14ac:dyDescent="0.45">
      <c r="A711" s="21">
        <v>121394603</v>
      </c>
      <c r="B711" s="419">
        <v>2</v>
      </c>
      <c r="C711" s="421" t="s">
        <v>12618</v>
      </c>
      <c r="D711" s="431" t="s">
        <v>12619</v>
      </c>
      <c r="E711" t="s">
        <v>742</v>
      </c>
      <c r="F711" s="420" t="s">
        <v>14091</v>
      </c>
      <c r="G711" s="422" t="s">
        <v>1233</v>
      </c>
      <c r="H711" s="21" t="s">
        <v>2350</v>
      </c>
      <c r="I711" t="s">
        <v>2349</v>
      </c>
      <c r="J711" s="21" t="s">
        <v>2350</v>
      </c>
      <c r="K711" s="423"/>
      <c r="L711"/>
      <c r="N711"/>
      <c r="O711"/>
      <c r="P711"/>
      <c r="Q711"/>
      <c r="R711"/>
    </row>
    <row r="712" spans="1:18" ht="15" customHeight="1" x14ac:dyDescent="0.45">
      <c r="A712" s="21">
        <v>105258503</v>
      </c>
      <c r="B712" s="419">
        <v>1</v>
      </c>
      <c r="C712" s="421" t="s">
        <v>12612</v>
      </c>
      <c r="D712" s="431" t="s">
        <v>12613</v>
      </c>
      <c r="E712" t="s">
        <v>18146</v>
      </c>
      <c r="F712" s="420" t="s">
        <v>14091</v>
      </c>
      <c r="G712" s="422" t="s">
        <v>1233</v>
      </c>
      <c r="H712" s="21" t="s">
        <v>2344</v>
      </c>
      <c r="I712" t="s">
        <v>2343</v>
      </c>
      <c r="J712" s="21" t="s">
        <v>2344</v>
      </c>
      <c r="K712" s="423"/>
      <c r="L712"/>
      <c r="N712"/>
      <c r="O712"/>
      <c r="P712"/>
      <c r="Q712"/>
      <c r="R712"/>
    </row>
    <row r="713" spans="1:18" ht="15" customHeight="1" x14ac:dyDescent="0.45">
      <c r="A713" s="21">
        <v>105258503</v>
      </c>
      <c r="B713" s="419">
        <v>2</v>
      </c>
      <c r="C713" s="421" t="s">
        <v>12614</v>
      </c>
      <c r="D713" s="431" t="s">
        <v>12615</v>
      </c>
      <c r="E713" t="s">
        <v>18146</v>
      </c>
      <c r="F713" s="420" t="s">
        <v>14091</v>
      </c>
      <c r="G713" s="422" t="s">
        <v>1233</v>
      </c>
      <c r="H713" s="21" t="s">
        <v>2346</v>
      </c>
      <c r="I713" t="s">
        <v>2345</v>
      </c>
      <c r="J713" s="21" t="s">
        <v>2346</v>
      </c>
      <c r="K713" s="423"/>
      <c r="L713"/>
      <c r="N713"/>
      <c r="O713"/>
      <c r="P713"/>
      <c r="Q713"/>
      <c r="R713"/>
    </row>
    <row r="714" spans="1:18" ht="15" customHeight="1" x14ac:dyDescent="0.45">
      <c r="A714" s="21">
        <v>126510019</v>
      </c>
      <c r="B714" s="419">
        <v>1</v>
      </c>
      <c r="C714" s="421" t="s">
        <v>12620</v>
      </c>
      <c r="D714" s="431" t="s">
        <v>12621</v>
      </c>
      <c r="E714" t="s">
        <v>744</v>
      </c>
      <c r="F714" s="420" t="s">
        <v>14090</v>
      </c>
      <c r="G714" s="422" t="s">
        <v>1233</v>
      </c>
      <c r="H714" s="21" t="s">
        <v>2351</v>
      </c>
      <c r="I714" t="s">
        <v>744</v>
      </c>
      <c r="J714" s="21" t="s">
        <v>2351</v>
      </c>
      <c r="K714" s="423"/>
      <c r="L714"/>
      <c r="N714"/>
      <c r="O714"/>
      <c r="P714"/>
      <c r="Q714"/>
      <c r="R714"/>
    </row>
    <row r="715" spans="1:18" ht="15" customHeight="1" x14ac:dyDescent="0.45">
      <c r="A715" s="21">
        <v>107656502</v>
      </c>
      <c r="B715" s="419">
        <v>1</v>
      </c>
      <c r="C715" s="421" t="s">
        <v>12622</v>
      </c>
      <c r="D715" s="431" t="s">
        <v>12623</v>
      </c>
      <c r="E715" t="s">
        <v>746</v>
      </c>
      <c r="F715" s="420" t="s">
        <v>14091</v>
      </c>
      <c r="G715" s="422" t="s">
        <v>1233</v>
      </c>
      <c r="H715" s="21" t="s">
        <v>2353</v>
      </c>
      <c r="I715" t="s">
        <v>2352</v>
      </c>
      <c r="J715" s="21" t="s">
        <v>2353</v>
      </c>
      <c r="K715" s="423"/>
      <c r="L715"/>
      <c r="N715"/>
      <c r="O715"/>
      <c r="P715"/>
      <c r="Q715"/>
      <c r="R715"/>
    </row>
    <row r="716" spans="1:18" ht="15" customHeight="1" x14ac:dyDescent="0.45">
      <c r="A716" s="21">
        <v>107656502</v>
      </c>
      <c r="B716" s="419">
        <v>2</v>
      </c>
      <c r="C716" s="421" t="s">
        <v>12624</v>
      </c>
      <c r="D716" s="431" t="s">
        <v>12625</v>
      </c>
      <c r="E716" t="s">
        <v>746</v>
      </c>
      <c r="F716" s="420" t="s">
        <v>14091</v>
      </c>
      <c r="G716" s="422" t="s">
        <v>1233</v>
      </c>
      <c r="H716" s="21" t="s">
        <v>2355</v>
      </c>
      <c r="I716" t="s">
        <v>2354</v>
      </c>
      <c r="J716" s="21" t="s">
        <v>2355</v>
      </c>
      <c r="K716" s="423"/>
      <c r="L716"/>
      <c r="N716"/>
      <c r="O716"/>
      <c r="P716"/>
      <c r="Q716"/>
      <c r="R716"/>
    </row>
    <row r="717" spans="1:18" ht="15" customHeight="1" x14ac:dyDescent="0.45">
      <c r="A717" s="21">
        <v>124156503</v>
      </c>
      <c r="B717" s="419">
        <v>1</v>
      </c>
      <c r="C717" s="421" t="s">
        <v>12626</v>
      </c>
      <c r="D717" s="431" t="s">
        <v>12627</v>
      </c>
      <c r="E717" t="s">
        <v>748</v>
      </c>
      <c r="F717" s="420" t="s">
        <v>14091</v>
      </c>
      <c r="G717" s="422" t="s">
        <v>1233</v>
      </c>
      <c r="H717" s="21" t="s">
        <v>2357</v>
      </c>
      <c r="I717" t="s">
        <v>2356</v>
      </c>
      <c r="J717" s="21" t="s">
        <v>2357</v>
      </c>
      <c r="K717" s="423"/>
      <c r="L717"/>
      <c r="N717"/>
      <c r="O717"/>
      <c r="P717"/>
      <c r="Q717"/>
      <c r="R717"/>
    </row>
    <row r="718" spans="1:18" ht="15" customHeight="1" x14ac:dyDescent="0.45">
      <c r="A718" s="21">
        <v>106616203</v>
      </c>
      <c r="B718" s="419">
        <v>1</v>
      </c>
      <c r="C718" s="421" t="s">
        <v>12628</v>
      </c>
      <c r="D718" s="431" t="s">
        <v>12629</v>
      </c>
      <c r="E718" t="s">
        <v>750</v>
      </c>
      <c r="F718" s="420" t="s">
        <v>14091</v>
      </c>
      <c r="G718" s="422" t="s">
        <v>1233</v>
      </c>
      <c r="H718" s="21" t="s">
        <v>2359</v>
      </c>
      <c r="I718" t="s">
        <v>2358</v>
      </c>
      <c r="J718" s="21" t="s">
        <v>2359</v>
      </c>
      <c r="K718" s="423"/>
      <c r="L718"/>
      <c r="N718"/>
      <c r="O718"/>
      <c r="P718"/>
      <c r="Q718"/>
      <c r="R718"/>
    </row>
    <row r="719" spans="1:18" ht="15" customHeight="1" x14ac:dyDescent="0.45">
      <c r="A719" s="21">
        <v>106616203</v>
      </c>
      <c r="B719" s="419">
        <v>2</v>
      </c>
      <c r="C719" s="421" t="s">
        <v>12630</v>
      </c>
      <c r="D719" s="431" t="s">
        <v>12631</v>
      </c>
      <c r="E719" t="s">
        <v>750</v>
      </c>
      <c r="F719" s="420" t="s">
        <v>14091</v>
      </c>
      <c r="G719" s="422" t="s">
        <v>1233</v>
      </c>
      <c r="H719" s="21" t="s">
        <v>2361</v>
      </c>
      <c r="I719" t="s">
        <v>2360</v>
      </c>
      <c r="J719" s="21" t="s">
        <v>2361</v>
      </c>
      <c r="K719" s="423"/>
      <c r="L719"/>
      <c r="N719"/>
      <c r="O719"/>
      <c r="P719"/>
      <c r="Q719"/>
      <c r="R719"/>
    </row>
    <row r="720" spans="1:18" ht="15" customHeight="1" x14ac:dyDescent="0.45">
      <c r="A720" s="21">
        <v>119356603</v>
      </c>
      <c r="B720" s="419">
        <v>1</v>
      </c>
      <c r="C720" s="421" t="s">
        <v>12632</v>
      </c>
      <c r="D720" s="431" t="s">
        <v>12633</v>
      </c>
      <c r="E720" t="s">
        <v>752</v>
      </c>
      <c r="F720" s="420" t="s">
        <v>14091</v>
      </c>
      <c r="G720" s="422" t="s">
        <v>1233</v>
      </c>
      <c r="H720" s="21" t="s">
        <v>2363</v>
      </c>
      <c r="I720" t="s">
        <v>2362</v>
      </c>
      <c r="J720" s="21" t="s">
        <v>2363</v>
      </c>
      <c r="K720" s="423"/>
      <c r="L720"/>
      <c r="N720"/>
      <c r="O720"/>
      <c r="P720"/>
      <c r="Q720"/>
      <c r="R720"/>
    </row>
    <row r="721" spans="1:18" ht="15" customHeight="1" x14ac:dyDescent="0.45">
      <c r="A721" s="21">
        <v>114066503</v>
      </c>
      <c r="B721" s="419">
        <v>1</v>
      </c>
      <c r="C721" s="421" t="s">
        <v>12634</v>
      </c>
      <c r="D721" s="431" t="s">
        <v>12635</v>
      </c>
      <c r="E721" t="s">
        <v>754</v>
      </c>
      <c r="F721" s="420" t="s">
        <v>14091</v>
      </c>
      <c r="G721" s="422" t="s">
        <v>1233</v>
      </c>
      <c r="H721" s="21" t="s">
        <v>2365</v>
      </c>
      <c r="I721" t="s">
        <v>2364</v>
      </c>
      <c r="J721" s="21" t="s">
        <v>2365</v>
      </c>
      <c r="K721" s="423"/>
      <c r="L721"/>
      <c r="N721"/>
      <c r="O721"/>
      <c r="P721"/>
      <c r="Q721"/>
      <c r="R721"/>
    </row>
    <row r="722" spans="1:18" ht="15" customHeight="1" x14ac:dyDescent="0.45">
      <c r="A722" s="21">
        <v>114066503</v>
      </c>
      <c r="B722" s="419">
        <v>2</v>
      </c>
      <c r="C722" s="421" t="s">
        <v>12636</v>
      </c>
      <c r="D722" s="431" t="s">
        <v>12637</v>
      </c>
      <c r="E722" t="s">
        <v>754</v>
      </c>
      <c r="F722" s="420" t="s">
        <v>14091</v>
      </c>
      <c r="G722" s="422" t="s">
        <v>1233</v>
      </c>
      <c r="H722" s="21" t="s">
        <v>2367</v>
      </c>
      <c r="I722" t="s">
        <v>2366</v>
      </c>
      <c r="J722" s="21" t="s">
        <v>2367</v>
      </c>
      <c r="K722" s="423"/>
      <c r="L722"/>
      <c r="N722"/>
      <c r="O722"/>
      <c r="P722"/>
      <c r="Q722"/>
      <c r="R722"/>
    </row>
    <row r="723" spans="1:18" ht="15" customHeight="1" x14ac:dyDescent="0.45">
      <c r="A723" s="21">
        <v>126513452</v>
      </c>
      <c r="B723" s="419">
        <v>1</v>
      </c>
      <c r="C723" s="421" t="s">
        <v>12638</v>
      </c>
      <c r="D723" s="431" t="s">
        <v>12639</v>
      </c>
      <c r="E723" t="s">
        <v>756</v>
      </c>
      <c r="F723" s="420" t="s">
        <v>14090</v>
      </c>
      <c r="G723" s="422" t="s">
        <v>1233</v>
      </c>
      <c r="H723" s="21" t="s">
        <v>2368</v>
      </c>
      <c r="I723" t="s">
        <v>756</v>
      </c>
      <c r="J723" s="21" t="s">
        <v>2368</v>
      </c>
      <c r="K723" s="423"/>
      <c r="L723"/>
      <c r="N723"/>
      <c r="O723"/>
      <c r="P723"/>
      <c r="Q723"/>
      <c r="R723"/>
    </row>
    <row r="724" spans="1:18" ht="15" customHeight="1" x14ac:dyDescent="0.45">
      <c r="A724" s="21">
        <v>109537504</v>
      </c>
      <c r="B724" s="419">
        <v>1</v>
      </c>
      <c r="C724" s="421" t="s">
        <v>12640</v>
      </c>
      <c r="D724" s="431" t="s">
        <v>12641</v>
      </c>
      <c r="E724" t="s">
        <v>758</v>
      </c>
      <c r="F724" s="420" t="s">
        <v>14091</v>
      </c>
      <c r="G724" s="422" t="s">
        <v>1233</v>
      </c>
      <c r="H724" s="21" t="s">
        <v>2370</v>
      </c>
      <c r="I724" t="s">
        <v>2369</v>
      </c>
      <c r="J724" s="21" t="s">
        <v>2370</v>
      </c>
      <c r="K724" s="423"/>
      <c r="L724"/>
      <c r="N724"/>
      <c r="O724"/>
      <c r="P724"/>
      <c r="Q724"/>
      <c r="R724"/>
    </row>
    <row r="725" spans="1:18" ht="15" customHeight="1" x14ac:dyDescent="0.45">
      <c r="A725" s="21">
        <v>109537504</v>
      </c>
      <c r="B725" s="419">
        <v>2</v>
      </c>
      <c r="C725" s="421" t="s">
        <v>12642</v>
      </c>
      <c r="D725" s="431" t="s">
        <v>12643</v>
      </c>
      <c r="E725" t="s">
        <v>758</v>
      </c>
      <c r="F725" s="420" t="s">
        <v>14091</v>
      </c>
      <c r="G725" s="422" t="s">
        <v>1233</v>
      </c>
      <c r="H725" s="21" t="s">
        <v>2372</v>
      </c>
      <c r="I725" t="s">
        <v>2371</v>
      </c>
      <c r="J725" s="21" t="s">
        <v>2372</v>
      </c>
      <c r="K725" s="423"/>
      <c r="L725"/>
      <c r="N725"/>
      <c r="O725"/>
      <c r="P725"/>
      <c r="Q725"/>
      <c r="R725"/>
    </row>
    <row r="726" spans="1:18" ht="15" customHeight="1" x14ac:dyDescent="0.45">
      <c r="A726" s="21">
        <v>109426003</v>
      </c>
      <c r="B726" s="419">
        <v>1</v>
      </c>
      <c r="C726" s="421" t="s">
        <v>12644</v>
      </c>
      <c r="D726" s="431" t="s">
        <v>12645</v>
      </c>
      <c r="E726" t="s">
        <v>760</v>
      </c>
      <c r="F726" s="420" t="s">
        <v>14091</v>
      </c>
      <c r="G726" s="422" t="s">
        <v>1233</v>
      </c>
      <c r="H726" s="21" t="s">
        <v>2374</v>
      </c>
      <c r="I726" t="s">
        <v>2373</v>
      </c>
      <c r="J726" s="21" t="s">
        <v>2374</v>
      </c>
      <c r="K726" s="423"/>
      <c r="L726"/>
      <c r="N726"/>
      <c r="O726"/>
      <c r="P726"/>
      <c r="Q726"/>
      <c r="R726"/>
    </row>
    <row r="727" spans="1:18" ht="15" customHeight="1" x14ac:dyDescent="0.45">
      <c r="A727" s="21">
        <v>124156603</v>
      </c>
      <c r="B727" s="419">
        <v>1</v>
      </c>
      <c r="C727" s="421" t="s">
        <v>12646</v>
      </c>
      <c r="D727" s="431" t="s">
        <v>12647</v>
      </c>
      <c r="E727" t="s">
        <v>762</v>
      </c>
      <c r="F727" s="420" t="s">
        <v>14091</v>
      </c>
      <c r="G727" s="422" t="s">
        <v>1233</v>
      </c>
      <c r="H727" s="21" t="s">
        <v>2376</v>
      </c>
      <c r="I727" t="s">
        <v>2375</v>
      </c>
      <c r="J727" s="21" t="s">
        <v>2376</v>
      </c>
      <c r="K727" s="423"/>
      <c r="L727"/>
      <c r="N727"/>
      <c r="O727"/>
      <c r="P727"/>
      <c r="Q727"/>
      <c r="R727"/>
    </row>
    <row r="728" spans="1:18" ht="15" customHeight="1" x14ac:dyDescent="0.45">
      <c r="A728" s="21">
        <v>124156603</v>
      </c>
      <c r="B728" s="419">
        <v>2</v>
      </c>
      <c r="C728" s="421" t="s">
        <v>12648</v>
      </c>
      <c r="D728" s="431" t="s">
        <v>12649</v>
      </c>
      <c r="E728" t="s">
        <v>762</v>
      </c>
      <c r="F728" s="420" t="s">
        <v>14091</v>
      </c>
      <c r="G728" s="422" t="s">
        <v>1233</v>
      </c>
      <c r="H728" s="21" t="s">
        <v>2378</v>
      </c>
      <c r="I728" t="s">
        <v>2377</v>
      </c>
      <c r="J728" s="21" t="s">
        <v>2378</v>
      </c>
      <c r="K728" s="423"/>
      <c r="L728"/>
      <c r="N728"/>
      <c r="O728"/>
      <c r="P728"/>
      <c r="Q728"/>
      <c r="R728"/>
    </row>
    <row r="729" spans="1:18" ht="15" customHeight="1" x14ac:dyDescent="0.45">
      <c r="A729" s="21">
        <v>124156703</v>
      </c>
      <c r="B729" s="419">
        <v>1</v>
      </c>
      <c r="C729" s="421" t="s">
        <v>12650</v>
      </c>
      <c r="D729" s="431" t="s">
        <v>12651</v>
      </c>
      <c r="E729" t="s">
        <v>764</v>
      </c>
      <c r="F729" s="420" t="s">
        <v>14091</v>
      </c>
      <c r="G729" s="422" t="s">
        <v>1233</v>
      </c>
      <c r="H729" s="21" t="s">
        <v>2380</v>
      </c>
      <c r="I729" t="s">
        <v>2379</v>
      </c>
      <c r="J729" s="21" t="s">
        <v>2380</v>
      </c>
      <c r="K729" s="423"/>
      <c r="L729"/>
      <c r="N729"/>
      <c r="O729"/>
      <c r="P729"/>
      <c r="Q729"/>
      <c r="R729"/>
    </row>
    <row r="730" spans="1:18" ht="15" customHeight="1" x14ac:dyDescent="0.45">
      <c r="A730" s="21">
        <v>124156703</v>
      </c>
      <c r="B730" s="419">
        <v>2</v>
      </c>
      <c r="C730" s="421" t="s">
        <v>12652</v>
      </c>
      <c r="D730" s="431" t="s">
        <v>12653</v>
      </c>
      <c r="E730" t="s">
        <v>764</v>
      </c>
      <c r="F730" s="420" t="s">
        <v>14091</v>
      </c>
      <c r="G730" s="422" t="s">
        <v>1233</v>
      </c>
      <c r="H730" s="21" t="s">
        <v>2382</v>
      </c>
      <c r="I730" t="s">
        <v>2381</v>
      </c>
      <c r="J730" s="21" t="s">
        <v>2382</v>
      </c>
      <c r="K730" s="423"/>
      <c r="L730"/>
      <c r="N730"/>
      <c r="O730"/>
      <c r="P730"/>
      <c r="Q730"/>
      <c r="R730"/>
    </row>
    <row r="731" spans="1:18" ht="15" customHeight="1" x14ac:dyDescent="0.45">
      <c r="A731" s="21">
        <v>122098003</v>
      </c>
      <c r="B731" s="419">
        <v>1</v>
      </c>
      <c r="C731" s="421" t="s">
        <v>12654</v>
      </c>
      <c r="D731" s="431" t="s">
        <v>12655</v>
      </c>
      <c r="E731" t="s">
        <v>766</v>
      </c>
      <c r="F731" s="420" t="s">
        <v>14091</v>
      </c>
      <c r="G731" s="422" t="s">
        <v>1233</v>
      </c>
      <c r="H731" s="21" t="s">
        <v>2384</v>
      </c>
      <c r="I731" t="s">
        <v>2383</v>
      </c>
      <c r="J731" s="21" t="s">
        <v>2384</v>
      </c>
      <c r="K731" s="423"/>
      <c r="L731"/>
      <c r="N731"/>
      <c r="O731"/>
      <c r="P731"/>
      <c r="Q731"/>
      <c r="R731"/>
    </row>
    <row r="732" spans="1:18" ht="15" customHeight="1" x14ac:dyDescent="0.45">
      <c r="A732" s="21">
        <v>122098003</v>
      </c>
      <c r="B732" s="419">
        <v>2</v>
      </c>
      <c r="C732" s="421" t="s">
        <v>12656</v>
      </c>
      <c r="D732" s="431" t="s">
        <v>12657</v>
      </c>
      <c r="E732" t="s">
        <v>766</v>
      </c>
      <c r="F732" s="420" t="s">
        <v>14091</v>
      </c>
      <c r="G732" s="422" t="s">
        <v>1233</v>
      </c>
      <c r="H732" s="21" t="s">
        <v>2386</v>
      </c>
      <c r="I732" t="s">
        <v>2385</v>
      </c>
      <c r="J732" s="21" t="s">
        <v>2386</v>
      </c>
      <c r="K732" s="423"/>
      <c r="L732"/>
      <c r="N732"/>
      <c r="O732"/>
      <c r="P732"/>
      <c r="Q732"/>
      <c r="R732"/>
    </row>
    <row r="733" spans="1:18" ht="15" customHeight="1" x14ac:dyDescent="0.45">
      <c r="A733" s="21">
        <v>121136503</v>
      </c>
      <c r="B733" s="419">
        <v>1</v>
      </c>
      <c r="C733" s="421" t="s">
        <v>12658</v>
      </c>
      <c r="D733" s="431" t="s">
        <v>12659</v>
      </c>
      <c r="E733" t="s">
        <v>768</v>
      </c>
      <c r="F733" s="420" t="s">
        <v>14091</v>
      </c>
      <c r="G733" s="422" t="s">
        <v>1233</v>
      </c>
      <c r="H733" s="21" t="s">
        <v>2388</v>
      </c>
      <c r="I733" t="s">
        <v>2387</v>
      </c>
      <c r="J733" s="21" t="s">
        <v>2388</v>
      </c>
      <c r="K733" s="423"/>
      <c r="L733"/>
      <c r="N733"/>
      <c r="O733"/>
      <c r="P733"/>
      <c r="Q733"/>
      <c r="R733"/>
    </row>
    <row r="734" spans="1:18" ht="15" customHeight="1" x14ac:dyDescent="0.45">
      <c r="A734" s="21">
        <v>121136503</v>
      </c>
      <c r="B734" s="419">
        <v>2</v>
      </c>
      <c r="C734" s="421" t="s">
        <v>12660</v>
      </c>
      <c r="D734" s="431" t="s">
        <v>12661</v>
      </c>
      <c r="E734" t="s">
        <v>768</v>
      </c>
      <c r="F734" s="420" t="s">
        <v>14091</v>
      </c>
      <c r="G734" s="422" t="s">
        <v>1233</v>
      </c>
      <c r="H734" s="21" t="s">
        <v>2390</v>
      </c>
      <c r="I734" t="s">
        <v>2389</v>
      </c>
      <c r="J734" s="21" t="s">
        <v>2390</v>
      </c>
      <c r="K734" s="423"/>
      <c r="L734"/>
      <c r="N734"/>
      <c r="O734"/>
      <c r="P734"/>
      <c r="Q734"/>
      <c r="R734"/>
    </row>
    <row r="735" spans="1:18" ht="15" customHeight="1" x14ac:dyDescent="0.45">
      <c r="A735" s="21">
        <v>113385303</v>
      </c>
      <c r="B735" s="419">
        <v>1</v>
      </c>
      <c r="C735" s="421" t="s">
        <v>12662</v>
      </c>
      <c r="D735" s="431" t="s">
        <v>12663</v>
      </c>
      <c r="E735" t="s">
        <v>770</v>
      </c>
      <c r="F735" s="420" t="s">
        <v>14091</v>
      </c>
      <c r="G735" s="422" t="s">
        <v>1233</v>
      </c>
      <c r="H735" s="21" t="s">
        <v>2392</v>
      </c>
      <c r="I735" t="s">
        <v>2391</v>
      </c>
      <c r="J735" s="21" t="s">
        <v>2392</v>
      </c>
      <c r="K735" s="423"/>
      <c r="L735"/>
      <c r="N735"/>
      <c r="O735"/>
      <c r="P735"/>
      <c r="Q735"/>
      <c r="R735"/>
    </row>
    <row r="736" spans="1:18" ht="15" customHeight="1" x14ac:dyDescent="0.45">
      <c r="A736" s="21">
        <v>113385303</v>
      </c>
      <c r="B736" s="419">
        <v>2</v>
      </c>
      <c r="C736" s="421" t="s">
        <v>12664</v>
      </c>
      <c r="D736" s="431" t="s">
        <v>12665</v>
      </c>
      <c r="E736" t="s">
        <v>770</v>
      </c>
      <c r="F736" s="420" t="s">
        <v>14091</v>
      </c>
      <c r="G736" s="422" t="s">
        <v>1233</v>
      </c>
      <c r="H736" s="21" t="s">
        <v>2394</v>
      </c>
      <c r="I736" t="s">
        <v>2393</v>
      </c>
      <c r="J736" s="21" t="s">
        <v>2394</v>
      </c>
      <c r="K736" s="423"/>
      <c r="L736"/>
      <c r="N736"/>
      <c r="O736"/>
      <c r="P736"/>
      <c r="Q736"/>
      <c r="R736"/>
    </row>
    <row r="737" spans="1:18" ht="15" customHeight="1" x14ac:dyDescent="0.45">
      <c r="A737" s="21">
        <v>173515368</v>
      </c>
      <c r="B737" s="419">
        <v>1</v>
      </c>
      <c r="C737" s="421" t="s">
        <v>12666</v>
      </c>
      <c r="D737" s="431" t="s">
        <v>12667</v>
      </c>
      <c r="E737" t="s">
        <v>772</v>
      </c>
      <c r="F737" s="420" t="s">
        <v>14090</v>
      </c>
      <c r="G737" s="422" t="s">
        <v>1233</v>
      </c>
      <c r="H737" s="21" t="s">
        <v>2395</v>
      </c>
      <c r="I737" t="s">
        <v>772</v>
      </c>
      <c r="J737" s="21" t="s">
        <v>2395</v>
      </c>
      <c r="K737" s="423"/>
      <c r="L737"/>
      <c r="N737"/>
      <c r="O737"/>
      <c r="P737"/>
      <c r="Q737"/>
      <c r="R737"/>
    </row>
    <row r="738" spans="1:18" ht="15" customHeight="1" x14ac:dyDescent="0.45">
      <c r="A738" s="21">
        <v>121136603</v>
      </c>
      <c r="B738" s="419">
        <v>1</v>
      </c>
      <c r="C738" s="421" t="s">
        <v>12668</v>
      </c>
      <c r="D738" s="431" t="s">
        <v>12669</v>
      </c>
      <c r="E738" t="s">
        <v>774</v>
      </c>
      <c r="F738" s="420" t="s">
        <v>14091</v>
      </c>
      <c r="G738" s="422" t="s">
        <v>1233</v>
      </c>
      <c r="H738" s="21" t="s">
        <v>12670</v>
      </c>
      <c r="I738" t="s">
        <v>12671</v>
      </c>
      <c r="J738" s="21" t="s">
        <v>12670</v>
      </c>
      <c r="K738" s="423"/>
      <c r="L738"/>
      <c r="N738"/>
      <c r="O738"/>
      <c r="P738"/>
      <c r="Q738"/>
      <c r="R738"/>
    </row>
    <row r="739" spans="1:18" ht="15" customHeight="1" x14ac:dyDescent="0.45">
      <c r="A739" s="21">
        <v>121395103</v>
      </c>
      <c r="B739" s="419">
        <v>1</v>
      </c>
      <c r="C739" s="421" t="s">
        <v>12672</v>
      </c>
      <c r="D739" s="431" t="s">
        <v>12673</v>
      </c>
      <c r="E739" t="s">
        <v>776</v>
      </c>
      <c r="F739" s="420" t="s">
        <v>14091</v>
      </c>
      <c r="G739" s="422" t="s">
        <v>1233</v>
      </c>
      <c r="H739" s="21" t="s">
        <v>2397</v>
      </c>
      <c r="I739" t="s">
        <v>2396</v>
      </c>
      <c r="J739" s="21" t="s">
        <v>2397</v>
      </c>
      <c r="K739" s="423"/>
      <c r="L739"/>
      <c r="N739"/>
      <c r="O739"/>
      <c r="P739"/>
      <c r="Q739"/>
      <c r="R739"/>
    </row>
    <row r="740" spans="1:18" ht="15" customHeight="1" x14ac:dyDescent="0.45">
      <c r="A740" s="21">
        <v>121395103</v>
      </c>
      <c r="B740" s="419">
        <v>2</v>
      </c>
      <c r="C740" s="421" t="s">
        <v>12674</v>
      </c>
      <c r="D740" s="431" t="s">
        <v>12675</v>
      </c>
      <c r="E740" t="s">
        <v>776</v>
      </c>
      <c r="F740" s="420" t="s">
        <v>14091</v>
      </c>
      <c r="G740" s="422" t="s">
        <v>1233</v>
      </c>
      <c r="H740" s="21" t="s">
        <v>2398</v>
      </c>
      <c r="I740" t="s">
        <v>11029</v>
      </c>
      <c r="J740" s="21" t="s">
        <v>2398</v>
      </c>
      <c r="K740" s="423"/>
      <c r="L740"/>
      <c r="N740"/>
      <c r="O740"/>
      <c r="P740"/>
      <c r="Q740"/>
      <c r="R740"/>
    </row>
    <row r="741" spans="1:18" ht="15" customHeight="1" x14ac:dyDescent="0.45">
      <c r="A741" s="21">
        <v>121395103</v>
      </c>
      <c r="B741" s="419">
        <v>3</v>
      </c>
      <c r="C741" s="421" t="s">
        <v>12676</v>
      </c>
      <c r="D741" s="431" t="s">
        <v>12677</v>
      </c>
      <c r="E741" t="s">
        <v>776</v>
      </c>
      <c r="F741" s="420" t="s">
        <v>14091</v>
      </c>
      <c r="G741" s="422" t="s">
        <v>1233</v>
      </c>
      <c r="H741" s="21" t="s">
        <v>2400</v>
      </c>
      <c r="I741" t="s">
        <v>2399</v>
      </c>
      <c r="J741" s="21" t="s">
        <v>2400</v>
      </c>
      <c r="K741" s="423"/>
      <c r="L741"/>
      <c r="N741"/>
      <c r="O741"/>
      <c r="P741"/>
      <c r="Q741"/>
      <c r="R741"/>
    </row>
    <row r="742" spans="1:18" ht="15" customHeight="1" x14ac:dyDescent="0.45">
      <c r="A742" s="21">
        <v>102023217</v>
      </c>
      <c r="B742" s="419">
        <v>1</v>
      </c>
      <c r="C742" s="421" t="s">
        <v>12135</v>
      </c>
      <c r="D742" s="431" t="s">
        <v>18185</v>
      </c>
      <c r="E742" t="s">
        <v>18147</v>
      </c>
      <c r="F742" s="420" t="s">
        <v>14090</v>
      </c>
      <c r="G742" s="422" t="s">
        <v>1233</v>
      </c>
      <c r="H742" s="21" t="s">
        <v>11101</v>
      </c>
      <c r="I742" t="s">
        <v>18147</v>
      </c>
      <c r="J742" s="21" t="s">
        <v>11101</v>
      </c>
      <c r="K742" s="423"/>
      <c r="L742"/>
      <c r="N742"/>
      <c r="O742"/>
      <c r="P742"/>
      <c r="Q742"/>
      <c r="R742"/>
    </row>
    <row r="743" spans="1:18" ht="15" customHeight="1" x14ac:dyDescent="0.45">
      <c r="A743" s="21">
        <v>120485603</v>
      </c>
      <c r="B743" s="419">
        <v>1</v>
      </c>
      <c r="C743" s="421" t="s">
        <v>12678</v>
      </c>
      <c r="D743" s="431" t="s">
        <v>12679</v>
      </c>
      <c r="E743" t="s">
        <v>778</v>
      </c>
      <c r="F743" s="420" t="s">
        <v>14091</v>
      </c>
      <c r="G743" s="422" t="s">
        <v>1233</v>
      </c>
      <c r="H743" s="21" t="s">
        <v>2402</v>
      </c>
      <c r="I743" t="s">
        <v>2401</v>
      </c>
      <c r="J743" s="21" t="s">
        <v>2402</v>
      </c>
      <c r="K743" s="423"/>
      <c r="L743"/>
      <c r="N743"/>
      <c r="O743"/>
      <c r="P743"/>
      <c r="Q743"/>
      <c r="R743"/>
    </row>
    <row r="744" spans="1:18" ht="15" customHeight="1" x14ac:dyDescent="0.45">
      <c r="A744" s="21">
        <v>120485603</v>
      </c>
      <c r="B744" s="419">
        <v>2</v>
      </c>
      <c r="C744" s="421" t="s">
        <v>12680</v>
      </c>
      <c r="D744" s="431" t="s">
        <v>12681</v>
      </c>
      <c r="E744" t="s">
        <v>778</v>
      </c>
      <c r="F744" s="420" t="s">
        <v>14091</v>
      </c>
      <c r="G744" s="422" t="s">
        <v>1233</v>
      </c>
      <c r="H744" s="21" t="s">
        <v>2404</v>
      </c>
      <c r="I744" t="s">
        <v>2403</v>
      </c>
      <c r="J744" s="21" t="s">
        <v>2404</v>
      </c>
      <c r="K744" s="423"/>
      <c r="L744"/>
      <c r="N744"/>
      <c r="O744"/>
      <c r="P744"/>
      <c r="Q744"/>
      <c r="R744"/>
    </row>
    <row r="745" spans="1:18" ht="15" customHeight="1" x14ac:dyDescent="0.45">
      <c r="A745" s="21">
        <v>108116003</v>
      </c>
      <c r="B745" s="419">
        <v>1</v>
      </c>
      <c r="C745" s="421" t="s">
        <v>12682</v>
      </c>
      <c r="D745" s="431" t="s">
        <v>12683</v>
      </c>
      <c r="E745" t="s">
        <v>780</v>
      </c>
      <c r="F745" s="420" t="s">
        <v>14091</v>
      </c>
      <c r="G745" s="422" t="s">
        <v>1233</v>
      </c>
      <c r="H745" s="21" t="s">
        <v>2406</v>
      </c>
      <c r="I745" t="s">
        <v>2405</v>
      </c>
      <c r="J745" s="21" t="s">
        <v>2406</v>
      </c>
      <c r="K745" s="423"/>
      <c r="L745"/>
      <c r="N745"/>
      <c r="O745"/>
      <c r="P745"/>
      <c r="Q745"/>
      <c r="R745"/>
    </row>
    <row r="746" spans="1:18" ht="15" customHeight="1" x14ac:dyDescent="0.45">
      <c r="A746" s="21">
        <v>108116003</v>
      </c>
      <c r="B746" s="419">
        <v>2</v>
      </c>
      <c r="C746" s="421" t="s">
        <v>12684</v>
      </c>
      <c r="D746" s="431" t="s">
        <v>12685</v>
      </c>
      <c r="E746" t="s">
        <v>780</v>
      </c>
      <c r="F746" s="420" t="s">
        <v>14091</v>
      </c>
      <c r="G746" s="422" t="s">
        <v>1233</v>
      </c>
      <c r="H746" s="21" t="s">
        <v>2408</v>
      </c>
      <c r="I746" t="s">
        <v>2407</v>
      </c>
      <c r="J746" s="21" t="s">
        <v>2408</v>
      </c>
      <c r="K746" s="423"/>
      <c r="L746"/>
      <c r="N746"/>
      <c r="O746"/>
      <c r="P746"/>
      <c r="Q746"/>
      <c r="R746"/>
    </row>
    <row r="747" spans="1:18" ht="15" customHeight="1" x14ac:dyDescent="0.45">
      <c r="A747" s="21">
        <v>103022481</v>
      </c>
      <c r="B747" s="419">
        <v>1</v>
      </c>
      <c r="C747" s="421" t="s">
        <v>13923</v>
      </c>
      <c r="D747" s="431" t="s">
        <v>18329</v>
      </c>
      <c r="E747" t="s">
        <v>18273</v>
      </c>
      <c r="F747" s="420" t="s">
        <v>14090</v>
      </c>
      <c r="G747" s="422" t="s">
        <v>1233</v>
      </c>
      <c r="H747" s="21" t="s">
        <v>13924</v>
      </c>
      <c r="I747" t="s">
        <v>18273</v>
      </c>
      <c r="J747" s="21" t="s">
        <v>13924</v>
      </c>
      <c r="K747" s="423"/>
      <c r="L747"/>
      <c r="N747"/>
      <c r="O747"/>
      <c r="P747"/>
      <c r="Q747"/>
      <c r="R747"/>
    </row>
    <row r="748" spans="1:18" ht="15" customHeight="1" x14ac:dyDescent="0.45">
      <c r="A748" s="21">
        <v>103027352</v>
      </c>
      <c r="B748" s="419">
        <v>1</v>
      </c>
      <c r="C748" s="421" t="s">
        <v>12686</v>
      </c>
      <c r="D748" s="431" t="s">
        <v>12687</v>
      </c>
      <c r="E748" t="s">
        <v>782</v>
      </c>
      <c r="F748" s="420" t="s">
        <v>14091</v>
      </c>
      <c r="G748" s="422" t="s">
        <v>1233</v>
      </c>
      <c r="H748" s="21" t="s">
        <v>2410</v>
      </c>
      <c r="I748" t="s">
        <v>2409</v>
      </c>
      <c r="J748" s="21" t="s">
        <v>2410</v>
      </c>
      <c r="K748" s="423"/>
      <c r="L748"/>
      <c r="N748"/>
      <c r="O748"/>
      <c r="P748"/>
      <c r="Q748"/>
      <c r="R748"/>
    </row>
    <row r="749" spans="1:18" ht="15" customHeight="1" x14ac:dyDescent="0.45">
      <c r="A749" s="21">
        <v>103027352</v>
      </c>
      <c r="B749" s="419">
        <v>2</v>
      </c>
      <c r="C749" s="421" t="s">
        <v>12688</v>
      </c>
      <c r="D749" s="431" t="s">
        <v>12689</v>
      </c>
      <c r="E749" t="s">
        <v>782</v>
      </c>
      <c r="F749" s="420" t="s">
        <v>14091</v>
      </c>
      <c r="G749" s="422" t="s">
        <v>1233</v>
      </c>
      <c r="H749" s="21" t="s">
        <v>2412</v>
      </c>
      <c r="I749" t="s">
        <v>2411</v>
      </c>
      <c r="J749" s="21" t="s">
        <v>2412</v>
      </c>
      <c r="K749" s="423"/>
      <c r="L749"/>
      <c r="N749"/>
      <c r="O749"/>
      <c r="P749"/>
      <c r="Q749"/>
      <c r="R749"/>
    </row>
    <row r="750" spans="1:18" ht="15" customHeight="1" x14ac:dyDescent="0.45">
      <c r="A750" s="21">
        <v>113365203</v>
      </c>
      <c r="B750" s="419">
        <v>1</v>
      </c>
      <c r="C750" s="421" t="s">
        <v>12690</v>
      </c>
      <c r="D750" s="431" t="s">
        <v>12691</v>
      </c>
      <c r="E750" t="s">
        <v>784</v>
      </c>
      <c r="F750" s="420" t="s">
        <v>14091</v>
      </c>
      <c r="G750" s="422" t="s">
        <v>1233</v>
      </c>
      <c r="H750" s="21" t="s">
        <v>2414</v>
      </c>
      <c r="I750" t="s">
        <v>2413</v>
      </c>
      <c r="J750" s="21" t="s">
        <v>2414</v>
      </c>
      <c r="K750" s="423"/>
      <c r="L750"/>
      <c r="N750"/>
      <c r="O750"/>
      <c r="P750"/>
      <c r="Q750"/>
      <c r="R750"/>
    </row>
    <row r="751" spans="1:18" ht="15" customHeight="1" x14ac:dyDescent="0.45">
      <c r="A751" s="21">
        <v>113365203</v>
      </c>
      <c r="B751" s="419">
        <v>2</v>
      </c>
      <c r="C751" s="421" t="s">
        <v>12692</v>
      </c>
      <c r="D751" s="431" t="s">
        <v>12693</v>
      </c>
      <c r="E751" t="s">
        <v>784</v>
      </c>
      <c r="F751" s="420" t="s">
        <v>14091</v>
      </c>
      <c r="G751" s="422" t="s">
        <v>1233</v>
      </c>
      <c r="H751" s="21" t="s">
        <v>2416</v>
      </c>
      <c r="I751" t="s">
        <v>2415</v>
      </c>
      <c r="J751" s="21" t="s">
        <v>2416</v>
      </c>
      <c r="K751" s="423"/>
      <c r="L751"/>
      <c r="N751"/>
      <c r="O751"/>
      <c r="P751"/>
      <c r="Q751"/>
      <c r="R751"/>
    </row>
    <row r="752" spans="1:18" ht="15" customHeight="1" x14ac:dyDescent="0.45">
      <c r="A752" s="21">
        <v>113365203</v>
      </c>
      <c r="B752" s="419">
        <v>3</v>
      </c>
      <c r="C752" s="421" t="s">
        <v>12694</v>
      </c>
      <c r="D752" s="431" t="s">
        <v>12695</v>
      </c>
      <c r="E752" t="s">
        <v>784</v>
      </c>
      <c r="F752" s="420" t="s">
        <v>14091</v>
      </c>
      <c r="G752" s="422" t="s">
        <v>1233</v>
      </c>
      <c r="H752" s="21" t="s">
        <v>2418</v>
      </c>
      <c r="I752" t="s">
        <v>2417</v>
      </c>
      <c r="J752" s="21" t="s">
        <v>2418</v>
      </c>
      <c r="K752" s="423"/>
      <c r="L752"/>
      <c r="N752"/>
      <c r="O752"/>
      <c r="P752"/>
      <c r="Q752"/>
      <c r="R752"/>
    </row>
    <row r="753" spans="1:18" ht="15" customHeight="1" x14ac:dyDescent="0.45">
      <c r="A753" s="21">
        <v>105204703</v>
      </c>
      <c r="B753" s="419">
        <v>1</v>
      </c>
      <c r="C753" s="421" t="s">
        <v>12696</v>
      </c>
      <c r="D753" s="431" t="s">
        <v>12697</v>
      </c>
      <c r="E753" t="s">
        <v>786</v>
      </c>
      <c r="F753" s="420" t="s">
        <v>14091</v>
      </c>
      <c r="G753" s="422" t="s">
        <v>1233</v>
      </c>
      <c r="H753" s="21" t="s">
        <v>2420</v>
      </c>
      <c r="I753" t="s">
        <v>2419</v>
      </c>
      <c r="J753" s="21" t="s">
        <v>2420</v>
      </c>
      <c r="K753" s="423"/>
      <c r="L753"/>
      <c r="N753"/>
      <c r="O753"/>
      <c r="P753"/>
      <c r="Q753"/>
      <c r="R753"/>
    </row>
    <row r="754" spans="1:18" ht="15" customHeight="1" x14ac:dyDescent="0.45">
      <c r="A754" s="21">
        <v>105204703</v>
      </c>
      <c r="B754" s="419">
        <v>2</v>
      </c>
      <c r="C754" s="421" t="s">
        <v>12698</v>
      </c>
      <c r="D754" s="431" t="s">
        <v>12699</v>
      </c>
      <c r="E754" t="s">
        <v>786</v>
      </c>
      <c r="F754" s="420" t="s">
        <v>14091</v>
      </c>
      <c r="G754" s="422" t="s">
        <v>1233</v>
      </c>
      <c r="H754" s="21" t="s">
        <v>2422</v>
      </c>
      <c r="I754" t="s">
        <v>2421</v>
      </c>
      <c r="J754" s="21" t="s">
        <v>2422</v>
      </c>
      <c r="K754" s="423"/>
      <c r="L754"/>
      <c r="N754"/>
      <c r="O754"/>
      <c r="P754"/>
      <c r="Q754"/>
      <c r="R754"/>
    </row>
    <row r="755" spans="1:18" ht="15" customHeight="1" x14ac:dyDescent="0.45">
      <c r="A755" s="21">
        <v>105204703</v>
      </c>
      <c r="B755" s="419">
        <v>3</v>
      </c>
      <c r="C755" s="421" t="s">
        <v>12700</v>
      </c>
      <c r="D755" s="431" t="s">
        <v>12701</v>
      </c>
      <c r="E755" t="s">
        <v>786</v>
      </c>
      <c r="F755" s="420" t="s">
        <v>14091</v>
      </c>
      <c r="G755" s="422" t="s">
        <v>1233</v>
      </c>
      <c r="H755" s="21" t="s">
        <v>2424</v>
      </c>
      <c r="I755" t="s">
        <v>2423</v>
      </c>
      <c r="J755" s="21" t="s">
        <v>2424</v>
      </c>
      <c r="K755" s="423"/>
      <c r="L755"/>
      <c r="N755"/>
      <c r="O755"/>
      <c r="P755"/>
      <c r="Q755"/>
      <c r="R755"/>
    </row>
    <row r="756" spans="1:18" ht="15" customHeight="1" x14ac:dyDescent="0.45">
      <c r="A756" s="21">
        <v>125236903</v>
      </c>
      <c r="B756" s="419">
        <v>1</v>
      </c>
      <c r="C756" s="421" t="s">
        <v>12702</v>
      </c>
      <c r="D756" s="431" t="s">
        <v>12703</v>
      </c>
      <c r="E756" t="s">
        <v>788</v>
      </c>
      <c r="F756" s="420" t="s">
        <v>14091</v>
      </c>
      <c r="G756" s="422" t="s">
        <v>1233</v>
      </c>
      <c r="H756" s="21" t="s">
        <v>2426</v>
      </c>
      <c r="I756" t="s">
        <v>2425</v>
      </c>
      <c r="J756" s="21" t="s">
        <v>2426</v>
      </c>
      <c r="K756" s="423"/>
      <c r="L756"/>
      <c r="N756"/>
      <c r="O756"/>
      <c r="P756"/>
      <c r="Q756"/>
      <c r="R756"/>
    </row>
    <row r="757" spans="1:18" ht="15" customHeight="1" x14ac:dyDescent="0.45">
      <c r="A757" s="21">
        <v>125236903</v>
      </c>
      <c r="B757" s="419">
        <v>2</v>
      </c>
      <c r="C757" s="421" t="s">
        <v>12704</v>
      </c>
      <c r="D757" s="431" t="s">
        <v>12705</v>
      </c>
      <c r="E757" t="s">
        <v>788</v>
      </c>
      <c r="F757" s="420" t="s">
        <v>14091</v>
      </c>
      <c r="G757" s="422" t="s">
        <v>1233</v>
      </c>
      <c r="H757" s="21" t="s">
        <v>2428</v>
      </c>
      <c r="I757" t="s">
        <v>2427</v>
      </c>
      <c r="J757" s="21" t="s">
        <v>2428</v>
      </c>
      <c r="K757" s="423"/>
      <c r="L757"/>
      <c r="N757"/>
      <c r="O757"/>
      <c r="P757"/>
      <c r="Q757"/>
      <c r="R757"/>
    </row>
    <row r="758" spans="1:18" ht="15" customHeight="1" x14ac:dyDescent="0.45">
      <c r="A758" s="21">
        <v>122098103</v>
      </c>
      <c r="B758" s="419">
        <v>1</v>
      </c>
      <c r="C758" s="421" t="s">
        <v>12706</v>
      </c>
      <c r="D758" s="431" t="s">
        <v>12707</v>
      </c>
      <c r="E758" t="s">
        <v>790</v>
      </c>
      <c r="F758" s="420" t="s">
        <v>14091</v>
      </c>
      <c r="G758" s="422" t="s">
        <v>1233</v>
      </c>
      <c r="H758" s="21" t="s">
        <v>2430</v>
      </c>
      <c r="I758" t="s">
        <v>2429</v>
      </c>
      <c r="J758" s="21" t="s">
        <v>2430</v>
      </c>
      <c r="K758" s="423"/>
      <c r="L758"/>
      <c r="N758"/>
      <c r="O758"/>
      <c r="P758"/>
      <c r="Q758"/>
      <c r="R758"/>
    </row>
    <row r="759" spans="1:18" ht="15" customHeight="1" x14ac:dyDescent="0.45">
      <c r="A759" s="21">
        <v>122098103</v>
      </c>
      <c r="B759" s="419">
        <v>2</v>
      </c>
      <c r="C759" s="421" t="s">
        <v>12708</v>
      </c>
      <c r="D759" s="431" t="s">
        <v>12709</v>
      </c>
      <c r="E759" t="s">
        <v>790</v>
      </c>
      <c r="F759" s="420" t="s">
        <v>14091</v>
      </c>
      <c r="G759" s="422" t="s">
        <v>1233</v>
      </c>
      <c r="H759" s="21" t="s">
        <v>2432</v>
      </c>
      <c r="I759" t="s">
        <v>2431</v>
      </c>
      <c r="J759" s="21" t="s">
        <v>2432</v>
      </c>
      <c r="K759" s="423"/>
      <c r="L759"/>
      <c r="N759"/>
      <c r="O759"/>
      <c r="P759"/>
      <c r="Q759"/>
      <c r="R759"/>
    </row>
    <row r="760" spans="1:18" ht="15" customHeight="1" x14ac:dyDescent="0.45">
      <c r="A760" s="21">
        <v>122098103</v>
      </c>
      <c r="B760" s="419">
        <v>3</v>
      </c>
      <c r="C760" s="421" t="s">
        <v>12710</v>
      </c>
      <c r="D760" s="431" t="s">
        <v>12711</v>
      </c>
      <c r="E760" t="s">
        <v>790</v>
      </c>
      <c r="F760" s="420" t="s">
        <v>14091</v>
      </c>
      <c r="G760" s="422" t="s">
        <v>1233</v>
      </c>
      <c r="H760" s="21" t="s">
        <v>2434</v>
      </c>
      <c r="I760" t="s">
        <v>2433</v>
      </c>
      <c r="J760" s="21" t="s">
        <v>2434</v>
      </c>
      <c r="K760" s="423"/>
      <c r="L760"/>
      <c r="N760"/>
      <c r="O760"/>
      <c r="P760"/>
      <c r="Q760"/>
      <c r="R760"/>
    </row>
    <row r="761" spans="1:18" ht="15" customHeight="1" x14ac:dyDescent="0.45">
      <c r="A761" s="21">
        <v>122098103</v>
      </c>
      <c r="B761" s="419">
        <v>4</v>
      </c>
      <c r="C761" s="421" t="s">
        <v>12712</v>
      </c>
      <c r="D761" s="431" t="s">
        <v>12713</v>
      </c>
      <c r="E761" t="s">
        <v>790</v>
      </c>
      <c r="F761" s="420" t="s">
        <v>14091</v>
      </c>
      <c r="G761" s="422" t="s">
        <v>1233</v>
      </c>
      <c r="H761" s="21" t="s">
        <v>2436</v>
      </c>
      <c r="I761" t="s">
        <v>2435</v>
      </c>
      <c r="J761" s="21" t="s">
        <v>2436</v>
      </c>
      <c r="K761" s="423"/>
      <c r="L761"/>
      <c r="N761"/>
      <c r="O761"/>
      <c r="P761"/>
      <c r="Q761"/>
      <c r="R761"/>
    </row>
    <row r="762" spans="1:18" ht="15" customHeight="1" x14ac:dyDescent="0.45">
      <c r="A762" s="21">
        <v>128326303</v>
      </c>
      <c r="B762" s="419">
        <v>1</v>
      </c>
      <c r="C762" s="421" t="s">
        <v>12714</v>
      </c>
      <c r="D762" s="431" t="s">
        <v>12715</v>
      </c>
      <c r="E762" t="s">
        <v>792</v>
      </c>
      <c r="F762" s="420" t="s">
        <v>14091</v>
      </c>
      <c r="G762" s="422" t="s">
        <v>1233</v>
      </c>
      <c r="H762" s="21" t="s">
        <v>2438</v>
      </c>
      <c r="I762" t="s">
        <v>2437</v>
      </c>
      <c r="J762" s="21" t="s">
        <v>2438</v>
      </c>
      <c r="K762" s="423"/>
      <c r="L762"/>
      <c r="N762"/>
      <c r="O762"/>
      <c r="P762"/>
      <c r="Q762"/>
      <c r="R762"/>
    </row>
    <row r="763" spans="1:18" ht="15" customHeight="1" x14ac:dyDescent="0.45">
      <c r="A763" s="21">
        <v>110147003</v>
      </c>
      <c r="B763" s="419">
        <v>1</v>
      </c>
      <c r="C763" s="421" t="s">
        <v>12716</v>
      </c>
      <c r="D763" s="431" t="s">
        <v>12717</v>
      </c>
      <c r="E763" t="s">
        <v>794</v>
      </c>
      <c r="F763" s="420" t="s">
        <v>14091</v>
      </c>
      <c r="G763" s="422" t="s">
        <v>1233</v>
      </c>
      <c r="H763" s="21" t="s">
        <v>2440</v>
      </c>
      <c r="I763" t="s">
        <v>2439</v>
      </c>
      <c r="J763" s="21" t="s">
        <v>2440</v>
      </c>
      <c r="K763" s="423"/>
      <c r="L763"/>
      <c r="N763"/>
      <c r="O763"/>
      <c r="P763"/>
      <c r="Q763"/>
      <c r="R763"/>
    </row>
    <row r="764" spans="1:18" ht="15" customHeight="1" x14ac:dyDescent="0.45">
      <c r="A764" s="21">
        <v>122098202</v>
      </c>
      <c r="B764" s="419">
        <v>1</v>
      </c>
      <c r="C764" s="421" t="s">
        <v>12718</v>
      </c>
      <c r="D764" s="431" t="s">
        <v>12719</v>
      </c>
      <c r="E764" t="s">
        <v>796</v>
      </c>
      <c r="F764" s="420" t="s">
        <v>14091</v>
      </c>
      <c r="G764" s="422" t="s">
        <v>1233</v>
      </c>
      <c r="H764" s="21" t="s">
        <v>2442</v>
      </c>
      <c r="I764" t="s">
        <v>2441</v>
      </c>
      <c r="J764" s="21" t="s">
        <v>2442</v>
      </c>
      <c r="K764" s="423"/>
      <c r="L764"/>
      <c r="N764"/>
      <c r="O764"/>
      <c r="P764"/>
      <c r="Q764"/>
      <c r="R764"/>
    </row>
    <row r="765" spans="1:18" ht="15" customHeight="1" x14ac:dyDescent="0.45">
      <c r="A765" s="21">
        <v>122098202</v>
      </c>
      <c r="B765" s="419">
        <v>2</v>
      </c>
      <c r="C765" s="421" t="s">
        <v>12720</v>
      </c>
      <c r="D765" s="431" t="s">
        <v>12721</v>
      </c>
      <c r="E765" t="s">
        <v>796</v>
      </c>
      <c r="F765" s="420" t="s">
        <v>14091</v>
      </c>
      <c r="G765" s="422" t="s">
        <v>1233</v>
      </c>
      <c r="H765" s="21" t="s">
        <v>2444</v>
      </c>
      <c r="I765" t="s">
        <v>2443</v>
      </c>
      <c r="J765" s="21" t="s">
        <v>2444</v>
      </c>
      <c r="K765" s="423"/>
      <c r="L765"/>
      <c r="N765"/>
      <c r="O765"/>
      <c r="P765"/>
      <c r="Q765"/>
      <c r="R765"/>
    </row>
    <row r="766" spans="1:18" ht="15" customHeight="1" x14ac:dyDescent="0.45">
      <c r="A766" s="21">
        <v>122098202</v>
      </c>
      <c r="B766" s="419">
        <v>3</v>
      </c>
      <c r="C766" s="421" t="s">
        <v>12722</v>
      </c>
      <c r="D766" s="431" t="s">
        <v>12723</v>
      </c>
      <c r="E766" t="s">
        <v>796</v>
      </c>
      <c r="F766" s="420" t="s">
        <v>14091</v>
      </c>
      <c r="G766" s="422" t="s">
        <v>1233</v>
      </c>
      <c r="H766" s="21" t="s">
        <v>2446</v>
      </c>
      <c r="I766" t="s">
        <v>2445</v>
      </c>
      <c r="J766" s="21" t="s">
        <v>2446</v>
      </c>
      <c r="K766" s="423"/>
      <c r="L766"/>
      <c r="N766"/>
      <c r="O766"/>
      <c r="P766"/>
      <c r="Q766"/>
      <c r="R766"/>
    </row>
    <row r="767" spans="1:18" ht="15" customHeight="1" x14ac:dyDescent="0.45">
      <c r="A767" s="21">
        <v>122098202</v>
      </c>
      <c r="B767" s="419">
        <v>4</v>
      </c>
      <c r="C767" s="421" t="s">
        <v>12724</v>
      </c>
      <c r="D767" s="431" t="s">
        <v>14156</v>
      </c>
      <c r="E767" t="s">
        <v>796</v>
      </c>
      <c r="F767" s="420" t="s">
        <v>14091</v>
      </c>
      <c r="G767" s="422" t="s">
        <v>1233</v>
      </c>
      <c r="H767" s="21" t="s">
        <v>14125</v>
      </c>
      <c r="I767" t="s">
        <v>14126</v>
      </c>
      <c r="J767" s="21" t="s">
        <v>14125</v>
      </c>
      <c r="K767" s="423"/>
      <c r="L767"/>
      <c r="N767"/>
      <c r="O767"/>
      <c r="P767"/>
      <c r="Q767"/>
      <c r="R767"/>
    </row>
    <row r="768" spans="1:18" ht="15" customHeight="1" x14ac:dyDescent="0.45">
      <c r="A768" s="21">
        <v>122098202</v>
      </c>
      <c r="B768" s="419">
        <v>5</v>
      </c>
      <c r="C768" s="421" t="s">
        <v>14127</v>
      </c>
      <c r="D768" s="431" t="s">
        <v>12725</v>
      </c>
      <c r="E768" t="s">
        <v>796</v>
      </c>
      <c r="F768" s="420" t="s">
        <v>14091</v>
      </c>
      <c r="G768" s="422" t="s">
        <v>1233</v>
      </c>
      <c r="H768" s="21" t="s">
        <v>2448</v>
      </c>
      <c r="I768" t="s">
        <v>2447</v>
      </c>
      <c r="J768" s="21" t="s">
        <v>2448</v>
      </c>
      <c r="K768" s="423"/>
      <c r="L768"/>
      <c r="N768"/>
      <c r="O768"/>
      <c r="P768"/>
      <c r="Q768"/>
      <c r="R768"/>
    </row>
    <row r="769" spans="1:18" ht="15" customHeight="1" x14ac:dyDescent="0.45">
      <c r="A769" s="21">
        <v>127043430</v>
      </c>
      <c r="B769" s="419">
        <v>1</v>
      </c>
      <c r="C769" s="421" t="s">
        <v>12726</v>
      </c>
      <c r="D769" s="431" t="s">
        <v>12727</v>
      </c>
      <c r="E769" t="s">
        <v>798</v>
      </c>
      <c r="F769" s="420" t="s">
        <v>14090</v>
      </c>
      <c r="G769" s="422" t="s">
        <v>1233</v>
      </c>
      <c r="H769" s="21" t="s">
        <v>2449</v>
      </c>
      <c r="I769" t="s">
        <v>798</v>
      </c>
      <c r="J769" s="21" t="s">
        <v>2449</v>
      </c>
      <c r="K769" s="423"/>
      <c r="L769"/>
      <c r="N769"/>
      <c r="O769"/>
      <c r="P769"/>
      <c r="Q769"/>
      <c r="R769"/>
    </row>
    <row r="770" spans="1:18" ht="15" customHeight="1" x14ac:dyDescent="0.45">
      <c r="A770" s="21">
        <v>115220003</v>
      </c>
      <c r="B770" s="419">
        <v>1</v>
      </c>
      <c r="C770" s="421" t="s">
        <v>12728</v>
      </c>
      <c r="D770" s="431" t="s">
        <v>12729</v>
      </c>
      <c r="E770" t="s">
        <v>800</v>
      </c>
      <c r="F770" s="420" t="s">
        <v>14090</v>
      </c>
      <c r="G770" s="422" t="s">
        <v>1233</v>
      </c>
      <c r="H770" s="21" t="s">
        <v>2450</v>
      </c>
      <c r="I770" t="s">
        <v>800</v>
      </c>
      <c r="J770" s="21" t="s">
        <v>2450</v>
      </c>
      <c r="K770" s="423"/>
      <c r="L770"/>
      <c r="N770"/>
      <c r="O770"/>
      <c r="P770"/>
      <c r="Q770"/>
      <c r="R770"/>
    </row>
    <row r="771" spans="1:18" ht="15" customHeight="1" x14ac:dyDescent="0.45">
      <c r="A771" s="21">
        <v>124150004</v>
      </c>
      <c r="B771" s="419">
        <v>1</v>
      </c>
      <c r="C771" s="421" t="s">
        <v>12730</v>
      </c>
      <c r="D771" s="431" t="s">
        <v>12731</v>
      </c>
      <c r="E771" t="s">
        <v>2451</v>
      </c>
      <c r="F771" s="420" t="s">
        <v>14090</v>
      </c>
      <c r="G771" s="422" t="s">
        <v>1233</v>
      </c>
      <c r="H771" s="21" t="s">
        <v>2452</v>
      </c>
      <c r="I771" t="s">
        <v>2451</v>
      </c>
      <c r="J771" s="21" t="s">
        <v>2452</v>
      </c>
      <c r="K771" s="423"/>
      <c r="L771"/>
      <c r="N771"/>
      <c r="O771"/>
      <c r="P771"/>
      <c r="Q771"/>
      <c r="R771"/>
    </row>
    <row r="772" spans="1:18" ht="15" customHeight="1" x14ac:dyDescent="0.45">
      <c r="A772" s="21">
        <v>123460001</v>
      </c>
      <c r="B772" s="419">
        <v>1</v>
      </c>
      <c r="C772" s="421" t="s">
        <v>12732</v>
      </c>
      <c r="D772" s="431" t="s">
        <v>12733</v>
      </c>
      <c r="E772" t="s">
        <v>803</v>
      </c>
      <c r="F772" s="420" t="s">
        <v>14090</v>
      </c>
      <c r="G772" s="422" t="s">
        <v>1233</v>
      </c>
      <c r="H772" s="21" t="s">
        <v>2453</v>
      </c>
      <c r="I772" t="s">
        <v>803</v>
      </c>
      <c r="J772" s="21" t="s">
        <v>2453</v>
      </c>
      <c r="K772" s="423"/>
      <c r="L772"/>
      <c r="N772"/>
      <c r="O772"/>
      <c r="P772"/>
      <c r="Q772"/>
      <c r="R772"/>
    </row>
    <row r="773" spans="1:18" ht="15" customHeight="1" x14ac:dyDescent="0.45">
      <c r="A773" s="21">
        <v>107657103</v>
      </c>
      <c r="B773" s="419">
        <v>1</v>
      </c>
      <c r="C773" s="421" t="s">
        <v>12734</v>
      </c>
      <c r="D773" s="431" t="s">
        <v>12735</v>
      </c>
      <c r="E773" t="s">
        <v>805</v>
      </c>
      <c r="F773" s="420" t="s">
        <v>14091</v>
      </c>
      <c r="G773" s="422" t="s">
        <v>1233</v>
      </c>
      <c r="H773" s="21" t="s">
        <v>2455</v>
      </c>
      <c r="I773" t="s">
        <v>2454</v>
      </c>
      <c r="J773" s="21" t="s">
        <v>2455</v>
      </c>
      <c r="K773" s="423"/>
      <c r="L773"/>
      <c r="N773"/>
      <c r="O773"/>
      <c r="P773"/>
      <c r="Q773"/>
      <c r="R773"/>
    </row>
    <row r="774" spans="1:18" ht="15" customHeight="1" x14ac:dyDescent="0.45">
      <c r="A774" s="21">
        <v>107657103</v>
      </c>
      <c r="B774" s="419">
        <v>2</v>
      </c>
      <c r="C774" s="421" t="s">
        <v>12736</v>
      </c>
      <c r="D774" s="431" t="s">
        <v>12737</v>
      </c>
      <c r="E774" t="s">
        <v>805</v>
      </c>
      <c r="F774" s="420" t="s">
        <v>14091</v>
      </c>
      <c r="G774" s="422" t="s">
        <v>1233</v>
      </c>
      <c r="H774" s="21" t="s">
        <v>2457</v>
      </c>
      <c r="I774" t="s">
        <v>2456</v>
      </c>
      <c r="J774" s="21" t="s">
        <v>2457</v>
      </c>
      <c r="K774" s="423"/>
      <c r="L774"/>
      <c r="N774"/>
      <c r="O774"/>
      <c r="P774"/>
      <c r="Q774"/>
      <c r="R774"/>
    </row>
    <row r="775" spans="1:18" ht="15" customHeight="1" x14ac:dyDescent="0.45">
      <c r="A775" s="21">
        <v>107657103</v>
      </c>
      <c r="B775" s="419">
        <v>3</v>
      </c>
      <c r="C775" s="421" t="s">
        <v>12738</v>
      </c>
      <c r="D775" s="431" t="s">
        <v>12739</v>
      </c>
      <c r="E775" t="s">
        <v>805</v>
      </c>
      <c r="F775" s="420" t="s">
        <v>14091</v>
      </c>
      <c r="G775" s="422" t="s">
        <v>1233</v>
      </c>
      <c r="H775" s="21" t="s">
        <v>2459</v>
      </c>
      <c r="I775" t="s">
        <v>2458</v>
      </c>
      <c r="J775" s="21" t="s">
        <v>2459</v>
      </c>
      <c r="K775" s="423"/>
      <c r="L775"/>
      <c r="N775"/>
      <c r="O775"/>
      <c r="P775"/>
      <c r="Q775"/>
      <c r="R775"/>
    </row>
    <row r="776" spans="1:18" ht="15" customHeight="1" x14ac:dyDescent="0.45">
      <c r="A776" s="21">
        <v>126510004</v>
      </c>
      <c r="B776" s="419">
        <v>1</v>
      </c>
      <c r="C776" s="421" t="s">
        <v>12740</v>
      </c>
      <c r="D776" s="431" t="s">
        <v>12741</v>
      </c>
      <c r="E776" t="s">
        <v>807</v>
      </c>
      <c r="F776" s="420" t="s">
        <v>14090</v>
      </c>
      <c r="G776" s="422" t="s">
        <v>1233</v>
      </c>
      <c r="H776" s="21" t="s">
        <v>2460</v>
      </c>
      <c r="I776" t="s">
        <v>807</v>
      </c>
      <c r="J776" s="21" t="s">
        <v>2460</v>
      </c>
      <c r="K776" s="423"/>
      <c r="L776"/>
      <c r="N776"/>
      <c r="O776"/>
      <c r="P776"/>
      <c r="Q776"/>
      <c r="R776"/>
    </row>
    <row r="777" spans="1:18" ht="15" customHeight="1" x14ac:dyDescent="0.45">
      <c r="A777" s="21">
        <v>113365303</v>
      </c>
      <c r="B777" s="419">
        <v>1</v>
      </c>
      <c r="C777" s="421" t="s">
        <v>12742</v>
      </c>
      <c r="D777" s="431" t="s">
        <v>12743</v>
      </c>
      <c r="E777" t="s">
        <v>809</v>
      </c>
      <c r="F777" s="420" t="s">
        <v>14091</v>
      </c>
      <c r="G777" s="422" t="s">
        <v>1233</v>
      </c>
      <c r="H777" s="21" t="s">
        <v>2462</v>
      </c>
      <c r="I777" t="s">
        <v>2461</v>
      </c>
      <c r="J777" s="21" t="s">
        <v>2462</v>
      </c>
      <c r="K777" s="423"/>
      <c r="L777"/>
      <c r="N777"/>
      <c r="O777"/>
      <c r="P777"/>
      <c r="Q777"/>
      <c r="R777"/>
    </row>
    <row r="778" spans="1:18" ht="15" customHeight="1" x14ac:dyDescent="0.45">
      <c r="A778" s="21">
        <v>113365303</v>
      </c>
      <c r="B778" s="419">
        <v>2</v>
      </c>
      <c r="C778" s="421" t="s">
        <v>12744</v>
      </c>
      <c r="D778" s="431" t="s">
        <v>12745</v>
      </c>
      <c r="E778" t="s">
        <v>809</v>
      </c>
      <c r="F778" s="420" t="s">
        <v>14091</v>
      </c>
      <c r="G778" s="422" t="s">
        <v>1233</v>
      </c>
      <c r="H778" s="21" t="s">
        <v>2464</v>
      </c>
      <c r="I778" t="s">
        <v>2463</v>
      </c>
      <c r="J778" s="21" t="s">
        <v>2464</v>
      </c>
      <c r="K778" s="423"/>
      <c r="L778"/>
      <c r="N778"/>
      <c r="O778"/>
      <c r="P778"/>
      <c r="Q778"/>
      <c r="R778"/>
    </row>
    <row r="779" spans="1:18" ht="15" customHeight="1" x14ac:dyDescent="0.45">
      <c r="A779" s="21">
        <v>123466103</v>
      </c>
      <c r="B779" s="419">
        <v>1</v>
      </c>
      <c r="C779" s="421" t="s">
        <v>12746</v>
      </c>
      <c r="D779" s="431" t="s">
        <v>12747</v>
      </c>
      <c r="E779" t="s">
        <v>811</v>
      </c>
      <c r="F779" s="420" t="s">
        <v>14091</v>
      </c>
      <c r="G779" s="422" t="s">
        <v>1233</v>
      </c>
      <c r="H779" s="21" t="s">
        <v>2466</v>
      </c>
      <c r="I779" t="s">
        <v>2465</v>
      </c>
      <c r="J779" s="21" t="s">
        <v>2466</v>
      </c>
      <c r="K779" s="423"/>
      <c r="L779"/>
      <c r="N779"/>
      <c r="O779"/>
      <c r="P779"/>
      <c r="Q779"/>
      <c r="R779"/>
    </row>
    <row r="780" spans="1:18" ht="15" customHeight="1" x14ac:dyDescent="0.45">
      <c r="A780" s="21">
        <v>123466103</v>
      </c>
      <c r="B780" s="419">
        <v>2</v>
      </c>
      <c r="C780" s="421" t="s">
        <v>12748</v>
      </c>
      <c r="D780" s="431" t="s">
        <v>12749</v>
      </c>
      <c r="E780" t="s">
        <v>811</v>
      </c>
      <c r="F780" s="420" t="s">
        <v>14091</v>
      </c>
      <c r="G780" s="422" t="s">
        <v>1233</v>
      </c>
      <c r="H780" s="21" t="s">
        <v>2468</v>
      </c>
      <c r="I780" t="s">
        <v>2467</v>
      </c>
      <c r="J780" s="21" t="s">
        <v>2468</v>
      </c>
      <c r="K780" s="423"/>
      <c r="L780"/>
      <c r="N780"/>
      <c r="O780"/>
      <c r="P780"/>
      <c r="Q780"/>
      <c r="R780"/>
    </row>
    <row r="781" spans="1:18" ht="15" customHeight="1" x14ac:dyDescent="0.45">
      <c r="A781" s="21">
        <v>123466103</v>
      </c>
      <c r="B781" s="419">
        <v>3</v>
      </c>
      <c r="C781" s="421" t="s">
        <v>12750</v>
      </c>
      <c r="D781" s="431" t="s">
        <v>12751</v>
      </c>
      <c r="E781" t="s">
        <v>811</v>
      </c>
      <c r="F781" s="420" t="s">
        <v>14091</v>
      </c>
      <c r="G781" s="422" t="s">
        <v>1233</v>
      </c>
      <c r="H781" s="21" t="s">
        <v>2470</v>
      </c>
      <c r="I781" t="s">
        <v>2469</v>
      </c>
      <c r="J781" s="21" t="s">
        <v>2470</v>
      </c>
      <c r="K781" s="423"/>
      <c r="L781"/>
      <c r="N781"/>
      <c r="O781"/>
      <c r="P781"/>
      <c r="Q781"/>
      <c r="R781"/>
    </row>
    <row r="782" spans="1:18" ht="15" customHeight="1" x14ac:dyDescent="0.45">
      <c r="A782" s="21">
        <v>105250001</v>
      </c>
      <c r="B782" s="419">
        <v>1</v>
      </c>
      <c r="C782" s="421" t="s">
        <v>12752</v>
      </c>
      <c r="D782" s="431" t="s">
        <v>12753</v>
      </c>
      <c r="E782" t="s">
        <v>813</v>
      </c>
      <c r="F782" s="420" t="s">
        <v>14090</v>
      </c>
      <c r="G782" s="422" t="s">
        <v>1233</v>
      </c>
      <c r="H782" s="21" t="s">
        <v>2471</v>
      </c>
      <c r="I782" t="s">
        <v>813</v>
      </c>
      <c r="J782" s="21" t="s">
        <v>2471</v>
      </c>
      <c r="K782" s="423"/>
      <c r="L782"/>
      <c r="N782"/>
      <c r="O782"/>
      <c r="P782"/>
      <c r="Q782"/>
      <c r="R782"/>
    </row>
    <row r="783" spans="1:18" ht="15" customHeight="1" x14ac:dyDescent="0.45">
      <c r="A783" s="21">
        <v>101636503</v>
      </c>
      <c r="B783" s="419">
        <v>1</v>
      </c>
      <c r="C783" s="421" t="s">
        <v>12754</v>
      </c>
      <c r="D783" s="431" t="s">
        <v>12756</v>
      </c>
      <c r="E783" t="s">
        <v>815</v>
      </c>
      <c r="F783" s="420" t="s">
        <v>14091</v>
      </c>
      <c r="G783" s="422" t="s">
        <v>1233</v>
      </c>
      <c r="H783" s="21" t="s">
        <v>2473</v>
      </c>
      <c r="I783" t="s">
        <v>2472</v>
      </c>
      <c r="J783" s="21" t="s">
        <v>2473</v>
      </c>
      <c r="K783" s="423"/>
      <c r="L783"/>
      <c r="N783"/>
      <c r="O783"/>
      <c r="P783"/>
      <c r="Q783"/>
      <c r="R783"/>
    </row>
    <row r="784" spans="1:18" ht="15" customHeight="1" x14ac:dyDescent="0.45">
      <c r="A784" s="21">
        <v>101636503</v>
      </c>
      <c r="B784" s="419">
        <v>2</v>
      </c>
      <c r="C784" s="421" t="s">
        <v>12755</v>
      </c>
      <c r="D784" s="431" t="s">
        <v>12757</v>
      </c>
      <c r="E784" t="s">
        <v>815</v>
      </c>
      <c r="F784" s="420" t="s">
        <v>14091</v>
      </c>
      <c r="G784" s="422" t="s">
        <v>1233</v>
      </c>
      <c r="H784" s="21" t="s">
        <v>2475</v>
      </c>
      <c r="I784" t="s">
        <v>2474</v>
      </c>
      <c r="J784" s="21" t="s">
        <v>2475</v>
      </c>
      <c r="K784" s="423"/>
      <c r="L784"/>
      <c r="N784"/>
      <c r="O784"/>
      <c r="P784"/>
      <c r="Q784"/>
      <c r="R784"/>
    </row>
    <row r="785" spans="1:18" ht="15" customHeight="1" x14ac:dyDescent="0.45">
      <c r="A785" s="21">
        <v>126513280</v>
      </c>
      <c r="B785" s="419">
        <v>1</v>
      </c>
      <c r="C785" s="421" t="s">
        <v>12758</v>
      </c>
      <c r="D785" s="431" t="s">
        <v>12759</v>
      </c>
      <c r="E785" t="s">
        <v>817</v>
      </c>
      <c r="F785" s="420" t="s">
        <v>14090</v>
      </c>
      <c r="G785" s="422" t="s">
        <v>1233</v>
      </c>
      <c r="H785" s="21" t="s">
        <v>2476</v>
      </c>
      <c r="I785" t="s">
        <v>817</v>
      </c>
      <c r="J785" s="21" t="s">
        <v>2476</v>
      </c>
      <c r="K785" s="423"/>
      <c r="L785"/>
      <c r="N785"/>
      <c r="O785"/>
      <c r="P785"/>
      <c r="Q785"/>
      <c r="R785"/>
    </row>
    <row r="786" spans="1:18" ht="15" customHeight="1" x14ac:dyDescent="0.45">
      <c r="A786" s="21">
        <v>126515001</v>
      </c>
      <c r="B786" s="419">
        <v>1</v>
      </c>
      <c r="C786" s="421" t="s">
        <v>12760</v>
      </c>
      <c r="D786" s="431" t="s">
        <v>12761</v>
      </c>
      <c r="E786" t="s">
        <v>819</v>
      </c>
      <c r="F786" s="420" t="s">
        <v>14091</v>
      </c>
      <c r="G786" s="422" t="s">
        <v>1233</v>
      </c>
      <c r="H786" s="21" t="s">
        <v>3097</v>
      </c>
      <c r="I786" t="s">
        <v>3096</v>
      </c>
      <c r="J786" s="21" t="s">
        <v>3097</v>
      </c>
      <c r="K786" s="423"/>
      <c r="L786"/>
      <c r="N786"/>
      <c r="O786"/>
      <c r="P786"/>
      <c r="Q786"/>
      <c r="R786"/>
    </row>
    <row r="787" spans="1:18" ht="15" customHeight="1" x14ac:dyDescent="0.45">
      <c r="A787" s="21">
        <v>126515001</v>
      </c>
      <c r="B787" s="419">
        <v>2</v>
      </c>
      <c r="C787" s="421" t="s">
        <v>12762</v>
      </c>
      <c r="D787" s="431" t="s">
        <v>12763</v>
      </c>
      <c r="E787" t="s">
        <v>819</v>
      </c>
      <c r="F787" s="420" t="s">
        <v>14091</v>
      </c>
      <c r="G787" s="422" t="s">
        <v>1233</v>
      </c>
      <c r="H787" s="21" t="s">
        <v>3099</v>
      </c>
      <c r="I787" t="s">
        <v>3098</v>
      </c>
      <c r="J787" s="21" t="s">
        <v>3099</v>
      </c>
      <c r="K787" s="423"/>
      <c r="L787"/>
      <c r="N787"/>
      <c r="O787"/>
      <c r="P787"/>
      <c r="Q787"/>
      <c r="R787"/>
    </row>
    <row r="788" spans="1:18" ht="15" customHeight="1" x14ac:dyDescent="0.45">
      <c r="A788" s="21">
        <v>126515001</v>
      </c>
      <c r="B788" s="419">
        <v>3</v>
      </c>
      <c r="C788" s="421" t="s">
        <v>12764</v>
      </c>
      <c r="D788" s="431" t="s">
        <v>12765</v>
      </c>
      <c r="E788" t="s">
        <v>819</v>
      </c>
      <c r="F788" s="420" t="s">
        <v>14091</v>
      </c>
      <c r="G788" s="422" t="s">
        <v>1233</v>
      </c>
      <c r="H788" s="21" t="s">
        <v>3101</v>
      </c>
      <c r="I788" t="s">
        <v>3100</v>
      </c>
      <c r="J788" s="21" t="s">
        <v>3101</v>
      </c>
      <c r="K788" s="423"/>
      <c r="L788"/>
      <c r="N788"/>
      <c r="O788"/>
      <c r="P788"/>
      <c r="Q788"/>
      <c r="R788"/>
    </row>
    <row r="789" spans="1:18" ht="15" customHeight="1" x14ac:dyDescent="0.45">
      <c r="A789" s="21">
        <v>126515001</v>
      </c>
      <c r="B789" s="419">
        <v>4</v>
      </c>
      <c r="C789" s="421" t="s">
        <v>12766</v>
      </c>
      <c r="D789" s="431" t="s">
        <v>12767</v>
      </c>
      <c r="E789" t="s">
        <v>819</v>
      </c>
      <c r="F789" s="420" t="s">
        <v>14091</v>
      </c>
      <c r="G789" s="422" t="s">
        <v>1233</v>
      </c>
      <c r="H789" s="21" t="s">
        <v>3103</v>
      </c>
      <c r="I789" t="s">
        <v>3102</v>
      </c>
      <c r="J789" s="21" t="s">
        <v>3103</v>
      </c>
      <c r="K789" s="423"/>
      <c r="L789"/>
      <c r="N789"/>
      <c r="O789"/>
      <c r="P789"/>
      <c r="Q789"/>
      <c r="R789"/>
    </row>
    <row r="790" spans="1:18" ht="15" customHeight="1" x14ac:dyDescent="0.45">
      <c r="A790" s="21">
        <v>126515001</v>
      </c>
      <c r="B790" s="419">
        <v>5</v>
      </c>
      <c r="C790" s="421" t="s">
        <v>12768</v>
      </c>
      <c r="D790" s="431" t="s">
        <v>12769</v>
      </c>
      <c r="E790" t="s">
        <v>819</v>
      </c>
      <c r="F790" s="420" t="s">
        <v>14091</v>
      </c>
      <c r="G790" s="422" t="s">
        <v>1233</v>
      </c>
      <c r="H790" s="21" t="s">
        <v>3105</v>
      </c>
      <c r="I790" t="s">
        <v>3104</v>
      </c>
      <c r="J790" s="21" t="s">
        <v>3105</v>
      </c>
      <c r="K790" s="423"/>
      <c r="L790"/>
      <c r="N790"/>
      <c r="O790"/>
      <c r="P790"/>
      <c r="Q790"/>
      <c r="R790"/>
    </row>
    <row r="791" spans="1:18" ht="15" customHeight="1" x14ac:dyDescent="0.45">
      <c r="A791" s="21">
        <v>126515001</v>
      </c>
      <c r="B791" s="419">
        <v>6</v>
      </c>
      <c r="C791" s="421" t="s">
        <v>12770</v>
      </c>
      <c r="D791" s="431" t="s">
        <v>12771</v>
      </c>
      <c r="E791" t="s">
        <v>819</v>
      </c>
      <c r="F791" s="420" t="s">
        <v>14091</v>
      </c>
      <c r="G791" s="422" t="s">
        <v>1233</v>
      </c>
      <c r="H791" s="21" t="s">
        <v>3107</v>
      </c>
      <c r="I791" t="s">
        <v>3106</v>
      </c>
      <c r="J791" s="21" t="s">
        <v>3107</v>
      </c>
      <c r="K791" s="423"/>
      <c r="L791"/>
      <c r="N791"/>
      <c r="O791"/>
      <c r="P791"/>
      <c r="Q791"/>
      <c r="R791"/>
    </row>
    <row r="792" spans="1:18" ht="15" customHeight="1" x14ac:dyDescent="0.45">
      <c r="A792" s="21">
        <v>126515001</v>
      </c>
      <c r="B792" s="419">
        <v>7</v>
      </c>
      <c r="C792" s="421" t="s">
        <v>12772</v>
      </c>
      <c r="D792" s="431" t="s">
        <v>12773</v>
      </c>
      <c r="E792" t="s">
        <v>819</v>
      </c>
      <c r="F792" s="420" t="s">
        <v>14091</v>
      </c>
      <c r="G792" s="422" t="s">
        <v>1233</v>
      </c>
      <c r="H792" s="21" t="s">
        <v>3109</v>
      </c>
      <c r="I792" t="s">
        <v>3108</v>
      </c>
      <c r="J792" s="21" t="s">
        <v>3109</v>
      </c>
      <c r="K792" s="423"/>
      <c r="L792"/>
      <c r="N792"/>
      <c r="O792"/>
      <c r="P792"/>
      <c r="Q792"/>
      <c r="R792"/>
    </row>
    <row r="793" spans="1:18" ht="15" customHeight="1" x14ac:dyDescent="0.45">
      <c r="A793" s="21">
        <v>126515001</v>
      </c>
      <c r="B793" s="419">
        <v>8</v>
      </c>
      <c r="C793" s="421" t="s">
        <v>12774</v>
      </c>
      <c r="D793" s="431" t="s">
        <v>12775</v>
      </c>
      <c r="E793" t="s">
        <v>819</v>
      </c>
      <c r="F793" s="420" t="s">
        <v>14091</v>
      </c>
      <c r="G793" s="422" t="s">
        <v>1233</v>
      </c>
      <c r="H793" s="21" t="s">
        <v>3111</v>
      </c>
      <c r="I793" t="s">
        <v>3110</v>
      </c>
      <c r="J793" s="21" t="s">
        <v>3111</v>
      </c>
      <c r="K793" s="423"/>
      <c r="L793"/>
      <c r="N793"/>
      <c r="O793"/>
      <c r="P793"/>
      <c r="Q793"/>
      <c r="R793"/>
    </row>
    <row r="794" spans="1:18" ht="15" customHeight="1" x14ac:dyDescent="0.45">
      <c r="A794" s="21">
        <v>126515001</v>
      </c>
      <c r="B794" s="419">
        <v>9</v>
      </c>
      <c r="C794" s="421" t="s">
        <v>12776</v>
      </c>
      <c r="D794" s="431" t="s">
        <v>12777</v>
      </c>
      <c r="E794" t="s">
        <v>819</v>
      </c>
      <c r="F794" s="420" t="s">
        <v>14091</v>
      </c>
      <c r="G794" s="422" t="s">
        <v>1233</v>
      </c>
      <c r="H794" s="21" t="s">
        <v>3113</v>
      </c>
      <c r="I794" t="s">
        <v>3112</v>
      </c>
      <c r="J794" s="21" t="s">
        <v>3113</v>
      </c>
      <c r="K794" s="423"/>
      <c r="L794"/>
      <c r="N794"/>
      <c r="O794"/>
      <c r="P794"/>
      <c r="Q794"/>
      <c r="R794"/>
    </row>
    <row r="795" spans="1:18" ht="15" customHeight="1" x14ac:dyDescent="0.45">
      <c r="A795" s="21">
        <v>126515001</v>
      </c>
      <c r="B795" s="419">
        <v>10</v>
      </c>
      <c r="C795" s="421" t="s">
        <v>12778</v>
      </c>
      <c r="D795" s="431" t="s">
        <v>12779</v>
      </c>
      <c r="E795" t="s">
        <v>819</v>
      </c>
      <c r="F795" s="420" t="s">
        <v>14091</v>
      </c>
      <c r="G795" s="422" t="s">
        <v>1233</v>
      </c>
      <c r="H795" s="21" t="s">
        <v>3115</v>
      </c>
      <c r="I795" t="s">
        <v>3114</v>
      </c>
      <c r="J795" s="21" t="s">
        <v>3115</v>
      </c>
      <c r="K795" s="423"/>
      <c r="L795"/>
      <c r="N795"/>
      <c r="O795"/>
      <c r="P795"/>
      <c r="Q795"/>
      <c r="R795"/>
    </row>
    <row r="796" spans="1:18" ht="15" customHeight="1" x14ac:dyDescent="0.45">
      <c r="A796" s="21">
        <v>126515001</v>
      </c>
      <c r="B796" s="419">
        <v>11</v>
      </c>
      <c r="C796" s="421" t="s">
        <v>12780</v>
      </c>
      <c r="D796" s="431" t="s">
        <v>12781</v>
      </c>
      <c r="E796" t="s">
        <v>819</v>
      </c>
      <c r="F796" s="420" t="s">
        <v>14091</v>
      </c>
      <c r="G796" s="422" t="s">
        <v>1233</v>
      </c>
      <c r="H796" s="21" t="s">
        <v>3117</v>
      </c>
      <c r="I796" t="s">
        <v>3116</v>
      </c>
      <c r="J796" s="21" t="s">
        <v>3117</v>
      </c>
      <c r="K796" s="423"/>
      <c r="L796"/>
      <c r="N796"/>
      <c r="O796"/>
      <c r="P796"/>
      <c r="Q796"/>
      <c r="R796"/>
    </row>
    <row r="797" spans="1:18" ht="15" customHeight="1" x14ac:dyDescent="0.45">
      <c r="A797" s="21">
        <v>126515001</v>
      </c>
      <c r="B797" s="419">
        <v>12</v>
      </c>
      <c r="C797" s="421" t="s">
        <v>12782</v>
      </c>
      <c r="D797" s="431" t="s">
        <v>12783</v>
      </c>
      <c r="E797" t="s">
        <v>819</v>
      </c>
      <c r="F797" s="420" t="s">
        <v>14091</v>
      </c>
      <c r="G797" s="422" t="s">
        <v>1233</v>
      </c>
      <c r="H797" s="21" t="s">
        <v>3119</v>
      </c>
      <c r="I797" t="s">
        <v>3118</v>
      </c>
      <c r="J797" s="21" t="s">
        <v>3119</v>
      </c>
      <c r="K797" s="423"/>
      <c r="L797"/>
      <c r="N797"/>
      <c r="O797"/>
      <c r="P797"/>
      <c r="Q797"/>
      <c r="R797"/>
    </row>
    <row r="798" spans="1:18" ht="15" customHeight="1" x14ac:dyDescent="0.45">
      <c r="A798" s="21">
        <v>126515001</v>
      </c>
      <c r="B798" s="419">
        <v>13</v>
      </c>
      <c r="C798" s="421" t="s">
        <v>12784</v>
      </c>
      <c r="D798" s="431" t="s">
        <v>12785</v>
      </c>
      <c r="E798" t="s">
        <v>819</v>
      </c>
      <c r="F798" s="420" t="s">
        <v>14091</v>
      </c>
      <c r="G798" s="422" t="s">
        <v>1233</v>
      </c>
      <c r="H798" s="21" t="s">
        <v>3121</v>
      </c>
      <c r="I798" t="s">
        <v>3120</v>
      </c>
      <c r="J798" s="21" t="s">
        <v>3121</v>
      </c>
      <c r="K798" s="423"/>
      <c r="L798"/>
      <c r="N798"/>
      <c r="O798"/>
      <c r="P798"/>
      <c r="Q798"/>
      <c r="R798"/>
    </row>
    <row r="799" spans="1:18" ht="15" customHeight="1" x14ac:dyDescent="0.45">
      <c r="A799" s="21">
        <v>126515001</v>
      </c>
      <c r="B799" s="419">
        <v>14</v>
      </c>
      <c r="C799" s="421" t="s">
        <v>12786</v>
      </c>
      <c r="D799" s="431" t="s">
        <v>12788</v>
      </c>
      <c r="E799" t="s">
        <v>819</v>
      </c>
      <c r="F799" s="420" t="s">
        <v>14091</v>
      </c>
      <c r="G799" s="422" t="s">
        <v>1233</v>
      </c>
      <c r="H799" s="21" t="s">
        <v>3123</v>
      </c>
      <c r="I799" t="s">
        <v>3122</v>
      </c>
      <c r="J799" s="21" t="s">
        <v>3123</v>
      </c>
      <c r="K799" s="423"/>
      <c r="L799"/>
      <c r="N799"/>
      <c r="O799"/>
      <c r="P799"/>
      <c r="Q799"/>
      <c r="R799"/>
    </row>
    <row r="800" spans="1:18" ht="15" customHeight="1" x14ac:dyDescent="0.45">
      <c r="A800" s="21">
        <v>126515001</v>
      </c>
      <c r="B800" s="419">
        <v>15</v>
      </c>
      <c r="C800" s="421" t="s">
        <v>12787</v>
      </c>
      <c r="D800" s="431" t="s">
        <v>12790</v>
      </c>
      <c r="E800" t="s">
        <v>819</v>
      </c>
      <c r="F800" s="420" t="s">
        <v>14091</v>
      </c>
      <c r="G800" s="422" t="s">
        <v>1233</v>
      </c>
      <c r="H800" s="21" t="s">
        <v>3125</v>
      </c>
      <c r="I800" t="s">
        <v>3124</v>
      </c>
      <c r="J800" s="21" t="s">
        <v>3125</v>
      </c>
      <c r="K800" s="423"/>
      <c r="L800"/>
      <c r="N800"/>
      <c r="O800"/>
      <c r="P800"/>
      <c r="Q800"/>
      <c r="R800"/>
    </row>
    <row r="801" spans="1:18" ht="15" customHeight="1" x14ac:dyDescent="0.45">
      <c r="A801" s="21">
        <v>126515001</v>
      </c>
      <c r="B801" s="419">
        <v>16</v>
      </c>
      <c r="C801" s="421" t="s">
        <v>12789</v>
      </c>
      <c r="D801" s="431" t="s">
        <v>12792</v>
      </c>
      <c r="E801" t="s">
        <v>819</v>
      </c>
      <c r="F801" s="420" t="s">
        <v>14091</v>
      </c>
      <c r="G801" s="422" t="s">
        <v>1233</v>
      </c>
      <c r="H801" s="21" t="s">
        <v>3127</v>
      </c>
      <c r="I801" t="s">
        <v>3126</v>
      </c>
      <c r="J801" s="21" t="s">
        <v>3127</v>
      </c>
      <c r="K801" s="423"/>
      <c r="L801"/>
      <c r="N801"/>
      <c r="O801"/>
      <c r="P801"/>
      <c r="Q801"/>
      <c r="R801"/>
    </row>
    <row r="802" spans="1:18" ht="15" customHeight="1" x14ac:dyDescent="0.45">
      <c r="A802" s="21">
        <v>126515001</v>
      </c>
      <c r="B802" s="419">
        <v>17</v>
      </c>
      <c r="C802" s="421" t="s">
        <v>12791</v>
      </c>
      <c r="D802" s="431" t="s">
        <v>12794</v>
      </c>
      <c r="E802" t="s">
        <v>819</v>
      </c>
      <c r="F802" s="420" t="s">
        <v>14091</v>
      </c>
      <c r="G802" s="422" t="s">
        <v>1233</v>
      </c>
      <c r="H802" s="21" t="s">
        <v>3129</v>
      </c>
      <c r="I802" t="s">
        <v>3128</v>
      </c>
      <c r="J802" s="21" t="s">
        <v>3129</v>
      </c>
      <c r="K802" s="423"/>
      <c r="L802"/>
      <c r="N802"/>
      <c r="O802"/>
      <c r="P802"/>
      <c r="Q802"/>
      <c r="R802"/>
    </row>
    <row r="803" spans="1:18" ht="15" customHeight="1" x14ac:dyDescent="0.45">
      <c r="A803" s="21">
        <v>126515001</v>
      </c>
      <c r="B803" s="419">
        <v>18</v>
      </c>
      <c r="C803" s="421" t="s">
        <v>12793</v>
      </c>
      <c r="D803" s="431" t="s">
        <v>12796</v>
      </c>
      <c r="E803" t="s">
        <v>819</v>
      </c>
      <c r="F803" s="420" t="s">
        <v>14091</v>
      </c>
      <c r="G803" s="422" t="s">
        <v>1233</v>
      </c>
      <c r="H803" s="21" t="s">
        <v>3131</v>
      </c>
      <c r="I803" t="s">
        <v>3130</v>
      </c>
      <c r="J803" s="21" t="s">
        <v>3131</v>
      </c>
      <c r="K803" s="423"/>
      <c r="L803"/>
      <c r="N803"/>
      <c r="O803"/>
      <c r="P803"/>
      <c r="Q803"/>
      <c r="R803"/>
    </row>
    <row r="804" spans="1:18" ht="15" customHeight="1" x14ac:dyDescent="0.45">
      <c r="A804" s="21">
        <v>126515001</v>
      </c>
      <c r="B804" s="419">
        <v>19</v>
      </c>
      <c r="C804" s="421" t="s">
        <v>12795</v>
      </c>
      <c r="D804" s="431" t="s">
        <v>12798</v>
      </c>
      <c r="E804" t="s">
        <v>819</v>
      </c>
      <c r="F804" s="420" t="s">
        <v>14091</v>
      </c>
      <c r="G804" s="422" t="s">
        <v>1233</v>
      </c>
      <c r="H804" s="21" t="s">
        <v>11109</v>
      </c>
      <c r="I804" t="s">
        <v>11110</v>
      </c>
      <c r="J804" s="21" t="s">
        <v>11109</v>
      </c>
      <c r="K804" s="423"/>
      <c r="L804"/>
      <c r="N804"/>
      <c r="O804"/>
      <c r="P804"/>
      <c r="Q804"/>
      <c r="R804"/>
    </row>
    <row r="805" spans="1:18" ht="15" customHeight="1" x14ac:dyDescent="0.45">
      <c r="A805" s="21">
        <v>126515001</v>
      </c>
      <c r="B805" s="419">
        <v>20</v>
      </c>
      <c r="C805" s="421" t="s">
        <v>12797</v>
      </c>
      <c r="D805" s="431" t="s">
        <v>12800</v>
      </c>
      <c r="E805" t="s">
        <v>819</v>
      </c>
      <c r="F805" s="420" t="s">
        <v>14091</v>
      </c>
      <c r="G805" s="422" t="s">
        <v>1233</v>
      </c>
      <c r="H805" s="21" t="s">
        <v>3133</v>
      </c>
      <c r="I805" t="s">
        <v>3132</v>
      </c>
      <c r="J805" s="21" t="s">
        <v>3133</v>
      </c>
      <c r="K805" s="423"/>
      <c r="L805"/>
      <c r="N805"/>
      <c r="O805"/>
      <c r="P805"/>
      <c r="Q805"/>
      <c r="R805"/>
    </row>
    <row r="806" spans="1:18" ht="15" customHeight="1" x14ac:dyDescent="0.45">
      <c r="A806" s="21">
        <v>126515001</v>
      </c>
      <c r="B806" s="419">
        <v>21</v>
      </c>
      <c r="C806" s="421" t="s">
        <v>12799</v>
      </c>
      <c r="D806" s="431" t="s">
        <v>12802</v>
      </c>
      <c r="E806" t="s">
        <v>819</v>
      </c>
      <c r="F806" s="420" t="s">
        <v>14091</v>
      </c>
      <c r="G806" s="422" t="s">
        <v>1233</v>
      </c>
      <c r="H806" s="21" t="s">
        <v>3135</v>
      </c>
      <c r="I806" t="s">
        <v>3134</v>
      </c>
      <c r="J806" s="21" t="s">
        <v>3135</v>
      </c>
      <c r="K806" s="423"/>
      <c r="L806"/>
      <c r="N806"/>
      <c r="O806"/>
      <c r="P806"/>
      <c r="Q806"/>
      <c r="R806"/>
    </row>
    <row r="807" spans="1:18" ht="15" customHeight="1" x14ac:dyDescent="0.45">
      <c r="A807" s="21">
        <v>126515001</v>
      </c>
      <c r="B807" s="419">
        <v>22</v>
      </c>
      <c r="C807" s="421" t="s">
        <v>12801</v>
      </c>
      <c r="D807" s="431" t="s">
        <v>12804</v>
      </c>
      <c r="E807" t="s">
        <v>819</v>
      </c>
      <c r="F807" s="420" t="s">
        <v>14091</v>
      </c>
      <c r="G807" s="422" t="s">
        <v>1233</v>
      </c>
      <c r="H807" s="21" t="s">
        <v>11122</v>
      </c>
      <c r="I807" t="s">
        <v>11123</v>
      </c>
      <c r="J807" s="21" t="s">
        <v>11122</v>
      </c>
      <c r="K807" s="423"/>
      <c r="L807"/>
      <c r="N807"/>
      <c r="O807"/>
      <c r="P807"/>
      <c r="Q807"/>
      <c r="R807"/>
    </row>
    <row r="808" spans="1:18" ht="15" customHeight="1" x14ac:dyDescent="0.45">
      <c r="A808" s="21">
        <v>126515001</v>
      </c>
      <c r="B808" s="419">
        <v>23</v>
      </c>
      <c r="C808" s="421" t="s">
        <v>12803</v>
      </c>
      <c r="D808" s="431" t="s">
        <v>12806</v>
      </c>
      <c r="E808" t="s">
        <v>819</v>
      </c>
      <c r="F808" s="420" t="s">
        <v>14091</v>
      </c>
      <c r="G808" s="422" t="s">
        <v>1233</v>
      </c>
      <c r="H808" s="21" t="s">
        <v>3137</v>
      </c>
      <c r="I808" t="s">
        <v>3136</v>
      </c>
      <c r="J808" s="21" t="s">
        <v>3137</v>
      </c>
      <c r="K808" s="423"/>
      <c r="L808"/>
      <c r="N808"/>
      <c r="O808"/>
      <c r="P808"/>
      <c r="Q808"/>
      <c r="R808"/>
    </row>
    <row r="809" spans="1:18" ht="15" customHeight="1" x14ac:dyDescent="0.45">
      <c r="A809" s="21">
        <v>126515001</v>
      </c>
      <c r="B809" s="419">
        <v>24</v>
      </c>
      <c r="C809" s="421" t="s">
        <v>12805</v>
      </c>
      <c r="D809" s="431" t="s">
        <v>12808</v>
      </c>
      <c r="E809" t="s">
        <v>819</v>
      </c>
      <c r="F809" s="420" t="s">
        <v>14091</v>
      </c>
      <c r="G809" s="422" t="s">
        <v>1233</v>
      </c>
      <c r="H809" s="21" t="s">
        <v>3138</v>
      </c>
      <c r="I809" t="s">
        <v>1726</v>
      </c>
      <c r="J809" s="21" t="s">
        <v>3138</v>
      </c>
      <c r="K809" s="423"/>
      <c r="L809"/>
      <c r="N809"/>
      <c r="O809"/>
      <c r="P809"/>
      <c r="Q809"/>
      <c r="R809"/>
    </row>
    <row r="810" spans="1:18" ht="15" customHeight="1" x14ac:dyDescent="0.45">
      <c r="A810" s="21">
        <v>126515001</v>
      </c>
      <c r="B810" s="419">
        <v>25</v>
      </c>
      <c r="C810" s="421" t="s">
        <v>12807</v>
      </c>
      <c r="D810" s="431" t="s">
        <v>12810</v>
      </c>
      <c r="E810" t="s">
        <v>819</v>
      </c>
      <c r="F810" s="420" t="s">
        <v>14091</v>
      </c>
      <c r="G810" s="422" t="s">
        <v>1233</v>
      </c>
      <c r="H810" s="21" t="s">
        <v>3140</v>
      </c>
      <c r="I810" t="s">
        <v>3139</v>
      </c>
      <c r="J810" s="21" t="s">
        <v>3140</v>
      </c>
      <c r="K810" s="423"/>
      <c r="L810"/>
      <c r="N810"/>
      <c r="O810"/>
      <c r="P810"/>
      <c r="Q810"/>
      <c r="R810"/>
    </row>
    <row r="811" spans="1:18" ht="15" customHeight="1" x14ac:dyDescent="0.45">
      <c r="A811" s="21">
        <v>126515001</v>
      </c>
      <c r="B811" s="419">
        <v>26</v>
      </c>
      <c r="C811" s="421" t="s">
        <v>12809</v>
      </c>
      <c r="D811" s="431" t="s">
        <v>12812</v>
      </c>
      <c r="E811" t="s">
        <v>819</v>
      </c>
      <c r="F811" s="420" t="s">
        <v>14091</v>
      </c>
      <c r="G811" s="422" t="s">
        <v>1233</v>
      </c>
      <c r="H811" s="21" t="s">
        <v>3142</v>
      </c>
      <c r="I811" t="s">
        <v>3141</v>
      </c>
      <c r="J811" s="21" t="s">
        <v>3142</v>
      </c>
      <c r="K811" s="423"/>
      <c r="L811"/>
      <c r="N811"/>
      <c r="O811"/>
      <c r="P811"/>
      <c r="Q811"/>
      <c r="R811"/>
    </row>
    <row r="812" spans="1:18" ht="15" customHeight="1" x14ac:dyDescent="0.45">
      <c r="A812" s="21">
        <v>126515001</v>
      </c>
      <c r="B812" s="419">
        <v>27</v>
      </c>
      <c r="C812" s="421" t="s">
        <v>12811</v>
      </c>
      <c r="D812" s="431" t="s">
        <v>12814</v>
      </c>
      <c r="E812" t="s">
        <v>819</v>
      </c>
      <c r="F812" s="420" t="s">
        <v>14091</v>
      </c>
      <c r="G812" s="422" t="s">
        <v>1233</v>
      </c>
      <c r="H812" s="21" t="s">
        <v>11030</v>
      </c>
      <c r="I812" t="s">
        <v>11031</v>
      </c>
      <c r="J812" s="21" t="s">
        <v>11030</v>
      </c>
      <c r="K812" s="423"/>
      <c r="L812"/>
      <c r="N812"/>
      <c r="O812"/>
      <c r="P812"/>
      <c r="Q812"/>
      <c r="R812"/>
    </row>
    <row r="813" spans="1:18" ht="15" customHeight="1" x14ac:dyDescent="0.45">
      <c r="A813" s="21">
        <v>126515001</v>
      </c>
      <c r="B813" s="419">
        <v>28</v>
      </c>
      <c r="C813" s="421" t="s">
        <v>12813</v>
      </c>
      <c r="D813" s="431" t="s">
        <v>12816</v>
      </c>
      <c r="E813" t="s">
        <v>819</v>
      </c>
      <c r="F813" s="420" t="s">
        <v>14091</v>
      </c>
      <c r="G813" s="422" t="s">
        <v>1233</v>
      </c>
      <c r="H813" s="21" t="s">
        <v>3144</v>
      </c>
      <c r="I813" t="s">
        <v>3143</v>
      </c>
      <c r="J813" s="21" t="s">
        <v>3144</v>
      </c>
      <c r="K813" s="423"/>
      <c r="L813"/>
      <c r="N813"/>
      <c r="O813"/>
      <c r="P813"/>
      <c r="Q813"/>
      <c r="R813"/>
    </row>
    <row r="814" spans="1:18" ht="15" customHeight="1" x14ac:dyDescent="0.45">
      <c r="A814" s="21">
        <v>126515001</v>
      </c>
      <c r="B814" s="419">
        <v>29</v>
      </c>
      <c r="C814" s="421" t="s">
        <v>12815</v>
      </c>
      <c r="D814" s="431" t="s">
        <v>12818</v>
      </c>
      <c r="E814" t="s">
        <v>819</v>
      </c>
      <c r="F814" s="420" t="s">
        <v>14091</v>
      </c>
      <c r="G814" s="422" t="s">
        <v>1233</v>
      </c>
      <c r="H814" s="21" t="s">
        <v>3146</v>
      </c>
      <c r="I814" t="s">
        <v>3145</v>
      </c>
      <c r="J814" s="21" t="s">
        <v>3146</v>
      </c>
      <c r="K814" s="423"/>
      <c r="L814"/>
      <c r="N814"/>
      <c r="O814"/>
      <c r="P814"/>
      <c r="Q814"/>
      <c r="R814"/>
    </row>
    <row r="815" spans="1:18" ht="15" customHeight="1" x14ac:dyDescent="0.45">
      <c r="A815" s="21">
        <v>126515001</v>
      </c>
      <c r="B815" s="419">
        <v>30</v>
      </c>
      <c r="C815" s="421" t="s">
        <v>12817</v>
      </c>
      <c r="D815" s="431" t="s">
        <v>12820</v>
      </c>
      <c r="E815" t="s">
        <v>819</v>
      </c>
      <c r="F815" s="420" t="s">
        <v>14091</v>
      </c>
      <c r="G815" s="422" t="s">
        <v>1233</v>
      </c>
      <c r="H815" s="21" t="s">
        <v>3148</v>
      </c>
      <c r="I815" t="s">
        <v>3147</v>
      </c>
      <c r="J815" s="21" t="s">
        <v>3148</v>
      </c>
      <c r="K815" s="423"/>
      <c r="L815"/>
      <c r="N815"/>
      <c r="O815"/>
      <c r="P815"/>
      <c r="Q815"/>
      <c r="R815"/>
    </row>
    <row r="816" spans="1:18" ht="15" customHeight="1" x14ac:dyDescent="0.45">
      <c r="A816" s="21">
        <v>126515001</v>
      </c>
      <c r="B816" s="419">
        <v>31</v>
      </c>
      <c r="C816" s="421" t="s">
        <v>12819</v>
      </c>
      <c r="D816" s="431" t="s">
        <v>12822</v>
      </c>
      <c r="E816" t="s">
        <v>819</v>
      </c>
      <c r="F816" s="420" t="s">
        <v>14091</v>
      </c>
      <c r="G816" s="422" t="s">
        <v>1233</v>
      </c>
      <c r="H816" s="21" t="s">
        <v>3150</v>
      </c>
      <c r="I816" t="s">
        <v>3149</v>
      </c>
      <c r="J816" s="21" t="s">
        <v>3150</v>
      </c>
      <c r="K816" s="423"/>
      <c r="L816"/>
      <c r="N816"/>
      <c r="O816"/>
      <c r="P816"/>
      <c r="Q816"/>
      <c r="R816"/>
    </row>
    <row r="817" spans="1:18" ht="15" customHeight="1" x14ac:dyDescent="0.45">
      <c r="A817" s="21">
        <v>126515001</v>
      </c>
      <c r="B817" s="419">
        <v>32</v>
      </c>
      <c r="C817" s="421" t="s">
        <v>12821</v>
      </c>
      <c r="D817" s="431" t="s">
        <v>12824</v>
      </c>
      <c r="E817" t="s">
        <v>819</v>
      </c>
      <c r="F817" s="420" t="s">
        <v>14091</v>
      </c>
      <c r="G817" s="422" t="s">
        <v>1233</v>
      </c>
      <c r="H817" s="21" t="s">
        <v>3152</v>
      </c>
      <c r="I817" t="s">
        <v>3151</v>
      </c>
      <c r="J817" s="21" t="s">
        <v>3152</v>
      </c>
      <c r="K817" s="423"/>
      <c r="L817"/>
      <c r="N817"/>
      <c r="O817"/>
      <c r="P817"/>
      <c r="Q817"/>
      <c r="R817"/>
    </row>
    <row r="818" spans="1:18" ht="15" customHeight="1" x14ac:dyDescent="0.45">
      <c r="A818" s="21">
        <v>126515001</v>
      </c>
      <c r="B818" s="419">
        <v>33</v>
      </c>
      <c r="C818" s="421" t="s">
        <v>12823</v>
      </c>
      <c r="D818" s="431" t="s">
        <v>12826</v>
      </c>
      <c r="E818" t="s">
        <v>819</v>
      </c>
      <c r="F818" s="420" t="s">
        <v>14091</v>
      </c>
      <c r="G818" s="422" t="s">
        <v>1233</v>
      </c>
      <c r="H818" s="21" t="s">
        <v>3154</v>
      </c>
      <c r="I818" t="s">
        <v>3153</v>
      </c>
      <c r="J818" s="21" t="s">
        <v>3154</v>
      </c>
      <c r="K818" s="423"/>
      <c r="L818"/>
      <c r="N818"/>
      <c r="O818"/>
      <c r="P818"/>
      <c r="Q818"/>
      <c r="R818"/>
    </row>
    <row r="819" spans="1:18" ht="15" customHeight="1" x14ac:dyDescent="0.45">
      <c r="A819" s="21">
        <v>126515001</v>
      </c>
      <c r="B819" s="419">
        <v>34</v>
      </c>
      <c r="C819" s="421" t="s">
        <v>12825</v>
      </c>
      <c r="D819" s="431" t="s">
        <v>12828</v>
      </c>
      <c r="E819" t="s">
        <v>819</v>
      </c>
      <c r="F819" s="420" t="s">
        <v>14091</v>
      </c>
      <c r="G819" s="422" t="s">
        <v>1233</v>
      </c>
      <c r="H819" s="21" t="s">
        <v>3156</v>
      </c>
      <c r="I819" t="s">
        <v>3155</v>
      </c>
      <c r="J819" s="21" t="s">
        <v>3156</v>
      </c>
      <c r="K819" s="423"/>
      <c r="L819"/>
      <c r="N819"/>
      <c r="O819"/>
      <c r="P819"/>
      <c r="Q819"/>
      <c r="R819"/>
    </row>
    <row r="820" spans="1:18" ht="15" customHeight="1" x14ac:dyDescent="0.45">
      <c r="A820" s="21">
        <v>126515001</v>
      </c>
      <c r="B820" s="419">
        <v>35</v>
      </c>
      <c r="C820" s="421" t="s">
        <v>12827</v>
      </c>
      <c r="D820" s="431" t="s">
        <v>12830</v>
      </c>
      <c r="E820" t="s">
        <v>819</v>
      </c>
      <c r="F820" s="420" t="s">
        <v>14091</v>
      </c>
      <c r="G820" s="422" t="s">
        <v>1233</v>
      </c>
      <c r="H820" s="21" t="s">
        <v>3158</v>
      </c>
      <c r="I820" t="s">
        <v>3157</v>
      </c>
      <c r="J820" s="21" t="s">
        <v>3158</v>
      </c>
      <c r="K820" s="423"/>
      <c r="L820"/>
      <c r="N820"/>
      <c r="O820"/>
      <c r="P820"/>
      <c r="Q820"/>
      <c r="R820"/>
    </row>
    <row r="821" spans="1:18" ht="15" customHeight="1" x14ac:dyDescent="0.45">
      <c r="A821" s="21">
        <v>126515001</v>
      </c>
      <c r="B821" s="419">
        <v>36</v>
      </c>
      <c r="C821" s="421" t="s">
        <v>12829</v>
      </c>
      <c r="D821" s="431" t="s">
        <v>12832</v>
      </c>
      <c r="E821" t="s">
        <v>819</v>
      </c>
      <c r="F821" s="420" t="s">
        <v>14091</v>
      </c>
      <c r="G821" s="422" t="s">
        <v>1233</v>
      </c>
      <c r="H821" s="21" t="s">
        <v>3160</v>
      </c>
      <c r="I821" t="s">
        <v>3159</v>
      </c>
      <c r="J821" s="21" t="s">
        <v>3160</v>
      </c>
      <c r="K821" s="423"/>
      <c r="L821"/>
      <c r="N821"/>
      <c r="O821"/>
      <c r="P821"/>
      <c r="Q821"/>
      <c r="R821"/>
    </row>
    <row r="822" spans="1:18" ht="15" customHeight="1" x14ac:dyDescent="0.45">
      <c r="A822" s="21">
        <v>126515001</v>
      </c>
      <c r="B822" s="419">
        <v>37</v>
      </c>
      <c r="C822" s="421" t="s">
        <v>12831</v>
      </c>
      <c r="D822" s="431" t="s">
        <v>12834</v>
      </c>
      <c r="E822" t="s">
        <v>819</v>
      </c>
      <c r="F822" s="420" t="s">
        <v>14091</v>
      </c>
      <c r="G822" s="422" t="s">
        <v>1233</v>
      </c>
      <c r="H822" s="21" t="s">
        <v>3162</v>
      </c>
      <c r="I822" t="s">
        <v>3161</v>
      </c>
      <c r="J822" s="21" t="s">
        <v>3162</v>
      </c>
      <c r="K822" s="423"/>
      <c r="L822"/>
      <c r="N822"/>
      <c r="O822"/>
      <c r="P822"/>
      <c r="Q822"/>
      <c r="R822"/>
    </row>
    <row r="823" spans="1:18" ht="15" customHeight="1" x14ac:dyDescent="0.45">
      <c r="A823" s="21">
        <v>126515001</v>
      </c>
      <c r="B823" s="419">
        <v>38</v>
      </c>
      <c r="C823" s="421" t="s">
        <v>12833</v>
      </c>
      <c r="D823" s="431" t="s">
        <v>12836</v>
      </c>
      <c r="E823" t="s">
        <v>819</v>
      </c>
      <c r="F823" s="420" t="s">
        <v>14091</v>
      </c>
      <c r="G823" s="422" t="s">
        <v>1233</v>
      </c>
      <c r="H823" s="21" t="s">
        <v>3574</v>
      </c>
      <c r="I823" t="s">
        <v>3575</v>
      </c>
      <c r="J823" s="21" t="s">
        <v>3574</v>
      </c>
      <c r="K823" s="423"/>
      <c r="L823"/>
      <c r="N823"/>
      <c r="O823"/>
      <c r="P823"/>
      <c r="Q823"/>
      <c r="R823"/>
    </row>
    <row r="824" spans="1:18" ht="15" customHeight="1" x14ac:dyDescent="0.45">
      <c r="A824" s="21">
        <v>126515001</v>
      </c>
      <c r="B824" s="419">
        <v>39</v>
      </c>
      <c r="C824" s="421" t="s">
        <v>12835</v>
      </c>
      <c r="D824" s="431" t="s">
        <v>12838</v>
      </c>
      <c r="E824" t="s">
        <v>819</v>
      </c>
      <c r="F824" s="420" t="s">
        <v>14091</v>
      </c>
      <c r="G824" s="422" t="s">
        <v>1233</v>
      </c>
      <c r="H824" s="21" t="s">
        <v>3164</v>
      </c>
      <c r="I824" t="s">
        <v>3163</v>
      </c>
      <c r="J824" s="21" t="s">
        <v>3164</v>
      </c>
      <c r="K824" s="423"/>
      <c r="L824"/>
      <c r="N824"/>
      <c r="O824"/>
      <c r="P824"/>
      <c r="Q824"/>
      <c r="R824"/>
    </row>
    <row r="825" spans="1:18" ht="15" customHeight="1" x14ac:dyDescent="0.45">
      <c r="A825" s="21">
        <v>126515001</v>
      </c>
      <c r="B825" s="419">
        <v>40</v>
      </c>
      <c r="C825" s="421" t="s">
        <v>12837</v>
      </c>
      <c r="D825" s="431" t="s">
        <v>12840</v>
      </c>
      <c r="E825" t="s">
        <v>819</v>
      </c>
      <c r="F825" s="420" t="s">
        <v>14091</v>
      </c>
      <c r="G825" s="422" t="s">
        <v>1233</v>
      </c>
      <c r="H825" s="21" t="s">
        <v>3166</v>
      </c>
      <c r="I825" t="s">
        <v>3165</v>
      </c>
      <c r="J825" s="21" t="s">
        <v>3166</v>
      </c>
      <c r="K825" s="423"/>
      <c r="L825"/>
      <c r="N825"/>
      <c r="O825"/>
      <c r="P825"/>
      <c r="Q825"/>
      <c r="R825"/>
    </row>
    <row r="826" spans="1:18" ht="15" customHeight="1" x14ac:dyDescent="0.45">
      <c r="A826" s="21">
        <v>126515001</v>
      </c>
      <c r="B826" s="419">
        <v>41</v>
      </c>
      <c r="C826" s="421" t="s">
        <v>12839</v>
      </c>
      <c r="D826" s="431" t="s">
        <v>12842</v>
      </c>
      <c r="E826" t="s">
        <v>819</v>
      </c>
      <c r="F826" s="420" t="s">
        <v>14091</v>
      </c>
      <c r="G826" s="422" t="s">
        <v>1233</v>
      </c>
      <c r="H826" s="21" t="s">
        <v>3168</v>
      </c>
      <c r="I826" t="s">
        <v>3167</v>
      </c>
      <c r="J826" s="21" t="s">
        <v>3168</v>
      </c>
      <c r="K826" s="423"/>
      <c r="L826"/>
      <c r="N826"/>
      <c r="O826"/>
      <c r="P826"/>
      <c r="Q826"/>
      <c r="R826"/>
    </row>
    <row r="827" spans="1:18" ht="15" customHeight="1" x14ac:dyDescent="0.45">
      <c r="A827" s="21">
        <v>126515001</v>
      </c>
      <c r="B827" s="419">
        <v>42</v>
      </c>
      <c r="C827" s="421" t="s">
        <v>12841</v>
      </c>
      <c r="D827" s="431" t="s">
        <v>12844</v>
      </c>
      <c r="E827" t="s">
        <v>819</v>
      </c>
      <c r="F827" s="420" t="s">
        <v>14091</v>
      </c>
      <c r="G827" s="422" t="s">
        <v>1233</v>
      </c>
      <c r="H827" s="21" t="s">
        <v>3576</v>
      </c>
      <c r="I827" t="s">
        <v>3577</v>
      </c>
      <c r="J827" s="21" t="s">
        <v>3576</v>
      </c>
      <c r="K827" s="423"/>
      <c r="L827"/>
      <c r="N827"/>
      <c r="O827"/>
      <c r="P827"/>
      <c r="Q827"/>
      <c r="R827"/>
    </row>
    <row r="828" spans="1:18" ht="15" customHeight="1" x14ac:dyDescent="0.45">
      <c r="A828" s="21">
        <v>126515001</v>
      </c>
      <c r="B828" s="419">
        <v>43</v>
      </c>
      <c r="C828" s="421" t="s">
        <v>12843</v>
      </c>
      <c r="D828" s="431" t="s">
        <v>12846</v>
      </c>
      <c r="E828" t="s">
        <v>819</v>
      </c>
      <c r="F828" s="420" t="s">
        <v>14091</v>
      </c>
      <c r="G828" s="422" t="s">
        <v>1233</v>
      </c>
      <c r="H828" s="21" t="s">
        <v>3170</v>
      </c>
      <c r="I828" t="s">
        <v>3169</v>
      </c>
      <c r="J828" s="21" t="s">
        <v>3170</v>
      </c>
      <c r="K828" s="423"/>
      <c r="L828"/>
      <c r="N828"/>
      <c r="O828"/>
      <c r="P828"/>
      <c r="Q828"/>
      <c r="R828"/>
    </row>
    <row r="829" spans="1:18" ht="15" customHeight="1" x14ac:dyDescent="0.45">
      <c r="A829" s="21">
        <v>126515001</v>
      </c>
      <c r="B829" s="419">
        <v>44</v>
      </c>
      <c r="C829" s="421" t="s">
        <v>12845</v>
      </c>
      <c r="D829" s="431" t="s">
        <v>12848</v>
      </c>
      <c r="E829" t="s">
        <v>819</v>
      </c>
      <c r="F829" s="420" t="s">
        <v>14091</v>
      </c>
      <c r="G829" s="422" t="s">
        <v>1233</v>
      </c>
      <c r="H829" s="21" t="s">
        <v>3172</v>
      </c>
      <c r="I829" t="s">
        <v>3171</v>
      </c>
      <c r="J829" s="21" t="s">
        <v>3172</v>
      </c>
      <c r="K829" s="423"/>
      <c r="L829"/>
      <c r="N829"/>
      <c r="O829"/>
      <c r="P829"/>
      <c r="Q829"/>
      <c r="R829"/>
    </row>
    <row r="830" spans="1:18" ht="15" customHeight="1" x14ac:dyDescent="0.45">
      <c r="A830" s="21">
        <v>126515001</v>
      </c>
      <c r="B830" s="419">
        <v>45</v>
      </c>
      <c r="C830" s="421" t="s">
        <v>12847</v>
      </c>
      <c r="D830" s="431" t="s">
        <v>12850</v>
      </c>
      <c r="E830" t="s">
        <v>819</v>
      </c>
      <c r="F830" s="420" t="s">
        <v>14091</v>
      </c>
      <c r="G830" s="422" t="s">
        <v>1233</v>
      </c>
      <c r="H830" s="21" t="s">
        <v>3174</v>
      </c>
      <c r="I830" t="s">
        <v>3173</v>
      </c>
      <c r="J830" s="21" t="s">
        <v>3174</v>
      </c>
      <c r="K830" s="423"/>
      <c r="L830"/>
      <c r="N830"/>
      <c r="O830"/>
      <c r="P830"/>
      <c r="Q830"/>
      <c r="R830"/>
    </row>
    <row r="831" spans="1:18" ht="15" customHeight="1" x14ac:dyDescent="0.45">
      <c r="A831" s="21">
        <v>126515001</v>
      </c>
      <c r="B831" s="419">
        <v>46</v>
      </c>
      <c r="C831" s="421" t="s">
        <v>12849</v>
      </c>
      <c r="D831" s="431" t="s">
        <v>12852</v>
      </c>
      <c r="E831" t="s">
        <v>819</v>
      </c>
      <c r="F831" s="420" t="s">
        <v>14091</v>
      </c>
      <c r="G831" s="422" t="s">
        <v>1233</v>
      </c>
      <c r="H831" s="21" t="s">
        <v>3176</v>
      </c>
      <c r="I831" t="s">
        <v>3175</v>
      </c>
      <c r="J831" s="21" t="s">
        <v>3176</v>
      </c>
      <c r="K831" s="423"/>
      <c r="L831"/>
      <c r="N831"/>
      <c r="O831"/>
      <c r="P831"/>
      <c r="Q831"/>
      <c r="R831"/>
    </row>
    <row r="832" spans="1:18" ht="15" customHeight="1" x14ac:dyDescent="0.45">
      <c r="A832" s="21">
        <v>126515001</v>
      </c>
      <c r="B832" s="419">
        <v>47</v>
      </c>
      <c r="C832" s="421" t="s">
        <v>12851</v>
      </c>
      <c r="D832" s="431" t="s">
        <v>12854</v>
      </c>
      <c r="E832" t="s">
        <v>819</v>
      </c>
      <c r="F832" s="420" t="s">
        <v>14091</v>
      </c>
      <c r="G832" s="422" t="s">
        <v>1233</v>
      </c>
      <c r="H832" s="21" t="s">
        <v>3178</v>
      </c>
      <c r="I832" t="s">
        <v>3177</v>
      </c>
      <c r="J832" s="21" t="s">
        <v>3178</v>
      </c>
      <c r="K832" s="423"/>
      <c r="L832"/>
      <c r="N832"/>
      <c r="O832"/>
      <c r="P832"/>
      <c r="Q832"/>
      <c r="R832"/>
    </row>
    <row r="833" spans="1:18" ht="15" customHeight="1" x14ac:dyDescent="0.45">
      <c r="A833" s="21">
        <v>126515001</v>
      </c>
      <c r="B833" s="419">
        <v>48</v>
      </c>
      <c r="C833" s="421" t="s">
        <v>12853</v>
      </c>
      <c r="D833" s="431" t="s">
        <v>12856</v>
      </c>
      <c r="E833" t="s">
        <v>819</v>
      </c>
      <c r="F833" s="420" t="s">
        <v>14091</v>
      </c>
      <c r="G833" s="422" t="s">
        <v>1233</v>
      </c>
      <c r="H833" s="21" t="s">
        <v>3180</v>
      </c>
      <c r="I833" t="s">
        <v>3179</v>
      </c>
      <c r="J833" s="21" t="s">
        <v>3180</v>
      </c>
      <c r="K833" s="423"/>
      <c r="L833"/>
      <c r="N833"/>
      <c r="O833"/>
      <c r="P833"/>
      <c r="Q833"/>
      <c r="R833"/>
    </row>
    <row r="834" spans="1:18" ht="15" customHeight="1" x14ac:dyDescent="0.45">
      <c r="A834" s="21">
        <v>126515001</v>
      </c>
      <c r="B834" s="419">
        <v>49</v>
      </c>
      <c r="C834" s="421" t="s">
        <v>12855</v>
      </c>
      <c r="D834" s="431" t="s">
        <v>12858</v>
      </c>
      <c r="E834" t="s">
        <v>819</v>
      </c>
      <c r="F834" s="420" t="s">
        <v>14091</v>
      </c>
      <c r="G834" s="422" t="s">
        <v>1233</v>
      </c>
      <c r="H834" s="21" t="s">
        <v>3182</v>
      </c>
      <c r="I834" t="s">
        <v>3181</v>
      </c>
      <c r="J834" s="21" t="s">
        <v>3182</v>
      </c>
      <c r="K834" s="423"/>
      <c r="L834"/>
      <c r="N834"/>
      <c r="O834"/>
      <c r="P834"/>
      <c r="Q834"/>
      <c r="R834"/>
    </row>
    <row r="835" spans="1:18" ht="15" customHeight="1" x14ac:dyDescent="0.45">
      <c r="A835" s="21">
        <v>126515001</v>
      </c>
      <c r="B835" s="419">
        <v>50</v>
      </c>
      <c r="C835" s="421" t="s">
        <v>12857</v>
      </c>
      <c r="D835" s="431" t="s">
        <v>12860</v>
      </c>
      <c r="E835" t="s">
        <v>819</v>
      </c>
      <c r="F835" s="420" t="s">
        <v>14091</v>
      </c>
      <c r="G835" s="422" t="s">
        <v>1233</v>
      </c>
      <c r="H835" s="21" t="s">
        <v>3184</v>
      </c>
      <c r="I835" t="s">
        <v>3183</v>
      </c>
      <c r="J835" s="21" t="s">
        <v>3184</v>
      </c>
      <c r="K835" s="423"/>
      <c r="L835"/>
      <c r="N835"/>
      <c r="O835"/>
      <c r="P835"/>
      <c r="Q835"/>
      <c r="R835"/>
    </row>
    <row r="836" spans="1:18" ht="15" customHeight="1" x14ac:dyDescent="0.45">
      <c r="A836" s="21">
        <v>126515001</v>
      </c>
      <c r="B836" s="419">
        <v>51</v>
      </c>
      <c r="C836" s="421" t="s">
        <v>12859</v>
      </c>
      <c r="D836" s="431" t="s">
        <v>12862</v>
      </c>
      <c r="E836" t="s">
        <v>819</v>
      </c>
      <c r="F836" s="420" t="s">
        <v>14091</v>
      </c>
      <c r="G836" s="422" t="s">
        <v>1233</v>
      </c>
      <c r="H836" s="21" t="s">
        <v>3186</v>
      </c>
      <c r="I836" t="s">
        <v>3185</v>
      </c>
      <c r="J836" s="21" t="s">
        <v>3186</v>
      </c>
      <c r="K836" s="423"/>
      <c r="L836"/>
      <c r="N836"/>
      <c r="O836"/>
      <c r="P836"/>
      <c r="Q836"/>
      <c r="R836"/>
    </row>
    <row r="837" spans="1:18" ht="15" customHeight="1" x14ac:dyDescent="0.45">
      <c r="A837" s="21">
        <v>126515001</v>
      </c>
      <c r="B837" s="419">
        <v>52</v>
      </c>
      <c r="C837" s="421" t="s">
        <v>12861</v>
      </c>
      <c r="D837" s="431" t="s">
        <v>12864</v>
      </c>
      <c r="E837" t="s">
        <v>819</v>
      </c>
      <c r="F837" s="420" t="s">
        <v>14091</v>
      </c>
      <c r="G837" s="422" t="s">
        <v>1233</v>
      </c>
      <c r="H837" s="21" t="s">
        <v>3188</v>
      </c>
      <c r="I837" t="s">
        <v>3187</v>
      </c>
      <c r="J837" s="21" t="s">
        <v>3188</v>
      </c>
      <c r="K837" s="423"/>
      <c r="L837"/>
      <c r="N837"/>
      <c r="O837"/>
      <c r="P837"/>
      <c r="Q837"/>
      <c r="R837"/>
    </row>
    <row r="838" spans="1:18" ht="15" customHeight="1" x14ac:dyDescent="0.45">
      <c r="A838" s="21">
        <v>126515001</v>
      </c>
      <c r="B838" s="419">
        <v>53</v>
      </c>
      <c r="C838" s="421" t="s">
        <v>12863</v>
      </c>
      <c r="D838" s="431" t="s">
        <v>12866</v>
      </c>
      <c r="E838" t="s">
        <v>819</v>
      </c>
      <c r="F838" s="420" t="s">
        <v>14091</v>
      </c>
      <c r="G838" s="422" t="s">
        <v>1233</v>
      </c>
      <c r="H838" s="21" t="s">
        <v>11032</v>
      </c>
      <c r="I838" t="s">
        <v>11033</v>
      </c>
      <c r="J838" s="21" t="s">
        <v>11032</v>
      </c>
      <c r="K838" s="423"/>
      <c r="L838"/>
      <c r="N838"/>
      <c r="O838"/>
      <c r="P838"/>
      <c r="Q838"/>
      <c r="R838"/>
    </row>
    <row r="839" spans="1:18" ht="15" customHeight="1" x14ac:dyDescent="0.45">
      <c r="A839" s="21">
        <v>126515001</v>
      </c>
      <c r="B839" s="419">
        <v>54</v>
      </c>
      <c r="C839" s="421" t="s">
        <v>12865</v>
      </c>
      <c r="D839" s="431" t="s">
        <v>14032</v>
      </c>
      <c r="E839" t="s">
        <v>819</v>
      </c>
      <c r="F839" s="420" t="s">
        <v>14091</v>
      </c>
      <c r="G839" s="422" t="s">
        <v>1233</v>
      </c>
      <c r="H839" s="21" t="s">
        <v>14033</v>
      </c>
      <c r="I839" t="s">
        <v>14034</v>
      </c>
      <c r="J839" s="21" t="s">
        <v>14033</v>
      </c>
      <c r="K839" s="423"/>
      <c r="L839"/>
      <c r="N839"/>
      <c r="O839"/>
      <c r="P839"/>
      <c r="Q839"/>
      <c r="R839"/>
    </row>
    <row r="840" spans="1:18" ht="15" customHeight="1" x14ac:dyDescent="0.45">
      <c r="A840" s="21">
        <v>126515001</v>
      </c>
      <c r="B840" s="419">
        <v>55</v>
      </c>
      <c r="C840" s="421" t="s">
        <v>12867</v>
      </c>
      <c r="D840" s="431" t="s">
        <v>12868</v>
      </c>
      <c r="E840" t="s">
        <v>819</v>
      </c>
      <c r="F840" s="420" t="s">
        <v>14091</v>
      </c>
      <c r="G840" s="422" t="s">
        <v>1233</v>
      </c>
      <c r="H840" s="21" t="s">
        <v>3190</v>
      </c>
      <c r="I840" t="s">
        <v>3189</v>
      </c>
      <c r="J840" s="21" t="s">
        <v>3190</v>
      </c>
      <c r="K840" s="423"/>
      <c r="L840"/>
      <c r="N840"/>
      <c r="O840"/>
      <c r="P840"/>
      <c r="Q840"/>
      <c r="R840"/>
    </row>
    <row r="841" spans="1:18" ht="15" customHeight="1" x14ac:dyDescent="0.45">
      <c r="A841" s="21">
        <v>126515001</v>
      </c>
      <c r="B841" s="419">
        <v>56</v>
      </c>
      <c r="C841" s="421" t="s">
        <v>12869</v>
      </c>
      <c r="D841" s="431" t="s">
        <v>12870</v>
      </c>
      <c r="E841" t="s">
        <v>819</v>
      </c>
      <c r="F841" s="420" t="s">
        <v>14091</v>
      </c>
      <c r="G841" s="422" t="s">
        <v>1233</v>
      </c>
      <c r="H841" s="21" t="s">
        <v>3193</v>
      </c>
      <c r="I841" t="s">
        <v>3192</v>
      </c>
      <c r="J841" s="21" t="s">
        <v>3193</v>
      </c>
      <c r="K841" s="423"/>
      <c r="L841"/>
      <c r="N841"/>
      <c r="O841"/>
      <c r="P841"/>
      <c r="Q841"/>
      <c r="R841"/>
    </row>
    <row r="842" spans="1:18" ht="15" customHeight="1" x14ac:dyDescent="0.45">
      <c r="A842" s="21">
        <v>126515001</v>
      </c>
      <c r="B842" s="419">
        <v>57</v>
      </c>
      <c r="C842" s="421" t="s">
        <v>12871</v>
      </c>
      <c r="D842" s="431" t="s">
        <v>12872</v>
      </c>
      <c r="E842" t="s">
        <v>819</v>
      </c>
      <c r="F842" s="420" t="s">
        <v>14091</v>
      </c>
      <c r="G842" s="422" t="s">
        <v>1233</v>
      </c>
      <c r="H842" s="21" t="s">
        <v>3195</v>
      </c>
      <c r="I842" t="s">
        <v>3194</v>
      </c>
      <c r="J842" s="21" t="s">
        <v>3195</v>
      </c>
      <c r="K842" s="423"/>
      <c r="L842"/>
      <c r="N842"/>
      <c r="O842"/>
      <c r="P842"/>
      <c r="Q842"/>
      <c r="R842"/>
    </row>
    <row r="843" spans="1:18" ht="15" customHeight="1" x14ac:dyDescent="0.45">
      <c r="A843" s="21">
        <v>126515001</v>
      </c>
      <c r="B843" s="419">
        <v>58</v>
      </c>
      <c r="C843" s="421" t="s">
        <v>12873</v>
      </c>
      <c r="D843" s="431" t="s">
        <v>12874</v>
      </c>
      <c r="E843" t="s">
        <v>819</v>
      </c>
      <c r="F843" s="420" t="s">
        <v>14091</v>
      </c>
      <c r="G843" s="422" t="s">
        <v>1233</v>
      </c>
      <c r="H843" s="21" t="s">
        <v>3197</v>
      </c>
      <c r="I843" t="s">
        <v>3196</v>
      </c>
      <c r="J843" s="21" t="s">
        <v>3197</v>
      </c>
      <c r="K843" s="423"/>
      <c r="L843"/>
      <c r="N843"/>
      <c r="O843"/>
      <c r="P843"/>
      <c r="Q843"/>
      <c r="R843"/>
    </row>
    <row r="844" spans="1:18" ht="15" customHeight="1" x14ac:dyDescent="0.45">
      <c r="A844" s="21">
        <v>126515001</v>
      </c>
      <c r="B844" s="419">
        <v>59</v>
      </c>
      <c r="C844" s="421" t="s">
        <v>12875</v>
      </c>
      <c r="D844" s="431" t="s">
        <v>12876</v>
      </c>
      <c r="E844" t="s">
        <v>819</v>
      </c>
      <c r="F844" s="420" t="s">
        <v>14091</v>
      </c>
      <c r="G844" s="422" t="s">
        <v>1233</v>
      </c>
      <c r="H844" s="21" t="s">
        <v>3199</v>
      </c>
      <c r="I844" t="s">
        <v>3198</v>
      </c>
      <c r="J844" s="21" t="s">
        <v>3199</v>
      </c>
      <c r="K844" s="423"/>
      <c r="L844"/>
      <c r="N844"/>
      <c r="O844"/>
      <c r="P844"/>
      <c r="Q844"/>
      <c r="R844"/>
    </row>
    <row r="845" spans="1:18" ht="15" customHeight="1" x14ac:dyDescent="0.45">
      <c r="A845" s="21">
        <v>126515001</v>
      </c>
      <c r="B845" s="419">
        <v>60</v>
      </c>
      <c r="C845" s="421" t="s">
        <v>12877</v>
      </c>
      <c r="D845" s="431" t="s">
        <v>12878</v>
      </c>
      <c r="E845" t="s">
        <v>819</v>
      </c>
      <c r="F845" s="420" t="s">
        <v>14091</v>
      </c>
      <c r="G845" s="422" t="s">
        <v>1233</v>
      </c>
      <c r="H845" s="21" t="s">
        <v>3201</v>
      </c>
      <c r="I845" t="s">
        <v>3200</v>
      </c>
      <c r="J845" s="21" t="s">
        <v>3201</v>
      </c>
      <c r="K845" s="423"/>
      <c r="L845"/>
      <c r="N845"/>
      <c r="O845"/>
      <c r="P845"/>
      <c r="Q845"/>
      <c r="R845"/>
    </row>
    <row r="846" spans="1:18" ht="15" customHeight="1" x14ac:dyDescent="0.45">
      <c r="A846" s="21">
        <v>126515001</v>
      </c>
      <c r="B846" s="419">
        <v>61</v>
      </c>
      <c r="C846" s="421" t="s">
        <v>12879</v>
      </c>
      <c r="D846" s="431" t="s">
        <v>12880</v>
      </c>
      <c r="E846" t="s">
        <v>819</v>
      </c>
      <c r="F846" s="420" t="s">
        <v>14091</v>
      </c>
      <c r="G846" s="422" t="s">
        <v>1233</v>
      </c>
      <c r="H846" s="21" t="s">
        <v>3203</v>
      </c>
      <c r="I846" t="s">
        <v>3202</v>
      </c>
      <c r="J846" s="21" t="s">
        <v>3203</v>
      </c>
      <c r="K846" s="423"/>
      <c r="L846"/>
      <c r="N846"/>
      <c r="O846"/>
      <c r="P846"/>
      <c r="Q846"/>
      <c r="R846"/>
    </row>
    <row r="847" spans="1:18" ht="15" customHeight="1" x14ac:dyDescent="0.45">
      <c r="A847" s="21">
        <v>126515001</v>
      </c>
      <c r="B847" s="419">
        <v>62</v>
      </c>
      <c r="C847" s="421" t="s">
        <v>12881</v>
      </c>
      <c r="D847" s="431" t="s">
        <v>12882</v>
      </c>
      <c r="E847" t="s">
        <v>819</v>
      </c>
      <c r="F847" s="420" t="s">
        <v>14091</v>
      </c>
      <c r="G847" s="422" t="s">
        <v>1233</v>
      </c>
      <c r="H847" s="21" t="s">
        <v>3205</v>
      </c>
      <c r="I847" t="s">
        <v>3204</v>
      </c>
      <c r="J847" s="21" t="s">
        <v>3205</v>
      </c>
      <c r="K847" s="423"/>
      <c r="L847"/>
      <c r="N847"/>
      <c r="O847"/>
      <c r="P847"/>
      <c r="Q847"/>
      <c r="R847"/>
    </row>
    <row r="848" spans="1:18" ht="15" customHeight="1" x14ac:dyDescent="0.45">
      <c r="A848" s="21">
        <v>126515001</v>
      </c>
      <c r="B848" s="419">
        <v>63</v>
      </c>
      <c r="C848" s="421" t="s">
        <v>12883</v>
      </c>
      <c r="D848" s="431" t="s">
        <v>12884</v>
      </c>
      <c r="E848" t="s">
        <v>819</v>
      </c>
      <c r="F848" s="420" t="s">
        <v>14091</v>
      </c>
      <c r="G848" s="422" t="s">
        <v>1233</v>
      </c>
      <c r="H848" s="21" t="s">
        <v>11034</v>
      </c>
      <c r="I848" t="s">
        <v>11035</v>
      </c>
      <c r="J848" s="21" t="s">
        <v>11034</v>
      </c>
      <c r="K848" s="423"/>
      <c r="L848"/>
      <c r="N848"/>
      <c r="O848"/>
      <c r="P848"/>
      <c r="Q848"/>
      <c r="R848"/>
    </row>
    <row r="849" spans="1:18" ht="15" customHeight="1" x14ac:dyDescent="0.45">
      <c r="A849" s="21">
        <v>126515001</v>
      </c>
      <c r="B849" s="419">
        <v>64</v>
      </c>
      <c r="C849" s="421" t="s">
        <v>12885</v>
      </c>
      <c r="D849" s="431" t="s">
        <v>12886</v>
      </c>
      <c r="E849" t="s">
        <v>819</v>
      </c>
      <c r="F849" s="420" t="s">
        <v>14091</v>
      </c>
      <c r="G849" s="422" t="s">
        <v>1233</v>
      </c>
      <c r="H849" s="21" t="s">
        <v>3207</v>
      </c>
      <c r="I849" t="s">
        <v>3206</v>
      </c>
      <c r="J849" s="21" t="s">
        <v>3207</v>
      </c>
      <c r="K849" s="423"/>
      <c r="L849"/>
      <c r="N849"/>
      <c r="O849"/>
      <c r="P849"/>
      <c r="Q849"/>
      <c r="R849"/>
    </row>
    <row r="850" spans="1:18" ht="15" customHeight="1" x14ac:dyDescent="0.45">
      <c r="A850" s="21">
        <v>126515001</v>
      </c>
      <c r="B850" s="419">
        <v>65</v>
      </c>
      <c r="C850" s="421" t="s">
        <v>12887</v>
      </c>
      <c r="D850" s="431" t="s">
        <v>12888</v>
      </c>
      <c r="E850" t="s">
        <v>819</v>
      </c>
      <c r="F850" s="420" t="s">
        <v>14091</v>
      </c>
      <c r="G850" s="422" t="s">
        <v>1233</v>
      </c>
      <c r="H850" s="21" t="s">
        <v>3209</v>
      </c>
      <c r="I850" t="s">
        <v>3208</v>
      </c>
      <c r="J850" s="21" t="s">
        <v>3209</v>
      </c>
      <c r="K850" s="423"/>
      <c r="L850"/>
      <c r="N850"/>
      <c r="O850"/>
      <c r="P850"/>
      <c r="Q850"/>
      <c r="R850"/>
    </row>
    <row r="851" spans="1:18" ht="15" customHeight="1" x14ac:dyDescent="0.45">
      <c r="A851" s="21">
        <v>126515001</v>
      </c>
      <c r="B851" s="419">
        <v>66</v>
      </c>
      <c r="C851" s="421" t="s">
        <v>12889</v>
      </c>
      <c r="D851" s="431" t="s">
        <v>12890</v>
      </c>
      <c r="E851" t="s">
        <v>819</v>
      </c>
      <c r="F851" s="420" t="s">
        <v>14091</v>
      </c>
      <c r="G851" s="422" t="s">
        <v>1233</v>
      </c>
      <c r="H851" s="21" t="s">
        <v>3211</v>
      </c>
      <c r="I851" t="s">
        <v>3210</v>
      </c>
      <c r="J851" s="21" t="s">
        <v>3211</v>
      </c>
      <c r="K851" s="423"/>
      <c r="L851"/>
      <c r="N851"/>
      <c r="O851"/>
      <c r="P851"/>
      <c r="Q851"/>
      <c r="R851"/>
    </row>
    <row r="852" spans="1:18" ht="15" customHeight="1" x14ac:dyDescent="0.45">
      <c r="A852" s="21">
        <v>126515001</v>
      </c>
      <c r="B852" s="419">
        <v>67</v>
      </c>
      <c r="C852" s="421" t="s">
        <v>12891</v>
      </c>
      <c r="D852" s="431" t="s">
        <v>12892</v>
      </c>
      <c r="E852" t="s">
        <v>819</v>
      </c>
      <c r="F852" s="420" t="s">
        <v>14091</v>
      </c>
      <c r="G852" s="422" t="s">
        <v>1233</v>
      </c>
      <c r="H852" s="21" t="s">
        <v>3212</v>
      </c>
      <c r="I852" t="s">
        <v>11113</v>
      </c>
      <c r="J852" s="21" t="s">
        <v>3212</v>
      </c>
      <c r="K852" s="423"/>
      <c r="L852"/>
      <c r="N852"/>
      <c r="O852"/>
      <c r="P852"/>
      <c r="Q852"/>
      <c r="R852"/>
    </row>
    <row r="853" spans="1:18" ht="15" customHeight="1" x14ac:dyDescent="0.45">
      <c r="A853" s="21">
        <v>126515001</v>
      </c>
      <c r="B853" s="419">
        <v>68</v>
      </c>
      <c r="C853" s="421" t="s">
        <v>12893</v>
      </c>
      <c r="D853" s="431" t="s">
        <v>12894</v>
      </c>
      <c r="E853" t="s">
        <v>819</v>
      </c>
      <c r="F853" s="420" t="s">
        <v>14091</v>
      </c>
      <c r="G853" s="422" t="s">
        <v>1233</v>
      </c>
      <c r="H853" s="21" t="s">
        <v>3214</v>
      </c>
      <c r="I853" t="s">
        <v>3213</v>
      </c>
      <c r="J853" s="21" t="s">
        <v>3214</v>
      </c>
      <c r="K853" s="423"/>
      <c r="L853"/>
      <c r="N853"/>
      <c r="O853"/>
      <c r="P853"/>
      <c r="Q853"/>
      <c r="R853"/>
    </row>
    <row r="854" spans="1:18" ht="15" customHeight="1" x14ac:dyDescent="0.45">
      <c r="A854" s="21">
        <v>126515001</v>
      </c>
      <c r="B854" s="419">
        <v>69</v>
      </c>
      <c r="C854" s="421" t="s">
        <v>12895</v>
      </c>
      <c r="D854" s="431" t="s">
        <v>12896</v>
      </c>
      <c r="E854" t="s">
        <v>819</v>
      </c>
      <c r="F854" s="420" t="s">
        <v>14091</v>
      </c>
      <c r="G854" s="422" t="s">
        <v>1233</v>
      </c>
      <c r="H854" s="21" t="s">
        <v>3216</v>
      </c>
      <c r="I854" t="s">
        <v>3215</v>
      </c>
      <c r="J854" s="21" t="s">
        <v>3216</v>
      </c>
      <c r="K854" s="423"/>
      <c r="L854"/>
      <c r="N854"/>
      <c r="O854"/>
      <c r="P854"/>
      <c r="Q854"/>
      <c r="R854"/>
    </row>
    <row r="855" spans="1:18" ht="15" customHeight="1" x14ac:dyDescent="0.45">
      <c r="A855" s="21">
        <v>126515001</v>
      </c>
      <c r="B855" s="419">
        <v>70</v>
      </c>
      <c r="C855" s="421" t="s">
        <v>12897</v>
      </c>
      <c r="D855" s="431" t="s">
        <v>12899</v>
      </c>
      <c r="E855" t="s">
        <v>819</v>
      </c>
      <c r="F855" s="420" t="s">
        <v>14091</v>
      </c>
      <c r="G855" s="422" t="s">
        <v>1233</v>
      </c>
      <c r="H855" s="21" t="s">
        <v>3218</v>
      </c>
      <c r="I855" t="s">
        <v>3217</v>
      </c>
      <c r="J855" s="21" t="s">
        <v>3218</v>
      </c>
      <c r="K855" s="423"/>
      <c r="L855"/>
      <c r="N855"/>
      <c r="O855"/>
      <c r="P855"/>
      <c r="Q855"/>
      <c r="R855"/>
    </row>
    <row r="856" spans="1:18" ht="15" customHeight="1" x14ac:dyDescent="0.45">
      <c r="A856" s="21">
        <v>126515001</v>
      </c>
      <c r="B856" s="419">
        <v>71</v>
      </c>
      <c r="C856" s="421" t="s">
        <v>12898</v>
      </c>
      <c r="D856" s="431" t="s">
        <v>12901</v>
      </c>
      <c r="E856" t="s">
        <v>819</v>
      </c>
      <c r="F856" s="420" t="s">
        <v>14091</v>
      </c>
      <c r="G856" s="422" t="s">
        <v>1233</v>
      </c>
      <c r="H856" s="21" t="s">
        <v>3220</v>
      </c>
      <c r="I856" t="s">
        <v>3219</v>
      </c>
      <c r="J856" s="21" t="s">
        <v>3220</v>
      </c>
      <c r="K856" s="423"/>
      <c r="L856"/>
      <c r="N856"/>
      <c r="O856"/>
      <c r="P856"/>
      <c r="Q856"/>
      <c r="R856"/>
    </row>
    <row r="857" spans="1:18" ht="15" customHeight="1" x14ac:dyDescent="0.45">
      <c r="A857" s="21">
        <v>126515001</v>
      </c>
      <c r="B857" s="419">
        <v>72</v>
      </c>
      <c r="C857" s="421" t="s">
        <v>12900</v>
      </c>
      <c r="D857" s="431" t="s">
        <v>13925</v>
      </c>
      <c r="E857" t="s">
        <v>819</v>
      </c>
      <c r="F857" s="420" t="s">
        <v>14091</v>
      </c>
      <c r="G857" s="422" t="s">
        <v>1233</v>
      </c>
      <c r="H857" s="21" t="s">
        <v>13926</v>
      </c>
      <c r="I857" t="s">
        <v>13927</v>
      </c>
      <c r="J857" s="21" t="s">
        <v>13926</v>
      </c>
      <c r="K857" s="423"/>
      <c r="L857"/>
      <c r="N857"/>
      <c r="O857"/>
      <c r="P857"/>
      <c r="Q857"/>
      <c r="R857"/>
    </row>
    <row r="858" spans="1:18" ht="15" customHeight="1" x14ac:dyDescent="0.45">
      <c r="A858" s="21">
        <v>126515001</v>
      </c>
      <c r="B858" s="419">
        <v>73</v>
      </c>
      <c r="C858" s="421" t="s">
        <v>12902</v>
      </c>
      <c r="D858" s="431" t="s">
        <v>14035</v>
      </c>
      <c r="E858" t="s">
        <v>819</v>
      </c>
      <c r="F858" s="420" t="s">
        <v>14091</v>
      </c>
      <c r="G858" s="422" t="s">
        <v>1233</v>
      </c>
      <c r="H858" s="21" t="s">
        <v>3221</v>
      </c>
      <c r="I858" t="s">
        <v>12903</v>
      </c>
      <c r="J858" s="21" t="s">
        <v>3221</v>
      </c>
      <c r="K858" s="423"/>
      <c r="L858"/>
      <c r="N858"/>
      <c r="O858"/>
      <c r="P858"/>
      <c r="Q858"/>
      <c r="R858"/>
    </row>
    <row r="859" spans="1:18" ht="15" customHeight="1" x14ac:dyDescent="0.45">
      <c r="A859" s="21">
        <v>126515001</v>
      </c>
      <c r="B859" s="419">
        <v>74</v>
      </c>
      <c r="C859" s="421" t="s">
        <v>12904</v>
      </c>
      <c r="D859" s="431" t="s">
        <v>12905</v>
      </c>
      <c r="E859" t="s">
        <v>819</v>
      </c>
      <c r="F859" s="420" t="s">
        <v>14091</v>
      </c>
      <c r="G859" s="422" t="s">
        <v>1233</v>
      </c>
      <c r="H859" s="21" t="s">
        <v>3191</v>
      </c>
      <c r="I859" t="s">
        <v>3447</v>
      </c>
      <c r="J859" s="21" t="s">
        <v>3191</v>
      </c>
      <c r="K859" s="423"/>
      <c r="L859"/>
      <c r="N859"/>
      <c r="O859"/>
      <c r="P859"/>
      <c r="Q859"/>
      <c r="R859"/>
    </row>
    <row r="860" spans="1:18" ht="15" customHeight="1" x14ac:dyDescent="0.45">
      <c r="A860" s="21">
        <v>126515001</v>
      </c>
      <c r="B860" s="419">
        <v>75</v>
      </c>
      <c r="C860" s="421" t="s">
        <v>12906</v>
      </c>
      <c r="D860" s="431" t="s">
        <v>12907</v>
      </c>
      <c r="E860" t="s">
        <v>819</v>
      </c>
      <c r="F860" s="420" t="s">
        <v>14091</v>
      </c>
      <c r="G860" s="422" t="s">
        <v>1233</v>
      </c>
      <c r="H860" s="21" t="s">
        <v>3223</v>
      </c>
      <c r="I860" t="s">
        <v>3222</v>
      </c>
      <c r="J860" s="21" t="s">
        <v>3223</v>
      </c>
      <c r="K860" s="423"/>
      <c r="L860"/>
      <c r="N860"/>
      <c r="O860"/>
      <c r="P860"/>
      <c r="Q860"/>
      <c r="R860"/>
    </row>
    <row r="861" spans="1:18" ht="15" customHeight="1" x14ac:dyDescent="0.45">
      <c r="A861" s="21">
        <v>126515001</v>
      </c>
      <c r="B861" s="419">
        <v>76</v>
      </c>
      <c r="C861" s="421" t="s">
        <v>12908</v>
      </c>
      <c r="D861" s="431" t="s">
        <v>12909</v>
      </c>
      <c r="E861" t="s">
        <v>819</v>
      </c>
      <c r="F861" s="420" t="s">
        <v>14091</v>
      </c>
      <c r="G861" s="422" t="s">
        <v>1233</v>
      </c>
      <c r="H861" s="21" t="s">
        <v>3225</v>
      </c>
      <c r="I861" t="s">
        <v>3224</v>
      </c>
      <c r="J861" s="21" t="s">
        <v>3225</v>
      </c>
      <c r="K861" s="423"/>
      <c r="L861"/>
      <c r="N861"/>
      <c r="O861"/>
      <c r="P861"/>
      <c r="Q861"/>
      <c r="R861"/>
    </row>
    <row r="862" spans="1:18" ht="15" customHeight="1" x14ac:dyDescent="0.45">
      <c r="A862" s="21">
        <v>126515001</v>
      </c>
      <c r="B862" s="419">
        <v>77</v>
      </c>
      <c r="C862" s="421" t="s">
        <v>12910</v>
      </c>
      <c r="D862" s="431" t="s">
        <v>13928</v>
      </c>
      <c r="E862" t="s">
        <v>819</v>
      </c>
      <c r="F862" s="420" t="s">
        <v>14091</v>
      </c>
      <c r="G862" s="422" t="s">
        <v>1233</v>
      </c>
      <c r="H862" s="21" t="s">
        <v>13929</v>
      </c>
      <c r="I862" t="s">
        <v>13930</v>
      </c>
      <c r="J862" s="21" t="s">
        <v>13929</v>
      </c>
      <c r="K862" s="423"/>
      <c r="L862"/>
      <c r="N862"/>
      <c r="O862"/>
      <c r="P862"/>
      <c r="Q862"/>
      <c r="R862"/>
    </row>
    <row r="863" spans="1:18" ht="15" customHeight="1" x14ac:dyDescent="0.45">
      <c r="A863" s="21">
        <v>126515001</v>
      </c>
      <c r="B863" s="419">
        <v>78</v>
      </c>
      <c r="C863" s="421" t="s">
        <v>12912</v>
      </c>
      <c r="D863" s="431" t="s">
        <v>12911</v>
      </c>
      <c r="E863" t="s">
        <v>819</v>
      </c>
      <c r="F863" s="420" t="s">
        <v>14091</v>
      </c>
      <c r="G863" s="422" t="s">
        <v>1233</v>
      </c>
      <c r="H863" s="21" t="s">
        <v>3227</v>
      </c>
      <c r="I863" t="s">
        <v>3226</v>
      </c>
      <c r="J863" s="21" t="s">
        <v>3227</v>
      </c>
      <c r="K863" s="423"/>
      <c r="L863"/>
      <c r="N863"/>
      <c r="O863"/>
      <c r="P863"/>
      <c r="Q863"/>
      <c r="R863"/>
    </row>
    <row r="864" spans="1:18" ht="15" customHeight="1" x14ac:dyDescent="0.45">
      <c r="A864" s="21">
        <v>126515001</v>
      </c>
      <c r="B864" s="419">
        <v>79</v>
      </c>
      <c r="C864" s="421" t="s">
        <v>12914</v>
      </c>
      <c r="D864" s="431" t="s">
        <v>12913</v>
      </c>
      <c r="E864" t="s">
        <v>819</v>
      </c>
      <c r="F864" s="420" t="s">
        <v>14091</v>
      </c>
      <c r="G864" s="422" t="s">
        <v>1233</v>
      </c>
      <c r="H864" s="21" t="s">
        <v>3228</v>
      </c>
      <c r="I864" t="s">
        <v>11114</v>
      </c>
      <c r="J864" s="21" t="s">
        <v>3228</v>
      </c>
      <c r="K864" s="423"/>
      <c r="L864"/>
      <c r="N864"/>
      <c r="O864"/>
      <c r="P864"/>
      <c r="Q864"/>
      <c r="R864"/>
    </row>
    <row r="865" spans="1:18" ht="15" customHeight="1" x14ac:dyDescent="0.45">
      <c r="A865" s="21">
        <v>126515001</v>
      </c>
      <c r="B865" s="419">
        <v>80</v>
      </c>
      <c r="C865" s="421" t="s">
        <v>12915</v>
      </c>
      <c r="D865" s="431" t="s">
        <v>13931</v>
      </c>
      <c r="E865" t="s">
        <v>819</v>
      </c>
      <c r="F865" s="420" t="s">
        <v>14091</v>
      </c>
      <c r="G865" s="422" t="s">
        <v>1233</v>
      </c>
      <c r="H865" s="21" t="s">
        <v>13932</v>
      </c>
      <c r="I865" t="s">
        <v>13933</v>
      </c>
      <c r="J865" s="21" t="s">
        <v>13932</v>
      </c>
      <c r="K865" s="423"/>
      <c r="L865"/>
      <c r="N865"/>
      <c r="O865"/>
      <c r="P865"/>
      <c r="Q865"/>
      <c r="R865"/>
    </row>
    <row r="866" spans="1:18" ht="15" customHeight="1" x14ac:dyDescent="0.45">
      <c r="A866" s="21">
        <v>126515001</v>
      </c>
      <c r="B866" s="419">
        <v>81</v>
      </c>
      <c r="C866" s="421" t="s">
        <v>12916</v>
      </c>
      <c r="D866" s="431" t="s">
        <v>12917</v>
      </c>
      <c r="E866" t="s">
        <v>819</v>
      </c>
      <c r="F866" s="420" t="s">
        <v>14091</v>
      </c>
      <c r="G866" s="422" t="s">
        <v>1233</v>
      </c>
      <c r="H866" s="21" t="s">
        <v>3230</v>
      </c>
      <c r="I866" t="s">
        <v>3229</v>
      </c>
      <c r="J866" s="21" t="s">
        <v>3230</v>
      </c>
      <c r="K866" s="423"/>
      <c r="L866"/>
      <c r="N866"/>
      <c r="O866"/>
      <c r="P866"/>
      <c r="Q866"/>
      <c r="R866"/>
    </row>
    <row r="867" spans="1:18" ht="15" customHeight="1" x14ac:dyDescent="0.45">
      <c r="A867" s="21">
        <v>126515001</v>
      </c>
      <c r="B867" s="419">
        <v>82</v>
      </c>
      <c r="C867" s="421" t="s">
        <v>12918</v>
      </c>
      <c r="D867" s="431" t="s">
        <v>12919</v>
      </c>
      <c r="E867" t="s">
        <v>819</v>
      </c>
      <c r="F867" s="420" t="s">
        <v>14091</v>
      </c>
      <c r="G867" s="422" t="s">
        <v>1233</v>
      </c>
      <c r="H867" s="21" t="s">
        <v>3232</v>
      </c>
      <c r="I867" t="s">
        <v>3231</v>
      </c>
      <c r="J867" s="21" t="s">
        <v>3232</v>
      </c>
      <c r="K867" s="423"/>
      <c r="L867"/>
      <c r="N867"/>
      <c r="O867"/>
      <c r="P867"/>
      <c r="Q867"/>
      <c r="R867"/>
    </row>
    <row r="868" spans="1:18" ht="15" customHeight="1" x14ac:dyDescent="0.45">
      <c r="A868" s="21">
        <v>126515001</v>
      </c>
      <c r="B868" s="419">
        <v>83</v>
      </c>
      <c r="C868" s="421" t="s">
        <v>12920</v>
      </c>
      <c r="D868" s="431" t="s">
        <v>12922</v>
      </c>
      <c r="E868" t="s">
        <v>819</v>
      </c>
      <c r="F868" s="420" t="s">
        <v>14091</v>
      </c>
      <c r="G868" s="422" t="s">
        <v>1233</v>
      </c>
      <c r="H868" s="21" t="s">
        <v>3234</v>
      </c>
      <c r="I868" t="s">
        <v>3233</v>
      </c>
      <c r="J868" s="21" t="s">
        <v>3234</v>
      </c>
      <c r="K868" s="423"/>
      <c r="L868"/>
      <c r="N868"/>
      <c r="O868"/>
      <c r="P868"/>
      <c r="Q868"/>
      <c r="R868"/>
    </row>
    <row r="869" spans="1:18" ht="15" customHeight="1" x14ac:dyDescent="0.45">
      <c r="A869" s="21">
        <v>126515001</v>
      </c>
      <c r="B869" s="419">
        <v>84</v>
      </c>
      <c r="C869" s="421" t="s">
        <v>12921</v>
      </c>
      <c r="D869" s="431" t="s">
        <v>12924</v>
      </c>
      <c r="E869" t="s">
        <v>819</v>
      </c>
      <c r="F869" s="420" t="s">
        <v>14091</v>
      </c>
      <c r="G869" s="422" t="s">
        <v>1233</v>
      </c>
      <c r="H869" s="21" t="s">
        <v>3236</v>
      </c>
      <c r="I869" t="s">
        <v>3235</v>
      </c>
      <c r="J869" s="21" t="s">
        <v>3236</v>
      </c>
      <c r="K869" s="423"/>
      <c r="L869"/>
      <c r="N869"/>
      <c r="O869"/>
      <c r="P869"/>
      <c r="Q869"/>
      <c r="R869"/>
    </row>
    <row r="870" spans="1:18" ht="15" customHeight="1" x14ac:dyDescent="0.45">
      <c r="A870" s="21">
        <v>126515001</v>
      </c>
      <c r="B870" s="419">
        <v>85</v>
      </c>
      <c r="C870" s="421" t="s">
        <v>12923</v>
      </c>
      <c r="D870" s="431" t="s">
        <v>12926</v>
      </c>
      <c r="E870" t="s">
        <v>819</v>
      </c>
      <c r="F870" s="420" t="s">
        <v>14091</v>
      </c>
      <c r="G870" s="422" t="s">
        <v>1233</v>
      </c>
      <c r="H870" s="21" t="s">
        <v>3238</v>
      </c>
      <c r="I870" t="s">
        <v>3237</v>
      </c>
      <c r="J870" s="21" t="s">
        <v>3238</v>
      </c>
      <c r="K870" s="423"/>
      <c r="L870"/>
      <c r="N870"/>
      <c r="O870"/>
      <c r="P870"/>
      <c r="Q870"/>
      <c r="R870"/>
    </row>
    <row r="871" spans="1:18" ht="15" customHeight="1" x14ac:dyDescent="0.45">
      <c r="A871" s="21">
        <v>126515001</v>
      </c>
      <c r="B871" s="419">
        <v>86</v>
      </c>
      <c r="C871" s="421" t="s">
        <v>12925</v>
      </c>
      <c r="D871" s="431" t="s">
        <v>13934</v>
      </c>
      <c r="E871" t="s">
        <v>819</v>
      </c>
      <c r="F871" s="420" t="s">
        <v>14091</v>
      </c>
      <c r="G871" s="422" t="s">
        <v>1233</v>
      </c>
      <c r="H871" s="21" t="s">
        <v>13935</v>
      </c>
      <c r="I871" t="s">
        <v>13936</v>
      </c>
      <c r="J871" s="21" t="s">
        <v>13935</v>
      </c>
      <c r="K871" s="423"/>
      <c r="L871"/>
      <c r="N871"/>
      <c r="O871"/>
      <c r="P871"/>
      <c r="Q871"/>
      <c r="R871"/>
    </row>
    <row r="872" spans="1:18" ht="15" customHeight="1" x14ac:dyDescent="0.45">
      <c r="A872" s="21">
        <v>126515001</v>
      </c>
      <c r="B872" s="419">
        <v>87</v>
      </c>
      <c r="C872" s="421" t="s">
        <v>12927</v>
      </c>
      <c r="D872" s="431" t="s">
        <v>12929</v>
      </c>
      <c r="E872" t="s">
        <v>819</v>
      </c>
      <c r="F872" s="420" t="s">
        <v>14091</v>
      </c>
      <c r="G872" s="422" t="s">
        <v>1233</v>
      </c>
      <c r="H872" s="21" t="s">
        <v>3240</v>
      </c>
      <c r="I872" t="s">
        <v>3239</v>
      </c>
      <c r="J872" s="21" t="s">
        <v>3240</v>
      </c>
      <c r="K872" s="423"/>
      <c r="L872"/>
      <c r="N872"/>
      <c r="O872"/>
      <c r="P872"/>
      <c r="Q872"/>
      <c r="R872"/>
    </row>
    <row r="873" spans="1:18" ht="15" customHeight="1" x14ac:dyDescent="0.45">
      <c r="A873" s="21">
        <v>126515001</v>
      </c>
      <c r="B873" s="419">
        <v>88</v>
      </c>
      <c r="C873" s="421" t="s">
        <v>12928</v>
      </c>
      <c r="D873" s="431" t="s">
        <v>12931</v>
      </c>
      <c r="E873" t="s">
        <v>819</v>
      </c>
      <c r="F873" s="420" t="s">
        <v>14091</v>
      </c>
      <c r="G873" s="422" t="s">
        <v>1233</v>
      </c>
      <c r="H873" s="21" t="s">
        <v>3242</v>
      </c>
      <c r="I873" t="s">
        <v>3241</v>
      </c>
      <c r="J873" s="21" t="s">
        <v>3242</v>
      </c>
      <c r="K873" s="423"/>
      <c r="L873"/>
      <c r="N873"/>
      <c r="O873"/>
      <c r="P873"/>
      <c r="Q873"/>
      <c r="R873"/>
    </row>
    <row r="874" spans="1:18" ht="15" customHeight="1" x14ac:dyDescent="0.45">
      <c r="A874" s="21">
        <v>126515001</v>
      </c>
      <c r="B874" s="419">
        <v>89</v>
      </c>
      <c r="C874" s="421" t="s">
        <v>12930</v>
      </c>
      <c r="D874" s="431" t="s">
        <v>12933</v>
      </c>
      <c r="E874" t="s">
        <v>819</v>
      </c>
      <c r="F874" s="420" t="s">
        <v>14091</v>
      </c>
      <c r="G874" s="422" t="s">
        <v>1233</v>
      </c>
      <c r="H874" s="21" t="s">
        <v>3244</v>
      </c>
      <c r="I874" t="s">
        <v>3243</v>
      </c>
      <c r="J874" s="21" t="s">
        <v>3244</v>
      </c>
      <c r="K874" s="423"/>
      <c r="L874"/>
      <c r="N874"/>
      <c r="O874"/>
      <c r="P874"/>
      <c r="Q874"/>
      <c r="R874"/>
    </row>
    <row r="875" spans="1:18" ht="15" customHeight="1" x14ac:dyDescent="0.45">
      <c r="A875" s="21">
        <v>126515001</v>
      </c>
      <c r="B875" s="419">
        <v>90</v>
      </c>
      <c r="C875" s="421" t="s">
        <v>12932</v>
      </c>
      <c r="D875" s="431" t="s">
        <v>12935</v>
      </c>
      <c r="E875" t="s">
        <v>819</v>
      </c>
      <c r="F875" s="420" t="s">
        <v>14091</v>
      </c>
      <c r="G875" s="422" t="s">
        <v>1233</v>
      </c>
      <c r="H875" s="21" t="s">
        <v>3246</v>
      </c>
      <c r="I875" t="s">
        <v>3245</v>
      </c>
      <c r="J875" s="21" t="s">
        <v>3246</v>
      </c>
      <c r="K875" s="423"/>
      <c r="L875"/>
      <c r="N875"/>
      <c r="O875"/>
      <c r="P875"/>
      <c r="Q875"/>
      <c r="R875"/>
    </row>
    <row r="876" spans="1:18" ht="15" customHeight="1" x14ac:dyDescent="0.45">
      <c r="A876" s="21">
        <v>126515001</v>
      </c>
      <c r="B876" s="419">
        <v>91</v>
      </c>
      <c r="C876" s="421" t="s">
        <v>12934</v>
      </c>
      <c r="D876" s="431" t="s">
        <v>12937</v>
      </c>
      <c r="E876" t="s">
        <v>819</v>
      </c>
      <c r="F876" s="420" t="s">
        <v>14091</v>
      </c>
      <c r="G876" s="422" t="s">
        <v>1233</v>
      </c>
      <c r="H876" s="21" t="s">
        <v>3248</v>
      </c>
      <c r="I876" t="s">
        <v>3247</v>
      </c>
      <c r="J876" s="21" t="s">
        <v>3248</v>
      </c>
      <c r="K876" s="423"/>
      <c r="L876"/>
      <c r="N876"/>
      <c r="O876"/>
      <c r="P876"/>
      <c r="Q876"/>
      <c r="R876"/>
    </row>
    <row r="877" spans="1:18" ht="15" customHeight="1" x14ac:dyDescent="0.45">
      <c r="A877" s="21">
        <v>126515001</v>
      </c>
      <c r="B877" s="419">
        <v>92</v>
      </c>
      <c r="C877" s="421" t="s">
        <v>12936</v>
      </c>
      <c r="D877" s="431" t="s">
        <v>12939</v>
      </c>
      <c r="E877" t="s">
        <v>819</v>
      </c>
      <c r="F877" s="420" t="s">
        <v>14091</v>
      </c>
      <c r="G877" s="422" t="s">
        <v>1233</v>
      </c>
      <c r="H877" s="21" t="s">
        <v>3250</v>
      </c>
      <c r="I877" t="s">
        <v>3249</v>
      </c>
      <c r="J877" s="21" t="s">
        <v>3250</v>
      </c>
      <c r="K877" s="423"/>
      <c r="L877"/>
      <c r="N877"/>
      <c r="O877"/>
      <c r="P877"/>
      <c r="Q877"/>
      <c r="R877"/>
    </row>
    <row r="878" spans="1:18" ht="15" customHeight="1" x14ac:dyDescent="0.45">
      <c r="A878" s="21">
        <v>126515001</v>
      </c>
      <c r="B878" s="419">
        <v>93</v>
      </c>
      <c r="C878" s="421" t="s">
        <v>12938</v>
      </c>
      <c r="D878" s="431" t="s">
        <v>12941</v>
      </c>
      <c r="E878" t="s">
        <v>819</v>
      </c>
      <c r="F878" s="420" t="s">
        <v>14091</v>
      </c>
      <c r="G878" s="422" t="s">
        <v>1233</v>
      </c>
      <c r="H878" s="21" t="s">
        <v>3578</v>
      </c>
      <c r="I878" t="s">
        <v>3579</v>
      </c>
      <c r="J878" s="21" t="s">
        <v>3578</v>
      </c>
      <c r="K878" s="423"/>
      <c r="L878"/>
      <c r="N878"/>
      <c r="O878"/>
      <c r="P878"/>
      <c r="Q878"/>
      <c r="R878"/>
    </row>
    <row r="879" spans="1:18" ht="15" customHeight="1" x14ac:dyDescent="0.45">
      <c r="A879" s="21">
        <v>126515001</v>
      </c>
      <c r="B879" s="419">
        <v>94</v>
      </c>
      <c r="C879" s="421" t="s">
        <v>12940</v>
      </c>
      <c r="D879" s="431" t="s">
        <v>12943</v>
      </c>
      <c r="E879" t="s">
        <v>819</v>
      </c>
      <c r="F879" s="420" t="s">
        <v>14091</v>
      </c>
      <c r="G879" s="422" t="s">
        <v>1233</v>
      </c>
      <c r="H879" s="21" t="s">
        <v>3252</v>
      </c>
      <c r="I879" t="s">
        <v>3251</v>
      </c>
      <c r="J879" s="21" t="s">
        <v>3252</v>
      </c>
      <c r="K879" s="423"/>
      <c r="L879"/>
      <c r="N879"/>
      <c r="O879"/>
      <c r="P879"/>
      <c r="Q879"/>
      <c r="R879"/>
    </row>
    <row r="880" spans="1:18" ht="15" customHeight="1" x14ac:dyDescent="0.45">
      <c r="A880" s="21">
        <v>126515001</v>
      </c>
      <c r="B880" s="419">
        <v>95</v>
      </c>
      <c r="C880" s="421" t="s">
        <v>12942</v>
      </c>
      <c r="D880" s="431" t="s">
        <v>12945</v>
      </c>
      <c r="E880" t="s">
        <v>819</v>
      </c>
      <c r="F880" s="420" t="s">
        <v>14091</v>
      </c>
      <c r="G880" s="422" t="s">
        <v>1233</v>
      </c>
      <c r="H880" s="21" t="s">
        <v>3254</v>
      </c>
      <c r="I880" t="s">
        <v>3253</v>
      </c>
      <c r="J880" s="21" t="s">
        <v>3254</v>
      </c>
      <c r="K880" s="423"/>
      <c r="L880"/>
      <c r="N880"/>
      <c r="O880"/>
      <c r="P880"/>
      <c r="Q880"/>
      <c r="R880"/>
    </row>
    <row r="881" spans="1:18" ht="15" customHeight="1" x14ac:dyDescent="0.45">
      <c r="A881" s="21">
        <v>126515001</v>
      </c>
      <c r="B881" s="419">
        <v>96</v>
      </c>
      <c r="C881" s="421" t="s">
        <v>12944</v>
      </c>
      <c r="D881" s="431" t="s">
        <v>12947</v>
      </c>
      <c r="E881" t="s">
        <v>819</v>
      </c>
      <c r="F881" s="420" t="s">
        <v>14091</v>
      </c>
      <c r="G881" s="422" t="s">
        <v>1233</v>
      </c>
      <c r="H881" s="21" t="s">
        <v>3256</v>
      </c>
      <c r="I881" t="s">
        <v>3255</v>
      </c>
      <c r="J881" s="21" t="s">
        <v>3256</v>
      </c>
      <c r="K881" s="423"/>
      <c r="L881"/>
      <c r="N881"/>
      <c r="O881"/>
      <c r="P881"/>
      <c r="Q881"/>
      <c r="R881"/>
    </row>
    <row r="882" spans="1:18" ht="15" customHeight="1" x14ac:dyDescent="0.45">
      <c r="A882" s="21">
        <v>126515001</v>
      </c>
      <c r="B882" s="419">
        <v>97</v>
      </c>
      <c r="C882" s="421" t="s">
        <v>12946</v>
      </c>
      <c r="D882" s="431" t="s">
        <v>12949</v>
      </c>
      <c r="E882" t="s">
        <v>819</v>
      </c>
      <c r="F882" s="420" t="s">
        <v>14091</v>
      </c>
      <c r="G882" s="422" t="s">
        <v>1233</v>
      </c>
      <c r="H882" s="21" t="s">
        <v>11036</v>
      </c>
      <c r="I882" t="s">
        <v>11037</v>
      </c>
      <c r="J882" s="21" t="s">
        <v>11036</v>
      </c>
      <c r="K882" s="423"/>
      <c r="L882"/>
      <c r="N882"/>
      <c r="O882"/>
      <c r="P882"/>
      <c r="Q882"/>
      <c r="R882"/>
    </row>
    <row r="883" spans="1:18" ht="15" customHeight="1" x14ac:dyDescent="0.45">
      <c r="A883" s="21">
        <v>126515001</v>
      </c>
      <c r="B883" s="419">
        <v>98</v>
      </c>
      <c r="C883" s="421" t="s">
        <v>12948</v>
      </c>
      <c r="D883" s="431" t="s">
        <v>12951</v>
      </c>
      <c r="E883" t="s">
        <v>819</v>
      </c>
      <c r="F883" s="420" t="s">
        <v>14091</v>
      </c>
      <c r="G883" s="422" t="s">
        <v>1233</v>
      </c>
      <c r="H883" s="21" t="s">
        <v>3258</v>
      </c>
      <c r="I883" t="s">
        <v>3257</v>
      </c>
      <c r="J883" s="21" t="s">
        <v>3258</v>
      </c>
      <c r="K883" s="423"/>
      <c r="L883"/>
      <c r="N883"/>
      <c r="O883"/>
      <c r="P883"/>
      <c r="Q883"/>
      <c r="R883"/>
    </row>
    <row r="884" spans="1:18" ht="15" customHeight="1" x14ac:dyDescent="0.45">
      <c r="A884" s="21">
        <v>126515001</v>
      </c>
      <c r="B884" s="419">
        <v>99</v>
      </c>
      <c r="C884" s="421" t="s">
        <v>12950</v>
      </c>
      <c r="D884" s="431" t="s">
        <v>12953</v>
      </c>
      <c r="E884" t="s">
        <v>819</v>
      </c>
      <c r="F884" s="420" t="s">
        <v>14091</v>
      </c>
      <c r="G884" s="422" t="s">
        <v>1233</v>
      </c>
      <c r="H884" s="21" t="s">
        <v>3260</v>
      </c>
      <c r="I884" t="s">
        <v>3259</v>
      </c>
      <c r="J884" s="21" t="s">
        <v>3260</v>
      </c>
      <c r="K884" s="423"/>
      <c r="L884"/>
      <c r="N884"/>
      <c r="O884"/>
      <c r="P884"/>
      <c r="Q884"/>
      <c r="R884"/>
    </row>
    <row r="885" spans="1:18" ht="15" customHeight="1" x14ac:dyDescent="0.45">
      <c r="A885" s="21">
        <v>126515001</v>
      </c>
      <c r="B885" s="419">
        <v>100</v>
      </c>
      <c r="C885" s="421" t="s">
        <v>12952</v>
      </c>
      <c r="D885" s="431" t="s">
        <v>12955</v>
      </c>
      <c r="E885" t="s">
        <v>819</v>
      </c>
      <c r="F885" s="420" t="s">
        <v>14091</v>
      </c>
      <c r="G885" s="422" t="s">
        <v>1233</v>
      </c>
      <c r="H885" s="21" t="s">
        <v>3262</v>
      </c>
      <c r="I885" t="s">
        <v>3261</v>
      </c>
      <c r="J885" s="21" t="s">
        <v>3262</v>
      </c>
      <c r="K885" s="423"/>
      <c r="L885"/>
      <c r="N885"/>
      <c r="O885"/>
      <c r="P885"/>
      <c r="Q885"/>
      <c r="R885"/>
    </row>
    <row r="886" spans="1:18" ht="15" customHeight="1" x14ac:dyDescent="0.45">
      <c r="A886" s="21">
        <v>126515001</v>
      </c>
      <c r="B886" s="419">
        <v>101</v>
      </c>
      <c r="C886" s="421" t="s">
        <v>12954</v>
      </c>
      <c r="D886" s="431" t="s">
        <v>12957</v>
      </c>
      <c r="E886" t="s">
        <v>819</v>
      </c>
      <c r="F886" s="420" t="s">
        <v>14091</v>
      </c>
      <c r="G886" s="422" t="s">
        <v>1233</v>
      </c>
      <c r="H886" s="21" t="s">
        <v>3264</v>
      </c>
      <c r="I886" t="s">
        <v>3263</v>
      </c>
      <c r="J886" s="21" t="s">
        <v>3264</v>
      </c>
      <c r="K886" s="423"/>
      <c r="L886"/>
      <c r="N886"/>
      <c r="O886"/>
      <c r="P886"/>
      <c r="Q886"/>
      <c r="R886"/>
    </row>
    <row r="887" spans="1:18" ht="15" customHeight="1" x14ac:dyDescent="0.45">
      <c r="A887" s="21">
        <v>126515001</v>
      </c>
      <c r="B887" s="419">
        <v>102</v>
      </c>
      <c r="C887" s="421" t="s">
        <v>12956</v>
      </c>
      <c r="D887" s="431" t="s">
        <v>12959</v>
      </c>
      <c r="E887" t="s">
        <v>819</v>
      </c>
      <c r="F887" s="420" t="s">
        <v>14091</v>
      </c>
      <c r="G887" s="422" t="s">
        <v>1233</v>
      </c>
      <c r="H887" s="21" t="s">
        <v>3266</v>
      </c>
      <c r="I887" t="s">
        <v>3265</v>
      </c>
      <c r="J887" s="21" t="s">
        <v>3266</v>
      </c>
      <c r="K887" s="423"/>
      <c r="L887"/>
      <c r="N887"/>
      <c r="O887"/>
      <c r="P887"/>
      <c r="Q887"/>
      <c r="R887"/>
    </row>
    <row r="888" spans="1:18" ht="15" customHeight="1" x14ac:dyDescent="0.45">
      <c r="A888" s="21">
        <v>126515001</v>
      </c>
      <c r="B888" s="419">
        <v>103</v>
      </c>
      <c r="C888" s="421" t="s">
        <v>12958</v>
      </c>
      <c r="D888" s="431" t="s">
        <v>12961</v>
      </c>
      <c r="E888" t="s">
        <v>819</v>
      </c>
      <c r="F888" s="420" t="s">
        <v>14091</v>
      </c>
      <c r="G888" s="422" t="s">
        <v>1233</v>
      </c>
      <c r="H888" s="21" t="s">
        <v>3268</v>
      </c>
      <c r="I888" t="s">
        <v>3267</v>
      </c>
      <c r="J888" s="21" t="s">
        <v>3268</v>
      </c>
      <c r="K888" s="423"/>
      <c r="L888"/>
      <c r="N888"/>
      <c r="O888"/>
      <c r="P888"/>
      <c r="Q888"/>
      <c r="R888"/>
    </row>
    <row r="889" spans="1:18" ht="15" customHeight="1" x14ac:dyDescent="0.45">
      <c r="A889" s="21">
        <v>126515001</v>
      </c>
      <c r="B889" s="419">
        <v>104</v>
      </c>
      <c r="C889" s="421" t="s">
        <v>12960</v>
      </c>
      <c r="D889" s="431" t="s">
        <v>12963</v>
      </c>
      <c r="E889" t="s">
        <v>819</v>
      </c>
      <c r="F889" s="420" t="s">
        <v>14091</v>
      </c>
      <c r="G889" s="422" t="s">
        <v>1233</v>
      </c>
      <c r="H889" s="21" t="s">
        <v>3270</v>
      </c>
      <c r="I889" t="s">
        <v>3269</v>
      </c>
      <c r="J889" s="21" t="s">
        <v>3270</v>
      </c>
      <c r="K889" s="423"/>
      <c r="L889"/>
      <c r="N889"/>
      <c r="O889"/>
      <c r="P889"/>
      <c r="Q889"/>
      <c r="R889"/>
    </row>
    <row r="890" spans="1:18" ht="15" customHeight="1" x14ac:dyDescent="0.45">
      <c r="A890" s="21">
        <v>126515001</v>
      </c>
      <c r="B890" s="419">
        <v>105</v>
      </c>
      <c r="C890" s="421" t="s">
        <v>12962</v>
      </c>
      <c r="D890" s="431" t="s">
        <v>12965</v>
      </c>
      <c r="E890" t="s">
        <v>819</v>
      </c>
      <c r="F890" s="420" t="s">
        <v>14091</v>
      </c>
      <c r="G890" s="422" t="s">
        <v>1233</v>
      </c>
      <c r="H890" s="21" t="s">
        <v>3272</v>
      </c>
      <c r="I890" t="s">
        <v>3271</v>
      </c>
      <c r="J890" s="21" t="s">
        <v>3272</v>
      </c>
      <c r="K890" s="423"/>
      <c r="L890"/>
      <c r="N890"/>
      <c r="O890"/>
      <c r="P890"/>
      <c r="Q890"/>
      <c r="R890"/>
    </row>
    <row r="891" spans="1:18" ht="15" customHeight="1" x14ac:dyDescent="0.45">
      <c r="A891" s="21">
        <v>126515001</v>
      </c>
      <c r="B891" s="419">
        <v>106</v>
      </c>
      <c r="C891" s="421" t="s">
        <v>12964</v>
      </c>
      <c r="D891" s="431" t="s">
        <v>12967</v>
      </c>
      <c r="E891" t="s">
        <v>819</v>
      </c>
      <c r="F891" s="420" t="s">
        <v>14091</v>
      </c>
      <c r="G891" s="422" t="s">
        <v>1233</v>
      </c>
      <c r="H891" s="21" t="s">
        <v>11111</v>
      </c>
      <c r="I891" t="s">
        <v>11112</v>
      </c>
      <c r="J891" s="21" t="s">
        <v>11111</v>
      </c>
      <c r="K891" s="423"/>
      <c r="L891"/>
      <c r="N891"/>
      <c r="O891"/>
      <c r="P891"/>
      <c r="Q891"/>
      <c r="R891"/>
    </row>
    <row r="892" spans="1:18" ht="15" customHeight="1" x14ac:dyDescent="0.45">
      <c r="A892" s="21">
        <v>126515001</v>
      </c>
      <c r="B892" s="419">
        <v>107</v>
      </c>
      <c r="C892" s="421" t="s">
        <v>12966</v>
      </c>
      <c r="D892" s="431" t="s">
        <v>12969</v>
      </c>
      <c r="E892" t="s">
        <v>819</v>
      </c>
      <c r="F892" s="420" t="s">
        <v>14091</v>
      </c>
      <c r="G892" s="422" t="s">
        <v>1233</v>
      </c>
      <c r="H892" s="21" t="s">
        <v>3274</v>
      </c>
      <c r="I892" t="s">
        <v>3273</v>
      </c>
      <c r="J892" s="21" t="s">
        <v>3274</v>
      </c>
      <c r="K892" s="423"/>
      <c r="L892"/>
      <c r="N892"/>
      <c r="O892"/>
      <c r="P892"/>
      <c r="Q892"/>
      <c r="R892"/>
    </row>
    <row r="893" spans="1:18" ht="15" customHeight="1" x14ac:dyDescent="0.45">
      <c r="A893" s="21">
        <v>126515001</v>
      </c>
      <c r="B893" s="419">
        <v>108</v>
      </c>
      <c r="C893" s="421" t="s">
        <v>12968</v>
      </c>
      <c r="D893" s="431" t="s">
        <v>12971</v>
      </c>
      <c r="E893" t="s">
        <v>819</v>
      </c>
      <c r="F893" s="420" t="s">
        <v>14091</v>
      </c>
      <c r="G893" s="422" t="s">
        <v>1233</v>
      </c>
      <c r="H893" s="21" t="s">
        <v>3276</v>
      </c>
      <c r="I893" t="s">
        <v>3275</v>
      </c>
      <c r="J893" s="21" t="s">
        <v>3276</v>
      </c>
      <c r="K893" s="423"/>
      <c r="L893"/>
      <c r="N893"/>
      <c r="O893"/>
      <c r="P893"/>
      <c r="Q893"/>
      <c r="R893"/>
    </row>
    <row r="894" spans="1:18" ht="15" customHeight="1" x14ac:dyDescent="0.45">
      <c r="A894" s="21">
        <v>126515001</v>
      </c>
      <c r="B894" s="419">
        <v>109</v>
      </c>
      <c r="C894" s="421" t="s">
        <v>12970</v>
      </c>
      <c r="D894" s="431" t="s">
        <v>12973</v>
      </c>
      <c r="E894" t="s">
        <v>819</v>
      </c>
      <c r="F894" s="420" t="s">
        <v>14091</v>
      </c>
      <c r="G894" s="422" t="s">
        <v>1233</v>
      </c>
      <c r="H894" s="21" t="s">
        <v>3278</v>
      </c>
      <c r="I894" t="s">
        <v>3277</v>
      </c>
      <c r="J894" s="21" t="s">
        <v>3278</v>
      </c>
      <c r="K894" s="423"/>
      <c r="L894"/>
      <c r="N894"/>
      <c r="O894"/>
      <c r="P894"/>
      <c r="Q894"/>
      <c r="R894"/>
    </row>
    <row r="895" spans="1:18" ht="15" customHeight="1" x14ac:dyDescent="0.45">
      <c r="A895" s="21">
        <v>126515001</v>
      </c>
      <c r="B895" s="419">
        <v>110</v>
      </c>
      <c r="C895" s="421" t="s">
        <v>12972</v>
      </c>
      <c r="D895" s="431" t="s">
        <v>12975</v>
      </c>
      <c r="E895" t="s">
        <v>819</v>
      </c>
      <c r="F895" s="420" t="s">
        <v>14091</v>
      </c>
      <c r="G895" s="422" t="s">
        <v>1233</v>
      </c>
      <c r="H895" s="21" t="s">
        <v>3280</v>
      </c>
      <c r="I895" t="s">
        <v>3279</v>
      </c>
      <c r="J895" s="21" t="s">
        <v>3280</v>
      </c>
      <c r="K895" s="423"/>
      <c r="L895"/>
      <c r="N895"/>
      <c r="O895"/>
      <c r="P895"/>
      <c r="Q895"/>
      <c r="R895"/>
    </row>
    <row r="896" spans="1:18" ht="15" customHeight="1" x14ac:dyDescent="0.45">
      <c r="A896" s="21">
        <v>126515001</v>
      </c>
      <c r="B896" s="419">
        <v>111</v>
      </c>
      <c r="C896" s="421" t="s">
        <v>12974</v>
      </c>
      <c r="D896" s="431" t="s">
        <v>12977</v>
      </c>
      <c r="E896" t="s">
        <v>819</v>
      </c>
      <c r="F896" s="420" t="s">
        <v>14091</v>
      </c>
      <c r="G896" s="422" t="s">
        <v>1233</v>
      </c>
      <c r="H896" s="21" t="s">
        <v>3282</v>
      </c>
      <c r="I896" t="s">
        <v>3281</v>
      </c>
      <c r="J896" s="21" t="s">
        <v>3282</v>
      </c>
      <c r="K896" s="423"/>
      <c r="L896"/>
      <c r="N896"/>
      <c r="O896"/>
      <c r="P896"/>
      <c r="Q896"/>
      <c r="R896"/>
    </row>
    <row r="897" spans="1:18" ht="15" customHeight="1" x14ac:dyDescent="0.45">
      <c r="A897" s="21">
        <v>126515001</v>
      </c>
      <c r="B897" s="419">
        <v>112</v>
      </c>
      <c r="C897" s="421" t="s">
        <v>12976</v>
      </c>
      <c r="D897" s="431" t="s">
        <v>12979</v>
      </c>
      <c r="E897" t="s">
        <v>819</v>
      </c>
      <c r="F897" s="420" t="s">
        <v>14091</v>
      </c>
      <c r="G897" s="422" t="s">
        <v>1233</v>
      </c>
      <c r="H897" s="21" t="s">
        <v>3284</v>
      </c>
      <c r="I897" t="s">
        <v>3283</v>
      </c>
      <c r="J897" s="21" t="s">
        <v>3284</v>
      </c>
      <c r="K897" s="423"/>
      <c r="L897"/>
      <c r="N897"/>
      <c r="O897"/>
      <c r="P897"/>
      <c r="Q897"/>
      <c r="R897"/>
    </row>
    <row r="898" spans="1:18" ht="15" customHeight="1" x14ac:dyDescent="0.45">
      <c r="A898" s="21">
        <v>126515001</v>
      </c>
      <c r="B898" s="419">
        <v>113</v>
      </c>
      <c r="C898" s="421" t="s">
        <v>12978</v>
      </c>
      <c r="D898" s="431" t="s">
        <v>12981</v>
      </c>
      <c r="E898" t="s">
        <v>819</v>
      </c>
      <c r="F898" s="420" t="s">
        <v>14091</v>
      </c>
      <c r="G898" s="422" t="s">
        <v>1233</v>
      </c>
      <c r="H898" s="21" t="s">
        <v>3286</v>
      </c>
      <c r="I898" t="s">
        <v>3285</v>
      </c>
      <c r="J898" s="21" t="s">
        <v>3286</v>
      </c>
      <c r="K898" s="423"/>
      <c r="L898"/>
      <c r="N898"/>
      <c r="O898"/>
      <c r="P898"/>
      <c r="Q898"/>
      <c r="R898"/>
    </row>
    <row r="899" spans="1:18" ht="15" customHeight="1" x14ac:dyDescent="0.45">
      <c r="A899" s="21">
        <v>126515001</v>
      </c>
      <c r="B899" s="419">
        <v>114</v>
      </c>
      <c r="C899" s="421" t="s">
        <v>12980</v>
      </c>
      <c r="D899" s="431" t="s">
        <v>12983</v>
      </c>
      <c r="E899" t="s">
        <v>819</v>
      </c>
      <c r="F899" s="420" t="s">
        <v>14091</v>
      </c>
      <c r="G899" s="422" t="s">
        <v>1233</v>
      </c>
      <c r="H899" s="21" t="s">
        <v>3288</v>
      </c>
      <c r="I899" t="s">
        <v>3287</v>
      </c>
      <c r="J899" s="21" t="s">
        <v>3288</v>
      </c>
      <c r="K899" s="423"/>
      <c r="L899"/>
      <c r="N899"/>
      <c r="O899"/>
      <c r="P899"/>
      <c r="Q899"/>
      <c r="R899"/>
    </row>
    <row r="900" spans="1:18" ht="15" customHeight="1" x14ac:dyDescent="0.45">
      <c r="A900" s="21">
        <v>126515001</v>
      </c>
      <c r="B900" s="419">
        <v>115</v>
      </c>
      <c r="C900" s="421" t="s">
        <v>12982</v>
      </c>
      <c r="D900" s="431" t="s">
        <v>13937</v>
      </c>
      <c r="E900" t="s">
        <v>819</v>
      </c>
      <c r="F900" s="420" t="s">
        <v>14091</v>
      </c>
      <c r="G900" s="422" t="s">
        <v>1233</v>
      </c>
      <c r="H900" s="21" t="s">
        <v>13938</v>
      </c>
      <c r="I900" t="s">
        <v>13939</v>
      </c>
      <c r="J900" s="21" t="s">
        <v>13938</v>
      </c>
      <c r="K900" s="423"/>
      <c r="L900"/>
      <c r="N900"/>
      <c r="O900"/>
      <c r="P900"/>
      <c r="Q900"/>
      <c r="R900"/>
    </row>
    <row r="901" spans="1:18" ht="15" customHeight="1" x14ac:dyDescent="0.45">
      <c r="A901" s="21">
        <v>126515001</v>
      </c>
      <c r="B901" s="419">
        <v>116</v>
      </c>
      <c r="C901" s="421" t="s">
        <v>12984</v>
      </c>
      <c r="D901" s="431" t="s">
        <v>12985</v>
      </c>
      <c r="E901" t="s">
        <v>819</v>
      </c>
      <c r="F901" s="420" t="s">
        <v>14091</v>
      </c>
      <c r="G901" s="422" t="s">
        <v>1233</v>
      </c>
      <c r="H901" s="21" t="s">
        <v>3290</v>
      </c>
      <c r="I901" t="s">
        <v>3289</v>
      </c>
      <c r="J901" s="21" t="s">
        <v>3290</v>
      </c>
      <c r="K901" s="423"/>
      <c r="L901"/>
      <c r="N901"/>
      <c r="O901"/>
      <c r="P901"/>
      <c r="Q901"/>
      <c r="R901"/>
    </row>
    <row r="902" spans="1:18" ht="15" customHeight="1" x14ac:dyDescent="0.45">
      <c r="A902" s="21">
        <v>126515001</v>
      </c>
      <c r="B902" s="419">
        <v>117</v>
      </c>
      <c r="C902" s="421" t="s">
        <v>12986</v>
      </c>
      <c r="D902" s="431" t="s">
        <v>14036</v>
      </c>
      <c r="E902" t="s">
        <v>819</v>
      </c>
      <c r="F902" s="420" t="s">
        <v>14091</v>
      </c>
      <c r="G902" s="422" t="s">
        <v>1233</v>
      </c>
      <c r="H902" s="21" t="s">
        <v>3295</v>
      </c>
      <c r="I902" t="s">
        <v>14037</v>
      </c>
      <c r="J902" s="21" t="s">
        <v>3295</v>
      </c>
      <c r="K902" s="423"/>
      <c r="L902"/>
      <c r="N902"/>
      <c r="O902"/>
      <c r="P902"/>
      <c r="Q902"/>
      <c r="R902"/>
    </row>
    <row r="903" spans="1:18" ht="15" customHeight="1" x14ac:dyDescent="0.45">
      <c r="A903" s="21">
        <v>126515001</v>
      </c>
      <c r="B903" s="419">
        <v>118</v>
      </c>
      <c r="C903" s="421" t="s">
        <v>12988</v>
      </c>
      <c r="D903" s="431" t="s">
        <v>12987</v>
      </c>
      <c r="E903" t="s">
        <v>819</v>
      </c>
      <c r="F903" s="420" t="s">
        <v>14091</v>
      </c>
      <c r="G903" s="422" t="s">
        <v>1233</v>
      </c>
      <c r="H903" s="21" t="s">
        <v>3292</v>
      </c>
      <c r="I903" t="s">
        <v>3291</v>
      </c>
      <c r="J903" s="21" t="s">
        <v>3292</v>
      </c>
      <c r="K903" s="423"/>
      <c r="L903"/>
      <c r="N903"/>
      <c r="O903"/>
      <c r="P903"/>
      <c r="Q903"/>
      <c r="R903"/>
    </row>
    <row r="904" spans="1:18" ht="15" customHeight="1" x14ac:dyDescent="0.45">
      <c r="A904" s="21">
        <v>126515001</v>
      </c>
      <c r="B904" s="419">
        <v>119</v>
      </c>
      <c r="C904" s="421" t="s">
        <v>12990</v>
      </c>
      <c r="D904" s="431" t="s">
        <v>12989</v>
      </c>
      <c r="E904" t="s">
        <v>819</v>
      </c>
      <c r="F904" s="420" t="s">
        <v>14091</v>
      </c>
      <c r="G904" s="422" t="s">
        <v>1233</v>
      </c>
      <c r="H904" s="21" t="s">
        <v>3294</v>
      </c>
      <c r="I904" t="s">
        <v>3293</v>
      </c>
      <c r="J904" s="21" t="s">
        <v>3294</v>
      </c>
      <c r="K904" s="423"/>
      <c r="L904"/>
      <c r="N904"/>
      <c r="O904"/>
      <c r="P904"/>
      <c r="Q904"/>
      <c r="R904"/>
    </row>
    <row r="905" spans="1:18" ht="15" customHeight="1" x14ac:dyDescent="0.45">
      <c r="A905" s="21">
        <v>126515001</v>
      </c>
      <c r="B905" s="419">
        <v>120</v>
      </c>
      <c r="C905" s="421" t="s">
        <v>12991</v>
      </c>
      <c r="D905" s="431" t="s">
        <v>12992</v>
      </c>
      <c r="E905" t="s">
        <v>819</v>
      </c>
      <c r="F905" s="420" t="s">
        <v>14091</v>
      </c>
      <c r="G905" s="422" t="s">
        <v>1233</v>
      </c>
      <c r="H905" s="21" t="s">
        <v>3297</v>
      </c>
      <c r="I905" t="s">
        <v>3296</v>
      </c>
      <c r="J905" s="21" t="s">
        <v>3297</v>
      </c>
      <c r="K905" s="423"/>
      <c r="L905"/>
      <c r="N905"/>
      <c r="O905"/>
      <c r="P905"/>
      <c r="Q905"/>
      <c r="R905"/>
    </row>
    <row r="906" spans="1:18" ht="15" customHeight="1" x14ac:dyDescent="0.45">
      <c r="A906" s="21">
        <v>126515001</v>
      </c>
      <c r="B906" s="419">
        <v>121</v>
      </c>
      <c r="C906" s="421" t="s">
        <v>12993</v>
      </c>
      <c r="D906" s="431" t="s">
        <v>12994</v>
      </c>
      <c r="E906" t="s">
        <v>819</v>
      </c>
      <c r="F906" s="420" t="s">
        <v>14091</v>
      </c>
      <c r="G906" s="422" t="s">
        <v>1233</v>
      </c>
      <c r="H906" s="21" t="s">
        <v>3299</v>
      </c>
      <c r="I906" t="s">
        <v>3298</v>
      </c>
      <c r="J906" s="21" t="s">
        <v>3299</v>
      </c>
      <c r="K906" s="423"/>
      <c r="L906"/>
      <c r="N906"/>
      <c r="O906"/>
      <c r="P906"/>
      <c r="Q906"/>
      <c r="R906"/>
    </row>
    <row r="907" spans="1:18" ht="15" customHeight="1" x14ac:dyDescent="0.45">
      <c r="A907" s="21">
        <v>126515001</v>
      </c>
      <c r="B907" s="419">
        <v>122</v>
      </c>
      <c r="C907" s="421" t="s">
        <v>12995</v>
      </c>
      <c r="D907" s="431" t="s">
        <v>12996</v>
      </c>
      <c r="E907" t="s">
        <v>819</v>
      </c>
      <c r="F907" s="420" t="s">
        <v>14091</v>
      </c>
      <c r="G907" s="422" t="s">
        <v>1233</v>
      </c>
      <c r="H907" s="21" t="s">
        <v>11038</v>
      </c>
      <c r="I907" t="s">
        <v>11039</v>
      </c>
      <c r="J907" s="21" t="s">
        <v>11038</v>
      </c>
      <c r="K907" s="423"/>
      <c r="L907"/>
      <c r="N907"/>
      <c r="O907"/>
      <c r="P907"/>
      <c r="Q907"/>
      <c r="R907"/>
    </row>
    <row r="908" spans="1:18" ht="15" customHeight="1" x14ac:dyDescent="0.45">
      <c r="A908" s="21">
        <v>126515001</v>
      </c>
      <c r="B908" s="419">
        <v>123</v>
      </c>
      <c r="C908" s="421" t="s">
        <v>12997</v>
      </c>
      <c r="D908" s="431" t="s">
        <v>12998</v>
      </c>
      <c r="E908" t="s">
        <v>819</v>
      </c>
      <c r="F908" s="420" t="s">
        <v>14091</v>
      </c>
      <c r="G908" s="422" t="s">
        <v>1233</v>
      </c>
      <c r="H908" s="21" t="s">
        <v>3301</v>
      </c>
      <c r="I908" t="s">
        <v>3300</v>
      </c>
      <c r="J908" s="21" t="s">
        <v>3301</v>
      </c>
      <c r="K908" s="423"/>
      <c r="L908"/>
      <c r="N908"/>
      <c r="O908"/>
      <c r="P908"/>
      <c r="Q908"/>
      <c r="R908"/>
    </row>
    <row r="909" spans="1:18" ht="15" customHeight="1" x14ac:dyDescent="0.45">
      <c r="A909" s="21">
        <v>126515001</v>
      </c>
      <c r="B909" s="419">
        <v>124</v>
      </c>
      <c r="C909" s="421" t="s">
        <v>12999</v>
      </c>
      <c r="D909" s="431" t="s">
        <v>13940</v>
      </c>
      <c r="E909" t="s">
        <v>819</v>
      </c>
      <c r="F909" s="420" t="s">
        <v>14091</v>
      </c>
      <c r="G909" s="422" t="s">
        <v>1233</v>
      </c>
      <c r="H909" s="21" t="s">
        <v>13941</v>
      </c>
      <c r="I909" t="s">
        <v>13942</v>
      </c>
      <c r="J909" s="21" t="s">
        <v>13941</v>
      </c>
      <c r="K909" s="423"/>
      <c r="L909"/>
      <c r="N909"/>
      <c r="O909"/>
      <c r="P909"/>
      <c r="Q909"/>
      <c r="R909"/>
    </row>
    <row r="910" spans="1:18" ht="15" customHeight="1" x14ac:dyDescent="0.45">
      <c r="A910" s="21">
        <v>126515001</v>
      </c>
      <c r="B910" s="419">
        <v>125</v>
      </c>
      <c r="C910" s="421" t="s">
        <v>13000</v>
      </c>
      <c r="D910" s="431" t="s">
        <v>13943</v>
      </c>
      <c r="E910" t="s">
        <v>819</v>
      </c>
      <c r="F910" s="420" t="s">
        <v>14091</v>
      </c>
      <c r="G910" s="422" t="s">
        <v>1233</v>
      </c>
      <c r="H910" s="21" t="s">
        <v>13944</v>
      </c>
      <c r="I910" t="s">
        <v>13945</v>
      </c>
      <c r="J910" s="21" t="s">
        <v>13944</v>
      </c>
      <c r="K910" s="423"/>
      <c r="L910"/>
      <c r="N910"/>
      <c r="O910"/>
      <c r="P910"/>
      <c r="Q910"/>
      <c r="R910"/>
    </row>
    <row r="911" spans="1:18" ht="15" customHeight="1" x14ac:dyDescent="0.45">
      <c r="A911" s="21">
        <v>126515001</v>
      </c>
      <c r="B911" s="419">
        <v>126</v>
      </c>
      <c r="C911" s="421" t="s">
        <v>13002</v>
      </c>
      <c r="D911" s="431" t="s">
        <v>13001</v>
      </c>
      <c r="E911" t="s">
        <v>819</v>
      </c>
      <c r="F911" s="420" t="s">
        <v>14091</v>
      </c>
      <c r="G911" s="422" t="s">
        <v>1233</v>
      </c>
      <c r="H911" s="21" t="s">
        <v>3303</v>
      </c>
      <c r="I911" t="s">
        <v>3302</v>
      </c>
      <c r="J911" s="21" t="s">
        <v>3303</v>
      </c>
      <c r="K911" s="423"/>
      <c r="L911"/>
      <c r="N911"/>
      <c r="O911"/>
      <c r="P911"/>
      <c r="Q911"/>
      <c r="R911"/>
    </row>
    <row r="912" spans="1:18" ht="15" customHeight="1" x14ac:dyDescent="0.45">
      <c r="A912" s="21">
        <v>126515001</v>
      </c>
      <c r="B912" s="419">
        <v>127</v>
      </c>
      <c r="C912" s="421" t="s">
        <v>13004</v>
      </c>
      <c r="D912" s="431" t="s">
        <v>13003</v>
      </c>
      <c r="E912" t="s">
        <v>819</v>
      </c>
      <c r="F912" s="420" t="s">
        <v>14091</v>
      </c>
      <c r="G912" s="422" t="s">
        <v>1233</v>
      </c>
      <c r="H912" s="21" t="s">
        <v>3305</v>
      </c>
      <c r="I912" t="s">
        <v>3304</v>
      </c>
      <c r="J912" s="21" t="s">
        <v>3305</v>
      </c>
      <c r="K912" s="423"/>
      <c r="L912"/>
      <c r="N912"/>
      <c r="O912"/>
      <c r="P912"/>
      <c r="Q912"/>
      <c r="R912"/>
    </row>
    <row r="913" spans="1:18" ht="15" customHeight="1" x14ac:dyDescent="0.45">
      <c r="A913" s="21">
        <v>126515001</v>
      </c>
      <c r="B913" s="419">
        <v>128</v>
      </c>
      <c r="C913" s="421" t="s">
        <v>13005</v>
      </c>
      <c r="D913" s="431" t="s">
        <v>18186</v>
      </c>
      <c r="E913" t="s">
        <v>819</v>
      </c>
      <c r="F913" s="420" t="s">
        <v>14091</v>
      </c>
      <c r="G913" s="422" t="s">
        <v>1233</v>
      </c>
      <c r="H913" s="21" t="s">
        <v>3580</v>
      </c>
      <c r="I913" t="s">
        <v>18156</v>
      </c>
      <c r="J913" s="21" t="s">
        <v>3580</v>
      </c>
      <c r="K913" s="423"/>
      <c r="L913"/>
      <c r="N913"/>
      <c r="O913"/>
      <c r="P913"/>
      <c r="Q913"/>
      <c r="R913"/>
    </row>
    <row r="914" spans="1:18" ht="15" customHeight="1" x14ac:dyDescent="0.45">
      <c r="A914" s="21">
        <v>126515001</v>
      </c>
      <c r="B914" s="419">
        <v>129</v>
      </c>
      <c r="C914" s="421" t="s">
        <v>13007</v>
      </c>
      <c r="D914" s="431" t="s">
        <v>13006</v>
      </c>
      <c r="E914" t="s">
        <v>819</v>
      </c>
      <c r="F914" s="420" t="s">
        <v>14091</v>
      </c>
      <c r="G914" s="422" t="s">
        <v>1233</v>
      </c>
      <c r="H914" s="21" t="s">
        <v>3307</v>
      </c>
      <c r="I914" t="s">
        <v>3306</v>
      </c>
      <c r="J914" s="21" t="s">
        <v>3307</v>
      </c>
      <c r="K914" s="423"/>
      <c r="L914"/>
      <c r="N914"/>
      <c r="O914"/>
      <c r="P914"/>
      <c r="Q914"/>
      <c r="R914"/>
    </row>
    <row r="915" spans="1:18" ht="15" customHeight="1" x14ac:dyDescent="0.45">
      <c r="A915" s="21">
        <v>126515001</v>
      </c>
      <c r="B915" s="419">
        <v>130</v>
      </c>
      <c r="C915" s="421" t="s">
        <v>13009</v>
      </c>
      <c r="D915" s="431" t="s">
        <v>13008</v>
      </c>
      <c r="E915" t="s">
        <v>819</v>
      </c>
      <c r="F915" s="420" t="s">
        <v>14091</v>
      </c>
      <c r="G915" s="422" t="s">
        <v>1233</v>
      </c>
      <c r="H915" s="21" t="s">
        <v>11040</v>
      </c>
      <c r="I915" t="s">
        <v>11041</v>
      </c>
      <c r="J915" s="21" t="s">
        <v>11040</v>
      </c>
      <c r="K915" s="423"/>
      <c r="L915"/>
      <c r="N915"/>
      <c r="O915"/>
      <c r="P915"/>
      <c r="Q915"/>
      <c r="R915"/>
    </row>
    <row r="916" spans="1:18" ht="15" customHeight="1" x14ac:dyDescent="0.45">
      <c r="A916" s="21">
        <v>126515001</v>
      </c>
      <c r="B916" s="419">
        <v>131</v>
      </c>
      <c r="C916" s="421" t="s">
        <v>13011</v>
      </c>
      <c r="D916" s="431" t="s">
        <v>13010</v>
      </c>
      <c r="E916" t="s">
        <v>819</v>
      </c>
      <c r="F916" s="420" t="s">
        <v>14091</v>
      </c>
      <c r="G916" s="422" t="s">
        <v>1233</v>
      </c>
      <c r="H916" s="21" t="s">
        <v>11042</v>
      </c>
      <c r="I916" t="s">
        <v>3308</v>
      </c>
      <c r="J916" s="21" t="s">
        <v>11042</v>
      </c>
      <c r="K916" s="423"/>
      <c r="L916"/>
      <c r="N916"/>
      <c r="O916"/>
      <c r="P916"/>
      <c r="Q916"/>
      <c r="R916"/>
    </row>
    <row r="917" spans="1:18" ht="15" customHeight="1" x14ac:dyDescent="0.45">
      <c r="A917" s="21">
        <v>126515001</v>
      </c>
      <c r="B917" s="419">
        <v>132</v>
      </c>
      <c r="C917" s="421" t="s">
        <v>13013</v>
      </c>
      <c r="D917" s="431" t="s">
        <v>13012</v>
      </c>
      <c r="E917" t="s">
        <v>819</v>
      </c>
      <c r="F917" s="420" t="s">
        <v>14091</v>
      </c>
      <c r="G917" s="422" t="s">
        <v>1233</v>
      </c>
      <c r="H917" s="21" t="s">
        <v>3310</v>
      </c>
      <c r="I917" t="s">
        <v>3309</v>
      </c>
      <c r="J917" s="21" t="s">
        <v>3310</v>
      </c>
      <c r="K917" s="423"/>
      <c r="L917"/>
      <c r="N917"/>
      <c r="O917"/>
      <c r="P917"/>
      <c r="Q917"/>
      <c r="R917"/>
    </row>
    <row r="918" spans="1:18" ht="15" customHeight="1" x14ac:dyDescent="0.45">
      <c r="A918" s="21">
        <v>126515001</v>
      </c>
      <c r="B918" s="419">
        <v>133</v>
      </c>
      <c r="C918" s="421" t="s">
        <v>13015</v>
      </c>
      <c r="D918" s="431" t="s">
        <v>13946</v>
      </c>
      <c r="E918" t="s">
        <v>819</v>
      </c>
      <c r="F918" s="420" t="s">
        <v>14091</v>
      </c>
      <c r="G918" s="422" t="s">
        <v>1233</v>
      </c>
      <c r="H918" s="21" t="s">
        <v>13947</v>
      </c>
      <c r="I918" t="s">
        <v>13948</v>
      </c>
      <c r="J918" s="21" t="s">
        <v>13947</v>
      </c>
      <c r="K918" s="423"/>
      <c r="L918"/>
      <c r="N918"/>
      <c r="O918"/>
      <c r="P918"/>
      <c r="Q918"/>
      <c r="R918"/>
    </row>
    <row r="919" spans="1:18" ht="15" customHeight="1" x14ac:dyDescent="0.45">
      <c r="A919" s="21">
        <v>126515001</v>
      </c>
      <c r="B919" s="419">
        <v>134</v>
      </c>
      <c r="C919" s="421" t="s">
        <v>13017</v>
      </c>
      <c r="D919" s="431" t="s">
        <v>14038</v>
      </c>
      <c r="E919" t="s">
        <v>819</v>
      </c>
      <c r="F919" s="420" t="s">
        <v>14091</v>
      </c>
      <c r="G919" s="422" t="s">
        <v>1233</v>
      </c>
      <c r="H919" s="21" t="s">
        <v>14039</v>
      </c>
      <c r="I919" t="s">
        <v>14040</v>
      </c>
      <c r="J919" s="21" t="s">
        <v>14039</v>
      </c>
      <c r="K919" s="423"/>
      <c r="L919"/>
      <c r="N919"/>
      <c r="O919"/>
      <c r="P919"/>
      <c r="Q919"/>
      <c r="R919"/>
    </row>
    <row r="920" spans="1:18" ht="15" customHeight="1" x14ac:dyDescent="0.45">
      <c r="A920" s="21">
        <v>126515001</v>
      </c>
      <c r="B920" s="419">
        <v>135</v>
      </c>
      <c r="C920" s="421" t="s">
        <v>13019</v>
      </c>
      <c r="D920" s="431" t="s">
        <v>13014</v>
      </c>
      <c r="E920" t="s">
        <v>819</v>
      </c>
      <c r="F920" s="420" t="s">
        <v>14091</v>
      </c>
      <c r="G920" s="422" t="s">
        <v>1233</v>
      </c>
      <c r="H920" s="21" t="s">
        <v>3581</v>
      </c>
      <c r="I920" t="s">
        <v>3582</v>
      </c>
      <c r="J920" s="21" t="s">
        <v>3581</v>
      </c>
      <c r="K920" s="423"/>
      <c r="L920"/>
      <c r="N920"/>
      <c r="O920"/>
      <c r="P920"/>
      <c r="Q920"/>
      <c r="R920"/>
    </row>
    <row r="921" spans="1:18" ht="15" customHeight="1" x14ac:dyDescent="0.45">
      <c r="A921" s="21">
        <v>126515001</v>
      </c>
      <c r="B921" s="419">
        <v>136</v>
      </c>
      <c r="C921" s="421" t="s">
        <v>13021</v>
      </c>
      <c r="D921" s="431" t="s">
        <v>13016</v>
      </c>
      <c r="E921" t="s">
        <v>819</v>
      </c>
      <c r="F921" s="420" t="s">
        <v>14091</v>
      </c>
      <c r="G921" s="422" t="s">
        <v>1233</v>
      </c>
      <c r="H921" s="21" t="s">
        <v>3312</v>
      </c>
      <c r="I921" t="s">
        <v>3311</v>
      </c>
      <c r="J921" s="21" t="s">
        <v>3312</v>
      </c>
      <c r="K921" s="423"/>
      <c r="L921"/>
      <c r="N921"/>
      <c r="O921"/>
      <c r="P921"/>
      <c r="Q921"/>
      <c r="R921"/>
    </row>
    <row r="922" spans="1:18" ht="15" customHeight="1" x14ac:dyDescent="0.45">
      <c r="A922" s="21">
        <v>126515001</v>
      </c>
      <c r="B922" s="419">
        <v>137</v>
      </c>
      <c r="C922" s="421" t="s">
        <v>13023</v>
      </c>
      <c r="D922" s="431" t="s">
        <v>13018</v>
      </c>
      <c r="E922" t="s">
        <v>819</v>
      </c>
      <c r="F922" s="420" t="s">
        <v>14091</v>
      </c>
      <c r="G922" s="422" t="s">
        <v>1233</v>
      </c>
      <c r="H922" s="21" t="s">
        <v>3314</v>
      </c>
      <c r="I922" t="s">
        <v>3313</v>
      </c>
      <c r="J922" s="21" t="s">
        <v>3314</v>
      </c>
      <c r="K922" s="423"/>
      <c r="L922"/>
      <c r="N922"/>
      <c r="O922"/>
      <c r="P922"/>
      <c r="Q922"/>
      <c r="R922"/>
    </row>
    <row r="923" spans="1:18" ht="15" customHeight="1" x14ac:dyDescent="0.45">
      <c r="A923" s="21">
        <v>126515001</v>
      </c>
      <c r="B923" s="419">
        <v>138</v>
      </c>
      <c r="C923" s="421" t="s">
        <v>13025</v>
      </c>
      <c r="D923" s="431" t="s">
        <v>13020</v>
      </c>
      <c r="E923" t="s">
        <v>819</v>
      </c>
      <c r="F923" s="420" t="s">
        <v>14091</v>
      </c>
      <c r="G923" s="422" t="s">
        <v>1233</v>
      </c>
      <c r="H923" s="21" t="s">
        <v>3316</v>
      </c>
      <c r="I923" t="s">
        <v>3315</v>
      </c>
      <c r="J923" s="21" t="s">
        <v>3316</v>
      </c>
      <c r="K923" s="423"/>
      <c r="L923"/>
      <c r="N923"/>
      <c r="O923"/>
      <c r="P923"/>
      <c r="Q923"/>
      <c r="R923"/>
    </row>
    <row r="924" spans="1:18" ht="15" customHeight="1" x14ac:dyDescent="0.45">
      <c r="A924" s="21">
        <v>126515001</v>
      </c>
      <c r="B924" s="419">
        <v>139</v>
      </c>
      <c r="C924" s="421" t="s">
        <v>13027</v>
      </c>
      <c r="D924" s="431" t="s">
        <v>14157</v>
      </c>
      <c r="E924" t="s">
        <v>819</v>
      </c>
      <c r="F924" s="420" t="s">
        <v>14091</v>
      </c>
      <c r="G924" s="422" t="s">
        <v>1233</v>
      </c>
      <c r="H924" s="21" t="s">
        <v>14128</v>
      </c>
      <c r="I924" t="s">
        <v>14129</v>
      </c>
      <c r="J924" s="21" t="s">
        <v>14128</v>
      </c>
      <c r="K924" s="423"/>
      <c r="L924"/>
      <c r="N924"/>
      <c r="O924"/>
      <c r="P924"/>
      <c r="Q924"/>
      <c r="R924"/>
    </row>
    <row r="925" spans="1:18" ht="15" customHeight="1" x14ac:dyDescent="0.45">
      <c r="A925" s="21">
        <v>126515001</v>
      </c>
      <c r="B925" s="419">
        <v>140</v>
      </c>
      <c r="C925" s="421" t="s">
        <v>13029</v>
      </c>
      <c r="D925" s="431" t="s">
        <v>13022</v>
      </c>
      <c r="E925" t="s">
        <v>819</v>
      </c>
      <c r="F925" s="420" t="s">
        <v>14091</v>
      </c>
      <c r="G925" s="422" t="s">
        <v>1233</v>
      </c>
      <c r="H925" s="21" t="s">
        <v>3318</v>
      </c>
      <c r="I925" t="s">
        <v>3317</v>
      </c>
      <c r="J925" s="21" t="s">
        <v>3318</v>
      </c>
      <c r="K925" s="423"/>
      <c r="L925"/>
      <c r="N925"/>
      <c r="O925"/>
      <c r="P925"/>
      <c r="Q925"/>
      <c r="R925"/>
    </row>
    <row r="926" spans="1:18" ht="15" customHeight="1" x14ac:dyDescent="0.45">
      <c r="A926" s="21">
        <v>126515001</v>
      </c>
      <c r="B926" s="419">
        <v>141</v>
      </c>
      <c r="C926" s="421" t="s">
        <v>13031</v>
      </c>
      <c r="D926" s="431" t="s">
        <v>13024</v>
      </c>
      <c r="E926" t="s">
        <v>819</v>
      </c>
      <c r="F926" s="420" t="s">
        <v>14091</v>
      </c>
      <c r="G926" s="422" t="s">
        <v>1233</v>
      </c>
      <c r="H926" s="21" t="s">
        <v>3320</v>
      </c>
      <c r="I926" t="s">
        <v>3319</v>
      </c>
      <c r="J926" s="21" t="s">
        <v>3320</v>
      </c>
      <c r="K926" s="423"/>
      <c r="L926"/>
      <c r="N926"/>
      <c r="O926"/>
      <c r="P926"/>
      <c r="Q926"/>
      <c r="R926"/>
    </row>
    <row r="927" spans="1:18" ht="15" customHeight="1" x14ac:dyDescent="0.45">
      <c r="A927" s="21">
        <v>126515001</v>
      </c>
      <c r="B927" s="419">
        <v>142</v>
      </c>
      <c r="C927" s="421" t="s">
        <v>13033</v>
      </c>
      <c r="D927" s="431" t="s">
        <v>13026</v>
      </c>
      <c r="E927" t="s">
        <v>819</v>
      </c>
      <c r="F927" s="420" t="s">
        <v>14091</v>
      </c>
      <c r="G927" s="422" t="s">
        <v>1233</v>
      </c>
      <c r="H927" s="21" t="s">
        <v>3322</v>
      </c>
      <c r="I927" t="s">
        <v>3321</v>
      </c>
      <c r="J927" s="21" t="s">
        <v>3322</v>
      </c>
      <c r="K927" s="423"/>
      <c r="L927"/>
      <c r="N927"/>
      <c r="O927"/>
      <c r="P927"/>
      <c r="Q927"/>
      <c r="R927"/>
    </row>
    <row r="928" spans="1:18" ht="15" customHeight="1" x14ac:dyDescent="0.45">
      <c r="A928" s="21">
        <v>126515001</v>
      </c>
      <c r="B928" s="419">
        <v>143</v>
      </c>
      <c r="C928" s="421" t="s">
        <v>13035</v>
      </c>
      <c r="D928" s="431" t="s">
        <v>13028</v>
      </c>
      <c r="E928" t="s">
        <v>819</v>
      </c>
      <c r="F928" s="420" t="s">
        <v>14091</v>
      </c>
      <c r="G928" s="422" t="s">
        <v>1233</v>
      </c>
      <c r="H928" s="21" t="s">
        <v>3324</v>
      </c>
      <c r="I928" t="s">
        <v>3323</v>
      </c>
      <c r="J928" s="21" t="s">
        <v>3324</v>
      </c>
      <c r="K928" s="423"/>
      <c r="L928"/>
      <c r="N928"/>
      <c r="O928"/>
      <c r="P928"/>
      <c r="Q928"/>
      <c r="R928"/>
    </row>
    <row r="929" spans="1:18" ht="15" customHeight="1" x14ac:dyDescent="0.45">
      <c r="A929" s="21">
        <v>126515001</v>
      </c>
      <c r="B929" s="419">
        <v>144</v>
      </c>
      <c r="C929" s="421" t="s">
        <v>13037</v>
      </c>
      <c r="D929" s="431" t="s">
        <v>13030</v>
      </c>
      <c r="E929" t="s">
        <v>819</v>
      </c>
      <c r="F929" s="420" t="s">
        <v>14091</v>
      </c>
      <c r="G929" s="422" t="s">
        <v>1233</v>
      </c>
      <c r="H929" s="21" t="s">
        <v>3326</v>
      </c>
      <c r="I929" t="s">
        <v>3325</v>
      </c>
      <c r="J929" s="21" t="s">
        <v>3326</v>
      </c>
      <c r="K929" s="423"/>
      <c r="L929"/>
      <c r="N929"/>
      <c r="O929"/>
      <c r="P929"/>
      <c r="Q929"/>
      <c r="R929"/>
    </row>
    <row r="930" spans="1:18" ht="15" customHeight="1" x14ac:dyDescent="0.45">
      <c r="A930" s="21">
        <v>126515001</v>
      </c>
      <c r="B930" s="419">
        <v>145</v>
      </c>
      <c r="C930" s="421" t="s">
        <v>13039</v>
      </c>
      <c r="D930" s="431" t="s">
        <v>13032</v>
      </c>
      <c r="E930" t="s">
        <v>819</v>
      </c>
      <c r="F930" s="420" t="s">
        <v>14091</v>
      </c>
      <c r="G930" s="422" t="s">
        <v>1233</v>
      </c>
      <c r="H930" s="21" t="s">
        <v>3328</v>
      </c>
      <c r="I930" t="s">
        <v>3327</v>
      </c>
      <c r="J930" s="21" t="s">
        <v>3328</v>
      </c>
      <c r="K930" s="423"/>
      <c r="L930"/>
      <c r="N930"/>
      <c r="O930"/>
      <c r="P930"/>
      <c r="Q930"/>
      <c r="R930"/>
    </row>
    <row r="931" spans="1:18" ht="15" customHeight="1" x14ac:dyDescent="0.45">
      <c r="A931" s="21">
        <v>126515001</v>
      </c>
      <c r="B931" s="419">
        <v>146</v>
      </c>
      <c r="C931" s="421" t="s">
        <v>13041</v>
      </c>
      <c r="D931" s="431" t="s">
        <v>13034</v>
      </c>
      <c r="E931" t="s">
        <v>819</v>
      </c>
      <c r="F931" s="420" t="s">
        <v>14091</v>
      </c>
      <c r="G931" s="422" t="s">
        <v>1233</v>
      </c>
      <c r="H931" s="21" t="s">
        <v>3330</v>
      </c>
      <c r="I931" t="s">
        <v>3329</v>
      </c>
      <c r="J931" s="21" t="s">
        <v>3330</v>
      </c>
      <c r="K931" s="423"/>
      <c r="L931"/>
      <c r="N931"/>
      <c r="O931"/>
      <c r="P931"/>
      <c r="Q931"/>
      <c r="R931"/>
    </row>
    <row r="932" spans="1:18" ht="15" customHeight="1" x14ac:dyDescent="0.45">
      <c r="A932" s="21">
        <v>126515001</v>
      </c>
      <c r="B932" s="419">
        <v>147</v>
      </c>
      <c r="C932" s="421" t="s">
        <v>13043</v>
      </c>
      <c r="D932" s="431" t="s">
        <v>13036</v>
      </c>
      <c r="E932" t="s">
        <v>819</v>
      </c>
      <c r="F932" s="420" t="s">
        <v>14091</v>
      </c>
      <c r="G932" s="422" t="s">
        <v>1233</v>
      </c>
      <c r="H932" s="21" t="s">
        <v>11043</v>
      </c>
      <c r="I932" t="s">
        <v>11044</v>
      </c>
      <c r="J932" s="21" t="s">
        <v>11043</v>
      </c>
      <c r="K932" s="423"/>
      <c r="L932"/>
      <c r="N932"/>
      <c r="O932"/>
      <c r="P932"/>
      <c r="Q932"/>
      <c r="R932"/>
    </row>
    <row r="933" spans="1:18" ht="15" customHeight="1" x14ac:dyDescent="0.45">
      <c r="A933" s="21">
        <v>126515001</v>
      </c>
      <c r="B933" s="419">
        <v>148</v>
      </c>
      <c r="C933" s="421" t="s">
        <v>13045</v>
      </c>
      <c r="D933" s="431" t="s">
        <v>13038</v>
      </c>
      <c r="E933" t="s">
        <v>819</v>
      </c>
      <c r="F933" s="420" t="s">
        <v>14091</v>
      </c>
      <c r="G933" s="422" t="s">
        <v>1233</v>
      </c>
      <c r="H933" s="21" t="s">
        <v>3332</v>
      </c>
      <c r="I933" t="s">
        <v>3331</v>
      </c>
      <c r="J933" s="21" t="s">
        <v>3332</v>
      </c>
      <c r="K933" s="423"/>
      <c r="L933"/>
      <c r="N933"/>
      <c r="O933"/>
      <c r="P933"/>
      <c r="Q933"/>
      <c r="R933"/>
    </row>
    <row r="934" spans="1:18" ht="15" customHeight="1" x14ac:dyDescent="0.45">
      <c r="A934" s="21">
        <v>126515001</v>
      </c>
      <c r="B934" s="419">
        <v>149</v>
      </c>
      <c r="C934" s="421" t="s">
        <v>13047</v>
      </c>
      <c r="D934" s="431" t="s">
        <v>13040</v>
      </c>
      <c r="E934" t="s">
        <v>819</v>
      </c>
      <c r="F934" s="420" t="s">
        <v>14091</v>
      </c>
      <c r="G934" s="422" t="s">
        <v>1233</v>
      </c>
      <c r="H934" s="21" t="s">
        <v>3334</v>
      </c>
      <c r="I934" t="s">
        <v>3333</v>
      </c>
      <c r="J934" s="21" t="s">
        <v>3334</v>
      </c>
      <c r="K934" s="423"/>
      <c r="L934"/>
      <c r="N934"/>
      <c r="O934"/>
      <c r="P934"/>
      <c r="Q934"/>
      <c r="R934"/>
    </row>
    <row r="935" spans="1:18" ht="15" customHeight="1" x14ac:dyDescent="0.45">
      <c r="A935" s="21">
        <v>126515001</v>
      </c>
      <c r="B935" s="419">
        <v>150</v>
      </c>
      <c r="C935" s="421" t="s">
        <v>13049</v>
      </c>
      <c r="D935" s="431" t="s">
        <v>13042</v>
      </c>
      <c r="E935" t="s">
        <v>819</v>
      </c>
      <c r="F935" s="420" t="s">
        <v>14091</v>
      </c>
      <c r="G935" s="422" t="s">
        <v>1233</v>
      </c>
      <c r="H935" s="21" t="s">
        <v>3583</v>
      </c>
      <c r="I935" t="s">
        <v>3584</v>
      </c>
      <c r="J935" s="21" t="s">
        <v>3583</v>
      </c>
      <c r="K935" s="423"/>
      <c r="L935"/>
      <c r="N935"/>
      <c r="O935"/>
      <c r="P935"/>
      <c r="Q935"/>
      <c r="R935"/>
    </row>
    <row r="936" spans="1:18" ht="15" customHeight="1" x14ac:dyDescent="0.45">
      <c r="A936" s="21">
        <v>126515001</v>
      </c>
      <c r="B936" s="419">
        <v>151</v>
      </c>
      <c r="C936" s="421" t="s">
        <v>13051</v>
      </c>
      <c r="D936" s="431" t="s">
        <v>13044</v>
      </c>
      <c r="E936" t="s">
        <v>819</v>
      </c>
      <c r="F936" s="420" t="s">
        <v>14091</v>
      </c>
      <c r="G936" s="422" t="s">
        <v>1233</v>
      </c>
      <c r="H936" s="21" t="s">
        <v>3336</v>
      </c>
      <c r="I936" t="s">
        <v>3335</v>
      </c>
      <c r="J936" s="21" t="s">
        <v>3336</v>
      </c>
      <c r="K936" s="423"/>
      <c r="L936"/>
      <c r="N936"/>
      <c r="O936"/>
      <c r="P936"/>
      <c r="Q936"/>
      <c r="R936"/>
    </row>
    <row r="937" spans="1:18" ht="15" customHeight="1" x14ac:dyDescent="0.45">
      <c r="A937" s="21">
        <v>126515001</v>
      </c>
      <c r="B937" s="419">
        <v>152</v>
      </c>
      <c r="C937" s="421" t="s">
        <v>13053</v>
      </c>
      <c r="D937" s="431" t="s">
        <v>13046</v>
      </c>
      <c r="E937" t="s">
        <v>819</v>
      </c>
      <c r="F937" s="420" t="s">
        <v>14091</v>
      </c>
      <c r="G937" s="422" t="s">
        <v>1233</v>
      </c>
      <c r="H937" s="21" t="s">
        <v>11120</v>
      </c>
      <c r="I937" t="s">
        <v>11121</v>
      </c>
      <c r="J937" s="21" t="s">
        <v>11120</v>
      </c>
      <c r="K937" s="423"/>
      <c r="L937"/>
      <c r="N937"/>
      <c r="O937"/>
      <c r="P937"/>
      <c r="Q937"/>
      <c r="R937"/>
    </row>
    <row r="938" spans="1:18" ht="15" customHeight="1" x14ac:dyDescent="0.45">
      <c r="A938" s="21">
        <v>126515001</v>
      </c>
      <c r="B938" s="419">
        <v>153</v>
      </c>
      <c r="C938" s="421" t="s">
        <v>13055</v>
      </c>
      <c r="D938" s="431" t="s">
        <v>13048</v>
      </c>
      <c r="E938" t="s">
        <v>819</v>
      </c>
      <c r="F938" s="420" t="s">
        <v>14091</v>
      </c>
      <c r="G938" s="422" t="s">
        <v>1233</v>
      </c>
      <c r="H938" s="21" t="s">
        <v>11118</v>
      </c>
      <c r="I938" t="s">
        <v>11119</v>
      </c>
      <c r="J938" s="21" t="s">
        <v>11118</v>
      </c>
      <c r="K938" s="423"/>
      <c r="L938"/>
      <c r="N938"/>
      <c r="O938"/>
      <c r="P938"/>
      <c r="Q938"/>
      <c r="R938"/>
    </row>
    <row r="939" spans="1:18" ht="15" customHeight="1" x14ac:dyDescent="0.45">
      <c r="A939" s="21">
        <v>126515001</v>
      </c>
      <c r="B939" s="419">
        <v>154</v>
      </c>
      <c r="C939" s="421" t="s">
        <v>13057</v>
      </c>
      <c r="D939" s="431" t="s">
        <v>13050</v>
      </c>
      <c r="E939" t="s">
        <v>819</v>
      </c>
      <c r="F939" s="420" t="s">
        <v>14091</v>
      </c>
      <c r="G939" s="422" t="s">
        <v>1233</v>
      </c>
      <c r="H939" s="21" t="s">
        <v>11045</v>
      </c>
      <c r="I939" t="s">
        <v>11046</v>
      </c>
      <c r="J939" s="21" t="s">
        <v>11045</v>
      </c>
      <c r="K939" s="423"/>
      <c r="L939"/>
      <c r="N939"/>
      <c r="O939"/>
      <c r="P939"/>
      <c r="Q939"/>
      <c r="R939"/>
    </row>
    <row r="940" spans="1:18" ht="15" customHeight="1" x14ac:dyDescent="0.45">
      <c r="A940" s="21">
        <v>126515001</v>
      </c>
      <c r="B940" s="419">
        <v>155</v>
      </c>
      <c r="C940" s="421" t="s">
        <v>13059</v>
      </c>
      <c r="D940" s="431" t="s">
        <v>13052</v>
      </c>
      <c r="E940" t="s">
        <v>819</v>
      </c>
      <c r="F940" s="420" t="s">
        <v>14091</v>
      </c>
      <c r="G940" s="422" t="s">
        <v>1233</v>
      </c>
      <c r="H940" s="21" t="s">
        <v>11116</v>
      </c>
      <c r="I940" t="s">
        <v>11117</v>
      </c>
      <c r="J940" s="21" t="s">
        <v>11116</v>
      </c>
      <c r="K940" s="423"/>
      <c r="L940"/>
      <c r="N940"/>
      <c r="O940"/>
      <c r="P940"/>
      <c r="Q940"/>
      <c r="R940"/>
    </row>
    <row r="941" spans="1:18" ht="15" customHeight="1" x14ac:dyDescent="0.45">
      <c r="A941" s="21">
        <v>126515001</v>
      </c>
      <c r="B941" s="419">
        <v>156</v>
      </c>
      <c r="C941" s="421" t="s">
        <v>13061</v>
      </c>
      <c r="D941" s="431" t="s">
        <v>13054</v>
      </c>
      <c r="E941" t="s">
        <v>819</v>
      </c>
      <c r="F941" s="420" t="s">
        <v>14091</v>
      </c>
      <c r="G941" s="422" t="s">
        <v>1233</v>
      </c>
      <c r="H941" s="21" t="s">
        <v>11115</v>
      </c>
      <c r="I941" t="s">
        <v>11047</v>
      </c>
      <c r="J941" s="21" t="s">
        <v>11115</v>
      </c>
      <c r="K941" s="423"/>
      <c r="L941"/>
      <c r="N941"/>
      <c r="O941"/>
      <c r="P941"/>
      <c r="Q941"/>
      <c r="R941"/>
    </row>
    <row r="942" spans="1:18" ht="15" customHeight="1" x14ac:dyDescent="0.45">
      <c r="A942" s="21">
        <v>126515001</v>
      </c>
      <c r="B942" s="419">
        <v>157</v>
      </c>
      <c r="C942" s="421" t="s">
        <v>13063</v>
      </c>
      <c r="D942" s="431" t="s">
        <v>13056</v>
      </c>
      <c r="E942" t="s">
        <v>819</v>
      </c>
      <c r="F942" s="420" t="s">
        <v>14091</v>
      </c>
      <c r="G942" s="422" t="s">
        <v>1233</v>
      </c>
      <c r="H942" s="21" t="s">
        <v>11048</v>
      </c>
      <c r="I942" t="s">
        <v>3337</v>
      </c>
      <c r="J942" s="21" t="s">
        <v>11048</v>
      </c>
      <c r="K942" s="423"/>
      <c r="L942"/>
      <c r="N942"/>
      <c r="O942"/>
      <c r="P942"/>
      <c r="Q942"/>
      <c r="R942"/>
    </row>
    <row r="943" spans="1:18" ht="15" customHeight="1" x14ac:dyDescent="0.45">
      <c r="A943" s="21">
        <v>126515001</v>
      </c>
      <c r="B943" s="419">
        <v>158</v>
      </c>
      <c r="C943" s="421" t="s">
        <v>13065</v>
      </c>
      <c r="D943" s="431" t="s">
        <v>13058</v>
      </c>
      <c r="E943" t="s">
        <v>819</v>
      </c>
      <c r="F943" s="420" t="s">
        <v>14091</v>
      </c>
      <c r="G943" s="422" t="s">
        <v>1233</v>
      </c>
      <c r="H943" s="21" t="s">
        <v>11049</v>
      </c>
      <c r="I943" t="s">
        <v>11050</v>
      </c>
      <c r="J943" s="21" t="s">
        <v>11049</v>
      </c>
      <c r="K943" s="423"/>
      <c r="L943"/>
      <c r="N943"/>
      <c r="O943"/>
      <c r="P943"/>
      <c r="Q943"/>
      <c r="R943"/>
    </row>
    <row r="944" spans="1:18" ht="15" customHeight="1" x14ac:dyDescent="0.45">
      <c r="A944" s="21">
        <v>126515001</v>
      </c>
      <c r="B944" s="419">
        <v>159</v>
      </c>
      <c r="C944" s="421" t="s">
        <v>13067</v>
      </c>
      <c r="D944" s="431" t="s">
        <v>14041</v>
      </c>
      <c r="E944" t="s">
        <v>819</v>
      </c>
      <c r="F944" s="420" t="s">
        <v>14091</v>
      </c>
      <c r="G944" s="422" t="s">
        <v>1233</v>
      </c>
      <c r="H944" s="21" t="s">
        <v>14130</v>
      </c>
      <c r="I944" t="s">
        <v>14042</v>
      </c>
      <c r="J944" s="21" t="s">
        <v>14130</v>
      </c>
      <c r="K944" s="423"/>
      <c r="L944"/>
      <c r="N944"/>
      <c r="O944"/>
      <c r="P944"/>
      <c r="Q944"/>
      <c r="R944"/>
    </row>
    <row r="945" spans="1:18" ht="15" customHeight="1" x14ac:dyDescent="0.45">
      <c r="A945" s="21">
        <v>126515001</v>
      </c>
      <c r="B945" s="419">
        <v>160</v>
      </c>
      <c r="C945" s="421" t="s">
        <v>13069</v>
      </c>
      <c r="D945" s="431" t="s">
        <v>13060</v>
      </c>
      <c r="E945" t="s">
        <v>819</v>
      </c>
      <c r="F945" s="420" t="s">
        <v>14091</v>
      </c>
      <c r="G945" s="422" t="s">
        <v>1233</v>
      </c>
      <c r="H945" s="21" t="s">
        <v>3339</v>
      </c>
      <c r="I945" t="s">
        <v>3338</v>
      </c>
      <c r="J945" s="21" t="s">
        <v>3339</v>
      </c>
      <c r="K945" s="423"/>
      <c r="L945"/>
      <c r="N945"/>
      <c r="O945"/>
      <c r="P945"/>
      <c r="Q945"/>
      <c r="R945"/>
    </row>
    <row r="946" spans="1:18" ht="15" customHeight="1" x14ac:dyDescent="0.45">
      <c r="A946" s="21">
        <v>126515001</v>
      </c>
      <c r="B946" s="419">
        <v>161</v>
      </c>
      <c r="C946" s="421" t="s">
        <v>13071</v>
      </c>
      <c r="D946" s="431" t="s">
        <v>13062</v>
      </c>
      <c r="E946" t="s">
        <v>819</v>
      </c>
      <c r="F946" s="420" t="s">
        <v>14091</v>
      </c>
      <c r="G946" s="422" t="s">
        <v>1233</v>
      </c>
      <c r="H946" s="21" t="s">
        <v>3341</v>
      </c>
      <c r="I946" t="s">
        <v>3340</v>
      </c>
      <c r="J946" s="21" t="s">
        <v>3341</v>
      </c>
      <c r="K946" s="423"/>
      <c r="L946"/>
      <c r="N946"/>
      <c r="O946"/>
      <c r="P946"/>
      <c r="Q946"/>
      <c r="R946"/>
    </row>
    <row r="947" spans="1:18" ht="15" customHeight="1" x14ac:dyDescent="0.45">
      <c r="A947" s="21">
        <v>126515001</v>
      </c>
      <c r="B947" s="419">
        <v>162</v>
      </c>
      <c r="C947" s="421" t="s">
        <v>13073</v>
      </c>
      <c r="D947" s="431" t="s">
        <v>13064</v>
      </c>
      <c r="E947" t="s">
        <v>819</v>
      </c>
      <c r="F947" s="420" t="s">
        <v>14091</v>
      </c>
      <c r="G947" s="422" t="s">
        <v>1233</v>
      </c>
      <c r="H947" s="21" t="s">
        <v>3343</v>
      </c>
      <c r="I947" t="s">
        <v>3342</v>
      </c>
      <c r="J947" s="21" t="s">
        <v>3343</v>
      </c>
      <c r="K947" s="423"/>
      <c r="L947"/>
      <c r="N947"/>
      <c r="O947"/>
      <c r="P947"/>
      <c r="Q947"/>
      <c r="R947"/>
    </row>
    <row r="948" spans="1:18" ht="15" customHeight="1" x14ac:dyDescent="0.45">
      <c r="A948" s="21">
        <v>126515001</v>
      </c>
      <c r="B948" s="419">
        <v>163</v>
      </c>
      <c r="C948" s="421" t="s">
        <v>13075</v>
      </c>
      <c r="D948" s="431" t="s">
        <v>13066</v>
      </c>
      <c r="E948" t="s">
        <v>819</v>
      </c>
      <c r="F948" s="420" t="s">
        <v>14091</v>
      </c>
      <c r="G948" s="422" t="s">
        <v>1233</v>
      </c>
      <c r="H948" s="21" t="s">
        <v>3345</v>
      </c>
      <c r="I948" t="s">
        <v>3344</v>
      </c>
      <c r="J948" s="21" t="s">
        <v>3345</v>
      </c>
      <c r="K948" s="423"/>
      <c r="L948"/>
      <c r="N948"/>
      <c r="O948"/>
      <c r="P948"/>
      <c r="Q948"/>
      <c r="R948"/>
    </row>
    <row r="949" spans="1:18" ht="15" customHeight="1" x14ac:dyDescent="0.45">
      <c r="A949" s="21">
        <v>126515001</v>
      </c>
      <c r="B949" s="419">
        <v>164</v>
      </c>
      <c r="C949" s="421" t="s">
        <v>13949</v>
      </c>
      <c r="D949" s="431" t="s">
        <v>13068</v>
      </c>
      <c r="E949" t="s">
        <v>819</v>
      </c>
      <c r="F949" s="420" t="s">
        <v>14091</v>
      </c>
      <c r="G949" s="422" t="s">
        <v>1233</v>
      </c>
      <c r="H949" s="21" t="s">
        <v>3347</v>
      </c>
      <c r="I949" t="s">
        <v>3346</v>
      </c>
      <c r="J949" s="21" t="s">
        <v>3347</v>
      </c>
      <c r="K949" s="423"/>
      <c r="L949"/>
      <c r="N949"/>
      <c r="O949"/>
      <c r="P949"/>
      <c r="Q949"/>
      <c r="R949"/>
    </row>
    <row r="950" spans="1:18" ht="15" customHeight="1" x14ac:dyDescent="0.45">
      <c r="A950" s="21">
        <v>126515001</v>
      </c>
      <c r="B950" s="419">
        <v>165</v>
      </c>
      <c r="C950" s="421" t="s">
        <v>13950</v>
      </c>
      <c r="D950" s="431" t="s">
        <v>13070</v>
      </c>
      <c r="E950" t="s">
        <v>819</v>
      </c>
      <c r="F950" s="420" t="s">
        <v>14091</v>
      </c>
      <c r="G950" s="422" t="s">
        <v>1233</v>
      </c>
      <c r="H950" s="21" t="s">
        <v>3349</v>
      </c>
      <c r="I950" t="s">
        <v>3348</v>
      </c>
      <c r="J950" s="21" t="s">
        <v>3349</v>
      </c>
      <c r="K950" s="423"/>
      <c r="L950"/>
      <c r="N950"/>
      <c r="O950"/>
      <c r="P950"/>
      <c r="Q950"/>
      <c r="R950"/>
    </row>
    <row r="951" spans="1:18" ht="15" customHeight="1" x14ac:dyDescent="0.45">
      <c r="A951" s="21">
        <v>126515001</v>
      </c>
      <c r="B951" s="419">
        <v>166</v>
      </c>
      <c r="C951" s="421" t="s">
        <v>13951</v>
      </c>
      <c r="D951" s="431" t="s">
        <v>13072</v>
      </c>
      <c r="E951" t="s">
        <v>819</v>
      </c>
      <c r="F951" s="420" t="s">
        <v>14091</v>
      </c>
      <c r="G951" s="422" t="s">
        <v>1233</v>
      </c>
      <c r="H951" s="21" t="s">
        <v>3351</v>
      </c>
      <c r="I951" t="s">
        <v>3350</v>
      </c>
      <c r="J951" s="21" t="s">
        <v>3351</v>
      </c>
      <c r="K951" s="423"/>
      <c r="L951"/>
      <c r="N951"/>
      <c r="O951"/>
      <c r="P951"/>
      <c r="Q951"/>
      <c r="R951"/>
    </row>
    <row r="952" spans="1:18" ht="15" customHeight="1" x14ac:dyDescent="0.45">
      <c r="A952" s="21">
        <v>126515001</v>
      </c>
      <c r="B952" s="419">
        <v>167</v>
      </c>
      <c r="C952" s="421" t="s">
        <v>13952</v>
      </c>
      <c r="D952" s="431" t="s">
        <v>13074</v>
      </c>
      <c r="E952" t="s">
        <v>819</v>
      </c>
      <c r="F952" s="420" t="s">
        <v>14091</v>
      </c>
      <c r="G952" s="422" t="s">
        <v>1233</v>
      </c>
      <c r="H952" s="21" t="s">
        <v>11051</v>
      </c>
      <c r="I952" t="s">
        <v>11052</v>
      </c>
      <c r="J952" s="21" t="s">
        <v>11051</v>
      </c>
      <c r="K952" s="423"/>
      <c r="L952"/>
      <c r="N952"/>
      <c r="O952"/>
      <c r="P952"/>
      <c r="Q952"/>
      <c r="R952"/>
    </row>
    <row r="953" spans="1:18" ht="15" customHeight="1" x14ac:dyDescent="0.45">
      <c r="A953" s="21">
        <v>126515001</v>
      </c>
      <c r="B953" s="419">
        <v>168</v>
      </c>
      <c r="C953" s="421" t="s">
        <v>14043</v>
      </c>
      <c r="D953" s="431" t="s">
        <v>13076</v>
      </c>
      <c r="E953" t="s">
        <v>819</v>
      </c>
      <c r="F953" s="420" t="s">
        <v>14091</v>
      </c>
      <c r="G953" s="422" t="s">
        <v>1233</v>
      </c>
      <c r="H953" s="21" t="s">
        <v>3353</v>
      </c>
      <c r="I953" t="s">
        <v>3352</v>
      </c>
      <c r="J953" s="21" t="s">
        <v>3353</v>
      </c>
      <c r="K953" s="423"/>
      <c r="L953"/>
      <c r="N953"/>
      <c r="O953"/>
      <c r="P953"/>
      <c r="Q953"/>
      <c r="R953"/>
    </row>
    <row r="954" spans="1:18" ht="15" customHeight="1" x14ac:dyDescent="0.45">
      <c r="A954" s="21">
        <v>126515001</v>
      </c>
      <c r="B954" s="419">
        <v>169</v>
      </c>
      <c r="C954" s="421" t="s">
        <v>14131</v>
      </c>
      <c r="D954" s="431" t="s">
        <v>13077</v>
      </c>
      <c r="E954" t="s">
        <v>819</v>
      </c>
      <c r="F954" s="420" t="s">
        <v>14091</v>
      </c>
      <c r="G954" s="422" t="s">
        <v>1233</v>
      </c>
      <c r="H954" s="21" t="s">
        <v>3355</v>
      </c>
      <c r="I954" t="s">
        <v>3354</v>
      </c>
      <c r="J954" s="21" t="s">
        <v>3355</v>
      </c>
      <c r="K954" s="423"/>
      <c r="L954"/>
      <c r="N954"/>
      <c r="O954"/>
      <c r="P954"/>
      <c r="Q954"/>
      <c r="R954"/>
    </row>
    <row r="955" spans="1:18" ht="15" customHeight="1" x14ac:dyDescent="0.45">
      <c r="A955" s="21">
        <v>126510009</v>
      </c>
      <c r="B955" s="419">
        <v>1</v>
      </c>
      <c r="C955" s="421" t="s">
        <v>13078</v>
      </c>
      <c r="D955" s="431" t="s">
        <v>13079</v>
      </c>
      <c r="E955" t="s">
        <v>821</v>
      </c>
      <c r="F955" s="420" t="s">
        <v>14090</v>
      </c>
      <c r="G955" s="422" t="s">
        <v>1233</v>
      </c>
      <c r="H955" s="21" t="s">
        <v>2477</v>
      </c>
      <c r="I955" t="s">
        <v>821</v>
      </c>
      <c r="J955" s="21" t="s">
        <v>2477</v>
      </c>
      <c r="K955" s="423"/>
      <c r="L955"/>
      <c r="N955"/>
      <c r="O955"/>
      <c r="P955"/>
      <c r="Q955"/>
      <c r="R955"/>
    </row>
    <row r="956" spans="1:18" ht="15" customHeight="1" x14ac:dyDescent="0.45">
      <c r="A956" s="21">
        <v>126513400</v>
      </c>
      <c r="B956" s="419">
        <v>1</v>
      </c>
      <c r="C956" s="421" t="s">
        <v>13080</v>
      </c>
      <c r="D956" s="431" t="s">
        <v>13081</v>
      </c>
      <c r="E956" t="s">
        <v>824</v>
      </c>
      <c r="F956" s="420" t="s">
        <v>14090</v>
      </c>
      <c r="G956" s="422" t="s">
        <v>1233</v>
      </c>
      <c r="H956" s="21" t="s">
        <v>2479</v>
      </c>
      <c r="I956" t="s">
        <v>824</v>
      </c>
      <c r="J956" s="21" t="s">
        <v>2479</v>
      </c>
      <c r="K956" s="423"/>
      <c r="L956"/>
      <c r="N956"/>
      <c r="O956"/>
      <c r="P956"/>
      <c r="Q956"/>
      <c r="R956"/>
    </row>
    <row r="957" spans="1:18" ht="15" customHeight="1" x14ac:dyDescent="0.45">
      <c r="A957" s="21">
        <v>110177003</v>
      </c>
      <c r="B957" s="419">
        <v>1</v>
      </c>
      <c r="C957" s="421" t="s">
        <v>13082</v>
      </c>
      <c r="D957" s="431" t="s">
        <v>13083</v>
      </c>
      <c r="E957" t="s">
        <v>826</v>
      </c>
      <c r="F957" s="420" t="s">
        <v>14091</v>
      </c>
      <c r="G957" s="422" t="s">
        <v>1233</v>
      </c>
      <c r="H957" s="21" t="s">
        <v>2481</v>
      </c>
      <c r="I957" t="s">
        <v>2480</v>
      </c>
      <c r="J957" s="21" t="s">
        <v>2481</v>
      </c>
      <c r="K957" s="423"/>
      <c r="L957"/>
      <c r="N957"/>
      <c r="O957"/>
      <c r="P957"/>
      <c r="Q957"/>
      <c r="R957"/>
    </row>
    <row r="958" spans="1:18" ht="15" customHeight="1" x14ac:dyDescent="0.45">
      <c r="A958" s="21">
        <v>110177003</v>
      </c>
      <c r="B958" s="419">
        <v>2</v>
      </c>
      <c r="C958" s="421" t="s">
        <v>13084</v>
      </c>
      <c r="D958" s="431" t="s">
        <v>13085</v>
      </c>
      <c r="E958" t="s">
        <v>826</v>
      </c>
      <c r="F958" s="420" t="s">
        <v>14091</v>
      </c>
      <c r="G958" s="422" t="s">
        <v>1233</v>
      </c>
      <c r="H958" s="21" t="s">
        <v>11053</v>
      </c>
      <c r="I958" t="s">
        <v>11054</v>
      </c>
      <c r="J958" s="21" t="s">
        <v>11053</v>
      </c>
      <c r="K958" s="423"/>
      <c r="L958"/>
      <c r="N958"/>
      <c r="O958"/>
      <c r="P958"/>
      <c r="Q958"/>
      <c r="R958"/>
    </row>
    <row r="959" spans="1:18" ht="15" customHeight="1" x14ac:dyDescent="0.45">
      <c r="A959" s="21">
        <v>124157203</v>
      </c>
      <c r="B959" s="419">
        <v>1</v>
      </c>
      <c r="C959" s="421" t="s">
        <v>13086</v>
      </c>
      <c r="D959" s="431" t="s">
        <v>13087</v>
      </c>
      <c r="E959" t="s">
        <v>828</v>
      </c>
      <c r="F959" s="420" t="s">
        <v>14091</v>
      </c>
      <c r="G959" s="422" t="s">
        <v>1233</v>
      </c>
      <c r="H959" s="21" t="s">
        <v>2483</v>
      </c>
      <c r="I959" t="s">
        <v>2482</v>
      </c>
      <c r="J959" s="21" t="s">
        <v>2483</v>
      </c>
      <c r="K959" s="423"/>
      <c r="L959"/>
      <c r="N959"/>
      <c r="O959"/>
      <c r="P959"/>
      <c r="Q959"/>
      <c r="R959"/>
    </row>
    <row r="960" spans="1:18" ht="15" customHeight="1" x14ac:dyDescent="0.45">
      <c r="A960" s="21">
        <v>124157203</v>
      </c>
      <c r="B960" s="419">
        <v>2</v>
      </c>
      <c r="C960" s="421" t="s">
        <v>13088</v>
      </c>
      <c r="D960" s="431" t="s">
        <v>13089</v>
      </c>
      <c r="E960" t="s">
        <v>828</v>
      </c>
      <c r="F960" s="420" t="s">
        <v>14091</v>
      </c>
      <c r="G960" s="422" t="s">
        <v>1233</v>
      </c>
      <c r="H960" s="21" t="s">
        <v>2485</v>
      </c>
      <c r="I960" t="s">
        <v>2484</v>
      </c>
      <c r="J960" s="21" t="s">
        <v>2485</v>
      </c>
      <c r="K960" s="423"/>
      <c r="L960"/>
      <c r="N960"/>
      <c r="O960"/>
      <c r="P960"/>
      <c r="Q960"/>
      <c r="R960"/>
    </row>
    <row r="961" spans="1:18" ht="15" customHeight="1" x14ac:dyDescent="0.45">
      <c r="A961" s="21">
        <v>129546003</v>
      </c>
      <c r="B961" s="419">
        <v>1</v>
      </c>
      <c r="C961" s="421" t="s">
        <v>13090</v>
      </c>
      <c r="D961" s="431" t="s">
        <v>13091</v>
      </c>
      <c r="E961" t="s">
        <v>830</v>
      </c>
      <c r="F961" s="420" t="s">
        <v>14091</v>
      </c>
      <c r="G961" s="422" t="s">
        <v>1233</v>
      </c>
      <c r="H961" s="21" t="s">
        <v>2487</v>
      </c>
      <c r="I961" t="s">
        <v>2486</v>
      </c>
      <c r="J961" s="21" t="s">
        <v>2487</v>
      </c>
      <c r="K961" s="423"/>
      <c r="L961"/>
      <c r="N961"/>
      <c r="O961"/>
      <c r="P961"/>
      <c r="Q961"/>
      <c r="R961"/>
    </row>
    <row r="962" spans="1:18" ht="15" customHeight="1" x14ac:dyDescent="0.45">
      <c r="A962" s="21">
        <v>129546003</v>
      </c>
      <c r="B962" s="419">
        <v>2</v>
      </c>
      <c r="C962" s="421" t="s">
        <v>13092</v>
      </c>
      <c r="D962" s="431" t="s">
        <v>13093</v>
      </c>
      <c r="E962" t="s">
        <v>830</v>
      </c>
      <c r="F962" s="420" t="s">
        <v>14091</v>
      </c>
      <c r="G962" s="422" t="s">
        <v>1233</v>
      </c>
      <c r="H962" s="21" t="s">
        <v>2489</v>
      </c>
      <c r="I962" t="s">
        <v>2488</v>
      </c>
      <c r="J962" s="21" t="s">
        <v>2489</v>
      </c>
      <c r="K962" s="423"/>
      <c r="L962"/>
      <c r="N962"/>
      <c r="O962"/>
      <c r="P962"/>
      <c r="Q962"/>
      <c r="R962"/>
    </row>
    <row r="963" spans="1:18" ht="15" customHeight="1" x14ac:dyDescent="0.45">
      <c r="A963" s="21">
        <v>103021003</v>
      </c>
      <c r="B963" s="419">
        <v>1</v>
      </c>
      <c r="C963" s="421" t="s">
        <v>13094</v>
      </c>
      <c r="D963" s="431" t="s">
        <v>13095</v>
      </c>
      <c r="E963" t="s">
        <v>832</v>
      </c>
      <c r="F963" s="420" t="s">
        <v>14091</v>
      </c>
      <c r="G963" s="422" t="s">
        <v>1233</v>
      </c>
      <c r="H963" s="21" t="s">
        <v>2491</v>
      </c>
      <c r="I963" t="s">
        <v>2490</v>
      </c>
      <c r="J963" s="21" t="s">
        <v>2491</v>
      </c>
      <c r="K963" s="423"/>
      <c r="L963"/>
      <c r="N963"/>
      <c r="O963"/>
      <c r="P963"/>
      <c r="Q963"/>
      <c r="R963"/>
    </row>
    <row r="964" spans="1:18" ht="15" customHeight="1" x14ac:dyDescent="0.45">
      <c r="A964" s="21">
        <v>103021003</v>
      </c>
      <c r="B964" s="419">
        <v>2</v>
      </c>
      <c r="C964" s="421" t="s">
        <v>13096</v>
      </c>
      <c r="D964" s="431" t="s">
        <v>13097</v>
      </c>
      <c r="E964" t="s">
        <v>832</v>
      </c>
      <c r="F964" s="420" t="s">
        <v>14091</v>
      </c>
      <c r="G964" s="422" t="s">
        <v>1233</v>
      </c>
      <c r="H964" s="21" t="s">
        <v>2493</v>
      </c>
      <c r="I964" t="s">
        <v>2492</v>
      </c>
      <c r="J964" s="21" t="s">
        <v>2493</v>
      </c>
      <c r="K964" s="423"/>
      <c r="L964"/>
      <c r="N964"/>
      <c r="O964"/>
      <c r="P964"/>
      <c r="Q964"/>
      <c r="R964"/>
    </row>
    <row r="965" spans="1:18" ht="15" customHeight="1" x14ac:dyDescent="0.45">
      <c r="A965" s="21">
        <v>102027451</v>
      </c>
      <c r="B965" s="419">
        <v>1</v>
      </c>
      <c r="C965" s="421" t="s">
        <v>13098</v>
      </c>
      <c r="D965" s="431" t="s">
        <v>13099</v>
      </c>
      <c r="E965" t="s">
        <v>834</v>
      </c>
      <c r="F965" s="420" t="s">
        <v>14091</v>
      </c>
      <c r="G965" s="422" t="s">
        <v>1233</v>
      </c>
      <c r="H965" s="21" t="s">
        <v>3356</v>
      </c>
      <c r="I965" t="s">
        <v>13100</v>
      </c>
      <c r="J965" s="21" t="s">
        <v>3356</v>
      </c>
      <c r="K965" s="423"/>
      <c r="L965"/>
      <c r="N965"/>
      <c r="O965"/>
      <c r="P965"/>
      <c r="Q965"/>
      <c r="R965"/>
    </row>
    <row r="966" spans="1:18" ht="15" customHeight="1" x14ac:dyDescent="0.45">
      <c r="A966" s="21">
        <v>102027451</v>
      </c>
      <c r="B966" s="419">
        <v>2</v>
      </c>
      <c r="C966" s="421" t="s">
        <v>13101</v>
      </c>
      <c r="D966" s="431" t="s">
        <v>13102</v>
      </c>
      <c r="E966" t="s">
        <v>834</v>
      </c>
      <c r="F966" s="420" t="s">
        <v>14091</v>
      </c>
      <c r="G966" s="422" t="s">
        <v>1233</v>
      </c>
      <c r="H966" s="21" t="s">
        <v>3358</v>
      </c>
      <c r="I966" t="s">
        <v>3357</v>
      </c>
      <c r="J966" s="21" t="s">
        <v>3358</v>
      </c>
      <c r="K966" s="423"/>
      <c r="L966"/>
      <c r="N966"/>
      <c r="O966"/>
      <c r="P966"/>
      <c r="Q966"/>
      <c r="R966"/>
    </row>
    <row r="967" spans="1:18" ht="15" customHeight="1" x14ac:dyDescent="0.45">
      <c r="A967" s="21">
        <v>102027451</v>
      </c>
      <c r="B967" s="419">
        <v>3</v>
      </c>
      <c r="C967" s="421" t="s">
        <v>13103</v>
      </c>
      <c r="D967" s="431" t="s">
        <v>13104</v>
      </c>
      <c r="E967" t="s">
        <v>834</v>
      </c>
      <c r="F967" s="420" t="s">
        <v>14091</v>
      </c>
      <c r="G967" s="422" t="s">
        <v>1233</v>
      </c>
      <c r="H967" s="21" t="s">
        <v>3360</v>
      </c>
      <c r="I967" t="s">
        <v>3359</v>
      </c>
      <c r="J967" s="21" t="s">
        <v>3360</v>
      </c>
      <c r="K967" s="423"/>
      <c r="L967"/>
      <c r="N967"/>
      <c r="O967"/>
      <c r="P967"/>
      <c r="Q967"/>
      <c r="R967"/>
    </row>
    <row r="968" spans="1:18" ht="15" customHeight="1" x14ac:dyDescent="0.45">
      <c r="A968" s="21">
        <v>102027451</v>
      </c>
      <c r="B968" s="419">
        <v>4</v>
      </c>
      <c r="C968" s="421" t="s">
        <v>13105</v>
      </c>
      <c r="D968" s="431" t="s">
        <v>13106</v>
      </c>
      <c r="E968" t="s">
        <v>834</v>
      </c>
      <c r="F968" s="420" t="s">
        <v>14091</v>
      </c>
      <c r="G968" s="422" t="s">
        <v>1233</v>
      </c>
      <c r="H968" s="21" t="s">
        <v>3362</v>
      </c>
      <c r="I968" t="s">
        <v>3361</v>
      </c>
      <c r="J968" s="21" t="s">
        <v>3362</v>
      </c>
      <c r="K968" s="423"/>
      <c r="L968"/>
      <c r="N968"/>
      <c r="O968"/>
      <c r="P968"/>
      <c r="Q968"/>
      <c r="R968"/>
    </row>
    <row r="969" spans="1:18" ht="15" customHeight="1" x14ac:dyDescent="0.45">
      <c r="A969" s="21">
        <v>102027451</v>
      </c>
      <c r="B969" s="419">
        <v>5</v>
      </c>
      <c r="C969" s="421" t="s">
        <v>13107</v>
      </c>
      <c r="D969" s="431" t="s">
        <v>13108</v>
      </c>
      <c r="E969" t="s">
        <v>834</v>
      </c>
      <c r="F969" s="420" t="s">
        <v>14091</v>
      </c>
      <c r="G969" s="422" t="s">
        <v>1233</v>
      </c>
      <c r="H969" s="21" t="s">
        <v>3364</v>
      </c>
      <c r="I969" t="s">
        <v>3363</v>
      </c>
      <c r="J969" s="21" t="s">
        <v>3364</v>
      </c>
      <c r="K969" s="423"/>
      <c r="L969"/>
      <c r="N969"/>
      <c r="O969"/>
      <c r="P969"/>
      <c r="Q969"/>
      <c r="R969"/>
    </row>
    <row r="970" spans="1:18" ht="15" customHeight="1" x14ac:dyDescent="0.45">
      <c r="A970" s="21">
        <v>102027451</v>
      </c>
      <c r="B970" s="419">
        <v>6</v>
      </c>
      <c r="C970" s="421" t="s">
        <v>13109</v>
      </c>
      <c r="D970" s="431" t="s">
        <v>13110</v>
      </c>
      <c r="E970" t="s">
        <v>834</v>
      </c>
      <c r="F970" s="420" t="s">
        <v>14091</v>
      </c>
      <c r="G970" s="422" t="s">
        <v>1233</v>
      </c>
      <c r="H970" s="21" t="s">
        <v>3366</v>
      </c>
      <c r="I970" t="s">
        <v>3365</v>
      </c>
      <c r="J970" s="21" t="s">
        <v>3366</v>
      </c>
      <c r="K970" s="423"/>
      <c r="L970"/>
      <c r="N970"/>
      <c r="O970"/>
      <c r="P970"/>
      <c r="Q970"/>
      <c r="R970"/>
    </row>
    <row r="971" spans="1:18" ht="15" customHeight="1" x14ac:dyDescent="0.45">
      <c r="A971" s="21">
        <v>102027451</v>
      </c>
      <c r="B971" s="419">
        <v>7</v>
      </c>
      <c r="C971" s="421" t="s">
        <v>13111</v>
      </c>
      <c r="D971" s="431" t="s">
        <v>13112</v>
      </c>
      <c r="E971" t="s">
        <v>834</v>
      </c>
      <c r="F971" s="420" t="s">
        <v>14091</v>
      </c>
      <c r="G971" s="422" t="s">
        <v>1233</v>
      </c>
      <c r="H971" s="21" t="s">
        <v>3368</v>
      </c>
      <c r="I971" t="s">
        <v>3367</v>
      </c>
      <c r="J971" s="21" t="s">
        <v>3368</v>
      </c>
      <c r="K971" s="423"/>
      <c r="L971"/>
      <c r="N971"/>
      <c r="O971"/>
      <c r="P971"/>
      <c r="Q971"/>
      <c r="R971"/>
    </row>
    <row r="972" spans="1:18" ht="15" customHeight="1" x14ac:dyDescent="0.45">
      <c r="A972" s="21">
        <v>102027451</v>
      </c>
      <c r="B972" s="419">
        <v>8</v>
      </c>
      <c r="C972" s="421" t="s">
        <v>13113</v>
      </c>
      <c r="D972" s="431" t="s">
        <v>13114</v>
      </c>
      <c r="E972" t="s">
        <v>834</v>
      </c>
      <c r="F972" s="420" t="s">
        <v>14091</v>
      </c>
      <c r="G972" s="422" t="s">
        <v>1233</v>
      </c>
      <c r="H972" s="21" t="s">
        <v>3370</v>
      </c>
      <c r="I972" t="s">
        <v>3369</v>
      </c>
      <c r="J972" s="21" t="s">
        <v>3370</v>
      </c>
      <c r="K972" s="423"/>
      <c r="L972"/>
      <c r="N972"/>
      <c r="O972"/>
      <c r="P972"/>
      <c r="Q972"/>
      <c r="R972"/>
    </row>
    <row r="973" spans="1:18" ht="15" customHeight="1" x14ac:dyDescent="0.45">
      <c r="A973" s="21">
        <v>102027451</v>
      </c>
      <c r="B973" s="419">
        <v>9</v>
      </c>
      <c r="C973" s="421" t="s">
        <v>13115</v>
      </c>
      <c r="D973" s="431" t="s">
        <v>13116</v>
      </c>
      <c r="E973" t="s">
        <v>834</v>
      </c>
      <c r="F973" s="420" t="s">
        <v>14091</v>
      </c>
      <c r="G973" s="422" t="s">
        <v>1233</v>
      </c>
      <c r="H973" s="21" t="s">
        <v>3372</v>
      </c>
      <c r="I973" t="s">
        <v>3371</v>
      </c>
      <c r="J973" s="21" t="s">
        <v>3372</v>
      </c>
      <c r="K973" s="423"/>
      <c r="L973"/>
      <c r="N973"/>
      <c r="O973"/>
      <c r="P973"/>
      <c r="Q973"/>
      <c r="R973"/>
    </row>
    <row r="974" spans="1:18" ht="15" customHeight="1" x14ac:dyDescent="0.45">
      <c r="A974" s="21">
        <v>102027451</v>
      </c>
      <c r="B974" s="419">
        <v>10</v>
      </c>
      <c r="C974" s="421" t="s">
        <v>13117</v>
      </c>
      <c r="D974" s="431" t="s">
        <v>13118</v>
      </c>
      <c r="E974" t="s">
        <v>834</v>
      </c>
      <c r="F974" s="420" t="s">
        <v>14091</v>
      </c>
      <c r="G974" s="422" t="s">
        <v>1233</v>
      </c>
      <c r="H974" s="21" t="s">
        <v>3374</v>
      </c>
      <c r="I974" t="s">
        <v>3373</v>
      </c>
      <c r="J974" s="21" t="s">
        <v>3374</v>
      </c>
      <c r="K974" s="423"/>
      <c r="L974"/>
      <c r="N974"/>
      <c r="O974"/>
      <c r="P974"/>
      <c r="Q974"/>
      <c r="R974"/>
    </row>
    <row r="975" spans="1:18" ht="15" customHeight="1" x14ac:dyDescent="0.45">
      <c r="A975" s="21">
        <v>102027451</v>
      </c>
      <c r="B975" s="419">
        <v>11</v>
      </c>
      <c r="C975" s="421" t="s">
        <v>13119</v>
      </c>
      <c r="D975" s="431" t="s">
        <v>13120</v>
      </c>
      <c r="E975" t="s">
        <v>834</v>
      </c>
      <c r="F975" s="420" t="s">
        <v>14091</v>
      </c>
      <c r="G975" s="422" t="s">
        <v>1233</v>
      </c>
      <c r="H975" s="21" t="s">
        <v>3376</v>
      </c>
      <c r="I975" t="s">
        <v>3375</v>
      </c>
      <c r="J975" s="21" t="s">
        <v>3376</v>
      </c>
      <c r="K975" s="423"/>
      <c r="L975"/>
      <c r="N975"/>
      <c r="O975"/>
      <c r="P975"/>
      <c r="Q975"/>
      <c r="R975"/>
    </row>
    <row r="976" spans="1:18" ht="15" customHeight="1" x14ac:dyDescent="0.45">
      <c r="A976" s="21">
        <v>102027451</v>
      </c>
      <c r="B976" s="419">
        <v>12</v>
      </c>
      <c r="C976" s="421" t="s">
        <v>13121</v>
      </c>
      <c r="D976" s="431" t="s">
        <v>13122</v>
      </c>
      <c r="E976" t="s">
        <v>834</v>
      </c>
      <c r="F976" s="420" t="s">
        <v>14091</v>
      </c>
      <c r="G976" s="422" t="s">
        <v>1233</v>
      </c>
      <c r="H976" s="21" t="s">
        <v>3378</v>
      </c>
      <c r="I976" t="s">
        <v>3377</v>
      </c>
      <c r="J976" s="21" t="s">
        <v>3378</v>
      </c>
      <c r="K976" s="423"/>
      <c r="L976"/>
      <c r="N976"/>
      <c r="O976"/>
      <c r="P976"/>
      <c r="Q976"/>
      <c r="R976"/>
    </row>
    <row r="977" spans="1:18" ht="15" customHeight="1" x14ac:dyDescent="0.45">
      <c r="A977" s="21">
        <v>102027451</v>
      </c>
      <c r="B977" s="419">
        <v>13</v>
      </c>
      <c r="C977" s="421" t="s">
        <v>13123</v>
      </c>
      <c r="D977" s="431" t="s">
        <v>13124</v>
      </c>
      <c r="E977" t="s">
        <v>834</v>
      </c>
      <c r="F977" s="420" t="s">
        <v>14091</v>
      </c>
      <c r="G977" s="422" t="s">
        <v>1233</v>
      </c>
      <c r="H977" s="21" t="s">
        <v>3585</v>
      </c>
      <c r="I977" t="s">
        <v>3586</v>
      </c>
      <c r="J977" s="21" t="s">
        <v>3585</v>
      </c>
      <c r="K977" s="423"/>
      <c r="L977"/>
      <c r="N977"/>
      <c r="O977"/>
      <c r="P977"/>
      <c r="Q977"/>
      <c r="R977"/>
    </row>
    <row r="978" spans="1:18" ht="15" customHeight="1" x14ac:dyDescent="0.45">
      <c r="A978" s="21">
        <v>102027451</v>
      </c>
      <c r="B978" s="419">
        <v>14</v>
      </c>
      <c r="C978" s="421" t="s">
        <v>13125</v>
      </c>
      <c r="D978" s="431" t="s">
        <v>13126</v>
      </c>
      <c r="E978" t="s">
        <v>834</v>
      </c>
      <c r="F978" s="420" t="s">
        <v>14091</v>
      </c>
      <c r="G978" s="422" t="s">
        <v>1233</v>
      </c>
      <c r="H978" s="21" t="s">
        <v>3380</v>
      </c>
      <c r="I978" t="s">
        <v>3379</v>
      </c>
      <c r="J978" s="21" t="s">
        <v>3380</v>
      </c>
      <c r="K978" s="423"/>
      <c r="L978"/>
      <c r="N978"/>
      <c r="O978"/>
      <c r="P978"/>
      <c r="Q978"/>
      <c r="R978"/>
    </row>
    <row r="979" spans="1:18" ht="15" customHeight="1" x14ac:dyDescent="0.45">
      <c r="A979" s="21">
        <v>102027451</v>
      </c>
      <c r="B979" s="419">
        <v>15</v>
      </c>
      <c r="C979" s="421" t="s">
        <v>13127</v>
      </c>
      <c r="D979" s="431" t="s">
        <v>13128</v>
      </c>
      <c r="E979" t="s">
        <v>834</v>
      </c>
      <c r="F979" s="420" t="s">
        <v>14091</v>
      </c>
      <c r="G979" s="422" t="s">
        <v>1233</v>
      </c>
      <c r="H979" s="21" t="s">
        <v>3382</v>
      </c>
      <c r="I979" t="s">
        <v>3381</v>
      </c>
      <c r="J979" s="21" t="s">
        <v>3382</v>
      </c>
      <c r="K979" s="423"/>
      <c r="L979"/>
      <c r="N979"/>
      <c r="O979"/>
      <c r="P979"/>
      <c r="Q979"/>
      <c r="R979"/>
    </row>
    <row r="980" spans="1:18" ht="15" customHeight="1" x14ac:dyDescent="0.45">
      <c r="A980" s="21">
        <v>102027451</v>
      </c>
      <c r="B980" s="419">
        <v>16</v>
      </c>
      <c r="C980" s="421" t="s">
        <v>13129</v>
      </c>
      <c r="D980" s="431" t="s">
        <v>13130</v>
      </c>
      <c r="E980" t="s">
        <v>834</v>
      </c>
      <c r="F980" s="420" t="s">
        <v>14091</v>
      </c>
      <c r="G980" s="422" t="s">
        <v>1233</v>
      </c>
      <c r="H980" s="21" t="s">
        <v>3415</v>
      </c>
      <c r="I980" t="s">
        <v>3414</v>
      </c>
      <c r="J980" s="21" t="s">
        <v>3415</v>
      </c>
      <c r="K980" s="423"/>
      <c r="L980"/>
      <c r="N980"/>
      <c r="O980"/>
      <c r="P980"/>
      <c r="Q980"/>
      <c r="R980"/>
    </row>
    <row r="981" spans="1:18" ht="15" customHeight="1" x14ac:dyDescent="0.45">
      <c r="A981" s="21">
        <v>102027451</v>
      </c>
      <c r="B981" s="419">
        <v>17</v>
      </c>
      <c r="C981" s="421" t="s">
        <v>13131</v>
      </c>
      <c r="D981" s="431" t="s">
        <v>13132</v>
      </c>
      <c r="E981" t="s">
        <v>834</v>
      </c>
      <c r="F981" s="420" t="s">
        <v>14091</v>
      </c>
      <c r="G981" s="422" t="s">
        <v>1233</v>
      </c>
      <c r="H981" s="21" t="s">
        <v>3384</v>
      </c>
      <c r="I981" t="s">
        <v>3383</v>
      </c>
      <c r="J981" s="21" t="s">
        <v>3384</v>
      </c>
      <c r="K981" s="423"/>
      <c r="L981"/>
      <c r="N981"/>
      <c r="O981"/>
      <c r="P981"/>
      <c r="Q981"/>
      <c r="R981"/>
    </row>
    <row r="982" spans="1:18" ht="15" customHeight="1" x14ac:dyDescent="0.45">
      <c r="A982" s="21">
        <v>102027451</v>
      </c>
      <c r="B982" s="419">
        <v>18</v>
      </c>
      <c r="C982" s="421" t="s">
        <v>13133</v>
      </c>
      <c r="D982" s="431" t="s">
        <v>13134</v>
      </c>
      <c r="E982" t="s">
        <v>834</v>
      </c>
      <c r="F982" s="420" t="s">
        <v>14091</v>
      </c>
      <c r="G982" s="422" t="s">
        <v>1233</v>
      </c>
      <c r="H982" s="21" t="s">
        <v>3386</v>
      </c>
      <c r="I982" t="s">
        <v>3385</v>
      </c>
      <c r="J982" s="21" t="s">
        <v>3386</v>
      </c>
      <c r="K982" s="423"/>
      <c r="L982"/>
      <c r="N982"/>
      <c r="O982"/>
      <c r="P982"/>
      <c r="Q982"/>
      <c r="R982"/>
    </row>
    <row r="983" spans="1:18" ht="15" customHeight="1" x14ac:dyDescent="0.45">
      <c r="A983" s="21">
        <v>102027451</v>
      </c>
      <c r="B983" s="419">
        <v>19</v>
      </c>
      <c r="C983" s="421" t="s">
        <v>13135</v>
      </c>
      <c r="D983" s="431" t="s">
        <v>13136</v>
      </c>
      <c r="E983" t="s">
        <v>834</v>
      </c>
      <c r="F983" s="420" t="s">
        <v>14091</v>
      </c>
      <c r="G983" s="422" t="s">
        <v>1233</v>
      </c>
      <c r="H983" s="21" t="s">
        <v>3388</v>
      </c>
      <c r="I983" t="s">
        <v>3387</v>
      </c>
      <c r="J983" s="21" t="s">
        <v>3388</v>
      </c>
      <c r="K983" s="423"/>
      <c r="L983"/>
      <c r="N983"/>
      <c r="O983"/>
      <c r="P983"/>
      <c r="Q983"/>
      <c r="R983"/>
    </row>
    <row r="984" spans="1:18" ht="15" customHeight="1" x14ac:dyDescent="0.45">
      <c r="A984" s="21">
        <v>102027451</v>
      </c>
      <c r="B984" s="419">
        <v>20</v>
      </c>
      <c r="C984" s="421" t="s">
        <v>13137</v>
      </c>
      <c r="D984" s="431" t="s">
        <v>13138</v>
      </c>
      <c r="E984" t="s">
        <v>834</v>
      </c>
      <c r="F984" s="420" t="s">
        <v>14091</v>
      </c>
      <c r="G984" s="422" t="s">
        <v>1233</v>
      </c>
      <c r="H984" s="21" t="s">
        <v>11055</v>
      </c>
      <c r="I984" t="s">
        <v>11056</v>
      </c>
      <c r="J984" s="21" t="s">
        <v>11055</v>
      </c>
      <c r="K984" s="423"/>
      <c r="L984"/>
      <c r="N984"/>
      <c r="O984"/>
      <c r="P984"/>
      <c r="Q984"/>
      <c r="R984"/>
    </row>
    <row r="985" spans="1:18" ht="15" customHeight="1" x14ac:dyDescent="0.45">
      <c r="A985" s="21">
        <v>102027451</v>
      </c>
      <c r="B985" s="419">
        <v>21</v>
      </c>
      <c r="C985" s="421" t="s">
        <v>13139</v>
      </c>
      <c r="D985" s="431" t="s">
        <v>13140</v>
      </c>
      <c r="E985" t="s">
        <v>834</v>
      </c>
      <c r="F985" s="420" t="s">
        <v>14091</v>
      </c>
      <c r="G985" s="422" t="s">
        <v>1233</v>
      </c>
      <c r="H985" s="21" t="s">
        <v>3390</v>
      </c>
      <c r="I985" t="s">
        <v>3389</v>
      </c>
      <c r="J985" s="21" t="s">
        <v>3390</v>
      </c>
      <c r="K985" s="423"/>
      <c r="L985"/>
      <c r="N985"/>
      <c r="O985"/>
      <c r="P985"/>
      <c r="Q985"/>
      <c r="R985"/>
    </row>
    <row r="986" spans="1:18" ht="15" customHeight="1" x14ac:dyDescent="0.45">
      <c r="A986" s="21">
        <v>102027451</v>
      </c>
      <c r="B986" s="419">
        <v>22</v>
      </c>
      <c r="C986" s="421" t="s">
        <v>13141</v>
      </c>
      <c r="D986" s="431" t="s">
        <v>13142</v>
      </c>
      <c r="E986" t="s">
        <v>834</v>
      </c>
      <c r="F986" s="420" t="s">
        <v>14091</v>
      </c>
      <c r="G986" s="422" t="s">
        <v>1233</v>
      </c>
      <c r="H986" s="21" t="s">
        <v>3587</v>
      </c>
      <c r="I986" t="s">
        <v>3588</v>
      </c>
      <c r="J986" s="21" t="s">
        <v>3587</v>
      </c>
      <c r="K986" s="423"/>
      <c r="L986"/>
      <c r="N986"/>
      <c r="O986"/>
      <c r="P986"/>
      <c r="Q986"/>
      <c r="R986"/>
    </row>
    <row r="987" spans="1:18" ht="15" customHeight="1" x14ac:dyDescent="0.45">
      <c r="A987" s="21">
        <v>102027451</v>
      </c>
      <c r="B987" s="419">
        <v>23</v>
      </c>
      <c r="C987" s="421" t="s">
        <v>13143</v>
      </c>
      <c r="D987" s="431" t="s">
        <v>13144</v>
      </c>
      <c r="E987" t="s">
        <v>834</v>
      </c>
      <c r="F987" s="420" t="s">
        <v>14091</v>
      </c>
      <c r="G987" s="422" t="s">
        <v>1233</v>
      </c>
      <c r="H987" s="21" t="s">
        <v>11057</v>
      </c>
      <c r="I987" t="s">
        <v>3589</v>
      </c>
      <c r="J987" s="21" t="s">
        <v>11057</v>
      </c>
      <c r="K987" s="423"/>
      <c r="L987"/>
      <c r="N987"/>
      <c r="O987"/>
      <c r="P987"/>
      <c r="Q987"/>
      <c r="R987"/>
    </row>
    <row r="988" spans="1:18" ht="15" customHeight="1" x14ac:dyDescent="0.45">
      <c r="A988" s="21">
        <v>102027451</v>
      </c>
      <c r="B988" s="419">
        <v>24</v>
      </c>
      <c r="C988" s="421" t="s">
        <v>13145</v>
      </c>
      <c r="D988" s="431" t="s">
        <v>13146</v>
      </c>
      <c r="E988" t="s">
        <v>834</v>
      </c>
      <c r="F988" s="420" t="s">
        <v>14091</v>
      </c>
      <c r="G988" s="422" t="s">
        <v>1233</v>
      </c>
      <c r="H988" s="21" t="s">
        <v>3392</v>
      </c>
      <c r="I988" t="s">
        <v>3391</v>
      </c>
      <c r="J988" s="21" t="s">
        <v>3392</v>
      </c>
      <c r="K988" s="423"/>
      <c r="L988"/>
      <c r="N988"/>
      <c r="O988"/>
      <c r="P988"/>
      <c r="Q988"/>
      <c r="R988"/>
    </row>
    <row r="989" spans="1:18" ht="15" customHeight="1" x14ac:dyDescent="0.45">
      <c r="A989" s="21">
        <v>102027451</v>
      </c>
      <c r="B989" s="419">
        <v>25</v>
      </c>
      <c r="C989" s="421" t="s">
        <v>13147</v>
      </c>
      <c r="D989" s="431" t="s">
        <v>13148</v>
      </c>
      <c r="E989" t="s">
        <v>834</v>
      </c>
      <c r="F989" s="420" t="s">
        <v>14091</v>
      </c>
      <c r="G989" s="422" t="s">
        <v>1233</v>
      </c>
      <c r="H989" s="21" t="s">
        <v>3590</v>
      </c>
      <c r="I989" t="s">
        <v>3591</v>
      </c>
      <c r="J989" s="21" t="s">
        <v>3590</v>
      </c>
      <c r="K989" s="423"/>
      <c r="L989"/>
      <c r="N989"/>
      <c r="O989"/>
      <c r="P989"/>
      <c r="Q989"/>
      <c r="R989"/>
    </row>
    <row r="990" spans="1:18" ht="15" customHeight="1" x14ac:dyDescent="0.45">
      <c r="A990" s="21">
        <v>102027451</v>
      </c>
      <c r="B990" s="419">
        <v>26</v>
      </c>
      <c r="C990" s="421" t="s">
        <v>13149</v>
      </c>
      <c r="D990" s="431" t="s">
        <v>13150</v>
      </c>
      <c r="E990" t="s">
        <v>834</v>
      </c>
      <c r="F990" s="420" t="s">
        <v>14091</v>
      </c>
      <c r="G990" s="422" t="s">
        <v>1233</v>
      </c>
      <c r="H990" s="21" t="s">
        <v>3394</v>
      </c>
      <c r="I990" t="s">
        <v>3393</v>
      </c>
      <c r="J990" s="21" t="s">
        <v>3394</v>
      </c>
      <c r="K990" s="423"/>
      <c r="L990"/>
      <c r="N990"/>
      <c r="O990"/>
      <c r="P990"/>
      <c r="Q990"/>
      <c r="R990"/>
    </row>
    <row r="991" spans="1:18" ht="15" customHeight="1" x14ac:dyDescent="0.45">
      <c r="A991" s="21">
        <v>102027451</v>
      </c>
      <c r="B991" s="419">
        <v>27</v>
      </c>
      <c r="C991" s="421" t="s">
        <v>13151</v>
      </c>
      <c r="D991" s="431" t="s">
        <v>14044</v>
      </c>
      <c r="E991" t="s">
        <v>834</v>
      </c>
      <c r="F991" s="420" t="s">
        <v>14091</v>
      </c>
      <c r="G991" s="422" t="s">
        <v>1233</v>
      </c>
      <c r="H991" s="21" t="s">
        <v>3395</v>
      </c>
      <c r="I991" t="s">
        <v>13152</v>
      </c>
      <c r="J991" s="21" t="s">
        <v>3395</v>
      </c>
      <c r="K991" s="423"/>
      <c r="L991"/>
      <c r="N991"/>
      <c r="O991"/>
      <c r="P991"/>
      <c r="Q991"/>
      <c r="R991"/>
    </row>
    <row r="992" spans="1:18" ht="15" customHeight="1" x14ac:dyDescent="0.45">
      <c r="A992" s="21">
        <v>102027451</v>
      </c>
      <c r="B992" s="419">
        <v>28</v>
      </c>
      <c r="C992" s="421" t="s">
        <v>13153</v>
      </c>
      <c r="D992" s="431" t="s">
        <v>13155</v>
      </c>
      <c r="E992" t="s">
        <v>834</v>
      </c>
      <c r="F992" s="420" t="s">
        <v>14091</v>
      </c>
      <c r="G992" s="422" t="s">
        <v>1233</v>
      </c>
      <c r="H992" s="21" t="s">
        <v>3397</v>
      </c>
      <c r="I992" t="s">
        <v>3396</v>
      </c>
      <c r="J992" s="21" t="s">
        <v>3397</v>
      </c>
      <c r="K992" s="423"/>
      <c r="L992"/>
      <c r="N992"/>
      <c r="O992"/>
      <c r="P992"/>
      <c r="Q992"/>
      <c r="R992"/>
    </row>
    <row r="993" spans="1:18" ht="15" customHeight="1" x14ac:dyDescent="0.45">
      <c r="A993" s="21">
        <v>102027451</v>
      </c>
      <c r="B993" s="419">
        <v>29</v>
      </c>
      <c r="C993" s="421" t="s">
        <v>13154</v>
      </c>
      <c r="D993" s="431" t="s">
        <v>13157</v>
      </c>
      <c r="E993" t="s">
        <v>834</v>
      </c>
      <c r="F993" s="420" t="s">
        <v>14091</v>
      </c>
      <c r="G993" s="422" t="s">
        <v>1233</v>
      </c>
      <c r="H993" s="21" t="s">
        <v>3399</v>
      </c>
      <c r="I993" t="s">
        <v>3398</v>
      </c>
      <c r="J993" s="21" t="s">
        <v>3399</v>
      </c>
      <c r="K993" s="423"/>
      <c r="L993"/>
      <c r="N993"/>
      <c r="O993"/>
      <c r="P993"/>
      <c r="Q993"/>
      <c r="R993"/>
    </row>
    <row r="994" spans="1:18" ht="15" customHeight="1" x14ac:dyDescent="0.45">
      <c r="A994" s="21">
        <v>102027451</v>
      </c>
      <c r="B994" s="419">
        <v>30</v>
      </c>
      <c r="C994" s="421" t="s">
        <v>13156</v>
      </c>
      <c r="D994" s="431" t="s">
        <v>13159</v>
      </c>
      <c r="E994" t="s">
        <v>834</v>
      </c>
      <c r="F994" s="420" t="s">
        <v>14091</v>
      </c>
      <c r="G994" s="422" t="s">
        <v>1233</v>
      </c>
      <c r="H994" s="21" t="s">
        <v>3401</v>
      </c>
      <c r="I994" t="s">
        <v>3400</v>
      </c>
      <c r="J994" s="21" t="s">
        <v>3401</v>
      </c>
      <c r="K994" s="423"/>
      <c r="L994"/>
      <c r="N994"/>
      <c r="O994"/>
      <c r="P994"/>
      <c r="Q994"/>
      <c r="R994"/>
    </row>
    <row r="995" spans="1:18" ht="15" customHeight="1" x14ac:dyDescent="0.45">
      <c r="A995" s="21">
        <v>102027451</v>
      </c>
      <c r="B995" s="419">
        <v>31</v>
      </c>
      <c r="C995" s="421" t="s">
        <v>13158</v>
      </c>
      <c r="D995" s="431" t="s">
        <v>13160</v>
      </c>
      <c r="E995" t="s">
        <v>834</v>
      </c>
      <c r="F995" s="420" t="s">
        <v>14091</v>
      </c>
      <c r="G995" s="422" t="s">
        <v>1233</v>
      </c>
      <c r="H995" s="21" t="s">
        <v>3403</v>
      </c>
      <c r="I995" t="s">
        <v>3402</v>
      </c>
      <c r="J995" s="21" t="s">
        <v>3403</v>
      </c>
      <c r="K995" s="423"/>
      <c r="L995"/>
      <c r="N995"/>
      <c r="O995"/>
      <c r="P995"/>
      <c r="Q995"/>
      <c r="R995"/>
    </row>
    <row r="996" spans="1:18" ht="15" customHeight="1" x14ac:dyDescent="0.45">
      <c r="A996" s="21">
        <v>118406602</v>
      </c>
      <c r="B996" s="419">
        <v>1</v>
      </c>
      <c r="C996" s="421" t="s">
        <v>13161</v>
      </c>
      <c r="D996" s="431" t="s">
        <v>13162</v>
      </c>
      <c r="E996" t="s">
        <v>836</v>
      </c>
      <c r="F996" s="420" t="s">
        <v>14091</v>
      </c>
      <c r="G996" s="422" t="s">
        <v>1233</v>
      </c>
      <c r="H996" s="21" t="s">
        <v>2495</v>
      </c>
      <c r="I996" t="s">
        <v>2494</v>
      </c>
      <c r="J996" s="21" t="s">
        <v>2495</v>
      </c>
      <c r="K996" s="423"/>
      <c r="L996"/>
      <c r="N996"/>
      <c r="O996"/>
      <c r="P996"/>
      <c r="Q996"/>
      <c r="R996"/>
    </row>
    <row r="997" spans="1:18" ht="15" customHeight="1" x14ac:dyDescent="0.45">
      <c r="A997" s="21">
        <v>118406602</v>
      </c>
      <c r="B997" s="419">
        <v>2</v>
      </c>
      <c r="C997" s="421" t="s">
        <v>13163</v>
      </c>
      <c r="D997" s="431" t="s">
        <v>13164</v>
      </c>
      <c r="E997" t="s">
        <v>836</v>
      </c>
      <c r="F997" s="420" t="s">
        <v>14091</v>
      </c>
      <c r="G997" s="422" t="s">
        <v>1233</v>
      </c>
      <c r="H997" s="21" t="s">
        <v>2497</v>
      </c>
      <c r="I997" t="s">
        <v>2496</v>
      </c>
      <c r="J997" s="21" t="s">
        <v>2497</v>
      </c>
      <c r="K997" s="423"/>
      <c r="L997"/>
      <c r="N997"/>
      <c r="O997"/>
      <c r="P997"/>
      <c r="Q997"/>
      <c r="R997"/>
    </row>
    <row r="998" spans="1:18" ht="15" customHeight="1" x14ac:dyDescent="0.45">
      <c r="A998" s="21">
        <v>120455203</v>
      </c>
      <c r="B998" s="419">
        <v>1</v>
      </c>
      <c r="C998" s="421" t="s">
        <v>13165</v>
      </c>
      <c r="D998" s="431" t="s">
        <v>13166</v>
      </c>
      <c r="E998" t="s">
        <v>839</v>
      </c>
      <c r="F998" s="420" t="s">
        <v>14091</v>
      </c>
      <c r="G998" s="422" t="s">
        <v>1233</v>
      </c>
      <c r="H998" s="21" t="s">
        <v>2500</v>
      </c>
      <c r="I998" t="s">
        <v>2499</v>
      </c>
      <c r="J998" s="21" t="s">
        <v>2500</v>
      </c>
      <c r="K998" s="423"/>
      <c r="L998"/>
      <c r="N998"/>
      <c r="O998"/>
      <c r="P998"/>
      <c r="Q998"/>
      <c r="R998"/>
    </row>
    <row r="999" spans="1:18" ht="15" customHeight="1" x14ac:dyDescent="0.45">
      <c r="A999" s="21">
        <v>120455203</v>
      </c>
      <c r="B999" s="419">
        <v>2</v>
      </c>
      <c r="C999" s="421" t="s">
        <v>13167</v>
      </c>
      <c r="D999" s="431" t="s">
        <v>13168</v>
      </c>
      <c r="E999" t="s">
        <v>839</v>
      </c>
      <c r="F999" s="420" t="s">
        <v>14091</v>
      </c>
      <c r="G999" s="422" t="s">
        <v>1233</v>
      </c>
      <c r="H999" s="21" t="s">
        <v>2502</v>
      </c>
      <c r="I999" t="s">
        <v>2501</v>
      </c>
      <c r="J999" s="21" t="s">
        <v>2502</v>
      </c>
      <c r="K999" s="423"/>
      <c r="L999"/>
      <c r="N999"/>
      <c r="O999"/>
      <c r="P999"/>
      <c r="Q999"/>
      <c r="R999"/>
    </row>
    <row r="1000" spans="1:18" ht="15" customHeight="1" x14ac:dyDescent="0.45">
      <c r="A1000" s="21">
        <v>103027503</v>
      </c>
      <c r="B1000" s="419">
        <v>1</v>
      </c>
      <c r="C1000" s="421" t="s">
        <v>13169</v>
      </c>
      <c r="D1000" s="431" t="s">
        <v>13170</v>
      </c>
      <c r="E1000" t="s">
        <v>841</v>
      </c>
      <c r="F1000" s="420" t="s">
        <v>14091</v>
      </c>
      <c r="G1000" s="422" t="s">
        <v>1233</v>
      </c>
      <c r="H1000" s="21" t="s">
        <v>2504</v>
      </c>
      <c r="I1000" t="s">
        <v>2503</v>
      </c>
      <c r="J1000" s="21" t="s">
        <v>2504</v>
      </c>
      <c r="K1000" s="423"/>
      <c r="L1000"/>
      <c r="N1000"/>
      <c r="O1000"/>
      <c r="P1000"/>
      <c r="Q1000"/>
      <c r="R1000"/>
    </row>
    <row r="1001" spans="1:18" ht="15" customHeight="1" x14ac:dyDescent="0.45">
      <c r="A1001" s="21">
        <v>103027503</v>
      </c>
      <c r="B1001" s="419">
        <v>2</v>
      </c>
      <c r="C1001" s="421" t="s">
        <v>13171</v>
      </c>
      <c r="D1001" s="431" t="s">
        <v>13172</v>
      </c>
      <c r="E1001" t="s">
        <v>841</v>
      </c>
      <c r="F1001" s="420" t="s">
        <v>14091</v>
      </c>
      <c r="G1001" s="422" t="s">
        <v>1233</v>
      </c>
      <c r="H1001" s="21" t="s">
        <v>2506</v>
      </c>
      <c r="I1001" t="s">
        <v>2505</v>
      </c>
      <c r="J1001" s="21" t="s">
        <v>2506</v>
      </c>
      <c r="K1001" s="423"/>
      <c r="L1001"/>
      <c r="N1001"/>
      <c r="O1001"/>
      <c r="P1001"/>
      <c r="Q1001"/>
      <c r="R1001"/>
    </row>
    <row r="1002" spans="1:18" ht="15" customHeight="1" x14ac:dyDescent="0.45">
      <c r="A1002" s="21">
        <v>120455403</v>
      </c>
      <c r="B1002" s="419">
        <v>1</v>
      </c>
      <c r="C1002" s="421" t="s">
        <v>13173</v>
      </c>
      <c r="D1002" s="431" t="s">
        <v>13174</v>
      </c>
      <c r="E1002" t="s">
        <v>843</v>
      </c>
      <c r="F1002" s="420" t="s">
        <v>14091</v>
      </c>
      <c r="G1002" s="422" t="s">
        <v>1233</v>
      </c>
      <c r="H1002" s="21" t="s">
        <v>2508</v>
      </c>
      <c r="I1002" t="s">
        <v>2507</v>
      </c>
      <c r="J1002" s="21" t="s">
        <v>2508</v>
      </c>
      <c r="K1002" s="423"/>
      <c r="L1002"/>
      <c r="N1002"/>
      <c r="O1002"/>
      <c r="P1002"/>
      <c r="Q1002"/>
      <c r="R1002"/>
    </row>
    <row r="1003" spans="1:18" ht="15" customHeight="1" x14ac:dyDescent="0.45">
      <c r="A1003" s="21">
        <v>120455403</v>
      </c>
      <c r="B1003" s="419">
        <v>2</v>
      </c>
      <c r="C1003" s="421" t="s">
        <v>13175</v>
      </c>
      <c r="D1003" s="431" t="s">
        <v>13176</v>
      </c>
      <c r="E1003" t="s">
        <v>843</v>
      </c>
      <c r="F1003" s="420" t="s">
        <v>14091</v>
      </c>
      <c r="G1003" s="422" t="s">
        <v>1233</v>
      </c>
      <c r="H1003" s="21" t="s">
        <v>2510</v>
      </c>
      <c r="I1003" t="s">
        <v>2509</v>
      </c>
      <c r="J1003" s="21" t="s">
        <v>2510</v>
      </c>
      <c r="K1003" s="423"/>
      <c r="L1003"/>
      <c r="N1003"/>
      <c r="O1003"/>
      <c r="P1003"/>
      <c r="Q1003"/>
      <c r="R1003"/>
    </row>
    <row r="1004" spans="1:18" ht="15" customHeight="1" x14ac:dyDescent="0.45">
      <c r="A1004" s="21">
        <v>120455403</v>
      </c>
      <c r="B1004" s="419">
        <v>3</v>
      </c>
      <c r="C1004" s="421" t="s">
        <v>13177</v>
      </c>
      <c r="D1004" s="431" t="s">
        <v>13179</v>
      </c>
      <c r="E1004" t="s">
        <v>843</v>
      </c>
      <c r="F1004" s="420" t="s">
        <v>14091</v>
      </c>
      <c r="G1004" s="422" t="s">
        <v>1233</v>
      </c>
      <c r="H1004" s="21" t="s">
        <v>2512</v>
      </c>
      <c r="I1004" t="s">
        <v>2511</v>
      </c>
      <c r="J1004" s="21" t="s">
        <v>2512</v>
      </c>
      <c r="K1004" s="423"/>
      <c r="L1004"/>
      <c r="N1004"/>
      <c r="O1004"/>
      <c r="P1004"/>
      <c r="Q1004"/>
      <c r="R1004"/>
    </row>
    <row r="1005" spans="1:18" ht="15" customHeight="1" x14ac:dyDescent="0.45">
      <c r="A1005" s="21">
        <v>120455403</v>
      </c>
      <c r="B1005" s="419">
        <v>4</v>
      </c>
      <c r="C1005" s="421" t="s">
        <v>13178</v>
      </c>
      <c r="D1005" s="431" t="s">
        <v>13180</v>
      </c>
      <c r="E1005" t="s">
        <v>843</v>
      </c>
      <c r="F1005" s="420" t="s">
        <v>14091</v>
      </c>
      <c r="G1005" s="422" t="s">
        <v>1233</v>
      </c>
      <c r="H1005" s="21" t="s">
        <v>2514</v>
      </c>
      <c r="I1005" t="s">
        <v>2513</v>
      </c>
      <c r="J1005" s="21" t="s">
        <v>2514</v>
      </c>
      <c r="K1005" s="423"/>
      <c r="L1005"/>
      <c r="N1005"/>
      <c r="O1005"/>
      <c r="P1005"/>
      <c r="Q1005"/>
      <c r="R1005"/>
    </row>
    <row r="1006" spans="1:18" ht="15" customHeight="1" x14ac:dyDescent="0.45">
      <c r="A1006" s="21">
        <v>109426303</v>
      </c>
      <c r="B1006" s="419">
        <v>1</v>
      </c>
      <c r="C1006" s="421" t="s">
        <v>13181</v>
      </c>
      <c r="D1006" s="431" t="s">
        <v>13182</v>
      </c>
      <c r="E1006" t="s">
        <v>845</v>
      </c>
      <c r="F1006" s="420" t="s">
        <v>14091</v>
      </c>
      <c r="G1006" s="422" t="s">
        <v>1233</v>
      </c>
      <c r="H1006" s="21" t="s">
        <v>2516</v>
      </c>
      <c r="I1006" t="s">
        <v>2515</v>
      </c>
      <c r="J1006" s="21" t="s">
        <v>2516</v>
      </c>
      <c r="K1006" s="423"/>
      <c r="L1006"/>
      <c r="N1006"/>
      <c r="O1006"/>
      <c r="P1006"/>
      <c r="Q1006"/>
      <c r="R1006"/>
    </row>
    <row r="1007" spans="1:18" ht="15" customHeight="1" x14ac:dyDescent="0.45">
      <c r="A1007" s="21">
        <v>108116303</v>
      </c>
      <c r="B1007" s="419">
        <v>1</v>
      </c>
      <c r="C1007" s="421" t="s">
        <v>13183</v>
      </c>
      <c r="D1007" s="431" t="s">
        <v>13184</v>
      </c>
      <c r="E1007" t="s">
        <v>847</v>
      </c>
      <c r="F1007" s="420" t="s">
        <v>14091</v>
      </c>
      <c r="G1007" s="422" t="s">
        <v>1233</v>
      </c>
      <c r="H1007" s="21" t="s">
        <v>2518</v>
      </c>
      <c r="I1007" t="s">
        <v>2517</v>
      </c>
      <c r="J1007" s="21" t="s">
        <v>2518</v>
      </c>
      <c r="K1007" s="423"/>
      <c r="L1007"/>
      <c r="N1007"/>
      <c r="O1007"/>
      <c r="P1007"/>
      <c r="Q1007"/>
      <c r="R1007"/>
    </row>
    <row r="1008" spans="1:18" ht="15" customHeight="1" x14ac:dyDescent="0.45">
      <c r="A1008" s="21">
        <v>123466303</v>
      </c>
      <c r="B1008" s="419">
        <v>1</v>
      </c>
      <c r="C1008" s="421" t="s">
        <v>13185</v>
      </c>
      <c r="D1008" s="431" t="s">
        <v>13186</v>
      </c>
      <c r="E1008" t="s">
        <v>849</v>
      </c>
      <c r="F1008" s="420" t="s">
        <v>14091</v>
      </c>
      <c r="G1008" s="422" t="s">
        <v>1233</v>
      </c>
      <c r="H1008" s="21" t="s">
        <v>2520</v>
      </c>
      <c r="I1008" t="s">
        <v>2519</v>
      </c>
      <c r="J1008" s="21" t="s">
        <v>2520</v>
      </c>
      <c r="K1008" s="423"/>
      <c r="L1008"/>
      <c r="N1008"/>
      <c r="O1008"/>
      <c r="P1008"/>
      <c r="Q1008"/>
      <c r="R1008"/>
    </row>
    <row r="1009" spans="1:18" ht="15" customHeight="1" x14ac:dyDescent="0.45">
      <c r="A1009" s="21">
        <v>123466303</v>
      </c>
      <c r="B1009" s="419">
        <v>2</v>
      </c>
      <c r="C1009" s="421" t="s">
        <v>13187</v>
      </c>
      <c r="D1009" s="431" t="s">
        <v>13188</v>
      </c>
      <c r="E1009" t="s">
        <v>849</v>
      </c>
      <c r="F1009" s="420" t="s">
        <v>14091</v>
      </c>
      <c r="G1009" s="422" t="s">
        <v>1233</v>
      </c>
      <c r="H1009" s="21" t="s">
        <v>2522</v>
      </c>
      <c r="I1009" t="s">
        <v>2521</v>
      </c>
      <c r="J1009" s="21" t="s">
        <v>2522</v>
      </c>
      <c r="K1009" s="423"/>
      <c r="L1009"/>
      <c r="N1009"/>
      <c r="O1009"/>
      <c r="P1009"/>
      <c r="Q1009"/>
      <c r="R1009"/>
    </row>
    <row r="1010" spans="1:18" ht="15" customHeight="1" x14ac:dyDescent="0.45">
      <c r="A1010" s="21">
        <v>123466403</v>
      </c>
      <c r="B1010" s="419">
        <v>1</v>
      </c>
      <c r="C1010" s="421" t="s">
        <v>13189</v>
      </c>
      <c r="D1010" s="431" t="s">
        <v>13190</v>
      </c>
      <c r="E1010" t="s">
        <v>851</v>
      </c>
      <c r="F1010" s="420" t="s">
        <v>14091</v>
      </c>
      <c r="G1010" s="422" t="s">
        <v>1233</v>
      </c>
      <c r="H1010" s="21" t="s">
        <v>2524</v>
      </c>
      <c r="I1010" t="s">
        <v>2523</v>
      </c>
      <c r="J1010" s="21" t="s">
        <v>2524</v>
      </c>
      <c r="K1010" s="423"/>
      <c r="L1010"/>
      <c r="N1010"/>
      <c r="O1010"/>
      <c r="P1010"/>
      <c r="Q1010"/>
      <c r="R1010"/>
    </row>
    <row r="1011" spans="1:18" ht="15" customHeight="1" x14ac:dyDescent="0.45">
      <c r="A1011" s="21">
        <v>123466403</v>
      </c>
      <c r="B1011" s="419">
        <v>2</v>
      </c>
      <c r="C1011" s="421" t="s">
        <v>13191</v>
      </c>
      <c r="D1011" s="431" t="s">
        <v>13192</v>
      </c>
      <c r="E1011" t="s">
        <v>851</v>
      </c>
      <c r="F1011" s="420" t="s">
        <v>14091</v>
      </c>
      <c r="G1011" s="422" t="s">
        <v>1233</v>
      </c>
      <c r="H1011" s="21" t="s">
        <v>2526</v>
      </c>
      <c r="I1011" t="s">
        <v>2525</v>
      </c>
      <c r="J1011" s="21" t="s">
        <v>2526</v>
      </c>
      <c r="K1011" s="423"/>
      <c r="L1011"/>
      <c r="N1011"/>
      <c r="O1011"/>
      <c r="P1011"/>
      <c r="Q1011"/>
      <c r="R1011"/>
    </row>
    <row r="1012" spans="1:18" ht="15" customHeight="1" x14ac:dyDescent="0.45">
      <c r="A1012" s="21">
        <v>129546103</v>
      </c>
      <c r="B1012" s="419">
        <v>1</v>
      </c>
      <c r="C1012" s="421" t="s">
        <v>13193</v>
      </c>
      <c r="D1012" s="431" t="s">
        <v>13194</v>
      </c>
      <c r="E1012" t="s">
        <v>853</v>
      </c>
      <c r="F1012" s="420" t="s">
        <v>14091</v>
      </c>
      <c r="G1012" s="422" t="s">
        <v>1233</v>
      </c>
      <c r="H1012" s="21" t="s">
        <v>2528</v>
      </c>
      <c r="I1012" t="s">
        <v>2527</v>
      </c>
      <c r="J1012" s="21" t="s">
        <v>2528</v>
      </c>
      <c r="K1012" s="423"/>
      <c r="L1012"/>
      <c r="N1012"/>
      <c r="O1012"/>
      <c r="P1012"/>
      <c r="Q1012"/>
      <c r="R1012"/>
    </row>
    <row r="1013" spans="1:18" ht="15" customHeight="1" x14ac:dyDescent="0.45">
      <c r="A1013" s="21">
        <v>129546103</v>
      </c>
      <c r="B1013" s="419">
        <v>2</v>
      </c>
      <c r="C1013" s="421" t="s">
        <v>13195</v>
      </c>
      <c r="D1013" s="431" t="s">
        <v>13196</v>
      </c>
      <c r="E1013" t="s">
        <v>853</v>
      </c>
      <c r="F1013" s="420" t="s">
        <v>14091</v>
      </c>
      <c r="G1013" s="422" t="s">
        <v>1233</v>
      </c>
      <c r="H1013" s="21" t="s">
        <v>2530</v>
      </c>
      <c r="I1013" t="s">
        <v>2529</v>
      </c>
      <c r="J1013" s="21" t="s">
        <v>2530</v>
      </c>
      <c r="K1013" s="423"/>
      <c r="L1013"/>
      <c r="N1013"/>
      <c r="O1013"/>
      <c r="P1013"/>
      <c r="Q1013"/>
      <c r="R1013"/>
    </row>
    <row r="1014" spans="1:18" ht="15" customHeight="1" x14ac:dyDescent="0.45">
      <c r="A1014" s="21">
        <v>126512960</v>
      </c>
      <c r="B1014" s="419">
        <v>1</v>
      </c>
      <c r="C1014" s="421" t="s">
        <v>13197</v>
      </c>
      <c r="D1014" s="431" t="s">
        <v>14134</v>
      </c>
      <c r="E1014" t="s">
        <v>14097</v>
      </c>
      <c r="F1014" s="420" t="s">
        <v>14090</v>
      </c>
      <c r="G1014" s="422" t="s">
        <v>1233</v>
      </c>
      <c r="H1014" s="21" t="s">
        <v>2531</v>
      </c>
      <c r="I1014" t="s">
        <v>14097</v>
      </c>
      <c r="J1014" s="21" t="s">
        <v>2531</v>
      </c>
      <c r="K1014" s="423"/>
      <c r="L1014"/>
      <c r="N1014"/>
      <c r="O1014"/>
      <c r="P1014"/>
      <c r="Q1014"/>
      <c r="R1014"/>
    </row>
    <row r="1015" spans="1:18" ht="15" customHeight="1" x14ac:dyDescent="0.45">
      <c r="A1015" s="21">
        <v>160028259</v>
      </c>
      <c r="B1015" s="419">
        <v>1</v>
      </c>
      <c r="C1015" s="421" t="s">
        <v>13198</v>
      </c>
      <c r="D1015" s="431" t="s">
        <v>13199</v>
      </c>
      <c r="E1015" t="s">
        <v>856</v>
      </c>
      <c r="F1015" s="420" t="s">
        <v>14090</v>
      </c>
      <c r="G1015" s="422" t="s">
        <v>1233</v>
      </c>
      <c r="H1015" s="21" t="s">
        <v>2532</v>
      </c>
      <c r="I1015" t="s">
        <v>856</v>
      </c>
      <c r="J1015" s="21" t="s">
        <v>2532</v>
      </c>
      <c r="K1015" s="423"/>
      <c r="L1015"/>
      <c r="N1015"/>
      <c r="O1015"/>
      <c r="P1015"/>
      <c r="Q1015"/>
      <c r="R1015"/>
    </row>
    <row r="1016" spans="1:18" ht="15" customHeight="1" x14ac:dyDescent="0.45">
      <c r="A1016" s="21">
        <v>103020005</v>
      </c>
      <c r="B1016" s="419">
        <v>1</v>
      </c>
      <c r="C1016" s="421" t="s">
        <v>13200</v>
      </c>
      <c r="D1016" s="431" t="s">
        <v>13201</v>
      </c>
      <c r="E1016" t="s">
        <v>858</v>
      </c>
      <c r="F1016" s="420" t="s">
        <v>14090</v>
      </c>
      <c r="G1016" s="422" t="s">
        <v>1233</v>
      </c>
      <c r="H1016" s="21" t="s">
        <v>2533</v>
      </c>
      <c r="I1016" t="s">
        <v>858</v>
      </c>
      <c r="J1016" s="21" t="s">
        <v>2533</v>
      </c>
      <c r="K1016" s="423"/>
      <c r="L1016"/>
      <c r="N1016"/>
      <c r="O1016"/>
      <c r="P1016"/>
      <c r="Q1016"/>
      <c r="R1016"/>
    </row>
    <row r="1017" spans="1:18" ht="15" customHeight="1" x14ac:dyDescent="0.45">
      <c r="A1017" s="21">
        <v>103024952</v>
      </c>
      <c r="B1017" s="419">
        <v>1</v>
      </c>
      <c r="C1017" s="421" t="s">
        <v>13953</v>
      </c>
      <c r="D1017" s="431" t="s">
        <v>18330</v>
      </c>
      <c r="E1017" t="s">
        <v>18274</v>
      </c>
      <c r="F1017" s="420" t="s">
        <v>14090</v>
      </c>
      <c r="G1017" s="422" t="s">
        <v>1233</v>
      </c>
      <c r="H1017" s="21" t="s">
        <v>13954</v>
      </c>
      <c r="I1017" t="s">
        <v>18274</v>
      </c>
      <c r="J1017" s="21" t="s">
        <v>13954</v>
      </c>
      <c r="K1017" s="423"/>
      <c r="L1017"/>
      <c r="N1017"/>
      <c r="O1017"/>
      <c r="P1017"/>
      <c r="Q1017"/>
      <c r="R1017"/>
    </row>
    <row r="1018" spans="1:18" ht="15" customHeight="1" x14ac:dyDescent="0.45">
      <c r="A1018" s="21">
        <v>103020002</v>
      </c>
      <c r="B1018" s="419">
        <v>1</v>
      </c>
      <c r="C1018" s="421" t="s">
        <v>13202</v>
      </c>
      <c r="D1018" s="431" t="s">
        <v>13203</v>
      </c>
      <c r="E1018" t="s">
        <v>860</v>
      </c>
      <c r="F1018" s="420" t="s">
        <v>14090</v>
      </c>
      <c r="G1018" s="422" t="s">
        <v>1233</v>
      </c>
      <c r="H1018" s="21" t="s">
        <v>2534</v>
      </c>
      <c r="I1018" t="s">
        <v>860</v>
      </c>
      <c r="J1018" s="21" t="s">
        <v>2534</v>
      </c>
      <c r="K1018" s="423"/>
      <c r="L1018"/>
      <c r="N1018"/>
      <c r="O1018"/>
      <c r="P1018"/>
      <c r="Q1018"/>
      <c r="R1018"/>
    </row>
    <row r="1019" spans="1:18" ht="15" customHeight="1" x14ac:dyDescent="0.45">
      <c r="A1019" s="21">
        <v>103020003</v>
      </c>
      <c r="B1019" s="419">
        <v>1</v>
      </c>
      <c r="C1019" s="421" t="s">
        <v>13204</v>
      </c>
      <c r="D1019" s="431" t="s">
        <v>13205</v>
      </c>
      <c r="E1019" t="s">
        <v>862</v>
      </c>
      <c r="F1019" s="420" t="s">
        <v>14090</v>
      </c>
      <c r="G1019" s="422" t="s">
        <v>1233</v>
      </c>
      <c r="H1019" s="21" t="s">
        <v>2535</v>
      </c>
      <c r="I1019" t="s">
        <v>862</v>
      </c>
      <c r="J1019" s="21" t="s">
        <v>2535</v>
      </c>
      <c r="K1019" s="423"/>
      <c r="L1019"/>
      <c r="N1019"/>
      <c r="O1019"/>
      <c r="P1019"/>
      <c r="Q1019"/>
      <c r="R1019"/>
    </row>
    <row r="1020" spans="1:18" ht="15" customHeight="1" x14ac:dyDescent="0.45">
      <c r="A1020" s="21">
        <v>103020004</v>
      </c>
      <c r="B1020" s="419">
        <v>1</v>
      </c>
      <c r="C1020" s="421" t="s">
        <v>13206</v>
      </c>
      <c r="D1020" s="431" t="s">
        <v>13207</v>
      </c>
      <c r="E1020" t="s">
        <v>864</v>
      </c>
      <c r="F1020" s="420" t="s">
        <v>14090</v>
      </c>
      <c r="G1020" s="422" t="s">
        <v>1233</v>
      </c>
      <c r="H1020" s="21" t="s">
        <v>2536</v>
      </c>
      <c r="I1020" t="s">
        <v>864</v>
      </c>
      <c r="J1020" s="21" t="s">
        <v>2536</v>
      </c>
      <c r="K1020" s="423"/>
      <c r="L1020"/>
      <c r="N1020"/>
      <c r="O1020"/>
      <c r="P1020"/>
      <c r="Q1020"/>
      <c r="R1020"/>
    </row>
    <row r="1021" spans="1:18" ht="15" customHeight="1" x14ac:dyDescent="0.45">
      <c r="A1021" s="21">
        <v>103028192</v>
      </c>
      <c r="B1021" s="419">
        <v>1</v>
      </c>
      <c r="C1021" s="421" t="s">
        <v>13208</v>
      </c>
      <c r="D1021" s="431" t="s">
        <v>13209</v>
      </c>
      <c r="E1021" t="s">
        <v>11081</v>
      </c>
      <c r="F1021" s="420" t="s">
        <v>14090</v>
      </c>
      <c r="G1021" s="422" t="s">
        <v>1233</v>
      </c>
      <c r="H1021" s="21" t="s">
        <v>11124</v>
      </c>
      <c r="I1021" t="s">
        <v>11081</v>
      </c>
      <c r="J1021" s="21" t="s">
        <v>11124</v>
      </c>
      <c r="K1021" s="423"/>
      <c r="L1021"/>
      <c r="N1021"/>
      <c r="O1021"/>
      <c r="P1021"/>
      <c r="Q1021"/>
      <c r="R1021"/>
    </row>
    <row r="1022" spans="1:18" ht="15" customHeight="1" x14ac:dyDescent="0.45">
      <c r="A1022" s="21">
        <v>103024162</v>
      </c>
      <c r="B1022" s="419">
        <v>1</v>
      </c>
      <c r="C1022" s="421" t="s">
        <v>13210</v>
      </c>
      <c r="D1022" s="431" t="s">
        <v>13211</v>
      </c>
      <c r="E1022" t="s">
        <v>11059</v>
      </c>
      <c r="F1022" s="420" t="s">
        <v>14090</v>
      </c>
      <c r="G1022" s="422" t="s">
        <v>1233</v>
      </c>
      <c r="H1022" s="21" t="s">
        <v>11058</v>
      </c>
      <c r="I1022" t="s">
        <v>11059</v>
      </c>
      <c r="J1022" s="21" t="s">
        <v>11058</v>
      </c>
      <c r="K1022" s="423"/>
      <c r="L1022"/>
      <c r="N1022"/>
      <c r="O1022"/>
      <c r="P1022"/>
      <c r="Q1022"/>
      <c r="R1022"/>
    </row>
    <row r="1023" spans="1:18" ht="15" customHeight="1" x14ac:dyDescent="0.45">
      <c r="A1023" s="21">
        <v>102027560</v>
      </c>
      <c r="B1023" s="419">
        <v>1</v>
      </c>
      <c r="C1023" s="421" t="s">
        <v>18157</v>
      </c>
      <c r="D1023" s="431" t="s">
        <v>18187</v>
      </c>
      <c r="E1023" t="s">
        <v>14099</v>
      </c>
      <c r="F1023" s="420" t="s">
        <v>14090</v>
      </c>
      <c r="G1023" s="422" t="s">
        <v>1233</v>
      </c>
      <c r="H1023" s="21" t="s">
        <v>18158</v>
      </c>
      <c r="I1023" t="s">
        <v>14099</v>
      </c>
      <c r="J1023" s="21" t="s">
        <v>18158</v>
      </c>
      <c r="K1023" s="423"/>
      <c r="L1023"/>
      <c r="N1023"/>
      <c r="O1023"/>
      <c r="P1023"/>
      <c r="Q1023"/>
      <c r="R1023"/>
    </row>
    <row r="1024" spans="1:18" ht="15" customHeight="1" x14ac:dyDescent="0.45">
      <c r="A1024" s="21">
        <v>106338003</v>
      </c>
      <c r="B1024" s="419">
        <v>1</v>
      </c>
      <c r="C1024" s="421" t="s">
        <v>13212</v>
      </c>
      <c r="D1024" s="431" t="s">
        <v>13213</v>
      </c>
      <c r="E1024" t="s">
        <v>866</v>
      </c>
      <c r="F1024" s="420" t="s">
        <v>14091</v>
      </c>
      <c r="G1024" s="422" t="s">
        <v>1233</v>
      </c>
      <c r="H1024" s="21" t="s">
        <v>2538</v>
      </c>
      <c r="I1024" t="s">
        <v>2537</v>
      </c>
      <c r="J1024" s="21" t="s">
        <v>2538</v>
      </c>
      <c r="K1024" s="423"/>
      <c r="L1024"/>
      <c r="N1024"/>
      <c r="O1024"/>
      <c r="P1024"/>
      <c r="Q1024"/>
      <c r="R1024"/>
    </row>
    <row r="1025" spans="1:18" ht="15" customHeight="1" x14ac:dyDescent="0.45">
      <c r="A1025" s="21">
        <v>128327303</v>
      </c>
      <c r="B1025" s="419">
        <v>1</v>
      </c>
      <c r="C1025" s="421" t="s">
        <v>13214</v>
      </c>
      <c r="D1025" s="431" t="s">
        <v>13215</v>
      </c>
      <c r="E1025" t="s">
        <v>868</v>
      </c>
      <c r="F1025" s="420" t="s">
        <v>14091</v>
      </c>
      <c r="G1025" s="422" t="s">
        <v>1233</v>
      </c>
      <c r="H1025" s="21" t="s">
        <v>2540</v>
      </c>
      <c r="I1025" t="s">
        <v>2539</v>
      </c>
      <c r="J1025" s="21" t="s">
        <v>2540</v>
      </c>
      <c r="K1025" s="423"/>
      <c r="L1025"/>
      <c r="N1025"/>
      <c r="O1025"/>
      <c r="P1025"/>
      <c r="Q1025"/>
      <c r="R1025"/>
    </row>
    <row r="1026" spans="1:18" ht="15" customHeight="1" x14ac:dyDescent="0.45">
      <c r="A1026" s="21">
        <v>103027753</v>
      </c>
      <c r="B1026" s="419">
        <v>1</v>
      </c>
      <c r="C1026" s="421" t="s">
        <v>13216</v>
      </c>
      <c r="D1026" s="431" t="s">
        <v>13217</v>
      </c>
      <c r="E1026" t="s">
        <v>870</v>
      </c>
      <c r="F1026" s="420" t="s">
        <v>14091</v>
      </c>
      <c r="G1026" s="422" t="s">
        <v>1233</v>
      </c>
      <c r="H1026" s="21" t="s">
        <v>2542</v>
      </c>
      <c r="I1026" t="s">
        <v>2541</v>
      </c>
      <c r="J1026" s="21" t="s">
        <v>2542</v>
      </c>
      <c r="K1026" s="423"/>
      <c r="L1026"/>
      <c r="N1026"/>
      <c r="O1026"/>
      <c r="P1026"/>
      <c r="Q1026"/>
      <c r="R1026"/>
    </row>
    <row r="1027" spans="1:18" ht="15" customHeight="1" x14ac:dyDescent="0.45">
      <c r="A1027" s="21">
        <v>103027753</v>
      </c>
      <c r="B1027" s="419">
        <v>2</v>
      </c>
      <c r="C1027" s="421" t="s">
        <v>13218</v>
      </c>
      <c r="D1027" s="431" t="s">
        <v>13219</v>
      </c>
      <c r="E1027" t="s">
        <v>870</v>
      </c>
      <c r="F1027" s="420" t="s">
        <v>14091</v>
      </c>
      <c r="G1027" s="422" t="s">
        <v>1233</v>
      </c>
      <c r="H1027" s="21" t="s">
        <v>2544</v>
      </c>
      <c r="I1027" t="s">
        <v>2543</v>
      </c>
      <c r="J1027" s="21" t="s">
        <v>2544</v>
      </c>
      <c r="K1027" s="423"/>
      <c r="L1027"/>
      <c r="N1027"/>
      <c r="O1027"/>
      <c r="P1027"/>
      <c r="Q1027"/>
      <c r="R1027"/>
    </row>
    <row r="1028" spans="1:18" ht="15" customHeight="1" x14ac:dyDescent="0.45">
      <c r="A1028" s="21">
        <v>122098403</v>
      </c>
      <c r="B1028" s="419">
        <v>1</v>
      </c>
      <c r="C1028" s="421" t="s">
        <v>13220</v>
      </c>
      <c r="D1028" s="431" t="s">
        <v>13222</v>
      </c>
      <c r="E1028" t="s">
        <v>872</v>
      </c>
      <c r="F1028" s="420" t="s">
        <v>14091</v>
      </c>
      <c r="G1028" s="422" t="s">
        <v>1233</v>
      </c>
      <c r="H1028" s="21" t="s">
        <v>2545</v>
      </c>
      <c r="I1028" t="s">
        <v>11125</v>
      </c>
      <c r="J1028" s="21" t="s">
        <v>2545</v>
      </c>
      <c r="K1028" s="423"/>
      <c r="L1028"/>
      <c r="N1028"/>
      <c r="O1028"/>
      <c r="P1028"/>
      <c r="Q1028"/>
      <c r="R1028"/>
    </row>
    <row r="1029" spans="1:18" ht="15" customHeight="1" x14ac:dyDescent="0.45">
      <c r="A1029" s="21">
        <v>122098403</v>
      </c>
      <c r="B1029" s="419">
        <v>2</v>
      </c>
      <c r="C1029" s="421" t="s">
        <v>13221</v>
      </c>
      <c r="D1029" s="431" t="s">
        <v>13223</v>
      </c>
      <c r="E1029" t="s">
        <v>872</v>
      </c>
      <c r="F1029" s="420" t="s">
        <v>14091</v>
      </c>
      <c r="G1029" s="422" t="s">
        <v>1233</v>
      </c>
      <c r="H1029" s="21" t="s">
        <v>2547</v>
      </c>
      <c r="I1029" t="s">
        <v>2546</v>
      </c>
      <c r="J1029" s="21" t="s">
        <v>2547</v>
      </c>
      <c r="K1029" s="423"/>
      <c r="L1029"/>
      <c r="N1029"/>
      <c r="O1029"/>
      <c r="P1029"/>
      <c r="Q1029"/>
      <c r="R1029"/>
    </row>
    <row r="1030" spans="1:18" ht="15" customHeight="1" x14ac:dyDescent="0.45">
      <c r="A1030" s="21">
        <v>125237603</v>
      </c>
      <c r="B1030" s="419">
        <v>1</v>
      </c>
      <c r="C1030" s="421" t="s">
        <v>13224</v>
      </c>
      <c r="D1030" s="431" t="s">
        <v>13225</v>
      </c>
      <c r="E1030" t="s">
        <v>874</v>
      </c>
      <c r="F1030" s="420" t="s">
        <v>14091</v>
      </c>
      <c r="G1030" s="422" t="s">
        <v>1233</v>
      </c>
      <c r="H1030" s="21" t="s">
        <v>2549</v>
      </c>
      <c r="I1030" t="s">
        <v>2548</v>
      </c>
      <c r="J1030" s="21" t="s">
        <v>2549</v>
      </c>
      <c r="K1030" s="423"/>
      <c r="L1030"/>
      <c r="N1030"/>
      <c r="O1030"/>
      <c r="P1030"/>
      <c r="Q1030"/>
      <c r="R1030"/>
    </row>
    <row r="1031" spans="1:18" ht="15" customHeight="1" x14ac:dyDescent="0.45">
      <c r="A1031" s="21">
        <v>125237603</v>
      </c>
      <c r="B1031" s="419">
        <v>2</v>
      </c>
      <c r="C1031" s="421" t="s">
        <v>13226</v>
      </c>
      <c r="D1031" s="431" t="s">
        <v>13227</v>
      </c>
      <c r="E1031" t="s">
        <v>874</v>
      </c>
      <c r="F1031" s="420" t="s">
        <v>14091</v>
      </c>
      <c r="G1031" s="422" t="s">
        <v>1233</v>
      </c>
      <c r="H1031" s="21" t="s">
        <v>2551</v>
      </c>
      <c r="I1031" t="s">
        <v>2550</v>
      </c>
      <c r="J1031" s="21" t="s">
        <v>2551</v>
      </c>
      <c r="K1031" s="423"/>
      <c r="L1031"/>
      <c r="N1031"/>
      <c r="O1031"/>
      <c r="P1031"/>
      <c r="Q1031"/>
      <c r="R1031"/>
    </row>
    <row r="1032" spans="1:18" ht="15" customHeight="1" x14ac:dyDescent="0.45">
      <c r="A1032" s="21">
        <v>115227871</v>
      </c>
      <c r="B1032" s="419">
        <v>1</v>
      </c>
      <c r="C1032" s="421" t="s">
        <v>13955</v>
      </c>
      <c r="D1032" s="431" t="s">
        <v>13956</v>
      </c>
      <c r="E1032" t="s">
        <v>13893</v>
      </c>
      <c r="F1032" s="420" t="s">
        <v>14090</v>
      </c>
      <c r="G1032" s="422" t="s">
        <v>1233</v>
      </c>
      <c r="H1032" s="21" t="s">
        <v>13957</v>
      </c>
      <c r="I1032" t="s">
        <v>13893</v>
      </c>
      <c r="J1032" s="21" t="s">
        <v>13957</v>
      </c>
      <c r="K1032" s="423"/>
      <c r="L1032"/>
      <c r="N1032"/>
      <c r="O1032"/>
      <c r="P1032"/>
      <c r="Q1032"/>
      <c r="R1032"/>
    </row>
    <row r="1033" spans="1:18" ht="15" customHeight="1" x14ac:dyDescent="0.45">
      <c r="A1033" s="21">
        <v>114067002</v>
      </c>
      <c r="B1033" s="419">
        <v>1</v>
      </c>
      <c r="C1033" s="421" t="s">
        <v>13228</v>
      </c>
      <c r="D1033" s="431" t="s">
        <v>18188</v>
      </c>
      <c r="E1033" t="s">
        <v>876</v>
      </c>
      <c r="F1033" s="420" t="s">
        <v>14091</v>
      </c>
      <c r="G1033" s="422" t="s">
        <v>1233</v>
      </c>
      <c r="H1033" s="21" t="s">
        <v>2552</v>
      </c>
      <c r="I1033" t="s">
        <v>18159</v>
      </c>
      <c r="J1033" s="21" t="s">
        <v>2552</v>
      </c>
      <c r="K1033" s="423"/>
      <c r="L1033"/>
      <c r="N1033"/>
      <c r="O1033"/>
      <c r="P1033"/>
      <c r="Q1033"/>
      <c r="R1033"/>
    </row>
    <row r="1034" spans="1:18" ht="15" customHeight="1" x14ac:dyDescent="0.45">
      <c r="A1034" s="21">
        <v>114067002</v>
      </c>
      <c r="B1034" s="419">
        <v>2</v>
      </c>
      <c r="C1034" s="421" t="s">
        <v>13230</v>
      </c>
      <c r="D1034" s="431" t="s">
        <v>13229</v>
      </c>
      <c r="E1034" t="s">
        <v>876</v>
      </c>
      <c r="F1034" s="420" t="s">
        <v>14091</v>
      </c>
      <c r="G1034" s="422" t="s">
        <v>1233</v>
      </c>
      <c r="H1034" s="21" t="s">
        <v>2553</v>
      </c>
      <c r="I1034" t="s">
        <v>1343</v>
      </c>
      <c r="J1034" s="21" t="s">
        <v>2553</v>
      </c>
      <c r="K1034" s="423"/>
      <c r="L1034"/>
      <c r="N1034"/>
      <c r="O1034"/>
      <c r="P1034"/>
      <c r="Q1034"/>
      <c r="R1034"/>
    </row>
    <row r="1035" spans="1:18" ht="15" customHeight="1" x14ac:dyDescent="0.45">
      <c r="A1035" s="21">
        <v>114067002</v>
      </c>
      <c r="B1035" s="419">
        <v>3</v>
      </c>
      <c r="C1035" s="421" t="s">
        <v>13232</v>
      </c>
      <c r="D1035" s="431" t="s">
        <v>13231</v>
      </c>
      <c r="E1035" t="s">
        <v>876</v>
      </c>
      <c r="F1035" s="420" t="s">
        <v>14091</v>
      </c>
      <c r="G1035" s="422" t="s">
        <v>1233</v>
      </c>
      <c r="H1035" s="21" t="s">
        <v>2555</v>
      </c>
      <c r="I1035" t="s">
        <v>2554</v>
      </c>
      <c r="J1035" s="21" t="s">
        <v>2555</v>
      </c>
      <c r="K1035" s="423"/>
      <c r="L1035"/>
      <c r="N1035"/>
      <c r="O1035"/>
      <c r="P1035"/>
      <c r="Q1035"/>
      <c r="R1035"/>
    </row>
    <row r="1036" spans="1:18" ht="15" customHeight="1" x14ac:dyDescent="0.45">
      <c r="A1036" s="21">
        <v>114067002</v>
      </c>
      <c r="B1036" s="419">
        <v>4</v>
      </c>
      <c r="C1036" s="421" t="s">
        <v>13233</v>
      </c>
      <c r="D1036" s="431" t="s">
        <v>13235</v>
      </c>
      <c r="E1036" t="s">
        <v>876</v>
      </c>
      <c r="F1036" s="420" t="s">
        <v>14091</v>
      </c>
      <c r="G1036" s="422" t="s">
        <v>1233</v>
      </c>
      <c r="H1036" s="21" t="s">
        <v>2557</v>
      </c>
      <c r="I1036" t="s">
        <v>2556</v>
      </c>
      <c r="J1036" s="21" t="s">
        <v>2557</v>
      </c>
      <c r="K1036" s="423"/>
      <c r="L1036"/>
      <c r="N1036"/>
      <c r="O1036"/>
      <c r="P1036"/>
      <c r="Q1036"/>
      <c r="R1036"/>
    </row>
    <row r="1037" spans="1:18" ht="15" customHeight="1" x14ac:dyDescent="0.45">
      <c r="A1037" s="21">
        <v>114067002</v>
      </c>
      <c r="B1037" s="419">
        <v>5</v>
      </c>
      <c r="C1037" s="421" t="s">
        <v>13234</v>
      </c>
      <c r="D1037" s="431" t="s">
        <v>13237</v>
      </c>
      <c r="E1037" t="s">
        <v>876</v>
      </c>
      <c r="F1037" s="420" t="s">
        <v>14091</v>
      </c>
      <c r="G1037" s="422" t="s">
        <v>1233</v>
      </c>
      <c r="H1037" s="21" t="s">
        <v>2559</v>
      </c>
      <c r="I1037" t="s">
        <v>2558</v>
      </c>
      <c r="J1037" s="21" t="s">
        <v>2559</v>
      </c>
      <c r="K1037" s="423"/>
      <c r="L1037"/>
      <c r="N1037"/>
      <c r="O1037"/>
      <c r="P1037"/>
      <c r="Q1037"/>
      <c r="R1037"/>
    </row>
    <row r="1038" spans="1:18" ht="15" customHeight="1" x14ac:dyDescent="0.45">
      <c r="A1038" s="21">
        <v>114067002</v>
      </c>
      <c r="B1038" s="419">
        <v>6</v>
      </c>
      <c r="C1038" s="421" t="s">
        <v>13236</v>
      </c>
      <c r="D1038" s="431" t="s">
        <v>13238</v>
      </c>
      <c r="E1038" t="s">
        <v>876</v>
      </c>
      <c r="F1038" s="420" t="s">
        <v>14091</v>
      </c>
      <c r="G1038" s="422" t="s">
        <v>1233</v>
      </c>
      <c r="H1038" s="21" t="s">
        <v>18160</v>
      </c>
      <c r="I1038" t="s">
        <v>2560</v>
      </c>
      <c r="J1038" s="21" t="s">
        <v>18160</v>
      </c>
      <c r="K1038" s="423"/>
      <c r="L1038"/>
      <c r="N1038"/>
      <c r="O1038"/>
      <c r="P1038"/>
      <c r="Q1038"/>
      <c r="R1038"/>
    </row>
    <row r="1039" spans="1:18" ht="15" customHeight="1" x14ac:dyDescent="0.45">
      <c r="A1039" s="21">
        <v>112675503</v>
      </c>
      <c r="B1039" s="419">
        <v>1</v>
      </c>
      <c r="C1039" s="421" t="s">
        <v>13239</v>
      </c>
      <c r="D1039" s="431" t="s">
        <v>13240</v>
      </c>
      <c r="E1039" t="s">
        <v>878</v>
      </c>
      <c r="F1039" s="420" t="s">
        <v>14091</v>
      </c>
      <c r="G1039" s="422" t="s">
        <v>1233</v>
      </c>
      <c r="H1039" s="21" t="s">
        <v>2562</v>
      </c>
      <c r="I1039" t="s">
        <v>2561</v>
      </c>
      <c r="J1039" s="21" t="s">
        <v>2562</v>
      </c>
      <c r="K1039" s="423"/>
      <c r="L1039"/>
      <c r="N1039"/>
      <c r="O1039"/>
      <c r="P1039"/>
      <c r="Q1039"/>
      <c r="R1039"/>
    </row>
    <row r="1040" spans="1:18" ht="15" customHeight="1" x14ac:dyDescent="0.45">
      <c r="A1040" s="21">
        <v>112675503</v>
      </c>
      <c r="B1040" s="419">
        <v>2</v>
      </c>
      <c r="C1040" s="421" t="s">
        <v>13241</v>
      </c>
      <c r="D1040" s="431" t="s">
        <v>13242</v>
      </c>
      <c r="E1040" t="s">
        <v>878</v>
      </c>
      <c r="F1040" s="420" t="s">
        <v>14091</v>
      </c>
      <c r="G1040" s="422" t="s">
        <v>1233</v>
      </c>
      <c r="H1040" s="21" t="s">
        <v>2564</v>
      </c>
      <c r="I1040" t="s">
        <v>2563</v>
      </c>
      <c r="J1040" s="21" t="s">
        <v>2564</v>
      </c>
      <c r="K1040" s="423"/>
      <c r="L1040"/>
      <c r="N1040"/>
      <c r="O1040"/>
      <c r="P1040"/>
      <c r="Q1040"/>
      <c r="R1040"/>
    </row>
    <row r="1041" spans="1:18" ht="15" customHeight="1" x14ac:dyDescent="0.45">
      <c r="A1041" s="21">
        <v>106168003</v>
      </c>
      <c r="B1041" s="419">
        <v>1</v>
      </c>
      <c r="C1041" s="421" t="s">
        <v>13243</v>
      </c>
      <c r="D1041" s="431" t="s">
        <v>13244</v>
      </c>
      <c r="E1041" t="s">
        <v>880</v>
      </c>
      <c r="F1041" s="420" t="s">
        <v>14091</v>
      </c>
      <c r="G1041" s="422" t="s">
        <v>1233</v>
      </c>
      <c r="H1041" s="21" t="s">
        <v>2566</v>
      </c>
      <c r="I1041" t="s">
        <v>2565</v>
      </c>
      <c r="J1041" s="21" t="s">
        <v>2566</v>
      </c>
      <c r="K1041" s="423"/>
      <c r="L1041"/>
      <c r="N1041"/>
      <c r="O1041"/>
      <c r="P1041"/>
      <c r="Q1041"/>
      <c r="R1041"/>
    </row>
    <row r="1042" spans="1:18" ht="15" customHeight="1" x14ac:dyDescent="0.45">
      <c r="A1042" s="21">
        <v>124153350</v>
      </c>
      <c r="B1042" s="419">
        <v>1</v>
      </c>
      <c r="C1042" s="421" t="s">
        <v>13245</v>
      </c>
      <c r="D1042" s="431" t="s">
        <v>13246</v>
      </c>
      <c r="E1042" t="s">
        <v>882</v>
      </c>
      <c r="F1042" s="420" t="s">
        <v>14090</v>
      </c>
      <c r="G1042" s="422" t="s">
        <v>1233</v>
      </c>
      <c r="H1042" s="21" t="s">
        <v>2567</v>
      </c>
      <c r="I1042" t="s">
        <v>882</v>
      </c>
      <c r="J1042" s="21" t="s">
        <v>2567</v>
      </c>
      <c r="K1042" s="423"/>
      <c r="L1042"/>
      <c r="N1042"/>
      <c r="O1042"/>
      <c r="P1042"/>
      <c r="Q1042"/>
      <c r="R1042"/>
    </row>
    <row r="1043" spans="1:18" ht="15" customHeight="1" x14ac:dyDescent="0.45">
      <c r="A1043" s="21">
        <v>104435303</v>
      </c>
      <c r="B1043" s="419">
        <v>1</v>
      </c>
      <c r="C1043" s="421" t="s">
        <v>13247</v>
      </c>
      <c r="D1043" s="431" t="s">
        <v>13248</v>
      </c>
      <c r="E1043" t="s">
        <v>884</v>
      </c>
      <c r="F1043" s="420" t="s">
        <v>14091</v>
      </c>
      <c r="G1043" s="422" t="s">
        <v>1233</v>
      </c>
      <c r="H1043" s="21" t="s">
        <v>2569</v>
      </c>
      <c r="I1043" t="s">
        <v>2568</v>
      </c>
      <c r="J1043" s="21" t="s">
        <v>2569</v>
      </c>
      <c r="K1043" s="423"/>
      <c r="L1043"/>
      <c r="N1043"/>
      <c r="O1043"/>
      <c r="P1043"/>
      <c r="Q1043"/>
      <c r="R1043"/>
    </row>
    <row r="1044" spans="1:18" ht="15" customHeight="1" x14ac:dyDescent="0.45">
      <c r="A1044" s="21">
        <v>126510008</v>
      </c>
      <c r="B1044" s="419">
        <v>1</v>
      </c>
      <c r="C1044" s="421" t="s">
        <v>13249</v>
      </c>
      <c r="D1044" s="431" t="s">
        <v>13250</v>
      </c>
      <c r="E1044" t="s">
        <v>886</v>
      </c>
      <c r="F1044" s="420" t="s">
        <v>14090</v>
      </c>
      <c r="G1044" s="422" t="s">
        <v>1233</v>
      </c>
      <c r="H1044" s="21" t="s">
        <v>2570</v>
      </c>
      <c r="I1044" t="s">
        <v>886</v>
      </c>
      <c r="J1044" s="21" t="s">
        <v>2570</v>
      </c>
      <c r="K1044" s="423"/>
      <c r="L1044"/>
      <c r="N1044"/>
      <c r="O1044"/>
      <c r="P1044"/>
      <c r="Q1044"/>
      <c r="R1044"/>
    </row>
    <row r="1045" spans="1:18" ht="15" customHeight="1" x14ac:dyDescent="0.45">
      <c r="A1045" s="21">
        <v>108116503</v>
      </c>
      <c r="B1045" s="419">
        <v>1</v>
      </c>
      <c r="C1045" s="421" t="s">
        <v>13251</v>
      </c>
      <c r="D1045" s="431" t="s">
        <v>13252</v>
      </c>
      <c r="E1045" t="s">
        <v>888</v>
      </c>
      <c r="F1045" s="420" t="s">
        <v>14091</v>
      </c>
      <c r="G1045" s="422" t="s">
        <v>1233</v>
      </c>
      <c r="H1045" s="21" t="s">
        <v>11060</v>
      </c>
      <c r="I1045" t="s">
        <v>10980</v>
      </c>
      <c r="J1045" s="21" t="s">
        <v>11060</v>
      </c>
      <c r="K1045" s="423"/>
      <c r="L1045"/>
      <c r="N1045"/>
      <c r="O1045"/>
      <c r="P1045"/>
      <c r="Q1045"/>
      <c r="R1045"/>
    </row>
    <row r="1046" spans="1:18" ht="15" customHeight="1" x14ac:dyDescent="0.45">
      <c r="A1046" s="21">
        <v>109246003</v>
      </c>
      <c r="B1046" s="419">
        <v>1</v>
      </c>
      <c r="C1046" s="421" t="s">
        <v>13253</v>
      </c>
      <c r="D1046" s="431" t="s">
        <v>13254</v>
      </c>
      <c r="E1046" t="s">
        <v>890</v>
      </c>
      <c r="F1046" s="420" t="s">
        <v>14091</v>
      </c>
      <c r="G1046" s="422" t="s">
        <v>1233</v>
      </c>
      <c r="H1046" s="21" t="s">
        <v>2572</v>
      </c>
      <c r="I1046" t="s">
        <v>2571</v>
      </c>
      <c r="J1046" s="21" t="s">
        <v>2572</v>
      </c>
      <c r="K1046" s="423"/>
      <c r="L1046"/>
      <c r="N1046"/>
      <c r="O1046"/>
      <c r="P1046"/>
      <c r="Q1046"/>
      <c r="R1046"/>
    </row>
    <row r="1047" spans="1:18" ht="15" customHeight="1" x14ac:dyDescent="0.45">
      <c r="A1047" s="21">
        <v>109246003</v>
      </c>
      <c r="B1047" s="419">
        <v>2</v>
      </c>
      <c r="C1047" s="421" t="s">
        <v>13255</v>
      </c>
      <c r="D1047" s="431" t="s">
        <v>13256</v>
      </c>
      <c r="E1047" t="s">
        <v>890</v>
      </c>
      <c r="F1047" s="420" t="s">
        <v>14091</v>
      </c>
      <c r="G1047" s="422" t="s">
        <v>1233</v>
      </c>
      <c r="H1047" s="21" t="s">
        <v>2574</v>
      </c>
      <c r="I1047" t="s">
        <v>2573</v>
      </c>
      <c r="J1047" s="21" t="s">
        <v>2574</v>
      </c>
      <c r="K1047" s="423"/>
      <c r="L1047"/>
      <c r="N1047"/>
      <c r="O1047"/>
      <c r="P1047"/>
      <c r="Q1047"/>
      <c r="R1047"/>
    </row>
    <row r="1048" spans="1:18" ht="15" customHeight="1" x14ac:dyDescent="0.45">
      <c r="A1048" s="21">
        <v>125237702</v>
      </c>
      <c r="B1048" s="419">
        <v>1</v>
      </c>
      <c r="C1048" s="421" t="s">
        <v>13257</v>
      </c>
      <c r="D1048" s="431" t="s">
        <v>13258</v>
      </c>
      <c r="E1048" t="s">
        <v>892</v>
      </c>
      <c r="F1048" s="420" t="s">
        <v>14091</v>
      </c>
      <c r="G1048" s="422" t="s">
        <v>1233</v>
      </c>
      <c r="H1048" s="21" t="s">
        <v>2576</v>
      </c>
      <c r="I1048" t="s">
        <v>2575</v>
      </c>
      <c r="J1048" s="21" t="s">
        <v>2576</v>
      </c>
      <c r="K1048" s="423"/>
      <c r="L1048"/>
      <c r="N1048"/>
      <c r="O1048"/>
      <c r="P1048"/>
      <c r="Q1048"/>
      <c r="R1048"/>
    </row>
    <row r="1049" spans="1:18" ht="15" customHeight="1" x14ac:dyDescent="0.45">
      <c r="A1049" s="21">
        <v>125237702</v>
      </c>
      <c r="B1049" s="419">
        <v>2</v>
      </c>
      <c r="C1049" s="421" t="s">
        <v>13259</v>
      </c>
      <c r="D1049" s="431" t="s">
        <v>13260</v>
      </c>
      <c r="E1049" t="s">
        <v>892</v>
      </c>
      <c r="F1049" s="420" t="s">
        <v>14091</v>
      </c>
      <c r="G1049" s="422" t="s">
        <v>1233</v>
      </c>
      <c r="H1049" s="21" t="s">
        <v>2578</v>
      </c>
      <c r="I1049" t="s">
        <v>2577</v>
      </c>
      <c r="J1049" s="21" t="s">
        <v>2578</v>
      </c>
      <c r="K1049" s="423"/>
      <c r="L1049"/>
      <c r="N1049"/>
      <c r="O1049"/>
      <c r="P1049"/>
      <c r="Q1049"/>
      <c r="R1049"/>
    </row>
    <row r="1050" spans="1:18" ht="15" customHeight="1" x14ac:dyDescent="0.45">
      <c r="A1050" s="21">
        <v>101637002</v>
      </c>
      <c r="B1050" s="419">
        <v>1</v>
      </c>
      <c r="C1050" s="421" t="s">
        <v>13261</v>
      </c>
      <c r="D1050" s="431" t="s">
        <v>13262</v>
      </c>
      <c r="E1050" t="s">
        <v>894</v>
      </c>
      <c r="F1050" s="420" t="s">
        <v>14091</v>
      </c>
      <c r="G1050" s="422" t="s">
        <v>1233</v>
      </c>
      <c r="H1050" s="21" t="s">
        <v>2580</v>
      </c>
      <c r="I1050" t="s">
        <v>2579</v>
      </c>
      <c r="J1050" s="21" t="s">
        <v>2580</v>
      </c>
      <c r="K1050" s="423"/>
      <c r="L1050"/>
      <c r="N1050"/>
      <c r="O1050"/>
      <c r="P1050"/>
      <c r="Q1050"/>
      <c r="R1050"/>
    </row>
    <row r="1051" spans="1:18" ht="15" customHeight="1" x14ac:dyDescent="0.45">
      <c r="A1051" s="21">
        <v>101637002</v>
      </c>
      <c r="B1051" s="419">
        <v>2</v>
      </c>
      <c r="C1051" s="421" t="s">
        <v>13263</v>
      </c>
      <c r="D1051" s="431" t="s">
        <v>13264</v>
      </c>
      <c r="E1051" t="s">
        <v>894</v>
      </c>
      <c r="F1051" s="420" t="s">
        <v>14091</v>
      </c>
      <c r="G1051" s="422" t="s">
        <v>1233</v>
      </c>
      <c r="H1051" s="21" t="s">
        <v>2582</v>
      </c>
      <c r="I1051" t="s">
        <v>2581</v>
      </c>
      <c r="J1051" s="21" t="s">
        <v>2582</v>
      </c>
      <c r="K1051" s="423"/>
      <c r="L1051"/>
      <c r="N1051"/>
      <c r="O1051"/>
      <c r="P1051"/>
      <c r="Q1051"/>
      <c r="R1051"/>
    </row>
    <row r="1052" spans="1:18" ht="15" customHeight="1" x14ac:dyDescent="0.45">
      <c r="A1052" s="21">
        <v>127045853</v>
      </c>
      <c r="B1052" s="419">
        <v>1</v>
      </c>
      <c r="C1052" s="421" t="s">
        <v>13265</v>
      </c>
      <c r="D1052" s="431" t="s">
        <v>13267</v>
      </c>
      <c r="E1052" t="s">
        <v>896</v>
      </c>
      <c r="F1052" s="420" t="s">
        <v>14091</v>
      </c>
      <c r="G1052" s="422" t="s">
        <v>1233</v>
      </c>
      <c r="H1052" s="21" t="s">
        <v>2584</v>
      </c>
      <c r="I1052" t="s">
        <v>2583</v>
      </c>
      <c r="J1052" s="21" t="s">
        <v>2584</v>
      </c>
      <c r="K1052" s="423"/>
      <c r="L1052"/>
      <c r="N1052"/>
      <c r="O1052"/>
      <c r="P1052"/>
      <c r="Q1052"/>
      <c r="R1052"/>
    </row>
    <row r="1053" spans="1:18" ht="15" customHeight="1" x14ac:dyDescent="0.45">
      <c r="A1053" s="21">
        <v>127045853</v>
      </c>
      <c r="B1053" s="419">
        <v>2</v>
      </c>
      <c r="C1053" s="421" t="s">
        <v>13266</v>
      </c>
      <c r="D1053" s="431" t="s">
        <v>13268</v>
      </c>
      <c r="E1053" t="s">
        <v>896</v>
      </c>
      <c r="F1053" s="420" t="s">
        <v>14091</v>
      </c>
      <c r="G1053" s="422" t="s">
        <v>1233</v>
      </c>
      <c r="H1053" s="21" t="s">
        <v>2586</v>
      </c>
      <c r="I1053" t="s">
        <v>2585</v>
      </c>
      <c r="J1053" s="21" t="s">
        <v>2586</v>
      </c>
      <c r="K1053" s="423"/>
      <c r="L1053"/>
      <c r="N1053"/>
      <c r="O1053"/>
      <c r="P1053"/>
      <c r="Q1053"/>
      <c r="R1053"/>
    </row>
    <row r="1054" spans="1:18" ht="15" customHeight="1" x14ac:dyDescent="0.45">
      <c r="A1054" s="21">
        <v>119357003</v>
      </c>
      <c r="B1054" s="419">
        <v>1</v>
      </c>
      <c r="C1054" s="421" t="s">
        <v>13269</v>
      </c>
      <c r="D1054" s="431" t="s">
        <v>13270</v>
      </c>
      <c r="E1054" t="s">
        <v>898</v>
      </c>
      <c r="F1054" s="420" t="s">
        <v>14091</v>
      </c>
      <c r="G1054" s="422" t="s">
        <v>1233</v>
      </c>
      <c r="H1054" s="21" t="s">
        <v>2588</v>
      </c>
      <c r="I1054" t="s">
        <v>2587</v>
      </c>
      <c r="J1054" s="21" t="s">
        <v>2588</v>
      </c>
      <c r="K1054" s="423"/>
      <c r="L1054"/>
      <c r="N1054"/>
      <c r="O1054"/>
      <c r="P1054"/>
      <c r="Q1054"/>
      <c r="R1054"/>
    </row>
    <row r="1055" spans="1:18" ht="15" customHeight="1" x14ac:dyDescent="0.45">
      <c r="A1055" s="21">
        <v>103028203</v>
      </c>
      <c r="B1055" s="419">
        <v>1</v>
      </c>
      <c r="C1055" s="421" t="s">
        <v>13271</v>
      </c>
      <c r="D1055" s="431" t="s">
        <v>14045</v>
      </c>
      <c r="E1055" t="s">
        <v>900</v>
      </c>
      <c r="F1055" s="420" t="s">
        <v>14091</v>
      </c>
      <c r="G1055" s="422" t="s">
        <v>1233</v>
      </c>
      <c r="H1055" s="21" t="s">
        <v>2589</v>
      </c>
      <c r="I1055" t="s">
        <v>14046</v>
      </c>
      <c r="J1055" s="21" t="s">
        <v>2589</v>
      </c>
      <c r="K1055" s="423"/>
      <c r="L1055"/>
      <c r="N1055"/>
      <c r="O1055"/>
      <c r="P1055"/>
      <c r="Q1055"/>
      <c r="R1055"/>
    </row>
    <row r="1056" spans="1:18" ht="15" customHeight="1" x14ac:dyDescent="0.45">
      <c r="A1056" s="21">
        <v>105252920</v>
      </c>
      <c r="B1056" s="419">
        <v>1</v>
      </c>
      <c r="C1056" s="421" t="s">
        <v>13272</v>
      </c>
      <c r="D1056" s="431" t="s">
        <v>13273</v>
      </c>
      <c r="E1056" t="s">
        <v>902</v>
      </c>
      <c r="F1056" s="420" t="s">
        <v>14090</v>
      </c>
      <c r="G1056" s="422" t="s">
        <v>1233</v>
      </c>
      <c r="H1056" s="21" t="s">
        <v>2590</v>
      </c>
      <c r="I1056" t="s">
        <v>902</v>
      </c>
      <c r="J1056" s="21" t="s">
        <v>2590</v>
      </c>
      <c r="K1056" s="423"/>
      <c r="L1056"/>
      <c r="N1056"/>
      <c r="O1056"/>
      <c r="P1056"/>
      <c r="Q1056"/>
      <c r="R1056"/>
    </row>
    <row r="1057" spans="1:18" ht="15" customHeight="1" x14ac:dyDescent="0.45">
      <c r="A1057" s="21">
        <v>121393330</v>
      </c>
      <c r="B1057" s="419">
        <v>1</v>
      </c>
      <c r="C1057" s="421" t="s">
        <v>13274</v>
      </c>
      <c r="D1057" s="431" t="s">
        <v>13275</v>
      </c>
      <c r="E1057" t="s">
        <v>904</v>
      </c>
      <c r="F1057" s="420" t="s">
        <v>14090</v>
      </c>
      <c r="G1057" s="422" t="s">
        <v>1233</v>
      </c>
      <c r="H1057" s="21" t="s">
        <v>14047</v>
      </c>
      <c r="I1057" t="s">
        <v>904</v>
      </c>
      <c r="J1057" s="21" t="s">
        <v>14047</v>
      </c>
      <c r="K1057" s="423"/>
      <c r="L1057"/>
      <c r="N1057"/>
      <c r="O1057"/>
      <c r="P1057"/>
      <c r="Q1057"/>
      <c r="R1057"/>
    </row>
    <row r="1058" spans="1:18" ht="15" customHeight="1" x14ac:dyDescent="0.45">
      <c r="A1058" s="21">
        <v>127046903</v>
      </c>
      <c r="B1058" s="419">
        <v>1</v>
      </c>
      <c r="C1058" s="421" t="s">
        <v>13276</v>
      </c>
      <c r="D1058" s="431" t="s">
        <v>13278</v>
      </c>
      <c r="E1058" t="s">
        <v>906</v>
      </c>
      <c r="F1058" s="420" t="s">
        <v>14091</v>
      </c>
      <c r="G1058" s="422" t="s">
        <v>1233</v>
      </c>
      <c r="H1058" s="21" t="s">
        <v>2591</v>
      </c>
      <c r="I1058" t="s">
        <v>11061</v>
      </c>
      <c r="J1058" s="21" t="s">
        <v>2591</v>
      </c>
      <c r="K1058" s="423"/>
      <c r="L1058"/>
      <c r="N1058"/>
      <c r="O1058"/>
      <c r="P1058"/>
      <c r="Q1058"/>
      <c r="R1058"/>
    </row>
    <row r="1059" spans="1:18" ht="15" customHeight="1" x14ac:dyDescent="0.45">
      <c r="A1059" s="21">
        <v>127046903</v>
      </c>
      <c r="B1059" s="419">
        <v>2</v>
      </c>
      <c r="C1059" s="421" t="s">
        <v>13277</v>
      </c>
      <c r="D1059" s="431" t="s">
        <v>13279</v>
      </c>
      <c r="E1059" t="s">
        <v>906</v>
      </c>
      <c r="F1059" s="420" t="s">
        <v>14091</v>
      </c>
      <c r="G1059" s="422" t="s">
        <v>1233</v>
      </c>
      <c r="H1059" s="21" t="s">
        <v>11062</v>
      </c>
      <c r="I1059" t="s">
        <v>11063</v>
      </c>
      <c r="J1059" s="21" t="s">
        <v>11062</v>
      </c>
      <c r="K1059" s="423"/>
      <c r="L1059"/>
      <c r="N1059"/>
      <c r="O1059"/>
      <c r="P1059"/>
      <c r="Q1059"/>
      <c r="R1059"/>
    </row>
    <row r="1060" spans="1:18" ht="15" customHeight="1" x14ac:dyDescent="0.45">
      <c r="A1060" s="21">
        <v>108566303</v>
      </c>
      <c r="B1060" s="419">
        <v>1</v>
      </c>
      <c r="C1060" s="421" t="s">
        <v>13280</v>
      </c>
      <c r="D1060" s="431" t="s">
        <v>13281</v>
      </c>
      <c r="E1060" t="s">
        <v>908</v>
      </c>
      <c r="F1060" s="420" t="s">
        <v>14091</v>
      </c>
      <c r="G1060" s="422" t="s">
        <v>1233</v>
      </c>
      <c r="H1060" s="21" t="s">
        <v>2593</v>
      </c>
      <c r="I1060" t="s">
        <v>2592</v>
      </c>
      <c r="J1060" s="21" t="s">
        <v>2593</v>
      </c>
      <c r="K1060" s="423"/>
      <c r="L1060"/>
      <c r="N1060"/>
      <c r="O1060"/>
      <c r="P1060"/>
      <c r="Q1060"/>
      <c r="R1060"/>
    </row>
    <row r="1061" spans="1:18" ht="15" customHeight="1" x14ac:dyDescent="0.45">
      <c r="A1061" s="21">
        <v>125237903</v>
      </c>
      <c r="B1061" s="419">
        <v>1</v>
      </c>
      <c r="C1061" s="421" t="s">
        <v>13282</v>
      </c>
      <c r="D1061" s="431" t="s">
        <v>13283</v>
      </c>
      <c r="E1061" t="s">
        <v>910</v>
      </c>
      <c r="F1061" s="420" t="s">
        <v>14091</v>
      </c>
      <c r="G1061" s="422" t="s">
        <v>1233</v>
      </c>
      <c r="H1061" s="21" t="s">
        <v>2595</v>
      </c>
      <c r="I1061" t="s">
        <v>2594</v>
      </c>
      <c r="J1061" s="21" t="s">
        <v>2595</v>
      </c>
      <c r="K1061" s="423"/>
      <c r="L1061"/>
      <c r="N1061"/>
      <c r="O1061"/>
      <c r="P1061"/>
      <c r="Q1061"/>
      <c r="R1061"/>
    </row>
    <row r="1062" spans="1:18" ht="15" customHeight="1" x14ac:dyDescent="0.45">
      <c r="A1062" s="21">
        <v>125237903</v>
      </c>
      <c r="B1062" s="419">
        <v>2</v>
      </c>
      <c r="C1062" s="421" t="s">
        <v>13284</v>
      </c>
      <c r="D1062" s="431" t="s">
        <v>13285</v>
      </c>
      <c r="E1062" t="s">
        <v>910</v>
      </c>
      <c r="F1062" s="420" t="s">
        <v>14091</v>
      </c>
      <c r="G1062" s="422" t="s">
        <v>1233</v>
      </c>
      <c r="H1062" s="21" t="s">
        <v>2597</v>
      </c>
      <c r="I1062" t="s">
        <v>2596</v>
      </c>
      <c r="J1062" s="21" t="s">
        <v>2597</v>
      </c>
      <c r="K1062" s="423"/>
      <c r="L1062"/>
      <c r="N1062"/>
      <c r="O1062"/>
      <c r="P1062"/>
      <c r="Q1062"/>
      <c r="R1062"/>
    </row>
    <row r="1063" spans="1:18" ht="15" customHeight="1" x14ac:dyDescent="0.45">
      <c r="A1063" s="21">
        <v>126510001</v>
      </c>
      <c r="B1063" s="419">
        <v>1</v>
      </c>
      <c r="C1063" s="421" t="s">
        <v>14048</v>
      </c>
      <c r="D1063" s="431" t="s">
        <v>14049</v>
      </c>
      <c r="E1063" t="s">
        <v>13895</v>
      </c>
      <c r="F1063" s="420" t="s">
        <v>14090</v>
      </c>
      <c r="G1063" s="422" t="s">
        <v>1233</v>
      </c>
      <c r="H1063" s="21" t="s">
        <v>14050</v>
      </c>
      <c r="I1063" t="s">
        <v>13895</v>
      </c>
      <c r="J1063" s="21" t="s">
        <v>14050</v>
      </c>
      <c r="K1063" s="423"/>
      <c r="L1063"/>
      <c r="N1063"/>
      <c r="O1063"/>
      <c r="P1063"/>
      <c r="Q1063"/>
      <c r="R1063"/>
    </row>
    <row r="1064" spans="1:18" ht="15" customHeight="1" x14ac:dyDescent="0.45">
      <c r="A1064" s="21">
        <v>129546803</v>
      </c>
      <c r="B1064" s="419">
        <v>1</v>
      </c>
      <c r="C1064" s="421" t="s">
        <v>13286</v>
      </c>
      <c r="D1064" s="431" t="s">
        <v>13287</v>
      </c>
      <c r="E1064" t="s">
        <v>912</v>
      </c>
      <c r="F1064" s="420" t="s">
        <v>14091</v>
      </c>
      <c r="G1064" s="422" t="s">
        <v>1233</v>
      </c>
      <c r="H1064" s="21" t="s">
        <v>2599</v>
      </c>
      <c r="I1064" t="s">
        <v>2598</v>
      </c>
      <c r="J1064" s="21" t="s">
        <v>2599</v>
      </c>
      <c r="K1064" s="423"/>
      <c r="L1064"/>
      <c r="N1064"/>
      <c r="O1064"/>
      <c r="P1064"/>
      <c r="Q1064"/>
      <c r="R1064"/>
    </row>
    <row r="1065" spans="1:18" ht="15" customHeight="1" x14ac:dyDescent="0.45">
      <c r="A1065" s="21">
        <v>109248003</v>
      </c>
      <c r="B1065" s="419">
        <v>1</v>
      </c>
      <c r="C1065" s="421" t="s">
        <v>13288</v>
      </c>
      <c r="D1065" s="431" t="s">
        <v>13289</v>
      </c>
      <c r="E1065" t="s">
        <v>914</v>
      </c>
      <c r="F1065" s="420" t="s">
        <v>14091</v>
      </c>
      <c r="G1065" s="422" t="s">
        <v>1233</v>
      </c>
      <c r="H1065" s="21" t="s">
        <v>2601</v>
      </c>
      <c r="I1065" t="s">
        <v>2600</v>
      </c>
      <c r="J1065" s="21" t="s">
        <v>2601</v>
      </c>
      <c r="K1065" s="423"/>
      <c r="L1065"/>
      <c r="N1065"/>
      <c r="O1065"/>
      <c r="P1065"/>
      <c r="Q1065"/>
      <c r="R1065"/>
    </row>
    <row r="1066" spans="1:18" ht="15" customHeight="1" x14ac:dyDescent="0.45">
      <c r="A1066" s="21">
        <v>109248003</v>
      </c>
      <c r="B1066" s="419">
        <v>2</v>
      </c>
      <c r="C1066" s="421" t="s">
        <v>13290</v>
      </c>
      <c r="D1066" s="431" t="s">
        <v>13291</v>
      </c>
      <c r="E1066" t="s">
        <v>914</v>
      </c>
      <c r="F1066" s="420" t="s">
        <v>14091</v>
      </c>
      <c r="G1066" s="422" t="s">
        <v>1233</v>
      </c>
      <c r="H1066" s="21" t="s">
        <v>2603</v>
      </c>
      <c r="I1066" t="s">
        <v>2602</v>
      </c>
      <c r="J1066" s="21" t="s">
        <v>2603</v>
      </c>
      <c r="K1066" s="423"/>
      <c r="L1066"/>
      <c r="N1066"/>
      <c r="O1066"/>
      <c r="P1066"/>
      <c r="Q1066"/>
      <c r="R1066"/>
    </row>
    <row r="1067" spans="1:18" ht="15" customHeight="1" x14ac:dyDescent="0.45">
      <c r="A1067" s="21">
        <v>121395603</v>
      </c>
      <c r="B1067" s="419">
        <v>1</v>
      </c>
      <c r="C1067" s="421" t="s">
        <v>13292</v>
      </c>
      <c r="D1067" s="431" t="s">
        <v>13293</v>
      </c>
      <c r="E1067" t="s">
        <v>916</v>
      </c>
      <c r="F1067" s="420" t="s">
        <v>14091</v>
      </c>
      <c r="G1067" s="422" t="s">
        <v>1233</v>
      </c>
      <c r="H1067" s="21" t="s">
        <v>2605</v>
      </c>
      <c r="I1067" t="s">
        <v>2604</v>
      </c>
      <c r="J1067" s="21" t="s">
        <v>2605</v>
      </c>
      <c r="K1067" s="423"/>
      <c r="L1067"/>
      <c r="N1067"/>
      <c r="O1067"/>
      <c r="P1067"/>
      <c r="Q1067"/>
      <c r="R1067"/>
    </row>
    <row r="1068" spans="1:18" ht="15" customHeight="1" x14ac:dyDescent="0.45">
      <c r="A1068" s="21">
        <v>121395603</v>
      </c>
      <c r="B1068" s="419">
        <v>2</v>
      </c>
      <c r="C1068" s="421" t="s">
        <v>13294</v>
      </c>
      <c r="D1068" s="431" t="s">
        <v>13295</v>
      </c>
      <c r="E1068" t="s">
        <v>916</v>
      </c>
      <c r="F1068" s="420" t="s">
        <v>14091</v>
      </c>
      <c r="G1068" s="422" t="s">
        <v>1233</v>
      </c>
      <c r="H1068" s="21" t="s">
        <v>2607</v>
      </c>
      <c r="I1068" t="s">
        <v>2606</v>
      </c>
      <c r="J1068" s="21" t="s">
        <v>2607</v>
      </c>
      <c r="K1068" s="423"/>
      <c r="L1068"/>
      <c r="N1068"/>
      <c r="O1068"/>
      <c r="P1068"/>
      <c r="Q1068"/>
      <c r="R1068"/>
    </row>
    <row r="1069" spans="1:18" ht="15" customHeight="1" x14ac:dyDescent="0.45">
      <c r="A1069" s="21">
        <v>108567004</v>
      </c>
      <c r="B1069" s="419">
        <v>1</v>
      </c>
      <c r="C1069" s="421" t="s">
        <v>13296</v>
      </c>
      <c r="D1069" s="431" t="s">
        <v>13297</v>
      </c>
      <c r="E1069" t="s">
        <v>918</v>
      </c>
      <c r="F1069" s="420" t="s">
        <v>14091</v>
      </c>
      <c r="G1069" s="422" t="s">
        <v>1233</v>
      </c>
      <c r="H1069" s="21" t="s">
        <v>2609</v>
      </c>
      <c r="I1069" t="s">
        <v>2608</v>
      </c>
      <c r="J1069" s="21" t="s">
        <v>2609</v>
      </c>
      <c r="K1069" s="423"/>
      <c r="L1069"/>
      <c r="N1069"/>
      <c r="O1069"/>
      <c r="P1069"/>
      <c r="Q1069"/>
      <c r="R1069"/>
    </row>
    <row r="1070" spans="1:18" ht="15" customHeight="1" x14ac:dyDescent="0.45">
      <c r="A1070" s="21">
        <v>114514135</v>
      </c>
      <c r="B1070" s="419">
        <v>1</v>
      </c>
      <c r="C1070" s="421" t="s">
        <v>13298</v>
      </c>
      <c r="D1070" s="431" t="s">
        <v>18331</v>
      </c>
      <c r="E1070" t="s">
        <v>18275</v>
      </c>
      <c r="F1070" s="420" t="s">
        <v>14090</v>
      </c>
      <c r="G1070" s="422" t="s">
        <v>1233</v>
      </c>
      <c r="H1070" s="21" t="s">
        <v>2610</v>
      </c>
      <c r="I1070" t="s">
        <v>18275</v>
      </c>
      <c r="J1070" s="21" t="s">
        <v>2610</v>
      </c>
      <c r="K1070" s="423"/>
      <c r="L1070"/>
      <c r="N1070"/>
      <c r="O1070"/>
      <c r="P1070"/>
      <c r="Q1070"/>
      <c r="R1070"/>
    </row>
    <row r="1071" spans="1:18" ht="15" customHeight="1" x14ac:dyDescent="0.45">
      <c r="A1071" s="21">
        <v>120486003</v>
      </c>
      <c r="B1071" s="419">
        <v>1</v>
      </c>
      <c r="C1071" s="421" t="s">
        <v>13299</v>
      </c>
      <c r="D1071" s="431" t="s">
        <v>13300</v>
      </c>
      <c r="E1071" t="s">
        <v>921</v>
      </c>
      <c r="F1071" s="420" t="s">
        <v>14091</v>
      </c>
      <c r="G1071" s="422" t="s">
        <v>1233</v>
      </c>
      <c r="H1071" s="21" t="s">
        <v>2612</v>
      </c>
      <c r="I1071" t="s">
        <v>2611</v>
      </c>
      <c r="J1071" s="21" t="s">
        <v>2612</v>
      </c>
      <c r="K1071" s="423"/>
      <c r="L1071"/>
      <c r="N1071"/>
      <c r="O1071"/>
      <c r="P1071"/>
      <c r="Q1071"/>
      <c r="R1071"/>
    </row>
    <row r="1072" spans="1:18" ht="15" customHeight="1" x14ac:dyDescent="0.45">
      <c r="A1072" s="21">
        <v>120486003</v>
      </c>
      <c r="B1072" s="419">
        <v>2</v>
      </c>
      <c r="C1072" s="421" t="s">
        <v>13301</v>
      </c>
      <c r="D1072" s="431" t="s">
        <v>13302</v>
      </c>
      <c r="E1072" t="s">
        <v>921</v>
      </c>
      <c r="F1072" s="420" t="s">
        <v>14091</v>
      </c>
      <c r="G1072" s="422" t="s">
        <v>1233</v>
      </c>
      <c r="H1072" s="21" t="s">
        <v>2614</v>
      </c>
      <c r="I1072" t="s">
        <v>2613</v>
      </c>
      <c r="J1072" s="21" t="s">
        <v>2614</v>
      </c>
      <c r="K1072" s="423"/>
      <c r="L1072"/>
      <c r="N1072"/>
      <c r="O1072"/>
      <c r="P1072"/>
      <c r="Q1072"/>
      <c r="R1072"/>
    </row>
    <row r="1073" spans="1:18" ht="15" customHeight="1" x14ac:dyDescent="0.45">
      <c r="A1073" s="21">
        <v>117086003</v>
      </c>
      <c r="B1073" s="419">
        <v>1</v>
      </c>
      <c r="C1073" s="421" t="s">
        <v>13303</v>
      </c>
      <c r="D1073" s="431" t="s">
        <v>13304</v>
      </c>
      <c r="E1073" t="s">
        <v>923</v>
      </c>
      <c r="F1073" s="420" t="s">
        <v>14091</v>
      </c>
      <c r="G1073" s="422" t="s">
        <v>1233</v>
      </c>
      <c r="H1073" s="21" t="s">
        <v>2616</v>
      </c>
      <c r="I1073" t="s">
        <v>2615</v>
      </c>
      <c r="J1073" s="21" t="s">
        <v>2616</v>
      </c>
      <c r="K1073" s="423"/>
      <c r="L1073"/>
      <c r="N1073"/>
      <c r="O1073"/>
      <c r="P1073"/>
      <c r="Q1073"/>
      <c r="R1073"/>
    </row>
    <row r="1074" spans="1:18" ht="15" customHeight="1" x14ac:dyDescent="0.45">
      <c r="A1074" s="21">
        <v>122093140</v>
      </c>
      <c r="B1074" s="419">
        <v>1</v>
      </c>
      <c r="C1074" s="421" t="s">
        <v>13305</v>
      </c>
      <c r="D1074" s="431" t="s">
        <v>13306</v>
      </c>
      <c r="E1074" t="s">
        <v>925</v>
      </c>
      <c r="F1074" s="420" t="s">
        <v>14090</v>
      </c>
      <c r="G1074" s="422" t="s">
        <v>1233</v>
      </c>
      <c r="H1074" s="21" t="s">
        <v>2617</v>
      </c>
      <c r="I1074" t="s">
        <v>925</v>
      </c>
      <c r="J1074" s="21" t="s">
        <v>2617</v>
      </c>
      <c r="K1074" s="423"/>
      <c r="L1074"/>
      <c r="N1074"/>
      <c r="O1074"/>
      <c r="P1074"/>
      <c r="Q1074"/>
      <c r="R1074"/>
    </row>
    <row r="1075" spans="1:18" ht="15" customHeight="1" x14ac:dyDescent="0.45">
      <c r="A1075" s="21">
        <v>129547303</v>
      </c>
      <c r="B1075" s="419">
        <v>1</v>
      </c>
      <c r="C1075" s="421" t="s">
        <v>13307</v>
      </c>
      <c r="D1075" s="431" t="s">
        <v>13309</v>
      </c>
      <c r="E1075" t="s">
        <v>927</v>
      </c>
      <c r="F1075" s="420" t="s">
        <v>14091</v>
      </c>
      <c r="G1075" s="422" t="s">
        <v>1233</v>
      </c>
      <c r="H1075" s="21" t="s">
        <v>2619</v>
      </c>
      <c r="I1075" t="s">
        <v>2618</v>
      </c>
      <c r="J1075" s="21" t="s">
        <v>2619</v>
      </c>
      <c r="K1075" s="423"/>
      <c r="L1075"/>
      <c r="N1075"/>
      <c r="O1075"/>
      <c r="P1075"/>
      <c r="Q1075"/>
      <c r="R1075"/>
    </row>
    <row r="1076" spans="1:18" ht="15" customHeight="1" x14ac:dyDescent="0.45">
      <c r="A1076" s="21">
        <v>129547303</v>
      </c>
      <c r="B1076" s="419">
        <v>2</v>
      </c>
      <c r="C1076" s="421" t="s">
        <v>13308</v>
      </c>
      <c r="D1076" s="431" t="s">
        <v>13310</v>
      </c>
      <c r="E1076" t="s">
        <v>927</v>
      </c>
      <c r="F1076" s="420" t="s">
        <v>14091</v>
      </c>
      <c r="G1076" s="422" t="s">
        <v>1233</v>
      </c>
      <c r="H1076" s="21" t="s">
        <v>2621</v>
      </c>
      <c r="I1076" t="s">
        <v>2620</v>
      </c>
      <c r="J1076" s="21" t="s">
        <v>2621</v>
      </c>
      <c r="K1076" s="423"/>
      <c r="L1076"/>
      <c r="N1076"/>
      <c r="O1076"/>
      <c r="P1076"/>
      <c r="Q1076"/>
      <c r="R1076"/>
    </row>
    <row r="1077" spans="1:18" ht="15" customHeight="1" x14ac:dyDescent="0.45">
      <c r="A1077" s="21">
        <v>114067503</v>
      </c>
      <c r="B1077" s="419">
        <v>1</v>
      </c>
      <c r="C1077" s="421" t="s">
        <v>13311</v>
      </c>
      <c r="D1077" s="431" t="s">
        <v>13312</v>
      </c>
      <c r="E1077" t="s">
        <v>929</v>
      </c>
      <c r="F1077" s="420" t="s">
        <v>14091</v>
      </c>
      <c r="G1077" s="422" t="s">
        <v>1233</v>
      </c>
      <c r="H1077" s="21" t="s">
        <v>2623</v>
      </c>
      <c r="I1077" t="s">
        <v>2622</v>
      </c>
      <c r="J1077" s="21" t="s">
        <v>2623</v>
      </c>
      <c r="K1077" s="423"/>
      <c r="L1077"/>
      <c r="N1077"/>
      <c r="O1077"/>
      <c r="P1077"/>
      <c r="Q1077"/>
      <c r="R1077"/>
    </row>
    <row r="1078" spans="1:18" ht="15" customHeight="1" x14ac:dyDescent="0.45">
      <c r="A1078" s="21">
        <v>114067503</v>
      </c>
      <c r="B1078" s="419">
        <v>2</v>
      </c>
      <c r="C1078" s="421" t="s">
        <v>13313</v>
      </c>
      <c r="D1078" s="431" t="s">
        <v>13314</v>
      </c>
      <c r="E1078" t="s">
        <v>929</v>
      </c>
      <c r="F1078" s="420" t="s">
        <v>14091</v>
      </c>
      <c r="G1078" s="422" t="s">
        <v>1233</v>
      </c>
      <c r="H1078" s="21" t="s">
        <v>2625</v>
      </c>
      <c r="I1078" t="s">
        <v>2624</v>
      </c>
      <c r="J1078" s="21" t="s">
        <v>2625</v>
      </c>
      <c r="K1078" s="423"/>
      <c r="L1078"/>
      <c r="N1078"/>
      <c r="O1078"/>
      <c r="P1078"/>
      <c r="Q1078"/>
      <c r="R1078"/>
    </row>
    <row r="1079" spans="1:18" ht="15" customHeight="1" x14ac:dyDescent="0.45">
      <c r="A1079" s="21">
        <v>119357402</v>
      </c>
      <c r="B1079" s="419">
        <v>1</v>
      </c>
      <c r="C1079" s="421" t="s">
        <v>13315</v>
      </c>
      <c r="D1079" s="431" t="s">
        <v>13316</v>
      </c>
      <c r="E1079" t="s">
        <v>931</v>
      </c>
      <c r="F1079" s="420" t="s">
        <v>14091</v>
      </c>
      <c r="G1079" s="422" t="s">
        <v>1233</v>
      </c>
      <c r="H1079" s="21" t="s">
        <v>2627</v>
      </c>
      <c r="I1079" t="s">
        <v>2626</v>
      </c>
      <c r="J1079" s="21" t="s">
        <v>2627</v>
      </c>
      <c r="K1079" s="423"/>
      <c r="L1079"/>
      <c r="N1079"/>
      <c r="O1079"/>
      <c r="P1079"/>
      <c r="Q1079"/>
      <c r="R1079"/>
    </row>
    <row r="1080" spans="1:18" ht="15" customHeight="1" x14ac:dyDescent="0.45">
      <c r="A1080" s="21">
        <v>119357402</v>
      </c>
      <c r="B1080" s="419">
        <v>2</v>
      </c>
      <c r="C1080" s="421" t="s">
        <v>13317</v>
      </c>
      <c r="D1080" s="431" t="s">
        <v>13318</v>
      </c>
      <c r="E1080" t="s">
        <v>931</v>
      </c>
      <c r="F1080" s="420" t="s">
        <v>14091</v>
      </c>
      <c r="G1080" s="422" t="s">
        <v>1233</v>
      </c>
      <c r="H1080" s="21" t="s">
        <v>2629</v>
      </c>
      <c r="I1080" t="s">
        <v>2628</v>
      </c>
      <c r="J1080" s="21" t="s">
        <v>2629</v>
      </c>
      <c r="K1080" s="423"/>
      <c r="L1080"/>
      <c r="N1080"/>
      <c r="O1080"/>
      <c r="P1080"/>
      <c r="Q1080"/>
      <c r="R1080"/>
    </row>
    <row r="1081" spans="1:18" ht="15" customHeight="1" x14ac:dyDescent="0.45">
      <c r="A1081" s="21">
        <v>119357402</v>
      </c>
      <c r="B1081" s="419">
        <v>3</v>
      </c>
      <c r="C1081" s="421" t="s">
        <v>13319</v>
      </c>
      <c r="D1081" s="431" t="s">
        <v>13321</v>
      </c>
      <c r="E1081" t="s">
        <v>931</v>
      </c>
      <c r="F1081" s="420" t="s">
        <v>14091</v>
      </c>
      <c r="G1081" s="422" t="s">
        <v>1233</v>
      </c>
      <c r="H1081" s="21" t="s">
        <v>2631</v>
      </c>
      <c r="I1081" t="s">
        <v>2630</v>
      </c>
      <c r="J1081" s="21" t="s">
        <v>2631</v>
      </c>
      <c r="K1081" s="423"/>
      <c r="L1081"/>
      <c r="N1081"/>
      <c r="O1081"/>
      <c r="P1081"/>
      <c r="Q1081"/>
      <c r="R1081"/>
    </row>
    <row r="1082" spans="1:18" ht="15" customHeight="1" x14ac:dyDescent="0.45">
      <c r="A1082" s="21">
        <v>119357402</v>
      </c>
      <c r="B1082" s="419">
        <v>4</v>
      </c>
      <c r="C1082" s="421" t="s">
        <v>13320</v>
      </c>
      <c r="D1082" s="431" t="s">
        <v>13323</v>
      </c>
      <c r="E1082" t="s">
        <v>931</v>
      </c>
      <c r="F1082" s="420" t="s">
        <v>14091</v>
      </c>
      <c r="G1082" s="422" t="s">
        <v>1233</v>
      </c>
      <c r="H1082" s="21" t="s">
        <v>2633</v>
      </c>
      <c r="I1082" t="s">
        <v>2632</v>
      </c>
      <c r="J1082" s="21" t="s">
        <v>2633</v>
      </c>
      <c r="K1082" s="423"/>
      <c r="L1082"/>
      <c r="N1082"/>
      <c r="O1082"/>
      <c r="P1082"/>
      <c r="Q1082"/>
      <c r="R1082"/>
    </row>
    <row r="1083" spans="1:18" ht="15" customHeight="1" x14ac:dyDescent="0.45">
      <c r="A1083" s="21">
        <v>119357402</v>
      </c>
      <c r="B1083" s="419">
        <v>5</v>
      </c>
      <c r="C1083" s="421" t="s">
        <v>13322</v>
      </c>
      <c r="D1083" s="431" t="s">
        <v>13324</v>
      </c>
      <c r="E1083" t="s">
        <v>931</v>
      </c>
      <c r="F1083" s="420" t="s">
        <v>14091</v>
      </c>
      <c r="G1083" s="422" t="s">
        <v>1233</v>
      </c>
      <c r="H1083" s="21" t="s">
        <v>2635</v>
      </c>
      <c r="I1083" t="s">
        <v>2634</v>
      </c>
      <c r="J1083" s="21" t="s">
        <v>2635</v>
      </c>
      <c r="K1083" s="423"/>
      <c r="L1083"/>
      <c r="N1083"/>
      <c r="O1083"/>
      <c r="P1083"/>
      <c r="Q1083"/>
      <c r="R1083"/>
    </row>
    <row r="1084" spans="1:18" ht="15" customHeight="1" x14ac:dyDescent="0.45">
      <c r="A1084" s="21">
        <v>116557103</v>
      </c>
      <c r="B1084" s="419">
        <v>1</v>
      </c>
      <c r="C1084" s="421" t="s">
        <v>13325</v>
      </c>
      <c r="D1084" s="431" t="s">
        <v>13326</v>
      </c>
      <c r="E1084" t="s">
        <v>933</v>
      </c>
      <c r="F1084" s="420" t="s">
        <v>14091</v>
      </c>
      <c r="G1084" s="422" t="s">
        <v>1233</v>
      </c>
      <c r="H1084" s="21" t="s">
        <v>2637</v>
      </c>
      <c r="I1084" t="s">
        <v>2636</v>
      </c>
      <c r="J1084" s="21" t="s">
        <v>2637</v>
      </c>
      <c r="K1084" s="423"/>
      <c r="L1084"/>
      <c r="N1084"/>
      <c r="O1084"/>
      <c r="P1084"/>
      <c r="Q1084"/>
      <c r="R1084"/>
    </row>
    <row r="1085" spans="1:18" ht="15" customHeight="1" x14ac:dyDescent="0.45">
      <c r="A1085" s="21">
        <v>116557103</v>
      </c>
      <c r="B1085" s="419">
        <v>2</v>
      </c>
      <c r="C1085" s="421" t="s">
        <v>13327</v>
      </c>
      <c r="D1085" s="431" t="s">
        <v>13328</v>
      </c>
      <c r="E1085" t="s">
        <v>933</v>
      </c>
      <c r="F1085" s="420" t="s">
        <v>14091</v>
      </c>
      <c r="G1085" s="422" t="s">
        <v>1233</v>
      </c>
      <c r="H1085" s="21" t="s">
        <v>2639</v>
      </c>
      <c r="I1085" t="s">
        <v>2638</v>
      </c>
      <c r="J1085" s="21" t="s">
        <v>2639</v>
      </c>
      <c r="K1085" s="423"/>
      <c r="L1085"/>
      <c r="N1085"/>
      <c r="O1085"/>
      <c r="P1085"/>
      <c r="Q1085"/>
      <c r="R1085"/>
    </row>
    <row r="1086" spans="1:18" ht="15" customHeight="1" x14ac:dyDescent="0.45">
      <c r="A1086" s="21">
        <v>104107903</v>
      </c>
      <c r="B1086" s="419">
        <v>1</v>
      </c>
      <c r="C1086" s="421" t="s">
        <v>13329</v>
      </c>
      <c r="D1086" s="431" t="s">
        <v>14158</v>
      </c>
      <c r="E1086" t="s">
        <v>935</v>
      </c>
      <c r="F1086" s="420" t="s">
        <v>14091</v>
      </c>
      <c r="G1086" s="422" t="s">
        <v>1233</v>
      </c>
      <c r="H1086" s="21" t="s">
        <v>2640</v>
      </c>
      <c r="I1086" t="s">
        <v>14135</v>
      </c>
      <c r="J1086" s="21" t="s">
        <v>2640</v>
      </c>
      <c r="K1086" s="423"/>
      <c r="L1086"/>
      <c r="N1086"/>
      <c r="O1086"/>
      <c r="P1086"/>
      <c r="Q1086"/>
      <c r="R1086"/>
    </row>
    <row r="1087" spans="1:18" ht="15" customHeight="1" x14ac:dyDescent="0.45">
      <c r="A1087" s="21">
        <v>104107903</v>
      </c>
      <c r="B1087" s="419">
        <v>2</v>
      </c>
      <c r="C1087" s="421" t="s">
        <v>13331</v>
      </c>
      <c r="D1087" s="431" t="s">
        <v>13330</v>
      </c>
      <c r="E1087" t="s">
        <v>935</v>
      </c>
      <c r="F1087" s="420" t="s">
        <v>14091</v>
      </c>
      <c r="G1087" s="422" t="s">
        <v>1233</v>
      </c>
      <c r="H1087" s="21" t="s">
        <v>11126</v>
      </c>
      <c r="I1087" t="s">
        <v>11127</v>
      </c>
      <c r="J1087" s="21" t="s">
        <v>11126</v>
      </c>
      <c r="K1087" s="423"/>
      <c r="L1087"/>
      <c r="N1087"/>
      <c r="O1087"/>
      <c r="P1087"/>
      <c r="Q1087"/>
      <c r="R1087"/>
    </row>
    <row r="1088" spans="1:18" ht="15" customHeight="1" x14ac:dyDescent="0.45">
      <c r="A1088" s="21">
        <v>108567204</v>
      </c>
      <c r="B1088" s="419">
        <v>1</v>
      </c>
      <c r="C1088" s="421" t="s">
        <v>13332</v>
      </c>
      <c r="D1088" s="431" t="s">
        <v>13333</v>
      </c>
      <c r="E1088" t="s">
        <v>937</v>
      </c>
      <c r="F1088" s="420" t="s">
        <v>14091</v>
      </c>
      <c r="G1088" s="422" t="s">
        <v>1233</v>
      </c>
      <c r="H1088" s="21" t="s">
        <v>2642</v>
      </c>
      <c r="I1088" t="s">
        <v>2641</v>
      </c>
      <c r="J1088" s="21" t="s">
        <v>2642</v>
      </c>
      <c r="K1088" s="423"/>
      <c r="L1088"/>
      <c r="N1088"/>
      <c r="O1088"/>
      <c r="P1088"/>
      <c r="Q1088"/>
      <c r="R1088"/>
    </row>
    <row r="1089" spans="1:18" ht="15" customHeight="1" x14ac:dyDescent="0.45">
      <c r="A1089" s="21">
        <v>103028302</v>
      </c>
      <c r="B1089" s="419">
        <v>1</v>
      </c>
      <c r="C1089" s="421" t="s">
        <v>13334</v>
      </c>
      <c r="D1089" s="431" t="s">
        <v>13335</v>
      </c>
      <c r="E1089" t="s">
        <v>939</v>
      </c>
      <c r="F1089" s="420" t="s">
        <v>14091</v>
      </c>
      <c r="G1089" s="422" t="s">
        <v>1233</v>
      </c>
      <c r="H1089" s="21" t="s">
        <v>2644</v>
      </c>
      <c r="I1089" t="s">
        <v>2643</v>
      </c>
      <c r="J1089" s="21" t="s">
        <v>2644</v>
      </c>
      <c r="K1089" s="423"/>
      <c r="L1089"/>
      <c r="N1089"/>
      <c r="O1089"/>
      <c r="P1089"/>
      <c r="Q1089"/>
      <c r="R1089"/>
    </row>
    <row r="1090" spans="1:18" ht="15" customHeight="1" x14ac:dyDescent="0.45">
      <c r="A1090" s="21">
        <v>103028302</v>
      </c>
      <c r="B1090" s="419">
        <v>2</v>
      </c>
      <c r="C1090" s="421" t="s">
        <v>13336</v>
      </c>
      <c r="D1090" s="431" t="s">
        <v>13337</v>
      </c>
      <c r="E1090" t="s">
        <v>939</v>
      </c>
      <c r="F1090" s="420" t="s">
        <v>14091</v>
      </c>
      <c r="G1090" s="422" t="s">
        <v>1233</v>
      </c>
      <c r="H1090" s="21" t="s">
        <v>2646</v>
      </c>
      <c r="I1090" t="s">
        <v>2645</v>
      </c>
      <c r="J1090" s="21" t="s">
        <v>2646</v>
      </c>
      <c r="K1090" s="423"/>
      <c r="L1090"/>
      <c r="N1090"/>
      <c r="O1090"/>
      <c r="P1090"/>
      <c r="Q1090"/>
      <c r="R1090"/>
    </row>
    <row r="1091" spans="1:18" ht="15" customHeight="1" x14ac:dyDescent="0.45">
      <c r="A1091" s="21">
        <v>116496503</v>
      </c>
      <c r="B1091" s="419">
        <v>1</v>
      </c>
      <c r="C1091" s="421" t="s">
        <v>13338</v>
      </c>
      <c r="D1091" s="431" t="s">
        <v>13339</v>
      </c>
      <c r="E1091" t="s">
        <v>941</v>
      </c>
      <c r="F1091" s="420" t="s">
        <v>14091</v>
      </c>
      <c r="G1091" s="422" t="s">
        <v>1233</v>
      </c>
      <c r="H1091" s="21" t="s">
        <v>2648</v>
      </c>
      <c r="I1091" t="s">
        <v>2647</v>
      </c>
      <c r="J1091" s="21" t="s">
        <v>2648</v>
      </c>
      <c r="K1091" s="423"/>
      <c r="L1091"/>
      <c r="N1091"/>
      <c r="O1091"/>
      <c r="P1091"/>
      <c r="Q1091"/>
      <c r="R1091"/>
    </row>
    <row r="1092" spans="1:18" ht="15" customHeight="1" x14ac:dyDescent="0.45">
      <c r="A1092" s="21">
        <v>116496503</v>
      </c>
      <c r="B1092" s="419">
        <v>2</v>
      </c>
      <c r="C1092" s="421" t="s">
        <v>13340</v>
      </c>
      <c r="D1092" s="431" t="s">
        <v>13341</v>
      </c>
      <c r="E1092" t="s">
        <v>941</v>
      </c>
      <c r="F1092" s="420" t="s">
        <v>14091</v>
      </c>
      <c r="G1092" s="422" t="s">
        <v>1233</v>
      </c>
      <c r="H1092" s="21" t="s">
        <v>2650</v>
      </c>
      <c r="I1092" t="s">
        <v>2649</v>
      </c>
      <c r="J1092" s="21" t="s">
        <v>2650</v>
      </c>
      <c r="K1092" s="423"/>
      <c r="L1092"/>
      <c r="N1092"/>
      <c r="O1092"/>
      <c r="P1092"/>
      <c r="Q1092"/>
      <c r="R1092"/>
    </row>
    <row r="1093" spans="1:18" ht="15" customHeight="1" x14ac:dyDescent="0.45">
      <c r="A1093" s="21">
        <v>108567404</v>
      </c>
      <c r="B1093" s="419">
        <v>1</v>
      </c>
      <c r="C1093" s="421" t="s">
        <v>13342</v>
      </c>
      <c r="D1093" s="431" t="s">
        <v>13343</v>
      </c>
      <c r="E1093" t="s">
        <v>943</v>
      </c>
      <c r="F1093" s="420" t="s">
        <v>14091</v>
      </c>
      <c r="G1093" s="422" t="s">
        <v>1233</v>
      </c>
      <c r="H1093" s="21" t="s">
        <v>11064</v>
      </c>
      <c r="I1093" t="s">
        <v>10981</v>
      </c>
      <c r="J1093" s="21" t="s">
        <v>11064</v>
      </c>
      <c r="K1093" s="423"/>
      <c r="L1093"/>
      <c r="N1093"/>
      <c r="O1093"/>
      <c r="P1093"/>
      <c r="Q1093"/>
      <c r="R1093"/>
    </row>
    <row r="1094" spans="1:18" ht="15" customHeight="1" x14ac:dyDescent="0.45">
      <c r="A1094" s="21">
        <v>108567404</v>
      </c>
      <c r="B1094" s="419">
        <v>2</v>
      </c>
      <c r="C1094" s="421" t="s">
        <v>13344</v>
      </c>
      <c r="D1094" s="431" t="s">
        <v>13345</v>
      </c>
      <c r="E1094" t="s">
        <v>943</v>
      </c>
      <c r="F1094" s="420" t="s">
        <v>14091</v>
      </c>
      <c r="G1094" s="422" t="s">
        <v>1233</v>
      </c>
      <c r="H1094" s="21" t="s">
        <v>11065</v>
      </c>
      <c r="I1094" t="s">
        <v>10982</v>
      </c>
      <c r="J1094" s="21" t="s">
        <v>11065</v>
      </c>
      <c r="K1094" s="423"/>
      <c r="L1094"/>
      <c r="N1094"/>
      <c r="O1094"/>
      <c r="P1094"/>
      <c r="Q1094"/>
      <c r="R1094"/>
    </row>
    <row r="1095" spans="1:18" ht="15" customHeight="1" x14ac:dyDescent="0.45">
      <c r="A1095" s="21">
        <v>104435603</v>
      </c>
      <c r="B1095" s="419">
        <v>1</v>
      </c>
      <c r="C1095" s="421" t="s">
        <v>13346</v>
      </c>
      <c r="D1095" s="431" t="s">
        <v>13347</v>
      </c>
      <c r="E1095" t="s">
        <v>945</v>
      </c>
      <c r="F1095" s="420" t="s">
        <v>14091</v>
      </c>
      <c r="G1095" s="422" t="s">
        <v>1233</v>
      </c>
      <c r="H1095" s="21" t="s">
        <v>2652</v>
      </c>
      <c r="I1095" t="s">
        <v>2651</v>
      </c>
      <c r="J1095" s="21" t="s">
        <v>2652</v>
      </c>
      <c r="K1095" s="423"/>
      <c r="L1095"/>
      <c r="N1095"/>
      <c r="O1095"/>
      <c r="P1095"/>
      <c r="Q1095"/>
      <c r="R1095"/>
    </row>
    <row r="1096" spans="1:18" ht="15" customHeight="1" x14ac:dyDescent="0.45">
      <c r="A1096" s="21">
        <v>104435603</v>
      </c>
      <c r="B1096" s="419">
        <v>2</v>
      </c>
      <c r="C1096" s="421" t="s">
        <v>13348</v>
      </c>
      <c r="D1096" s="431" t="s">
        <v>13349</v>
      </c>
      <c r="E1096" t="s">
        <v>945</v>
      </c>
      <c r="F1096" s="420" t="s">
        <v>14091</v>
      </c>
      <c r="G1096" s="422" t="s">
        <v>1233</v>
      </c>
      <c r="H1096" s="21" t="s">
        <v>2654</v>
      </c>
      <c r="I1096" t="s">
        <v>2653</v>
      </c>
      <c r="J1096" s="21" t="s">
        <v>2654</v>
      </c>
      <c r="K1096" s="423"/>
      <c r="L1096"/>
      <c r="N1096"/>
      <c r="O1096"/>
      <c r="P1096"/>
      <c r="Q1096"/>
      <c r="R1096"/>
    </row>
    <row r="1097" spans="1:18" ht="15" customHeight="1" x14ac:dyDescent="0.45">
      <c r="A1097" s="21">
        <v>104435703</v>
      </c>
      <c r="B1097" s="419">
        <v>1</v>
      </c>
      <c r="C1097" s="421" t="s">
        <v>13350</v>
      </c>
      <c r="D1097" s="431" t="s">
        <v>13351</v>
      </c>
      <c r="E1097" t="s">
        <v>947</v>
      </c>
      <c r="F1097" s="420" t="s">
        <v>14091</v>
      </c>
      <c r="G1097" s="422" t="s">
        <v>1233</v>
      </c>
      <c r="H1097" s="21" t="s">
        <v>2656</v>
      </c>
      <c r="I1097" t="s">
        <v>2655</v>
      </c>
      <c r="J1097" s="21" t="s">
        <v>2656</v>
      </c>
      <c r="K1097" s="423"/>
      <c r="L1097"/>
      <c r="N1097"/>
      <c r="O1097"/>
      <c r="P1097"/>
      <c r="Q1097"/>
      <c r="R1097"/>
    </row>
    <row r="1098" spans="1:18" ht="15" customHeight="1" x14ac:dyDescent="0.45">
      <c r="A1098" s="21">
        <v>104435703</v>
      </c>
      <c r="B1098" s="419">
        <v>2</v>
      </c>
      <c r="C1098" s="421" t="s">
        <v>13352</v>
      </c>
      <c r="D1098" s="431" t="s">
        <v>13353</v>
      </c>
      <c r="E1098" t="s">
        <v>947</v>
      </c>
      <c r="F1098" s="420" t="s">
        <v>14091</v>
      </c>
      <c r="G1098" s="422" t="s">
        <v>1233</v>
      </c>
      <c r="H1098" s="21" t="s">
        <v>2658</v>
      </c>
      <c r="I1098" t="s">
        <v>2657</v>
      </c>
      <c r="J1098" s="21" t="s">
        <v>2658</v>
      </c>
      <c r="K1098" s="423"/>
      <c r="L1098"/>
      <c r="N1098"/>
      <c r="O1098"/>
      <c r="P1098"/>
      <c r="Q1098"/>
      <c r="R1098"/>
    </row>
    <row r="1099" spans="1:18" ht="15" customHeight="1" x14ac:dyDescent="0.45">
      <c r="A1099" s="21">
        <v>129547203</v>
      </c>
      <c r="B1099" s="419">
        <v>1</v>
      </c>
      <c r="C1099" s="421" t="s">
        <v>13354</v>
      </c>
      <c r="D1099" s="431" t="s">
        <v>13355</v>
      </c>
      <c r="E1099" t="s">
        <v>949</v>
      </c>
      <c r="F1099" s="420" t="s">
        <v>14091</v>
      </c>
      <c r="G1099" s="422" t="s">
        <v>1233</v>
      </c>
      <c r="H1099" s="21" t="s">
        <v>2660</v>
      </c>
      <c r="I1099" t="s">
        <v>2659</v>
      </c>
      <c r="J1099" s="21" t="s">
        <v>2660</v>
      </c>
      <c r="K1099" s="423"/>
      <c r="L1099"/>
      <c r="N1099"/>
      <c r="O1099"/>
      <c r="P1099"/>
      <c r="Q1099"/>
      <c r="R1099"/>
    </row>
    <row r="1100" spans="1:18" ht="15" customHeight="1" x14ac:dyDescent="0.45">
      <c r="A1100" s="21">
        <v>104376203</v>
      </c>
      <c r="B1100" s="419">
        <v>1</v>
      </c>
      <c r="C1100" s="421" t="s">
        <v>13356</v>
      </c>
      <c r="D1100" s="431" t="s">
        <v>13357</v>
      </c>
      <c r="E1100" t="s">
        <v>951</v>
      </c>
      <c r="F1100" s="420" t="s">
        <v>14091</v>
      </c>
      <c r="G1100" s="422" t="s">
        <v>1233</v>
      </c>
      <c r="H1100" s="21" t="s">
        <v>2662</v>
      </c>
      <c r="I1100" t="s">
        <v>2661</v>
      </c>
      <c r="J1100" s="21" t="s">
        <v>2662</v>
      </c>
      <c r="K1100" s="423"/>
      <c r="L1100"/>
      <c r="N1100"/>
      <c r="O1100"/>
      <c r="P1100"/>
      <c r="Q1100"/>
      <c r="R1100"/>
    </row>
    <row r="1101" spans="1:18" ht="15" customHeight="1" x14ac:dyDescent="0.45">
      <c r="A1101" s="21">
        <v>116496603</v>
      </c>
      <c r="B1101" s="419">
        <v>1</v>
      </c>
      <c r="C1101" s="421" t="s">
        <v>13358</v>
      </c>
      <c r="D1101" s="431" t="s">
        <v>13359</v>
      </c>
      <c r="E1101" t="s">
        <v>953</v>
      </c>
      <c r="F1101" s="420" t="s">
        <v>14091</v>
      </c>
      <c r="G1101" s="422" t="s">
        <v>1233</v>
      </c>
      <c r="H1101" s="21" t="s">
        <v>2664</v>
      </c>
      <c r="I1101" t="s">
        <v>2663</v>
      </c>
      <c r="J1101" s="21" t="s">
        <v>2664</v>
      </c>
      <c r="K1101" s="423"/>
      <c r="L1101"/>
      <c r="N1101"/>
      <c r="O1101"/>
      <c r="P1101"/>
      <c r="Q1101"/>
      <c r="R1101"/>
    </row>
    <row r="1102" spans="1:18" ht="15" customHeight="1" x14ac:dyDescent="0.45">
      <c r="A1102" s="21">
        <v>116496603</v>
      </c>
      <c r="B1102" s="419">
        <v>2</v>
      </c>
      <c r="C1102" s="421" t="s">
        <v>13360</v>
      </c>
      <c r="D1102" s="431" t="s">
        <v>13361</v>
      </c>
      <c r="E1102" t="s">
        <v>953</v>
      </c>
      <c r="F1102" s="420" t="s">
        <v>14091</v>
      </c>
      <c r="G1102" s="422" t="s">
        <v>1233</v>
      </c>
      <c r="H1102" s="21" t="s">
        <v>13958</v>
      </c>
      <c r="I1102" t="s">
        <v>2665</v>
      </c>
      <c r="J1102" s="21" t="s">
        <v>13958</v>
      </c>
      <c r="K1102" s="423"/>
      <c r="L1102"/>
      <c r="N1102"/>
      <c r="O1102"/>
      <c r="P1102"/>
      <c r="Q1102"/>
      <c r="R1102"/>
    </row>
    <row r="1103" spans="1:18" ht="15" customHeight="1" x14ac:dyDescent="0.45">
      <c r="A1103" s="21">
        <v>115218003</v>
      </c>
      <c r="B1103" s="419">
        <v>1</v>
      </c>
      <c r="C1103" s="421" t="s">
        <v>13362</v>
      </c>
      <c r="D1103" s="431" t="s">
        <v>13363</v>
      </c>
      <c r="E1103" t="s">
        <v>955</v>
      </c>
      <c r="F1103" s="420" t="s">
        <v>14091</v>
      </c>
      <c r="G1103" s="422" t="s">
        <v>1233</v>
      </c>
      <c r="H1103" s="21" t="s">
        <v>2667</v>
      </c>
      <c r="I1103" t="s">
        <v>2666</v>
      </c>
      <c r="J1103" s="21" t="s">
        <v>2667</v>
      </c>
      <c r="K1103" s="423"/>
      <c r="L1103"/>
      <c r="N1103"/>
      <c r="O1103"/>
      <c r="P1103"/>
      <c r="Q1103"/>
      <c r="R1103"/>
    </row>
    <row r="1104" spans="1:18" ht="15" customHeight="1" x14ac:dyDescent="0.45">
      <c r="A1104" s="21">
        <v>115218003</v>
      </c>
      <c r="B1104" s="419">
        <v>2</v>
      </c>
      <c r="C1104" s="421" t="s">
        <v>13364</v>
      </c>
      <c r="D1104" s="431" t="s">
        <v>13365</v>
      </c>
      <c r="E1104" t="s">
        <v>955</v>
      </c>
      <c r="F1104" s="420" t="s">
        <v>14091</v>
      </c>
      <c r="G1104" s="422" t="s">
        <v>1233</v>
      </c>
      <c r="H1104" s="21" t="s">
        <v>2669</v>
      </c>
      <c r="I1104" t="s">
        <v>2668</v>
      </c>
      <c r="J1104" s="21" t="s">
        <v>2669</v>
      </c>
      <c r="K1104" s="423"/>
      <c r="L1104"/>
      <c r="N1104"/>
      <c r="O1104"/>
      <c r="P1104"/>
      <c r="Q1104"/>
      <c r="R1104"/>
    </row>
    <row r="1105" spans="1:18" ht="15" customHeight="1" x14ac:dyDescent="0.45">
      <c r="A1105" s="21">
        <v>104107503</v>
      </c>
      <c r="B1105" s="419">
        <v>1</v>
      </c>
      <c r="C1105" s="421" t="s">
        <v>13366</v>
      </c>
      <c r="D1105" s="431" t="s">
        <v>13367</v>
      </c>
      <c r="E1105" t="s">
        <v>957</v>
      </c>
      <c r="F1105" s="420" t="s">
        <v>14091</v>
      </c>
      <c r="G1105" s="422" t="s">
        <v>1233</v>
      </c>
      <c r="H1105" s="21" t="s">
        <v>2671</v>
      </c>
      <c r="I1105" t="s">
        <v>2670</v>
      </c>
      <c r="J1105" s="21" t="s">
        <v>2671</v>
      </c>
      <c r="K1105" s="423"/>
      <c r="L1105"/>
      <c r="N1105"/>
      <c r="O1105"/>
      <c r="P1105"/>
      <c r="Q1105"/>
      <c r="R1105"/>
    </row>
    <row r="1106" spans="1:18" ht="15" customHeight="1" x14ac:dyDescent="0.45">
      <c r="A1106" s="21">
        <v>104107503</v>
      </c>
      <c r="B1106" s="419">
        <v>2</v>
      </c>
      <c r="C1106" s="421" t="s">
        <v>13368</v>
      </c>
      <c r="D1106" s="431" t="s">
        <v>13369</v>
      </c>
      <c r="E1106" t="s">
        <v>957</v>
      </c>
      <c r="F1106" s="420" t="s">
        <v>14091</v>
      </c>
      <c r="G1106" s="422" t="s">
        <v>1233</v>
      </c>
      <c r="H1106" s="21" t="s">
        <v>2673</v>
      </c>
      <c r="I1106" t="s">
        <v>2672</v>
      </c>
      <c r="J1106" s="21" t="s">
        <v>2673</v>
      </c>
      <c r="K1106" s="423"/>
      <c r="L1106"/>
      <c r="N1106"/>
      <c r="O1106"/>
      <c r="P1106"/>
      <c r="Q1106"/>
      <c r="R1106"/>
    </row>
    <row r="1107" spans="1:18" ht="15" customHeight="1" x14ac:dyDescent="0.45">
      <c r="A1107" s="21">
        <v>109427503</v>
      </c>
      <c r="B1107" s="419">
        <v>1</v>
      </c>
      <c r="C1107" s="421" t="s">
        <v>13370</v>
      </c>
      <c r="D1107" s="431" t="s">
        <v>13371</v>
      </c>
      <c r="E1107" t="s">
        <v>959</v>
      </c>
      <c r="F1107" s="420" t="s">
        <v>14091</v>
      </c>
      <c r="G1107" s="422" t="s">
        <v>1233</v>
      </c>
      <c r="H1107" s="21" t="s">
        <v>2675</v>
      </c>
      <c r="I1107" t="s">
        <v>2674</v>
      </c>
      <c r="J1107" s="21" t="s">
        <v>2675</v>
      </c>
      <c r="K1107" s="423"/>
      <c r="L1107"/>
      <c r="N1107"/>
      <c r="O1107"/>
      <c r="P1107"/>
      <c r="Q1107"/>
      <c r="R1107"/>
    </row>
    <row r="1108" spans="1:18" ht="15" customHeight="1" x14ac:dyDescent="0.45">
      <c r="A1108" s="21">
        <v>113367003</v>
      </c>
      <c r="B1108" s="419">
        <v>1</v>
      </c>
      <c r="C1108" s="421" t="s">
        <v>13372</v>
      </c>
      <c r="D1108" s="431" t="s">
        <v>13373</v>
      </c>
      <c r="E1108" t="s">
        <v>961</v>
      </c>
      <c r="F1108" s="420" t="s">
        <v>14091</v>
      </c>
      <c r="G1108" s="422" t="s">
        <v>1233</v>
      </c>
      <c r="H1108" s="21" t="s">
        <v>2677</v>
      </c>
      <c r="I1108" t="s">
        <v>2676</v>
      </c>
      <c r="J1108" s="21" t="s">
        <v>2677</v>
      </c>
      <c r="K1108" s="423"/>
      <c r="L1108"/>
      <c r="N1108"/>
      <c r="O1108"/>
      <c r="P1108"/>
      <c r="Q1108"/>
      <c r="R1108"/>
    </row>
    <row r="1109" spans="1:18" ht="15" customHeight="1" x14ac:dyDescent="0.45">
      <c r="A1109" s="21">
        <v>113367003</v>
      </c>
      <c r="B1109" s="419">
        <v>2</v>
      </c>
      <c r="C1109" s="421" t="s">
        <v>13374</v>
      </c>
      <c r="D1109" s="431" t="s">
        <v>13375</v>
      </c>
      <c r="E1109" t="s">
        <v>961</v>
      </c>
      <c r="F1109" s="420" t="s">
        <v>14091</v>
      </c>
      <c r="G1109" s="422" t="s">
        <v>1233</v>
      </c>
      <c r="H1109" s="21" t="s">
        <v>2679</v>
      </c>
      <c r="I1109" t="s">
        <v>2678</v>
      </c>
      <c r="J1109" s="21" t="s">
        <v>2679</v>
      </c>
      <c r="K1109" s="423"/>
      <c r="L1109"/>
      <c r="N1109"/>
      <c r="O1109"/>
      <c r="P1109"/>
      <c r="Q1109"/>
      <c r="R1109"/>
    </row>
    <row r="1110" spans="1:18" ht="15" customHeight="1" x14ac:dyDescent="0.45">
      <c r="A1110" s="21">
        <v>113367003</v>
      </c>
      <c r="B1110" s="419">
        <v>3</v>
      </c>
      <c r="C1110" s="421" t="s">
        <v>13376</v>
      </c>
      <c r="D1110" s="431" t="s">
        <v>13377</v>
      </c>
      <c r="E1110" t="s">
        <v>961</v>
      </c>
      <c r="F1110" s="420" t="s">
        <v>14091</v>
      </c>
      <c r="G1110" s="422" t="s">
        <v>1233</v>
      </c>
      <c r="H1110" s="21" t="s">
        <v>2681</v>
      </c>
      <c r="I1110" t="s">
        <v>2680</v>
      </c>
      <c r="J1110" s="21" t="s">
        <v>2681</v>
      </c>
      <c r="K1110" s="423"/>
      <c r="L1110"/>
      <c r="N1110"/>
      <c r="O1110"/>
      <c r="P1110"/>
      <c r="Q1110"/>
      <c r="R1110"/>
    </row>
    <row r="1111" spans="1:18" ht="15" customHeight="1" x14ac:dyDescent="0.45">
      <c r="A1111" s="21">
        <v>108567703</v>
      </c>
      <c r="B1111" s="419">
        <v>1</v>
      </c>
      <c r="C1111" s="421" t="s">
        <v>13378</v>
      </c>
      <c r="D1111" s="431" t="s">
        <v>13379</v>
      </c>
      <c r="E1111" t="s">
        <v>963</v>
      </c>
      <c r="F1111" s="420" t="s">
        <v>14091</v>
      </c>
      <c r="G1111" s="422" t="s">
        <v>1233</v>
      </c>
      <c r="H1111" s="21" t="s">
        <v>11066</v>
      </c>
      <c r="I1111" t="s">
        <v>11067</v>
      </c>
      <c r="J1111" s="21" t="s">
        <v>11066</v>
      </c>
      <c r="K1111" s="423"/>
      <c r="L1111"/>
      <c r="N1111"/>
      <c r="O1111"/>
      <c r="P1111"/>
      <c r="Q1111"/>
      <c r="R1111"/>
    </row>
    <row r="1112" spans="1:18" ht="15" customHeight="1" x14ac:dyDescent="0.45">
      <c r="A1112" s="21">
        <v>123467103</v>
      </c>
      <c r="B1112" s="419">
        <v>1</v>
      </c>
      <c r="C1112" s="421" t="s">
        <v>13380</v>
      </c>
      <c r="D1112" s="431" t="s">
        <v>13381</v>
      </c>
      <c r="E1112" t="s">
        <v>965</v>
      </c>
      <c r="F1112" s="420" t="s">
        <v>14091</v>
      </c>
      <c r="G1112" s="422" t="s">
        <v>1233</v>
      </c>
      <c r="H1112" s="21" t="s">
        <v>2683</v>
      </c>
      <c r="I1112" t="s">
        <v>2682</v>
      </c>
      <c r="J1112" s="21" t="s">
        <v>2683</v>
      </c>
      <c r="K1112" s="423"/>
      <c r="L1112"/>
      <c r="N1112"/>
      <c r="O1112"/>
      <c r="P1112"/>
      <c r="Q1112"/>
      <c r="R1112"/>
    </row>
    <row r="1113" spans="1:18" ht="15" customHeight="1" x14ac:dyDescent="0.45">
      <c r="A1113" s="21">
        <v>123467103</v>
      </c>
      <c r="B1113" s="419">
        <v>2</v>
      </c>
      <c r="C1113" s="421" t="s">
        <v>13382</v>
      </c>
      <c r="D1113" s="431" t="s">
        <v>13383</v>
      </c>
      <c r="E1113" t="s">
        <v>965</v>
      </c>
      <c r="F1113" s="420" t="s">
        <v>14091</v>
      </c>
      <c r="G1113" s="422" t="s">
        <v>1233</v>
      </c>
      <c r="H1113" s="21" t="s">
        <v>2685</v>
      </c>
      <c r="I1113" t="s">
        <v>2684</v>
      </c>
      <c r="J1113" s="21" t="s">
        <v>2685</v>
      </c>
      <c r="K1113" s="423"/>
      <c r="L1113"/>
      <c r="N1113"/>
      <c r="O1113"/>
      <c r="P1113"/>
      <c r="Q1113"/>
      <c r="R1113"/>
    </row>
    <row r="1114" spans="1:18" ht="15" customHeight="1" x14ac:dyDescent="0.45">
      <c r="A1114" s="21">
        <v>123467103</v>
      </c>
      <c r="B1114" s="419">
        <v>3</v>
      </c>
      <c r="C1114" s="421" t="s">
        <v>13384</v>
      </c>
      <c r="D1114" s="431" t="s">
        <v>13385</v>
      </c>
      <c r="E1114" t="s">
        <v>965</v>
      </c>
      <c r="F1114" s="420" t="s">
        <v>14091</v>
      </c>
      <c r="G1114" s="422" t="s">
        <v>1233</v>
      </c>
      <c r="H1114" s="21" t="s">
        <v>2687</v>
      </c>
      <c r="I1114" t="s">
        <v>2686</v>
      </c>
      <c r="J1114" s="21" t="s">
        <v>2687</v>
      </c>
      <c r="K1114" s="423"/>
      <c r="L1114"/>
      <c r="N1114"/>
      <c r="O1114"/>
      <c r="P1114"/>
      <c r="Q1114"/>
      <c r="R1114"/>
    </row>
    <row r="1115" spans="1:18" ht="15" customHeight="1" x14ac:dyDescent="0.45">
      <c r="A1115" s="21">
        <v>123463370</v>
      </c>
      <c r="B1115" s="419">
        <v>1</v>
      </c>
      <c r="C1115" s="421" t="s">
        <v>13386</v>
      </c>
      <c r="D1115" s="431" t="s">
        <v>13387</v>
      </c>
      <c r="E1115" t="s">
        <v>967</v>
      </c>
      <c r="F1115" s="420" t="s">
        <v>14090</v>
      </c>
      <c r="G1115" s="422" t="s">
        <v>1233</v>
      </c>
      <c r="H1115" s="21" t="s">
        <v>2688</v>
      </c>
      <c r="I1115" t="s">
        <v>967</v>
      </c>
      <c r="J1115" s="21" t="s">
        <v>2688</v>
      </c>
      <c r="K1115" s="423"/>
      <c r="L1115"/>
      <c r="N1115"/>
      <c r="O1115"/>
      <c r="P1115"/>
      <c r="Q1115"/>
      <c r="R1115"/>
    </row>
    <row r="1116" spans="1:18" ht="15" customHeight="1" x14ac:dyDescent="0.45">
      <c r="A1116" s="21">
        <v>103028653</v>
      </c>
      <c r="B1116" s="419">
        <v>1</v>
      </c>
      <c r="C1116" s="421" t="s">
        <v>13388</v>
      </c>
      <c r="D1116" s="431" t="s">
        <v>18189</v>
      </c>
      <c r="E1116" t="s">
        <v>969</v>
      </c>
      <c r="F1116" s="420" t="s">
        <v>14091</v>
      </c>
      <c r="G1116" s="422" t="s">
        <v>1233</v>
      </c>
      <c r="H1116" s="21" t="s">
        <v>18161</v>
      </c>
      <c r="I1116" t="s">
        <v>18162</v>
      </c>
      <c r="J1116" s="21" t="s">
        <v>18161</v>
      </c>
      <c r="K1116" s="423"/>
      <c r="L1116"/>
      <c r="N1116"/>
      <c r="O1116"/>
      <c r="P1116"/>
      <c r="Q1116"/>
      <c r="R1116"/>
    </row>
    <row r="1117" spans="1:18" ht="15" customHeight="1" x14ac:dyDescent="0.45">
      <c r="A1117" s="21">
        <v>103028653</v>
      </c>
      <c r="B1117" s="419">
        <v>2</v>
      </c>
      <c r="C1117" s="421" t="s">
        <v>18163</v>
      </c>
      <c r="D1117" s="431" t="s">
        <v>18190</v>
      </c>
      <c r="E1117" t="s">
        <v>969</v>
      </c>
      <c r="F1117" s="420" t="s">
        <v>14091</v>
      </c>
      <c r="G1117" s="422" t="s">
        <v>1233</v>
      </c>
      <c r="H1117" s="21" t="s">
        <v>18164</v>
      </c>
      <c r="I1117" t="s">
        <v>18165</v>
      </c>
      <c r="J1117" s="21" t="s">
        <v>18164</v>
      </c>
      <c r="K1117" s="423"/>
      <c r="L1117"/>
      <c r="N1117"/>
      <c r="O1117"/>
      <c r="P1117"/>
      <c r="Q1117"/>
      <c r="R1117"/>
    </row>
    <row r="1118" spans="1:18" ht="15" customHeight="1" x14ac:dyDescent="0.45">
      <c r="A1118" s="21">
        <v>104107803</v>
      </c>
      <c r="B1118" s="419">
        <v>1</v>
      </c>
      <c r="C1118" s="421" t="s">
        <v>13389</v>
      </c>
      <c r="D1118" s="431" t="s">
        <v>13390</v>
      </c>
      <c r="E1118" t="s">
        <v>971</v>
      </c>
      <c r="F1118" s="420" t="s">
        <v>14091</v>
      </c>
      <c r="G1118" s="422" t="s">
        <v>1233</v>
      </c>
      <c r="H1118" s="21" t="s">
        <v>2690</v>
      </c>
      <c r="I1118" t="s">
        <v>2689</v>
      </c>
      <c r="J1118" s="21" t="s">
        <v>2690</v>
      </c>
      <c r="K1118" s="423"/>
      <c r="L1118"/>
      <c r="N1118"/>
      <c r="O1118"/>
      <c r="P1118"/>
      <c r="Q1118"/>
      <c r="R1118"/>
    </row>
    <row r="1119" spans="1:18" ht="15" customHeight="1" x14ac:dyDescent="0.45">
      <c r="A1119" s="21">
        <v>104107803</v>
      </c>
      <c r="B1119" s="419">
        <v>2</v>
      </c>
      <c r="C1119" s="421" t="s">
        <v>13391</v>
      </c>
      <c r="D1119" s="431" t="s">
        <v>13392</v>
      </c>
      <c r="E1119" t="s">
        <v>971</v>
      </c>
      <c r="F1119" s="420" t="s">
        <v>14091</v>
      </c>
      <c r="G1119" s="422" t="s">
        <v>1233</v>
      </c>
      <c r="H1119" s="21" t="s">
        <v>2692</v>
      </c>
      <c r="I1119" t="s">
        <v>2691</v>
      </c>
      <c r="J1119" s="21" t="s">
        <v>2692</v>
      </c>
      <c r="K1119" s="423"/>
      <c r="L1119"/>
      <c r="N1119"/>
      <c r="O1119"/>
      <c r="P1119"/>
      <c r="Q1119"/>
      <c r="R1119"/>
    </row>
    <row r="1120" spans="1:18" ht="15" customHeight="1" x14ac:dyDescent="0.45">
      <c r="A1120" s="21">
        <v>112676203</v>
      </c>
      <c r="B1120" s="419">
        <v>1</v>
      </c>
      <c r="C1120" s="421" t="s">
        <v>13393</v>
      </c>
      <c r="D1120" s="431" t="s">
        <v>13394</v>
      </c>
      <c r="E1120" t="s">
        <v>973</v>
      </c>
      <c r="F1120" s="420" t="s">
        <v>14091</v>
      </c>
      <c r="G1120" s="422" t="s">
        <v>1233</v>
      </c>
      <c r="H1120" s="21" t="s">
        <v>2694</v>
      </c>
      <c r="I1120" t="s">
        <v>2693</v>
      </c>
      <c r="J1120" s="21" t="s">
        <v>2694</v>
      </c>
      <c r="K1120" s="423"/>
      <c r="L1120"/>
      <c r="N1120"/>
      <c r="O1120"/>
      <c r="P1120"/>
      <c r="Q1120"/>
      <c r="R1120"/>
    </row>
    <row r="1121" spans="1:18" ht="15" customHeight="1" x14ac:dyDescent="0.45">
      <c r="A1121" s="21">
        <v>112676203</v>
      </c>
      <c r="B1121" s="419">
        <v>2</v>
      </c>
      <c r="C1121" s="421" t="s">
        <v>13395</v>
      </c>
      <c r="D1121" s="431" t="s">
        <v>13396</v>
      </c>
      <c r="E1121" t="s">
        <v>973</v>
      </c>
      <c r="F1121" s="420" t="s">
        <v>14091</v>
      </c>
      <c r="G1121" s="422" t="s">
        <v>1233</v>
      </c>
      <c r="H1121" s="21" t="s">
        <v>2695</v>
      </c>
      <c r="I1121" t="s">
        <v>13397</v>
      </c>
      <c r="J1121" s="21" t="s">
        <v>2695</v>
      </c>
      <c r="K1121" s="423"/>
      <c r="L1121"/>
      <c r="N1121"/>
      <c r="O1121"/>
      <c r="P1121"/>
      <c r="Q1121"/>
      <c r="R1121"/>
    </row>
    <row r="1122" spans="1:18" ht="15" customHeight="1" x14ac:dyDescent="0.45">
      <c r="A1122" s="21">
        <v>103028703</v>
      </c>
      <c r="B1122" s="419">
        <v>1</v>
      </c>
      <c r="C1122" s="421" t="s">
        <v>13398</v>
      </c>
      <c r="D1122" s="431" t="s">
        <v>13399</v>
      </c>
      <c r="E1122" t="s">
        <v>975</v>
      </c>
      <c r="F1122" s="420" t="s">
        <v>14091</v>
      </c>
      <c r="G1122" s="422" t="s">
        <v>1233</v>
      </c>
      <c r="H1122" s="21" t="s">
        <v>2697</v>
      </c>
      <c r="I1122" t="s">
        <v>2696</v>
      </c>
      <c r="J1122" s="21" t="s">
        <v>2697</v>
      </c>
      <c r="K1122" s="423"/>
      <c r="L1122"/>
      <c r="N1122"/>
      <c r="O1122"/>
      <c r="P1122"/>
      <c r="Q1122"/>
      <c r="R1122"/>
    </row>
    <row r="1123" spans="1:18" ht="15" customHeight="1" x14ac:dyDescent="0.45">
      <c r="A1123" s="21">
        <v>103028703</v>
      </c>
      <c r="B1123" s="419">
        <v>2</v>
      </c>
      <c r="C1123" s="421" t="s">
        <v>13400</v>
      </c>
      <c r="D1123" s="431" t="s">
        <v>13401</v>
      </c>
      <c r="E1123" t="s">
        <v>975</v>
      </c>
      <c r="F1123" s="420" t="s">
        <v>14091</v>
      </c>
      <c r="G1123" s="422" t="s">
        <v>1233</v>
      </c>
      <c r="H1123" s="21" t="s">
        <v>2699</v>
      </c>
      <c r="I1123" t="s">
        <v>2698</v>
      </c>
      <c r="J1123" s="21" t="s">
        <v>2699</v>
      </c>
      <c r="K1123" s="423"/>
      <c r="L1123"/>
      <c r="N1123"/>
      <c r="O1123"/>
      <c r="P1123"/>
      <c r="Q1123"/>
      <c r="R1123"/>
    </row>
    <row r="1124" spans="1:18" ht="15" customHeight="1" x14ac:dyDescent="0.45">
      <c r="A1124" s="21">
        <v>115218303</v>
      </c>
      <c r="B1124" s="419">
        <v>1</v>
      </c>
      <c r="C1124" s="421" t="s">
        <v>13402</v>
      </c>
      <c r="D1124" s="431" t="s">
        <v>13403</v>
      </c>
      <c r="E1124" t="s">
        <v>977</v>
      </c>
      <c r="F1124" s="420" t="s">
        <v>14091</v>
      </c>
      <c r="G1124" s="422" t="s">
        <v>1233</v>
      </c>
      <c r="H1124" s="21" t="s">
        <v>2701</v>
      </c>
      <c r="I1124" t="s">
        <v>2700</v>
      </c>
      <c r="J1124" s="21" t="s">
        <v>2701</v>
      </c>
      <c r="K1124" s="423"/>
      <c r="L1124"/>
      <c r="N1124"/>
      <c r="O1124"/>
      <c r="P1124"/>
      <c r="Q1124"/>
      <c r="R1124"/>
    </row>
    <row r="1125" spans="1:18" ht="15" customHeight="1" x14ac:dyDescent="0.45">
      <c r="A1125" s="21">
        <v>115218303</v>
      </c>
      <c r="B1125" s="419">
        <v>2</v>
      </c>
      <c r="C1125" s="421" t="s">
        <v>13404</v>
      </c>
      <c r="D1125" s="431" t="s">
        <v>13405</v>
      </c>
      <c r="E1125" t="s">
        <v>977</v>
      </c>
      <c r="F1125" s="420" t="s">
        <v>14091</v>
      </c>
      <c r="G1125" s="422" t="s">
        <v>1233</v>
      </c>
      <c r="H1125" s="21" t="s">
        <v>2703</v>
      </c>
      <c r="I1125" t="s">
        <v>2702</v>
      </c>
      <c r="J1125" s="21" t="s">
        <v>2703</v>
      </c>
      <c r="K1125" s="423"/>
      <c r="L1125"/>
      <c r="N1125"/>
      <c r="O1125"/>
      <c r="P1125"/>
      <c r="Q1125"/>
      <c r="R1125"/>
    </row>
    <row r="1126" spans="1:18" ht="15" customHeight="1" x14ac:dyDescent="0.45">
      <c r="A1126" s="21">
        <v>103028753</v>
      </c>
      <c r="B1126" s="419">
        <v>1</v>
      </c>
      <c r="C1126" s="421" t="s">
        <v>13406</v>
      </c>
      <c r="D1126" s="431" t="s">
        <v>13407</v>
      </c>
      <c r="E1126" t="s">
        <v>979</v>
      </c>
      <c r="F1126" s="420" t="s">
        <v>14091</v>
      </c>
      <c r="G1126" s="422" t="s">
        <v>1233</v>
      </c>
      <c r="H1126" s="21" t="s">
        <v>2705</v>
      </c>
      <c r="I1126" t="s">
        <v>2704</v>
      </c>
      <c r="J1126" s="21" t="s">
        <v>2705</v>
      </c>
      <c r="K1126" s="423"/>
      <c r="L1126"/>
      <c r="N1126"/>
      <c r="O1126"/>
      <c r="P1126"/>
      <c r="Q1126"/>
      <c r="R1126"/>
    </row>
    <row r="1127" spans="1:18" ht="15" customHeight="1" x14ac:dyDescent="0.45">
      <c r="A1127" s="21">
        <v>103028753</v>
      </c>
      <c r="B1127" s="419">
        <v>2</v>
      </c>
      <c r="C1127" s="421" t="s">
        <v>13408</v>
      </c>
      <c r="D1127" s="431" t="s">
        <v>13409</v>
      </c>
      <c r="E1127" t="s">
        <v>979</v>
      </c>
      <c r="F1127" s="420" t="s">
        <v>14091</v>
      </c>
      <c r="G1127" s="422" t="s">
        <v>1233</v>
      </c>
      <c r="H1127" s="21" t="s">
        <v>2707</v>
      </c>
      <c r="I1127" t="s">
        <v>2706</v>
      </c>
      <c r="J1127" s="21" t="s">
        <v>2707</v>
      </c>
      <c r="K1127" s="423"/>
      <c r="L1127"/>
      <c r="N1127"/>
      <c r="O1127"/>
      <c r="P1127"/>
      <c r="Q1127"/>
      <c r="R1127"/>
    </row>
    <row r="1128" spans="1:18" ht="15" customHeight="1" x14ac:dyDescent="0.45">
      <c r="A1128" s="21">
        <v>127047404</v>
      </c>
      <c r="B1128" s="419">
        <v>1</v>
      </c>
      <c r="C1128" s="421" t="s">
        <v>13410</v>
      </c>
      <c r="D1128" s="431" t="s">
        <v>13412</v>
      </c>
      <c r="E1128" t="s">
        <v>981</v>
      </c>
      <c r="F1128" s="420" t="s">
        <v>14091</v>
      </c>
      <c r="G1128" s="422" t="s">
        <v>1233</v>
      </c>
      <c r="H1128" s="21" t="s">
        <v>2709</v>
      </c>
      <c r="I1128" t="s">
        <v>2708</v>
      </c>
      <c r="J1128" s="21" t="s">
        <v>2709</v>
      </c>
      <c r="K1128" s="423"/>
      <c r="L1128"/>
      <c r="N1128"/>
      <c r="O1128"/>
      <c r="P1128"/>
      <c r="Q1128"/>
      <c r="R1128"/>
    </row>
    <row r="1129" spans="1:18" ht="15" customHeight="1" x14ac:dyDescent="0.45">
      <c r="A1129" s="21">
        <v>127047404</v>
      </c>
      <c r="B1129" s="419">
        <v>2</v>
      </c>
      <c r="C1129" s="421" t="s">
        <v>13411</v>
      </c>
      <c r="D1129" s="431" t="s">
        <v>13413</v>
      </c>
      <c r="E1129" t="s">
        <v>981</v>
      </c>
      <c r="F1129" s="420" t="s">
        <v>14091</v>
      </c>
      <c r="G1129" s="422" t="s">
        <v>1233</v>
      </c>
      <c r="H1129" s="21" t="s">
        <v>2711</v>
      </c>
      <c r="I1129" t="s">
        <v>2710</v>
      </c>
      <c r="J1129" s="21" t="s">
        <v>2711</v>
      </c>
      <c r="K1129" s="423"/>
      <c r="L1129"/>
      <c r="N1129"/>
      <c r="O1129"/>
      <c r="P1129"/>
      <c r="Q1129"/>
      <c r="R1129"/>
    </row>
    <row r="1130" spans="1:18" ht="15" customHeight="1" x14ac:dyDescent="0.45">
      <c r="A1130" s="21">
        <v>112676403</v>
      </c>
      <c r="B1130" s="419">
        <v>1</v>
      </c>
      <c r="C1130" s="421" t="s">
        <v>13414</v>
      </c>
      <c r="D1130" s="431" t="s">
        <v>18332</v>
      </c>
      <c r="E1130" t="s">
        <v>983</v>
      </c>
      <c r="F1130" s="420" t="s">
        <v>14091</v>
      </c>
      <c r="G1130" s="422" t="s">
        <v>1233</v>
      </c>
      <c r="H1130" s="21" t="s">
        <v>2712</v>
      </c>
      <c r="I1130" t="s">
        <v>18293</v>
      </c>
      <c r="J1130" s="21" t="s">
        <v>2712</v>
      </c>
      <c r="K1130" s="423"/>
      <c r="L1130"/>
      <c r="N1130"/>
      <c r="O1130"/>
      <c r="P1130"/>
      <c r="Q1130"/>
      <c r="R1130"/>
    </row>
    <row r="1131" spans="1:18" ht="15" customHeight="1" x14ac:dyDescent="0.45">
      <c r="A1131" s="21">
        <v>112676403</v>
      </c>
      <c r="B1131" s="419">
        <v>2</v>
      </c>
      <c r="C1131" s="421" t="s">
        <v>13415</v>
      </c>
      <c r="D1131" s="431" t="s">
        <v>13416</v>
      </c>
      <c r="E1131" t="s">
        <v>983</v>
      </c>
      <c r="F1131" s="420" t="s">
        <v>14091</v>
      </c>
      <c r="G1131" s="422" t="s">
        <v>1233</v>
      </c>
      <c r="H1131" s="21" t="s">
        <v>2714</v>
      </c>
      <c r="I1131" t="s">
        <v>2713</v>
      </c>
      <c r="J1131" s="21" t="s">
        <v>2714</v>
      </c>
      <c r="K1131" s="423"/>
      <c r="L1131"/>
      <c r="N1131"/>
      <c r="O1131"/>
      <c r="P1131"/>
      <c r="Q1131"/>
      <c r="R1131"/>
    </row>
    <row r="1132" spans="1:18" ht="15" customHeight="1" x14ac:dyDescent="0.45">
      <c r="A1132" s="21">
        <v>117416103</v>
      </c>
      <c r="B1132" s="419">
        <v>1</v>
      </c>
      <c r="C1132" s="421" t="s">
        <v>13417</v>
      </c>
      <c r="D1132" s="431" t="s">
        <v>13418</v>
      </c>
      <c r="E1132" t="s">
        <v>985</v>
      </c>
      <c r="F1132" s="420" t="s">
        <v>14091</v>
      </c>
      <c r="G1132" s="422" t="s">
        <v>1233</v>
      </c>
      <c r="H1132" s="21" t="s">
        <v>2716</v>
      </c>
      <c r="I1132" t="s">
        <v>2715</v>
      </c>
      <c r="J1132" s="21" t="s">
        <v>2716</v>
      </c>
      <c r="K1132" s="423"/>
      <c r="L1132"/>
      <c r="N1132"/>
      <c r="O1132"/>
      <c r="P1132"/>
      <c r="Q1132"/>
      <c r="R1132"/>
    </row>
    <row r="1133" spans="1:18" ht="15" customHeight="1" x14ac:dyDescent="0.45">
      <c r="A1133" s="21">
        <v>125238402</v>
      </c>
      <c r="B1133" s="419">
        <v>1</v>
      </c>
      <c r="C1133" s="421" t="s">
        <v>13419</v>
      </c>
      <c r="D1133" s="431" t="s">
        <v>13420</v>
      </c>
      <c r="E1133" t="s">
        <v>987</v>
      </c>
      <c r="F1133" s="420" t="s">
        <v>14091</v>
      </c>
      <c r="G1133" s="422" t="s">
        <v>1233</v>
      </c>
      <c r="H1133" s="21" t="s">
        <v>2718</v>
      </c>
      <c r="I1133" t="s">
        <v>2717</v>
      </c>
      <c r="J1133" s="21" t="s">
        <v>2718</v>
      </c>
      <c r="K1133" s="423"/>
      <c r="L1133"/>
      <c r="N1133"/>
      <c r="O1133"/>
      <c r="P1133"/>
      <c r="Q1133"/>
      <c r="R1133"/>
    </row>
    <row r="1134" spans="1:18" ht="15" customHeight="1" x14ac:dyDescent="0.45">
      <c r="A1134" s="21">
        <v>125238402</v>
      </c>
      <c r="B1134" s="419">
        <v>2</v>
      </c>
      <c r="C1134" s="421" t="s">
        <v>13421</v>
      </c>
      <c r="D1134" s="431" t="s">
        <v>13422</v>
      </c>
      <c r="E1134" t="s">
        <v>987</v>
      </c>
      <c r="F1134" s="420" t="s">
        <v>14091</v>
      </c>
      <c r="G1134" s="422" t="s">
        <v>1233</v>
      </c>
      <c r="H1134" s="21" t="s">
        <v>2720</v>
      </c>
      <c r="I1134" t="s">
        <v>2719</v>
      </c>
      <c r="J1134" s="21" t="s">
        <v>2720</v>
      </c>
      <c r="K1134" s="423"/>
      <c r="L1134"/>
      <c r="N1134"/>
      <c r="O1134"/>
      <c r="P1134"/>
      <c r="Q1134"/>
      <c r="R1134"/>
    </row>
    <row r="1135" spans="1:18" ht="15" customHeight="1" x14ac:dyDescent="0.45">
      <c r="A1135" s="21">
        <v>125238402</v>
      </c>
      <c r="B1135" s="419">
        <v>3</v>
      </c>
      <c r="C1135" s="421" t="s">
        <v>13423</v>
      </c>
      <c r="D1135" s="431" t="s">
        <v>13424</v>
      </c>
      <c r="E1135" t="s">
        <v>987</v>
      </c>
      <c r="F1135" s="420" t="s">
        <v>14091</v>
      </c>
      <c r="G1135" s="422" t="s">
        <v>1233</v>
      </c>
      <c r="H1135" s="21" t="s">
        <v>2722</v>
      </c>
      <c r="I1135" t="s">
        <v>2721</v>
      </c>
      <c r="J1135" s="21" t="s">
        <v>2722</v>
      </c>
      <c r="K1135" s="423"/>
      <c r="L1135"/>
      <c r="N1135"/>
      <c r="O1135"/>
      <c r="P1135"/>
      <c r="Q1135"/>
      <c r="R1135"/>
    </row>
    <row r="1136" spans="1:18" ht="15" customHeight="1" x14ac:dyDescent="0.45">
      <c r="A1136" s="21">
        <v>125238402</v>
      </c>
      <c r="B1136" s="419">
        <v>4</v>
      </c>
      <c r="C1136" s="421" t="s">
        <v>13425</v>
      </c>
      <c r="D1136" s="431" t="s">
        <v>13426</v>
      </c>
      <c r="E1136" t="s">
        <v>987</v>
      </c>
      <c r="F1136" s="420" t="s">
        <v>14091</v>
      </c>
      <c r="G1136" s="422" t="s">
        <v>1233</v>
      </c>
      <c r="H1136" s="21" t="s">
        <v>2724</v>
      </c>
      <c r="I1136" t="s">
        <v>2723</v>
      </c>
      <c r="J1136" s="21" t="s">
        <v>2724</v>
      </c>
      <c r="K1136" s="423"/>
      <c r="L1136"/>
      <c r="N1136"/>
      <c r="O1136"/>
      <c r="P1136"/>
      <c r="Q1136"/>
      <c r="R1136"/>
    </row>
    <row r="1137" spans="1:18" ht="15" customHeight="1" x14ac:dyDescent="0.45">
      <c r="A1137" s="21">
        <v>125238402</v>
      </c>
      <c r="B1137" s="419">
        <v>5</v>
      </c>
      <c r="C1137" s="421" t="s">
        <v>13427</v>
      </c>
      <c r="D1137" s="431" t="s">
        <v>13428</v>
      </c>
      <c r="E1137" t="s">
        <v>987</v>
      </c>
      <c r="F1137" s="420" t="s">
        <v>14091</v>
      </c>
      <c r="G1137" s="422" t="s">
        <v>1233</v>
      </c>
      <c r="H1137" s="21" t="s">
        <v>2726</v>
      </c>
      <c r="I1137" t="s">
        <v>2725</v>
      </c>
      <c r="J1137" s="21" t="s">
        <v>2726</v>
      </c>
      <c r="K1137" s="423"/>
      <c r="L1137"/>
      <c r="N1137"/>
      <c r="O1137"/>
      <c r="P1137"/>
      <c r="Q1137"/>
      <c r="R1137"/>
    </row>
    <row r="1138" spans="1:18" ht="15" customHeight="1" x14ac:dyDescent="0.45">
      <c r="A1138" s="21">
        <v>101306503</v>
      </c>
      <c r="B1138" s="419">
        <v>1</v>
      </c>
      <c r="C1138" s="421" t="s">
        <v>13429</v>
      </c>
      <c r="D1138" s="431" t="s">
        <v>13430</v>
      </c>
      <c r="E1138" t="s">
        <v>989</v>
      </c>
      <c r="F1138" s="420" t="s">
        <v>14091</v>
      </c>
      <c r="G1138" s="422" t="s">
        <v>1233</v>
      </c>
      <c r="H1138" s="21" t="s">
        <v>2728</v>
      </c>
      <c r="I1138" t="s">
        <v>2727</v>
      </c>
      <c r="J1138" s="21" t="s">
        <v>2728</v>
      </c>
      <c r="K1138" s="423"/>
      <c r="L1138"/>
      <c r="N1138"/>
      <c r="O1138"/>
      <c r="P1138"/>
      <c r="Q1138"/>
      <c r="R1138"/>
    </row>
    <row r="1139" spans="1:18" ht="15" customHeight="1" x14ac:dyDescent="0.45">
      <c r="A1139" s="21">
        <v>116197503</v>
      </c>
      <c r="B1139" s="419">
        <v>1</v>
      </c>
      <c r="C1139" s="421" t="s">
        <v>13431</v>
      </c>
      <c r="D1139" s="431" t="s">
        <v>13432</v>
      </c>
      <c r="E1139" t="s">
        <v>991</v>
      </c>
      <c r="F1139" s="420" t="s">
        <v>14091</v>
      </c>
      <c r="G1139" s="422" t="s">
        <v>1233</v>
      </c>
      <c r="H1139" s="21" t="s">
        <v>2730</v>
      </c>
      <c r="I1139" t="s">
        <v>2729</v>
      </c>
      <c r="J1139" s="21" t="s">
        <v>2730</v>
      </c>
      <c r="K1139" s="423"/>
      <c r="L1139"/>
      <c r="N1139"/>
      <c r="O1139"/>
      <c r="P1139"/>
      <c r="Q1139"/>
      <c r="R1139"/>
    </row>
    <row r="1140" spans="1:18" ht="15" customHeight="1" x14ac:dyDescent="0.45">
      <c r="A1140" s="21">
        <v>116197503</v>
      </c>
      <c r="B1140" s="419">
        <v>2</v>
      </c>
      <c r="C1140" s="421" t="s">
        <v>13433</v>
      </c>
      <c r="D1140" s="431" t="s">
        <v>13434</v>
      </c>
      <c r="E1140" t="s">
        <v>991</v>
      </c>
      <c r="F1140" s="420" t="s">
        <v>14091</v>
      </c>
      <c r="G1140" s="422" t="s">
        <v>1233</v>
      </c>
      <c r="H1140" s="21" t="s">
        <v>2732</v>
      </c>
      <c r="I1140" t="s">
        <v>2731</v>
      </c>
      <c r="J1140" s="21" t="s">
        <v>2732</v>
      </c>
      <c r="K1140" s="423"/>
      <c r="L1140"/>
      <c r="N1140"/>
      <c r="O1140"/>
      <c r="P1140"/>
      <c r="Q1140"/>
      <c r="R1140"/>
    </row>
    <row r="1141" spans="1:18" ht="15" customHeight="1" x14ac:dyDescent="0.45">
      <c r="A1141" s="21">
        <v>111297504</v>
      </c>
      <c r="B1141" s="419">
        <v>1</v>
      </c>
      <c r="C1141" s="421" t="s">
        <v>13435</v>
      </c>
      <c r="D1141" s="431" t="s">
        <v>13436</v>
      </c>
      <c r="E1141" t="s">
        <v>993</v>
      </c>
      <c r="F1141" s="420" t="s">
        <v>14091</v>
      </c>
      <c r="G1141" s="422" t="s">
        <v>1233</v>
      </c>
      <c r="H1141" s="21" t="s">
        <v>2734</v>
      </c>
      <c r="I1141" t="s">
        <v>2733</v>
      </c>
      <c r="J1141" s="21" t="s">
        <v>2734</v>
      </c>
      <c r="K1141" s="423"/>
      <c r="L1141"/>
      <c r="N1141"/>
      <c r="O1141"/>
      <c r="P1141"/>
      <c r="Q1141"/>
      <c r="R1141"/>
    </row>
    <row r="1142" spans="1:18" ht="15" customHeight="1" x14ac:dyDescent="0.45">
      <c r="A1142" s="21">
        <v>111317503</v>
      </c>
      <c r="B1142" s="419">
        <v>1</v>
      </c>
      <c r="C1142" s="421" t="s">
        <v>13437</v>
      </c>
      <c r="D1142" s="431" t="s">
        <v>13438</v>
      </c>
      <c r="E1142" t="s">
        <v>995</v>
      </c>
      <c r="F1142" s="420" t="s">
        <v>14091</v>
      </c>
      <c r="G1142" s="422" t="s">
        <v>1233</v>
      </c>
      <c r="H1142" s="21" t="s">
        <v>2736</v>
      </c>
      <c r="I1142" t="s">
        <v>2735</v>
      </c>
      <c r="J1142" s="21" t="s">
        <v>2736</v>
      </c>
      <c r="K1142" s="423"/>
      <c r="L1142"/>
      <c r="N1142"/>
      <c r="O1142"/>
      <c r="P1142"/>
      <c r="Q1142"/>
      <c r="R1142"/>
    </row>
    <row r="1143" spans="1:18" ht="15" customHeight="1" x14ac:dyDescent="0.45">
      <c r="A1143" s="21">
        <v>121395703</v>
      </c>
      <c r="B1143" s="419">
        <v>1</v>
      </c>
      <c r="C1143" s="421" t="s">
        <v>13439</v>
      </c>
      <c r="D1143" s="431" t="s">
        <v>13440</v>
      </c>
      <c r="E1143" t="s">
        <v>997</v>
      </c>
      <c r="F1143" s="420" t="s">
        <v>14091</v>
      </c>
      <c r="G1143" s="422" t="s">
        <v>1233</v>
      </c>
      <c r="H1143" s="21" t="s">
        <v>2738</v>
      </c>
      <c r="I1143" t="s">
        <v>2737</v>
      </c>
      <c r="J1143" s="21" t="s">
        <v>2738</v>
      </c>
      <c r="K1143" s="423"/>
      <c r="L1143"/>
      <c r="N1143"/>
      <c r="O1143"/>
      <c r="P1143"/>
      <c r="Q1143"/>
      <c r="R1143"/>
    </row>
    <row r="1144" spans="1:18" ht="15" customHeight="1" x14ac:dyDescent="0.45">
      <c r="A1144" s="21">
        <v>121395703</v>
      </c>
      <c r="B1144" s="419">
        <v>2</v>
      </c>
      <c r="C1144" s="421" t="s">
        <v>13441</v>
      </c>
      <c r="D1144" s="431" t="s">
        <v>13442</v>
      </c>
      <c r="E1144" t="s">
        <v>997</v>
      </c>
      <c r="F1144" s="420" t="s">
        <v>14091</v>
      </c>
      <c r="G1144" s="422" t="s">
        <v>1233</v>
      </c>
      <c r="H1144" s="21" t="s">
        <v>2740</v>
      </c>
      <c r="I1144" t="s">
        <v>2739</v>
      </c>
      <c r="J1144" s="21" t="s">
        <v>2740</v>
      </c>
      <c r="K1144" s="423"/>
      <c r="L1144"/>
      <c r="N1144"/>
      <c r="O1144"/>
      <c r="P1144"/>
      <c r="Q1144"/>
      <c r="R1144"/>
    </row>
    <row r="1145" spans="1:18" ht="15" customHeight="1" x14ac:dyDescent="0.45">
      <c r="A1145" s="21">
        <v>117597003</v>
      </c>
      <c r="B1145" s="419">
        <v>1</v>
      </c>
      <c r="C1145" s="421" t="s">
        <v>13443</v>
      </c>
      <c r="D1145" s="431" t="s">
        <v>13444</v>
      </c>
      <c r="E1145" t="s">
        <v>999</v>
      </c>
      <c r="F1145" s="420" t="s">
        <v>14091</v>
      </c>
      <c r="G1145" s="422" t="s">
        <v>1233</v>
      </c>
      <c r="H1145" s="21" t="s">
        <v>2741</v>
      </c>
      <c r="I1145" t="s">
        <v>11128</v>
      </c>
      <c r="J1145" s="21" t="s">
        <v>2741</v>
      </c>
      <c r="K1145" s="423"/>
      <c r="L1145"/>
      <c r="N1145"/>
      <c r="O1145"/>
      <c r="P1145"/>
      <c r="Q1145"/>
      <c r="R1145"/>
    </row>
    <row r="1146" spans="1:18" ht="15" customHeight="1" x14ac:dyDescent="0.45">
      <c r="A1146" s="21">
        <v>117597003</v>
      </c>
      <c r="B1146" s="419">
        <v>2</v>
      </c>
      <c r="C1146" s="421" t="s">
        <v>13445</v>
      </c>
      <c r="D1146" s="431" t="s">
        <v>13446</v>
      </c>
      <c r="E1146" t="s">
        <v>999</v>
      </c>
      <c r="F1146" s="420" t="s">
        <v>14091</v>
      </c>
      <c r="G1146" s="422" t="s">
        <v>1233</v>
      </c>
      <c r="H1146" s="21" t="s">
        <v>2742</v>
      </c>
      <c r="I1146" t="s">
        <v>11129</v>
      </c>
      <c r="J1146" s="21" t="s">
        <v>2742</v>
      </c>
      <c r="K1146" s="423"/>
      <c r="L1146"/>
      <c r="N1146"/>
      <c r="O1146"/>
      <c r="P1146"/>
      <c r="Q1146"/>
      <c r="R1146"/>
    </row>
    <row r="1147" spans="1:18" ht="15" customHeight="1" x14ac:dyDescent="0.45">
      <c r="A1147" s="21">
        <v>112676503</v>
      </c>
      <c r="B1147" s="419">
        <v>1</v>
      </c>
      <c r="C1147" s="421" t="s">
        <v>13447</v>
      </c>
      <c r="D1147" s="431" t="s">
        <v>13448</v>
      </c>
      <c r="E1147" t="s">
        <v>1001</v>
      </c>
      <c r="F1147" s="420" t="s">
        <v>14091</v>
      </c>
      <c r="G1147" s="422" t="s">
        <v>1233</v>
      </c>
      <c r="H1147" s="21" t="s">
        <v>2743</v>
      </c>
      <c r="I1147" t="s">
        <v>2558</v>
      </c>
      <c r="J1147" s="21" t="s">
        <v>2743</v>
      </c>
      <c r="K1147" s="423"/>
      <c r="L1147"/>
      <c r="N1147"/>
      <c r="O1147"/>
      <c r="P1147"/>
      <c r="Q1147"/>
      <c r="R1147"/>
    </row>
    <row r="1148" spans="1:18" ht="15" customHeight="1" x14ac:dyDescent="0.45">
      <c r="A1148" s="21">
        <v>112676503</v>
      </c>
      <c r="B1148" s="419">
        <v>2</v>
      </c>
      <c r="C1148" s="421" t="s">
        <v>13449</v>
      </c>
      <c r="D1148" s="431" t="s">
        <v>13450</v>
      </c>
      <c r="E1148" t="s">
        <v>1001</v>
      </c>
      <c r="F1148" s="420" t="s">
        <v>14091</v>
      </c>
      <c r="G1148" s="422" t="s">
        <v>1233</v>
      </c>
      <c r="H1148" s="21" t="s">
        <v>2745</v>
      </c>
      <c r="I1148" t="s">
        <v>2744</v>
      </c>
      <c r="J1148" s="21" t="s">
        <v>2745</v>
      </c>
      <c r="K1148" s="423"/>
      <c r="L1148"/>
      <c r="N1148"/>
      <c r="O1148"/>
      <c r="P1148"/>
      <c r="Q1148"/>
      <c r="R1148"/>
    </row>
    <row r="1149" spans="1:18" ht="15" customHeight="1" x14ac:dyDescent="0.45">
      <c r="A1149" s="21">
        <v>107657503</v>
      </c>
      <c r="B1149" s="419">
        <v>1</v>
      </c>
      <c r="C1149" s="421" t="s">
        <v>13451</v>
      </c>
      <c r="D1149" s="431" t="s">
        <v>13452</v>
      </c>
      <c r="E1149" t="s">
        <v>1003</v>
      </c>
      <c r="F1149" s="420" t="s">
        <v>14091</v>
      </c>
      <c r="G1149" s="422" t="s">
        <v>1233</v>
      </c>
      <c r="H1149" s="21" t="s">
        <v>2747</v>
      </c>
      <c r="I1149" t="s">
        <v>2746</v>
      </c>
      <c r="J1149" s="21" t="s">
        <v>2747</v>
      </c>
      <c r="K1149" s="423"/>
      <c r="L1149"/>
      <c r="N1149"/>
      <c r="O1149"/>
      <c r="P1149"/>
      <c r="Q1149"/>
      <c r="R1149"/>
    </row>
    <row r="1150" spans="1:18" ht="15" customHeight="1" x14ac:dyDescent="0.45">
      <c r="A1150" s="21">
        <v>107657503</v>
      </c>
      <c r="B1150" s="419">
        <v>2</v>
      </c>
      <c r="C1150" s="421" t="s">
        <v>13453</v>
      </c>
      <c r="D1150" s="431" t="s">
        <v>13454</v>
      </c>
      <c r="E1150" t="s">
        <v>1003</v>
      </c>
      <c r="F1150" s="420" t="s">
        <v>14091</v>
      </c>
      <c r="G1150" s="422" t="s">
        <v>1233</v>
      </c>
      <c r="H1150" s="21" t="s">
        <v>2749</v>
      </c>
      <c r="I1150" t="s">
        <v>2748</v>
      </c>
      <c r="J1150" s="21" t="s">
        <v>2749</v>
      </c>
      <c r="K1150" s="423"/>
      <c r="L1150"/>
      <c r="N1150"/>
      <c r="O1150"/>
      <c r="P1150"/>
      <c r="Q1150"/>
      <c r="R1150"/>
    </row>
    <row r="1151" spans="1:18" ht="15" customHeight="1" x14ac:dyDescent="0.45">
      <c r="A1151" s="21">
        <v>108515107</v>
      </c>
      <c r="B1151" s="419">
        <v>1</v>
      </c>
      <c r="C1151" s="421" t="s">
        <v>13455</v>
      </c>
      <c r="D1151" s="431" t="s">
        <v>13456</v>
      </c>
      <c r="E1151" t="s">
        <v>1005</v>
      </c>
      <c r="F1151" s="420" t="s">
        <v>14090</v>
      </c>
      <c r="G1151" s="422" t="s">
        <v>1233</v>
      </c>
      <c r="H1151" s="21" t="s">
        <v>2750</v>
      </c>
      <c r="I1151" t="s">
        <v>1005</v>
      </c>
      <c r="J1151" s="21" t="s">
        <v>2750</v>
      </c>
      <c r="K1151" s="423"/>
      <c r="L1151"/>
      <c r="N1151"/>
      <c r="O1151"/>
      <c r="P1151"/>
      <c r="Q1151"/>
      <c r="R1151"/>
    </row>
    <row r="1152" spans="1:18" ht="15" customHeight="1" x14ac:dyDescent="0.45">
      <c r="A1152" s="21">
        <v>103023410</v>
      </c>
      <c r="B1152" s="419">
        <v>1</v>
      </c>
      <c r="C1152" s="421" t="s">
        <v>13457</v>
      </c>
      <c r="D1152" s="431" t="s">
        <v>13458</v>
      </c>
      <c r="E1152" t="s">
        <v>1007</v>
      </c>
      <c r="F1152" s="420" t="s">
        <v>14090</v>
      </c>
      <c r="G1152" s="422" t="s">
        <v>1233</v>
      </c>
      <c r="H1152" s="21" t="s">
        <v>2751</v>
      </c>
      <c r="I1152" t="s">
        <v>1007</v>
      </c>
      <c r="J1152" s="21" t="s">
        <v>2751</v>
      </c>
      <c r="K1152" s="423"/>
      <c r="L1152"/>
      <c r="N1152"/>
      <c r="O1152"/>
      <c r="P1152"/>
      <c r="Q1152"/>
      <c r="R1152"/>
    </row>
    <row r="1153" spans="1:18" ht="15" customHeight="1" x14ac:dyDescent="0.45">
      <c r="A1153" s="21">
        <v>108077503</v>
      </c>
      <c r="B1153" s="419">
        <v>1</v>
      </c>
      <c r="C1153" s="421" t="s">
        <v>13459</v>
      </c>
      <c r="D1153" s="431" t="s">
        <v>13460</v>
      </c>
      <c r="E1153" t="s">
        <v>1009</v>
      </c>
      <c r="F1153" s="420" t="s">
        <v>14091</v>
      </c>
      <c r="G1153" s="422" t="s">
        <v>1233</v>
      </c>
      <c r="H1153" s="21" t="s">
        <v>2752</v>
      </c>
      <c r="I1153" t="s">
        <v>1726</v>
      </c>
      <c r="J1153" s="21" t="s">
        <v>2752</v>
      </c>
      <c r="K1153" s="423"/>
      <c r="L1153"/>
      <c r="N1153"/>
      <c r="O1153"/>
      <c r="P1153"/>
      <c r="Q1153"/>
      <c r="R1153"/>
    </row>
    <row r="1154" spans="1:18" ht="15" customHeight="1" x14ac:dyDescent="0.45">
      <c r="A1154" s="21">
        <v>108077503</v>
      </c>
      <c r="B1154" s="419">
        <v>2</v>
      </c>
      <c r="C1154" s="421" t="s">
        <v>13461</v>
      </c>
      <c r="D1154" s="431" t="s">
        <v>13462</v>
      </c>
      <c r="E1154" t="s">
        <v>1009</v>
      </c>
      <c r="F1154" s="420" t="s">
        <v>14091</v>
      </c>
      <c r="G1154" s="422" t="s">
        <v>1233</v>
      </c>
      <c r="H1154" s="21" t="s">
        <v>2754</v>
      </c>
      <c r="I1154" t="s">
        <v>2753</v>
      </c>
      <c r="J1154" s="21" t="s">
        <v>2754</v>
      </c>
      <c r="K1154" s="423"/>
      <c r="L1154"/>
      <c r="N1154"/>
      <c r="O1154"/>
      <c r="P1154"/>
      <c r="Q1154"/>
      <c r="R1154"/>
    </row>
    <row r="1155" spans="1:18" ht="15" customHeight="1" x14ac:dyDescent="0.45">
      <c r="A1155" s="21">
        <v>112676703</v>
      </c>
      <c r="B1155" s="419">
        <v>1</v>
      </c>
      <c r="C1155" s="421" t="s">
        <v>13463</v>
      </c>
      <c r="D1155" s="431" t="s">
        <v>13464</v>
      </c>
      <c r="E1155" t="s">
        <v>1011</v>
      </c>
      <c r="F1155" s="420" t="s">
        <v>14091</v>
      </c>
      <c r="G1155" s="422" t="s">
        <v>1233</v>
      </c>
      <c r="H1155" s="21" t="s">
        <v>2757</v>
      </c>
      <c r="I1155" t="s">
        <v>11068</v>
      </c>
      <c r="J1155" s="21" t="s">
        <v>2757</v>
      </c>
      <c r="K1155" s="423"/>
      <c r="L1155"/>
      <c r="N1155"/>
      <c r="O1155"/>
      <c r="P1155"/>
      <c r="Q1155"/>
      <c r="R1155"/>
    </row>
    <row r="1156" spans="1:18" ht="15" customHeight="1" x14ac:dyDescent="0.45">
      <c r="A1156" s="21">
        <v>112676703</v>
      </c>
      <c r="B1156" s="419">
        <v>2</v>
      </c>
      <c r="C1156" s="421" t="s">
        <v>13465</v>
      </c>
      <c r="D1156" s="431" t="s">
        <v>13466</v>
      </c>
      <c r="E1156" t="s">
        <v>1011</v>
      </c>
      <c r="F1156" s="420" t="s">
        <v>14091</v>
      </c>
      <c r="G1156" s="422" t="s">
        <v>1233</v>
      </c>
      <c r="H1156" s="21" t="s">
        <v>2756</v>
      </c>
      <c r="I1156" t="s">
        <v>2755</v>
      </c>
      <c r="J1156" s="21" t="s">
        <v>2756</v>
      </c>
      <c r="K1156" s="423"/>
      <c r="L1156"/>
      <c r="N1156"/>
      <c r="O1156"/>
      <c r="P1156"/>
      <c r="Q1156"/>
      <c r="R1156"/>
    </row>
    <row r="1157" spans="1:18" ht="15" customHeight="1" x14ac:dyDescent="0.45">
      <c r="A1157" s="21">
        <v>125238502</v>
      </c>
      <c r="B1157" s="419">
        <v>1</v>
      </c>
      <c r="C1157" s="421" t="s">
        <v>13467</v>
      </c>
      <c r="D1157" s="431" t="s">
        <v>13468</v>
      </c>
      <c r="E1157" t="s">
        <v>1013</v>
      </c>
      <c r="F1157" s="420" t="s">
        <v>14091</v>
      </c>
      <c r="G1157" s="422" t="s">
        <v>1233</v>
      </c>
      <c r="H1157" s="21" t="s">
        <v>2759</v>
      </c>
      <c r="I1157" t="s">
        <v>2758</v>
      </c>
      <c r="J1157" s="21" t="s">
        <v>2759</v>
      </c>
      <c r="K1157" s="423"/>
      <c r="L1157"/>
      <c r="N1157"/>
      <c r="O1157"/>
      <c r="P1157"/>
      <c r="Q1157"/>
      <c r="R1157"/>
    </row>
    <row r="1158" spans="1:18" ht="15" customHeight="1" x14ac:dyDescent="0.45">
      <c r="A1158" s="21">
        <v>125238502</v>
      </c>
      <c r="B1158" s="419">
        <v>2</v>
      </c>
      <c r="C1158" s="421" t="s">
        <v>13469</v>
      </c>
      <c r="D1158" s="431" t="s">
        <v>13470</v>
      </c>
      <c r="E1158" t="s">
        <v>1013</v>
      </c>
      <c r="F1158" s="420" t="s">
        <v>14091</v>
      </c>
      <c r="G1158" s="422" t="s">
        <v>1233</v>
      </c>
      <c r="H1158" s="21" t="s">
        <v>2761</v>
      </c>
      <c r="I1158" t="s">
        <v>2760</v>
      </c>
      <c r="J1158" s="21" t="s">
        <v>2761</v>
      </c>
      <c r="K1158" s="423"/>
      <c r="L1158"/>
      <c r="N1158"/>
      <c r="O1158"/>
      <c r="P1158"/>
      <c r="Q1158"/>
      <c r="R1158"/>
    </row>
    <row r="1159" spans="1:18" ht="15" customHeight="1" x14ac:dyDescent="0.45">
      <c r="A1159" s="21">
        <v>123467203</v>
      </c>
      <c r="B1159" s="419">
        <v>1</v>
      </c>
      <c r="C1159" s="421" t="s">
        <v>13471</v>
      </c>
      <c r="D1159" s="431" t="s">
        <v>13473</v>
      </c>
      <c r="E1159" t="s">
        <v>1015</v>
      </c>
      <c r="F1159" s="420" t="s">
        <v>14091</v>
      </c>
      <c r="G1159" s="422" t="s">
        <v>1233</v>
      </c>
      <c r="H1159" s="21" t="s">
        <v>2763</v>
      </c>
      <c r="I1159" t="s">
        <v>2762</v>
      </c>
      <c r="J1159" s="21" t="s">
        <v>2763</v>
      </c>
      <c r="K1159" s="423"/>
      <c r="L1159"/>
      <c r="N1159"/>
      <c r="O1159"/>
      <c r="P1159"/>
      <c r="Q1159"/>
      <c r="R1159"/>
    </row>
    <row r="1160" spans="1:18" ht="15" customHeight="1" x14ac:dyDescent="0.45">
      <c r="A1160" s="21">
        <v>123467203</v>
      </c>
      <c r="B1160" s="419">
        <v>2</v>
      </c>
      <c r="C1160" s="421" t="s">
        <v>13472</v>
      </c>
      <c r="D1160" s="431" t="s">
        <v>13474</v>
      </c>
      <c r="E1160" t="s">
        <v>1015</v>
      </c>
      <c r="F1160" s="420" t="s">
        <v>14091</v>
      </c>
      <c r="G1160" s="422" t="s">
        <v>1233</v>
      </c>
      <c r="H1160" s="21" t="s">
        <v>2765</v>
      </c>
      <c r="I1160" t="s">
        <v>2764</v>
      </c>
      <c r="J1160" s="21" t="s">
        <v>2765</v>
      </c>
      <c r="K1160" s="423"/>
      <c r="L1160"/>
      <c r="N1160"/>
      <c r="O1160"/>
      <c r="P1160"/>
      <c r="Q1160"/>
      <c r="R1160"/>
    </row>
    <row r="1161" spans="1:18" ht="15" customHeight="1" x14ac:dyDescent="0.45">
      <c r="A1161" s="21">
        <v>123467303</v>
      </c>
      <c r="B1161" s="419">
        <v>1</v>
      </c>
      <c r="C1161" s="421" t="s">
        <v>13475</v>
      </c>
      <c r="D1161" s="431" t="s">
        <v>13477</v>
      </c>
      <c r="E1161" t="s">
        <v>1017</v>
      </c>
      <c r="F1161" s="420" t="s">
        <v>14091</v>
      </c>
      <c r="G1161" s="422" t="s">
        <v>1233</v>
      </c>
      <c r="H1161" s="21" t="s">
        <v>2767</v>
      </c>
      <c r="I1161" t="s">
        <v>2766</v>
      </c>
      <c r="J1161" s="21" t="s">
        <v>2767</v>
      </c>
      <c r="K1161" s="423"/>
      <c r="L1161"/>
      <c r="N1161"/>
      <c r="O1161"/>
      <c r="P1161"/>
      <c r="Q1161"/>
      <c r="R1161"/>
    </row>
    <row r="1162" spans="1:18" ht="15" customHeight="1" x14ac:dyDescent="0.45">
      <c r="A1162" s="21">
        <v>123467303</v>
      </c>
      <c r="B1162" s="419">
        <v>2</v>
      </c>
      <c r="C1162" s="421" t="s">
        <v>13476</v>
      </c>
      <c r="D1162" s="431" t="s">
        <v>13479</v>
      </c>
      <c r="E1162" t="s">
        <v>1017</v>
      </c>
      <c r="F1162" s="420" t="s">
        <v>14091</v>
      </c>
      <c r="G1162" s="422" t="s">
        <v>1233</v>
      </c>
      <c r="H1162" s="21" t="s">
        <v>2769</v>
      </c>
      <c r="I1162" t="s">
        <v>2768</v>
      </c>
      <c r="J1162" s="21" t="s">
        <v>2769</v>
      </c>
      <c r="K1162" s="423"/>
      <c r="L1162"/>
      <c r="N1162"/>
      <c r="O1162"/>
      <c r="P1162"/>
      <c r="Q1162"/>
      <c r="R1162"/>
    </row>
    <row r="1163" spans="1:18" ht="15" customHeight="1" x14ac:dyDescent="0.45">
      <c r="A1163" s="21">
        <v>123467303</v>
      </c>
      <c r="B1163" s="419">
        <v>3</v>
      </c>
      <c r="C1163" s="421" t="s">
        <v>13478</v>
      </c>
      <c r="D1163" s="431" t="s">
        <v>13480</v>
      </c>
      <c r="E1163" t="s">
        <v>1017</v>
      </c>
      <c r="F1163" s="420" t="s">
        <v>14091</v>
      </c>
      <c r="G1163" s="422" t="s">
        <v>1233</v>
      </c>
      <c r="H1163" s="21" t="s">
        <v>2770</v>
      </c>
      <c r="I1163" t="s">
        <v>11130</v>
      </c>
      <c r="J1163" s="21" t="s">
        <v>2770</v>
      </c>
      <c r="K1163" s="423"/>
      <c r="L1163"/>
      <c r="N1163"/>
      <c r="O1163"/>
      <c r="P1163"/>
      <c r="Q1163"/>
      <c r="R1163"/>
    </row>
    <row r="1164" spans="1:18" ht="15" customHeight="1" x14ac:dyDescent="0.45">
      <c r="A1164" s="21">
        <v>110148002</v>
      </c>
      <c r="B1164" s="419">
        <v>1</v>
      </c>
      <c r="C1164" s="421" t="s">
        <v>13481</v>
      </c>
      <c r="D1164" s="431" t="s">
        <v>13482</v>
      </c>
      <c r="E1164" t="s">
        <v>1019</v>
      </c>
      <c r="F1164" s="420" t="s">
        <v>14091</v>
      </c>
      <c r="G1164" s="422" t="s">
        <v>1233</v>
      </c>
      <c r="H1164" s="21" t="s">
        <v>2772</v>
      </c>
      <c r="I1164" t="s">
        <v>2771</v>
      </c>
      <c r="J1164" s="21" t="s">
        <v>2772</v>
      </c>
      <c r="K1164" s="423"/>
      <c r="L1164"/>
      <c r="N1164"/>
      <c r="O1164"/>
      <c r="P1164"/>
      <c r="Q1164"/>
      <c r="R1164"/>
    </row>
    <row r="1165" spans="1:18" ht="15" customHeight="1" x14ac:dyDescent="0.45">
      <c r="A1165" s="21">
        <v>110148002</v>
      </c>
      <c r="B1165" s="419">
        <v>2</v>
      </c>
      <c r="C1165" s="421" t="s">
        <v>13483</v>
      </c>
      <c r="D1165" s="431" t="s">
        <v>13484</v>
      </c>
      <c r="E1165" t="s">
        <v>1019</v>
      </c>
      <c r="F1165" s="420" t="s">
        <v>14091</v>
      </c>
      <c r="G1165" s="422" t="s">
        <v>1233</v>
      </c>
      <c r="H1165" s="21" t="s">
        <v>2774</v>
      </c>
      <c r="I1165" t="s">
        <v>2773</v>
      </c>
      <c r="J1165" s="21" t="s">
        <v>2774</v>
      </c>
      <c r="K1165" s="423"/>
      <c r="L1165"/>
      <c r="N1165"/>
      <c r="O1165"/>
      <c r="P1165"/>
      <c r="Q1165"/>
      <c r="R1165"/>
    </row>
    <row r="1166" spans="1:18" ht="15" customHeight="1" x14ac:dyDescent="0.45">
      <c r="A1166" s="21">
        <v>110148002</v>
      </c>
      <c r="B1166" s="419">
        <v>3</v>
      </c>
      <c r="C1166" s="421" t="s">
        <v>13485</v>
      </c>
      <c r="D1166" s="431" t="s">
        <v>13486</v>
      </c>
      <c r="E1166" t="s">
        <v>1019</v>
      </c>
      <c r="F1166" s="420" t="s">
        <v>14091</v>
      </c>
      <c r="G1166" s="422" t="s">
        <v>1233</v>
      </c>
      <c r="H1166" s="21" t="s">
        <v>2776</v>
      </c>
      <c r="I1166" t="s">
        <v>2775</v>
      </c>
      <c r="J1166" s="21" t="s">
        <v>2776</v>
      </c>
      <c r="K1166" s="423"/>
      <c r="L1166"/>
      <c r="N1166"/>
      <c r="O1166"/>
      <c r="P1166"/>
      <c r="Q1166"/>
      <c r="R1166"/>
    </row>
    <row r="1167" spans="1:18" ht="15" customHeight="1" x14ac:dyDescent="0.45">
      <c r="A1167" s="21">
        <v>103028833</v>
      </c>
      <c r="B1167" s="419">
        <v>1</v>
      </c>
      <c r="C1167" s="421" t="s">
        <v>13487</v>
      </c>
      <c r="D1167" s="431" t="s">
        <v>13488</v>
      </c>
      <c r="E1167" t="s">
        <v>1021</v>
      </c>
      <c r="F1167" s="420" t="s">
        <v>14091</v>
      </c>
      <c r="G1167" s="422" t="s">
        <v>1233</v>
      </c>
      <c r="H1167" s="21" t="s">
        <v>2778</v>
      </c>
      <c r="I1167" t="s">
        <v>2777</v>
      </c>
      <c r="J1167" s="21" t="s">
        <v>2778</v>
      </c>
      <c r="K1167" s="423"/>
      <c r="L1167"/>
      <c r="N1167"/>
      <c r="O1167"/>
      <c r="P1167"/>
      <c r="Q1167"/>
      <c r="R1167"/>
    </row>
    <row r="1168" spans="1:18" ht="15" customHeight="1" x14ac:dyDescent="0.45">
      <c r="A1168" s="21">
        <v>103028833</v>
      </c>
      <c r="B1168" s="419">
        <v>2</v>
      </c>
      <c r="C1168" s="421" t="s">
        <v>13489</v>
      </c>
      <c r="D1168" s="431" t="s">
        <v>13490</v>
      </c>
      <c r="E1168" t="s">
        <v>1021</v>
      </c>
      <c r="F1168" s="420" t="s">
        <v>14091</v>
      </c>
      <c r="G1168" s="422" t="s">
        <v>1233</v>
      </c>
      <c r="H1168" s="21" t="s">
        <v>2780</v>
      </c>
      <c r="I1168" t="s">
        <v>2779</v>
      </c>
      <c r="J1168" s="21" t="s">
        <v>2780</v>
      </c>
      <c r="K1168" s="423"/>
      <c r="L1168"/>
      <c r="N1168"/>
      <c r="O1168"/>
      <c r="P1168"/>
      <c r="Q1168"/>
      <c r="R1168"/>
    </row>
    <row r="1169" spans="1:18" ht="15" customHeight="1" x14ac:dyDescent="0.45">
      <c r="A1169" s="21">
        <v>115228003</v>
      </c>
      <c r="B1169" s="419">
        <v>1</v>
      </c>
      <c r="C1169" s="421" t="s">
        <v>13491</v>
      </c>
      <c r="D1169" s="431" t="s">
        <v>13492</v>
      </c>
      <c r="E1169" t="s">
        <v>1023</v>
      </c>
      <c r="F1169" s="420" t="s">
        <v>14091</v>
      </c>
      <c r="G1169" s="422" t="s">
        <v>1233</v>
      </c>
      <c r="H1169" s="21" t="s">
        <v>2782</v>
      </c>
      <c r="I1169" t="s">
        <v>2781</v>
      </c>
      <c r="J1169" s="21" t="s">
        <v>2782</v>
      </c>
      <c r="K1169" s="423"/>
      <c r="L1169"/>
      <c r="N1169"/>
      <c r="O1169"/>
      <c r="P1169"/>
      <c r="Q1169"/>
      <c r="R1169"/>
    </row>
    <row r="1170" spans="1:18" ht="15" customHeight="1" x14ac:dyDescent="0.45">
      <c r="A1170" s="21">
        <v>103028853</v>
      </c>
      <c r="B1170" s="419">
        <v>1</v>
      </c>
      <c r="C1170" s="421" t="s">
        <v>13493</v>
      </c>
      <c r="D1170" s="431" t="s">
        <v>13959</v>
      </c>
      <c r="E1170" t="s">
        <v>1025</v>
      </c>
      <c r="F1170" s="420" t="s">
        <v>14091</v>
      </c>
      <c r="G1170" s="422" t="s">
        <v>1233</v>
      </c>
      <c r="H1170" s="21" t="s">
        <v>2783</v>
      </c>
      <c r="I1170" t="s">
        <v>13960</v>
      </c>
      <c r="J1170" s="21" t="s">
        <v>2783</v>
      </c>
      <c r="K1170" s="423"/>
      <c r="L1170"/>
      <c r="N1170"/>
      <c r="O1170"/>
      <c r="P1170"/>
      <c r="Q1170"/>
      <c r="R1170"/>
    </row>
    <row r="1171" spans="1:18" ht="15" customHeight="1" x14ac:dyDescent="0.45">
      <c r="A1171" s="21">
        <v>120456003</v>
      </c>
      <c r="B1171" s="419">
        <v>1</v>
      </c>
      <c r="C1171" s="421" t="s">
        <v>13494</v>
      </c>
      <c r="D1171" s="431" t="s">
        <v>13495</v>
      </c>
      <c r="E1171" t="s">
        <v>1027</v>
      </c>
      <c r="F1171" s="420" t="s">
        <v>14091</v>
      </c>
      <c r="G1171" s="422" t="s">
        <v>1233</v>
      </c>
      <c r="H1171" s="21" t="s">
        <v>2785</v>
      </c>
      <c r="I1171" t="s">
        <v>2784</v>
      </c>
      <c r="J1171" s="21" t="s">
        <v>2785</v>
      </c>
      <c r="K1171" s="423"/>
      <c r="L1171"/>
      <c r="N1171"/>
      <c r="O1171"/>
      <c r="P1171"/>
      <c r="Q1171"/>
      <c r="R1171"/>
    </row>
    <row r="1172" spans="1:18" ht="15" customHeight="1" x14ac:dyDescent="0.45">
      <c r="A1172" s="21">
        <v>120456003</v>
      </c>
      <c r="B1172" s="419">
        <v>2</v>
      </c>
      <c r="C1172" s="421" t="s">
        <v>13496</v>
      </c>
      <c r="D1172" s="431" t="s">
        <v>13497</v>
      </c>
      <c r="E1172" t="s">
        <v>1027</v>
      </c>
      <c r="F1172" s="420" t="s">
        <v>14091</v>
      </c>
      <c r="G1172" s="422" t="s">
        <v>1233</v>
      </c>
      <c r="H1172" s="21" t="s">
        <v>2787</v>
      </c>
      <c r="I1172" t="s">
        <v>2786</v>
      </c>
      <c r="J1172" s="21" t="s">
        <v>2787</v>
      </c>
      <c r="K1172" s="423"/>
      <c r="L1172"/>
      <c r="N1172"/>
      <c r="O1172"/>
      <c r="P1172"/>
      <c r="Q1172"/>
      <c r="R1172"/>
    </row>
    <row r="1173" spans="1:18" ht="15" customHeight="1" x14ac:dyDescent="0.45">
      <c r="A1173" s="21">
        <v>120456003</v>
      </c>
      <c r="B1173" s="419">
        <v>3</v>
      </c>
      <c r="C1173" s="421" t="s">
        <v>13498</v>
      </c>
      <c r="D1173" s="431" t="s">
        <v>13499</v>
      </c>
      <c r="E1173" t="s">
        <v>1027</v>
      </c>
      <c r="F1173" s="420" t="s">
        <v>14091</v>
      </c>
      <c r="G1173" s="422" t="s">
        <v>1233</v>
      </c>
      <c r="H1173" s="21" t="s">
        <v>2789</v>
      </c>
      <c r="I1173" t="s">
        <v>2788</v>
      </c>
      <c r="J1173" s="21" t="s">
        <v>2789</v>
      </c>
      <c r="K1173" s="423"/>
      <c r="L1173"/>
      <c r="N1173"/>
      <c r="O1173"/>
      <c r="P1173"/>
      <c r="Q1173"/>
      <c r="R1173"/>
    </row>
    <row r="1174" spans="1:18" ht="15" customHeight="1" x14ac:dyDescent="0.45">
      <c r="A1174" s="21">
        <v>101833400</v>
      </c>
      <c r="B1174" s="419">
        <v>1</v>
      </c>
      <c r="C1174" s="421" t="s">
        <v>13500</v>
      </c>
      <c r="D1174" s="431" t="s">
        <v>13501</v>
      </c>
      <c r="E1174" t="s">
        <v>1029</v>
      </c>
      <c r="F1174" s="420" t="s">
        <v>14090</v>
      </c>
      <c r="G1174" s="422" t="s">
        <v>1233</v>
      </c>
      <c r="H1174" s="21" t="s">
        <v>2790</v>
      </c>
      <c r="I1174" t="s">
        <v>1029</v>
      </c>
      <c r="J1174" s="21" t="s">
        <v>2790</v>
      </c>
      <c r="K1174" s="423"/>
      <c r="L1174"/>
      <c r="N1174"/>
      <c r="O1174"/>
      <c r="P1174"/>
      <c r="Q1174"/>
      <c r="R1174"/>
    </row>
    <row r="1175" spans="1:18" ht="15" customHeight="1" x14ac:dyDescent="0.45">
      <c r="A1175" s="21">
        <v>117576303</v>
      </c>
      <c r="B1175" s="419">
        <v>1</v>
      </c>
      <c r="C1175" s="421" t="s">
        <v>13502</v>
      </c>
      <c r="D1175" s="431" t="s">
        <v>13503</v>
      </c>
      <c r="E1175" t="s">
        <v>1031</v>
      </c>
      <c r="F1175" s="420" t="s">
        <v>14091</v>
      </c>
      <c r="G1175" s="422" t="s">
        <v>1233</v>
      </c>
      <c r="H1175" s="21" t="s">
        <v>2792</v>
      </c>
      <c r="I1175" t="s">
        <v>2791</v>
      </c>
      <c r="J1175" s="21" t="s">
        <v>2792</v>
      </c>
      <c r="K1175" s="423"/>
      <c r="L1175"/>
      <c r="N1175"/>
      <c r="O1175"/>
      <c r="P1175"/>
      <c r="Q1175"/>
      <c r="R1175"/>
    </row>
    <row r="1176" spans="1:18" ht="15" customHeight="1" x14ac:dyDescent="0.45">
      <c r="A1176" s="21">
        <v>116493130</v>
      </c>
      <c r="B1176" s="419">
        <v>1</v>
      </c>
      <c r="C1176" s="421" t="s">
        <v>13504</v>
      </c>
      <c r="D1176" s="431" t="s">
        <v>13505</v>
      </c>
      <c r="E1176" t="s">
        <v>1033</v>
      </c>
      <c r="F1176" s="420" t="s">
        <v>14090</v>
      </c>
      <c r="G1176" s="422" t="s">
        <v>1233</v>
      </c>
      <c r="H1176" s="21" t="s">
        <v>2793</v>
      </c>
      <c r="I1176" t="s">
        <v>1033</v>
      </c>
      <c r="J1176" s="21" t="s">
        <v>2793</v>
      </c>
      <c r="K1176" s="423"/>
      <c r="L1176"/>
      <c r="N1176"/>
      <c r="O1176"/>
      <c r="P1176"/>
      <c r="Q1176"/>
      <c r="R1176"/>
    </row>
    <row r="1177" spans="1:18" ht="15" customHeight="1" x14ac:dyDescent="0.45">
      <c r="A1177" s="21">
        <v>119586503</v>
      </c>
      <c r="B1177" s="419">
        <v>1</v>
      </c>
      <c r="C1177" s="421" t="s">
        <v>13506</v>
      </c>
      <c r="D1177" s="431" t="s">
        <v>13507</v>
      </c>
      <c r="E1177" t="s">
        <v>1035</v>
      </c>
      <c r="F1177" s="420" t="s">
        <v>14091</v>
      </c>
      <c r="G1177" s="422" t="s">
        <v>1233</v>
      </c>
      <c r="H1177" s="21" t="s">
        <v>2795</v>
      </c>
      <c r="I1177" t="s">
        <v>2794</v>
      </c>
      <c r="J1177" s="21" t="s">
        <v>2795</v>
      </c>
      <c r="K1177" s="423"/>
      <c r="L1177"/>
      <c r="N1177"/>
      <c r="O1177"/>
      <c r="P1177"/>
      <c r="Q1177"/>
      <c r="R1177"/>
    </row>
    <row r="1178" spans="1:18" ht="15" customHeight="1" x14ac:dyDescent="0.45">
      <c r="A1178" s="21">
        <v>115228303</v>
      </c>
      <c r="B1178" s="419">
        <v>1</v>
      </c>
      <c r="C1178" s="421" t="s">
        <v>13508</v>
      </c>
      <c r="D1178" s="431" t="s">
        <v>13510</v>
      </c>
      <c r="E1178" t="s">
        <v>1037</v>
      </c>
      <c r="F1178" s="420" t="s">
        <v>14091</v>
      </c>
      <c r="G1178" s="422" t="s">
        <v>1233</v>
      </c>
      <c r="H1178" s="21" t="s">
        <v>2797</v>
      </c>
      <c r="I1178" t="s">
        <v>2796</v>
      </c>
      <c r="J1178" s="21" t="s">
        <v>2797</v>
      </c>
      <c r="K1178" s="423"/>
      <c r="L1178"/>
      <c r="N1178"/>
      <c r="O1178"/>
      <c r="P1178"/>
      <c r="Q1178"/>
      <c r="R1178"/>
    </row>
    <row r="1179" spans="1:18" ht="15" customHeight="1" x14ac:dyDescent="0.45">
      <c r="A1179" s="21">
        <v>115228303</v>
      </c>
      <c r="B1179" s="419">
        <v>2</v>
      </c>
      <c r="C1179" s="421" t="s">
        <v>13509</v>
      </c>
      <c r="D1179" s="431" t="s">
        <v>13511</v>
      </c>
      <c r="E1179" t="s">
        <v>1037</v>
      </c>
      <c r="F1179" s="420" t="s">
        <v>14091</v>
      </c>
      <c r="G1179" s="422" t="s">
        <v>1233</v>
      </c>
      <c r="H1179" s="21" t="s">
        <v>2799</v>
      </c>
      <c r="I1179" t="s">
        <v>2798</v>
      </c>
      <c r="J1179" s="21" t="s">
        <v>2799</v>
      </c>
      <c r="K1179" s="423"/>
      <c r="L1179"/>
      <c r="N1179"/>
      <c r="O1179"/>
      <c r="P1179"/>
      <c r="Q1179"/>
      <c r="R1179"/>
    </row>
    <row r="1180" spans="1:18" ht="15" customHeight="1" x14ac:dyDescent="0.45">
      <c r="A1180" s="21">
        <v>115506003</v>
      </c>
      <c r="B1180" s="419">
        <v>1</v>
      </c>
      <c r="C1180" s="421" t="s">
        <v>13512</v>
      </c>
      <c r="D1180" s="431" t="s">
        <v>13513</v>
      </c>
      <c r="E1180" t="s">
        <v>1039</v>
      </c>
      <c r="F1180" s="420" t="s">
        <v>14091</v>
      </c>
      <c r="G1180" s="422" t="s">
        <v>1233</v>
      </c>
      <c r="H1180" s="21" t="s">
        <v>2801</v>
      </c>
      <c r="I1180" t="s">
        <v>2800</v>
      </c>
      <c r="J1180" s="21" t="s">
        <v>2801</v>
      </c>
      <c r="K1180" s="423"/>
      <c r="L1180"/>
      <c r="N1180"/>
      <c r="O1180"/>
      <c r="P1180"/>
      <c r="Q1180"/>
      <c r="R1180"/>
    </row>
    <row r="1181" spans="1:18" ht="15" customHeight="1" x14ac:dyDescent="0.45">
      <c r="A1181" s="21">
        <v>115506003</v>
      </c>
      <c r="B1181" s="419">
        <v>2</v>
      </c>
      <c r="C1181" s="421" t="s">
        <v>13514</v>
      </c>
      <c r="D1181" s="431" t="s">
        <v>13515</v>
      </c>
      <c r="E1181" t="s">
        <v>1039</v>
      </c>
      <c r="F1181" s="420" t="s">
        <v>14091</v>
      </c>
      <c r="G1181" s="422" t="s">
        <v>1233</v>
      </c>
      <c r="H1181" s="21" t="s">
        <v>2803</v>
      </c>
      <c r="I1181" t="s">
        <v>2802</v>
      </c>
      <c r="J1181" s="21" t="s">
        <v>2803</v>
      </c>
      <c r="K1181" s="423"/>
      <c r="L1181"/>
      <c r="N1181"/>
      <c r="O1181"/>
      <c r="P1181"/>
      <c r="Q1181"/>
      <c r="R1181"/>
    </row>
    <row r="1182" spans="1:18" ht="15" customHeight="1" x14ac:dyDescent="0.45">
      <c r="A1182" s="21">
        <v>192518422</v>
      </c>
      <c r="B1182" s="419">
        <v>1</v>
      </c>
      <c r="C1182" s="421" t="s">
        <v>13516</v>
      </c>
      <c r="D1182" s="431" t="s">
        <v>18333</v>
      </c>
      <c r="E1182" t="s">
        <v>18276</v>
      </c>
      <c r="F1182" s="420" t="s">
        <v>14090</v>
      </c>
      <c r="G1182" s="422" t="s">
        <v>1233</v>
      </c>
      <c r="H1182" s="21" t="s">
        <v>2804</v>
      </c>
      <c r="I1182" t="s">
        <v>18276</v>
      </c>
      <c r="J1182" s="21" t="s">
        <v>2804</v>
      </c>
      <c r="K1182" s="423"/>
      <c r="L1182"/>
      <c r="N1182"/>
      <c r="O1182"/>
      <c r="P1182"/>
      <c r="Q1182"/>
      <c r="R1182"/>
    </row>
    <row r="1183" spans="1:18" ht="15" customHeight="1" x14ac:dyDescent="0.45">
      <c r="A1183" s="21">
        <v>129547603</v>
      </c>
      <c r="B1183" s="419">
        <v>1</v>
      </c>
      <c r="C1183" s="421" t="s">
        <v>13517</v>
      </c>
      <c r="D1183" s="431" t="s">
        <v>13518</v>
      </c>
      <c r="E1183" t="s">
        <v>1042</v>
      </c>
      <c r="F1183" s="420" t="s">
        <v>14091</v>
      </c>
      <c r="G1183" s="422" t="s">
        <v>1233</v>
      </c>
      <c r="H1183" s="21" t="s">
        <v>2806</v>
      </c>
      <c r="I1183" t="s">
        <v>2805</v>
      </c>
      <c r="J1183" s="21" t="s">
        <v>2806</v>
      </c>
      <c r="K1183" s="423"/>
      <c r="L1183"/>
      <c r="N1183"/>
      <c r="O1183"/>
      <c r="P1183"/>
      <c r="Q1183"/>
      <c r="R1183"/>
    </row>
    <row r="1184" spans="1:18" ht="15" customHeight="1" x14ac:dyDescent="0.45">
      <c r="A1184" s="21">
        <v>129547603</v>
      </c>
      <c r="B1184" s="419">
        <v>2</v>
      </c>
      <c r="C1184" s="421" t="s">
        <v>13519</v>
      </c>
      <c r="D1184" s="431" t="s">
        <v>13520</v>
      </c>
      <c r="E1184" t="s">
        <v>1042</v>
      </c>
      <c r="F1184" s="420" t="s">
        <v>14091</v>
      </c>
      <c r="G1184" s="422" t="s">
        <v>1233</v>
      </c>
      <c r="H1184" s="21" t="s">
        <v>2808</v>
      </c>
      <c r="I1184" t="s">
        <v>2807</v>
      </c>
      <c r="J1184" s="21" t="s">
        <v>2808</v>
      </c>
      <c r="K1184" s="423"/>
      <c r="L1184"/>
      <c r="N1184"/>
      <c r="O1184"/>
      <c r="P1184"/>
      <c r="Q1184"/>
      <c r="R1184"/>
    </row>
    <row r="1185" spans="1:18" ht="15" customHeight="1" x14ac:dyDescent="0.45">
      <c r="A1185" s="21">
        <v>126511530</v>
      </c>
      <c r="B1185" s="419">
        <v>1</v>
      </c>
      <c r="C1185" s="421" t="s">
        <v>13961</v>
      </c>
      <c r="D1185" s="431" t="s">
        <v>13962</v>
      </c>
      <c r="E1185" t="s">
        <v>13897</v>
      </c>
      <c r="F1185" s="420" t="s">
        <v>14090</v>
      </c>
      <c r="G1185" s="422" t="s">
        <v>1233</v>
      </c>
      <c r="H1185" s="21" t="s">
        <v>13963</v>
      </c>
      <c r="I1185" t="s">
        <v>13897</v>
      </c>
      <c r="J1185" s="21" t="s">
        <v>13963</v>
      </c>
      <c r="K1185" s="423"/>
      <c r="L1185"/>
      <c r="N1185"/>
      <c r="O1185"/>
      <c r="P1185"/>
      <c r="Q1185"/>
      <c r="R1185"/>
    </row>
    <row r="1186" spans="1:18" ht="15" customHeight="1" x14ac:dyDescent="0.45">
      <c r="A1186" s="21">
        <v>102020003</v>
      </c>
      <c r="B1186" s="419">
        <v>1</v>
      </c>
      <c r="C1186" s="421" t="s">
        <v>11275</v>
      </c>
      <c r="D1186" s="431" t="s">
        <v>14136</v>
      </c>
      <c r="E1186" t="s">
        <v>14100</v>
      </c>
      <c r="F1186" s="420" t="s">
        <v>14090</v>
      </c>
      <c r="G1186" s="422" t="s">
        <v>1233</v>
      </c>
      <c r="H1186" s="21" t="s">
        <v>1221</v>
      </c>
      <c r="I1186" t="s">
        <v>14100</v>
      </c>
      <c r="J1186" s="21" t="s">
        <v>1221</v>
      </c>
      <c r="K1186" s="423"/>
      <c r="L1186"/>
      <c r="N1186"/>
      <c r="O1186"/>
      <c r="P1186"/>
      <c r="Q1186"/>
      <c r="R1186"/>
    </row>
    <row r="1187" spans="1:18" ht="15" customHeight="1" x14ac:dyDescent="0.45">
      <c r="A1187" s="21">
        <v>126515691</v>
      </c>
      <c r="B1187" s="419">
        <v>1</v>
      </c>
      <c r="C1187" s="421" t="s">
        <v>13521</v>
      </c>
      <c r="D1187" s="431" t="s">
        <v>14051</v>
      </c>
      <c r="E1187" t="s">
        <v>11263</v>
      </c>
      <c r="F1187" s="420" t="s">
        <v>14090</v>
      </c>
      <c r="G1187" s="422" t="s">
        <v>1233</v>
      </c>
      <c r="H1187" s="21" t="s">
        <v>3448</v>
      </c>
      <c r="I1187" t="s">
        <v>11263</v>
      </c>
      <c r="J1187" s="21" t="s">
        <v>3448</v>
      </c>
      <c r="K1187" s="423"/>
      <c r="L1187"/>
      <c r="N1187"/>
      <c r="O1187"/>
      <c r="P1187"/>
      <c r="Q1187"/>
      <c r="R1187"/>
    </row>
    <row r="1188" spans="1:18" ht="15" customHeight="1" x14ac:dyDescent="0.45">
      <c r="A1188" s="21">
        <v>105620001</v>
      </c>
      <c r="B1188" s="419">
        <v>1</v>
      </c>
      <c r="C1188" s="421" t="s">
        <v>13522</v>
      </c>
      <c r="D1188" s="431" t="s">
        <v>13523</v>
      </c>
      <c r="E1188" t="s">
        <v>1044</v>
      </c>
      <c r="F1188" s="420" t="s">
        <v>14090</v>
      </c>
      <c r="G1188" s="422" t="s">
        <v>1233</v>
      </c>
      <c r="H1188" s="21" t="s">
        <v>2809</v>
      </c>
      <c r="I1188" t="s">
        <v>1044</v>
      </c>
      <c r="J1188" s="21" t="s">
        <v>2809</v>
      </c>
      <c r="K1188" s="423"/>
      <c r="L1188"/>
      <c r="N1188"/>
      <c r="O1188"/>
      <c r="P1188"/>
      <c r="Q1188"/>
      <c r="R1188"/>
    </row>
    <row r="1189" spans="1:18" ht="15" customHeight="1" x14ac:dyDescent="0.45">
      <c r="A1189" s="21">
        <v>106617203</v>
      </c>
      <c r="B1189" s="419">
        <v>1</v>
      </c>
      <c r="C1189" s="421" t="s">
        <v>13524</v>
      </c>
      <c r="D1189" s="431" t="s">
        <v>13525</v>
      </c>
      <c r="E1189" t="s">
        <v>1046</v>
      </c>
      <c r="F1189" s="420" t="s">
        <v>14091</v>
      </c>
      <c r="G1189" s="422" t="s">
        <v>1233</v>
      </c>
      <c r="H1189" s="21" t="s">
        <v>2811</v>
      </c>
      <c r="I1189" t="s">
        <v>2810</v>
      </c>
      <c r="J1189" s="21" t="s">
        <v>2811</v>
      </c>
      <c r="K1189" s="423"/>
      <c r="L1189"/>
      <c r="N1189"/>
      <c r="O1189"/>
      <c r="P1189"/>
      <c r="Q1189"/>
      <c r="R1189"/>
    </row>
    <row r="1190" spans="1:18" ht="15" customHeight="1" x14ac:dyDescent="0.45">
      <c r="A1190" s="21">
        <v>106617203</v>
      </c>
      <c r="B1190" s="419">
        <v>2</v>
      </c>
      <c r="C1190" s="421" t="s">
        <v>13526</v>
      </c>
      <c r="D1190" s="431" t="s">
        <v>13527</v>
      </c>
      <c r="E1190" t="s">
        <v>1046</v>
      </c>
      <c r="F1190" s="420" t="s">
        <v>14091</v>
      </c>
      <c r="G1190" s="422" t="s">
        <v>1233</v>
      </c>
      <c r="H1190" s="21" t="s">
        <v>2813</v>
      </c>
      <c r="I1190" t="s">
        <v>2812</v>
      </c>
      <c r="J1190" s="21" t="s">
        <v>2813</v>
      </c>
      <c r="K1190" s="423"/>
      <c r="L1190"/>
      <c r="N1190"/>
      <c r="O1190"/>
      <c r="P1190"/>
      <c r="Q1190"/>
      <c r="R1190"/>
    </row>
    <row r="1191" spans="1:18" ht="15" customHeight="1" x14ac:dyDescent="0.45">
      <c r="A1191" s="21">
        <v>117086503</v>
      </c>
      <c r="B1191" s="419">
        <v>1</v>
      </c>
      <c r="C1191" s="421" t="s">
        <v>13528</v>
      </c>
      <c r="D1191" s="431" t="s">
        <v>13529</v>
      </c>
      <c r="E1191" t="s">
        <v>1048</v>
      </c>
      <c r="F1191" s="420" t="s">
        <v>14091</v>
      </c>
      <c r="G1191" s="422" t="s">
        <v>1233</v>
      </c>
      <c r="H1191" s="21" t="s">
        <v>2815</v>
      </c>
      <c r="I1191" t="s">
        <v>2814</v>
      </c>
      <c r="J1191" s="21" t="s">
        <v>2815</v>
      </c>
      <c r="K1191" s="423"/>
      <c r="L1191"/>
      <c r="N1191"/>
      <c r="O1191"/>
      <c r="P1191"/>
      <c r="Q1191"/>
      <c r="R1191"/>
    </row>
    <row r="1192" spans="1:18" ht="15" customHeight="1" x14ac:dyDescent="0.45">
      <c r="A1192" s="21">
        <v>124157802</v>
      </c>
      <c r="B1192" s="419">
        <v>1</v>
      </c>
      <c r="C1192" s="421" t="s">
        <v>13530</v>
      </c>
      <c r="D1192" s="431" t="s">
        <v>13531</v>
      </c>
      <c r="E1192" t="s">
        <v>1050</v>
      </c>
      <c r="F1192" s="420" t="s">
        <v>14091</v>
      </c>
      <c r="G1192" s="422" t="s">
        <v>1233</v>
      </c>
      <c r="H1192" s="21" t="s">
        <v>2817</v>
      </c>
      <c r="I1192" t="s">
        <v>2816</v>
      </c>
      <c r="J1192" s="21" t="s">
        <v>2817</v>
      </c>
      <c r="K1192" s="423"/>
      <c r="L1192"/>
      <c r="N1192"/>
      <c r="O1192"/>
      <c r="P1192"/>
      <c r="Q1192"/>
      <c r="R1192"/>
    </row>
    <row r="1193" spans="1:18" ht="15" customHeight="1" x14ac:dyDescent="0.45">
      <c r="A1193" s="21">
        <v>124157802</v>
      </c>
      <c r="B1193" s="419">
        <v>2</v>
      </c>
      <c r="C1193" s="421" t="s">
        <v>13532</v>
      </c>
      <c r="D1193" s="431" t="s">
        <v>13533</v>
      </c>
      <c r="E1193" t="s">
        <v>1050</v>
      </c>
      <c r="F1193" s="420" t="s">
        <v>14091</v>
      </c>
      <c r="G1193" s="422" t="s">
        <v>1233</v>
      </c>
      <c r="H1193" s="21" t="s">
        <v>2819</v>
      </c>
      <c r="I1193" t="s">
        <v>2818</v>
      </c>
      <c r="J1193" s="21" t="s">
        <v>2819</v>
      </c>
      <c r="K1193" s="423"/>
      <c r="L1193"/>
      <c r="N1193"/>
      <c r="O1193"/>
      <c r="P1193"/>
      <c r="Q1193"/>
      <c r="R1193"/>
    </row>
    <row r="1194" spans="1:18" ht="15" customHeight="1" x14ac:dyDescent="0.45">
      <c r="A1194" s="21">
        <v>124157802</v>
      </c>
      <c r="B1194" s="419">
        <v>3</v>
      </c>
      <c r="C1194" s="421" t="s">
        <v>13534</v>
      </c>
      <c r="D1194" s="431" t="s">
        <v>13535</v>
      </c>
      <c r="E1194" t="s">
        <v>1050</v>
      </c>
      <c r="F1194" s="420" t="s">
        <v>14091</v>
      </c>
      <c r="G1194" s="422" t="s">
        <v>1233</v>
      </c>
      <c r="H1194" s="21" t="s">
        <v>2821</v>
      </c>
      <c r="I1194" t="s">
        <v>2820</v>
      </c>
      <c r="J1194" s="21" t="s">
        <v>2821</v>
      </c>
      <c r="K1194" s="423"/>
      <c r="L1194"/>
      <c r="N1194"/>
      <c r="O1194"/>
      <c r="P1194"/>
      <c r="Q1194"/>
      <c r="R1194"/>
    </row>
    <row r="1195" spans="1:18" ht="15" customHeight="1" x14ac:dyDescent="0.45">
      <c r="A1195" s="21">
        <v>101638003</v>
      </c>
      <c r="B1195" s="419">
        <v>1</v>
      </c>
      <c r="C1195" s="421" t="s">
        <v>13536</v>
      </c>
      <c r="D1195" s="431" t="s">
        <v>13537</v>
      </c>
      <c r="E1195" t="s">
        <v>1052</v>
      </c>
      <c r="F1195" s="420" t="s">
        <v>14091</v>
      </c>
      <c r="G1195" s="422" t="s">
        <v>1233</v>
      </c>
      <c r="H1195" s="21" t="s">
        <v>2823</v>
      </c>
      <c r="I1195" t="s">
        <v>2822</v>
      </c>
      <c r="J1195" s="21" t="s">
        <v>2823</v>
      </c>
      <c r="K1195" s="423"/>
      <c r="L1195"/>
      <c r="N1195"/>
      <c r="O1195"/>
      <c r="P1195"/>
      <c r="Q1195"/>
      <c r="R1195"/>
    </row>
    <row r="1196" spans="1:18" ht="15" customHeight="1" x14ac:dyDescent="0.45">
      <c r="A1196" s="21">
        <v>101638003</v>
      </c>
      <c r="B1196" s="419">
        <v>2</v>
      </c>
      <c r="C1196" s="421" t="s">
        <v>13538</v>
      </c>
      <c r="D1196" s="431" t="s">
        <v>13539</v>
      </c>
      <c r="E1196" t="s">
        <v>1052</v>
      </c>
      <c r="F1196" s="420" t="s">
        <v>14091</v>
      </c>
      <c r="G1196" s="422" t="s">
        <v>1233</v>
      </c>
      <c r="H1196" s="21" t="s">
        <v>2825</v>
      </c>
      <c r="I1196" t="s">
        <v>2824</v>
      </c>
      <c r="J1196" s="21" t="s">
        <v>2825</v>
      </c>
      <c r="K1196" s="423"/>
      <c r="L1196"/>
      <c r="N1196"/>
      <c r="O1196"/>
      <c r="P1196"/>
      <c r="Q1196"/>
      <c r="R1196"/>
    </row>
    <row r="1197" spans="1:18" ht="15" customHeight="1" x14ac:dyDescent="0.45">
      <c r="A1197" s="21">
        <v>129547803</v>
      </c>
      <c r="B1197" s="419">
        <v>1</v>
      </c>
      <c r="C1197" s="421" t="s">
        <v>13540</v>
      </c>
      <c r="D1197" s="431" t="s">
        <v>13541</v>
      </c>
      <c r="E1197" t="s">
        <v>1054</v>
      </c>
      <c r="F1197" s="420" t="s">
        <v>14091</v>
      </c>
      <c r="G1197" s="422" t="s">
        <v>1233</v>
      </c>
      <c r="H1197" s="21" t="s">
        <v>2827</v>
      </c>
      <c r="I1197" t="s">
        <v>2826</v>
      </c>
      <c r="J1197" s="21" t="s">
        <v>2827</v>
      </c>
      <c r="K1197" s="423"/>
      <c r="L1197"/>
      <c r="N1197"/>
      <c r="O1197"/>
      <c r="P1197"/>
      <c r="Q1197"/>
      <c r="R1197"/>
    </row>
    <row r="1198" spans="1:18" ht="15" customHeight="1" x14ac:dyDescent="0.45">
      <c r="A1198" s="21">
        <v>117086653</v>
      </c>
      <c r="B1198" s="419">
        <v>1</v>
      </c>
      <c r="C1198" s="421" t="s">
        <v>13542</v>
      </c>
      <c r="D1198" s="431" t="s">
        <v>13543</v>
      </c>
      <c r="E1198" t="s">
        <v>1056</v>
      </c>
      <c r="F1198" s="420" t="s">
        <v>14091</v>
      </c>
      <c r="G1198" s="422" t="s">
        <v>1233</v>
      </c>
      <c r="H1198" s="21" t="s">
        <v>2829</v>
      </c>
      <c r="I1198" t="s">
        <v>2828</v>
      </c>
      <c r="J1198" s="21" t="s">
        <v>2829</v>
      </c>
      <c r="K1198" s="423"/>
      <c r="L1198"/>
      <c r="N1198"/>
      <c r="O1198"/>
      <c r="P1198"/>
      <c r="Q1198"/>
      <c r="R1198"/>
    </row>
    <row r="1199" spans="1:18" ht="15" customHeight="1" x14ac:dyDescent="0.45">
      <c r="A1199" s="21">
        <v>114068003</v>
      </c>
      <c r="B1199" s="419">
        <v>1</v>
      </c>
      <c r="C1199" s="421" t="s">
        <v>13544</v>
      </c>
      <c r="D1199" s="431" t="s">
        <v>13545</v>
      </c>
      <c r="E1199" t="s">
        <v>1058</v>
      </c>
      <c r="F1199" s="420" t="s">
        <v>14091</v>
      </c>
      <c r="G1199" s="422" t="s">
        <v>1233</v>
      </c>
      <c r="H1199" s="21" t="s">
        <v>2831</v>
      </c>
      <c r="I1199" t="s">
        <v>2830</v>
      </c>
      <c r="J1199" s="21" t="s">
        <v>2831</v>
      </c>
      <c r="K1199" s="423"/>
      <c r="L1199"/>
      <c r="N1199"/>
      <c r="O1199"/>
      <c r="P1199"/>
      <c r="Q1199"/>
      <c r="R1199"/>
    </row>
    <row r="1200" spans="1:18" ht="15" customHeight="1" x14ac:dyDescent="0.45">
      <c r="A1200" s="21">
        <v>118667503</v>
      </c>
      <c r="B1200" s="419">
        <v>1</v>
      </c>
      <c r="C1200" s="421" t="s">
        <v>13546</v>
      </c>
      <c r="D1200" s="431" t="s">
        <v>13547</v>
      </c>
      <c r="E1200" t="s">
        <v>1060</v>
      </c>
      <c r="F1200" s="420" t="s">
        <v>14091</v>
      </c>
      <c r="G1200" s="422" t="s">
        <v>1233</v>
      </c>
      <c r="H1200" s="21" t="s">
        <v>2833</v>
      </c>
      <c r="I1200" t="s">
        <v>2832</v>
      </c>
      <c r="J1200" s="21" t="s">
        <v>2833</v>
      </c>
      <c r="K1200" s="423"/>
      <c r="L1200"/>
      <c r="N1200"/>
      <c r="O1200"/>
      <c r="P1200"/>
      <c r="Q1200"/>
      <c r="R1200"/>
    </row>
    <row r="1201" spans="1:18" ht="15" customHeight="1" x14ac:dyDescent="0.45">
      <c r="A1201" s="21">
        <v>118667503</v>
      </c>
      <c r="B1201" s="419">
        <v>2</v>
      </c>
      <c r="C1201" s="421" t="s">
        <v>13548</v>
      </c>
      <c r="D1201" s="431" t="s">
        <v>14159</v>
      </c>
      <c r="E1201" t="s">
        <v>1060</v>
      </c>
      <c r="F1201" s="420" t="s">
        <v>14091</v>
      </c>
      <c r="G1201" s="422" t="s">
        <v>1233</v>
      </c>
      <c r="H1201" s="21" t="s">
        <v>14137</v>
      </c>
      <c r="I1201" t="s">
        <v>14138</v>
      </c>
      <c r="J1201" s="21" t="s">
        <v>14137</v>
      </c>
      <c r="K1201" s="423"/>
      <c r="L1201"/>
      <c r="N1201"/>
      <c r="O1201"/>
      <c r="P1201"/>
      <c r="Q1201"/>
      <c r="R1201"/>
    </row>
    <row r="1202" spans="1:18" ht="15" customHeight="1" x14ac:dyDescent="0.45">
      <c r="A1202" s="21">
        <v>108568404</v>
      </c>
      <c r="B1202" s="419">
        <v>1</v>
      </c>
      <c r="C1202" s="421" t="s">
        <v>13549</v>
      </c>
      <c r="D1202" s="431" t="s">
        <v>13550</v>
      </c>
      <c r="E1202" t="s">
        <v>1062</v>
      </c>
      <c r="F1202" s="420" t="s">
        <v>14091</v>
      </c>
      <c r="G1202" s="422" t="s">
        <v>1233</v>
      </c>
      <c r="H1202" s="21" t="s">
        <v>2835</v>
      </c>
      <c r="I1202" t="s">
        <v>2834</v>
      </c>
      <c r="J1202" s="21" t="s">
        <v>2835</v>
      </c>
      <c r="K1202" s="423"/>
      <c r="L1202"/>
      <c r="N1202"/>
      <c r="O1202"/>
      <c r="P1202"/>
      <c r="Q1202"/>
      <c r="R1202"/>
    </row>
    <row r="1203" spans="1:18" ht="15" customHeight="1" x14ac:dyDescent="0.45">
      <c r="A1203" s="21">
        <v>112286003</v>
      </c>
      <c r="B1203" s="419">
        <v>1</v>
      </c>
      <c r="C1203" s="421" t="s">
        <v>13551</v>
      </c>
      <c r="D1203" s="431" t="s">
        <v>13552</v>
      </c>
      <c r="E1203" t="s">
        <v>1064</v>
      </c>
      <c r="F1203" s="420" t="s">
        <v>14091</v>
      </c>
      <c r="G1203" s="422" t="s">
        <v>1233</v>
      </c>
      <c r="H1203" s="21" t="s">
        <v>2837</v>
      </c>
      <c r="I1203" t="s">
        <v>2836</v>
      </c>
      <c r="J1203" s="21" t="s">
        <v>2837</v>
      </c>
      <c r="K1203" s="423"/>
      <c r="L1203"/>
      <c r="N1203"/>
      <c r="O1203"/>
      <c r="P1203"/>
      <c r="Q1203"/>
      <c r="R1203"/>
    </row>
    <row r="1204" spans="1:18" ht="15" customHeight="1" x14ac:dyDescent="0.45">
      <c r="A1204" s="21">
        <v>112286003</v>
      </c>
      <c r="B1204" s="419">
        <v>2</v>
      </c>
      <c r="C1204" s="421" t="s">
        <v>13553</v>
      </c>
      <c r="D1204" s="431" t="s">
        <v>13554</v>
      </c>
      <c r="E1204" t="s">
        <v>1064</v>
      </c>
      <c r="F1204" s="420" t="s">
        <v>14091</v>
      </c>
      <c r="G1204" s="422" t="s">
        <v>1233</v>
      </c>
      <c r="H1204" s="21" t="s">
        <v>2839</v>
      </c>
      <c r="I1204" t="s">
        <v>2838</v>
      </c>
      <c r="J1204" s="21" t="s">
        <v>2839</v>
      </c>
      <c r="K1204" s="423"/>
      <c r="L1204"/>
      <c r="N1204"/>
      <c r="O1204"/>
      <c r="P1204"/>
      <c r="Q1204"/>
      <c r="R1204"/>
    </row>
    <row r="1205" spans="1:18" ht="15" customHeight="1" x14ac:dyDescent="0.45">
      <c r="A1205" s="21">
        <v>108058003</v>
      </c>
      <c r="B1205" s="419">
        <v>1</v>
      </c>
      <c r="C1205" s="421" t="s">
        <v>13555</v>
      </c>
      <c r="D1205" s="431" t="s">
        <v>13556</v>
      </c>
      <c r="E1205" t="s">
        <v>1066</v>
      </c>
      <c r="F1205" s="420" t="s">
        <v>14091</v>
      </c>
      <c r="G1205" s="422" t="s">
        <v>1233</v>
      </c>
      <c r="H1205" s="21" t="s">
        <v>2841</v>
      </c>
      <c r="I1205" t="s">
        <v>2840</v>
      </c>
      <c r="J1205" s="21" t="s">
        <v>2841</v>
      </c>
      <c r="K1205" s="423"/>
      <c r="L1205"/>
      <c r="N1205"/>
      <c r="O1205"/>
      <c r="P1205"/>
      <c r="Q1205"/>
      <c r="R1205"/>
    </row>
    <row r="1206" spans="1:18" ht="15" customHeight="1" x14ac:dyDescent="0.45">
      <c r="A1206" s="21">
        <v>108058003</v>
      </c>
      <c r="B1206" s="419">
        <v>2</v>
      </c>
      <c r="C1206" s="421" t="s">
        <v>13557</v>
      </c>
      <c r="D1206" s="431" t="s">
        <v>14052</v>
      </c>
      <c r="E1206" t="s">
        <v>1066</v>
      </c>
      <c r="F1206" s="420" t="s">
        <v>14091</v>
      </c>
      <c r="G1206" s="422" t="s">
        <v>1233</v>
      </c>
      <c r="H1206" s="21" t="s">
        <v>14053</v>
      </c>
      <c r="I1206" t="s">
        <v>14054</v>
      </c>
      <c r="J1206" s="21" t="s">
        <v>14053</v>
      </c>
      <c r="K1206" s="423"/>
      <c r="L1206"/>
      <c r="N1206"/>
      <c r="O1206"/>
      <c r="P1206"/>
      <c r="Q1206"/>
      <c r="R1206"/>
    </row>
    <row r="1207" spans="1:18" ht="15" customHeight="1" x14ac:dyDescent="0.45">
      <c r="A1207" s="21">
        <v>114068103</v>
      </c>
      <c r="B1207" s="419">
        <v>1</v>
      </c>
      <c r="C1207" s="421" t="s">
        <v>13558</v>
      </c>
      <c r="D1207" s="431" t="s">
        <v>13559</v>
      </c>
      <c r="E1207" t="s">
        <v>1068</v>
      </c>
      <c r="F1207" s="420" t="s">
        <v>14091</v>
      </c>
      <c r="G1207" s="422" t="s">
        <v>1233</v>
      </c>
      <c r="H1207" s="21" t="s">
        <v>2843</v>
      </c>
      <c r="I1207" t="s">
        <v>2842</v>
      </c>
      <c r="J1207" s="21" t="s">
        <v>2843</v>
      </c>
      <c r="K1207" s="423"/>
      <c r="L1207"/>
      <c r="N1207"/>
      <c r="O1207"/>
      <c r="P1207"/>
      <c r="Q1207"/>
      <c r="R1207"/>
    </row>
    <row r="1208" spans="1:18" ht="15" customHeight="1" x14ac:dyDescent="0.45">
      <c r="A1208" s="21">
        <v>114068103</v>
      </c>
      <c r="B1208" s="419">
        <v>2</v>
      </c>
      <c r="C1208" s="421" t="s">
        <v>13560</v>
      </c>
      <c r="D1208" s="431" t="s">
        <v>13561</v>
      </c>
      <c r="E1208" t="s">
        <v>1068</v>
      </c>
      <c r="F1208" s="420" t="s">
        <v>14091</v>
      </c>
      <c r="G1208" s="422" t="s">
        <v>1233</v>
      </c>
      <c r="H1208" s="21" t="s">
        <v>2845</v>
      </c>
      <c r="I1208" t="s">
        <v>2844</v>
      </c>
      <c r="J1208" s="21" t="s">
        <v>2845</v>
      </c>
      <c r="K1208" s="423"/>
      <c r="L1208"/>
      <c r="N1208"/>
      <c r="O1208"/>
      <c r="P1208"/>
      <c r="Q1208"/>
      <c r="R1208"/>
    </row>
    <row r="1209" spans="1:18" ht="15" customHeight="1" x14ac:dyDescent="0.45">
      <c r="A1209" s="21">
        <v>108078003</v>
      </c>
      <c r="B1209" s="419">
        <v>1</v>
      </c>
      <c r="C1209" s="421" t="s">
        <v>13562</v>
      </c>
      <c r="D1209" s="431" t="s">
        <v>13563</v>
      </c>
      <c r="E1209" t="s">
        <v>1070</v>
      </c>
      <c r="F1209" s="420" t="s">
        <v>14091</v>
      </c>
      <c r="G1209" s="422" t="s">
        <v>1233</v>
      </c>
      <c r="H1209" s="21" t="s">
        <v>2847</v>
      </c>
      <c r="I1209" t="s">
        <v>2846</v>
      </c>
      <c r="J1209" s="21" t="s">
        <v>2847</v>
      </c>
      <c r="K1209" s="423"/>
      <c r="L1209"/>
      <c r="N1209"/>
      <c r="O1209"/>
      <c r="P1209"/>
      <c r="Q1209"/>
      <c r="R1209"/>
    </row>
    <row r="1210" spans="1:18" ht="15" customHeight="1" x14ac:dyDescent="0.45">
      <c r="A1210" s="21">
        <v>108078003</v>
      </c>
      <c r="B1210" s="419">
        <v>2</v>
      </c>
      <c r="C1210" s="421" t="s">
        <v>13564</v>
      </c>
      <c r="D1210" s="431" t="s">
        <v>13565</v>
      </c>
      <c r="E1210" t="s">
        <v>1070</v>
      </c>
      <c r="F1210" s="420" t="s">
        <v>14091</v>
      </c>
      <c r="G1210" s="422" t="s">
        <v>1233</v>
      </c>
      <c r="H1210" s="21" t="s">
        <v>2849</v>
      </c>
      <c r="I1210" t="s">
        <v>2848</v>
      </c>
      <c r="J1210" s="21" t="s">
        <v>2849</v>
      </c>
      <c r="K1210" s="423"/>
      <c r="L1210"/>
      <c r="N1210"/>
      <c r="O1210"/>
      <c r="P1210"/>
      <c r="Q1210"/>
      <c r="R1210"/>
    </row>
    <row r="1211" spans="1:18" ht="15" customHeight="1" x14ac:dyDescent="0.45">
      <c r="A1211" s="21">
        <v>104377003</v>
      </c>
      <c r="B1211" s="419">
        <v>1</v>
      </c>
      <c r="C1211" s="421" t="s">
        <v>13566</v>
      </c>
      <c r="D1211" s="431" t="s">
        <v>13567</v>
      </c>
      <c r="E1211" t="s">
        <v>1072</v>
      </c>
      <c r="F1211" s="420" t="s">
        <v>14091</v>
      </c>
      <c r="G1211" s="422" t="s">
        <v>1233</v>
      </c>
      <c r="H1211" s="21" t="s">
        <v>2851</v>
      </c>
      <c r="I1211" t="s">
        <v>2850</v>
      </c>
      <c r="J1211" s="21" t="s">
        <v>2851</v>
      </c>
      <c r="K1211" s="423"/>
      <c r="L1211"/>
      <c r="N1211"/>
      <c r="O1211"/>
      <c r="P1211"/>
      <c r="Q1211"/>
      <c r="R1211"/>
    </row>
    <row r="1212" spans="1:18" ht="15" customHeight="1" x14ac:dyDescent="0.45">
      <c r="A1212" s="21">
        <v>104377003</v>
      </c>
      <c r="B1212" s="419">
        <v>2</v>
      </c>
      <c r="C1212" s="421" t="s">
        <v>13568</v>
      </c>
      <c r="D1212" s="431" t="s">
        <v>13569</v>
      </c>
      <c r="E1212" t="s">
        <v>1072</v>
      </c>
      <c r="F1212" s="420" t="s">
        <v>14091</v>
      </c>
      <c r="G1212" s="422" t="s">
        <v>1233</v>
      </c>
      <c r="H1212" s="21" t="s">
        <v>2853</v>
      </c>
      <c r="I1212" t="s">
        <v>2852</v>
      </c>
      <c r="J1212" s="21" t="s">
        <v>2853</v>
      </c>
      <c r="K1212" s="423"/>
      <c r="L1212"/>
      <c r="N1212"/>
      <c r="O1212"/>
      <c r="P1212"/>
      <c r="Q1212"/>
      <c r="R1212"/>
    </row>
    <row r="1213" spans="1:18" ht="15" customHeight="1" x14ac:dyDescent="0.45">
      <c r="A1213" s="21">
        <v>105259103</v>
      </c>
      <c r="B1213" s="419">
        <v>1</v>
      </c>
      <c r="C1213" s="421" t="s">
        <v>13570</v>
      </c>
      <c r="D1213" s="431" t="s">
        <v>13571</v>
      </c>
      <c r="E1213" t="s">
        <v>1074</v>
      </c>
      <c r="F1213" s="420" t="s">
        <v>14091</v>
      </c>
      <c r="G1213" s="422" t="s">
        <v>1233</v>
      </c>
      <c r="H1213" s="21" t="s">
        <v>2855</v>
      </c>
      <c r="I1213" t="s">
        <v>2854</v>
      </c>
      <c r="J1213" s="21" t="s">
        <v>2855</v>
      </c>
      <c r="K1213" s="423"/>
      <c r="L1213"/>
      <c r="N1213"/>
      <c r="O1213"/>
      <c r="P1213"/>
      <c r="Q1213"/>
      <c r="R1213"/>
    </row>
    <row r="1214" spans="1:18" ht="15" customHeight="1" x14ac:dyDescent="0.45">
      <c r="A1214" s="21">
        <v>105259103</v>
      </c>
      <c r="B1214" s="419">
        <v>2</v>
      </c>
      <c r="C1214" s="421" t="s">
        <v>13572</v>
      </c>
      <c r="D1214" s="431" t="s">
        <v>13573</v>
      </c>
      <c r="E1214" t="s">
        <v>1074</v>
      </c>
      <c r="F1214" s="420" t="s">
        <v>14091</v>
      </c>
      <c r="G1214" s="422" t="s">
        <v>1233</v>
      </c>
      <c r="H1214" s="21" t="s">
        <v>2857</v>
      </c>
      <c r="I1214" t="s">
        <v>2856</v>
      </c>
      <c r="J1214" s="21" t="s">
        <v>2857</v>
      </c>
      <c r="K1214" s="423"/>
      <c r="L1214"/>
      <c r="N1214"/>
      <c r="O1214"/>
      <c r="P1214"/>
      <c r="Q1214"/>
      <c r="R1214"/>
    </row>
    <row r="1215" spans="1:18" ht="15" customHeight="1" x14ac:dyDescent="0.45">
      <c r="A1215" s="21">
        <v>106169003</v>
      </c>
      <c r="B1215" s="419">
        <v>1</v>
      </c>
      <c r="C1215" s="421" t="s">
        <v>13574</v>
      </c>
      <c r="D1215" s="431" t="s">
        <v>13575</v>
      </c>
      <c r="E1215" t="s">
        <v>1076</v>
      </c>
      <c r="F1215" s="420" t="s">
        <v>14091</v>
      </c>
      <c r="G1215" s="422" t="s">
        <v>1233</v>
      </c>
      <c r="H1215" s="21" t="s">
        <v>2859</v>
      </c>
      <c r="I1215" t="s">
        <v>2858</v>
      </c>
      <c r="J1215" s="21" t="s">
        <v>2859</v>
      </c>
      <c r="K1215" s="423"/>
      <c r="L1215"/>
      <c r="N1215"/>
      <c r="O1215"/>
      <c r="P1215"/>
      <c r="Q1215"/>
      <c r="R1215"/>
    </row>
    <row r="1216" spans="1:18" ht="15" customHeight="1" x14ac:dyDescent="0.45">
      <c r="A1216" s="21">
        <v>101268003</v>
      </c>
      <c r="B1216" s="419">
        <v>1</v>
      </c>
      <c r="C1216" s="421" t="s">
        <v>13576</v>
      </c>
      <c r="D1216" s="431" t="s">
        <v>13577</v>
      </c>
      <c r="E1216" t="s">
        <v>1078</v>
      </c>
      <c r="F1216" s="420" t="s">
        <v>14091</v>
      </c>
      <c r="G1216" s="422" t="s">
        <v>1233</v>
      </c>
      <c r="H1216" s="21" t="s">
        <v>2861</v>
      </c>
      <c r="I1216" t="s">
        <v>2860</v>
      </c>
      <c r="J1216" s="21" t="s">
        <v>2861</v>
      </c>
      <c r="K1216" s="423"/>
      <c r="L1216"/>
      <c r="N1216"/>
      <c r="O1216"/>
      <c r="P1216"/>
      <c r="Q1216"/>
      <c r="R1216"/>
    </row>
    <row r="1217" spans="1:18" ht="15" customHeight="1" x14ac:dyDescent="0.45">
      <c r="A1217" s="21">
        <v>101268003</v>
      </c>
      <c r="B1217" s="419">
        <v>2</v>
      </c>
      <c r="C1217" s="421" t="s">
        <v>13578</v>
      </c>
      <c r="D1217" s="431" t="s">
        <v>13579</v>
      </c>
      <c r="E1217" t="s">
        <v>1078</v>
      </c>
      <c r="F1217" s="420" t="s">
        <v>14091</v>
      </c>
      <c r="G1217" s="422" t="s">
        <v>1233</v>
      </c>
      <c r="H1217" s="21" t="s">
        <v>2863</v>
      </c>
      <c r="I1217" t="s">
        <v>2862</v>
      </c>
      <c r="J1217" s="21" t="s">
        <v>2863</v>
      </c>
      <c r="K1217" s="423"/>
      <c r="L1217"/>
      <c r="N1217"/>
      <c r="O1217"/>
      <c r="P1217"/>
      <c r="Q1217"/>
      <c r="R1217"/>
    </row>
    <row r="1218" spans="1:18" ht="15" customHeight="1" x14ac:dyDescent="0.45">
      <c r="A1218" s="21">
        <v>101268003</v>
      </c>
      <c r="B1218" s="419">
        <v>3</v>
      </c>
      <c r="C1218" s="421" t="s">
        <v>13580</v>
      </c>
      <c r="D1218" s="431" t="s">
        <v>13581</v>
      </c>
      <c r="E1218" t="s">
        <v>1078</v>
      </c>
      <c r="F1218" s="420" t="s">
        <v>14091</v>
      </c>
      <c r="G1218" s="422" t="s">
        <v>1233</v>
      </c>
      <c r="H1218" s="21" t="s">
        <v>2865</v>
      </c>
      <c r="I1218" t="s">
        <v>2864</v>
      </c>
      <c r="J1218" s="21" t="s">
        <v>2865</v>
      </c>
      <c r="K1218" s="423"/>
      <c r="L1218"/>
      <c r="N1218"/>
      <c r="O1218"/>
      <c r="P1218"/>
      <c r="Q1218"/>
      <c r="R1218"/>
    </row>
    <row r="1219" spans="1:18" ht="15" customHeight="1" x14ac:dyDescent="0.45">
      <c r="A1219" s="21">
        <v>101268003</v>
      </c>
      <c r="B1219" s="419">
        <v>4</v>
      </c>
      <c r="C1219" s="421" t="s">
        <v>13582</v>
      </c>
      <c r="D1219" s="431" t="s">
        <v>13583</v>
      </c>
      <c r="E1219" t="s">
        <v>1078</v>
      </c>
      <c r="F1219" s="420" t="s">
        <v>14091</v>
      </c>
      <c r="G1219" s="422" t="s">
        <v>1233</v>
      </c>
      <c r="H1219" s="21" t="s">
        <v>2867</v>
      </c>
      <c r="I1219" t="s">
        <v>2866</v>
      </c>
      <c r="J1219" s="21" t="s">
        <v>2867</v>
      </c>
      <c r="K1219" s="423"/>
      <c r="L1219"/>
      <c r="N1219"/>
      <c r="O1219"/>
      <c r="P1219"/>
      <c r="Q1219"/>
      <c r="R1219"/>
    </row>
    <row r="1220" spans="1:18" ht="15" customHeight="1" x14ac:dyDescent="0.45">
      <c r="A1220" s="21">
        <v>124158503</v>
      </c>
      <c r="B1220" s="419">
        <v>1</v>
      </c>
      <c r="C1220" s="421" t="s">
        <v>13584</v>
      </c>
      <c r="D1220" s="431" t="s">
        <v>13585</v>
      </c>
      <c r="E1220" t="s">
        <v>1080</v>
      </c>
      <c r="F1220" s="420" t="s">
        <v>14091</v>
      </c>
      <c r="G1220" s="422" t="s">
        <v>1233</v>
      </c>
      <c r="H1220" s="21" t="s">
        <v>2869</v>
      </c>
      <c r="I1220" t="s">
        <v>2868</v>
      </c>
      <c r="J1220" s="21" t="s">
        <v>2869</v>
      </c>
      <c r="K1220" s="423"/>
      <c r="L1220"/>
      <c r="N1220"/>
      <c r="O1220"/>
      <c r="P1220"/>
      <c r="Q1220"/>
      <c r="R1220"/>
    </row>
    <row r="1221" spans="1:18" ht="15" customHeight="1" x14ac:dyDescent="0.45">
      <c r="A1221" s="21">
        <v>124158503</v>
      </c>
      <c r="B1221" s="419">
        <v>2</v>
      </c>
      <c r="C1221" s="421" t="s">
        <v>13586</v>
      </c>
      <c r="D1221" s="431" t="s">
        <v>13587</v>
      </c>
      <c r="E1221" t="s">
        <v>1080</v>
      </c>
      <c r="F1221" s="420" t="s">
        <v>14091</v>
      </c>
      <c r="G1221" s="422" t="s">
        <v>1233</v>
      </c>
      <c r="H1221" s="21" t="s">
        <v>2871</v>
      </c>
      <c r="I1221" t="s">
        <v>2870</v>
      </c>
      <c r="J1221" s="21" t="s">
        <v>2871</v>
      </c>
      <c r="K1221" s="423"/>
      <c r="L1221"/>
      <c r="N1221"/>
      <c r="O1221"/>
      <c r="P1221"/>
      <c r="Q1221"/>
      <c r="R1221"/>
    </row>
    <row r="1222" spans="1:18" ht="15" customHeight="1" x14ac:dyDescent="0.45">
      <c r="A1222" s="21">
        <v>128328003</v>
      </c>
      <c r="B1222" s="419">
        <v>1</v>
      </c>
      <c r="C1222" s="421" t="s">
        <v>13588</v>
      </c>
      <c r="D1222" s="431" t="s">
        <v>13589</v>
      </c>
      <c r="E1222" t="s">
        <v>1082</v>
      </c>
      <c r="F1222" s="420" t="s">
        <v>14091</v>
      </c>
      <c r="G1222" s="422" t="s">
        <v>1233</v>
      </c>
      <c r="H1222" s="21" t="s">
        <v>2873</v>
      </c>
      <c r="I1222" t="s">
        <v>2872</v>
      </c>
      <c r="J1222" s="21" t="s">
        <v>2873</v>
      </c>
      <c r="K1222" s="423"/>
      <c r="L1222"/>
      <c r="N1222"/>
      <c r="O1222"/>
      <c r="P1222"/>
      <c r="Q1222"/>
      <c r="R1222"/>
    </row>
    <row r="1223" spans="1:18" ht="15" customHeight="1" x14ac:dyDescent="0.45">
      <c r="A1223" s="21">
        <v>126512674</v>
      </c>
      <c r="B1223" s="419">
        <v>1</v>
      </c>
      <c r="C1223" s="421" t="s">
        <v>13590</v>
      </c>
      <c r="D1223" s="431" t="s">
        <v>13591</v>
      </c>
      <c r="E1223" t="s">
        <v>10992</v>
      </c>
      <c r="F1223" s="420" t="s">
        <v>14090</v>
      </c>
      <c r="G1223" s="422" t="s">
        <v>1233</v>
      </c>
      <c r="H1223" s="21" t="s">
        <v>11069</v>
      </c>
      <c r="I1223" t="s">
        <v>10992</v>
      </c>
      <c r="J1223" s="21" t="s">
        <v>11069</v>
      </c>
      <c r="K1223" s="423"/>
      <c r="L1223"/>
      <c r="N1223"/>
      <c r="O1223"/>
      <c r="P1223"/>
      <c r="Q1223"/>
      <c r="R1223"/>
    </row>
    <row r="1224" spans="1:18" ht="15" customHeight="1" x14ac:dyDescent="0.45">
      <c r="A1224" s="21">
        <v>126519434</v>
      </c>
      <c r="B1224" s="419">
        <v>1</v>
      </c>
      <c r="C1224" s="421" t="s">
        <v>13592</v>
      </c>
      <c r="D1224" s="431" t="s">
        <v>18334</v>
      </c>
      <c r="E1224" t="s">
        <v>18277</v>
      </c>
      <c r="F1224" s="420" t="s">
        <v>14090</v>
      </c>
      <c r="G1224" s="422" t="s">
        <v>1233</v>
      </c>
      <c r="H1224" s="21" t="s">
        <v>11070</v>
      </c>
      <c r="I1224" t="s">
        <v>18277</v>
      </c>
      <c r="J1224" s="21" t="s">
        <v>11070</v>
      </c>
      <c r="K1224" s="423"/>
      <c r="L1224"/>
      <c r="N1224"/>
      <c r="O1224"/>
      <c r="P1224"/>
      <c r="Q1224"/>
      <c r="R1224"/>
    </row>
    <row r="1225" spans="1:18" ht="15" customHeight="1" x14ac:dyDescent="0.45">
      <c r="A1225" s="21">
        <v>126517442</v>
      </c>
      <c r="B1225" s="419">
        <v>1</v>
      </c>
      <c r="C1225" s="421" t="s">
        <v>13593</v>
      </c>
      <c r="D1225" s="431" t="s">
        <v>18335</v>
      </c>
      <c r="E1225" t="s">
        <v>18278</v>
      </c>
      <c r="F1225" s="420" t="s">
        <v>14090</v>
      </c>
      <c r="G1225" s="422" t="s">
        <v>1233</v>
      </c>
      <c r="H1225" s="21" t="s">
        <v>11071</v>
      </c>
      <c r="I1225" t="s">
        <v>18278</v>
      </c>
      <c r="J1225" s="21" t="s">
        <v>11071</v>
      </c>
      <c r="K1225" s="423"/>
      <c r="L1225"/>
      <c r="N1225"/>
      <c r="O1225"/>
      <c r="P1225"/>
      <c r="Q1225"/>
      <c r="R1225"/>
    </row>
    <row r="1226" spans="1:18" ht="15" customHeight="1" x14ac:dyDescent="0.45">
      <c r="A1226" s="21">
        <v>103519376</v>
      </c>
      <c r="B1226" s="419">
        <v>1</v>
      </c>
      <c r="C1226" s="421" t="s">
        <v>13594</v>
      </c>
      <c r="D1226" s="431" t="s">
        <v>18336</v>
      </c>
      <c r="E1226" t="s">
        <v>18279</v>
      </c>
      <c r="F1226" s="420" t="s">
        <v>14090</v>
      </c>
      <c r="G1226" s="422" t="s">
        <v>1233</v>
      </c>
      <c r="H1226" s="21" t="s">
        <v>11072</v>
      </c>
      <c r="I1226" t="s">
        <v>18279</v>
      </c>
      <c r="J1226" s="21" t="s">
        <v>11072</v>
      </c>
      <c r="K1226" s="423"/>
      <c r="L1226"/>
      <c r="N1226"/>
      <c r="O1226"/>
      <c r="P1226"/>
      <c r="Q1226"/>
      <c r="R1226"/>
    </row>
    <row r="1227" spans="1:18" ht="15" customHeight="1" x14ac:dyDescent="0.45">
      <c r="A1227" s="21">
        <v>126513210</v>
      </c>
      <c r="B1227" s="419">
        <v>1</v>
      </c>
      <c r="C1227" s="421" t="s">
        <v>13595</v>
      </c>
      <c r="D1227" s="431" t="s">
        <v>13596</v>
      </c>
      <c r="E1227" t="s">
        <v>1086</v>
      </c>
      <c r="F1227" s="420" t="s">
        <v>14090</v>
      </c>
      <c r="G1227" s="422" t="s">
        <v>1233</v>
      </c>
      <c r="H1227" s="21" t="s">
        <v>11073</v>
      </c>
      <c r="I1227" t="s">
        <v>1086</v>
      </c>
      <c r="J1227" s="21" t="s">
        <v>11073</v>
      </c>
      <c r="K1227" s="423"/>
      <c r="L1227"/>
      <c r="N1227"/>
      <c r="O1227"/>
      <c r="P1227"/>
      <c r="Q1227"/>
      <c r="R1227"/>
    </row>
    <row r="1228" spans="1:18" ht="15" customHeight="1" x14ac:dyDescent="0.45">
      <c r="A1228" s="21">
        <v>126513415</v>
      </c>
      <c r="B1228" s="419">
        <v>1</v>
      </c>
      <c r="C1228" s="421" t="s">
        <v>13597</v>
      </c>
      <c r="D1228" s="431" t="s">
        <v>18337</v>
      </c>
      <c r="E1228" t="s">
        <v>18280</v>
      </c>
      <c r="F1228" s="420" t="s">
        <v>14090</v>
      </c>
      <c r="G1228" s="422" t="s">
        <v>1233</v>
      </c>
      <c r="H1228" s="21" t="s">
        <v>11074</v>
      </c>
      <c r="I1228" t="s">
        <v>18280</v>
      </c>
      <c r="J1228" s="21" t="s">
        <v>11074</v>
      </c>
      <c r="K1228" s="423"/>
      <c r="L1228"/>
      <c r="N1228"/>
      <c r="O1228"/>
      <c r="P1228"/>
      <c r="Q1228"/>
      <c r="R1228"/>
    </row>
    <row r="1229" spans="1:18" ht="15" customHeight="1" x14ac:dyDescent="0.45">
      <c r="A1229" s="21">
        <v>112018523</v>
      </c>
      <c r="B1229" s="419">
        <v>1</v>
      </c>
      <c r="C1229" s="421" t="s">
        <v>13598</v>
      </c>
      <c r="D1229" s="431" t="s">
        <v>13600</v>
      </c>
      <c r="E1229" t="s">
        <v>1089</v>
      </c>
      <c r="F1229" s="420" t="s">
        <v>14091</v>
      </c>
      <c r="G1229" s="422" t="s">
        <v>1233</v>
      </c>
      <c r="H1229" s="21" t="s">
        <v>11242</v>
      </c>
      <c r="I1229" t="s">
        <v>11243</v>
      </c>
      <c r="J1229" s="21" t="s">
        <v>11242</v>
      </c>
      <c r="K1229" s="423"/>
      <c r="L1229"/>
      <c r="N1229"/>
      <c r="O1229"/>
      <c r="P1229"/>
      <c r="Q1229"/>
      <c r="R1229"/>
    </row>
    <row r="1230" spans="1:18" ht="15" customHeight="1" x14ac:dyDescent="0.45">
      <c r="A1230" s="21">
        <v>112018523</v>
      </c>
      <c r="B1230" s="419">
        <v>2</v>
      </c>
      <c r="C1230" s="421" t="s">
        <v>13599</v>
      </c>
      <c r="D1230" s="431" t="s">
        <v>13601</v>
      </c>
      <c r="E1230" t="s">
        <v>1089</v>
      </c>
      <c r="F1230" s="420" t="s">
        <v>14091</v>
      </c>
      <c r="G1230" s="422" t="s">
        <v>1233</v>
      </c>
      <c r="H1230" s="21" t="s">
        <v>2875</v>
      </c>
      <c r="I1230" t="s">
        <v>2874</v>
      </c>
      <c r="J1230" s="21" t="s">
        <v>2875</v>
      </c>
      <c r="K1230" s="423"/>
      <c r="L1230"/>
      <c r="N1230"/>
      <c r="O1230"/>
      <c r="P1230"/>
      <c r="Q1230"/>
      <c r="R1230"/>
    </row>
    <row r="1231" spans="1:18" ht="15" customHeight="1" x14ac:dyDescent="0.45">
      <c r="A1231" s="21">
        <v>125239452</v>
      </c>
      <c r="B1231" s="419">
        <v>1</v>
      </c>
      <c r="C1231" s="421" t="s">
        <v>13602</v>
      </c>
      <c r="D1231" s="431" t="s">
        <v>13603</v>
      </c>
      <c r="E1231" t="s">
        <v>1091</v>
      </c>
      <c r="F1231" s="420" t="s">
        <v>14091</v>
      </c>
      <c r="G1231" s="422" t="s">
        <v>1233</v>
      </c>
      <c r="H1231" s="21" t="s">
        <v>2877</v>
      </c>
      <c r="I1231" t="s">
        <v>2876</v>
      </c>
      <c r="J1231" s="21" t="s">
        <v>2877</v>
      </c>
      <c r="K1231" s="423"/>
      <c r="L1231"/>
      <c r="N1231"/>
      <c r="O1231"/>
      <c r="P1231"/>
      <c r="Q1231"/>
      <c r="R1231"/>
    </row>
    <row r="1232" spans="1:18" ht="15" customHeight="1" x14ac:dyDescent="0.45">
      <c r="A1232" s="21">
        <v>125239452</v>
      </c>
      <c r="B1232" s="419">
        <v>2</v>
      </c>
      <c r="C1232" s="421" t="s">
        <v>13604</v>
      </c>
      <c r="D1232" s="431" t="s">
        <v>13605</v>
      </c>
      <c r="E1232" t="s">
        <v>1091</v>
      </c>
      <c r="F1232" s="420" t="s">
        <v>14091</v>
      </c>
      <c r="G1232" s="422" t="s">
        <v>1233</v>
      </c>
      <c r="H1232" s="21" t="s">
        <v>2879</v>
      </c>
      <c r="I1232" t="s">
        <v>2878</v>
      </c>
      <c r="J1232" s="21" t="s">
        <v>2879</v>
      </c>
      <c r="K1232" s="423"/>
      <c r="L1232"/>
      <c r="N1232"/>
      <c r="O1232"/>
      <c r="P1232"/>
      <c r="Q1232"/>
      <c r="R1232"/>
    </row>
    <row r="1233" spans="1:18" ht="15" customHeight="1" x14ac:dyDescent="0.45">
      <c r="A1233" s="21">
        <v>125239452</v>
      </c>
      <c r="B1233" s="419">
        <v>3</v>
      </c>
      <c r="C1233" s="421" t="s">
        <v>13606</v>
      </c>
      <c r="D1233" s="431" t="s">
        <v>13607</v>
      </c>
      <c r="E1233" t="s">
        <v>1091</v>
      </c>
      <c r="F1233" s="420" t="s">
        <v>14091</v>
      </c>
      <c r="G1233" s="422" t="s">
        <v>1233</v>
      </c>
      <c r="H1233" s="21" t="s">
        <v>2881</v>
      </c>
      <c r="I1233" t="s">
        <v>2880</v>
      </c>
      <c r="J1233" s="21" t="s">
        <v>2881</v>
      </c>
      <c r="K1233" s="423"/>
      <c r="L1233"/>
      <c r="N1233"/>
      <c r="O1233"/>
      <c r="P1233"/>
      <c r="Q1233"/>
      <c r="R1233"/>
    </row>
    <row r="1234" spans="1:18" ht="15" customHeight="1" x14ac:dyDescent="0.45">
      <c r="A1234" s="21">
        <v>115229003</v>
      </c>
      <c r="B1234" s="419">
        <v>1</v>
      </c>
      <c r="C1234" s="421" t="s">
        <v>13608</v>
      </c>
      <c r="D1234" s="431" t="s">
        <v>13609</v>
      </c>
      <c r="E1234" t="s">
        <v>1093</v>
      </c>
      <c r="F1234" s="420" t="s">
        <v>14091</v>
      </c>
      <c r="G1234" s="422" t="s">
        <v>1233</v>
      </c>
      <c r="H1234" s="21" t="s">
        <v>2883</v>
      </c>
      <c r="I1234" t="s">
        <v>2882</v>
      </c>
      <c r="J1234" s="21" t="s">
        <v>2883</v>
      </c>
      <c r="K1234" s="423"/>
      <c r="L1234"/>
      <c r="N1234"/>
      <c r="O1234"/>
      <c r="P1234"/>
      <c r="Q1234"/>
      <c r="R1234"/>
    </row>
    <row r="1235" spans="1:18" ht="15" customHeight="1" x14ac:dyDescent="0.45">
      <c r="A1235" s="21">
        <v>115229003</v>
      </c>
      <c r="B1235" s="419">
        <v>2</v>
      </c>
      <c r="C1235" s="421" t="s">
        <v>13610</v>
      </c>
      <c r="D1235" s="431" t="s">
        <v>13611</v>
      </c>
      <c r="E1235" t="s">
        <v>1093</v>
      </c>
      <c r="F1235" s="420" t="s">
        <v>14091</v>
      </c>
      <c r="G1235" s="422" t="s">
        <v>1233</v>
      </c>
      <c r="H1235" s="21" t="s">
        <v>2885</v>
      </c>
      <c r="I1235" t="s">
        <v>2884</v>
      </c>
      <c r="J1235" s="21" t="s">
        <v>2885</v>
      </c>
      <c r="K1235" s="423"/>
      <c r="L1235"/>
      <c r="N1235"/>
      <c r="O1235"/>
      <c r="P1235"/>
      <c r="Q1235"/>
      <c r="R1235"/>
    </row>
    <row r="1236" spans="1:18" ht="15" customHeight="1" x14ac:dyDescent="0.45">
      <c r="A1236" s="21">
        <v>123468303</v>
      </c>
      <c r="B1236" s="419">
        <v>1</v>
      </c>
      <c r="C1236" s="421" t="s">
        <v>13612</v>
      </c>
      <c r="D1236" s="431" t="s">
        <v>13613</v>
      </c>
      <c r="E1236" t="s">
        <v>1095</v>
      </c>
      <c r="F1236" s="420" t="s">
        <v>14091</v>
      </c>
      <c r="G1236" s="422" t="s">
        <v>1233</v>
      </c>
      <c r="H1236" s="21" t="s">
        <v>2887</v>
      </c>
      <c r="I1236" t="s">
        <v>2886</v>
      </c>
      <c r="J1236" s="21" t="s">
        <v>2887</v>
      </c>
      <c r="K1236" s="423"/>
      <c r="L1236"/>
      <c r="N1236"/>
      <c r="O1236"/>
      <c r="P1236"/>
      <c r="Q1236"/>
      <c r="R1236"/>
    </row>
    <row r="1237" spans="1:18" ht="15" customHeight="1" x14ac:dyDescent="0.45">
      <c r="A1237" s="21">
        <v>123468303</v>
      </c>
      <c r="B1237" s="419">
        <v>2</v>
      </c>
      <c r="C1237" s="421" t="s">
        <v>13614</v>
      </c>
      <c r="D1237" s="431" t="s">
        <v>13615</v>
      </c>
      <c r="E1237" t="s">
        <v>1095</v>
      </c>
      <c r="F1237" s="420" t="s">
        <v>14091</v>
      </c>
      <c r="G1237" s="422" t="s">
        <v>1233</v>
      </c>
      <c r="H1237" s="21" t="s">
        <v>2889</v>
      </c>
      <c r="I1237" t="s">
        <v>2888</v>
      </c>
      <c r="J1237" s="21" t="s">
        <v>2889</v>
      </c>
      <c r="K1237" s="423"/>
      <c r="L1237"/>
      <c r="N1237"/>
      <c r="O1237"/>
      <c r="P1237"/>
      <c r="Q1237"/>
      <c r="R1237"/>
    </row>
    <row r="1238" spans="1:18" ht="15" customHeight="1" x14ac:dyDescent="0.45">
      <c r="A1238" s="21">
        <v>123468402</v>
      </c>
      <c r="B1238" s="419">
        <v>1</v>
      </c>
      <c r="C1238" s="421" t="s">
        <v>13616</v>
      </c>
      <c r="D1238" s="431" t="s">
        <v>13618</v>
      </c>
      <c r="E1238" t="s">
        <v>1097</v>
      </c>
      <c r="F1238" s="420" t="s">
        <v>14091</v>
      </c>
      <c r="G1238" s="422" t="s">
        <v>1233</v>
      </c>
      <c r="H1238" s="21" t="s">
        <v>2891</v>
      </c>
      <c r="I1238" t="s">
        <v>2890</v>
      </c>
      <c r="J1238" s="21" t="s">
        <v>2891</v>
      </c>
      <c r="K1238" s="423"/>
      <c r="L1238"/>
      <c r="N1238"/>
      <c r="O1238"/>
      <c r="P1238"/>
      <c r="Q1238"/>
      <c r="R1238"/>
    </row>
    <row r="1239" spans="1:18" ht="15" customHeight="1" x14ac:dyDescent="0.45">
      <c r="A1239" s="21">
        <v>123468402</v>
      </c>
      <c r="B1239" s="419">
        <v>2</v>
      </c>
      <c r="C1239" s="421" t="s">
        <v>13617</v>
      </c>
      <c r="D1239" s="431" t="s">
        <v>13619</v>
      </c>
      <c r="E1239" t="s">
        <v>1097</v>
      </c>
      <c r="F1239" s="420" t="s">
        <v>14091</v>
      </c>
      <c r="G1239" s="422" t="s">
        <v>1233</v>
      </c>
      <c r="H1239" s="21" t="s">
        <v>2893</v>
      </c>
      <c r="I1239" t="s">
        <v>2892</v>
      </c>
      <c r="J1239" s="21" t="s">
        <v>2893</v>
      </c>
      <c r="K1239" s="423"/>
      <c r="L1239"/>
      <c r="N1239"/>
      <c r="O1239"/>
      <c r="P1239"/>
      <c r="Q1239"/>
      <c r="R1239"/>
    </row>
    <row r="1240" spans="1:18" ht="15" customHeight="1" x14ac:dyDescent="0.45">
      <c r="A1240" s="21">
        <v>123468503</v>
      </c>
      <c r="B1240" s="419">
        <v>1</v>
      </c>
      <c r="C1240" s="421" t="s">
        <v>13620</v>
      </c>
      <c r="D1240" s="431" t="s">
        <v>13621</v>
      </c>
      <c r="E1240" t="s">
        <v>1099</v>
      </c>
      <c r="F1240" s="420" t="s">
        <v>14091</v>
      </c>
      <c r="G1240" s="422" t="s">
        <v>1233</v>
      </c>
      <c r="H1240" s="21" t="s">
        <v>2895</v>
      </c>
      <c r="I1240" t="s">
        <v>2894</v>
      </c>
      <c r="J1240" s="21" t="s">
        <v>2895</v>
      </c>
      <c r="K1240" s="423"/>
      <c r="L1240"/>
      <c r="N1240"/>
      <c r="O1240"/>
      <c r="P1240"/>
      <c r="Q1240"/>
      <c r="R1240"/>
    </row>
    <row r="1241" spans="1:18" ht="15" customHeight="1" x14ac:dyDescent="0.45">
      <c r="A1241" s="21">
        <v>123468503</v>
      </c>
      <c r="B1241" s="419">
        <v>2</v>
      </c>
      <c r="C1241" s="421" t="s">
        <v>13622</v>
      </c>
      <c r="D1241" s="431" t="s">
        <v>13623</v>
      </c>
      <c r="E1241" t="s">
        <v>1099</v>
      </c>
      <c r="F1241" s="420" t="s">
        <v>14091</v>
      </c>
      <c r="G1241" s="422" t="s">
        <v>1233</v>
      </c>
      <c r="H1241" s="21" t="s">
        <v>2897</v>
      </c>
      <c r="I1241" t="s">
        <v>2896</v>
      </c>
      <c r="J1241" s="21" t="s">
        <v>2897</v>
      </c>
      <c r="K1241" s="423"/>
      <c r="L1241"/>
      <c r="N1241"/>
      <c r="O1241"/>
      <c r="P1241"/>
      <c r="Q1241"/>
      <c r="R1241"/>
    </row>
    <row r="1242" spans="1:18" ht="15" customHeight="1" x14ac:dyDescent="0.45">
      <c r="A1242" s="21">
        <v>123468603</v>
      </c>
      <c r="B1242" s="419">
        <v>1</v>
      </c>
      <c r="C1242" s="421" t="s">
        <v>13624</v>
      </c>
      <c r="D1242" s="431" t="s">
        <v>13625</v>
      </c>
      <c r="E1242" t="s">
        <v>1101</v>
      </c>
      <c r="F1242" s="420" t="s">
        <v>14091</v>
      </c>
      <c r="G1242" s="422" t="s">
        <v>1233</v>
      </c>
      <c r="H1242" s="21" t="s">
        <v>2899</v>
      </c>
      <c r="I1242" t="s">
        <v>2898</v>
      </c>
      <c r="J1242" s="21" t="s">
        <v>2899</v>
      </c>
      <c r="K1242" s="423"/>
      <c r="L1242"/>
      <c r="N1242"/>
      <c r="O1242"/>
      <c r="P1242"/>
      <c r="Q1242"/>
      <c r="R1242"/>
    </row>
    <row r="1243" spans="1:18" ht="15" customHeight="1" x14ac:dyDescent="0.45">
      <c r="A1243" s="21">
        <v>123468603</v>
      </c>
      <c r="B1243" s="419">
        <v>2</v>
      </c>
      <c r="C1243" s="421" t="s">
        <v>13626</v>
      </c>
      <c r="D1243" s="431" t="s">
        <v>13627</v>
      </c>
      <c r="E1243" t="s">
        <v>1101</v>
      </c>
      <c r="F1243" s="420" t="s">
        <v>14091</v>
      </c>
      <c r="G1243" s="422" t="s">
        <v>1233</v>
      </c>
      <c r="H1243" s="21" t="s">
        <v>2901</v>
      </c>
      <c r="I1243" t="s">
        <v>2900</v>
      </c>
      <c r="J1243" s="21" t="s">
        <v>2901</v>
      </c>
      <c r="K1243" s="423"/>
      <c r="L1243"/>
      <c r="N1243"/>
      <c r="O1243"/>
      <c r="P1243"/>
      <c r="Q1243"/>
      <c r="R1243"/>
    </row>
    <row r="1244" spans="1:18" ht="15" customHeight="1" x14ac:dyDescent="0.45">
      <c r="A1244" s="21">
        <v>103029203</v>
      </c>
      <c r="B1244" s="419">
        <v>1</v>
      </c>
      <c r="C1244" s="421" t="s">
        <v>13628</v>
      </c>
      <c r="D1244" s="431" t="s">
        <v>13629</v>
      </c>
      <c r="E1244" t="s">
        <v>1103</v>
      </c>
      <c r="F1244" s="420" t="s">
        <v>14091</v>
      </c>
      <c r="G1244" s="422" t="s">
        <v>1233</v>
      </c>
      <c r="H1244" s="21" t="s">
        <v>2903</v>
      </c>
      <c r="I1244" t="s">
        <v>2902</v>
      </c>
      <c r="J1244" s="21" t="s">
        <v>2903</v>
      </c>
      <c r="K1244" s="423"/>
      <c r="L1244"/>
      <c r="N1244"/>
      <c r="O1244"/>
      <c r="P1244"/>
      <c r="Q1244"/>
      <c r="R1244"/>
    </row>
    <row r="1245" spans="1:18" ht="15" customHeight="1" x14ac:dyDescent="0.45">
      <c r="A1245" s="21">
        <v>103029203</v>
      </c>
      <c r="B1245" s="419">
        <v>2</v>
      </c>
      <c r="C1245" s="421" t="s">
        <v>13630</v>
      </c>
      <c r="D1245" s="431" t="s">
        <v>13631</v>
      </c>
      <c r="E1245" t="s">
        <v>1103</v>
      </c>
      <c r="F1245" s="420" t="s">
        <v>14091</v>
      </c>
      <c r="G1245" s="422" t="s">
        <v>1233</v>
      </c>
      <c r="H1245" s="21" t="s">
        <v>2905</v>
      </c>
      <c r="I1245" t="s">
        <v>2904</v>
      </c>
      <c r="J1245" s="21" t="s">
        <v>2905</v>
      </c>
      <c r="K1245" s="423"/>
      <c r="L1245"/>
      <c r="N1245"/>
      <c r="O1245"/>
      <c r="P1245"/>
      <c r="Q1245"/>
      <c r="R1245"/>
    </row>
    <row r="1246" spans="1:18" ht="15" customHeight="1" x14ac:dyDescent="0.45">
      <c r="A1246" s="21">
        <v>102023080</v>
      </c>
      <c r="B1246" s="419">
        <v>1</v>
      </c>
      <c r="C1246" s="421" t="s">
        <v>13632</v>
      </c>
      <c r="D1246" s="431" t="s">
        <v>13633</v>
      </c>
      <c r="E1246" t="s">
        <v>10989</v>
      </c>
      <c r="F1246" s="420" t="s">
        <v>14090</v>
      </c>
      <c r="G1246" s="422" t="s">
        <v>1233</v>
      </c>
      <c r="H1246" s="21" t="s">
        <v>2340</v>
      </c>
      <c r="I1246" t="s">
        <v>10989</v>
      </c>
      <c r="J1246" s="21" t="s">
        <v>2340</v>
      </c>
      <c r="K1246" s="423"/>
      <c r="L1246"/>
      <c r="N1246"/>
      <c r="O1246"/>
      <c r="P1246"/>
      <c r="Q1246"/>
      <c r="R1246"/>
    </row>
    <row r="1247" spans="1:18" ht="15" customHeight="1" x14ac:dyDescent="0.45">
      <c r="A1247" s="21">
        <v>106618603</v>
      </c>
      <c r="B1247" s="419">
        <v>1</v>
      </c>
      <c r="C1247" s="421" t="s">
        <v>13634</v>
      </c>
      <c r="D1247" s="431" t="s">
        <v>13635</v>
      </c>
      <c r="E1247" t="s">
        <v>1105</v>
      </c>
      <c r="F1247" s="420" t="s">
        <v>14091</v>
      </c>
      <c r="G1247" s="422" t="s">
        <v>1233</v>
      </c>
      <c r="H1247" s="21" t="s">
        <v>2907</v>
      </c>
      <c r="I1247" t="s">
        <v>2906</v>
      </c>
      <c r="J1247" s="21" t="s">
        <v>2907</v>
      </c>
      <c r="K1247" s="423"/>
      <c r="L1247"/>
      <c r="N1247"/>
      <c r="O1247"/>
      <c r="P1247"/>
      <c r="Q1247"/>
      <c r="R1247"/>
    </row>
    <row r="1248" spans="1:18" ht="15" customHeight="1" x14ac:dyDescent="0.45">
      <c r="A1248" s="21">
        <v>119358403</v>
      </c>
      <c r="B1248" s="419">
        <v>1</v>
      </c>
      <c r="C1248" s="421" t="s">
        <v>13636</v>
      </c>
      <c r="D1248" s="431" t="s">
        <v>13637</v>
      </c>
      <c r="E1248" t="s">
        <v>1107</v>
      </c>
      <c r="F1248" s="420" t="s">
        <v>14091</v>
      </c>
      <c r="G1248" s="422" t="s">
        <v>1233</v>
      </c>
      <c r="H1248" s="21" t="s">
        <v>2909</v>
      </c>
      <c r="I1248" t="s">
        <v>2908</v>
      </c>
      <c r="J1248" s="21" t="s">
        <v>2909</v>
      </c>
      <c r="K1248" s="423"/>
      <c r="L1248"/>
      <c r="N1248"/>
      <c r="O1248"/>
      <c r="P1248"/>
      <c r="Q1248"/>
      <c r="R1248"/>
    </row>
    <row r="1249" spans="1:18" ht="15" customHeight="1" x14ac:dyDescent="0.45">
      <c r="A1249" s="21">
        <v>119358403</v>
      </c>
      <c r="B1249" s="419">
        <v>2</v>
      </c>
      <c r="C1249" s="421" t="s">
        <v>13638</v>
      </c>
      <c r="D1249" s="431" t="s">
        <v>13639</v>
      </c>
      <c r="E1249" t="s">
        <v>1107</v>
      </c>
      <c r="F1249" s="420" t="s">
        <v>14091</v>
      </c>
      <c r="G1249" s="422" t="s">
        <v>1233</v>
      </c>
      <c r="H1249" s="21" t="s">
        <v>2911</v>
      </c>
      <c r="I1249" t="s">
        <v>2910</v>
      </c>
      <c r="J1249" s="21" t="s">
        <v>2911</v>
      </c>
      <c r="K1249" s="423"/>
      <c r="L1249"/>
      <c r="N1249"/>
      <c r="O1249"/>
      <c r="P1249"/>
      <c r="Q1249"/>
      <c r="R1249"/>
    </row>
    <row r="1250" spans="1:18" ht="15" customHeight="1" x14ac:dyDescent="0.45">
      <c r="A1250" s="21">
        <v>125233517</v>
      </c>
      <c r="B1250" s="419">
        <v>1</v>
      </c>
      <c r="C1250" s="421" t="s">
        <v>14139</v>
      </c>
      <c r="D1250" s="431" t="s">
        <v>18338</v>
      </c>
      <c r="E1250" t="s">
        <v>18281</v>
      </c>
      <c r="F1250" s="420" t="s">
        <v>14090</v>
      </c>
      <c r="G1250" s="422" t="s">
        <v>1233</v>
      </c>
      <c r="H1250" s="21" t="s">
        <v>14140</v>
      </c>
      <c r="I1250" t="s">
        <v>18281</v>
      </c>
      <c r="J1250" s="21" t="s">
        <v>14140</v>
      </c>
      <c r="K1250" s="423"/>
      <c r="L1250"/>
      <c r="N1250"/>
      <c r="O1250"/>
      <c r="P1250"/>
      <c r="Q1250"/>
      <c r="R1250"/>
    </row>
    <row r="1251" spans="1:18" ht="15" customHeight="1" x14ac:dyDescent="0.45">
      <c r="A1251" s="21">
        <v>119648303</v>
      </c>
      <c r="B1251" s="419">
        <v>1</v>
      </c>
      <c r="C1251" s="421" t="s">
        <v>13640</v>
      </c>
      <c r="D1251" s="431" t="s">
        <v>13641</v>
      </c>
      <c r="E1251" t="s">
        <v>1109</v>
      </c>
      <c r="F1251" s="420" t="s">
        <v>14091</v>
      </c>
      <c r="G1251" s="422" t="s">
        <v>1233</v>
      </c>
      <c r="H1251" s="21" t="s">
        <v>2913</v>
      </c>
      <c r="I1251" t="s">
        <v>2912</v>
      </c>
      <c r="J1251" s="21" t="s">
        <v>2913</v>
      </c>
      <c r="K1251" s="423"/>
      <c r="L1251"/>
      <c r="N1251"/>
      <c r="O1251"/>
      <c r="P1251"/>
      <c r="Q1251"/>
      <c r="R1251"/>
    </row>
    <row r="1252" spans="1:18" ht="15" customHeight="1" x14ac:dyDescent="0.45">
      <c r="A1252" s="21">
        <v>119648303</v>
      </c>
      <c r="B1252" s="419">
        <v>2</v>
      </c>
      <c r="C1252" s="421" t="s">
        <v>13642</v>
      </c>
      <c r="D1252" s="431" t="s">
        <v>13643</v>
      </c>
      <c r="E1252" t="s">
        <v>1109</v>
      </c>
      <c r="F1252" s="420" t="s">
        <v>14091</v>
      </c>
      <c r="G1252" s="422" t="s">
        <v>1233</v>
      </c>
      <c r="H1252" s="21" t="s">
        <v>2915</v>
      </c>
      <c r="I1252" t="s">
        <v>2914</v>
      </c>
      <c r="J1252" s="21" t="s">
        <v>2915</v>
      </c>
      <c r="K1252" s="423"/>
      <c r="L1252"/>
      <c r="N1252"/>
      <c r="O1252"/>
      <c r="P1252"/>
      <c r="Q1252"/>
      <c r="R1252"/>
    </row>
    <row r="1253" spans="1:18" ht="15" customHeight="1" x14ac:dyDescent="0.45">
      <c r="A1253" s="21">
        <v>125239603</v>
      </c>
      <c r="B1253" s="419">
        <v>1</v>
      </c>
      <c r="C1253" s="421" t="s">
        <v>13644</v>
      </c>
      <c r="D1253" s="431" t="s">
        <v>13645</v>
      </c>
      <c r="E1253" t="s">
        <v>1111</v>
      </c>
      <c r="F1253" s="420" t="s">
        <v>14091</v>
      </c>
      <c r="G1253" s="422" t="s">
        <v>1233</v>
      </c>
      <c r="H1253" s="21" t="s">
        <v>2917</v>
      </c>
      <c r="I1253" t="s">
        <v>2916</v>
      </c>
      <c r="J1253" s="21" t="s">
        <v>2917</v>
      </c>
      <c r="K1253" s="423"/>
      <c r="L1253"/>
      <c r="N1253"/>
      <c r="O1253"/>
      <c r="P1253"/>
      <c r="Q1253"/>
      <c r="R1253"/>
    </row>
    <row r="1254" spans="1:18" ht="15" customHeight="1" x14ac:dyDescent="0.45">
      <c r="A1254" s="21">
        <v>125239603</v>
      </c>
      <c r="B1254" s="419">
        <v>2</v>
      </c>
      <c r="C1254" s="421" t="s">
        <v>13646</v>
      </c>
      <c r="D1254" s="431" t="s">
        <v>13647</v>
      </c>
      <c r="E1254" t="s">
        <v>1111</v>
      </c>
      <c r="F1254" s="420" t="s">
        <v>14091</v>
      </c>
      <c r="G1254" s="422" t="s">
        <v>1233</v>
      </c>
      <c r="H1254" s="21" t="s">
        <v>2919</v>
      </c>
      <c r="I1254" t="s">
        <v>2918</v>
      </c>
      <c r="J1254" s="21" t="s">
        <v>2919</v>
      </c>
      <c r="K1254" s="423"/>
      <c r="L1254"/>
      <c r="N1254"/>
      <c r="O1254"/>
      <c r="P1254"/>
      <c r="Q1254"/>
      <c r="R1254"/>
    </row>
    <row r="1255" spans="1:18" ht="15" customHeight="1" x14ac:dyDescent="0.45">
      <c r="A1255" s="21">
        <v>105628302</v>
      </c>
      <c r="B1255" s="419">
        <v>1</v>
      </c>
      <c r="C1255" s="421" t="s">
        <v>13648</v>
      </c>
      <c r="D1255" s="431" t="s">
        <v>13649</v>
      </c>
      <c r="E1255" t="s">
        <v>1113</v>
      </c>
      <c r="F1255" s="420" t="s">
        <v>14091</v>
      </c>
      <c r="G1255" s="422" t="s">
        <v>1233</v>
      </c>
      <c r="H1255" s="21" t="s">
        <v>2921</v>
      </c>
      <c r="I1255" t="s">
        <v>2920</v>
      </c>
      <c r="J1255" s="21" t="s">
        <v>2921</v>
      </c>
      <c r="K1255" s="423"/>
      <c r="L1255"/>
      <c r="N1255"/>
      <c r="O1255"/>
      <c r="P1255"/>
      <c r="Q1255"/>
      <c r="R1255"/>
    </row>
    <row r="1256" spans="1:18" ht="15" customHeight="1" x14ac:dyDescent="0.45">
      <c r="A1256" s="21">
        <v>105628302</v>
      </c>
      <c r="B1256" s="419">
        <v>2</v>
      </c>
      <c r="C1256" s="421" t="s">
        <v>13650</v>
      </c>
      <c r="D1256" s="431" t="s">
        <v>13651</v>
      </c>
      <c r="E1256" t="s">
        <v>1113</v>
      </c>
      <c r="F1256" s="420" t="s">
        <v>14091</v>
      </c>
      <c r="G1256" s="422" t="s">
        <v>1233</v>
      </c>
      <c r="H1256" s="21" t="s">
        <v>2923</v>
      </c>
      <c r="I1256" t="s">
        <v>2922</v>
      </c>
      <c r="J1256" s="21" t="s">
        <v>2923</v>
      </c>
      <c r="K1256" s="423"/>
      <c r="L1256"/>
      <c r="N1256"/>
      <c r="O1256"/>
      <c r="P1256"/>
      <c r="Q1256"/>
      <c r="R1256"/>
    </row>
    <row r="1257" spans="1:18" ht="15" customHeight="1" x14ac:dyDescent="0.45">
      <c r="A1257" s="21">
        <v>105628302</v>
      </c>
      <c r="B1257" s="419">
        <v>3</v>
      </c>
      <c r="C1257" s="421" t="s">
        <v>13652</v>
      </c>
      <c r="D1257" s="431" t="s">
        <v>13653</v>
      </c>
      <c r="E1257" t="s">
        <v>1113</v>
      </c>
      <c r="F1257" s="420" t="s">
        <v>14091</v>
      </c>
      <c r="G1257" s="422" t="s">
        <v>1233</v>
      </c>
      <c r="H1257" s="21" t="s">
        <v>2925</v>
      </c>
      <c r="I1257" t="s">
        <v>2924</v>
      </c>
      <c r="J1257" s="21" t="s">
        <v>2925</v>
      </c>
      <c r="K1257" s="423"/>
      <c r="L1257"/>
      <c r="N1257"/>
      <c r="O1257"/>
      <c r="P1257"/>
      <c r="Q1257"/>
      <c r="R1257"/>
    </row>
    <row r="1258" spans="1:18" ht="15" customHeight="1" x14ac:dyDescent="0.45">
      <c r="A1258" s="21">
        <v>105628302</v>
      </c>
      <c r="B1258" s="419">
        <v>4</v>
      </c>
      <c r="C1258" s="421" t="s">
        <v>13654</v>
      </c>
      <c r="D1258" s="431" t="s">
        <v>13655</v>
      </c>
      <c r="E1258" t="s">
        <v>1113</v>
      </c>
      <c r="F1258" s="420" t="s">
        <v>14091</v>
      </c>
      <c r="G1258" s="422" t="s">
        <v>1233</v>
      </c>
      <c r="H1258" s="21" t="s">
        <v>2927</v>
      </c>
      <c r="I1258" t="s">
        <v>2926</v>
      </c>
      <c r="J1258" s="21" t="s">
        <v>2927</v>
      </c>
      <c r="K1258" s="423"/>
      <c r="L1258"/>
      <c r="N1258"/>
      <c r="O1258"/>
      <c r="P1258"/>
      <c r="Q1258"/>
      <c r="R1258"/>
    </row>
    <row r="1259" spans="1:18" ht="15" customHeight="1" x14ac:dyDescent="0.45">
      <c r="A1259" s="21">
        <v>105628302</v>
      </c>
      <c r="B1259" s="419">
        <v>5</v>
      </c>
      <c r="C1259" s="421" t="s">
        <v>13656</v>
      </c>
      <c r="D1259" s="431" t="s">
        <v>18191</v>
      </c>
      <c r="E1259" t="s">
        <v>1113</v>
      </c>
      <c r="F1259" s="420" t="s">
        <v>14091</v>
      </c>
      <c r="G1259" s="422" t="s">
        <v>1233</v>
      </c>
      <c r="H1259" s="21" t="s">
        <v>2928</v>
      </c>
      <c r="I1259" t="s">
        <v>18168</v>
      </c>
      <c r="J1259" s="21" t="s">
        <v>2928</v>
      </c>
      <c r="K1259" s="423"/>
      <c r="L1259"/>
      <c r="N1259"/>
      <c r="O1259"/>
      <c r="P1259"/>
      <c r="Q1259"/>
      <c r="R1259"/>
    </row>
    <row r="1260" spans="1:18" ht="15" customHeight="1" x14ac:dyDescent="0.45">
      <c r="A1260" s="21">
        <v>116498003</v>
      </c>
      <c r="B1260" s="419">
        <v>1</v>
      </c>
      <c r="C1260" s="421" t="s">
        <v>13657</v>
      </c>
      <c r="D1260" s="431" t="s">
        <v>13658</v>
      </c>
      <c r="E1260" t="s">
        <v>1115</v>
      </c>
      <c r="F1260" s="420" t="s">
        <v>14091</v>
      </c>
      <c r="G1260" s="422" t="s">
        <v>1233</v>
      </c>
      <c r="H1260" s="21" t="s">
        <v>2930</v>
      </c>
      <c r="I1260" t="s">
        <v>2929</v>
      </c>
      <c r="J1260" s="21" t="s">
        <v>2930</v>
      </c>
      <c r="K1260" s="423"/>
      <c r="L1260"/>
      <c r="N1260"/>
      <c r="O1260"/>
      <c r="P1260"/>
      <c r="Q1260"/>
      <c r="R1260"/>
    </row>
    <row r="1261" spans="1:18" ht="15" customHeight="1" x14ac:dyDescent="0.45">
      <c r="A1261" s="21">
        <v>116498003</v>
      </c>
      <c r="B1261" s="419">
        <v>2</v>
      </c>
      <c r="C1261" s="421" t="s">
        <v>13659</v>
      </c>
      <c r="D1261" s="431" t="s">
        <v>13660</v>
      </c>
      <c r="E1261" t="s">
        <v>1115</v>
      </c>
      <c r="F1261" s="420" t="s">
        <v>14091</v>
      </c>
      <c r="G1261" s="422" t="s">
        <v>1233</v>
      </c>
      <c r="H1261" s="21" t="s">
        <v>2932</v>
      </c>
      <c r="I1261" t="s">
        <v>2931</v>
      </c>
      <c r="J1261" s="21" t="s">
        <v>2932</v>
      </c>
      <c r="K1261" s="423"/>
      <c r="L1261"/>
      <c r="N1261"/>
      <c r="O1261"/>
      <c r="P1261"/>
      <c r="Q1261"/>
      <c r="R1261"/>
    </row>
    <row r="1262" spans="1:18" ht="15" customHeight="1" x14ac:dyDescent="0.45">
      <c r="A1262" s="21">
        <v>113369003</v>
      </c>
      <c r="B1262" s="419">
        <v>1</v>
      </c>
      <c r="C1262" s="421" t="s">
        <v>13661</v>
      </c>
      <c r="D1262" s="431" t="s">
        <v>13662</v>
      </c>
      <c r="E1262" t="s">
        <v>1117</v>
      </c>
      <c r="F1262" s="420" t="s">
        <v>14091</v>
      </c>
      <c r="G1262" s="422" t="s">
        <v>1233</v>
      </c>
      <c r="H1262" s="21" t="s">
        <v>2934</v>
      </c>
      <c r="I1262" t="s">
        <v>2933</v>
      </c>
      <c r="J1262" s="21" t="s">
        <v>2934</v>
      </c>
      <c r="K1262" s="423"/>
      <c r="L1262"/>
      <c r="N1262"/>
      <c r="O1262"/>
      <c r="P1262"/>
      <c r="Q1262"/>
      <c r="R1262"/>
    </row>
    <row r="1263" spans="1:18" ht="15" customHeight="1" x14ac:dyDescent="0.45">
      <c r="A1263" s="21">
        <v>113369003</v>
      </c>
      <c r="B1263" s="419">
        <v>2</v>
      </c>
      <c r="C1263" s="421" t="s">
        <v>13663</v>
      </c>
      <c r="D1263" s="431" t="s">
        <v>13664</v>
      </c>
      <c r="E1263" t="s">
        <v>1117</v>
      </c>
      <c r="F1263" s="420" t="s">
        <v>14091</v>
      </c>
      <c r="G1263" s="422" t="s">
        <v>1233</v>
      </c>
      <c r="H1263" s="21" t="s">
        <v>2936</v>
      </c>
      <c r="I1263" t="s">
        <v>2935</v>
      </c>
      <c r="J1263" s="21" t="s">
        <v>2936</v>
      </c>
      <c r="K1263" s="423"/>
      <c r="L1263"/>
      <c r="N1263"/>
      <c r="O1263"/>
      <c r="P1263"/>
      <c r="Q1263"/>
      <c r="R1263"/>
    </row>
    <row r="1264" spans="1:18" ht="15" customHeight="1" x14ac:dyDescent="0.45">
      <c r="A1264" s="21">
        <v>101638803</v>
      </c>
      <c r="B1264" s="419">
        <v>1</v>
      </c>
      <c r="C1264" s="421" t="s">
        <v>13665</v>
      </c>
      <c r="D1264" s="431" t="s">
        <v>13666</v>
      </c>
      <c r="E1264" t="s">
        <v>1119</v>
      </c>
      <c r="F1264" s="420" t="s">
        <v>14091</v>
      </c>
      <c r="G1264" s="422" t="s">
        <v>1233</v>
      </c>
      <c r="H1264" s="21" t="s">
        <v>2938</v>
      </c>
      <c r="I1264" t="s">
        <v>2937</v>
      </c>
      <c r="J1264" s="21" t="s">
        <v>2938</v>
      </c>
      <c r="K1264" s="423"/>
      <c r="L1264"/>
      <c r="N1264"/>
      <c r="O1264"/>
      <c r="P1264"/>
      <c r="Q1264"/>
      <c r="R1264"/>
    </row>
    <row r="1265" spans="1:18" ht="15" customHeight="1" x14ac:dyDescent="0.45">
      <c r="A1265" s="21">
        <v>101638803</v>
      </c>
      <c r="B1265" s="419">
        <v>2</v>
      </c>
      <c r="C1265" s="421" t="s">
        <v>13667</v>
      </c>
      <c r="D1265" s="431" t="s">
        <v>13668</v>
      </c>
      <c r="E1265" t="s">
        <v>1119</v>
      </c>
      <c r="F1265" s="420" t="s">
        <v>14091</v>
      </c>
      <c r="G1265" s="422" t="s">
        <v>1233</v>
      </c>
      <c r="H1265" s="21" t="s">
        <v>2939</v>
      </c>
      <c r="I1265" t="s">
        <v>3413</v>
      </c>
      <c r="J1265" s="21" t="s">
        <v>2939</v>
      </c>
      <c r="K1265" s="423"/>
      <c r="L1265"/>
      <c r="N1265"/>
      <c r="O1265"/>
      <c r="P1265"/>
      <c r="Q1265"/>
      <c r="R1265"/>
    </row>
    <row r="1266" spans="1:18" ht="15" customHeight="1" x14ac:dyDescent="0.45">
      <c r="A1266" s="21">
        <v>105259703</v>
      </c>
      <c r="B1266" s="419">
        <v>1</v>
      </c>
      <c r="C1266" s="421" t="s">
        <v>13669</v>
      </c>
      <c r="D1266" s="431" t="s">
        <v>13670</v>
      </c>
      <c r="E1266" t="s">
        <v>1121</v>
      </c>
      <c r="F1266" s="420" t="s">
        <v>14091</v>
      </c>
      <c r="G1266" s="422" t="s">
        <v>1233</v>
      </c>
      <c r="H1266" s="21" t="s">
        <v>2941</v>
      </c>
      <c r="I1266" t="s">
        <v>2940</v>
      </c>
      <c r="J1266" s="21" t="s">
        <v>2941</v>
      </c>
      <c r="K1266" s="423"/>
      <c r="L1266"/>
      <c r="N1266"/>
      <c r="O1266"/>
      <c r="P1266"/>
      <c r="Q1266"/>
      <c r="R1266"/>
    </row>
    <row r="1267" spans="1:18" ht="15" customHeight="1" x14ac:dyDescent="0.45">
      <c r="A1267" s="21">
        <v>105259703</v>
      </c>
      <c r="B1267" s="419">
        <v>2</v>
      </c>
      <c r="C1267" s="421" t="s">
        <v>13671</v>
      </c>
      <c r="D1267" s="431" t="s">
        <v>13672</v>
      </c>
      <c r="E1267" t="s">
        <v>1121</v>
      </c>
      <c r="F1267" s="420" t="s">
        <v>14091</v>
      </c>
      <c r="G1267" s="422" t="s">
        <v>1233</v>
      </c>
      <c r="H1267" s="21" t="s">
        <v>2943</v>
      </c>
      <c r="I1267" t="s">
        <v>2942</v>
      </c>
      <c r="J1267" s="21" t="s">
        <v>2943</v>
      </c>
      <c r="K1267" s="423"/>
      <c r="L1267"/>
      <c r="N1267"/>
      <c r="O1267"/>
      <c r="P1267"/>
      <c r="Q1267"/>
      <c r="R1267"/>
    </row>
    <row r="1268" spans="1:18" ht="15" customHeight="1" x14ac:dyDescent="0.45">
      <c r="A1268" s="21">
        <v>119648703</v>
      </c>
      <c r="B1268" s="419">
        <v>1</v>
      </c>
      <c r="C1268" s="421" t="s">
        <v>13673</v>
      </c>
      <c r="D1268" s="431" t="s">
        <v>13674</v>
      </c>
      <c r="E1268" t="s">
        <v>1123</v>
      </c>
      <c r="F1268" s="420" t="s">
        <v>14091</v>
      </c>
      <c r="G1268" s="422" t="s">
        <v>1233</v>
      </c>
      <c r="H1268" s="21" t="s">
        <v>2945</v>
      </c>
      <c r="I1268" t="s">
        <v>2944</v>
      </c>
      <c r="J1268" s="21" t="s">
        <v>2945</v>
      </c>
      <c r="K1268" s="423"/>
      <c r="L1268"/>
      <c r="N1268"/>
      <c r="O1268"/>
      <c r="P1268"/>
      <c r="Q1268"/>
      <c r="R1268"/>
    </row>
    <row r="1269" spans="1:18" ht="15" customHeight="1" x14ac:dyDescent="0.45">
      <c r="A1269" s="21">
        <v>119648703</v>
      </c>
      <c r="B1269" s="419">
        <v>2</v>
      </c>
      <c r="C1269" s="421" t="s">
        <v>13675</v>
      </c>
      <c r="D1269" s="431" t="s">
        <v>13676</v>
      </c>
      <c r="E1269" t="s">
        <v>1123</v>
      </c>
      <c r="F1269" s="420" t="s">
        <v>14091</v>
      </c>
      <c r="G1269" s="422" t="s">
        <v>1233</v>
      </c>
      <c r="H1269" s="21" t="s">
        <v>2947</v>
      </c>
      <c r="I1269" t="s">
        <v>2946</v>
      </c>
      <c r="J1269" s="21" t="s">
        <v>2947</v>
      </c>
      <c r="K1269" s="423"/>
      <c r="L1269"/>
      <c r="N1269"/>
      <c r="O1269"/>
      <c r="P1269"/>
      <c r="Q1269"/>
      <c r="R1269"/>
    </row>
    <row r="1270" spans="1:18" ht="15" customHeight="1" x14ac:dyDescent="0.45">
      <c r="A1270" s="21">
        <v>119648703</v>
      </c>
      <c r="B1270" s="419">
        <v>3</v>
      </c>
      <c r="C1270" s="421" t="s">
        <v>13677</v>
      </c>
      <c r="D1270" s="431" t="s">
        <v>13678</v>
      </c>
      <c r="E1270" t="s">
        <v>1123</v>
      </c>
      <c r="F1270" s="420" t="s">
        <v>14091</v>
      </c>
      <c r="G1270" s="422" t="s">
        <v>1233</v>
      </c>
      <c r="H1270" s="21" t="s">
        <v>2949</v>
      </c>
      <c r="I1270" t="s">
        <v>2948</v>
      </c>
      <c r="J1270" s="21" t="s">
        <v>2949</v>
      </c>
      <c r="K1270" s="423"/>
      <c r="L1270"/>
      <c r="N1270"/>
      <c r="O1270"/>
      <c r="P1270"/>
      <c r="Q1270"/>
      <c r="R1270"/>
    </row>
    <row r="1271" spans="1:18" ht="15" customHeight="1" x14ac:dyDescent="0.45">
      <c r="A1271" s="21">
        <v>119648703</v>
      </c>
      <c r="B1271" s="419">
        <v>4</v>
      </c>
      <c r="C1271" s="421" t="s">
        <v>13679</v>
      </c>
      <c r="D1271" s="431" t="s">
        <v>13680</v>
      </c>
      <c r="E1271" t="s">
        <v>1123</v>
      </c>
      <c r="F1271" s="420" t="s">
        <v>14091</v>
      </c>
      <c r="G1271" s="422" t="s">
        <v>1233</v>
      </c>
      <c r="H1271" s="21" t="s">
        <v>2951</v>
      </c>
      <c r="I1271" t="s">
        <v>2950</v>
      </c>
      <c r="J1271" s="21" t="s">
        <v>2951</v>
      </c>
      <c r="K1271" s="423"/>
      <c r="L1271"/>
      <c r="N1271"/>
      <c r="O1271"/>
      <c r="P1271"/>
      <c r="Q1271"/>
      <c r="R1271"/>
    </row>
    <row r="1272" spans="1:18" ht="15" customHeight="1" x14ac:dyDescent="0.45">
      <c r="A1272" s="21">
        <v>112289003</v>
      </c>
      <c r="B1272" s="419">
        <v>1</v>
      </c>
      <c r="C1272" s="421" t="s">
        <v>13681</v>
      </c>
      <c r="D1272" s="431" t="s">
        <v>13682</v>
      </c>
      <c r="E1272" t="s">
        <v>1125</v>
      </c>
      <c r="F1272" s="420" t="s">
        <v>14091</v>
      </c>
      <c r="G1272" s="422" t="s">
        <v>1233</v>
      </c>
      <c r="H1272" s="21" t="s">
        <v>14055</v>
      </c>
      <c r="I1272" t="s">
        <v>2952</v>
      </c>
      <c r="J1272" s="21" t="s">
        <v>14055</v>
      </c>
      <c r="K1272" s="423"/>
      <c r="L1272"/>
      <c r="N1272"/>
      <c r="O1272"/>
      <c r="P1272"/>
      <c r="Q1272"/>
      <c r="R1272"/>
    </row>
    <row r="1273" spans="1:18" ht="15" customHeight="1" x14ac:dyDescent="0.45">
      <c r="A1273" s="21">
        <v>112289003</v>
      </c>
      <c r="B1273" s="419">
        <v>2</v>
      </c>
      <c r="C1273" s="421" t="s">
        <v>13683</v>
      </c>
      <c r="D1273" s="431" t="s">
        <v>13684</v>
      </c>
      <c r="E1273" t="s">
        <v>1125</v>
      </c>
      <c r="F1273" s="420" t="s">
        <v>14091</v>
      </c>
      <c r="G1273" s="422" t="s">
        <v>1233</v>
      </c>
      <c r="H1273" s="21" t="s">
        <v>2954</v>
      </c>
      <c r="I1273" t="s">
        <v>2953</v>
      </c>
      <c r="J1273" s="21" t="s">
        <v>2954</v>
      </c>
      <c r="K1273" s="423"/>
      <c r="L1273"/>
      <c r="N1273"/>
      <c r="O1273"/>
      <c r="P1273"/>
      <c r="Q1273"/>
      <c r="R1273"/>
    </row>
    <row r="1274" spans="1:18" ht="15" customHeight="1" x14ac:dyDescent="0.45">
      <c r="A1274" s="21">
        <v>121139004</v>
      </c>
      <c r="B1274" s="419">
        <v>1</v>
      </c>
      <c r="C1274" s="421" t="s">
        <v>13685</v>
      </c>
      <c r="D1274" s="431" t="s">
        <v>13686</v>
      </c>
      <c r="E1274" t="s">
        <v>1127</v>
      </c>
      <c r="F1274" s="420" t="s">
        <v>14091</v>
      </c>
      <c r="G1274" s="422" t="s">
        <v>1233</v>
      </c>
      <c r="H1274" s="21" t="s">
        <v>2956</v>
      </c>
      <c r="I1274" t="s">
        <v>2955</v>
      </c>
      <c r="J1274" s="21" t="s">
        <v>2956</v>
      </c>
      <c r="K1274" s="423"/>
      <c r="L1274"/>
      <c r="N1274"/>
      <c r="O1274"/>
      <c r="P1274"/>
      <c r="Q1274"/>
      <c r="R1274"/>
    </row>
    <row r="1275" spans="1:18" ht="15" customHeight="1" x14ac:dyDescent="0.45">
      <c r="A1275" s="21">
        <v>121139004</v>
      </c>
      <c r="B1275" s="419">
        <v>2</v>
      </c>
      <c r="C1275" s="421" t="s">
        <v>13687</v>
      </c>
      <c r="D1275" s="431" t="s">
        <v>13688</v>
      </c>
      <c r="E1275" t="s">
        <v>1127</v>
      </c>
      <c r="F1275" s="420" t="s">
        <v>14091</v>
      </c>
      <c r="G1275" s="422" t="s">
        <v>1233</v>
      </c>
      <c r="H1275" s="21" t="s">
        <v>2958</v>
      </c>
      <c r="I1275" t="s">
        <v>2957</v>
      </c>
      <c r="J1275" s="21" t="s">
        <v>2958</v>
      </c>
      <c r="K1275" s="423"/>
      <c r="L1275"/>
      <c r="N1275"/>
      <c r="O1275"/>
      <c r="P1275"/>
      <c r="Q1275"/>
      <c r="R1275"/>
    </row>
    <row r="1276" spans="1:18" ht="15" customHeight="1" x14ac:dyDescent="0.45">
      <c r="A1276" s="21">
        <v>117598503</v>
      </c>
      <c r="B1276" s="419">
        <v>1</v>
      </c>
      <c r="C1276" s="421" t="s">
        <v>13689</v>
      </c>
      <c r="D1276" s="431" t="s">
        <v>13690</v>
      </c>
      <c r="E1276" t="s">
        <v>1129</v>
      </c>
      <c r="F1276" s="420" t="s">
        <v>14091</v>
      </c>
      <c r="G1276" s="422" t="s">
        <v>1233</v>
      </c>
      <c r="H1276" s="21" t="s">
        <v>2960</v>
      </c>
      <c r="I1276" t="s">
        <v>2959</v>
      </c>
      <c r="J1276" s="21" t="s">
        <v>2960</v>
      </c>
      <c r="K1276" s="423"/>
      <c r="L1276"/>
      <c r="N1276"/>
      <c r="O1276"/>
      <c r="P1276"/>
      <c r="Q1276"/>
      <c r="R1276"/>
    </row>
    <row r="1277" spans="1:18" ht="15" customHeight="1" x14ac:dyDescent="0.45">
      <c r="A1277" s="21">
        <v>117598503</v>
      </c>
      <c r="B1277" s="419">
        <v>2</v>
      </c>
      <c r="C1277" s="421" t="s">
        <v>13691</v>
      </c>
      <c r="D1277" s="431" t="s">
        <v>13692</v>
      </c>
      <c r="E1277" t="s">
        <v>1129</v>
      </c>
      <c r="F1277" s="420" t="s">
        <v>14091</v>
      </c>
      <c r="G1277" s="422" t="s">
        <v>1233</v>
      </c>
      <c r="H1277" s="21" t="s">
        <v>2962</v>
      </c>
      <c r="I1277" t="s">
        <v>2961</v>
      </c>
      <c r="J1277" s="21" t="s">
        <v>2962</v>
      </c>
      <c r="K1277" s="423"/>
      <c r="L1277"/>
      <c r="N1277"/>
      <c r="O1277"/>
      <c r="P1277"/>
      <c r="Q1277"/>
      <c r="R1277"/>
    </row>
    <row r="1278" spans="1:18" ht="15" customHeight="1" x14ac:dyDescent="0.45">
      <c r="A1278" s="21">
        <v>103029403</v>
      </c>
      <c r="B1278" s="419">
        <v>1</v>
      </c>
      <c r="C1278" s="421" t="s">
        <v>13693</v>
      </c>
      <c r="D1278" s="431" t="s">
        <v>13694</v>
      </c>
      <c r="E1278" t="s">
        <v>1131</v>
      </c>
      <c r="F1278" s="420" t="s">
        <v>14091</v>
      </c>
      <c r="G1278" s="422" t="s">
        <v>1233</v>
      </c>
      <c r="H1278" s="21" t="s">
        <v>2964</v>
      </c>
      <c r="I1278" t="s">
        <v>2963</v>
      </c>
      <c r="J1278" s="21" t="s">
        <v>2964</v>
      </c>
      <c r="K1278" s="423"/>
      <c r="L1278"/>
      <c r="N1278"/>
      <c r="O1278"/>
      <c r="P1278"/>
      <c r="Q1278"/>
      <c r="R1278"/>
    </row>
    <row r="1279" spans="1:18" ht="15" customHeight="1" x14ac:dyDescent="0.45">
      <c r="A1279" s="21">
        <v>103029403</v>
      </c>
      <c r="B1279" s="419">
        <v>2</v>
      </c>
      <c r="C1279" s="421" t="s">
        <v>13695</v>
      </c>
      <c r="D1279" s="431" t="s">
        <v>13696</v>
      </c>
      <c r="E1279" t="s">
        <v>1131</v>
      </c>
      <c r="F1279" s="420" t="s">
        <v>14091</v>
      </c>
      <c r="G1279" s="422" t="s">
        <v>1233</v>
      </c>
      <c r="H1279" s="21" t="s">
        <v>2966</v>
      </c>
      <c r="I1279" t="s">
        <v>2965</v>
      </c>
      <c r="J1279" s="21" t="s">
        <v>2966</v>
      </c>
      <c r="K1279" s="423"/>
      <c r="L1279"/>
      <c r="N1279"/>
      <c r="O1279"/>
      <c r="P1279"/>
      <c r="Q1279"/>
      <c r="R1279"/>
    </row>
    <row r="1280" spans="1:18" ht="15" customHeight="1" x14ac:dyDescent="0.45">
      <c r="A1280" s="21">
        <v>110179003</v>
      </c>
      <c r="B1280" s="419">
        <v>1</v>
      </c>
      <c r="C1280" s="421" t="s">
        <v>13697</v>
      </c>
      <c r="D1280" s="431" t="s">
        <v>18192</v>
      </c>
      <c r="E1280" t="s">
        <v>1133</v>
      </c>
      <c r="F1280" s="420" t="s">
        <v>14091</v>
      </c>
      <c r="G1280" s="422" t="s">
        <v>1233</v>
      </c>
      <c r="H1280" s="21" t="s">
        <v>2967</v>
      </c>
      <c r="I1280" t="s">
        <v>18169</v>
      </c>
      <c r="J1280" s="21" t="s">
        <v>2967</v>
      </c>
      <c r="K1280" s="423"/>
      <c r="L1280"/>
      <c r="N1280"/>
      <c r="O1280"/>
      <c r="P1280"/>
      <c r="Q1280"/>
      <c r="R1280"/>
    </row>
    <row r="1281" spans="1:18" ht="15" customHeight="1" x14ac:dyDescent="0.45">
      <c r="A1281" s="21">
        <v>110179003</v>
      </c>
      <c r="B1281" s="419">
        <v>2</v>
      </c>
      <c r="C1281" s="421" t="s">
        <v>18170</v>
      </c>
      <c r="D1281" s="431" t="s">
        <v>18193</v>
      </c>
      <c r="E1281" t="s">
        <v>1133</v>
      </c>
      <c r="F1281" s="420" t="s">
        <v>14091</v>
      </c>
      <c r="G1281" s="422" t="s">
        <v>1233</v>
      </c>
      <c r="H1281" s="21" t="s">
        <v>18171</v>
      </c>
      <c r="I1281" t="s">
        <v>18172</v>
      </c>
      <c r="J1281" s="21" t="s">
        <v>18171</v>
      </c>
      <c r="K1281" s="423"/>
      <c r="L1281"/>
      <c r="N1281"/>
      <c r="O1281"/>
      <c r="P1281"/>
      <c r="Q1281"/>
      <c r="R1281"/>
    </row>
    <row r="1282" spans="1:18" ht="15" customHeight="1" x14ac:dyDescent="0.45">
      <c r="A1282" s="21">
        <v>124159002</v>
      </c>
      <c r="B1282" s="419">
        <v>1</v>
      </c>
      <c r="C1282" s="421" t="s">
        <v>13698</v>
      </c>
      <c r="D1282" s="431" t="s">
        <v>13699</v>
      </c>
      <c r="E1282" t="s">
        <v>1135</v>
      </c>
      <c r="F1282" s="420" t="s">
        <v>14091</v>
      </c>
      <c r="G1282" s="422" t="s">
        <v>1233</v>
      </c>
      <c r="H1282" s="21" t="s">
        <v>2969</v>
      </c>
      <c r="I1282" t="s">
        <v>2968</v>
      </c>
      <c r="J1282" s="21" t="s">
        <v>2969</v>
      </c>
      <c r="K1282" s="423"/>
      <c r="L1282"/>
      <c r="N1282"/>
      <c r="O1282"/>
      <c r="P1282"/>
      <c r="Q1282"/>
      <c r="R1282"/>
    </row>
    <row r="1283" spans="1:18" ht="15" customHeight="1" x14ac:dyDescent="0.45">
      <c r="A1283" s="21">
        <v>124159002</v>
      </c>
      <c r="B1283" s="419">
        <v>2</v>
      </c>
      <c r="C1283" s="421" t="s">
        <v>13700</v>
      </c>
      <c r="D1283" s="431" t="s">
        <v>13701</v>
      </c>
      <c r="E1283" t="s">
        <v>1135</v>
      </c>
      <c r="F1283" s="420" t="s">
        <v>14091</v>
      </c>
      <c r="G1283" s="422" t="s">
        <v>1233</v>
      </c>
      <c r="H1283" s="21" t="s">
        <v>2971</v>
      </c>
      <c r="I1283" t="s">
        <v>2970</v>
      </c>
      <c r="J1283" s="21" t="s">
        <v>2971</v>
      </c>
      <c r="K1283" s="423"/>
      <c r="L1283"/>
      <c r="N1283"/>
      <c r="O1283"/>
      <c r="P1283"/>
      <c r="Q1283"/>
      <c r="R1283"/>
    </row>
    <row r="1284" spans="1:18" ht="15" customHeight="1" x14ac:dyDescent="0.45">
      <c r="A1284" s="21">
        <v>124159002</v>
      </c>
      <c r="B1284" s="419">
        <v>3</v>
      </c>
      <c r="C1284" s="421" t="s">
        <v>13702</v>
      </c>
      <c r="D1284" s="431" t="s">
        <v>13703</v>
      </c>
      <c r="E1284" t="s">
        <v>1135</v>
      </c>
      <c r="F1284" s="420" t="s">
        <v>14091</v>
      </c>
      <c r="G1284" s="422" t="s">
        <v>1233</v>
      </c>
      <c r="H1284" s="21" t="s">
        <v>2973</v>
      </c>
      <c r="I1284" t="s">
        <v>2972</v>
      </c>
      <c r="J1284" s="21" t="s">
        <v>2973</v>
      </c>
      <c r="K1284" s="423"/>
      <c r="L1284"/>
      <c r="N1284"/>
      <c r="O1284"/>
      <c r="P1284"/>
      <c r="Q1284"/>
      <c r="R1284"/>
    </row>
    <row r="1285" spans="1:18" ht="15" customHeight="1" x14ac:dyDescent="0.45">
      <c r="A1285" s="21">
        <v>124159002</v>
      </c>
      <c r="B1285" s="419">
        <v>4</v>
      </c>
      <c r="C1285" s="421" t="s">
        <v>13704</v>
      </c>
      <c r="D1285" s="431" t="s">
        <v>13705</v>
      </c>
      <c r="E1285" t="s">
        <v>1135</v>
      </c>
      <c r="F1285" s="420" t="s">
        <v>14091</v>
      </c>
      <c r="G1285" s="422" t="s">
        <v>1233</v>
      </c>
      <c r="H1285" s="21" t="s">
        <v>2975</v>
      </c>
      <c r="I1285" t="s">
        <v>2974</v>
      </c>
      <c r="J1285" s="21" t="s">
        <v>2975</v>
      </c>
      <c r="K1285" s="423"/>
      <c r="L1285"/>
      <c r="N1285"/>
      <c r="O1285"/>
      <c r="P1285"/>
      <c r="Q1285"/>
      <c r="R1285"/>
    </row>
    <row r="1286" spans="1:18" ht="15" customHeight="1" x14ac:dyDescent="0.45">
      <c r="A1286" s="21">
        <v>124159002</v>
      </c>
      <c r="B1286" s="419">
        <v>5</v>
      </c>
      <c r="C1286" s="421" t="s">
        <v>13706</v>
      </c>
      <c r="D1286" s="431" t="s">
        <v>13707</v>
      </c>
      <c r="E1286" t="s">
        <v>1135</v>
      </c>
      <c r="F1286" s="420" t="s">
        <v>14091</v>
      </c>
      <c r="G1286" s="422" t="s">
        <v>1233</v>
      </c>
      <c r="H1286" s="21" t="s">
        <v>2977</v>
      </c>
      <c r="I1286" t="s">
        <v>2976</v>
      </c>
      <c r="J1286" s="21" t="s">
        <v>2977</v>
      </c>
      <c r="K1286" s="423"/>
      <c r="L1286"/>
      <c r="N1286"/>
      <c r="O1286"/>
      <c r="P1286"/>
      <c r="Q1286"/>
      <c r="R1286"/>
    </row>
    <row r="1287" spans="1:18" ht="15" customHeight="1" x14ac:dyDescent="0.45">
      <c r="A1287" s="21">
        <v>124159002</v>
      </c>
      <c r="B1287" s="419">
        <v>6</v>
      </c>
      <c r="C1287" s="421" t="s">
        <v>13708</v>
      </c>
      <c r="D1287" s="431" t="s">
        <v>13709</v>
      </c>
      <c r="E1287" t="s">
        <v>1135</v>
      </c>
      <c r="F1287" s="420" t="s">
        <v>14091</v>
      </c>
      <c r="G1287" s="422" t="s">
        <v>1233</v>
      </c>
      <c r="H1287" s="21" t="s">
        <v>2979</v>
      </c>
      <c r="I1287" t="s">
        <v>2978</v>
      </c>
      <c r="J1287" s="21" t="s">
        <v>2979</v>
      </c>
      <c r="K1287" s="423"/>
      <c r="L1287"/>
      <c r="N1287"/>
      <c r="O1287"/>
      <c r="P1287"/>
      <c r="Q1287"/>
      <c r="R1287"/>
    </row>
    <row r="1288" spans="1:18" ht="15" customHeight="1" x14ac:dyDescent="0.45">
      <c r="A1288" s="21">
        <v>101308503</v>
      </c>
      <c r="B1288" s="419">
        <v>1</v>
      </c>
      <c r="C1288" s="421" t="s">
        <v>13710</v>
      </c>
      <c r="D1288" s="431" t="s">
        <v>14160</v>
      </c>
      <c r="E1288" t="s">
        <v>1137</v>
      </c>
      <c r="F1288" s="420" t="s">
        <v>14091</v>
      </c>
      <c r="G1288" s="422" t="s">
        <v>1233</v>
      </c>
      <c r="H1288" s="21" t="s">
        <v>14141</v>
      </c>
      <c r="I1288" t="s">
        <v>14142</v>
      </c>
      <c r="J1288" s="21" t="s">
        <v>14141</v>
      </c>
      <c r="K1288" s="423"/>
      <c r="L1288"/>
      <c r="N1288"/>
      <c r="O1288"/>
      <c r="P1288"/>
      <c r="Q1288"/>
      <c r="R1288"/>
    </row>
    <row r="1289" spans="1:18" ht="15" customHeight="1" x14ac:dyDescent="0.45">
      <c r="A1289" s="21">
        <v>103029553</v>
      </c>
      <c r="B1289" s="419">
        <v>1</v>
      </c>
      <c r="C1289" s="421" t="s">
        <v>13711</v>
      </c>
      <c r="D1289" s="431" t="s">
        <v>13712</v>
      </c>
      <c r="E1289" t="s">
        <v>1139</v>
      </c>
      <c r="F1289" s="420" t="s">
        <v>14091</v>
      </c>
      <c r="G1289" s="422" t="s">
        <v>1233</v>
      </c>
      <c r="H1289" s="21" t="s">
        <v>2981</v>
      </c>
      <c r="I1289" t="s">
        <v>2980</v>
      </c>
      <c r="J1289" s="21" t="s">
        <v>2981</v>
      </c>
      <c r="K1289" s="423"/>
      <c r="L1289"/>
      <c r="N1289"/>
      <c r="O1289"/>
      <c r="P1289"/>
      <c r="Q1289"/>
      <c r="R1289"/>
    </row>
    <row r="1290" spans="1:18" ht="15" customHeight="1" x14ac:dyDescent="0.45">
      <c r="A1290" s="21">
        <v>103029553</v>
      </c>
      <c r="B1290" s="419">
        <v>2</v>
      </c>
      <c r="C1290" s="421" t="s">
        <v>13713</v>
      </c>
      <c r="D1290" s="431" t="s">
        <v>13714</v>
      </c>
      <c r="E1290" t="s">
        <v>1139</v>
      </c>
      <c r="F1290" s="420" t="s">
        <v>14091</v>
      </c>
      <c r="G1290" s="422" t="s">
        <v>1233</v>
      </c>
      <c r="H1290" s="21" t="s">
        <v>2983</v>
      </c>
      <c r="I1290" t="s">
        <v>2982</v>
      </c>
      <c r="J1290" s="21" t="s">
        <v>2983</v>
      </c>
      <c r="K1290" s="423"/>
      <c r="L1290"/>
      <c r="N1290"/>
      <c r="O1290"/>
      <c r="P1290"/>
      <c r="Q1290"/>
      <c r="R1290"/>
    </row>
    <row r="1291" spans="1:18" ht="15" customHeight="1" x14ac:dyDescent="0.45">
      <c r="A1291" s="21">
        <v>104437503</v>
      </c>
      <c r="B1291" s="419">
        <v>1</v>
      </c>
      <c r="C1291" s="421" t="s">
        <v>13715</v>
      </c>
      <c r="D1291" s="431" t="s">
        <v>13716</v>
      </c>
      <c r="E1291" t="s">
        <v>1141</v>
      </c>
      <c r="F1291" s="420" t="s">
        <v>14091</v>
      </c>
      <c r="G1291" s="422" t="s">
        <v>1233</v>
      </c>
      <c r="H1291" s="21" t="s">
        <v>2984</v>
      </c>
      <c r="I1291" t="s">
        <v>13717</v>
      </c>
      <c r="J1291" s="21" t="s">
        <v>2984</v>
      </c>
      <c r="K1291" s="423"/>
      <c r="L1291"/>
      <c r="N1291"/>
      <c r="O1291"/>
      <c r="P1291"/>
      <c r="Q1291"/>
      <c r="R1291"/>
    </row>
    <row r="1292" spans="1:18" ht="15" customHeight="1" x14ac:dyDescent="0.45">
      <c r="A1292" s="21">
        <v>103029603</v>
      </c>
      <c r="B1292" s="419">
        <v>1</v>
      </c>
      <c r="C1292" s="421" t="s">
        <v>13718</v>
      </c>
      <c r="D1292" s="431" t="s">
        <v>13719</v>
      </c>
      <c r="E1292" t="s">
        <v>1143</v>
      </c>
      <c r="F1292" s="420" t="s">
        <v>14091</v>
      </c>
      <c r="G1292" s="422" t="s">
        <v>1233</v>
      </c>
      <c r="H1292" s="21" t="s">
        <v>2986</v>
      </c>
      <c r="I1292" t="s">
        <v>2985</v>
      </c>
      <c r="J1292" s="21" t="s">
        <v>2986</v>
      </c>
      <c r="K1292" s="423"/>
      <c r="L1292"/>
      <c r="N1292"/>
      <c r="O1292"/>
      <c r="P1292"/>
      <c r="Q1292"/>
      <c r="R1292"/>
    </row>
    <row r="1293" spans="1:18" ht="15" customHeight="1" x14ac:dyDescent="0.45">
      <c r="A1293" s="21">
        <v>103029603</v>
      </c>
      <c r="B1293" s="419">
        <v>2</v>
      </c>
      <c r="C1293" s="421" t="s">
        <v>13720</v>
      </c>
      <c r="D1293" s="431" t="s">
        <v>13721</v>
      </c>
      <c r="E1293" t="s">
        <v>1143</v>
      </c>
      <c r="F1293" s="420" t="s">
        <v>14091</v>
      </c>
      <c r="G1293" s="422" t="s">
        <v>1233</v>
      </c>
      <c r="H1293" s="21" t="s">
        <v>2988</v>
      </c>
      <c r="I1293" t="s">
        <v>2987</v>
      </c>
      <c r="J1293" s="21" t="s">
        <v>2988</v>
      </c>
      <c r="K1293" s="423"/>
      <c r="L1293"/>
      <c r="N1293"/>
      <c r="O1293"/>
      <c r="P1293"/>
      <c r="Q1293"/>
      <c r="R1293"/>
    </row>
    <row r="1294" spans="1:18" ht="15" customHeight="1" x14ac:dyDescent="0.45">
      <c r="A1294" s="21">
        <v>126513020</v>
      </c>
      <c r="B1294" s="419">
        <v>1</v>
      </c>
      <c r="C1294" s="421" t="s">
        <v>13722</v>
      </c>
      <c r="D1294" s="431" t="s">
        <v>13723</v>
      </c>
      <c r="E1294" t="s">
        <v>1145</v>
      </c>
      <c r="F1294" s="420" t="s">
        <v>14090</v>
      </c>
      <c r="G1294" s="422" t="s">
        <v>1233</v>
      </c>
      <c r="H1294" s="21" t="s">
        <v>2989</v>
      </c>
      <c r="I1294" t="s">
        <v>1145</v>
      </c>
      <c r="J1294" s="21" t="s">
        <v>2989</v>
      </c>
      <c r="K1294" s="423"/>
      <c r="L1294"/>
      <c r="N1294"/>
      <c r="O1294"/>
      <c r="P1294"/>
      <c r="Q1294"/>
      <c r="R1294"/>
    </row>
    <row r="1295" spans="1:18" ht="15" customHeight="1" x14ac:dyDescent="0.45">
      <c r="A1295" s="21">
        <v>115508003</v>
      </c>
      <c r="B1295" s="419">
        <v>1</v>
      </c>
      <c r="C1295" s="421" t="s">
        <v>13724</v>
      </c>
      <c r="D1295" s="431" t="s">
        <v>13725</v>
      </c>
      <c r="E1295" t="s">
        <v>1147</v>
      </c>
      <c r="F1295" s="420" t="s">
        <v>14091</v>
      </c>
      <c r="G1295" s="422" t="s">
        <v>1233</v>
      </c>
      <c r="H1295" s="21" t="s">
        <v>2991</v>
      </c>
      <c r="I1295" t="s">
        <v>2990</v>
      </c>
      <c r="J1295" s="21" t="s">
        <v>2991</v>
      </c>
      <c r="K1295" s="423"/>
      <c r="L1295"/>
      <c r="N1295"/>
      <c r="O1295"/>
      <c r="P1295"/>
      <c r="Q1295"/>
      <c r="R1295"/>
    </row>
    <row r="1296" spans="1:18" ht="15" customHeight="1" x14ac:dyDescent="0.45">
      <c r="A1296" s="21">
        <v>115508003</v>
      </c>
      <c r="B1296" s="419">
        <v>2</v>
      </c>
      <c r="C1296" s="421" t="s">
        <v>13726</v>
      </c>
      <c r="D1296" s="431" t="s">
        <v>13727</v>
      </c>
      <c r="E1296" t="s">
        <v>1147</v>
      </c>
      <c r="F1296" s="420" t="s">
        <v>14091</v>
      </c>
      <c r="G1296" s="422" t="s">
        <v>1233</v>
      </c>
      <c r="H1296" s="21" t="s">
        <v>2993</v>
      </c>
      <c r="I1296" t="s">
        <v>2992</v>
      </c>
      <c r="J1296" s="21" t="s">
        <v>2993</v>
      </c>
      <c r="K1296" s="423"/>
      <c r="L1296"/>
      <c r="N1296"/>
      <c r="O1296"/>
      <c r="P1296"/>
      <c r="Q1296"/>
      <c r="R1296"/>
    </row>
    <row r="1297" spans="1:18" ht="15" customHeight="1" x14ac:dyDescent="0.45">
      <c r="A1297" s="21">
        <v>115219002</v>
      </c>
      <c r="B1297" s="419">
        <v>1</v>
      </c>
      <c r="C1297" s="421" t="s">
        <v>13728</v>
      </c>
      <c r="D1297" s="431" t="s">
        <v>13729</v>
      </c>
      <c r="E1297" t="s">
        <v>1149</v>
      </c>
      <c r="F1297" s="420" t="s">
        <v>14091</v>
      </c>
      <c r="G1297" s="422" t="s">
        <v>1233</v>
      </c>
      <c r="H1297" s="21" t="s">
        <v>2995</v>
      </c>
      <c r="I1297" t="s">
        <v>2994</v>
      </c>
      <c r="J1297" s="21" t="s">
        <v>2995</v>
      </c>
      <c r="K1297" s="423"/>
      <c r="L1297"/>
      <c r="N1297"/>
      <c r="O1297"/>
      <c r="P1297"/>
      <c r="Q1297"/>
      <c r="R1297"/>
    </row>
    <row r="1298" spans="1:18" ht="15" customHeight="1" x14ac:dyDescent="0.45">
      <c r="A1298" s="21">
        <v>115219002</v>
      </c>
      <c r="B1298" s="419">
        <v>2</v>
      </c>
      <c r="C1298" s="421" t="s">
        <v>13730</v>
      </c>
      <c r="D1298" s="431" t="s">
        <v>13731</v>
      </c>
      <c r="E1298" t="s">
        <v>1149</v>
      </c>
      <c r="F1298" s="420" t="s">
        <v>14091</v>
      </c>
      <c r="G1298" s="422" t="s">
        <v>1233</v>
      </c>
      <c r="H1298" s="21" t="s">
        <v>2997</v>
      </c>
      <c r="I1298" t="s">
        <v>2996</v>
      </c>
      <c r="J1298" s="21" t="s">
        <v>2997</v>
      </c>
      <c r="K1298" s="423"/>
      <c r="L1298"/>
      <c r="N1298"/>
      <c r="O1298"/>
      <c r="P1298"/>
      <c r="Q1298"/>
      <c r="R1298"/>
    </row>
    <row r="1299" spans="1:18" ht="15" customHeight="1" x14ac:dyDescent="0.45">
      <c r="A1299" s="21">
        <v>115219002</v>
      </c>
      <c r="B1299" s="419">
        <v>3</v>
      </c>
      <c r="C1299" s="421" t="s">
        <v>13732</v>
      </c>
      <c r="D1299" s="431" t="s">
        <v>13733</v>
      </c>
      <c r="E1299" t="s">
        <v>1149</v>
      </c>
      <c r="F1299" s="420" t="s">
        <v>14091</v>
      </c>
      <c r="G1299" s="422" t="s">
        <v>1233</v>
      </c>
      <c r="H1299" s="21" t="s">
        <v>2999</v>
      </c>
      <c r="I1299" t="s">
        <v>2998</v>
      </c>
      <c r="J1299" s="21" t="s">
        <v>2999</v>
      </c>
      <c r="K1299" s="423"/>
      <c r="L1299"/>
      <c r="N1299"/>
      <c r="O1299"/>
      <c r="P1299"/>
      <c r="Q1299"/>
      <c r="R1299"/>
    </row>
    <row r="1300" spans="1:18" ht="15" customHeight="1" x14ac:dyDescent="0.45">
      <c r="A1300" s="21">
        <v>115219002</v>
      </c>
      <c r="B1300" s="419">
        <v>4</v>
      </c>
      <c r="C1300" s="421" t="s">
        <v>13734</v>
      </c>
      <c r="D1300" s="431" t="s">
        <v>13735</v>
      </c>
      <c r="E1300" t="s">
        <v>1149</v>
      </c>
      <c r="F1300" s="420" t="s">
        <v>14091</v>
      </c>
      <c r="G1300" s="422" t="s">
        <v>1233</v>
      </c>
      <c r="H1300" s="21" t="s">
        <v>11075</v>
      </c>
      <c r="I1300" t="s">
        <v>3000</v>
      </c>
      <c r="J1300" s="21" t="s">
        <v>11075</v>
      </c>
      <c r="K1300" s="423"/>
      <c r="L1300"/>
      <c r="N1300"/>
      <c r="O1300"/>
      <c r="P1300"/>
      <c r="Q1300"/>
      <c r="R1300"/>
    </row>
    <row r="1301" spans="1:18" ht="15" customHeight="1" thickBot="1" x14ac:dyDescent="0.5">
      <c r="A1301" s="21">
        <v>115219002</v>
      </c>
      <c r="B1301" s="419">
        <v>5</v>
      </c>
      <c r="C1301" s="421" t="s">
        <v>13736</v>
      </c>
      <c r="D1301" s="431" t="s">
        <v>13737</v>
      </c>
      <c r="E1301" t="s">
        <v>1149</v>
      </c>
      <c r="F1301" s="420" t="s">
        <v>14091</v>
      </c>
      <c r="G1301" s="422" t="s">
        <v>1233</v>
      </c>
      <c r="H1301" s="21" t="s">
        <v>3002</v>
      </c>
      <c r="I1301" t="s">
        <v>3001</v>
      </c>
      <c r="J1301" s="21" t="s">
        <v>3002</v>
      </c>
      <c r="K1301" s="423"/>
      <c r="L1301"/>
      <c r="N1301"/>
      <c r="O1301"/>
      <c r="P1301"/>
      <c r="Q1301"/>
      <c r="R1301"/>
    </row>
    <row r="1302" spans="1:18" ht="15" customHeight="1" thickBot="1" x14ac:dyDescent="0.5">
      <c r="A1302" s="21">
        <v>118408707</v>
      </c>
      <c r="B1302" s="419">
        <v>1</v>
      </c>
      <c r="C1302" s="421" t="s">
        <v>13738</v>
      </c>
      <c r="D1302" s="431" t="s">
        <v>13739</v>
      </c>
      <c r="E1302" t="s">
        <v>1151</v>
      </c>
      <c r="F1302" s="420" t="s">
        <v>14092</v>
      </c>
      <c r="G1302" s="422" t="s">
        <v>1233</v>
      </c>
      <c r="H1302" s="21" t="s">
        <v>3592</v>
      </c>
      <c r="I1302" t="s">
        <v>1151</v>
      </c>
      <c r="J1302" s="21" t="s">
        <v>3592</v>
      </c>
      <c r="K1302" s="423"/>
      <c r="L1302" s="335"/>
      <c r="N1302" s="336"/>
      <c r="O1302" s="336"/>
      <c r="P1302" s="335"/>
      <c r="Q1302" s="337"/>
      <c r="R1302" s="337"/>
    </row>
    <row r="1303" spans="1:18" ht="15" customHeight="1" thickBot="1" x14ac:dyDescent="0.5">
      <c r="A1303" s="21">
        <v>112678503</v>
      </c>
      <c r="B1303" s="419">
        <v>1</v>
      </c>
      <c r="C1303" s="421" t="s">
        <v>13740</v>
      </c>
      <c r="D1303" s="431" t="s">
        <v>13741</v>
      </c>
      <c r="E1303" t="s">
        <v>1153</v>
      </c>
      <c r="F1303" s="420" t="s">
        <v>14091</v>
      </c>
      <c r="G1303" s="422" t="s">
        <v>1233</v>
      </c>
      <c r="H1303" s="21" t="s">
        <v>3004</v>
      </c>
      <c r="I1303" t="s">
        <v>3003</v>
      </c>
      <c r="J1303" s="21" t="s">
        <v>3004</v>
      </c>
      <c r="K1303" s="423"/>
      <c r="L1303" s="335"/>
      <c r="N1303" s="336"/>
      <c r="O1303" s="336"/>
      <c r="P1303" s="335"/>
      <c r="Q1303" s="337"/>
      <c r="R1303" s="337"/>
    </row>
    <row r="1304" spans="1:18" ht="15" customHeight="1" thickBot="1" x14ac:dyDescent="0.5">
      <c r="A1304" s="21">
        <v>112678503</v>
      </c>
      <c r="B1304" s="419">
        <v>2</v>
      </c>
      <c r="C1304" s="421" t="s">
        <v>13742</v>
      </c>
      <c r="D1304" s="431" t="s">
        <v>13743</v>
      </c>
      <c r="E1304" t="s">
        <v>1153</v>
      </c>
      <c r="F1304" s="420" t="s">
        <v>14091</v>
      </c>
      <c r="G1304" s="422" t="s">
        <v>1233</v>
      </c>
      <c r="H1304" s="21" t="s">
        <v>3006</v>
      </c>
      <c r="I1304" t="s">
        <v>3005</v>
      </c>
      <c r="J1304" s="21" t="s">
        <v>3006</v>
      </c>
      <c r="K1304" s="423"/>
      <c r="L1304" s="335"/>
      <c r="N1304" s="336"/>
      <c r="O1304" s="336"/>
      <c r="P1304" s="335"/>
      <c r="Q1304" s="337"/>
      <c r="R1304" s="337"/>
    </row>
    <row r="1305" spans="1:18" ht="15" customHeight="1" thickBot="1" x14ac:dyDescent="0.5">
      <c r="A1305" s="21">
        <v>127049303</v>
      </c>
      <c r="B1305" s="419">
        <v>1</v>
      </c>
      <c r="C1305" s="421" t="s">
        <v>13744</v>
      </c>
      <c r="D1305" s="431" t="s">
        <v>13745</v>
      </c>
      <c r="E1305" t="s">
        <v>1155</v>
      </c>
      <c r="F1305" s="420" t="s">
        <v>14091</v>
      </c>
      <c r="G1305" s="422" t="s">
        <v>1233</v>
      </c>
      <c r="H1305" s="21" t="s">
        <v>3008</v>
      </c>
      <c r="I1305" t="s">
        <v>3007</v>
      </c>
      <c r="J1305" s="21" t="s">
        <v>3008</v>
      </c>
      <c r="K1305" s="423"/>
      <c r="L1305" s="335"/>
      <c r="N1305" s="336"/>
      <c r="O1305" s="336"/>
      <c r="P1305" s="335"/>
      <c r="Q1305" s="337"/>
      <c r="R1305" s="337"/>
    </row>
    <row r="1306" spans="1:18" ht="15" customHeight="1" thickBot="1" x14ac:dyDescent="0.5">
      <c r="A1306" s="21">
        <v>119648903</v>
      </c>
      <c r="B1306" s="419">
        <v>1</v>
      </c>
      <c r="C1306" s="421" t="s">
        <v>13746</v>
      </c>
      <c r="D1306" s="431" t="s">
        <v>13747</v>
      </c>
      <c r="E1306" t="s">
        <v>1157</v>
      </c>
      <c r="F1306" s="420" t="s">
        <v>14091</v>
      </c>
      <c r="G1306" s="422" t="s">
        <v>1233</v>
      </c>
      <c r="H1306" s="21" t="s">
        <v>3010</v>
      </c>
      <c r="I1306" t="s">
        <v>3009</v>
      </c>
      <c r="J1306" s="21" t="s">
        <v>3010</v>
      </c>
      <c r="K1306" s="423"/>
      <c r="L1306" s="335"/>
      <c r="N1306" s="336"/>
      <c r="O1306" s="336"/>
      <c r="P1306" s="335"/>
      <c r="Q1306" s="337"/>
      <c r="R1306" s="337"/>
    </row>
    <row r="1307" spans="1:18" ht="15" customHeight="1" thickBot="1" x14ac:dyDescent="0.5">
      <c r="A1307" s="21">
        <v>119648903</v>
      </c>
      <c r="B1307" s="419">
        <v>2</v>
      </c>
      <c r="C1307" s="421" t="s">
        <v>13748</v>
      </c>
      <c r="D1307" s="431" t="s">
        <v>13749</v>
      </c>
      <c r="E1307" t="s">
        <v>1157</v>
      </c>
      <c r="F1307" s="420" t="s">
        <v>14091</v>
      </c>
      <c r="G1307" s="422" t="s">
        <v>1233</v>
      </c>
      <c r="H1307" s="21" t="s">
        <v>3012</v>
      </c>
      <c r="I1307" t="s">
        <v>3011</v>
      </c>
      <c r="J1307" s="21" t="s">
        <v>3012</v>
      </c>
      <c r="K1307" s="423"/>
      <c r="L1307" s="335"/>
      <c r="N1307" s="336"/>
      <c r="O1307" s="336"/>
      <c r="P1307" s="335"/>
      <c r="Q1307" s="337"/>
      <c r="R1307" s="337"/>
    </row>
    <row r="1308" spans="1:18" ht="15" customHeight="1" thickBot="1" x14ac:dyDescent="0.5">
      <c r="A1308" s="21">
        <v>103028425</v>
      </c>
      <c r="B1308" s="419">
        <v>1</v>
      </c>
      <c r="C1308" s="421" t="s">
        <v>13964</v>
      </c>
      <c r="D1308" s="431" t="s">
        <v>13965</v>
      </c>
      <c r="E1308" t="s">
        <v>13899</v>
      </c>
      <c r="F1308" s="420" t="s">
        <v>14090</v>
      </c>
      <c r="G1308" s="422" t="s">
        <v>1233</v>
      </c>
      <c r="H1308" s="21" t="s">
        <v>13966</v>
      </c>
      <c r="I1308" t="s">
        <v>13899</v>
      </c>
      <c r="J1308" s="21" t="s">
        <v>13966</v>
      </c>
      <c r="K1308" s="423"/>
      <c r="L1308" s="335"/>
      <c r="N1308" s="336"/>
      <c r="O1308" s="336"/>
      <c r="P1308" s="335"/>
      <c r="Q1308" s="337"/>
      <c r="R1308" s="337"/>
    </row>
    <row r="1309" spans="1:18" ht="15" customHeight="1" thickBot="1" x14ac:dyDescent="0.5">
      <c r="A1309" s="21">
        <v>108118503</v>
      </c>
      <c r="B1309" s="419">
        <v>1</v>
      </c>
      <c r="C1309" s="421" t="s">
        <v>13750</v>
      </c>
      <c r="D1309" s="431" t="s">
        <v>14056</v>
      </c>
      <c r="E1309" t="s">
        <v>1159</v>
      </c>
      <c r="F1309" s="420" t="s">
        <v>14091</v>
      </c>
      <c r="G1309" s="422" t="s">
        <v>1233</v>
      </c>
      <c r="H1309" s="21" t="s">
        <v>13967</v>
      </c>
      <c r="I1309" t="s">
        <v>14057</v>
      </c>
      <c r="J1309" s="21" t="s">
        <v>13967</v>
      </c>
      <c r="K1309" s="423"/>
      <c r="L1309" s="335"/>
      <c r="N1309" s="336"/>
      <c r="O1309" s="336"/>
      <c r="P1309" s="335"/>
      <c r="Q1309" s="337"/>
      <c r="R1309" s="337"/>
    </row>
    <row r="1310" spans="1:18" ht="15" customHeight="1" thickBot="1" x14ac:dyDescent="0.5">
      <c r="A1310" s="21">
        <v>121397803</v>
      </c>
      <c r="B1310" s="419">
        <v>1</v>
      </c>
      <c r="C1310" s="421" t="s">
        <v>13751</v>
      </c>
      <c r="D1310" s="431" t="s">
        <v>13752</v>
      </c>
      <c r="E1310" t="s">
        <v>1161</v>
      </c>
      <c r="F1310" s="420" t="s">
        <v>14091</v>
      </c>
      <c r="G1310" s="422" t="s">
        <v>1233</v>
      </c>
      <c r="H1310" s="21" t="s">
        <v>3014</v>
      </c>
      <c r="I1310" t="s">
        <v>3013</v>
      </c>
      <c r="J1310" s="21" t="s">
        <v>3014</v>
      </c>
      <c r="K1310" s="423"/>
      <c r="L1310" s="335"/>
      <c r="N1310" s="336"/>
      <c r="O1310" s="336"/>
      <c r="P1310" s="335"/>
      <c r="Q1310" s="337"/>
      <c r="R1310" s="337"/>
    </row>
    <row r="1311" spans="1:18" ht="15" customHeight="1" thickBot="1" x14ac:dyDescent="0.5">
      <c r="A1311" s="21">
        <v>121397803</v>
      </c>
      <c r="B1311" s="419">
        <v>2</v>
      </c>
      <c r="C1311" s="421" t="s">
        <v>13753</v>
      </c>
      <c r="D1311" s="431" t="s">
        <v>13754</v>
      </c>
      <c r="E1311" t="s">
        <v>1161</v>
      </c>
      <c r="F1311" s="420" t="s">
        <v>14091</v>
      </c>
      <c r="G1311" s="422" t="s">
        <v>1233</v>
      </c>
      <c r="H1311" s="21" t="s">
        <v>3016</v>
      </c>
      <c r="I1311" t="s">
        <v>3015</v>
      </c>
      <c r="J1311" s="21" t="s">
        <v>3016</v>
      </c>
      <c r="K1311" s="423"/>
      <c r="L1311" s="335"/>
      <c r="N1311" s="336"/>
      <c r="O1311" s="336"/>
      <c r="P1311" s="335"/>
      <c r="Q1311" s="337"/>
      <c r="R1311" s="337"/>
    </row>
    <row r="1312" spans="1:18" ht="15" customHeight="1" thickBot="1" x14ac:dyDescent="0.5">
      <c r="A1312" s="21">
        <v>125230002</v>
      </c>
      <c r="B1312" s="419">
        <v>1</v>
      </c>
      <c r="C1312" s="421" t="s">
        <v>13755</v>
      </c>
      <c r="D1312" s="431" t="s">
        <v>13756</v>
      </c>
      <c r="E1312" t="s">
        <v>1163</v>
      </c>
      <c r="F1312" s="420" t="s">
        <v>14090</v>
      </c>
      <c r="G1312" s="422" t="s">
        <v>1233</v>
      </c>
      <c r="H1312" s="21" t="s">
        <v>3017</v>
      </c>
      <c r="I1312" t="s">
        <v>1163</v>
      </c>
      <c r="J1312" s="21" t="s">
        <v>3017</v>
      </c>
      <c r="K1312" s="423"/>
      <c r="L1312" s="335"/>
      <c r="N1312" s="336"/>
      <c r="O1312" s="336"/>
      <c r="P1312" s="335"/>
      <c r="Q1312" s="337"/>
      <c r="R1312" s="337"/>
    </row>
    <row r="1313" spans="1:18" ht="15" customHeight="1" thickBot="1" x14ac:dyDescent="0.5">
      <c r="A1313" s="21">
        <v>118408852</v>
      </c>
      <c r="B1313" s="419">
        <v>1</v>
      </c>
      <c r="C1313" s="421" t="s">
        <v>13757</v>
      </c>
      <c r="D1313" s="431" t="s">
        <v>13758</v>
      </c>
      <c r="E1313" t="s">
        <v>1165</v>
      </c>
      <c r="F1313" s="420" t="s">
        <v>14091</v>
      </c>
      <c r="G1313" s="422" t="s">
        <v>1233</v>
      </c>
      <c r="H1313" s="21" t="s">
        <v>3019</v>
      </c>
      <c r="I1313" t="s">
        <v>3018</v>
      </c>
      <c r="J1313" s="21" t="s">
        <v>3019</v>
      </c>
      <c r="K1313" s="423"/>
      <c r="L1313" s="335"/>
      <c r="N1313" s="336"/>
      <c r="O1313" s="336"/>
      <c r="P1313" s="335"/>
      <c r="Q1313" s="337"/>
      <c r="R1313" s="337"/>
    </row>
    <row r="1314" spans="1:18" ht="15" customHeight="1" thickBot="1" x14ac:dyDescent="0.5">
      <c r="A1314" s="21">
        <v>118408852</v>
      </c>
      <c r="B1314" s="419">
        <v>2</v>
      </c>
      <c r="C1314" s="421" t="s">
        <v>13759</v>
      </c>
      <c r="D1314" s="431" t="s">
        <v>13760</v>
      </c>
      <c r="E1314" t="s">
        <v>1165</v>
      </c>
      <c r="F1314" s="420" t="s">
        <v>14091</v>
      </c>
      <c r="G1314" s="422" t="s">
        <v>1233</v>
      </c>
      <c r="H1314" s="21" t="s">
        <v>3021</v>
      </c>
      <c r="I1314" t="s">
        <v>3020</v>
      </c>
      <c r="J1314" s="21" t="s">
        <v>3021</v>
      </c>
      <c r="K1314" s="423"/>
      <c r="L1314" s="335"/>
      <c r="N1314" s="336"/>
      <c r="O1314" s="336"/>
      <c r="P1314" s="335"/>
      <c r="Q1314" s="337"/>
      <c r="R1314" s="337"/>
    </row>
    <row r="1315" spans="1:18" ht="15" customHeight="1" thickBot="1" x14ac:dyDescent="0.5">
      <c r="A1315" s="21">
        <v>118408852</v>
      </c>
      <c r="B1315" s="419">
        <v>3</v>
      </c>
      <c r="C1315" s="421" t="s">
        <v>13761</v>
      </c>
      <c r="D1315" s="431" t="s">
        <v>13762</v>
      </c>
      <c r="E1315" t="s">
        <v>1165</v>
      </c>
      <c r="F1315" s="420" t="s">
        <v>14091</v>
      </c>
      <c r="G1315" s="422" t="s">
        <v>1233</v>
      </c>
      <c r="H1315" s="21" t="s">
        <v>3023</v>
      </c>
      <c r="I1315" t="s">
        <v>3022</v>
      </c>
      <c r="J1315" s="21" t="s">
        <v>3023</v>
      </c>
      <c r="K1315" s="423"/>
      <c r="L1315" s="335"/>
      <c r="N1315" s="336"/>
      <c r="O1315" s="336"/>
      <c r="P1315" s="335"/>
      <c r="Q1315" s="337"/>
      <c r="R1315" s="337"/>
    </row>
    <row r="1316" spans="1:18" ht="15" customHeight="1" thickBot="1" x14ac:dyDescent="0.5">
      <c r="A1316" s="21">
        <v>118408852</v>
      </c>
      <c r="B1316" s="419">
        <v>4</v>
      </c>
      <c r="C1316" s="421" t="s">
        <v>13763</v>
      </c>
      <c r="D1316" s="431" t="s">
        <v>13764</v>
      </c>
      <c r="E1316" t="s">
        <v>1165</v>
      </c>
      <c r="F1316" s="420" t="s">
        <v>14091</v>
      </c>
      <c r="G1316" s="422" t="s">
        <v>1233</v>
      </c>
      <c r="H1316" s="21" t="s">
        <v>3025</v>
      </c>
      <c r="I1316" t="s">
        <v>3024</v>
      </c>
      <c r="J1316" s="21" t="s">
        <v>3025</v>
      </c>
      <c r="K1316" s="423"/>
      <c r="L1316" s="335"/>
      <c r="N1316" s="336"/>
      <c r="O1316" s="336"/>
      <c r="P1316" s="335"/>
      <c r="Q1316" s="337"/>
      <c r="R1316" s="337"/>
    </row>
    <row r="1317" spans="1:18" ht="15" customHeight="1" thickBot="1" x14ac:dyDescent="0.5">
      <c r="A1317" s="21">
        <v>118408852</v>
      </c>
      <c r="B1317" s="419">
        <v>5</v>
      </c>
      <c r="C1317" s="421" t="s">
        <v>14143</v>
      </c>
      <c r="D1317" s="431" t="s">
        <v>14161</v>
      </c>
      <c r="E1317" t="s">
        <v>1165</v>
      </c>
      <c r="F1317" s="420" t="s">
        <v>14091</v>
      </c>
      <c r="G1317" s="422" t="s">
        <v>1233</v>
      </c>
      <c r="H1317" s="21" t="s">
        <v>14144</v>
      </c>
      <c r="I1317" t="s">
        <v>14145</v>
      </c>
      <c r="J1317" s="21" t="s">
        <v>14144</v>
      </c>
      <c r="K1317" s="423"/>
      <c r="L1317" s="335"/>
      <c r="N1317" s="336"/>
      <c r="O1317" s="336"/>
      <c r="P1317" s="335"/>
      <c r="Q1317" s="337"/>
      <c r="R1317" s="337"/>
    </row>
    <row r="1318" spans="1:18" ht="15" customHeight="1" x14ac:dyDescent="0.45">
      <c r="A1318" s="21">
        <v>125239652</v>
      </c>
      <c r="B1318" s="419">
        <v>1</v>
      </c>
      <c r="C1318" s="421" t="s">
        <v>13765</v>
      </c>
      <c r="D1318" s="431" t="s">
        <v>13766</v>
      </c>
      <c r="E1318" t="s">
        <v>1167</v>
      </c>
      <c r="F1318" s="420" t="s">
        <v>14091</v>
      </c>
      <c r="G1318" s="422" t="s">
        <v>1233</v>
      </c>
      <c r="H1318" s="21" t="s">
        <v>3444</v>
      </c>
      <c r="I1318" t="s">
        <v>3443</v>
      </c>
      <c r="J1318" s="21" t="s">
        <v>3444</v>
      </c>
      <c r="K1318" s="423"/>
    </row>
    <row r="1319" spans="1:18" ht="15" customHeight="1" x14ac:dyDescent="0.45">
      <c r="A1319" s="21">
        <v>125239652</v>
      </c>
      <c r="B1319" s="419">
        <v>2</v>
      </c>
      <c r="C1319" s="421" t="s">
        <v>13767</v>
      </c>
      <c r="D1319" s="431" t="s">
        <v>13768</v>
      </c>
      <c r="E1319" t="s">
        <v>1167</v>
      </c>
      <c r="F1319" s="420" t="s">
        <v>14091</v>
      </c>
      <c r="G1319" s="422" t="s">
        <v>1233</v>
      </c>
      <c r="H1319" s="21" t="s">
        <v>3027</v>
      </c>
      <c r="I1319" t="s">
        <v>3026</v>
      </c>
      <c r="J1319" s="21" t="s">
        <v>3027</v>
      </c>
      <c r="K1319" s="423"/>
    </row>
    <row r="1320" spans="1:18" ht="15" customHeight="1" x14ac:dyDescent="0.45">
      <c r="A1320" s="21">
        <v>129548803</v>
      </c>
      <c r="B1320" s="419">
        <v>1</v>
      </c>
      <c r="C1320" s="421" t="s">
        <v>13769</v>
      </c>
      <c r="D1320" s="431" t="s">
        <v>13770</v>
      </c>
      <c r="E1320" t="s">
        <v>1169</v>
      </c>
      <c r="F1320" s="420" t="s">
        <v>14091</v>
      </c>
      <c r="G1320" s="422" t="s">
        <v>1233</v>
      </c>
      <c r="H1320" s="21" t="s">
        <v>3029</v>
      </c>
      <c r="I1320" t="s">
        <v>3028</v>
      </c>
      <c r="J1320" s="21" t="s">
        <v>3029</v>
      </c>
      <c r="K1320" s="423"/>
    </row>
    <row r="1321" spans="1:18" ht="15" customHeight="1" x14ac:dyDescent="0.45">
      <c r="A1321" s="21">
        <v>108079004</v>
      </c>
      <c r="B1321" s="419">
        <v>1</v>
      </c>
      <c r="C1321" s="421" t="s">
        <v>13771</v>
      </c>
      <c r="D1321" s="431" t="s">
        <v>13772</v>
      </c>
      <c r="E1321" t="s">
        <v>1171</v>
      </c>
      <c r="F1321" s="420" t="s">
        <v>14091</v>
      </c>
      <c r="G1321" s="422" t="s">
        <v>1233</v>
      </c>
      <c r="H1321" s="21" t="s">
        <v>3031</v>
      </c>
      <c r="I1321" t="s">
        <v>3030</v>
      </c>
      <c r="J1321" s="21" t="s">
        <v>3031</v>
      </c>
      <c r="K1321" s="423"/>
    </row>
    <row r="1322" spans="1:18" ht="15" customHeight="1" x14ac:dyDescent="0.45">
      <c r="A1322" s="21">
        <v>117417202</v>
      </c>
      <c r="B1322" s="419">
        <v>1</v>
      </c>
      <c r="C1322" s="421" t="s">
        <v>13773</v>
      </c>
      <c r="D1322" s="431" t="s">
        <v>13774</v>
      </c>
      <c r="E1322" t="s">
        <v>1173</v>
      </c>
      <c r="F1322" s="420" t="s">
        <v>14091</v>
      </c>
      <c r="G1322" s="422" t="s">
        <v>1233</v>
      </c>
      <c r="H1322" s="21" t="s">
        <v>11076</v>
      </c>
      <c r="I1322" t="s">
        <v>11077</v>
      </c>
      <c r="J1322" s="21" t="s">
        <v>11076</v>
      </c>
      <c r="K1322" s="423"/>
    </row>
    <row r="1323" spans="1:18" ht="15" customHeight="1" x14ac:dyDescent="0.45">
      <c r="A1323" s="21">
        <v>117417202</v>
      </c>
      <c r="B1323" s="419">
        <v>2</v>
      </c>
      <c r="C1323" s="421" t="s">
        <v>13775</v>
      </c>
      <c r="D1323" s="431" t="s">
        <v>13776</v>
      </c>
      <c r="E1323" t="s">
        <v>1173</v>
      </c>
      <c r="F1323" s="420" t="s">
        <v>14091</v>
      </c>
      <c r="G1323" s="422" t="s">
        <v>1233</v>
      </c>
      <c r="H1323" s="21" t="s">
        <v>3033</v>
      </c>
      <c r="I1323" t="s">
        <v>3032</v>
      </c>
      <c r="J1323" s="21" t="s">
        <v>3033</v>
      </c>
      <c r="K1323" s="423"/>
    </row>
    <row r="1324" spans="1:18" ht="15" customHeight="1" x14ac:dyDescent="0.45">
      <c r="A1324" s="21">
        <v>104378003</v>
      </c>
      <c r="B1324" s="419">
        <v>1</v>
      </c>
      <c r="C1324" s="421" t="s">
        <v>13777</v>
      </c>
      <c r="D1324" s="431" t="s">
        <v>13778</v>
      </c>
      <c r="E1324" t="s">
        <v>1175</v>
      </c>
      <c r="F1324" s="420" t="s">
        <v>14091</v>
      </c>
      <c r="G1324" s="422" t="s">
        <v>1233</v>
      </c>
      <c r="H1324" s="21" t="s">
        <v>3035</v>
      </c>
      <c r="I1324" t="s">
        <v>3034</v>
      </c>
      <c r="J1324" s="21" t="s">
        <v>3035</v>
      </c>
      <c r="K1324" s="423"/>
    </row>
    <row r="1325" spans="1:18" ht="15" customHeight="1" x14ac:dyDescent="0.45">
      <c r="A1325" s="21">
        <v>104378003</v>
      </c>
      <c r="B1325" s="419">
        <v>2</v>
      </c>
      <c r="C1325" s="421" t="s">
        <v>13779</v>
      </c>
      <c r="D1325" s="431" t="s">
        <v>13780</v>
      </c>
      <c r="E1325" t="s">
        <v>1175</v>
      </c>
      <c r="F1325" s="420" t="s">
        <v>14091</v>
      </c>
      <c r="G1325" s="422" t="s">
        <v>1233</v>
      </c>
      <c r="H1325" s="21" t="s">
        <v>3037</v>
      </c>
      <c r="I1325" t="s">
        <v>3036</v>
      </c>
      <c r="J1325" s="21" t="s">
        <v>3037</v>
      </c>
      <c r="K1325" s="423"/>
    </row>
    <row r="1326" spans="1:18" ht="15" customHeight="1" x14ac:dyDescent="0.45">
      <c r="A1326" s="21">
        <v>120488603</v>
      </c>
      <c r="B1326" s="419">
        <v>1</v>
      </c>
      <c r="C1326" s="421" t="s">
        <v>13787</v>
      </c>
      <c r="D1326" s="431" t="s">
        <v>13788</v>
      </c>
      <c r="E1326" t="s">
        <v>1178</v>
      </c>
      <c r="F1326" s="420" t="s">
        <v>14091</v>
      </c>
      <c r="G1326" s="422" t="s">
        <v>1233</v>
      </c>
      <c r="H1326" s="21" t="s">
        <v>3045</v>
      </c>
      <c r="I1326" t="s">
        <v>3044</v>
      </c>
      <c r="J1326" s="21" t="s">
        <v>3045</v>
      </c>
      <c r="K1326" s="423"/>
    </row>
    <row r="1327" spans="1:18" ht="15" customHeight="1" x14ac:dyDescent="0.45">
      <c r="A1327" s="21">
        <v>120488603</v>
      </c>
      <c r="B1327" s="419">
        <v>2</v>
      </c>
      <c r="C1327" s="421" t="s">
        <v>13789</v>
      </c>
      <c r="D1327" s="431" t="s">
        <v>13790</v>
      </c>
      <c r="E1327" t="s">
        <v>1178</v>
      </c>
      <c r="F1327" s="420" t="s">
        <v>14091</v>
      </c>
      <c r="G1327" s="422" t="s">
        <v>1233</v>
      </c>
      <c r="H1327" s="21" t="s">
        <v>3047</v>
      </c>
      <c r="I1327" t="s">
        <v>3046</v>
      </c>
      <c r="J1327" s="21" t="s">
        <v>3047</v>
      </c>
      <c r="K1327" s="423"/>
    </row>
    <row r="1328" spans="1:18" ht="15" customHeight="1" x14ac:dyDescent="0.45">
      <c r="A1328" s="21">
        <v>114069103</v>
      </c>
      <c r="B1328" s="419">
        <v>1</v>
      </c>
      <c r="C1328" s="421" t="s">
        <v>13781</v>
      </c>
      <c r="D1328" s="431" t="s">
        <v>13782</v>
      </c>
      <c r="E1328" t="s">
        <v>18148</v>
      </c>
      <c r="F1328" s="420" t="s">
        <v>14091</v>
      </c>
      <c r="G1328" s="422" t="s">
        <v>1233</v>
      </c>
      <c r="H1328" s="21" t="s">
        <v>3039</v>
      </c>
      <c r="I1328" t="s">
        <v>3038</v>
      </c>
      <c r="J1328" s="21" t="s">
        <v>3039</v>
      </c>
      <c r="K1328" s="423"/>
    </row>
    <row r="1329" spans="1:11" ht="15" customHeight="1" x14ac:dyDescent="0.45">
      <c r="A1329" s="21">
        <v>114069103</v>
      </c>
      <c r="B1329" s="419">
        <v>2</v>
      </c>
      <c r="C1329" s="421" t="s">
        <v>13783</v>
      </c>
      <c r="D1329" s="431" t="s">
        <v>13784</v>
      </c>
      <c r="E1329" t="s">
        <v>18148</v>
      </c>
      <c r="F1329" s="420" t="s">
        <v>14091</v>
      </c>
      <c r="G1329" s="422" t="s">
        <v>1233</v>
      </c>
      <c r="H1329" s="21" t="s">
        <v>3041</v>
      </c>
      <c r="I1329" t="s">
        <v>3040</v>
      </c>
      <c r="J1329" s="21" t="s">
        <v>3041</v>
      </c>
      <c r="K1329" s="423"/>
    </row>
    <row r="1330" spans="1:11" ht="15" customHeight="1" x14ac:dyDescent="0.45">
      <c r="A1330" s="21">
        <v>114069103</v>
      </c>
      <c r="B1330" s="419">
        <v>3</v>
      </c>
      <c r="C1330" s="421" t="s">
        <v>13785</v>
      </c>
      <c r="D1330" s="431" t="s">
        <v>13786</v>
      </c>
      <c r="E1330" t="s">
        <v>18148</v>
      </c>
      <c r="F1330" s="420" t="s">
        <v>14091</v>
      </c>
      <c r="G1330" s="422" t="s">
        <v>1233</v>
      </c>
      <c r="H1330" s="21" t="s">
        <v>3043</v>
      </c>
      <c r="I1330" t="s">
        <v>3042</v>
      </c>
      <c r="J1330" s="21" t="s">
        <v>3043</v>
      </c>
      <c r="K1330" s="423"/>
    </row>
    <row r="1331" spans="1:11" ht="15" customHeight="1" x14ac:dyDescent="0.45">
      <c r="A1331" s="21">
        <v>108569103</v>
      </c>
      <c r="B1331" s="419">
        <v>1</v>
      </c>
      <c r="C1331" s="421" t="s">
        <v>13791</v>
      </c>
      <c r="D1331" s="431" t="s">
        <v>13792</v>
      </c>
      <c r="E1331" t="s">
        <v>1180</v>
      </c>
      <c r="F1331" s="420" t="s">
        <v>14091</v>
      </c>
      <c r="G1331" s="422" t="s">
        <v>1233</v>
      </c>
      <c r="H1331" s="21" t="s">
        <v>3049</v>
      </c>
      <c r="I1331" t="s">
        <v>3048</v>
      </c>
      <c r="J1331" s="21" t="s">
        <v>3049</v>
      </c>
      <c r="K1331" s="423"/>
    </row>
    <row r="1332" spans="1:11" ht="15" customHeight="1" x14ac:dyDescent="0.45">
      <c r="A1332" s="21">
        <v>108569103</v>
      </c>
      <c r="B1332" s="419">
        <v>2</v>
      </c>
      <c r="C1332" s="421" t="s">
        <v>13793</v>
      </c>
      <c r="D1332" s="431" t="s">
        <v>13794</v>
      </c>
      <c r="E1332" t="s">
        <v>1180</v>
      </c>
      <c r="F1332" s="420" t="s">
        <v>14091</v>
      </c>
      <c r="G1332" s="422" t="s">
        <v>1233</v>
      </c>
      <c r="H1332" s="21" t="s">
        <v>3051</v>
      </c>
      <c r="I1332" t="s">
        <v>3050</v>
      </c>
      <c r="J1332" s="21" t="s">
        <v>3051</v>
      </c>
      <c r="K1332" s="423"/>
    </row>
    <row r="1333" spans="1:11" ht="15" customHeight="1" x14ac:dyDescent="0.45">
      <c r="A1333" s="21">
        <v>126510007</v>
      </c>
      <c r="B1333" s="419">
        <v>1</v>
      </c>
      <c r="C1333" s="421" t="s">
        <v>13795</v>
      </c>
      <c r="D1333" s="431" t="s">
        <v>13796</v>
      </c>
      <c r="E1333" t="s">
        <v>1182</v>
      </c>
      <c r="F1333" s="420" t="s">
        <v>14090</v>
      </c>
      <c r="G1333" s="422" t="s">
        <v>1233</v>
      </c>
      <c r="H1333" s="21" t="s">
        <v>3052</v>
      </c>
      <c r="I1333" t="s">
        <v>1182</v>
      </c>
      <c r="J1333" s="21" t="s">
        <v>3052</v>
      </c>
      <c r="K1333" s="423"/>
    </row>
    <row r="1334" spans="1:11" ht="15" customHeight="1" x14ac:dyDescent="0.45">
      <c r="A1334" s="21">
        <v>123469303</v>
      </c>
      <c r="B1334" s="419">
        <v>1</v>
      </c>
      <c r="C1334" s="421" t="s">
        <v>13797</v>
      </c>
      <c r="D1334" s="431" t="s">
        <v>13798</v>
      </c>
      <c r="E1334" t="s">
        <v>1184</v>
      </c>
      <c r="F1334" s="420" t="s">
        <v>14091</v>
      </c>
      <c r="G1334" s="422" t="s">
        <v>1233</v>
      </c>
      <c r="H1334" s="21" t="s">
        <v>3054</v>
      </c>
      <c r="I1334" t="s">
        <v>3053</v>
      </c>
      <c r="J1334" s="21" t="s">
        <v>3054</v>
      </c>
      <c r="K1334" s="423"/>
    </row>
    <row r="1335" spans="1:11" ht="15" customHeight="1" x14ac:dyDescent="0.45">
      <c r="A1335" s="21">
        <v>123469303</v>
      </c>
      <c r="B1335" s="419">
        <v>2</v>
      </c>
      <c r="C1335" s="421" t="s">
        <v>13799</v>
      </c>
      <c r="D1335" s="431" t="s">
        <v>13800</v>
      </c>
      <c r="E1335" t="s">
        <v>1184</v>
      </c>
      <c r="F1335" s="420" t="s">
        <v>14091</v>
      </c>
      <c r="G1335" s="422" t="s">
        <v>1233</v>
      </c>
      <c r="H1335" s="21" t="s">
        <v>3056</v>
      </c>
      <c r="I1335" t="s">
        <v>3055</v>
      </c>
      <c r="J1335" s="21" t="s">
        <v>3056</v>
      </c>
      <c r="K1335" s="423"/>
    </row>
    <row r="1336" spans="1:11" ht="15" customHeight="1" x14ac:dyDescent="0.45">
      <c r="A1336" s="21">
        <v>103029902</v>
      </c>
      <c r="B1336" s="419">
        <v>1</v>
      </c>
      <c r="C1336" s="421" t="s">
        <v>13801</v>
      </c>
      <c r="D1336" s="431" t="s">
        <v>18194</v>
      </c>
      <c r="E1336" t="s">
        <v>1186</v>
      </c>
      <c r="F1336" s="420" t="s">
        <v>14091</v>
      </c>
      <c r="G1336" s="422" t="s">
        <v>1233</v>
      </c>
      <c r="H1336" s="21" t="s">
        <v>3057</v>
      </c>
      <c r="I1336" t="s">
        <v>18173</v>
      </c>
      <c r="J1336" s="21" t="s">
        <v>3057</v>
      </c>
      <c r="K1336" s="423"/>
    </row>
    <row r="1337" spans="1:11" ht="15" customHeight="1" x14ac:dyDescent="0.45">
      <c r="A1337" s="21">
        <v>103029902</v>
      </c>
      <c r="B1337" s="419">
        <v>2</v>
      </c>
      <c r="C1337" s="421" t="s">
        <v>13802</v>
      </c>
      <c r="D1337" s="431" t="s">
        <v>18195</v>
      </c>
      <c r="E1337" t="s">
        <v>1186</v>
      </c>
      <c r="F1337" s="420" t="s">
        <v>14091</v>
      </c>
      <c r="G1337" s="422" t="s">
        <v>1233</v>
      </c>
      <c r="H1337" s="21" t="s">
        <v>18174</v>
      </c>
      <c r="I1337" t="s">
        <v>18175</v>
      </c>
      <c r="J1337" s="21" t="s">
        <v>18174</v>
      </c>
      <c r="K1337" s="423"/>
    </row>
    <row r="1338" spans="1:11" ht="15" customHeight="1" x14ac:dyDescent="0.45">
      <c r="A1338" s="21">
        <v>117089003</v>
      </c>
      <c r="B1338" s="419">
        <v>1</v>
      </c>
      <c r="C1338" s="421" t="s">
        <v>13803</v>
      </c>
      <c r="D1338" s="431" t="s">
        <v>13804</v>
      </c>
      <c r="E1338" t="s">
        <v>1188</v>
      </c>
      <c r="F1338" s="420" t="s">
        <v>14091</v>
      </c>
      <c r="G1338" s="422" t="s">
        <v>1233</v>
      </c>
      <c r="H1338" s="21" t="s">
        <v>3059</v>
      </c>
      <c r="I1338" t="s">
        <v>3058</v>
      </c>
      <c r="J1338" s="21" t="s">
        <v>3059</v>
      </c>
      <c r="K1338" s="423"/>
    </row>
    <row r="1339" spans="1:11" ht="15" customHeight="1" x14ac:dyDescent="0.45">
      <c r="A1339" s="21">
        <v>118409203</v>
      </c>
      <c r="B1339" s="419">
        <v>1</v>
      </c>
      <c r="C1339" s="421" t="s">
        <v>13805</v>
      </c>
      <c r="D1339" s="431" t="s">
        <v>13806</v>
      </c>
      <c r="E1339" t="s">
        <v>1190</v>
      </c>
      <c r="F1339" s="420" t="s">
        <v>14091</v>
      </c>
      <c r="G1339" s="422" t="s">
        <v>1233</v>
      </c>
      <c r="H1339" s="21" t="s">
        <v>3061</v>
      </c>
      <c r="I1339" t="s">
        <v>3060</v>
      </c>
      <c r="J1339" s="21" t="s">
        <v>3061</v>
      </c>
      <c r="K1339" s="423"/>
    </row>
    <row r="1340" spans="1:11" ht="15" customHeight="1" x14ac:dyDescent="0.45">
      <c r="A1340" s="21">
        <v>118409302</v>
      </c>
      <c r="B1340" s="419">
        <v>1</v>
      </c>
      <c r="C1340" s="421" t="s">
        <v>13807</v>
      </c>
      <c r="D1340" s="431" t="s">
        <v>13808</v>
      </c>
      <c r="E1340" t="s">
        <v>1192</v>
      </c>
      <c r="F1340" s="420" t="s">
        <v>14091</v>
      </c>
      <c r="G1340" s="422" t="s">
        <v>1233</v>
      </c>
      <c r="H1340" s="21" t="s">
        <v>3063</v>
      </c>
      <c r="I1340" t="s">
        <v>3062</v>
      </c>
      <c r="J1340" s="21" t="s">
        <v>3063</v>
      </c>
      <c r="K1340" s="423"/>
    </row>
    <row r="1341" spans="1:11" ht="15" customHeight="1" x14ac:dyDescent="0.45">
      <c r="A1341" s="21">
        <v>118409302</v>
      </c>
      <c r="B1341" s="419">
        <v>2</v>
      </c>
      <c r="C1341" s="421" t="s">
        <v>13809</v>
      </c>
      <c r="D1341" s="431" t="s">
        <v>13810</v>
      </c>
      <c r="E1341" t="s">
        <v>1192</v>
      </c>
      <c r="F1341" s="420" t="s">
        <v>14091</v>
      </c>
      <c r="G1341" s="422" t="s">
        <v>1233</v>
      </c>
      <c r="H1341" s="21" t="s">
        <v>3065</v>
      </c>
      <c r="I1341" t="s">
        <v>3064</v>
      </c>
      <c r="J1341" s="21" t="s">
        <v>3065</v>
      </c>
      <c r="K1341" s="423"/>
    </row>
    <row r="1342" spans="1:11" ht="15" customHeight="1" x14ac:dyDescent="0.45">
      <c r="A1342" s="21">
        <v>114069353</v>
      </c>
      <c r="B1342" s="419">
        <v>1</v>
      </c>
      <c r="C1342" s="421" t="s">
        <v>13811</v>
      </c>
      <c r="D1342" s="431" t="s">
        <v>13812</v>
      </c>
      <c r="E1342" t="s">
        <v>1194</v>
      </c>
      <c r="F1342" s="420" t="s">
        <v>14091</v>
      </c>
      <c r="G1342" s="422" t="s">
        <v>1233</v>
      </c>
      <c r="H1342" s="21" t="s">
        <v>3067</v>
      </c>
      <c r="I1342" t="s">
        <v>3066</v>
      </c>
      <c r="J1342" s="21" t="s">
        <v>3067</v>
      </c>
      <c r="K1342" s="423"/>
    </row>
    <row r="1343" spans="1:11" ht="15" customHeight="1" x14ac:dyDescent="0.45">
      <c r="A1343" s="21">
        <v>189670676</v>
      </c>
      <c r="B1343" s="419">
        <v>1</v>
      </c>
      <c r="C1343" s="421" t="s">
        <v>13968</v>
      </c>
      <c r="D1343" s="431" t="s">
        <v>18339</v>
      </c>
      <c r="E1343" t="s">
        <v>18282</v>
      </c>
      <c r="F1343" s="420" t="s">
        <v>14090</v>
      </c>
      <c r="G1343" s="422" t="s">
        <v>1233</v>
      </c>
      <c r="H1343" s="21" t="s">
        <v>13969</v>
      </c>
      <c r="I1343" t="s">
        <v>18282</v>
      </c>
      <c r="J1343" s="21" t="s">
        <v>13969</v>
      </c>
      <c r="K1343" s="423"/>
    </row>
    <row r="1344" spans="1:11" ht="15" customHeight="1" x14ac:dyDescent="0.45">
      <c r="A1344" s="21">
        <v>112679002</v>
      </c>
      <c r="B1344" s="419">
        <v>1</v>
      </c>
      <c r="C1344" s="421" t="s">
        <v>13813</v>
      </c>
      <c r="D1344" s="431" t="s">
        <v>13814</v>
      </c>
      <c r="E1344" t="s">
        <v>1196</v>
      </c>
      <c r="F1344" s="420" t="s">
        <v>14091</v>
      </c>
      <c r="G1344" s="422" t="s">
        <v>1233</v>
      </c>
      <c r="H1344" s="21" t="s">
        <v>3426</v>
      </c>
      <c r="I1344" t="s">
        <v>3068</v>
      </c>
      <c r="J1344" s="21" t="s">
        <v>3426</v>
      </c>
      <c r="K1344" s="423"/>
    </row>
    <row r="1345" spans="1:11" ht="15" customHeight="1" x14ac:dyDescent="0.45">
      <c r="A1345" s="21">
        <v>112679002</v>
      </c>
      <c r="B1345" s="419">
        <v>2</v>
      </c>
      <c r="C1345" s="421" t="s">
        <v>13815</v>
      </c>
      <c r="D1345" s="431" t="s">
        <v>13816</v>
      </c>
      <c r="E1345" t="s">
        <v>1196</v>
      </c>
      <c r="F1345" s="420" t="s">
        <v>14091</v>
      </c>
      <c r="G1345" s="422" t="s">
        <v>1233</v>
      </c>
      <c r="H1345" s="21" t="s">
        <v>3427</v>
      </c>
      <c r="I1345" t="s">
        <v>3069</v>
      </c>
      <c r="J1345" s="21" t="s">
        <v>3427</v>
      </c>
      <c r="K1345" s="423"/>
    </row>
    <row r="1346" spans="1:11" ht="15" customHeight="1" x14ac:dyDescent="0.45">
      <c r="A1346" s="21">
        <v>112679002</v>
      </c>
      <c r="B1346" s="419">
        <v>3</v>
      </c>
      <c r="C1346" s="421" t="s">
        <v>13817</v>
      </c>
      <c r="D1346" s="431" t="s">
        <v>14058</v>
      </c>
      <c r="E1346" t="s">
        <v>1196</v>
      </c>
      <c r="F1346" s="420" t="s">
        <v>14091</v>
      </c>
      <c r="G1346" s="422" t="s">
        <v>1233</v>
      </c>
      <c r="H1346" s="21" t="s">
        <v>14059</v>
      </c>
      <c r="I1346" t="s">
        <v>14060</v>
      </c>
      <c r="J1346" s="21" t="s">
        <v>14059</v>
      </c>
      <c r="K1346" s="423"/>
    </row>
    <row r="1347" spans="1:11" ht="15" customHeight="1" x14ac:dyDescent="0.45">
      <c r="A1347" s="21">
        <v>112679002</v>
      </c>
      <c r="B1347" s="419">
        <v>4</v>
      </c>
      <c r="C1347" s="421" t="s">
        <v>13819</v>
      </c>
      <c r="D1347" s="431" t="s">
        <v>13818</v>
      </c>
      <c r="E1347" t="s">
        <v>1196</v>
      </c>
      <c r="F1347" s="420" t="s">
        <v>14091</v>
      </c>
      <c r="G1347" s="422" t="s">
        <v>1233</v>
      </c>
      <c r="H1347" s="21" t="s">
        <v>3428</v>
      </c>
      <c r="I1347" t="s">
        <v>3070</v>
      </c>
      <c r="J1347" s="21" t="s">
        <v>3428</v>
      </c>
      <c r="K1347" s="423"/>
    </row>
    <row r="1348" spans="1:11" ht="15" customHeight="1" x14ac:dyDescent="0.45">
      <c r="A1348" s="21">
        <v>112679002</v>
      </c>
      <c r="B1348" s="419">
        <v>5</v>
      </c>
      <c r="C1348" s="421" t="s">
        <v>13821</v>
      </c>
      <c r="D1348" s="431" t="s">
        <v>13820</v>
      </c>
      <c r="E1348" t="s">
        <v>1196</v>
      </c>
      <c r="F1348" s="420" t="s">
        <v>14091</v>
      </c>
      <c r="G1348" s="422" t="s">
        <v>1233</v>
      </c>
      <c r="H1348" s="21" t="s">
        <v>3429</v>
      </c>
      <c r="I1348" t="s">
        <v>3071</v>
      </c>
      <c r="J1348" s="21" t="s">
        <v>3429</v>
      </c>
      <c r="K1348" s="423"/>
    </row>
    <row r="1349" spans="1:11" ht="15" customHeight="1" x14ac:dyDescent="0.45">
      <c r="A1349" s="21">
        <v>112679002</v>
      </c>
      <c r="B1349" s="419">
        <v>6</v>
      </c>
      <c r="C1349" s="421" t="s">
        <v>13822</v>
      </c>
      <c r="D1349" s="431" t="s">
        <v>14061</v>
      </c>
      <c r="E1349" t="s">
        <v>1196</v>
      </c>
      <c r="F1349" s="420" t="s">
        <v>14091</v>
      </c>
      <c r="G1349" s="422" t="s">
        <v>1233</v>
      </c>
      <c r="H1349" s="21" t="s">
        <v>11131</v>
      </c>
      <c r="I1349" t="s">
        <v>14062</v>
      </c>
      <c r="J1349" s="21" t="s">
        <v>11131</v>
      </c>
      <c r="K1349" s="423"/>
    </row>
    <row r="1350" spans="1:11" ht="15" customHeight="1" x14ac:dyDescent="0.45">
      <c r="A1350" s="21">
        <v>112679002</v>
      </c>
      <c r="B1350" s="419">
        <v>7</v>
      </c>
      <c r="C1350" s="421" t="s">
        <v>13824</v>
      </c>
      <c r="D1350" s="431" t="s">
        <v>13823</v>
      </c>
      <c r="E1350" t="s">
        <v>1196</v>
      </c>
      <c r="F1350" s="420" t="s">
        <v>14091</v>
      </c>
      <c r="G1350" s="422" t="s">
        <v>1233</v>
      </c>
      <c r="H1350" s="21" t="s">
        <v>3430</v>
      </c>
      <c r="I1350" t="s">
        <v>3072</v>
      </c>
      <c r="J1350" s="21" t="s">
        <v>3430</v>
      </c>
      <c r="K1350" s="423"/>
    </row>
    <row r="1351" spans="1:11" ht="15" customHeight="1" x14ac:dyDescent="0.45">
      <c r="A1351" s="21">
        <v>112679002</v>
      </c>
      <c r="B1351" s="419">
        <v>8</v>
      </c>
      <c r="C1351" s="421" t="s">
        <v>13826</v>
      </c>
      <c r="D1351" s="431" t="s">
        <v>13825</v>
      </c>
      <c r="E1351" t="s">
        <v>1196</v>
      </c>
      <c r="F1351" s="420" t="s">
        <v>14091</v>
      </c>
      <c r="G1351" s="422" t="s">
        <v>1233</v>
      </c>
      <c r="H1351" s="21" t="s">
        <v>3431</v>
      </c>
      <c r="I1351" t="s">
        <v>1220</v>
      </c>
      <c r="J1351" s="21" t="s">
        <v>3431</v>
      </c>
      <c r="K1351" s="423"/>
    </row>
    <row r="1352" spans="1:11" ht="15" customHeight="1" x14ac:dyDescent="0.45">
      <c r="A1352" s="21">
        <v>112679002</v>
      </c>
      <c r="B1352" s="419">
        <v>9</v>
      </c>
      <c r="C1352" s="421" t="s">
        <v>14063</v>
      </c>
      <c r="D1352" s="431" t="s">
        <v>13827</v>
      </c>
      <c r="E1352" t="s">
        <v>1196</v>
      </c>
      <c r="F1352" s="420" t="s">
        <v>14091</v>
      </c>
      <c r="G1352" s="422" t="s">
        <v>1233</v>
      </c>
      <c r="H1352" s="21" t="s">
        <v>3074</v>
      </c>
      <c r="I1352" t="s">
        <v>3073</v>
      </c>
      <c r="J1352" s="21" t="s">
        <v>3074</v>
      </c>
      <c r="K1352" s="423"/>
    </row>
    <row r="1353" spans="1:11" ht="15" customHeight="1" x14ac:dyDescent="0.45">
      <c r="A1353" s="21">
        <v>112679107</v>
      </c>
      <c r="B1353" s="419">
        <v>1</v>
      </c>
      <c r="C1353" s="421" t="s">
        <v>13828</v>
      </c>
      <c r="D1353" s="431" t="s">
        <v>13829</v>
      </c>
      <c r="E1353" t="s">
        <v>1198</v>
      </c>
      <c r="F1353" s="420" t="s">
        <v>14092</v>
      </c>
      <c r="G1353" s="422" t="s">
        <v>1233</v>
      </c>
      <c r="H1353" s="21" t="s">
        <v>3593</v>
      </c>
      <c r="I1353" t="s">
        <v>1198</v>
      </c>
      <c r="J1353" s="21" t="s">
        <v>3593</v>
      </c>
      <c r="K1353" s="423"/>
    </row>
    <row r="1354" spans="1:11" ht="15" customHeight="1" x14ac:dyDescent="0.45">
      <c r="A1354" s="21">
        <v>112679403</v>
      </c>
      <c r="B1354" s="419">
        <v>1</v>
      </c>
      <c r="C1354" s="421" t="s">
        <v>13830</v>
      </c>
      <c r="D1354" s="431" t="s">
        <v>13831</v>
      </c>
      <c r="E1354" t="s">
        <v>1200</v>
      </c>
      <c r="F1354" s="420" t="s">
        <v>14091</v>
      </c>
      <c r="G1354" s="422" t="s">
        <v>1233</v>
      </c>
      <c r="H1354" s="21" t="s">
        <v>3076</v>
      </c>
      <c r="I1354" t="s">
        <v>3075</v>
      </c>
      <c r="J1354" s="21" t="s">
        <v>3076</v>
      </c>
      <c r="K1354" s="423"/>
    </row>
    <row r="1355" spans="1:11" ht="15" customHeight="1" x14ac:dyDescent="0.45">
      <c r="A1355" s="21">
        <v>112679403</v>
      </c>
      <c r="B1355" s="419">
        <v>2</v>
      </c>
      <c r="C1355" s="421" t="s">
        <v>13832</v>
      </c>
      <c r="D1355" s="431" t="s">
        <v>13833</v>
      </c>
      <c r="E1355" t="s">
        <v>1200</v>
      </c>
      <c r="F1355" s="420" t="s">
        <v>14091</v>
      </c>
      <c r="G1355" s="422" t="s">
        <v>1233</v>
      </c>
      <c r="H1355" s="21" t="s">
        <v>3078</v>
      </c>
      <c r="I1355" t="s">
        <v>3077</v>
      </c>
      <c r="J1355" s="21" t="s">
        <v>3078</v>
      </c>
      <c r="K1355" s="423"/>
    </row>
    <row r="1356" spans="1:11" ht="15" customHeight="1" x14ac:dyDescent="0.45">
      <c r="A1356" s="21">
        <v>107658903</v>
      </c>
      <c r="B1356" s="419">
        <v>1</v>
      </c>
      <c r="C1356" s="421" t="s">
        <v>13834</v>
      </c>
      <c r="D1356" s="431" t="s">
        <v>13835</v>
      </c>
      <c r="E1356" t="s">
        <v>1202</v>
      </c>
      <c r="F1356" s="420" t="s">
        <v>14091</v>
      </c>
      <c r="G1356" s="422" t="s">
        <v>1233</v>
      </c>
      <c r="H1356" s="21" t="s">
        <v>3080</v>
      </c>
      <c r="I1356" t="s">
        <v>3079</v>
      </c>
      <c r="J1356" s="21" t="s">
        <v>3080</v>
      </c>
      <c r="K1356" s="423"/>
    </row>
    <row r="1357" spans="1:11" ht="15" customHeight="1" x14ac:dyDescent="0.45">
      <c r="A1357" s="21">
        <v>107658903</v>
      </c>
      <c r="B1357" s="419">
        <v>2</v>
      </c>
      <c r="C1357" s="421" t="s">
        <v>13836</v>
      </c>
      <c r="D1357" s="431" t="s">
        <v>13837</v>
      </c>
      <c r="E1357" t="s">
        <v>1202</v>
      </c>
      <c r="F1357" s="420" t="s">
        <v>14091</v>
      </c>
      <c r="G1357" s="422" t="s">
        <v>1233</v>
      </c>
      <c r="H1357" s="21" t="s">
        <v>3082</v>
      </c>
      <c r="I1357" t="s">
        <v>3081</v>
      </c>
      <c r="J1357" s="21" t="s">
        <v>3082</v>
      </c>
      <c r="K1357" s="423"/>
    </row>
    <row r="1358" spans="1:11" ht="15" customHeight="1" x14ac:dyDescent="0.45">
      <c r="A1358" s="21">
        <v>126513250</v>
      </c>
      <c r="B1358" s="419">
        <v>1</v>
      </c>
      <c r="C1358" s="421" t="s">
        <v>13838</v>
      </c>
      <c r="D1358" s="431" t="s">
        <v>13839</v>
      </c>
      <c r="E1358" t="s">
        <v>1204</v>
      </c>
      <c r="F1358" s="420" t="s">
        <v>14090</v>
      </c>
      <c r="G1358" s="422" t="s">
        <v>1233</v>
      </c>
      <c r="H1358" s="21" t="s">
        <v>3083</v>
      </c>
      <c r="I1358" t="s">
        <v>1204</v>
      </c>
      <c r="J1358" s="21" t="s">
        <v>3083</v>
      </c>
      <c r="K1358" s="423"/>
    </row>
    <row r="1359" spans="1:11" ht="15" customHeight="1" x14ac:dyDescent="0.45">
      <c r="A1359" s="21">
        <v>110140001</v>
      </c>
      <c r="B1359" s="419">
        <v>1</v>
      </c>
      <c r="C1359" s="421" t="s">
        <v>13840</v>
      </c>
      <c r="D1359" s="431" t="s">
        <v>13841</v>
      </c>
      <c r="E1359" t="s">
        <v>1207</v>
      </c>
      <c r="F1359" s="420" t="s">
        <v>14090</v>
      </c>
      <c r="G1359" s="422" t="s">
        <v>1233</v>
      </c>
      <c r="H1359" s="21" t="s">
        <v>3085</v>
      </c>
      <c r="I1359" t="s">
        <v>1207</v>
      </c>
      <c r="J1359" s="21" t="s">
        <v>3085</v>
      </c>
      <c r="K1359" s="423"/>
    </row>
    <row r="1360" spans="1:11" ht="15" customHeight="1" x14ac:dyDescent="0.45">
      <c r="A1360" s="21">
        <v>103020368</v>
      </c>
      <c r="B1360" s="419">
        <v>1</v>
      </c>
      <c r="C1360" s="421" t="s">
        <v>14146</v>
      </c>
      <c r="D1360" s="431" t="s">
        <v>18340</v>
      </c>
      <c r="E1360" t="s">
        <v>18283</v>
      </c>
      <c r="F1360" s="420" t="s">
        <v>14090</v>
      </c>
      <c r="G1360" s="422" t="s">
        <v>1233</v>
      </c>
      <c r="H1360" s="21" t="s">
        <v>14147</v>
      </c>
      <c r="I1360" t="s">
        <v>18283</v>
      </c>
      <c r="J1360" s="21" t="s">
        <v>14147</v>
      </c>
      <c r="K1360" s="423"/>
    </row>
    <row r="1361" spans="1:11" ht="15" customHeight="1" x14ac:dyDescent="0.45">
      <c r="A1361" s="21">
        <v>103025206</v>
      </c>
      <c r="B1361" s="419">
        <v>1</v>
      </c>
      <c r="C1361" s="421" t="s">
        <v>13842</v>
      </c>
      <c r="D1361" s="431" t="s">
        <v>14064</v>
      </c>
      <c r="E1361" t="s">
        <v>11264</v>
      </c>
      <c r="F1361" s="420" t="s">
        <v>14090</v>
      </c>
      <c r="G1361" s="422" t="s">
        <v>1233</v>
      </c>
      <c r="H1361" s="21" t="s">
        <v>11078</v>
      </c>
      <c r="I1361" t="s">
        <v>11264</v>
      </c>
      <c r="J1361" s="21" t="s">
        <v>11078</v>
      </c>
      <c r="K1361" s="423"/>
    </row>
    <row r="1362" spans="1:11" ht="15" customHeight="1" x14ac:dyDescent="0.45">
      <c r="A1362" s="21">
        <v>126512870</v>
      </c>
      <c r="B1362" s="419">
        <v>1</v>
      </c>
      <c r="C1362" s="421" t="s">
        <v>13843</v>
      </c>
      <c r="D1362" s="431" t="s">
        <v>13844</v>
      </c>
      <c r="E1362" t="s">
        <v>1210</v>
      </c>
      <c r="F1362" s="420" t="s">
        <v>14090</v>
      </c>
      <c r="G1362" s="422" t="s">
        <v>1233</v>
      </c>
      <c r="H1362" s="21" t="s">
        <v>3086</v>
      </c>
      <c r="I1362" t="s">
        <v>1210</v>
      </c>
      <c r="J1362" s="21" t="s">
        <v>3086</v>
      </c>
      <c r="K1362" s="423"/>
    </row>
    <row r="1363" spans="1:11" ht="15" customHeight="1" x14ac:dyDescent="0.45">
      <c r="A1363" s="419"/>
      <c r="B1363" s="419"/>
      <c r="C1363" s="421"/>
      <c r="D1363" s="431"/>
      <c r="E1363" s="420"/>
      <c r="F1363" s="420"/>
      <c r="G1363" s="422"/>
      <c r="H1363" s="419"/>
      <c r="I1363" s="431"/>
      <c r="J1363" s="419"/>
      <c r="K1363" s="423"/>
    </row>
    <row r="1364" spans="1:11" ht="15" customHeight="1" x14ac:dyDescent="0.45">
      <c r="A1364" s="419"/>
      <c r="B1364" s="419"/>
      <c r="C1364" s="421"/>
      <c r="D1364" s="431"/>
      <c r="E1364" s="420"/>
      <c r="F1364" s="420"/>
      <c r="G1364" s="422"/>
      <c r="H1364" s="419"/>
      <c r="I1364" s="431"/>
      <c r="J1364" s="419"/>
      <c r="K1364" s="423"/>
    </row>
    <row r="1365" spans="1:11" ht="15" customHeight="1" x14ac:dyDescent="0.45">
      <c r="A1365" s="419"/>
      <c r="B1365" s="419"/>
      <c r="C1365" s="421"/>
      <c r="D1365" s="431"/>
      <c r="E1365" s="420"/>
      <c r="F1365" s="420"/>
      <c r="G1365" s="422"/>
      <c r="H1365" s="419"/>
      <c r="I1365" s="431"/>
      <c r="J1365" s="419"/>
      <c r="K1365" s="423"/>
    </row>
    <row r="1366" spans="1:11" ht="15" customHeight="1" x14ac:dyDescent="0.45">
      <c r="A1366" s="419"/>
      <c r="B1366" s="419"/>
      <c r="C1366" s="421"/>
      <c r="D1366" s="431"/>
      <c r="E1366" s="420"/>
      <c r="F1366" s="420"/>
      <c r="G1366" s="422"/>
      <c r="H1366" s="419"/>
      <c r="I1366" s="431"/>
      <c r="J1366" s="419"/>
      <c r="K1366" s="423"/>
    </row>
    <row r="1367" spans="1:11" ht="15" customHeight="1" x14ac:dyDescent="0.45">
      <c r="A1367" s="419"/>
      <c r="B1367" s="419"/>
      <c r="C1367" s="421"/>
      <c r="D1367" s="431"/>
      <c r="E1367" s="420"/>
      <c r="F1367" s="420"/>
      <c r="G1367" s="422"/>
      <c r="H1367" s="419"/>
      <c r="I1367" s="431"/>
      <c r="J1367" s="419"/>
      <c r="K1367" s="423"/>
    </row>
    <row r="1368" spans="1:11" ht="15" customHeight="1" x14ac:dyDescent="0.45">
      <c r="A1368" s="419"/>
      <c r="B1368" s="419"/>
      <c r="C1368" s="421"/>
      <c r="D1368" s="431"/>
      <c r="E1368" s="420"/>
      <c r="F1368" s="420"/>
      <c r="G1368" s="422"/>
      <c r="H1368" s="419"/>
      <c r="I1368" s="431"/>
      <c r="J1368" s="419"/>
      <c r="K1368" s="423"/>
    </row>
    <row r="1369" spans="1:11" ht="15" customHeight="1" x14ac:dyDescent="0.45">
      <c r="A1369" s="419"/>
      <c r="B1369" s="419"/>
      <c r="C1369" s="421"/>
      <c r="D1369" s="431"/>
      <c r="E1369" s="420"/>
      <c r="F1369" s="420"/>
      <c r="G1369" s="422"/>
      <c r="H1369" s="419"/>
      <c r="I1369" s="431"/>
      <c r="J1369" s="419"/>
      <c r="K1369" s="423"/>
    </row>
    <row r="1370" spans="1:11" ht="15" customHeight="1" x14ac:dyDescent="0.45">
      <c r="A1370" s="419"/>
      <c r="B1370" s="419"/>
      <c r="C1370" s="421"/>
      <c r="D1370" s="431"/>
      <c r="E1370" s="420"/>
      <c r="F1370" s="420"/>
      <c r="G1370" s="422"/>
      <c r="H1370" s="419"/>
      <c r="I1370" s="431"/>
      <c r="J1370" s="419"/>
      <c r="K1370" s="423"/>
    </row>
    <row r="1371" spans="1:11" ht="15" customHeight="1" x14ac:dyDescent="0.45">
      <c r="A1371" s="419"/>
      <c r="B1371" s="419"/>
      <c r="C1371" s="421"/>
      <c r="D1371" s="431"/>
      <c r="E1371" s="420"/>
      <c r="F1371" s="420"/>
      <c r="G1371" s="422"/>
      <c r="H1371" s="419"/>
      <c r="I1371" s="431"/>
      <c r="J1371" s="419"/>
      <c r="K1371" s="423"/>
    </row>
    <row r="1372" spans="1:11" ht="15" customHeight="1" x14ac:dyDescent="0.45">
      <c r="A1372" s="419"/>
      <c r="B1372" s="419"/>
      <c r="C1372" s="421"/>
      <c r="D1372" s="431"/>
      <c r="E1372" s="420"/>
      <c r="F1372" s="420"/>
      <c r="G1372" s="422"/>
      <c r="H1372" s="419"/>
      <c r="I1372" s="431"/>
      <c r="J1372" s="419"/>
      <c r="K1372" s="423"/>
    </row>
    <row r="1373" spans="1:11" ht="15" customHeight="1" x14ac:dyDescent="0.45">
      <c r="A1373" s="419"/>
      <c r="B1373" s="419"/>
      <c r="C1373" s="421"/>
      <c r="D1373" s="431"/>
      <c r="E1373" s="420"/>
      <c r="F1373" s="420"/>
      <c r="G1373" s="422"/>
      <c r="H1373" s="419"/>
      <c r="I1373" s="431"/>
      <c r="J1373" s="419"/>
      <c r="K1373" s="423"/>
    </row>
    <row r="1374" spans="1:11" ht="15" customHeight="1" x14ac:dyDescent="0.45">
      <c r="A1374" s="419"/>
      <c r="B1374" s="419"/>
      <c r="C1374" s="421"/>
      <c r="D1374" s="431"/>
      <c r="E1374" s="420"/>
      <c r="F1374" s="420"/>
      <c r="G1374" s="422"/>
      <c r="H1374" s="419"/>
      <c r="I1374" s="431"/>
      <c r="J1374" s="419"/>
      <c r="K1374" s="423"/>
    </row>
    <row r="1375" spans="1:11" ht="15" customHeight="1" x14ac:dyDescent="0.45">
      <c r="A1375" s="419"/>
      <c r="B1375" s="419"/>
      <c r="C1375" s="421"/>
      <c r="D1375" s="431"/>
      <c r="E1375" s="420"/>
      <c r="F1375" s="420"/>
      <c r="G1375" s="422"/>
      <c r="H1375" s="419"/>
      <c r="I1375" s="431"/>
      <c r="J1375" s="419"/>
      <c r="K1375" s="423"/>
    </row>
    <row r="1376" spans="1:11" ht="15" customHeight="1" x14ac:dyDescent="0.45">
      <c r="A1376" s="419"/>
      <c r="B1376" s="419"/>
      <c r="C1376" s="421"/>
      <c r="D1376" s="431"/>
      <c r="E1376" s="420"/>
      <c r="F1376" s="420"/>
      <c r="G1376" s="422"/>
      <c r="H1376" s="419"/>
      <c r="I1376" s="431"/>
      <c r="J1376" s="419"/>
      <c r="K1376" s="423"/>
    </row>
    <row r="1377" spans="1:11" ht="15" customHeight="1" x14ac:dyDescent="0.45">
      <c r="A1377" s="419"/>
      <c r="B1377" s="419"/>
      <c r="C1377" s="421"/>
      <c r="D1377" s="431"/>
      <c r="E1377" s="420"/>
      <c r="F1377" s="420"/>
      <c r="G1377" s="422"/>
      <c r="H1377" s="419"/>
      <c r="I1377" s="431"/>
      <c r="J1377" s="419"/>
      <c r="K1377" s="423"/>
    </row>
    <row r="1378" spans="1:11" ht="15" customHeight="1" x14ac:dyDescent="0.45">
      <c r="A1378" s="419"/>
      <c r="B1378" s="419"/>
      <c r="C1378" s="421"/>
      <c r="D1378" s="431"/>
      <c r="E1378" s="420"/>
      <c r="F1378" s="420"/>
      <c r="G1378" s="422"/>
      <c r="H1378" s="419"/>
      <c r="I1378" s="431"/>
      <c r="J1378" s="419"/>
      <c r="K1378" s="423"/>
    </row>
    <row r="1379" spans="1:11" ht="15" customHeight="1" x14ac:dyDescent="0.45">
      <c r="A1379" s="419"/>
      <c r="B1379" s="419"/>
      <c r="C1379" s="421"/>
      <c r="D1379" s="431"/>
      <c r="E1379" s="420"/>
      <c r="F1379" s="420"/>
      <c r="G1379" s="422"/>
      <c r="H1379" s="419"/>
      <c r="I1379" s="431"/>
      <c r="J1379" s="419"/>
      <c r="K1379" s="423"/>
    </row>
    <row r="1380" spans="1:11" ht="15" customHeight="1" x14ac:dyDescent="0.45">
      <c r="A1380" s="419"/>
      <c r="B1380" s="419"/>
      <c r="C1380" s="421"/>
      <c r="D1380" s="431"/>
      <c r="E1380" s="420"/>
      <c r="F1380" s="420"/>
      <c r="G1380" s="422"/>
      <c r="H1380" s="419"/>
      <c r="I1380" s="431"/>
      <c r="J1380" s="419"/>
      <c r="K1380" s="423"/>
    </row>
    <row r="1381" spans="1:11" ht="15" customHeight="1" x14ac:dyDescent="0.45">
      <c r="A1381" s="419"/>
      <c r="B1381" s="419"/>
      <c r="C1381" s="421"/>
      <c r="D1381" s="431"/>
      <c r="E1381" s="420"/>
      <c r="F1381" s="420"/>
      <c r="G1381" s="422"/>
      <c r="H1381" s="419"/>
      <c r="I1381" s="431"/>
      <c r="J1381" s="419"/>
      <c r="K1381" s="423"/>
    </row>
    <row r="1382" spans="1:11" ht="15" customHeight="1" x14ac:dyDescent="0.45">
      <c r="A1382" s="419"/>
      <c r="B1382" s="419"/>
      <c r="C1382" s="421"/>
      <c r="D1382" s="431"/>
      <c r="E1382" s="420"/>
      <c r="F1382" s="420"/>
      <c r="G1382" s="422"/>
      <c r="H1382" s="419"/>
      <c r="I1382" s="431"/>
      <c r="J1382" s="419"/>
      <c r="K1382" s="423"/>
    </row>
    <row r="1383" spans="1:11" ht="15" customHeight="1" x14ac:dyDescent="0.45">
      <c r="A1383" s="419"/>
      <c r="B1383" s="419"/>
      <c r="C1383" s="421"/>
      <c r="D1383" s="431"/>
      <c r="E1383" s="420"/>
      <c r="F1383" s="420"/>
      <c r="G1383" s="422"/>
      <c r="H1383" s="419"/>
      <c r="I1383" s="431"/>
      <c r="J1383" s="419"/>
      <c r="K1383" s="423"/>
    </row>
    <row r="1384" spans="1:11" ht="15" customHeight="1" x14ac:dyDescent="0.45">
      <c r="A1384" s="419"/>
      <c r="B1384" s="419"/>
      <c r="C1384" s="421"/>
      <c r="D1384" s="431"/>
      <c r="E1384" s="420"/>
      <c r="F1384" s="420"/>
      <c r="G1384" s="422"/>
      <c r="H1384" s="419"/>
      <c r="I1384" s="431"/>
      <c r="J1384" s="419"/>
      <c r="K1384" s="423"/>
    </row>
    <row r="1385" spans="1:11" ht="15" customHeight="1" x14ac:dyDescent="0.45">
      <c r="A1385" s="419"/>
      <c r="B1385" s="419"/>
      <c r="C1385" s="421"/>
      <c r="D1385" s="431"/>
      <c r="E1385" s="420"/>
      <c r="F1385" s="420"/>
      <c r="G1385" s="422"/>
      <c r="H1385" s="419"/>
      <c r="I1385" s="431"/>
      <c r="J1385" s="419"/>
      <c r="K1385" s="423"/>
    </row>
    <row r="1386" spans="1:11" ht="15" customHeight="1" x14ac:dyDescent="0.45">
      <c r="A1386" s="419"/>
      <c r="B1386" s="419"/>
      <c r="C1386" s="421"/>
      <c r="D1386" s="431"/>
      <c r="E1386" s="420"/>
      <c r="F1386" s="420"/>
      <c r="G1386" s="422"/>
      <c r="H1386" s="419"/>
      <c r="I1386" s="431"/>
      <c r="J1386" s="419"/>
      <c r="K1386" s="423"/>
    </row>
    <row r="1387" spans="1:11" ht="15" customHeight="1" x14ac:dyDescent="0.45">
      <c r="A1387" s="419"/>
      <c r="B1387" s="419"/>
      <c r="C1387" s="421"/>
      <c r="D1387" s="431"/>
      <c r="E1387" s="420"/>
      <c r="F1387" s="420"/>
      <c r="G1387" s="422"/>
      <c r="H1387" s="419"/>
      <c r="I1387" s="431"/>
      <c r="J1387" s="419"/>
      <c r="K1387" s="423"/>
    </row>
    <row r="1388" spans="1:11" ht="15" customHeight="1" x14ac:dyDescent="0.45">
      <c r="A1388" s="419"/>
      <c r="B1388" s="419"/>
      <c r="C1388" s="421"/>
      <c r="D1388" s="431"/>
      <c r="E1388" s="420"/>
      <c r="F1388" s="420"/>
      <c r="G1388" s="422"/>
      <c r="H1388" s="419"/>
      <c r="I1388" s="431"/>
      <c r="J1388" s="419"/>
      <c r="K1388" s="423"/>
    </row>
    <row r="1389" spans="1:11" ht="15" customHeight="1" x14ac:dyDescent="0.45">
      <c r="A1389" s="419"/>
      <c r="B1389" s="419"/>
      <c r="C1389" s="421"/>
      <c r="D1389" s="431"/>
      <c r="E1389" s="420"/>
      <c r="F1389" s="420"/>
      <c r="G1389" s="422"/>
      <c r="H1389" s="419"/>
      <c r="I1389" s="431"/>
      <c r="J1389" s="419"/>
      <c r="K1389" s="423"/>
    </row>
    <row r="1390" spans="1:11" ht="15" customHeight="1" x14ac:dyDescent="0.45">
      <c r="A1390" s="419"/>
      <c r="B1390" s="419"/>
      <c r="C1390" s="421"/>
      <c r="D1390" s="431"/>
      <c r="E1390" s="420"/>
      <c r="F1390" s="420"/>
      <c r="G1390" s="422"/>
      <c r="H1390" s="419"/>
      <c r="I1390" s="431"/>
      <c r="J1390" s="419"/>
      <c r="K1390" s="423"/>
    </row>
    <row r="1391" spans="1:11" ht="15" customHeight="1" x14ac:dyDescent="0.45">
      <c r="A1391" s="419"/>
      <c r="B1391" s="419"/>
      <c r="C1391" s="421"/>
      <c r="D1391" s="431"/>
      <c r="E1391" s="420"/>
      <c r="F1391" s="420"/>
      <c r="G1391" s="422"/>
      <c r="H1391" s="419"/>
      <c r="I1391" s="431"/>
      <c r="J1391" s="419"/>
      <c r="K1391" s="423"/>
    </row>
    <row r="1392" spans="1:11" ht="15" customHeight="1" x14ac:dyDescent="0.45">
      <c r="A1392" s="419"/>
      <c r="B1392" s="419"/>
      <c r="C1392" s="421"/>
      <c r="D1392" s="431"/>
      <c r="E1392" s="420"/>
      <c r="F1392" s="420"/>
      <c r="G1392" s="422"/>
      <c r="H1392" s="419"/>
      <c r="I1392" s="431"/>
      <c r="J1392" s="419"/>
      <c r="K1392" s="423"/>
    </row>
    <row r="1393" spans="1:11" ht="15" customHeight="1" x14ac:dyDescent="0.45">
      <c r="A1393" s="419"/>
      <c r="B1393" s="419"/>
      <c r="C1393" s="421"/>
      <c r="D1393" s="431"/>
      <c r="E1393" s="420"/>
      <c r="F1393" s="420"/>
      <c r="G1393" s="422"/>
      <c r="H1393" s="419"/>
      <c r="I1393" s="431"/>
      <c r="J1393" s="419"/>
      <c r="K1393" s="423"/>
    </row>
    <row r="1394" spans="1:11" ht="15" customHeight="1" x14ac:dyDescent="0.45">
      <c r="A1394" s="419"/>
      <c r="B1394" s="419"/>
      <c r="C1394" s="421"/>
      <c r="D1394" s="431"/>
      <c r="E1394" s="420"/>
      <c r="F1394" s="420"/>
      <c r="G1394" s="422"/>
      <c r="H1394" s="419"/>
      <c r="I1394" s="431"/>
      <c r="J1394" s="419"/>
      <c r="K1394" s="423"/>
    </row>
    <row r="1395" spans="1:11" ht="15" customHeight="1" x14ac:dyDescent="0.45">
      <c r="A1395" s="419"/>
      <c r="B1395" s="419"/>
      <c r="C1395" s="421"/>
      <c r="D1395" s="431"/>
      <c r="E1395" s="420"/>
      <c r="F1395" s="420"/>
      <c r="G1395" s="422"/>
      <c r="H1395" s="419"/>
      <c r="I1395" s="431"/>
      <c r="J1395" s="419"/>
      <c r="K1395" s="423"/>
    </row>
    <row r="1396" spans="1:11" ht="15" customHeight="1" x14ac:dyDescent="0.45">
      <c r="A1396" s="419"/>
      <c r="B1396" s="419"/>
      <c r="C1396" s="421"/>
      <c r="D1396" s="431"/>
      <c r="E1396" s="420"/>
      <c r="F1396" s="420"/>
      <c r="G1396" s="422"/>
      <c r="H1396" s="419"/>
      <c r="I1396" s="431"/>
      <c r="J1396" s="419"/>
      <c r="K1396" s="423"/>
    </row>
    <row r="1397" spans="1:11" ht="15" customHeight="1" x14ac:dyDescent="0.45">
      <c r="A1397" s="419"/>
      <c r="B1397" s="419"/>
      <c r="C1397" s="421"/>
      <c r="D1397" s="431"/>
      <c r="E1397" s="420"/>
      <c r="F1397" s="420"/>
      <c r="G1397" s="422"/>
      <c r="H1397" s="419"/>
      <c r="I1397" s="431"/>
      <c r="J1397" s="419"/>
      <c r="K1397" s="423"/>
    </row>
    <row r="1398" spans="1:11" ht="15" customHeight="1" x14ac:dyDescent="0.45">
      <c r="A1398" s="419"/>
      <c r="B1398" s="419"/>
      <c r="C1398" s="421"/>
      <c r="D1398" s="431"/>
      <c r="E1398" s="420"/>
      <c r="F1398" s="420"/>
      <c r="G1398" s="422"/>
      <c r="H1398" s="419"/>
      <c r="I1398" s="431"/>
      <c r="J1398" s="419"/>
      <c r="K1398" s="423"/>
    </row>
    <row r="1399" spans="1:11" ht="15" customHeight="1" x14ac:dyDescent="0.45">
      <c r="A1399" s="419"/>
      <c r="B1399" s="419"/>
      <c r="C1399" s="421"/>
      <c r="D1399" s="431"/>
      <c r="E1399" s="420"/>
      <c r="F1399" s="420"/>
      <c r="G1399" s="422"/>
      <c r="H1399" s="419"/>
      <c r="I1399" s="431"/>
      <c r="J1399" s="419"/>
      <c r="K1399" s="423"/>
    </row>
    <row r="1400" spans="1:11" ht="15" customHeight="1" x14ac:dyDescent="0.45">
      <c r="A1400" s="419"/>
      <c r="B1400" s="419"/>
      <c r="C1400" s="421"/>
      <c r="D1400" s="431"/>
      <c r="E1400" s="420"/>
      <c r="F1400" s="420"/>
      <c r="G1400" s="422"/>
      <c r="H1400" s="419"/>
      <c r="I1400" s="431"/>
      <c r="J1400" s="419"/>
      <c r="K1400" s="423"/>
    </row>
    <row r="1401" spans="1:11" ht="15" customHeight="1" x14ac:dyDescent="0.45">
      <c r="A1401" s="419"/>
      <c r="B1401" s="419"/>
      <c r="C1401" s="421"/>
      <c r="D1401" s="431"/>
      <c r="E1401" s="420"/>
      <c r="F1401" s="420"/>
      <c r="G1401" s="422"/>
      <c r="H1401" s="419"/>
      <c r="I1401" s="431"/>
      <c r="J1401" s="419"/>
      <c r="K1401" s="423"/>
    </row>
    <row r="1402" spans="1:11" ht="15" customHeight="1" x14ac:dyDescent="0.45">
      <c r="A1402" s="419"/>
      <c r="B1402" s="419"/>
      <c r="C1402" s="421"/>
      <c r="D1402" s="431"/>
      <c r="E1402" s="420"/>
      <c r="F1402" s="420"/>
      <c r="G1402" s="422"/>
      <c r="H1402" s="419"/>
      <c r="I1402" s="431"/>
      <c r="J1402" s="419"/>
      <c r="K1402" s="423"/>
    </row>
    <row r="1403" spans="1:11" ht="15" customHeight="1" x14ac:dyDescent="0.45">
      <c r="A1403" s="419"/>
      <c r="B1403" s="419"/>
      <c r="C1403" s="421"/>
      <c r="D1403" s="431"/>
      <c r="E1403" s="420"/>
      <c r="F1403" s="420"/>
      <c r="G1403" s="422"/>
      <c r="H1403" s="419"/>
      <c r="I1403" s="431"/>
      <c r="J1403" s="419"/>
      <c r="K1403" s="423"/>
    </row>
    <row r="1404" spans="1:11" ht="15" customHeight="1" x14ac:dyDescent="0.45">
      <c r="A1404" s="419"/>
      <c r="B1404" s="419"/>
      <c r="C1404" s="421"/>
      <c r="D1404" s="431"/>
      <c r="E1404" s="420"/>
      <c r="F1404" s="420"/>
      <c r="G1404" s="422"/>
      <c r="H1404" s="419"/>
      <c r="I1404" s="431"/>
      <c r="J1404" s="419"/>
      <c r="K1404" s="423"/>
    </row>
    <row r="1405" spans="1:11" ht="15" customHeight="1" x14ac:dyDescent="0.45">
      <c r="A1405" s="419"/>
      <c r="B1405" s="419"/>
      <c r="C1405" s="421"/>
      <c r="D1405" s="431"/>
      <c r="E1405" s="420"/>
      <c r="F1405" s="420"/>
      <c r="G1405" s="422"/>
      <c r="H1405" s="419"/>
      <c r="I1405" s="431"/>
      <c r="J1405" s="419"/>
      <c r="K1405" s="423"/>
    </row>
    <row r="1406" spans="1:11" ht="15" customHeight="1" x14ac:dyDescent="0.45">
      <c r="A1406" s="419"/>
      <c r="B1406" s="419"/>
      <c r="C1406" s="421"/>
      <c r="D1406" s="431"/>
      <c r="E1406" s="420"/>
      <c r="F1406" s="420"/>
      <c r="G1406" s="422"/>
      <c r="H1406" s="419"/>
      <c r="I1406" s="431"/>
      <c r="J1406" s="419"/>
      <c r="K1406" s="423"/>
    </row>
    <row r="1407" spans="1:11" ht="15" customHeight="1" x14ac:dyDescent="0.45">
      <c r="A1407" s="419"/>
      <c r="B1407" s="419"/>
      <c r="C1407" s="421"/>
      <c r="D1407" s="431"/>
      <c r="E1407" s="420"/>
      <c r="F1407" s="420"/>
      <c r="G1407" s="422"/>
      <c r="H1407" s="419"/>
      <c r="I1407" s="431"/>
      <c r="J1407" s="419"/>
      <c r="K1407" s="423"/>
    </row>
    <row r="1408" spans="1:11" ht="15" customHeight="1" x14ac:dyDescent="0.45">
      <c r="A1408" s="419"/>
      <c r="B1408" s="419"/>
      <c r="C1408" s="421"/>
      <c r="D1408" s="431"/>
      <c r="E1408" s="420"/>
      <c r="F1408" s="420"/>
      <c r="G1408" s="422"/>
      <c r="H1408" s="419"/>
      <c r="I1408" s="431"/>
      <c r="J1408" s="419"/>
      <c r="K1408" s="423"/>
    </row>
    <row r="1409" spans="1:11" ht="15" customHeight="1" x14ac:dyDescent="0.45">
      <c r="A1409" s="419"/>
      <c r="B1409" s="419"/>
      <c r="C1409" s="421"/>
      <c r="D1409" s="431"/>
      <c r="E1409" s="420"/>
      <c r="F1409" s="420"/>
      <c r="G1409" s="422"/>
      <c r="H1409" s="419"/>
      <c r="I1409" s="431"/>
      <c r="J1409" s="419"/>
      <c r="K1409" s="423"/>
    </row>
    <row r="1410" spans="1:11" ht="15" customHeight="1" x14ac:dyDescent="0.45">
      <c r="A1410" s="419"/>
      <c r="B1410" s="419"/>
      <c r="C1410" s="421"/>
      <c r="D1410" s="431"/>
      <c r="E1410" s="420"/>
      <c r="F1410" s="420"/>
      <c r="G1410" s="422"/>
      <c r="H1410" s="419"/>
      <c r="I1410" s="431"/>
      <c r="J1410" s="419"/>
      <c r="K1410" s="423"/>
    </row>
    <row r="1411" spans="1:11" ht="15" customHeight="1" x14ac:dyDescent="0.45">
      <c r="A1411" s="419"/>
      <c r="B1411" s="419"/>
      <c r="C1411" s="421"/>
      <c r="D1411" s="431"/>
      <c r="E1411" s="420"/>
      <c r="F1411" s="420"/>
      <c r="G1411" s="422"/>
      <c r="H1411" s="419"/>
      <c r="I1411" s="431"/>
      <c r="J1411" s="419"/>
      <c r="K1411" s="423"/>
    </row>
    <row r="1412" spans="1:11" ht="15" customHeight="1" x14ac:dyDescent="0.45">
      <c r="A1412" s="419"/>
      <c r="B1412" s="419"/>
      <c r="C1412" s="421"/>
      <c r="D1412" s="431"/>
      <c r="E1412" s="420"/>
      <c r="F1412" s="420"/>
      <c r="G1412" s="422"/>
      <c r="H1412" s="419"/>
      <c r="I1412" s="431"/>
      <c r="J1412" s="419"/>
      <c r="K1412" s="423"/>
    </row>
    <row r="1413" spans="1:11" ht="15" customHeight="1" x14ac:dyDescent="0.45">
      <c r="A1413" s="419"/>
      <c r="B1413" s="419"/>
      <c r="C1413" s="421"/>
      <c r="D1413" s="431"/>
      <c r="E1413" s="420"/>
      <c r="F1413" s="420"/>
      <c r="G1413" s="422"/>
      <c r="H1413" s="419"/>
      <c r="I1413" s="431"/>
      <c r="J1413" s="419"/>
      <c r="K1413" s="423"/>
    </row>
    <row r="1414" spans="1:11" ht="15" customHeight="1" x14ac:dyDescent="0.45">
      <c r="A1414" s="419"/>
      <c r="B1414" s="419"/>
      <c r="C1414" s="421"/>
      <c r="D1414" s="431"/>
      <c r="E1414" s="420"/>
      <c r="F1414" s="420"/>
      <c r="G1414" s="422"/>
      <c r="H1414" s="419"/>
      <c r="I1414" s="431"/>
      <c r="J1414" s="419"/>
      <c r="K1414" s="423"/>
    </row>
    <row r="1415" spans="1:11" ht="15" customHeight="1" x14ac:dyDescent="0.45">
      <c r="A1415" s="419"/>
      <c r="B1415" s="419"/>
      <c r="C1415" s="421"/>
      <c r="D1415" s="431"/>
      <c r="E1415" s="420"/>
      <c r="F1415" s="420"/>
      <c r="G1415" s="422"/>
      <c r="H1415" s="419"/>
      <c r="I1415" s="431"/>
      <c r="J1415" s="419"/>
      <c r="K1415" s="423"/>
    </row>
    <row r="1416" spans="1:11" ht="15" customHeight="1" x14ac:dyDescent="0.45">
      <c r="A1416" s="419"/>
      <c r="B1416" s="419"/>
      <c r="C1416" s="421"/>
      <c r="D1416" s="431"/>
      <c r="E1416" s="420"/>
      <c r="F1416" s="420"/>
      <c r="G1416" s="422"/>
      <c r="H1416" s="419"/>
      <c r="I1416" s="431"/>
      <c r="J1416" s="419"/>
      <c r="K1416" s="423"/>
    </row>
    <row r="1417" spans="1:11" ht="15" customHeight="1" x14ac:dyDescent="0.45">
      <c r="A1417" s="419"/>
      <c r="B1417" s="419"/>
      <c r="C1417" s="421"/>
      <c r="D1417" s="431"/>
      <c r="E1417" s="420"/>
      <c r="F1417" s="420"/>
      <c r="G1417" s="422"/>
      <c r="H1417" s="419"/>
      <c r="I1417" s="431"/>
      <c r="J1417" s="419"/>
      <c r="K1417" s="423"/>
    </row>
    <row r="1418" spans="1:11" ht="15" customHeight="1" x14ac:dyDescent="0.45">
      <c r="A1418" s="419"/>
      <c r="B1418" s="419"/>
      <c r="C1418" s="421"/>
      <c r="D1418" s="431"/>
      <c r="E1418" s="420"/>
      <c r="F1418" s="420"/>
      <c r="G1418" s="422"/>
      <c r="H1418" s="419"/>
      <c r="I1418" s="431"/>
      <c r="J1418" s="419"/>
      <c r="K1418" s="423"/>
    </row>
    <row r="1419" spans="1:11" ht="15" customHeight="1" x14ac:dyDescent="0.45">
      <c r="A1419" s="419"/>
      <c r="B1419" s="419"/>
      <c r="C1419" s="421"/>
      <c r="D1419" s="431"/>
      <c r="E1419" s="420"/>
      <c r="F1419" s="420"/>
      <c r="G1419" s="422"/>
      <c r="H1419" s="419"/>
      <c r="I1419" s="431"/>
      <c r="J1419" s="419"/>
      <c r="K1419" s="423"/>
    </row>
    <row r="1420" spans="1:11" ht="15" customHeight="1" x14ac:dyDescent="0.45">
      <c r="A1420" s="419"/>
      <c r="B1420" s="419"/>
      <c r="C1420" s="421"/>
      <c r="D1420" s="431"/>
      <c r="E1420" s="420"/>
      <c r="F1420" s="420"/>
      <c r="G1420" s="422"/>
      <c r="H1420" s="419"/>
      <c r="I1420" s="431"/>
      <c r="J1420" s="419"/>
      <c r="K1420" s="423"/>
    </row>
    <row r="1421" spans="1:11" ht="15" customHeight="1" x14ac:dyDescent="0.45">
      <c r="A1421" s="419"/>
      <c r="B1421" s="419"/>
      <c r="C1421" s="421"/>
      <c r="D1421" s="431"/>
      <c r="E1421" s="420"/>
      <c r="F1421" s="420"/>
      <c r="G1421" s="422"/>
      <c r="H1421" s="419"/>
      <c r="I1421" s="431"/>
      <c r="J1421" s="419"/>
      <c r="K1421" s="423"/>
    </row>
    <row r="1422" spans="1:11" ht="15" customHeight="1" x14ac:dyDescent="0.45">
      <c r="A1422" s="419"/>
      <c r="B1422" s="419"/>
      <c r="C1422" s="421"/>
      <c r="D1422" s="431"/>
      <c r="E1422" s="420"/>
      <c r="F1422" s="420"/>
      <c r="G1422" s="422"/>
      <c r="H1422" s="419"/>
      <c r="I1422" s="431"/>
      <c r="J1422" s="419"/>
      <c r="K1422" s="423"/>
    </row>
    <row r="1423" spans="1:11" ht="15" customHeight="1" x14ac:dyDescent="0.45">
      <c r="A1423" s="419"/>
      <c r="B1423" s="419"/>
      <c r="C1423" s="421"/>
      <c r="D1423" s="431"/>
      <c r="E1423" s="420"/>
      <c r="F1423" s="420"/>
      <c r="G1423" s="422"/>
      <c r="H1423" s="419"/>
      <c r="I1423" s="431"/>
      <c r="J1423" s="419"/>
      <c r="K1423" s="423"/>
    </row>
    <row r="1424" spans="1:11" ht="15" customHeight="1" x14ac:dyDescent="0.45">
      <c r="A1424" s="419"/>
      <c r="B1424" s="419"/>
      <c r="C1424" s="421"/>
      <c r="D1424" s="431"/>
      <c r="E1424" s="420"/>
      <c r="F1424" s="420"/>
      <c r="G1424" s="422"/>
      <c r="H1424" s="419"/>
      <c r="I1424" s="431"/>
      <c r="J1424" s="419"/>
      <c r="K1424" s="423"/>
    </row>
    <row r="1425" spans="1:11" ht="15" customHeight="1" x14ac:dyDescent="0.45">
      <c r="A1425" s="419"/>
      <c r="B1425" s="419"/>
      <c r="C1425" s="421"/>
      <c r="D1425" s="431"/>
      <c r="E1425" s="420"/>
      <c r="F1425" s="420"/>
      <c r="G1425" s="422"/>
      <c r="H1425" s="419"/>
      <c r="I1425" s="431"/>
      <c r="J1425" s="419"/>
      <c r="K1425" s="423"/>
    </row>
    <row r="1426" spans="1:11" ht="15" customHeight="1" x14ac:dyDescent="0.45">
      <c r="A1426" s="419"/>
      <c r="B1426" s="419"/>
      <c r="C1426" s="421"/>
      <c r="D1426" s="431"/>
      <c r="E1426" s="420"/>
      <c r="F1426" s="420"/>
      <c r="G1426" s="422"/>
      <c r="H1426" s="419"/>
      <c r="I1426" s="431"/>
      <c r="J1426" s="419"/>
      <c r="K1426" s="423"/>
    </row>
    <row r="1427" spans="1:11" ht="15" customHeight="1" x14ac:dyDescent="0.45">
      <c r="A1427" s="419"/>
      <c r="B1427" s="419"/>
      <c r="C1427" s="421"/>
      <c r="D1427" s="431"/>
      <c r="E1427" s="420"/>
      <c r="F1427" s="420"/>
      <c r="G1427" s="422"/>
      <c r="H1427" s="419"/>
      <c r="I1427" s="431"/>
      <c r="J1427" s="419"/>
      <c r="K1427" s="423"/>
    </row>
    <row r="1428" spans="1:11" ht="15" customHeight="1" x14ac:dyDescent="0.45">
      <c r="A1428" s="419"/>
      <c r="B1428" s="419"/>
      <c r="C1428" s="421"/>
      <c r="D1428" s="431"/>
      <c r="E1428" s="420"/>
      <c r="F1428" s="420"/>
      <c r="G1428" s="422"/>
      <c r="H1428" s="419"/>
      <c r="I1428" s="431"/>
      <c r="J1428" s="419"/>
      <c r="K1428" s="423"/>
    </row>
    <row r="1429" spans="1:11" ht="15" customHeight="1" x14ac:dyDescent="0.45">
      <c r="A1429" s="419"/>
      <c r="B1429" s="419"/>
      <c r="C1429" s="421"/>
      <c r="D1429" s="431"/>
      <c r="E1429" s="420"/>
      <c r="F1429" s="420"/>
      <c r="G1429" s="422"/>
      <c r="H1429" s="419"/>
      <c r="I1429" s="431"/>
      <c r="J1429" s="419"/>
      <c r="K1429" s="423"/>
    </row>
    <row r="1430" spans="1:11" ht="15" customHeight="1" x14ac:dyDescent="0.45">
      <c r="A1430" s="419"/>
      <c r="B1430" s="419"/>
      <c r="C1430" s="421"/>
      <c r="D1430" s="431"/>
      <c r="E1430" s="420"/>
      <c r="F1430" s="420"/>
      <c r="G1430" s="422"/>
      <c r="H1430" s="419"/>
      <c r="I1430" s="431"/>
      <c r="J1430" s="419"/>
      <c r="K1430" s="423"/>
    </row>
    <row r="1431" spans="1:11" ht="12.75" customHeight="1" x14ac:dyDescent="0.45">
      <c r="A1431" s="419"/>
      <c r="B1431" s="419"/>
      <c r="C1431" s="421"/>
      <c r="D1431" s="431"/>
      <c r="E1431" s="420"/>
      <c r="F1431" s="420"/>
      <c r="G1431" s="422"/>
      <c r="H1431" s="419"/>
      <c r="I1431" s="431"/>
      <c r="J1431" s="419"/>
      <c r="K1431" s="423"/>
    </row>
    <row r="1432" spans="1:11" ht="12.75" customHeight="1" x14ac:dyDescent="0.45">
      <c r="A1432" s="419"/>
      <c r="B1432" s="419"/>
      <c r="C1432" s="421"/>
      <c r="D1432" s="431"/>
      <c r="E1432" s="420"/>
      <c r="F1432" s="420"/>
      <c r="G1432" s="422"/>
      <c r="H1432" s="419"/>
      <c r="I1432" s="431"/>
      <c r="J1432" s="419"/>
      <c r="K1432" s="423"/>
    </row>
    <row r="1433" spans="1:11" ht="12.75" customHeight="1" x14ac:dyDescent="0.45">
      <c r="A1433" s="419"/>
      <c r="B1433" s="419"/>
      <c r="C1433" s="421"/>
      <c r="D1433" s="431"/>
      <c r="E1433" s="420"/>
      <c r="F1433" s="420"/>
      <c r="G1433" s="422"/>
      <c r="H1433" s="419"/>
      <c r="I1433" s="431"/>
      <c r="J1433" s="419"/>
      <c r="K1433" s="423"/>
    </row>
    <row r="1434" spans="1:11" ht="12.75" customHeight="1" x14ac:dyDescent="0.45">
      <c r="A1434" s="419"/>
      <c r="B1434" s="419"/>
      <c r="C1434" s="421"/>
      <c r="D1434" s="431"/>
      <c r="E1434" s="420"/>
      <c r="F1434" s="420"/>
      <c r="G1434" s="422"/>
      <c r="H1434" s="419"/>
      <c r="I1434" s="431"/>
      <c r="J1434" s="419"/>
      <c r="K1434" s="423"/>
    </row>
    <row r="1435" spans="1:11" ht="12.75" customHeight="1" x14ac:dyDescent="0.45">
      <c r="A1435" s="419"/>
      <c r="B1435" s="419"/>
      <c r="C1435" s="421"/>
      <c r="D1435" s="431"/>
      <c r="E1435" s="420"/>
      <c r="F1435" s="420"/>
      <c r="G1435" s="422"/>
      <c r="H1435" s="419"/>
      <c r="I1435" s="431"/>
      <c r="J1435" s="419"/>
      <c r="K1435" s="423"/>
    </row>
    <row r="1436" spans="1:11" ht="12.75" customHeight="1" x14ac:dyDescent="0.45">
      <c r="A1436" s="419"/>
      <c r="B1436" s="419"/>
      <c r="C1436" s="421"/>
      <c r="D1436" s="431"/>
      <c r="E1436" s="420"/>
      <c r="F1436" s="420"/>
      <c r="G1436" s="422"/>
      <c r="H1436" s="419"/>
      <c r="I1436" s="431"/>
      <c r="J1436" s="419"/>
      <c r="K1436" s="423"/>
    </row>
    <row r="1437" spans="1:11" ht="12.75" customHeight="1" x14ac:dyDescent="0.45">
      <c r="A1437" s="419"/>
      <c r="B1437" s="419"/>
      <c r="C1437" s="421"/>
      <c r="D1437" s="431"/>
      <c r="E1437" s="420"/>
      <c r="F1437" s="420"/>
      <c r="G1437" s="422"/>
      <c r="H1437" s="419"/>
      <c r="I1437" s="431"/>
      <c r="J1437" s="419"/>
      <c r="K1437" s="423"/>
    </row>
    <row r="1438" spans="1:11" ht="12.75" customHeight="1" x14ac:dyDescent="0.45">
      <c r="A1438" s="419"/>
      <c r="B1438" s="419"/>
      <c r="C1438" s="421"/>
      <c r="D1438" s="431"/>
      <c r="E1438" s="420"/>
      <c r="F1438" s="420"/>
      <c r="G1438" s="422"/>
      <c r="H1438" s="419"/>
      <c r="I1438" s="431"/>
      <c r="J1438" s="419"/>
      <c r="K1438" s="423"/>
    </row>
    <row r="1439" spans="1:11" ht="12.75" customHeight="1" x14ac:dyDescent="0.45">
      <c r="D1439" s="431"/>
    </row>
    <row r="1440" spans="1:11" ht="12.75" customHeight="1" x14ac:dyDescent="0.45">
      <c r="D1440" s="431"/>
    </row>
    <row r="1441" spans="4:4" ht="12.75" customHeight="1" x14ac:dyDescent="0.45">
      <c r="D1441" s="431"/>
    </row>
    <row r="1442" spans="4:4" ht="12.75" customHeight="1" x14ac:dyDescent="0.45">
      <c r="D1442" s="431"/>
    </row>
    <row r="1443" spans="4:4" ht="12.75" customHeight="1" x14ac:dyDescent="0.45">
      <c r="D1443" s="431"/>
    </row>
    <row r="1444" spans="4:4" ht="12.75" customHeight="1" x14ac:dyDescent="0.45">
      <c r="D1444" s="431"/>
    </row>
    <row r="1445" spans="4:4" ht="12.75" customHeight="1" x14ac:dyDescent="0.45">
      <c r="D1445" s="431"/>
    </row>
    <row r="1446" spans="4:4" ht="12.75" customHeight="1" x14ac:dyDescent="0.45">
      <c r="D1446" s="431"/>
    </row>
    <row r="1447" spans="4:4" ht="12.75" customHeight="1" x14ac:dyDescent="0.45">
      <c r="D1447" s="431"/>
    </row>
    <row r="1448" spans="4:4" ht="12.75" customHeight="1" x14ac:dyDescent="0.45">
      <c r="D1448" s="431"/>
    </row>
    <row r="1449" spans="4:4" ht="12.75" customHeight="1" x14ac:dyDescent="0.45">
      <c r="D1449" s="431"/>
    </row>
    <row r="1450" spans="4:4" ht="12.75" customHeight="1" x14ac:dyDescent="0.45">
      <c r="D1450" s="431"/>
    </row>
    <row r="1451" spans="4:4" ht="12.75" customHeight="1" x14ac:dyDescent="0.45">
      <c r="D1451" s="431"/>
    </row>
    <row r="1452" spans="4:4" ht="12.75" customHeight="1" x14ac:dyDescent="0.45">
      <c r="D1452" s="431"/>
    </row>
    <row r="1453" spans="4:4" ht="12.75" customHeight="1" x14ac:dyDescent="0.45">
      <c r="D1453" s="431"/>
    </row>
    <row r="1454" spans="4:4" ht="12.75" customHeight="1" x14ac:dyDescent="0.45">
      <c r="D1454" s="431"/>
    </row>
    <row r="1455" spans="4:4" ht="12.75" customHeight="1" x14ac:dyDescent="0.45">
      <c r="D1455" s="431"/>
    </row>
    <row r="1456" spans="4:4" ht="12.75" customHeight="1" x14ac:dyDescent="0.45">
      <c r="D1456" s="431"/>
    </row>
    <row r="1457" spans="4:4" ht="12.75" customHeight="1" x14ac:dyDescent="0.45">
      <c r="D1457" s="431"/>
    </row>
    <row r="1458" spans="4:4" ht="12.75" customHeight="1" x14ac:dyDescent="0.45">
      <c r="D1458" s="431"/>
    </row>
    <row r="1459" spans="4:4" ht="12.75" customHeight="1" x14ac:dyDescent="0.45">
      <c r="D1459" s="431"/>
    </row>
    <row r="1460" spans="4:4" ht="12.75" customHeight="1" x14ac:dyDescent="0.45">
      <c r="D1460" s="431"/>
    </row>
    <row r="1461" spans="4:4" ht="12.75" customHeight="1" x14ac:dyDescent="0.45">
      <c r="D1461" s="4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6328125" defaultRowHeight="14.25" x14ac:dyDescent="0.45"/>
  <cols>
    <col min="1" max="1" width="25.33203125" style="339" customWidth="1"/>
    <col min="2" max="2" width="15.6640625" style="440" customWidth="1"/>
    <col min="3" max="13" width="8.86328125" style="440"/>
    <col min="14" max="14" width="13.6640625" style="441" customWidth="1"/>
    <col min="15" max="15" width="3.1328125" style="274" customWidth="1"/>
    <col min="16" max="16384" width="8.86328125" style="274"/>
  </cols>
  <sheetData>
    <row r="1" spans="1:16" ht="36.6" customHeight="1" thickBot="1" x14ac:dyDescent="0.5">
      <c r="A1" s="424"/>
      <c r="B1" s="585"/>
      <c r="C1" s="585"/>
      <c r="D1" s="585"/>
      <c r="E1" s="585"/>
      <c r="F1" s="585"/>
      <c r="G1" s="585"/>
      <c r="H1" s="585"/>
      <c r="I1" s="585"/>
      <c r="J1" s="585"/>
      <c r="K1" s="585"/>
      <c r="L1" s="585"/>
      <c r="M1" s="585"/>
      <c r="N1" s="585"/>
    </row>
    <row r="2" spans="1:16" s="339" customFormat="1" x14ac:dyDescent="0.45">
      <c r="A2" s="414"/>
      <c r="B2" s="414" t="s">
        <v>10767</v>
      </c>
      <c r="C2" s="414" t="s">
        <v>10767</v>
      </c>
      <c r="D2" s="414" t="s">
        <v>10766</v>
      </c>
      <c r="E2" s="414" t="s">
        <v>10766</v>
      </c>
      <c r="F2" s="414" t="s">
        <v>10765</v>
      </c>
      <c r="G2" s="414" t="s">
        <v>10765</v>
      </c>
      <c r="H2" s="414" t="s">
        <v>10764</v>
      </c>
      <c r="I2" s="414" t="s">
        <v>10764</v>
      </c>
      <c r="J2" s="414" t="s">
        <v>10763</v>
      </c>
      <c r="K2" s="414" t="s">
        <v>10763</v>
      </c>
      <c r="L2" s="414" t="s">
        <v>10762</v>
      </c>
      <c r="M2" s="414" t="s">
        <v>10762</v>
      </c>
      <c r="N2" s="414" t="s">
        <v>4790</v>
      </c>
      <c r="O2" s="442"/>
      <c r="P2" s="444" t="s">
        <v>18246</v>
      </c>
    </row>
    <row r="3" spans="1:16" s="339" customFormat="1" ht="14.65" thickBot="1" x14ac:dyDescent="0.5">
      <c r="A3" s="415" t="s">
        <v>10761</v>
      </c>
      <c r="B3" s="415" t="s">
        <v>3595</v>
      </c>
      <c r="C3" s="415" t="s">
        <v>3596</v>
      </c>
      <c r="D3" s="415" t="s">
        <v>3595</v>
      </c>
      <c r="E3" s="415" t="s">
        <v>3596</v>
      </c>
      <c r="F3" s="415" t="s">
        <v>3595</v>
      </c>
      <c r="G3" s="415" t="s">
        <v>3596</v>
      </c>
      <c r="H3" s="415" t="s">
        <v>3595</v>
      </c>
      <c r="I3" s="415" t="s">
        <v>3596</v>
      </c>
      <c r="J3" s="415" t="s">
        <v>3595</v>
      </c>
      <c r="K3" s="415" t="s">
        <v>3596</v>
      </c>
      <c r="L3" s="415" t="s">
        <v>3595</v>
      </c>
      <c r="M3" s="415" t="s">
        <v>3596</v>
      </c>
      <c r="N3" s="415"/>
    </row>
    <row r="4" spans="1:16" x14ac:dyDescent="0.45">
      <c r="A4" s="425" t="s">
        <v>4466</v>
      </c>
      <c r="B4" s="436">
        <v>171</v>
      </c>
      <c r="C4" s="436">
        <v>134</v>
      </c>
      <c r="D4" s="436">
        <v>220</v>
      </c>
      <c r="E4" s="436">
        <v>187</v>
      </c>
      <c r="F4" s="436">
        <v>231</v>
      </c>
      <c r="G4" s="436">
        <v>216</v>
      </c>
      <c r="H4" s="436">
        <v>239</v>
      </c>
      <c r="I4" s="436">
        <v>165</v>
      </c>
      <c r="J4" s="436">
        <v>225</v>
      </c>
      <c r="K4" s="436">
        <v>147</v>
      </c>
      <c r="L4" s="436">
        <v>208</v>
      </c>
      <c r="M4" s="436">
        <v>113</v>
      </c>
      <c r="N4" s="437">
        <v>2256</v>
      </c>
    </row>
    <row r="5" spans="1:16" x14ac:dyDescent="0.45">
      <c r="A5" s="425" t="s">
        <v>4268</v>
      </c>
      <c r="B5" s="436"/>
      <c r="C5" s="436"/>
      <c r="D5" s="436"/>
      <c r="E5" s="436"/>
      <c r="F5" s="436">
        <v>117</v>
      </c>
      <c r="G5" s="436">
        <v>132</v>
      </c>
      <c r="H5" s="436">
        <v>128</v>
      </c>
      <c r="I5" s="436">
        <v>183</v>
      </c>
      <c r="J5" s="436">
        <v>102</v>
      </c>
      <c r="K5" s="436">
        <v>135</v>
      </c>
      <c r="L5" s="436">
        <v>122</v>
      </c>
      <c r="M5" s="436">
        <v>139</v>
      </c>
      <c r="N5" s="437">
        <v>1058</v>
      </c>
    </row>
    <row r="6" spans="1:16" x14ac:dyDescent="0.45">
      <c r="A6" s="425" t="s">
        <v>4269</v>
      </c>
      <c r="B6" s="436">
        <v>147</v>
      </c>
      <c r="C6" s="436">
        <v>143</v>
      </c>
      <c r="D6" s="436">
        <v>139</v>
      </c>
      <c r="E6" s="436">
        <v>140</v>
      </c>
      <c r="F6" s="436"/>
      <c r="G6" s="436"/>
      <c r="H6" s="436"/>
      <c r="I6" s="436"/>
      <c r="J6" s="436"/>
      <c r="K6" s="436"/>
      <c r="L6" s="436"/>
      <c r="M6" s="436"/>
      <c r="N6" s="437">
        <v>569</v>
      </c>
    </row>
    <row r="7" spans="1:16" x14ac:dyDescent="0.45">
      <c r="A7" s="425" t="s">
        <v>4417</v>
      </c>
      <c r="B7" s="436">
        <v>338</v>
      </c>
      <c r="C7" s="436">
        <v>364</v>
      </c>
      <c r="D7" s="436">
        <v>319</v>
      </c>
      <c r="E7" s="436">
        <v>359</v>
      </c>
      <c r="F7" s="436">
        <v>321</v>
      </c>
      <c r="G7" s="436">
        <v>336</v>
      </c>
      <c r="H7" s="436"/>
      <c r="I7" s="436"/>
      <c r="J7" s="436"/>
      <c r="K7" s="436"/>
      <c r="L7" s="436"/>
      <c r="M7" s="436"/>
      <c r="N7" s="437">
        <v>2037</v>
      </c>
    </row>
    <row r="8" spans="1:16" x14ac:dyDescent="0.45">
      <c r="A8" s="425" t="s">
        <v>4416</v>
      </c>
      <c r="B8" s="436"/>
      <c r="C8" s="436"/>
      <c r="D8" s="436"/>
      <c r="E8" s="436"/>
      <c r="F8" s="436"/>
      <c r="G8" s="436"/>
      <c r="H8" s="436">
        <v>315</v>
      </c>
      <c r="I8" s="436">
        <v>318</v>
      </c>
      <c r="J8" s="436">
        <v>312</v>
      </c>
      <c r="K8" s="436">
        <v>331</v>
      </c>
      <c r="L8" s="436">
        <v>301</v>
      </c>
      <c r="M8" s="436">
        <v>333</v>
      </c>
      <c r="N8" s="437">
        <v>1910</v>
      </c>
    </row>
    <row r="9" spans="1:16" x14ac:dyDescent="0.45">
      <c r="A9" s="425" t="s">
        <v>4501</v>
      </c>
      <c r="B9" s="436">
        <v>38</v>
      </c>
      <c r="C9" s="436">
        <v>23</v>
      </c>
      <c r="D9" s="436">
        <v>61</v>
      </c>
      <c r="E9" s="436">
        <v>61</v>
      </c>
      <c r="F9" s="436">
        <v>86</v>
      </c>
      <c r="G9" s="436">
        <v>89</v>
      </c>
      <c r="H9" s="436">
        <v>98</v>
      </c>
      <c r="I9" s="436">
        <v>84</v>
      </c>
      <c r="J9" s="436">
        <v>100</v>
      </c>
      <c r="K9" s="436">
        <v>98</v>
      </c>
      <c r="L9" s="436">
        <v>91</v>
      </c>
      <c r="M9" s="436">
        <v>99</v>
      </c>
      <c r="N9" s="437">
        <v>928</v>
      </c>
    </row>
    <row r="10" spans="1:16" x14ac:dyDescent="0.45">
      <c r="A10" s="425" t="s">
        <v>4550</v>
      </c>
      <c r="B10" s="436">
        <v>45</v>
      </c>
      <c r="C10" s="436">
        <v>32</v>
      </c>
      <c r="D10" s="436">
        <v>38</v>
      </c>
      <c r="E10" s="436">
        <v>44</v>
      </c>
      <c r="F10" s="436"/>
      <c r="G10" s="436"/>
      <c r="H10" s="436"/>
      <c r="I10" s="436"/>
      <c r="J10" s="436"/>
      <c r="K10" s="436"/>
      <c r="L10" s="436"/>
      <c r="M10" s="436"/>
      <c r="N10" s="437">
        <v>159</v>
      </c>
    </row>
    <row r="11" spans="1:16" x14ac:dyDescent="0.45">
      <c r="A11" s="425" t="s">
        <v>4552</v>
      </c>
      <c r="B11" s="436">
        <v>335</v>
      </c>
      <c r="C11" s="436">
        <v>334</v>
      </c>
      <c r="D11" s="436">
        <v>349</v>
      </c>
      <c r="E11" s="436">
        <v>321</v>
      </c>
      <c r="F11" s="436">
        <v>472</v>
      </c>
      <c r="G11" s="436">
        <v>512</v>
      </c>
      <c r="H11" s="436">
        <v>381</v>
      </c>
      <c r="I11" s="436">
        <v>343</v>
      </c>
      <c r="J11" s="436">
        <v>335</v>
      </c>
      <c r="K11" s="436">
        <v>292</v>
      </c>
      <c r="L11" s="436">
        <v>302</v>
      </c>
      <c r="M11" s="436">
        <v>252</v>
      </c>
      <c r="N11" s="437">
        <v>4228</v>
      </c>
    </row>
    <row r="12" spans="1:16" x14ac:dyDescent="0.45">
      <c r="A12" s="425" t="s">
        <v>3598</v>
      </c>
      <c r="B12" s="436"/>
      <c r="C12" s="436"/>
      <c r="D12" s="436"/>
      <c r="E12" s="436"/>
      <c r="F12" s="436">
        <v>138</v>
      </c>
      <c r="G12" s="436">
        <v>144</v>
      </c>
      <c r="H12" s="436">
        <v>132</v>
      </c>
      <c r="I12" s="436">
        <v>137</v>
      </c>
      <c r="J12" s="436">
        <v>113</v>
      </c>
      <c r="K12" s="436">
        <v>129</v>
      </c>
      <c r="L12" s="436">
        <v>116</v>
      </c>
      <c r="M12" s="436">
        <v>123</v>
      </c>
      <c r="N12" s="437">
        <v>1032</v>
      </c>
    </row>
    <row r="13" spans="1:16" x14ac:dyDescent="0.45">
      <c r="A13" s="425" t="s">
        <v>3599</v>
      </c>
      <c r="B13" s="436">
        <v>68</v>
      </c>
      <c r="C13" s="436">
        <v>52</v>
      </c>
      <c r="D13" s="436">
        <v>58</v>
      </c>
      <c r="E13" s="436">
        <v>49</v>
      </c>
      <c r="F13" s="436"/>
      <c r="G13" s="436"/>
      <c r="H13" s="436"/>
      <c r="I13" s="436"/>
      <c r="J13" s="436"/>
      <c r="K13" s="436"/>
      <c r="L13" s="436"/>
      <c r="M13" s="436"/>
      <c r="N13" s="437">
        <v>227</v>
      </c>
    </row>
    <row r="14" spans="1:16" x14ac:dyDescent="0.45">
      <c r="A14" s="425" t="s">
        <v>3600</v>
      </c>
      <c r="B14" s="436">
        <v>53</v>
      </c>
      <c r="C14" s="436">
        <v>58</v>
      </c>
      <c r="D14" s="436">
        <v>49</v>
      </c>
      <c r="E14" s="436">
        <v>58</v>
      </c>
      <c r="F14" s="436"/>
      <c r="G14" s="436"/>
      <c r="H14" s="436"/>
      <c r="I14" s="436"/>
      <c r="J14" s="436"/>
      <c r="K14" s="436"/>
      <c r="L14" s="436"/>
      <c r="M14" s="436"/>
      <c r="N14" s="437">
        <v>218</v>
      </c>
    </row>
    <row r="15" spans="1:16" x14ac:dyDescent="0.45">
      <c r="A15" s="425" t="s">
        <v>4725</v>
      </c>
      <c r="B15" s="436">
        <v>35</v>
      </c>
      <c r="C15" s="436">
        <v>45</v>
      </c>
      <c r="D15" s="436">
        <v>36</v>
      </c>
      <c r="E15" s="436">
        <v>36</v>
      </c>
      <c r="F15" s="436">
        <v>32</v>
      </c>
      <c r="G15" s="436">
        <v>38</v>
      </c>
      <c r="H15" s="436">
        <v>29</v>
      </c>
      <c r="I15" s="436">
        <v>40</v>
      </c>
      <c r="J15" s="436">
        <v>28</v>
      </c>
      <c r="K15" s="436">
        <v>33</v>
      </c>
      <c r="L15" s="436">
        <v>37</v>
      </c>
      <c r="M15" s="436">
        <v>35</v>
      </c>
      <c r="N15" s="437">
        <v>424</v>
      </c>
    </row>
    <row r="16" spans="1:16" x14ac:dyDescent="0.45">
      <c r="A16" s="425" t="s">
        <v>11244</v>
      </c>
      <c r="B16" s="436">
        <v>31</v>
      </c>
      <c r="C16" s="436">
        <v>39</v>
      </c>
      <c r="D16" s="436">
        <v>27</v>
      </c>
      <c r="E16" s="436">
        <v>36</v>
      </c>
      <c r="F16" s="436">
        <v>35</v>
      </c>
      <c r="G16" s="436">
        <v>34</v>
      </c>
      <c r="H16" s="436">
        <v>28</v>
      </c>
      <c r="I16" s="436">
        <v>26</v>
      </c>
      <c r="J16" s="436">
        <v>30</v>
      </c>
      <c r="K16" s="436">
        <v>38</v>
      </c>
      <c r="L16" s="436">
        <v>28</v>
      </c>
      <c r="M16" s="436">
        <v>39</v>
      </c>
      <c r="N16" s="437">
        <v>391</v>
      </c>
    </row>
    <row r="17" spans="1:14" x14ac:dyDescent="0.45">
      <c r="A17" s="425" t="s">
        <v>3824</v>
      </c>
      <c r="B17" s="436">
        <v>21</v>
      </c>
      <c r="C17" s="436">
        <v>25</v>
      </c>
      <c r="D17" s="436">
        <v>18</v>
      </c>
      <c r="E17" s="436">
        <v>19</v>
      </c>
      <c r="F17" s="436">
        <v>22</v>
      </c>
      <c r="G17" s="436">
        <v>29</v>
      </c>
      <c r="H17" s="436">
        <v>15</v>
      </c>
      <c r="I17" s="436">
        <v>18</v>
      </c>
      <c r="J17" s="436">
        <v>21</v>
      </c>
      <c r="K17" s="436">
        <v>26</v>
      </c>
      <c r="L17" s="436">
        <v>25</v>
      </c>
      <c r="M17" s="436">
        <v>19</v>
      </c>
      <c r="N17" s="437">
        <v>258</v>
      </c>
    </row>
    <row r="18" spans="1:14" x14ac:dyDescent="0.45">
      <c r="A18" s="425" t="s">
        <v>14065</v>
      </c>
      <c r="B18" s="436"/>
      <c r="C18" s="436"/>
      <c r="D18" s="436"/>
      <c r="E18" s="436"/>
      <c r="F18" s="436">
        <v>54</v>
      </c>
      <c r="G18" s="436">
        <v>60</v>
      </c>
      <c r="H18" s="436">
        <v>61</v>
      </c>
      <c r="I18" s="436">
        <v>63</v>
      </c>
      <c r="J18" s="436">
        <v>43</v>
      </c>
      <c r="K18" s="436">
        <v>66</v>
      </c>
      <c r="L18" s="436">
        <v>44</v>
      </c>
      <c r="M18" s="436">
        <v>23</v>
      </c>
      <c r="N18" s="437">
        <v>414</v>
      </c>
    </row>
    <row r="19" spans="1:14" x14ac:dyDescent="0.45">
      <c r="A19" s="425" t="s">
        <v>4349</v>
      </c>
      <c r="B19" s="436">
        <v>144</v>
      </c>
      <c r="C19" s="436">
        <v>196</v>
      </c>
      <c r="D19" s="436">
        <v>132</v>
      </c>
      <c r="E19" s="436">
        <v>164</v>
      </c>
      <c r="F19" s="436"/>
      <c r="G19" s="436"/>
      <c r="H19" s="436"/>
      <c r="I19" s="436"/>
      <c r="J19" s="436"/>
      <c r="K19" s="436"/>
      <c r="L19" s="436"/>
      <c r="M19" s="436"/>
      <c r="N19" s="437">
        <v>636</v>
      </c>
    </row>
    <row r="20" spans="1:14" x14ac:dyDescent="0.45">
      <c r="A20" s="425" t="s">
        <v>4348</v>
      </c>
      <c r="B20" s="436">
        <v>131</v>
      </c>
      <c r="C20" s="436">
        <v>167</v>
      </c>
      <c r="D20" s="436">
        <v>115</v>
      </c>
      <c r="E20" s="436">
        <v>146</v>
      </c>
      <c r="F20" s="436"/>
      <c r="G20" s="436"/>
      <c r="H20" s="436"/>
      <c r="I20" s="436"/>
      <c r="J20" s="436"/>
      <c r="K20" s="436"/>
      <c r="L20" s="436"/>
      <c r="M20" s="436"/>
      <c r="N20" s="437">
        <v>559</v>
      </c>
    </row>
    <row r="21" spans="1:14" x14ac:dyDescent="0.45">
      <c r="A21" s="425" t="s">
        <v>4352</v>
      </c>
      <c r="B21" s="436"/>
      <c r="C21" s="436"/>
      <c r="D21" s="436"/>
      <c r="E21" s="436"/>
      <c r="F21" s="436">
        <v>176</v>
      </c>
      <c r="G21" s="436">
        <v>241</v>
      </c>
      <c r="H21" s="436">
        <v>231</v>
      </c>
      <c r="I21" s="436">
        <v>290</v>
      </c>
      <c r="J21" s="436">
        <v>203</v>
      </c>
      <c r="K21" s="436">
        <v>269</v>
      </c>
      <c r="L21" s="436">
        <v>236</v>
      </c>
      <c r="M21" s="436">
        <v>228</v>
      </c>
      <c r="N21" s="437">
        <v>1874</v>
      </c>
    </row>
    <row r="22" spans="1:14" x14ac:dyDescent="0.45">
      <c r="A22" s="425" t="s">
        <v>4350</v>
      </c>
      <c r="B22" s="436">
        <v>193</v>
      </c>
      <c r="C22" s="436">
        <v>191</v>
      </c>
      <c r="D22" s="436">
        <v>195</v>
      </c>
      <c r="E22" s="436">
        <v>230</v>
      </c>
      <c r="F22" s="436"/>
      <c r="G22" s="436"/>
      <c r="H22" s="436"/>
      <c r="I22" s="436"/>
      <c r="J22" s="436"/>
      <c r="K22" s="436"/>
      <c r="L22" s="436"/>
      <c r="M22" s="436"/>
      <c r="N22" s="437">
        <v>809</v>
      </c>
    </row>
    <row r="23" spans="1:14" x14ac:dyDescent="0.45">
      <c r="A23" s="425" t="s">
        <v>4353</v>
      </c>
      <c r="B23" s="436">
        <v>125</v>
      </c>
      <c r="C23" s="436">
        <v>159</v>
      </c>
      <c r="D23" s="436">
        <v>123</v>
      </c>
      <c r="E23" s="436">
        <v>149</v>
      </c>
      <c r="F23" s="436"/>
      <c r="G23" s="436"/>
      <c r="H23" s="436"/>
      <c r="I23" s="436"/>
      <c r="J23" s="436"/>
      <c r="K23" s="436"/>
      <c r="L23" s="436"/>
      <c r="M23" s="436"/>
      <c r="N23" s="437">
        <v>556</v>
      </c>
    </row>
    <row r="24" spans="1:14" x14ac:dyDescent="0.45">
      <c r="A24" s="425" t="s">
        <v>4351</v>
      </c>
      <c r="B24" s="436"/>
      <c r="C24" s="436"/>
      <c r="D24" s="436"/>
      <c r="E24" s="436"/>
      <c r="F24" s="436">
        <v>336</v>
      </c>
      <c r="G24" s="436">
        <v>370</v>
      </c>
      <c r="H24" s="436">
        <v>325</v>
      </c>
      <c r="I24" s="436">
        <v>400</v>
      </c>
      <c r="J24" s="436">
        <v>300</v>
      </c>
      <c r="K24" s="436">
        <v>336</v>
      </c>
      <c r="L24" s="436">
        <v>286</v>
      </c>
      <c r="M24" s="436">
        <v>297</v>
      </c>
      <c r="N24" s="437">
        <v>2650</v>
      </c>
    </row>
    <row r="25" spans="1:14" x14ac:dyDescent="0.45">
      <c r="A25" s="425" t="s">
        <v>4562</v>
      </c>
      <c r="B25" s="436">
        <v>20</v>
      </c>
      <c r="C25" s="436">
        <v>30</v>
      </c>
      <c r="D25" s="436">
        <v>29</v>
      </c>
      <c r="E25" s="436">
        <v>15</v>
      </c>
      <c r="F25" s="436"/>
      <c r="G25" s="436"/>
      <c r="H25" s="436"/>
      <c r="I25" s="436"/>
      <c r="J25" s="436"/>
      <c r="K25" s="436"/>
      <c r="L25" s="436"/>
      <c r="M25" s="436"/>
      <c r="N25" s="437">
        <v>94</v>
      </c>
    </row>
    <row r="26" spans="1:14" x14ac:dyDescent="0.45">
      <c r="A26" s="425" t="s">
        <v>3888</v>
      </c>
      <c r="B26" s="436"/>
      <c r="C26" s="436"/>
      <c r="D26" s="436"/>
      <c r="E26" s="436"/>
      <c r="F26" s="436">
        <v>293</v>
      </c>
      <c r="G26" s="436">
        <v>310</v>
      </c>
      <c r="H26" s="436">
        <v>258</v>
      </c>
      <c r="I26" s="436">
        <v>266</v>
      </c>
      <c r="J26" s="436">
        <v>255</v>
      </c>
      <c r="K26" s="436">
        <v>274</v>
      </c>
      <c r="L26" s="436">
        <v>255</v>
      </c>
      <c r="M26" s="436">
        <v>297</v>
      </c>
      <c r="N26" s="437">
        <v>2208</v>
      </c>
    </row>
    <row r="27" spans="1:14" x14ac:dyDescent="0.45">
      <c r="A27" s="425" t="s">
        <v>3889</v>
      </c>
      <c r="B27" s="436">
        <v>292</v>
      </c>
      <c r="C27" s="436">
        <v>300</v>
      </c>
      <c r="D27" s="436">
        <v>278</v>
      </c>
      <c r="E27" s="436">
        <v>299</v>
      </c>
      <c r="F27" s="436"/>
      <c r="G27" s="436"/>
      <c r="H27" s="436"/>
      <c r="I27" s="436"/>
      <c r="J27" s="436"/>
      <c r="K27" s="436"/>
      <c r="L27" s="436"/>
      <c r="M27" s="436"/>
      <c r="N27" s="437">
        <v>1169</v>
      </c>
    </row>
    <row r="28" spans="1:14" x14ac:dyDescent="0.45">
      <c r="A28" s="425" t="s">
        <v>4727</v>
      </c>
      <c r="B28" s="436"/>
      <c r="C28" s="436"/>
      <c r="D28" s="436"/>
      <c r="E28" s="436"/>
      <c r="F28" s="436">
        <v>87</v>
      </c>
      <c r="G28" s="436">
        <v>90</v>
      </c>
      <c r="H28" s="436">
        <v>87</v>
      </c>
      <c r="I28" s="436">
        <v>93</v>
      </c>
      <c r="J28" s="436">
        <v>85</v>
      </c>
      <c r="K28" s="436">
        <v>82</v>
      </c>
      <c r="L28" s="436">
        <v>94</v>
      </c>
      <c r="M28" s="436">
        <v>110</v>
      </c>
      <c r="N28" s="437">
        <v>728</v>
      </c>
    </row>
    <row r="29" spans="1:14" x14ac:dyDescent="0.45">
      <c r="A29" s="425" t="s">
        <v>4726</v>
      </c>
      <c r="B29" s="436">
        <v>95</v>
      </c>
      <c r="C29" s="436">
        <v>99</v>
      </c>
      <c r="D29" s="436">
        <v>81</v>
      </c>
      <c r="E29" s="436">
        <v>105</v>
      </c>
      <c r="F29" s="436"/>
      <c r="G29" s="436"/>
      <c r="H29" s="436"/>
      <c r="I29" s="436"/>
      <c r="J29" s="436"/>
      <c r="K29" s="436"/>
      <c r="L29" s="436"/>
      <c r="M29" s="436"/>
      <c r="N29" s="437">
        <v>380</v>
      </c>
    </row>
    <row r="30" spans="1:14" x14ac:dyDescent="0.45">
      <c r="A30" s="425" t="s">
        <v>4073</v>
      </c>
      <c r="B30" s="436"/>
      <c r="C30" s="436"/>
      <c r="D30" s="436"/>
      <c r="E30" s="436"/>
      <c r="F30" s="436">
        <v>56</v>
      </c>
      <c r="G30" s="436">
        <v>52</v>
      </c>
      <c r="H30" s="436">
        <v>65</v>
      </c>
      <c r="I30" s="436">
        <v>79</v>
      </c>
      <c r="J30" s="436">
        <v>50</v>
      </c>
      <c r="K30" s="436">
        <v>59</v>
      </c>
      <c r="L30" s="436">
        <v>51</v>
      </c>
      <c r="M30" s="436">
        <v>63</v>
      </c>
      <c r="N30" s="437">
        <v>475</v>
      </c>
    </row>
    <row r="31" spans="1:14" x14ac:dyDescent="0.45">
      <c r="A31" s="425" t="s">
        <v>4074</v>
      </c>
      <c r="B31" s="436">
        <v>58</v>
      </c>
      <c r="C31" s="436">
        <v>63</v>
      </c>
      <c r="D31" s="436">
        <v>64</v>
      </c>
      <c r="E31" s="436">
        <v>55</v>
      </c>
      <c r="F31" s="436"/>
      <c r="G31" s="436"/>
      <c r="H31" s="436"/>
      <c r="I31" s="436"/>
      <c r="J31" s="436"/>
      <c r="K31" s="436"/>
      <c r="L31" s="436"/>
      <c r="M31" s="436"/>
      <c r="N31" s="437">
        <v>240</v>
      </c>
    </row>
    <row r="32" spans="1:14" x14ac:dyDescent="0.45">
      <c r="A32" s="425" t="s">
        <v>4084</v>
      </c>
      <c r="B32" s="436">
        <v>42</v>
      </c>
      <c r="C32" s="436">
        <v>58</v>
      </c>
      <c r="D32" s="436">
        <v>38</v>
      </c>
      <c r="E32" s="436">
        <v>51</v>
      </c>
      <c r="F32" s="436">
        <v>57</v>
      </c>
      <c r="G32" s="436">
        <v>40</v>
      </c>
      <c r="H32" s="436">
        <v>44</v>
      </c>
      <c r="I32" s="436">
        <v>39</v>
      </c>
      <c r="J32" s="436">
        <v>36</v>
      </c>
      <c r="K32" s="436">
        <v>48</v>
      </c>
      <c r="L32" s="436">
        <v>23</v>
      </c>
      <c r="M32" s="436">
        <v>32</v>
      </c>
      <c r="N32" s="437">
        <v>508</v>
      </c>
    </row>
    <row r="33" spans="1:14" x14ac:dyDescent="0.45">
      <c r="A33" s="425" t="s">
        <v>3779</v>
      </c>
      <c r="B33" s="436">
        <v>31</v>
      </c>
      <c r="C33" s="436">
        <v>36</v>
      </c>
      <c r="D33" s="436">
        <v>30</v>
      </c>
      <c r="E33" s="436">
        <v>26</v>
      </c>
      <c r="F33" s="436"/>
      <c r="G33" s="436"/>
      <c r="H33" s="436"/>
      <c r="I33" s="436"/>
      <c r="J33" s="436"/>
      <c r="K33" s="436"/>
      <c r="L33" s="436"/>
      <c r="M33" s="436"/>
      <c r="N33" s="437">
        <v>123</v>
      </c>
    </row>
    <row r="34" spans="1:14" x14ac:dyDescent="0.45">
      <c r="A34" s="425" t="s">
        <v>4749</v>
      </c>
      <c r="B34" s="436"/>
      <c r="C34" s="436"/>
      <c r="D34" s="436"/>
      <c r="E34" s="436"/>
      <c r="F34" s="436">
        <v>53</v>
      </c>
      <c r="G34" s="436">
        <v>47</v>
      </c>
      <c r="H34" s="436">
        <v>34</v>
      </c>
      <c r="I34" s="436">
        <v>45</v>
      </c>
      <c r="J34" s="436">
        <v>23</v>
      </c>
      <c r="K34" s="436">
        <v>48</v>
      </c>
      <c r="L34" s="436">
        <v>41</v>
      </c>
      <c r="M34" s="436">
        <v>37</v>
      </c>
      <c r="N34" s="437">
        <v>328</v>
      </c>
    </row>
    <row r="35" spans="1:14" x14ac:dyDescent="0.45">
      <c r="A35" s="425" t="s">
        <v>4750</v>
      </c>
      <c r="B35" s="436">
        <v>47</v>
      </c>
      <c r="C35" s="436">
        <v>48</v>
      </c>
      <c r="D35" s="436">
        <v>44</v>
      </c>
      <c r="E35" s="436">
        <v>45</v>
      </c>
      <c r="F35" s="436"/>
      <c r="G35" s="436"/>
      <c r="H35" s="436"/>
      <c r="I35" s="436"/>
      <c r="J35" s="436"/>
      <c r="K35" s="436"/>
      <c r="L35" s="436"/>
      <c r="M35" s="436"/>
      <c r="N35" s="437">
        <v>184</v>
      </c>
    </row>
    <row r="36" spans="1:14" x14ac:dyDescent="0.45">
      <c r="A36" s="425" t="s">
        <v>13854</v>
      </c>
      <c r="B36" s="436">
        <v>137</v>
      </c>
      <c r="C36" s="436">
        <v>137</v>
      </c>
      <c r="D36" s="436">
        <v>155</v>
      </c>
      <c r="E36" s="436">
        <v>164</v>
      </c>
      <c r="F36" s="436">
        <v>165</v>
      </c>
      <c r="G36" s="436">
        <v>163</v>
      </c>
      <c r="H36" s="436">
        <v>124</v>
      </c>
      <c r="I36" s="436">
        <v>163</v>
      </c>
      <c r="J36" s="436">
        <v>107</v>
      </c>
      <c r="K36" s="436">
        <v>88</v>
      </c>
      <c r="L36" s="436">
        <v>104</v>
      </c>
      <c r="M36" s="436">
        <v>92</v>
      </c>
      <c r="N36" s="437">
        <v>1599</v>
      </c>
    </row>
    <row r="37" spans="1:14" x14ac:dyDescent="0.45">
      <c r="A37" s="425" t="s">
        <v>4751</v>
      </c>
      <c r="B37" s="436">
        <v>62</v>
      </c>
      <c r="C37" s="436">
        <v>65</v>
      </c>
      <c r="D37" s="436">
        <v>53</v>
      </c>
      <c r="E37" s="436">
        <v>66</v>
      </c>
      <c r="F37" s="436">
        <v>56</v>
      </c>
      <c r="G37" s="436">
        <v>61</v>
      </c>
      <c r="H37" s="436">
        <v>50</v>
      </c>
      <c r="I37" s="436">
        <v>54</v>
      </c>
      <c r="J37" s="436">
        <v>37</v>
      </c>
      <c r="K37" s="436">
        <v>24</v>
      </c>
      <c r="L37" s="436">
        <v>35</v>
      </c>
      <c r="M37" s="436">
        <v>30</v>
      </c>
      <c r="N37" s="437">
        <v>593</v>
      </c>
    </row>
    <row r="38" spans="1:14" x14ac:dyDescent="0.45">
      <c r="A38" s="425" t="s">
        <v>4370</v>
      </c>
      <c r="B38" s="436">
        <v>89</v>
      </c>
      <c r="C38" s="436">
        <v>27</v>
      </c>
      <c r="D38" s="436">
        <v>65</v>
      </c>
      <c r="E38" s="436">
        <v>27</v>
      </c>
      <c r="F38" s="436"/>
      <c r="G38" s="436"/>
      <c r="H38" s="436"/>
      <c r="I38" s="436"/>
      <c r="J38" s="436"/>
      <c r="K38" s="436"/>
      <c r="L38" s="436"/>
      <c r="M38" s="436"/>
      <c r="N38" s="437">
        <v>208</v>
      </c>
    </row>
    <row r="39" spans="1:14" x14ac:dyDescent="0.45">
      <c r="A39" s="425" t="s">
        <v>4787</v>
      </c>
      <c r="B39" s="436">
        <v>10</v>
      </c>
      <c r="C39" s="436">
        <v>20</v>
      </c>
      <c r="D39" s="436">
        <v>18</v>
      </c>
      <c r="E39" s="436">
        <v>14</v>
      </c>
      <c r="F39" s="436">
        <v>26</v>
      </c>
      <c r="G39" s="436">
        <v>28</v>
      </c>
      <c r="H39" s="436">
        <v>17</v>
      </c>
      <c r="I39" s="436">
        <v>39</v>
      </c>
      <c r="J39" s="436">
        <v>22</v>
      </c>
      <c r="K39" s="436">
        <v>30</v>
      </c>
      <c r="L39" s="436">
        <v>23</v>
      </c>
      <c r="M39" s="436">
        <v>29</v>
      </c>
      <c r="N39" s="437">
        <v>276</v>
      </c>
    </row>
    <row r="40" spans="1:14" x14ac:dyDescent="0.45">
      <c r="A40" s="425" t="s">
        <v>4215</v>
      </c>
      <c r="B40" s="436"/>
      <c r="C40" s="436"/>
      <c r="D40" s="436"/>
      <c r="E40" s="436"/>
      <c r="F40" s="436">
        <v>74</v>
      </c>
      <c r="G40" s="436">
        <v>94</v>
      </c>
      <c r="H40" s="436">
        <v>85</v>
      </c>
      <c r="I40" s="436">
        <v>85</v>
      </c>
      <c r="J40" s="436">
        <v>85</v>
      </c>
      <c r="K40" s="436">
        <v>98</v>
      </c>
      <c r="L40" s="436">
        <v>77</v>
      </c>
      <c r="M40" s="436">
        <v>69</v>
      </c>
      <c r="N40" s="437">
        <v>667</v>
      </c>
    </row>
    <row r="41" spans="1:14" x14ac:dyDescent="0.45">
      <c r="A41" s="425" t="s">
        <v>4216</v>
      </c>
      <c r="B41" s="436">
        <v>81</v>
      </c>
      <c r="C41" s="436">
        <v>86</v>
      </c>
      <c r="D41" s="436">
        <v>73</v>
      </c>
      <c r="E41" s="436">
        <v>97</v>
      </c>
      <c r="F41" s="436"/>
      <c r="G41" s="436"/>
      <c r="H41" s="436"/>
      <c r="I41" s="436"/>
      <c r="J41" s="436"/>
      <c r="K41" s="436"/>
      <c r="L41" s="436"/>
      <c r="M41" s="436"/>
      <c r="N41" s="437">
        <v>337</v>
      </c>
    </row>
    <row r="42" spans="1:14" x14ac:dyDescent="0.45">
      <c r="A42" s="425" t="s">
        <v>3940</v>
      </c>
      <c r="B42" s="436">
        <v>7</v>
      </c>
      <c r="C42" s="436">
        <v>9</v>
      </c>
      <c r="D42" s="436">
        <v>8</v>
      </c>
      <c r="E42" s="436">
        <v>9</v>
      </c>
      <c r="F42" s="436">
        <v>5</v>
      </c>
      <c r="G42" s="436">
        <v>8</v>
      </c>
      <c r="H42" s="436">
        <v>5</v>
      </c>
      <c r="I42" s="436">
        <v>12</v>
      </c>
      <c r="J42" s="436">
        <v>6</v>
      </c>
      <c r="K42" s="436">
        <v>7</v>
      </c>
      <c r="L42" s="436">
        <v>7</v>
      </c>
      <c r="M42" s="436">
        <v>8</v>
      </c>
      <c r="N42" s="437">
        <v>91</v>
      </c>
    </row>
    <row r="43" spans="1:14" x14ac:dyDescent="0.45">
      <c r="A43" s="425" t="s">
        <v>3619</v>
      </c>
      <c r="B43" s="436">
        <v>13</v>
      </c>
      <c r="C43" s="436">
        <v>26</v>
      </c>
      <c r="D43" s="436">
        <v>12</v>
      </c>
      <c r="E43" s="436">
        <v>21</v>
      </c>
      <c r="F43" s="436">
        <v>20</v>
      </c>
      <c r="G43" s="436">
        <v>28</v>
      </c>
      <c r="H43" s="436">
        <v>22</v>
      </c>
      <c r="I43" s="436">
        <v>19</v>
      </c>
      <c r="J43" s="436">
        <v>20</v>
      </c>
      <c r="K43" s="436">
        <v>22</v>
      </c>
      <c r="L43" s="436">
        <v>22</v>
      </c>
      <c r="M43" s="436">
        <v>25</v>
      </c>
      <c r="N43" s="437">
        <v>250</v>
      </c>
    </row>
    <row r="44" spans="1:14" x14ac:dyDescent="0.45">
      <c r="A44" s="425" t="s">
        <v>4467</v>
      </c>
      <c r="B44" s="436">
        <v>77</v>
      </c>
      <c r="C44" s="436">
        <v>67</v>
      </c>
      <c r="D44" s="436">
        <v>58</v>
      </c>
      <c r="E44" s="436">
        <v>81</v>
      </c>
      <c r="F44" s="436">
        <v>57</v>
      </c>
      <c r="G44" s="436">
        <v>55</v>
      </c>
      <c r="H44" s="436">
        <v>63</v>
      </c>
      <c r="I44" s="436">
        <v>48</v>
      </c>
      <c r="J44" s="436">
        <v>50</v>
      </c>
      <c r="K44" s="436">
        <v>51</v>
      </c>
      <c r="L44" s="436">
        <v>36</v>
      </c>
      <c r="M44" s="436">
        <v>30</v>
      </c>
      <c r="N44" s="437">
        <v>673</v>
      </c>
    </row>
    <row r="45" spans="1:14" x14ac:dyDescent="0.45">
      <c r="A45" s="425" t="s">
        <v>4469</v>
      </c>
      <c r="B45" s="436"/>
      <c r="C45" s="436"/>
      <c r="D45" s="436"/>
      <c r="E45" s="436"/>
      <c r="F45" s="436">
        <v>213</v>
      </c>
      <c r="G45" s="436">
        <v>247</v>
      </c>
      <c r="H45" s="436">
        <v>215</v>
      </c>
      <c r="I45" s="436">
        <v>212</v>
      </c>
      <c r="J45" s="436">
        <v>183</v>
      </c>
      <c r="K45" s="436">
        <v>241</v>
      </c>
      <c r="L45" s="436">
        <v>206</v>
      </c>
      <c r="M45" s="436">
        <v>204</v>
      </c>
      <c r="N45" s="437">
        <v>1721</v>
      </c>
    </row>
    <row r="46" spans="1:14" x14ac:dyDescent="0.45">
      <c r="A46" s="425" t="s">
        <v>4470</v>
      </c>
      <c r="B46" s="436">
        <v>210</v>
      </c>
      <c r="C46" s="436">
        <v>200</v>
      </c>
      <c r="D46" s="436">
        <v>189</v>
      </c>
      <c r="E46" s="436">
        <v>227</v>
      </c>
      <c r="F46" s="436"/>
      <c r="G46" s="436"/>
      <c r="H46" s="436"/>
      <c r="I46" s="436"/>
      <c r="J46" s="436"/>
      <c r="K46" s="436"/>
      <c r="L46" s="436"/>
      <c r="M46" s="436"/>
      <c r="N46" s="437">
        <v>826</v>
      </c>
    </row>
    <row r="47" spans="1:14" x14ac:dyDescent="0.45">
      <c r="A47" s="425" t="s">
        <v>3679</v>
      </c>
      <c r="B47" s="436"/>
      <c r="C47" s="436"/>
      <c r="D47" s="436"/>
      <c r="E47" s="436"/>
      <c r="F47" s="436">
        <v>72</v>
      </c>
      <c r="G47" s="436">
        <v>87</v>
      </c>
      <c r="H47" s="436">
        <v>46</v>
      </c>
      <c r="I47" s="436">
        <v>68</v>
      </c>
      <c r="J47" s="436">
        <v>59</v>
      </c>
      <c r="K47" s="436">
        <v>62</v>
      </c>
      <c r="L47" s="436">
        <v>62</v>
      </c>
      <c r="M47" s="436">
        <v>75</v>
      </c>
      <c r="N47" s="437">
        <v>531</v>
      </c>
    </row>
    <row r="48" spans="1:14" x14ac:dyDescent="0.45">
      <c r="A48" s="425" t="s">
        <v>3680</v>
      </c>
      <c r="B48" s="436">
        <v>59</v>
      </c>
      <c r="C48" s="436">
        <v>88</v>
      </c>
      <c r="D48" s="436">
        <v>73</v>
      </c>
      <c r="E48" s="436">
        <v>62</v>
      </c>
      <c r="F48" s="436"/>
      <c r="G48" s="436"/>
      <c r="H48" s="436"/>
      <c r="I48" s="436"/>
      <c r="J48" s="436"/>
      <c r="K48" s="436"/>
      <c r="L48" s="436"/>
      <c r="M48" s="436"/>
      <c r="N48" s="437">
        <v>282</v>
      </c>
    </row>
    <row r="49" spans="1:14" x14ac:dyDescent="0.45">
      <c r="A49" s="425" t="s">
        <v>3947</v>
      </c>
      <c r="B49" s="436">
        <v>53</v>
      </c>
      <c r="C49" s="436">
        <v>73</v>
      </c>
      <c r="D49" s="436">
        <v>61</v>
      </c>
      <c r="E49" s="436">
        <v>56</v>
      </c>
      <c r="F49" s="436">
        <v>65</v>
      </c>
      <c r="G49" s="436">
        <v>69</v>
      </c>
      <c r="H49" s="436">
        <v>50</v>
      </c>
      <c r="I49" s="436">
        <v>65</v>
      </c>
      <c r="J49" s="436">
        <v>66</v>
      </c>
      <c r="K49" s="436">
        <v>63</v>
      </c>
      <c r="L49" s="436">
        <v>69</v>
      </c>
      <c r="M49" s="436">
        <v>56</v>
      </c>
      <c r="N49" s="437">
        <v>746</v>
      </c>
    </row>
    <row r="50" spans="1:14" x14ac:dyDescent="0.45">
      <c r="A50" s="425" t="s">
        <v>11245</v>
      </c>
      <c r="B50" s="436">
        <v>178</v>
      </c>
      <c r="C50" s="436">
        <v>130</v>
      </c>
      <c r="D50" s="436">
        <v>145</v>
      </c>
      <c r="E50" s="436">
        <v>168</v>
      </c>
      <c r="F50" s="436">
        <v>175</v>
      </c>
      <c r="G50" s="436">
        <v>177</v>
      </c>
      <c r="H50" s="436">
        <v>177</v>
      </c>
      <c r="I50" s="436">
        <v>194</v>
      </c>
      <c r="J50" s="436">
        <v>176</v>
      </c>
      <c r="K50" s="436">
        <v>199</v>
      </c>
      <c r="L50" s="436">
        <v>186</v>
      </c>
      <c r="M50" s="436">
        <v>188</v>
      </c>
      <c r="N50" s="437">
        <v>2093</v>
      </c>
    </row>
    <row r="51" spans="1:14" x14ac:dyDescent="0.45">
      <c r="A51" s="425" t="s">
        <v>4315</v>
      </c>
      <c r="B51" s="436"/>
      <c r="C51" s="436"/>
      <c r="D51" s="436"/>
      <c r="E51" s="436"/>
      <c r="F51" s="436">
        <v>104</v>
      </c>
      <c r="G51" s="436">
        <v>121</v>
      </c>
      <c r="H51" s="436">
        <v>112</v>
      </c>
      <c r="I51" s="436">
        <v>109</v>
      </c>
      <c r="J51" s="436">
        <v>127</v>
      </c>
      <c r="K51" s="436">
        <v>120</v>
      </c>
      <c r="L51" s="436">
        <v>123</v>
      </c>
      <c r="M51" s="436">
        <v>110</v>
      </c>
      <c r="N51" s="437">
        <v>926</v>
      </c>
    </row>
    <row r="52" spans="1:14" x14ac:dyDescent="0.45">
      <c r="A52" s="425" t="s">
        <v>4316</v>
      </c>
      <c r="B52" s="436">
        <v>97</v>
      </c>
      <c r="C52" s="436">
        <v>113</v>
      </c>
      <c r="D52" s="436">
        <v>105</v>
      </c>
      <c r="E52" s="436">
        <v>125</v>
      </c>
      <c r="F52" s="436"/>
      <c r="G52" s="436"/>
      <c r="H52" s="436"/>
      <c r="I52" s="436"/>
      <c r="J52" s="436"/>
      <c r="K52" s="436"/>
      <c r="L52" s="436"/>
      <c r="M52" s="436"/>
      <c r="N52" s="437">
        <v>440</v>
      </c>
    </row>
    <row r="53" spans="1:14" x14ac:dyDescent="0.45">
      <c r="A53" s="425" t="s">
        <v>4241</v>
      </c>
      <c r="B53" s="436">
        <v>32</v>
      </c>
      <c r="C53" s="436">
        <v>20</v>
      </c>
      <c r="D53" s="436">
        <v>25</v>
      </c>
      <c r="E53" s="436">
        <v>25</v>
      </c>
      <c r="F53" s="436"/>
      <c r="G53" s="436"/>
      <c r="H53" s="436"/>
      <c r="I53" s="436"/>
      <c r="J53" s="436"/>
      <c r="K53" s="436"/>
      <c r="L53" s="436"/>
      <c r="M53" s="436"/>
      <c r="N53" s="437">
        <v>102</v>
      </c>
    </row>
    <row r="54" spans="1:14" x14ac:dyDescent="0.45">
      <c r="A54" s="425" t="s">
        <v>4729</v>
      </c>
      <c r="B54" s="436">
        <v>79</v>
      </c>
      <c r="C54" s="436">
        <v>66</v>
      </c>
      <c r="D54" s="436">
        <v>78</v>
      </c>
      <c r="E54" s="436">
        <v>67</v>
      </c>
      <c r="F54" s="436"/>
      <c r="G54" s="436"/>
      <c r="H54" s="436"/>
      <c r="I54" s="436"/>
      <c r="J54" s="436"/>
      <c r="K54" s="436"/>
      <c r="L54" s="436"/>
      <c r="M54" s="436"/>
      <c r="N54" s="437">
        <v>290</v>
      </c>
    </row>
    <row r="55" spans="1:14" x14ac:dyDescent="0.45">
      <c r="A55" s="425" t="s">
        <v>4728</v>
      </c>
      <c r="B55" s="436"/>
      <c r="C55" s="436"/>
      <c r="D55" s="436"/>
      <c r="E55" s="436"/>
      <c r="F55" s="436">
        <v>74</v>
      </c>
      <c r="G55" s="436">
        <v>86</v>
      </c>
      <c r="H55" s="436">
        <v>73</v>
      </c>
      <c r="I55" s="436">
        <v>102</v>
      </c>
      <c r="J55" s="436">
        <v>95</v>
      </c>
      <c r="K55" s="436">
        <v>89</v>
      </c>
      <c r="L55" s="436">
        <v>72</v>
      </c>
      <c r="M55" s="436">
        <v>94</v>
      </c>
      <c r="N55" s="437">
        <v>685</v>
      </c>
    </row>
    <row r="56" spans="1:14" x14ac:dyDescent="0.45">
      <c r="A56" s="425" t="s">
        <v>3880</v>
      </c>
      <c r="B56" s="436">
        <v>64</v>
      </c>
      <c r="C56" s="436">
        <v>60</v>
      </c>
      <c r="D56" s="436">
        <v>63</v>
      </c>
      <c r="E56" s="436">
        <v>74</v>
      </c>
      <c r="F56" s="436"/>
      <c r="G56" s="436"/>
      <c r="H56" s="436"/>
      <c r="I56" s="436"/>
      <c r="J56" s="436"/>
      <c r="K56" s="436"/>
      <c r="L56" s="436"/>
      <c r="M56" s="436"/>
      <c r="N56" s="437">
        <v>261</v>
      </c>
    </row>
    <row r="57" spans="1:14" x14ac:dyDescent="0.45">
      <c r="A57" s="425" t="s">
        <v>3879</v>
      </c>
      <c r="B57" s="436"/>
      <c r="C57" s="436"/>
      <c r="D57" s="436"/>
      <c r="E57" s="436"/>
      <c r="F57" s="436">
        <v>68</v>
      </c>
      <c r="G57" s="436">
        <v>73</v>
      </c>
      <c r="H57" s="436">
        <v>68</v>
      </c>
      <c r="I57" s="436">
        <v>70</v>
      </c>
      <c r="J57" s="436">
        <v>66</v>
      </c>
      <c r="K57" s="436">
        <v>77</v>
      </c>
      <c r="L57" s="436">
        <v>78</v>
      </c>
      <c r="M57" s="436">
        <v>72</v>
      </c>
      <c r="N57" s="437">
        <v>572</v>
      </c>
    </row>
    <row r="58" spans="1:14" x14ac:dyDescent="0.45">
      <c r="A58" s="425" t="s">
        <v>3846</v>
      </c>
      <c r="B58" s="436"/>
      <c r="C58" s="436"/>
      <c r="D58" s="436"/>
      <c r="E58" s="436"/>
      <c r="F58" s="436">
        <v>110</v>
      </c>
      <c r="G58" s="436">
        <v>101</v>
      </c>
      <c r="H58" s="436">
        <v>85</v>
      </c>
      <c r="I58" s="436">
        <v>87</v>
      </c>
      <c r="J58" s="436">
        <v>97</v>
      </c>
      <c r="K58" s="436">
        <v>111</v>
      </c>
      <c r="L58" s="436">
        <v>103</v>
      </c>
      <c r="M58" s="436">
        <v>90</v>
      </c>
      <c r="N58" s="437">
        <v>784</v>
      </c>
    </row>
    <row r="59" spans="1:14" x14ac:dyDescent="0.45">
      <c r="A59" s="425" t="s">
        <v>11132</v>
      </c>
      <c r="B59" s="436">
        <v>91</v>
      </c>
      <c r="C59" s="436">
        <v>89</v>
      </c>
      <c r="D59" s="436">
        <v>80</v>
      </c>
      <c r="E59" s="436">
        <v>98</v>
      </c>
      <c r="F59" s="436"/>
      <c r="G59" s="436"/>
      <c r="H59" s="436"/>
      <c r="I59" s="436"/>
      <c r="J59" s="436"/>
      <c r="K59" s="436"/>
      <c r="L59" s="436"/>
      <c r="M59" s="436"/>
      <c r="N59" s="437">
        <v>358</v>
      </c>
    </row>
    <row r="60" spans="1:14" x14ac:dyDescent="0.45">
      <c r="A60" s="425" t="s">
        <v>3949</v>
      </c>
      <c r="B60" s="436"/>
      <c r="C60" s="436"/>
      <c r="D60" s="436"/>
      <c r="E60" s="436"/>
      <c r="F60" s="436">
        <v>97</v>
      </c>
      <c r="G60" s="436">
        <v>113</v>
      </c>
      <c r="H60" s="436">
        <v>120</v>
      </c>
      <c r="I60" s="436">
        <v>96</v>
      </c>
      <c r="J60" s="436">
        <v>124</v>
      </c>
      <c r="K60" s="436">
        <v>110</v>
      </c>
      <c r="L60" s="436">
        <v>120</v>
      </c>
      <c r="M60" s="436">
        <v>117</v>
      </c>
      <c r="N60" s="437">
        <v>897</v>
      </c>
    </row>
    <row r="61" spans="1:14" x14ac:dyDescent="0.45">
      <c r="A61" s="425" t="s">
        <v>3948</v>
      </c>
      <c r="B61" s="436">
        <v>94</v>
      </c>
      <c r="C61" s="436">
        <v>99</v>
      </c>
      <c r="D61" s="436">
        <v>116</v>
      </c>
      <c r="E61" s="436">
        <v>119</v>
      </c>
      <c r="F61" s="436"/>
      <c r="G61" s="436"/>
      <c r="H61" s="436"/>
      <c r="I61" s="436"/>
      <c r="J61" s="436"/>
      <c r="K61" s="436"/>
      <c r="L61" s="436"/>
      <c r="M61" s="436"/>
      <c r="N61" s="437">
        <v>428</v>
      </c>
    </row>
    <row r="62" spans="1:14" x14ac:dyDescent="0.45">
      <c r="A62" s="425" t="s">
        <v>3891</v>
      </c>
      <c r="B62" s="436">
        <v>44</v>
      </c>
      <c r="C62" s="436">
        <v>53</v>
      </c>
      <c r="D62" s="436">
        <v>50</v>
      </c>
      <c r="E62" s="436">
        <v>56</v>
      </c>
      <c r="F62" s="436"/>
      <c r="G62" s="436"/>
      <c r="H62" s="436"/>
      <c r="I62" s="436"/>
      <c r="J62" s="436"/>
      <c r="K62" s="436"/>
      <c r="L62" s="436"/>
      <c r="M62" s="436"/>
      <c r="N62" s="437">
        <v>203</v>
      </c>
    </row>
    <row r="63" spans="1:14" x14ac:dyDescent="0.45">
      <c r="A63" s="425" t="s">
        <v>3890</v>
      </c>
      <c r="B63" s="436"/>
      <c r="C63" s="436"/>
      <c r="D63" s="436"/>
      <c r="E63" s="436"/>
      <c r="F63" s="436">
        <v>48</v>
      </c>
      <c r="G63" s="436">
        <v>56</v>
      </c>
      <c r="H63" s="436">
        <v>43</v>
      </c>
      <c r="I63" s="436">
        <v>63</v>
      </c>
      <c r="J63" s="436">
        <v>30</v>
      </c>
      <c r="K63" s="436">
        <v>54</v>
      </c>
      <c r="L63" s="436">
        <v>45</v>
      </c>
      <c r="M63" s="436">
        <v>53</v>
      </c>
      <c r="N63" s="437">
        <v>392</v>
      </c>
    </row>
    <row r="64" spans="1:14" x14ac:dyDescent="0.45">
      <c r="A64" s="425" t="s">
        <v>4546</v>
      </c>
      <c r="B64" s="436">
        <v>36</v>
      </c>
      <c r="C64" s="436">
        <v>35</v>
      </c>
      <c r="D64" s="436">
        <v>34</v>
      </c>
      <c r="E64" s="436">
        <v>41</v>
      </c>
      <c r="F64" s="436">
        <v>45</v>
      </c>
      <c r="G64" s="436">
        <v>36</v>
      </c>
      <c r="H64" s="436">
        <v>35</v>
      </c>
      <c r="I64" s="436">
        <v>37</v>
      </c>
      <c r="J64" s="436">
        <v>38</v>
      </c>
      <c r="K64" s="436">
        <v>31</v>
      </c>
      <c r="L64" s="436">
        <v>33</v>
      </c>
      <c r="M64" s="436">
        <v>40</v>
      </c>
      <c r="N64" s="437">
        <v>441</v>
      </c>
    </row>
    <row r="65" spans="1:14" x14ac:dyDescent="0.45">
      <c r="A65" s="425" t="s">
        <v>4374</v>
      </c>
      <c r="B65" s="436"/>
      <c r="C65" s="436"/>
      <c r="D65" s="436"/>
      <c r="E65" s="436"/>
      <c r="F65" s="436">
        <v>228</v>
      </c>
      <c r="G65" s="436">
        <v>232</v>
      </c>
      <c r="H65" s="436">
        <v>241</v>
      </c>
      <c r="I65" s="436">
        <v>248</v>
      </c>
      <c r="J65" s="436">
        <v>241</v>
      </c>
      <c r="K65" s="436">
        <v>244</v>
      </c>
      <c r="L65" s="436">
        <v>227</v>
      </c>
      <c r="M65" s="436">
        <v>304</v>
      </c>
      <c r="N65" s="437">
        <v>1965</v>
      </c>
    </row>
    <row r="66" spans="1:14" x14ac:dyDescent="0.45">
      <c r="A66" s="425" t="s">
        <v>4375</v>
      </c>
      <c r="B66" s="436">
        <v>109</v>
      </c>
      <c r="C66" s="436">
        <v>115</v>
      </c>
      <c r="D66" s="436">
        <v>115</v>
      </c>
      <c r="E66" s="436">
        <v>100</v>
      </c>
      <c r="F66" s="436"/>
      <c r="G66" s="436"/>
      <c r="H66" s="436"/>
      <c r="I66" s="436"/>
      <c r="J66" s="436"/>
      <c r="K66" s="436"/>
      <c r="L66" s="436"/>
      <c r="M66" s="436"/>
      <c r="N66" s="437">
        <v>439</v>
      </c>
    </row>
    <row r="67" spans="1:14" x14ac:dyDescent="0.45">
      <c r="A67" s="425" t="s">
        <v>4376</v>
      </c>
      <c r="B67" s="436">
        <v>146</v>
      </c>
      <c r="C67" s="436">
        <v>151</v>
      </c>
      <c r="D67" s="436">
        <v>152</v>
      </c>
      <c r="E67" s="436">
        <v>140</v>
      </c>
      <c r="F67" s="436"/>
      <c r="G67" s="436"/>
      <c r="H67" s="436"/>
      <c r="I67" s="436"/>
      <c r="J67" s="436"/>
      <c r="K67" s="436"/>
      <c r="L67" s="436"/>
      <c r="M67" s="436"/>
      <c r="N67" s="437">
        <v>589</v>
      </c>
    </row>
    <row r="68" spans="1:14" x14ac:dyDescent="0.45">
      <c r="A68" s="425" t="s">
        <v>14171</v>
      </c>
      <c r="B68" s="436"/>
      <c r="C68" s="436"/>
      <c r="D68" s="436"/>
      <c r="E68" s="436"/>
      <c r="F68" s="436">
        <v>29</v>
      </c>
      <c r="G68" s="436">
        <v>30</v>
      </c>
      <c r="H68" s="436">
        <v>23</v>
      </c>
      <c r="I68" s="436">
        <v>18</v>
      </c>
      <c r="J68" s="436">
        <v>24</v>
      </c>
      <c r="K68" s="436">
        <v>26</v>
      </c>
      <c r="L68" s="436">
        <v>19</v>
      </c>
      <c r="M68" s="436">
        <v>22</v>
      </c>
      <c r="N68" s="437">
        <v>191</v>
      </c>
    </row>
    <row r="69" spans="1:14" x14ac:dyDescent="0.45">
      <c r="A69" s="425" t="s">
        <v>14172</v>
      </c>
      <c r="B69" s="436">
        <v>34</v>
      </c>
      <c r="C69" s="436">
        <v>31</v>
      </c>
      <c r="D69" s="436">
        <v>22</v>
      </c>
      <c r="E69" s="436">
        <v>24</v>
      </c>
      <c r="F69" s="436"/>
      <c r="G69" s="436"/>
      <c r="H69" s="436"/>
      <c r="I69" s="436"/>
      <c r="J69" s="436"/>
      <c r="K69" s="436"/>
      <c r="L69" s="436"/>
      <c r="M69" s="436"/>
      <c r="N69" s="437">
        <v>111</v>
      </c>
    </row>
    <row r="70" spans="1:14" x14ac:dyDescent="0.45">
      <c r="A70" s="425" t="s">
        <v>3621</v>
      </c>
      <c r="B70" s="436">
        <v>39</v>
      </c>
      <c r="C70" s="436">
        <v>48</v>
      </c>
      <c r="D70" s="436">
        <v>38</v>
      </c>
      <c r="E70" s="436">
        <v>46</v>
      </c>
      <c r="F70" s="436"/>
      <c r="G70" s="436"/>
      <c r="H70" s="436"/>
      <c r="I70" s="436"/>
      <c r="J70" s="436"/>
      <c r="K70" s="436"/>
      <c r="L70" s="436"/>
      <c r="M70" s="436"/>
      <c r="N70" s="437">
        <v>171</v>
      </c>
    </row>
    <row r="71" spans="1:14" x14ac:dyDescent="0.45">
      <c r="A71" s="425" t="s">
        <v>3620</v>
      </c>
      <c r="B71" s="436"/>
      <c r="C71" s="436"/>
      <c r="D71" s="436"/>
      <c r="E71" s="436"/>
      <c r="F71" s="436">
        <v>46</v>
      </c>
      <c r="G71" s="436">
        <v>55</v>
      </c>
      <c r="H71" s="436">
        <v>49</v>
      </c>
      <c r="I71" s="436">
        <v>38</v>
      </c>
      <c r="J71" s="436">
        <v>41</v>
      </c>
      <c r="K71" s="436">
        <v>40</v>
      </c>
      <c r="L71" s="436">
        <v>54</v>
      </c>
      <c r="M71" s="436">
        <v>35</v>
      </c>
      <c r="N71" s="437">
        <v>358</v>
      </c>
    </row>
    <row r="72" spans="1:14" x14ac:dyDescent="0.45">
      <c r="A72" s="425" t="s">
        <v>3915</v>
      </c>
      <c r="B72" s="436">
        <v>31</v>
      </c>
      <c r="C72" s="436">
        <v>25</v>
      </c>
      <c r="D72" s="436">
        <v>24</v>
      </c>
      <c r="E72" s="436">
        <v>29</v>
      </c>
      <c r="F72" s="436"/>
      <c r="G72" s="436"/>
      <c r="H72" s="436"/>
      <c r="I72" s="436"/>
      <c r="J72" s="436"/>
      <c r="K72" s="436"/>
      <c r="L72" s="436"/>
      <c r="M72" s="436"/>
      <c r="N72" s="437">
        <v>109</v>
      </c>
    </row>
    <row r="73" spans="1:14" x14ac:dyDescent="0.45">
      <c r="A73" s="425" t="s">
        <v>3914</v>
      </c>
      <c r="B73" s="436"/>
      <c r="C73" s="436"/>
      <c r="D73" s="436"/>
      <c r="E73" s="436"/>
      <c r="F73" s="436">
        <v>23</v>
      </c>
      <c r="G73" s="436">
        <v>24</v>
      </c>
      <c r="H73" s="436">
        <v>21</v>
      </c>
      <c r="I73" s="436">
        <v>22</v>
      </c>
      <c r="J73" s="436">
        <v>30</v>
      </c>
      <c r="K73" s="436">
        <v>23</v>
      </c>
      <c r="L73" s="436">
        <v>32</v>
      </c>
      <c r="M73" s="436">
        <v>42</v>
      </c>
      <c r="N73" s="437">
        <v>217</v>
      </c>
    </row>
    <row r="74" spans="1:14" x14ac:dyDescent="0.45">
      <c r="A74" s="425" t="s">
        <v>3982</v>
      </c>
      <c r="B74" s="436"/>
      <c r="C74" s="436"/>
      <c r="D74" s="436"/>
      <c r="E74" s="436"/>
      <c r="F74" s="436">
        <v>74</v>
      </c>
      <c r="G74" s="436">
        <v>94</v>
      </c>
      <c r="H74" s="436">
        <v>62</v>
      </c>
      <c r="I74" s="436">
        <v>63</v>
      </c>
      <c r="J74" s="436">
        <v>82</v>
      </c>
      <c r="K74" s="436">
        <v>82</v>
      </c>
      <c r="L74" s="436">
        <v>74</v>
      </c>
      <c r="M74" s="436">
        <v>79</v>
      </c>
      <c r="N74" s="437">
        <v>610</v>
      </c>
    </row>
    <row r="75" spans="1:14" x14ac:dyDescent="0.45">
      <c r="A75" s="425" t="s">
        <v>3983</v>
      </c>
      <c r="B75" s="436">
        <v>77</v>
      </c>
      <c r="C75" s="436">
        <v>68</v>
      </c>
      <c r="D75" s="436">
        <v>69</v>
      </c>
      <c r="E75" s="436">
        <v>81</v>
      </c>
      <c r="F75" s="436"/>
      <c r="G75" s="436"/>
      <c r="H75" s="436"/>
      <c r="I75" s="436"/>
      <c r="J75" s="436"/>
      <c r="K75" s="436"/>
      <c r="L75" s="436"/>
      <c r="M75" s="436"/>
      <c r="N75" s="437">
        <v>295</v>
      </c>
    </row>
    <row r="76" spans="1:14" x14ac:dyDescent="0.45">
      <c r="A76" s="425" t="s">
        <v>4184</v>
      </c>
      <c r="B76" s="436"/>
      <c r="C76" s="436"/>
      <c r="D76" s="436"/>
      <c r="E76" s="436"/>
      <c r="F76" s="436">
        <v>102</v>
      </c>
      <c r="G76" s="436">
        <v>88</v>
      </c>
      <c r="H76" s="436">
        <v>91</v>
      </c>
      <c r="I76" s="436">
        <v>106</v>
      </c>
      <c r="J76" s="436">
        <v>76</v>
      </c>
      <c r="K76" s="436">
        <v>89</v>
      </c>
      <c r="L76" s="436">
        <v>105</v>
      </c>
      <c r="M76" s="436">
        <v>108</v>
      </c>
      <c r="N76" s="437">
        <v>765</v>
      </c>
    </row>
    <row r="77" spans="1:14" x14ac:dyDescent="0.45">
      <c r="A77" s="425" t="s">
        <v>4185</v>
      </c>
      <c r="B77" s="436">
        <v>111</v>
      </c>
      <c r="C77" s="436">
        <v>106</v>
      </c>
      <c r="D77" s="436">
        <v>118</v>
      </c>
      <c r="E77" s="436">
        <v>124</v>
      </c>
      <c r="F77" s="436"/>
      <c r="G77" s="436"/>
      <c r="H77" s="436"/>
      <c r="I77" s="436"/>
      <c r="J77" s="436"/>
      <c r="K77" s="436"/>
      <c r="L77" s="436"/>
      <c r="M77" s="436"/>
      <c r="N77" s="437">
        <v>459</v>
      </c>
    </row>
    <row r="78" spans="1:14" x14ac:dyDescent="0.45">
      <c r="A78" s="425" t="s">
        <v>11247</v>
      </c>
      <c r="B78" s="436"/>
      <c r="C78" s="436"/>
      <c r="D78" s="436"/>
      <c r="E78" s="436"/>
      <c r="F78" s="436">
        <v>172</v>
      </c>
      <c r="G78" s="436">
        <v>180</v>
      </c>
      <c r="H78" s="436">
        <v>184</v>
      </c>
      <c r="I78" s="436">
        <v>162</v>
      </c>
      <c r="J78" s="436">
        <v>150</v>
      </c>
      <c r="K78" s="436">
        <v>171</v>
      </c>
      <c r="L78" s="436">
        <v>180</v>
      </c>
      <c r="M78" s="436">
        <v>183</v>
      </c>
      <c r="N78" s="437">
        <v>1382</v>
      </c>
    </row>
    <row r="79" spans="1:14" x14ac:dyDescent="0.45">
      <c r="A79" s="425" t="s">
        <v>11246</v>
      </c>
      <c r="B79" s="436">
        <v>166</v>
      </c>
      <c r="C79" s="436">
        <v>172</v>
      </c>
      <c r="D79" s="436">
        <v>143</v>
      </c>
      <c r="E79" s="436">
        <v>152</v>
      </c>
      <c r="F79" s="436"/>
      <c r="G79" s="436"/>
      <c r="H79" s="436"/>
      <c r="I79" s="436"/>
      <c r="J79" s="436"/>
      <c r="K79" s="436"/>
      <c r="L79" s="436"/>
      <c r="M79" s="436"/>
      <c r="N79" s="437">
        <v>633</v>
      </c>
    </row>
    <row r="80" spans="1:14" x14ac:dyDescent="0.45">
      <c r="A80" s="425" t="s">
        <v>4319</v>
      </c>
      <c r="B80" s="436">
        <v>84</v>
      </c>
      <c r="C80" s="436">
        <v>93</v>
      </c>
      <c r="D80" s="436">
        <v>96</v>
      </c>
      <c r="E80" s="436">
        <v>94</v>
      </c>
      <c r="F80" s="436"/>
      <c r="G80" s="436"/>
      <c r="H80" s="436"/>
      <c r="I80" s="436"/>
      <c r="J80" s="436"/>
      <c r="K80" s="436"/>
      <c r="L80" s="436"/>
      <c r="M80" s="436"/>
      <c r="N80" s="437">
        <v>367</v>
      </c>
    </row>
    <row r="81" spans="1:14" x14ac:dyDescent="0.45">
      <c r="A81" s="425" t="s">
        <v>4321</v>
      </c>
      <c r="B81" s="436">
        <v>148</v>
      </c>
      <c r="C81" s="436">
        <v>166</v>
      </c>
      <c r="D81" s="436">
        <v>176</v>
      </c>
      <c r="E81" s="436">
        <v>205</v>
      </c>
      <c r="F81" s="436"/>
      <c r="G81" s="436"/>
      <c r="H81" s="436"/>
      <c r="I81" s="436"/>
      <c r="J81" s="436"/>
      <c r="K81" s="436"/>
      <c r="L81" s="436"/>
      <c r="M81" s="436"/>
      <c r="N81" s="437">
        <v>695</v>
      </c>
    </row>
    <row r="82" spans="1:14" x14ac:dyDescent="0.45">
      <c r="A82" s="425" t="s">
        <v>4322</v>
      </c>
      <c r="B82" s="436"/>
      <c r="C82" s="436"/>
      <c r="D82" s="436"/>
      <c r="E82" s="436"/>
      <c r="F82" s="436">
        <v>215</v>
      </c>
      <c r="G82" s="436">
        <v>239</v>
      </c>
      <c r="H82" s="436">
        <v>218</v>
      </c>
      <c r="I82" s="436">
        <v>237</v>
      </c>
      <c r="J82" s="436">
        <v>221</v>
      </c>
      <c r="K82" s="436">
        <v>253</v>
      </c>
      <c r="L82" s="436">
        <v>235</v>
      </c>
      <c r="M82" s="436">
        <v>263</v>
      </c>
      <c r="N82" s="437">
        <v>1881</v>
      </c>
    </row>
    <row r="83" spans="1:14" x14ac:dyDescent="0.45">
      <c r="A83" s="425" t="s">
        <v>4320</v>
      </c>
      <c r="B83" s="436"/>
      <c r="C83" s="436"/>
      <c r="D83" s="436"/>
      <c r="E83" s="436"/>
      <c r="F83" s="436">
        <v>341</v>
      </c>
      <c r="G83" s="436">
        <v>363</v>
      </c>
      <c r="H83" s="436">
        <v>332</v>
      </c>
      <c r="I83" s="436">
        <v>404</v>
      </c>
      <c r="J83" s="436">
        <v>293</v>
      </c>
      <c r="K83" s="436">
        <v>323</v>
      </c>
      <c r="L83" s="436">
        <v>301</v>
      </c>
      <c r="M83" s="436">
        <v>306</v>
      </c>
      <c r="N83" s="437">
        <v>2663</v>
      </c>
    </row>
    <row r="84" spans="1:14" x14ac:dyDescent="0.45">
      <c r="A84" s="425" t="s">
        <v>4318</v>
      </c>
      <c r="B84" s="436">
        <v>109</v>
      </c>
      <c r="C84" s="436">
        <v>123</v>
      </c>
      <c r="D84" s="436">
        <v>137</v>
      </c>
      <c r="E84" s="436">
        <v>135</v>
      </c>
      <c r="F84" s="436"/>
      <c r="G84" s="436"/>
      <c r="H84" s="436"/>
      <c r="I84" s="436"/>
      <c r="J84" s="436"/>
      <c r="K84" s="436"/>
      <c r="L84" s="436"/>
      <c r="M84" s="436"/>
      <c r="N84" s="437">
        <v>504</v>
      </c>
    </row>
    <row r="85" spans="1:14" x14ac:dyDescent="0.45">
      <c r="A85" s="425" t="s">
        <v>4317</v>
      </c>
      <c r="B85" s="436">
        <v>117</v>
      </c>
      <c r="C85" s="436">
        <v>128</v>
      </c>
      <c r="D85" s="436">
        <v>111</v>
      </c>
      <c r="E85" s="436">
        <v>133</v>
      </c>
      <c r="F85" s="436"/>
      <c r="G85" s="436"/>
      <c r="H85" s="436"/>
      <c r="I85" s="436"/>
      <c r="J85" s="436"/>
      <c r="K85" s="436"/>
      <c r="L85" s="436"/>
      <c r="M85" s="436"/>
      <c r="N85" s="437">
        <v>489</v>
      </c>
    </row>
    <row r="86" spans="1:14" x14ac:dyDescent="0.45">
      <c r="A86" s="425" t="s">
        <v>3623</v>
      </c>
      <c r="B86" s="436">
        <v>43</v>
      </c>
      <c r="C86" s="436">
        <v>41</v>
      </c>
      <c r="D86" s="436">
        <v>32</v>
      </c>
      <c r="E86" s="436">
        <v>40</v>
      </c>
      <c r="F86" s="436"/>
      <c r="G86" s="436"/>
      <c r="H86" s="436"/>
      <c r="I86" s="436"/>
      <c r="J86" s="436"/>
      <c r="K86" s="436"/>
      <c r="L86" s="436"/>
      <c r="M86" s="436"/>
      <c r="N86" s="437">
        <v>156</v>
      </c>
    </row>
    <row r="87" spans="1:14" x14ac:dyDescent="0.45">
      <c r="A87" s="425" t="s">
        <v>3622</v>
      </c>
      <c r="B87" s="436"/>
      <c r="C87" s="436"/>
      <c r="D87" s="436"/>
      <c r="E87" s="436"/>
      <c r="F87" s="436">
        <v>36</v>
      </c>
      <c r="G87" s="436">
        <v>37</v>
      </c>
      <c r="H87" s="436">
        <v>43</v>
      </c>
      <c r="I87" s="436">
        <v>40</v>
      </c>
      <c r="J87" s="436">
        <v>41</v>
      </c>
      <c r="K87" s="436">
        <v>54</v>
      </c>
      <c r="L87" s="436">
        <v>35</v>
      </c>
      <c r="M87" s="436">
        <v>46</v>
      </c>
      <c r="N87" s="437">
        <v>332</v>
      </c>
    </row>
    <row r="88" spans="1:14" x14ac:dyDescent="0.45">
      <c r="A88" s="425" t="s">
        <v>4731</v>
      </c>
      <c r="B88" s="436"/>
      <c r="C88" s="436"/>
      <c r="D88" s="436"/>
      <c r="E88" s="436"/>
      <c r="F88" s="436">
        <v>49</v>
      </c>
      <c r="G88" s="436">
        <v>81</v>
      </c>
      <c r="H88" s="436">
        <v>65</v>
      </c>
      <c r="I88" s="436">
        <v>52</v>
      </c>
      <c r="J88" s="436">
        <v>59</v>
      </c>
      <c r="K88" s="436">
        <v>54</v>
      </c>
      <c r="L88" s="436">
        <v>50</v>
      </c>
      <c r="M88" s="436">
        <v>66</v>
      </c>
      <c r="N88" s="437">
        <v>476</v>
      </c>
    </row>
    <row r="89" spans="1:14" x14ac:dyDescent="0.45">
      <c r="A89" s="425" t="s">
        <v>4730</v>
      </c>
      <c r="B89" s="436">
        <v>70</v>
      </c>
      <c r="C89" s="436">
        <v>57</v>
      </c>
      <c r="D89" s="436">
        <v>74</v>
      </c>
      <c r="E89" s="436">
        <v>53</v>
      </c>
      <c r="F89" s="436"/>
      <c r="G89" s="436"/>
      <c r="H89" s="436"/>
      <c r="I89" s="436"/>
      <c r="J89" s="436"/>
      <c r="K89" s="436"/>
      <c r="L89" s="436"/>
      <c r="M89" s="436"/>
      <c r="N89" s="437">
        <v>254</v>
      </c>
    </row>
    <row r="90" spans="1:14" x14ac:dyDescent="0.45">
      <c r="A90" s="425" t="s">
        <v>4122</v>
      </c>
      <c r="B90" s="436"/>
      <c r="C90" s="436"/>
      <c r="D90" s="436"/>
      <c r="E90" s="436"/>
      <c r="F90" s="436">
        <v>93</v>
      </c>
      <c r="G90" s="436">
        <v>106</v>
      </c>
      <c r="H90" s="436">
        <v>92</v>
      </c>
      <c r="I90" s="436">
        <v>85</v>
      </c>
      <c r="J90" s="436">
        <v>99</v>
      </c>
      <c r="K90" s="436">
        <v>111</v>
      </c>
      <c r="L90" s="436">
        <v>83</v>
      </c>
      <c r="M90" s="436">
        <v>95</v>
      </c>
      <c r="N90" s="437">
        <v>764</v>
      </c>
    </row>
    <row r="91" spans="1:14" x14ac:dyDescent="0.45">
      <c r="A91" s="425" t="s">
        <v>4123</v>
      </c>
      <c r="B91" s="436">
        <v>81</v>
      </c>
      <c r="C91" s="436">
        <v>81</v>
      </c>
      <c r="D91" s="436">
        <v>93</v>
      </c>
      <c r="E91" s="436">
        <v>117</v>
      </c>
      <c r="F91" s="436"/>
      <c r="G91" s="436"/>
      <c r="H91" s="436"/>
      <c r="I91" s="436"/>
      <c r="J91" s="436"/>
      <c r="K91" s="436"/>
      <c r="L91" s="436"/>
      <c r="M91" s="436"/>
      <c r="N91" s="437">
        <v>372</v>
      </c>
    </row>
    <row r="92" spans="1:14" x14ac:dyDescent="0.45">
      <c r="A92" s="425" t="s">
        <v>4733</v>
      </c>
      <c r="B92" s="436"/>
      <c r="C92" s="436"/>
      <c r="D92" s="436"/>
      <c r="E92" s="436"/>
      <c r="F92" s="436">
        <v>93</v>
      </c>
      <c r="G92" s="436">
        <v>87</v>
      </c>
      <c r="H92" s="436">
        <v>97</v>
      </c>
      <c r="I92" s="436">
        <v>95</v>
      </c>
      <c r="J92" s="436">
        <v>91</v>
      </c>
      <c r="K92" s="436">
        <v>81</v>
      </c>
      <c r="L92" s="436">
        <v>96</v>
      </c>
      <c r="M92" s="436">
        <v>96</v>
      </c>
      <c r="N92" s="437">
        <v>736</v>
      </c>
    </row>
    <row r="93" spans="1:14" x14ac:dyDescent="0.45">
      <c r="A93" s="425" t="s">
        <v>4732</v>
      </c>
      <c r="B93" s="436">
        <v>91</v>
      </c>
      <c r="C93" s="436">
        <v>97</v>
      </c>
      <c r="D93" s="436">
        <v>103</v>
      </c>
      <c r="E93" s="436">
        <v>107</v>
      </c>
      <c r="F93" s="436"/>
      <c r="G93" s="436"/>
      <c r="H93" s="436"/>
      <c r="I93" s="436"/>
      <c r="J93" s="436"/>
      <c r="K93" s="436"/>
      <c r="L93" s="436"/>
      <c r="M93" s="436"/>
      <c r="N93" s="437">
        <v>398</v>
      </c>
    </row>
    <row r="94" spans="1:14" x14ac:dyDescent="0.45">
      <c r="A94" s="425" t="s">
        <v>3900</v>
      </c>
      <c r="B94" s="436">
        <v>30</v>
      </c>
      <c r="C94" s="436">
        <v>22</v>
      </c>
      <c r="D94" s="436">
        <v>35</v>
      </c>
      <c r="E94" s="436">
        <v>22</v>
      </c>
      <c r="F94" s="436">
        <v>26</v>
      </c>
      <c r="G94" s="436">
        <v>32</v>
      </c>
      <c r="H94" s="436">
        <v>30</v>
      </c>
      <c r="I94" s="436">
        <v>28</v>
      </c>
      <c r="J94" s="436">
        <v>20</v>
      </c>
      <c r="K94" s="436">
        <v>33</v>
      </c>
      <c r="L94" s="436">
        <v>25</v>
      </c>
      <c r="M94" s="436">
        <v>17</v>
      </c>
      <c r="N94" s="437">
        <v>320</v>
      </c>
    </row>
    <row r="95" spans="1:14" x14ac:dyDescent="0.45">
      <c r="A95" s="425" t="s">
        <v>4754</v>
      </c>
      <c r="B95" s="436">
        <v>32</v>
      </c>
      <c r="C95" s="436">
        <v>43</v>
      </c>
      <c r="D95" s="436">
        <v>32</v>
      </c>
      <c r="E95" s="436">
        <v>30</v>
      </c>
      <c r="F95" s="436"/>
      <c r="G95" s="436"/>
      <c r="H95" s="436"/>
      <c r="I95" s="436"/>
      <c r="J95" s="436"/>
      <c r="K95" s="436"/>
      <c r="L95" s="436"/>
      <c r="M95" s="436"/>
      <c r="N95" s="437">
        <v>137</v>
      </c>
    </row>
    <row r="96" spans="1:14" x14ac:dyDescent="0.45">
      <c r="A96" s="425" t="s">
        <v>4756</v>
      </c>
      <c r="B96" s="436"/>
      <c r="C96" s="436"/>
      <c r="D96" s="436"/>
      <c r="E96" s="436"/>
      <c r="F96" s="436">
        <v>28</v>
      </c>
      <c r="G96" s="436">
        <v>35</v>
      </c>
      <c r="H96" s="436">
        <v>37</v>
      </c>
      <c r="I96" s="436">
        <v>27</v>
      </c>
      <c r="J96" s="436">
        <v>31</v>
      </c>
      <c r="K96" s="436">
        <v>30</v>
      </c>
      <c r="L96" s="436">
        <v>40</v>
      </c>
      <c r="M96" s="436">
        <v>36</v>
      </c>
      <c r="N96" s="437">
        <v>264</v>
      </c>
    </row>
    <row r="97" spans="1:14" x14ac:dyDescent="0.45">
      <c r="A97" s="425" t="s">
        <v>4755</v>
      </c>
      <c r="B97" s="436">
        <v>12</v>
      </c>
      <c r="C97" s="436">
        <v>24</v>
      </c>
      <c r="D97" s="436">
        <v>13</v>
      </c>
      <c r="E97" s="436">
        <v>19</v>
      </c>
      <c r="F97" s="436">
        <v>17</v>
      </c>
      <c r="G97" s="436">
        <v>22</v>
      </c>
      <c r="H97" s="436">
        <v>21</v>
      </c>
      <c r="I97" s="436">
        <v>25</v>
      </c>
      <c r="J97" s="436">
        <v>17</v>
      </c>
      <c r="K97" s="436">
        <v>19</v>
      </c>
      <c r="L97" s="436">
        <v>23</v>
      </c>
      <c r="M97" s="436">
        <v>20</v>
      </c>
      <c r="N97" s="437">
        <v>232</v>
      </c>
    </row>
    <row r="98" spans="1:14" x14ac:dyDescent="0.45">
      <c r="A98" s="425" t="s">
        <v>4187</v>
      </c>
      <c r="B98" s="436"/>
      <c r="C98" s="436"/>
      <c r="D98" s="436"/>
      <c r="E98" s="436"/>
      <c r="F98" s="436">
        <v>58</v>
      </c>
      <c r="G98" s="436">
        <v>60</v>
      </c>
      <c r="H98" s="436">
        <v>61</v>
      </c>
      <c r="I98" s="436">
        <v>66</v>
      </c>
      <c r="J98" s="436">
        <v>48</v>
      </c>
      <c r="K98" s="436">
        <v>44</v>
      </c>
      <c r="L98" s="436">
        <v>67</v>
      </c>
      <c r="M98" s="436">
        <v>55</v>
      </c>
      <c r="N98" s="437">
        <v>459</v>
      </c>
    </row>
    <row r="99" spans="1:14" x14ac:dyDescent="0.45">
      <c r="A99" s="425" t="s">
        <v>4186</v>
      </c>
      <c r="B99" s="436">
        <v>60</v>
      </c>
      <c r="C99" s="436">
        <v>65</v>
      </c>
      <c r="D99" s="436">
        <v>56</v>
      </c>
      <c r="E99" s="436">
        <v>68</v>
      </c>
      <c r="F99" s="436"/>
      <c r="G99" s="436"/>
      <c r="H99" s="436"/>
      <c r="I99" s="436"/>
      <c r="J99" s="436"/>
      <c r="K99" s="436"/>
      <c r="L99" s="436"/>
      <c r="M99" s="436"/>
      <c r="N99" s="437">
        <v>249</v>
      </c>
    </row>
    <row r="100" spans="1:14" x14ac:dyDescent="0.45">
      <c r="A100" s="425" t="s">
        <v>4764</v>
      </c>
      <c r="B100" s="436"/>
      <c r="C100" s="436"/>
      <c r="D100" s="436"/>
      <c r="E100" s="436"/>
      <c r="F100" s="436">
        <v>105</v>
      </c>
      <c r="G100" s="436">
        <v>112</v>
      </c>
      <c r="H100" s="436">
        <v>99</v>
      </c>
      <c r="I100" s="436">
        <v>99</v>
      </c>
      <c r="J100" s="436">
        <v>101</v>
      </c>
      <c r="K100" s="436">
        <v>102</v>
      </c>
      <c r="L100" s="436">
        <v>113</v>
      </c>
      <c r="M100" s="436">
        <v>126</v>
      </c>
      <c r="N100" s="437">
        <v>857</v>
      </c>
    </row>
    <row r="101" spans="1:14" x14ac:dyDescent="0.45">
      <c r="A101" s="425" t="s">
        <v>4765</v>
      </c>
      <c r="B101" s="436">
        <v>87</v>
      </c>
      <c r="C101" s="436">
        <v>119</v>
      </c>
      <c r="D101" s="436">
        <v>85</v>
      </c>
      <c r="E101" s="436">
        <v>90</v>
      </c>
      <c r="F101" s="436"/>
      <c r="G101" s="436"/>
      <c r="H101" s="436"/>
      <c r="I101" s="436"/>
      <c r="J101" s="436"/>
      <c r="K101" s="436"/>
      <c r="L101" s="436"/>
      <c r="M101" s="436"/>
      <c r="N101" s="437">
        <v>381</v>
      </c>
    </row>
    <row r="102" spans="1:14" x14ac:dyDescent="0.45">
      <c r="A102" s="425" t="s">
        <v>4284</v>
      </c>
      <c r="B102" s="436"/>
      <c r="C102" s="436"/>
      <c r="D102" s="436"/>
      <c r="E102" s="436"/>
      <c r="F102" s="436">
        <v>35</v>
      </c>
      <c r="G102" s="436">
        <v>39</v>
      </c>
      <c r="H102" s="436">
        <v>32</v>
      </c>
      <c r="I102" s="436">
        <v>36</v>
      </c>
      <c r="J102" s="436">
        <v>34</v>
      </c>
      <c r="K102" s="436">
        <v>30</v>
      </c>
      <c r="L102" s="436">
        <v>32</v>
      </c>
      <c r="M102" s="436">
        <v>40</v>
      </c>
      <c r="N102" s="437">
        <v>278</v>
      </c>
    </row>
    <row r="103" spans="1:14" x14ac:dyDescent="0.45">
      <c r="A103" s="425" t="s">
        <v>4285</v>
      </c>
      <c r="B103" s="436">
        <v>38</v>
      </c>
      <c r="C103" s="436">
        <v>28</v>
      </c>
      <c r="D103" s="436">
        <v>40</v>
      </c>
      <c r="E103" s="436">
        <v>36</v>
      </c>
      <c r="F103" s="436"/>
      <c r="G103" s="436"/>
      <c r="H103" s="436"/>
      <c r="I103" s="436"/>
      <c r="J103" s="436"/>
      <c r="K103" s="436"/>
      <c r="L103" s="436"/>
      <c r="M103" s="436"/>
      <c r="N103" s="437">
        <v>142</v>
      </c>
    </row>
    <row r="104" spans="1:14" x14ac:dyDescent="0.45">
      <c r="A104" s="425" t="s">
        <v>4087</v>
      </c>
      <c r="B104" s="436">
        <v>169</v>
      </c>
      <c r="C104" s="436">
        <v>150</v>
      </c>
      <c r="D104" s="436">
        <v>143</v>
      </c>
      <c r="E104" s="436">
        <v>148</v>
      </c>
      <c r="F104" s="436"/>
      <c r="G104" s="436"/>
      <c r="H104" s="436"/>
      <c r="I104" s="436"/>
      <c r="J104" s="436"/>
      <c r="K104" s="436"/>
      <c r="L104" s="436"/>
      <c r="M104" s="436"/>
      <c r="N104" s="437">
        <v>610</v>
      </c>
    </row>
    <row r="105" spans="1:14" x14ac:dyDescent="0.45">
      <c r="A105" s="425" t="s">
        <v>4085</v>
      </c>
      <c r="B105" s="436">
        <v>90</v>
      </c>
      <c r="C105" s="436">
        <v>130</v>
      </c>
      <c r="D105" s="436">
        <v>114</v>
      </c>
      <c r="E105" s="436">
        <v>116</v>
      </c>
      <c r="F105" s="436"/>
      <c r="G105" s="436"/>
      <c r="H105" s="436"/>
      <c r="I105" s="436"/>
      <c r="J105" s="436"/>
      <c r="K105" s="436"/>
      <c r="L105" s="436"/>
      <c r="M105" s="436"/>
      <c r="N105" s="437">
        <v>450</v>
      </c>
    </row>
    <row r="106" spans="1:14" x14ac:dyDescent="0.45">
      <c r="A106" s="425" t="s">
        <v>4086</v>
      </c>
      <c r="B106" s="436"/>
      <c r="C106" s="436"/>
      <c r="D106" s="436"/>
      <c r="E106" s="436"/>
      <c r="F106" s="436">
        <v>282</v>
      </c>
      <c r="G106" s="436">
        <v>316</v>
      </c>
      <c r="H106" s="436">
        <v>263</v>
      </c>
      <c r="I106" s="436">
        <v>265</v>
      </c>
      <c r="J106" s="436">
        <v>250</v>
      </c>
      <c r="K106" s="436">
        <v>252</v>
      </c>
      <c r="L106" s="436">
        <v>286</v>
      </c>
      <c r="M106" s="436">
        <v>271</v>
      </c>
      <c r="N106" s="437">
        <v>2185</v>
      </c>
    </row>
    <row r="107" spans="1:14" x14ac:dyDescent="0.45">
      <c r="A107" s="425" t="s">
        <v>13879</v>
      </c>
      <c r="B107" s="436"/>
      <c r="C107" s="436">
        <v>123</v>
      </c>
      <c r="D107" s="436"/>
      <c r="E107" s="436">
        <v>117</v>
      </c>
      <c r="F107" s="436"/>
      <c r="G107" s="436">
        <v>149</v>
      </c>
      <c r="H107" s="436"/>
      <c r="I107" s="436">
        <v>146</v>
      </c>
      <c r="J107" s="436"/>
      <c r="K107" s="436">
        <v>99</v>
      </c>
      <c r="L107" s="436"/>
      <c r="M107" s="436">
        <v>91</v>
      </c>
      <c r="N107" s="437">
        <v>725</v>
      </c>
    </row>
    <row r="108" spans="1:14" x14ac:dyDescent="0.45">
      <c r="A108" s="425" t="s">
        <v>3934</v>
      </c>
      <c r="B108" s="436"/>
      <c r="C108" s="436"/>
      <c r="D108" s="436"/>
      <c r="E108" s="436"/>
      <c r="F108" s="436">
        <v>109</v>
      </c>
      <c r="G108" s="436">
        <v>112</v>
      </c>
      <c r="H108" s="436">
        <v>93</v>
      </c>
      <c r="I108" s="436">
        <v>102</v>
      </c>
      <c r="J108" s="436">
        <v>97</v>
      </c>
      <c r="K108" s="436">
        <v>94</v>
      </c>
      <c r="L108" s="436">
        <v>97</v>
      </c>
      <c r="M108" s="436">
        <v>93</v>
      </c>
      <c r="N108" s="437">
        <v>797</v>
      </c>
    </row>
    <row r="109" spans="1:14" x14ac:dyDescent="0.45">
      <c r="A109" s="425" t="s">
        <v>3933</v>
      </c>
      <c r="B109" s="436">
        <v>99</v>
      </c>
      <c r="C109" s="436">
        <v>101</v>
      </c>
      <c r="D109" s="436">
        <v>89</v>
      </c>
      <c r="E109" s="436">
        <v>92</v>
      </c>
      <c r="F109" s="436"/>
      <c r="G109" s="436"/>
      <c r="H109" s="436"/>
      <c r="I109" s="436"/>
      <c r="J109" s="436"/>
      <c r="K109" s="436"/>
      <c r="L109" s="436"/>
      <c r="M109" s="436"/>
      <c r="N109" s="437">
        <v>381</v>
      </c>
    </row>
    <row r="110" spans="1:14" x14ac:dyDescent="0.45">
      <c r="A110" s="425" t="s">
        <v>4088</v>
      </c>
      <c r="B110" s="436"/>
      <c r="C110" s="436"/>
      <c r="D110" s="436"/>
      <c r="E110" s="436"/>
      <c r="F110" s="436">
        <v>56</v>
      </c>
      <c r="G110" s="436">
        <v>59</v>
      </c>
      <c r="H110" s="436">
        <v>57</v>
      </c>
      <c r="I110" s="436">
        <v>71</v>
      </c>
      <c r="J110" s="436">
        <v>52</v>
      </c>
      <c r="K110" s="436">
        <v>70</v>
      </c>
      <c r="L110" s="436">
        <v>48</v>
      </c>
      <c r="M110" s="436">
        <v>52</v>
      </c>
      <c r="N110" s="437">
        <v>465</v>
      </c>
    </row>
    <row r="111" spans="1:14" x14ac:dyDescent="0.45">
      <c r="A111" s="425" t="s">
        <v>13857</v>
      </c>
      <c r="B111" s="436">
        <v>41</v>
      </c>
      <c r="C111" s="436">
        <v>46</v>
      </c>
      <c r="D111" s="436">
        <v>57</v>
      </c>
      <c r="E111" s="436">
        <v>62</v>
      </c>
      <c r="F111" s="436"/>
      <c r="G111" s="436"/>
      <c r="H111" s="436"/>
      <c r="I111" s="436"/>
      <c r="J111" s="436"/>
      <c r="K111" s="436"/>
      <c r="L111" s="436"/>
      <c r="M111" s="436"/>
      <c r="N111" s="437">
        <v>206</v>
      </c>
    </row>
    <row r="112" spans="1:14" x14ac:dyDescent="0.45">
      <c r="A112" s="425" t="s">
        <v>3683</v>
      </c>
      <c r="B112" s="436">
        <v>41</v>
      </c>
      <c r="C112" s="436">
        <v>36</v>
      </c>
      <c r="D112" s="436">
        <v>36</v>
      </c>
      <c r="E112" s="436">
        <v>42</v>
      </c>
      <c r="F112" s="436"/>
      <c r="G112" s="436"/>
      <c r="H112" s="436"/>
      <c r="I112" s="436"/>
      <c r="J112" s="436"/>
      <c r="K112" s="436"/>
      <c r="L112" s="436"/>
      <c r="M112" s="436"/>
      <c r="N112" s="437">
        <v>155</v>
      </c>
    </row>
    <row r="113" spans="1:14" x14ac:dyDescent="0.45">
      <c r="A113" s="425" t="s">
        <v>11248</v>
      </c>
      <c r="B113" s="436"/>
      <c r="C113" s="436"/>
      <c r="D113" s="436"/>
      <c r="E113" s="436"/>
      <c r="F113" s="436">
        <v>42</v>
      </c>
      <c r="G113" s="436">
        <v>51</v>
      </c>
      <c r="H113" s="436">
        <v>53</v>
      </c>
      <c r="I113" s="436">
        <v>51</v>
      </c>
      <c r="J113" s="436">
        <v>43</v>
      </c>
      <c r="K113" s="436">
        <v>42</v>
      </c>
      <c r="L113" s="436">
        <v>46</v>
      </c>
      <c r="M113" s="436">
        <v>45</v>
      </c>
      <c r="N113" s="437">
        <v>373</v>
      </c>
    </row>
    <row r="114" spans="1:14" x14ac:dyDescent="0.45">
      <c r="A114" s="425" t="s">
        <v>4377</v>
      </c>
      <c r="B114" s="436"/>
      <c r="C114" s="436"/>
      <c r="D114" s="436"/>
      <c r="E114" s="436"/>
      <c r="F114" s="436">
        <v>55</v>
      </c>
      <c r="G114" s="436">
        <v>41</v>
      </c>
      <c r="H114" s="436">
        <v>38</v>
      </c>
      <c r="I114" s="436">
        <v>51</v>
      </c>
      <c r="J114" s="436">
        <v>43</v>
      </c>
      <c r="K114" s="436">
        <v>33</v>
      </c>
      <c r="L114" s="436">
        <v>28</v>
      </c>
      <c r="M114" s="436">
        <v>32</v>
      </c>
      <c r="N114" s="437">
        <v>321</v>
      </c>
    </row>
    <row r="115" spans="1:14" x14ac:dyDescent="0.45">
      <c r="A115" s="425" t="s">
        <v>4378</v>
      </c>
      <c r="B115" s="436">
        <v>53</v>
      </c>
      <c r="C115" s="436">
        <v>57</v>
      </c>
      <c r="D115" s="436">
        <v>42</v>
      </c>
      <c r="E115" s="436">
        <v>70</v>
      </c>
      <c r="F115" s="436"/>
      <c r="G115" s="436"/>
      <c r="H115" s="436"/>
      <c r="I115" s="436"/>
      <c r="J115" s="436"/>
      <c r="K115" s="436"/>
      <c r="L115" s="436"/>
      <c r="M115" s="436"/>
      <c r="N115" s="437">
        <v>222</v>
      </c>
    </row>
    <row r="116" spans="1:14" x14ac:dyDescent="0.45">
      <c r="A116" s="425" t="s">
        <v>14066</v>
      </c>
      <c r="B116" s="436">
        <v>118</v>
      </c>
      <c r="C116" s="436">
        <v>136</v>
      </c>
      <c r="D116" s="436">
        <v>141</v>
      </c>
      <c r="E116" s="436">
        <v>140</v>
      </c>
      <c r="F116" s="436"/>
      <c r="G116" s="436"/>
      <c r="H116" s="436"/>
      <c r="I116" s="436"/>
      <c r="J116" s="436"/>
      <c r="K116" s="436"/>
      <c r="L116" s="436"/>
      <c r="M116" s="436"/>
      <c r="N116" s="437">
        <v>535</v>
      </c>
    </row>
    <row r="117" spans="1:14" x14ac:dyDescent="0.45">
      <c r="A117" s="425" t="s">
        <v>4379</v>
      </c>
      <c r="B117" s="436">
        <v>107</v>
      </c>
      <c r="C117" s="436">
        <v>148</v>
      </c>
      <c r="D117" s="436">
        <v>112</v>
      </c>
      <c r="E117" s="436">
        <v>125</v>
      </c>
      <c r="F117" s="436"/>
      <c r="G117" s="436"/>
      <c r="H117" s="436"/>
      <c r="I117" s="436"/>
      <c r="J117" s="436"/>
      <c r="K117" s="436"/>
      <c r="L117" s="436"/>
      <c r="M117" s="436"/>
      <c r="N117" s="437">
        <v>492</v>
      </c>
    </row>
    <row r="118" spans="1:14" x14ac:dyDescent="0.45">
      <c r="A118" s="425" t="s">
        <v>4380</v>
      </c>
      <c r="B118" s="436"/>
      <c r="C118" s="436"/>
      <c r="D118" s="436"/>
      <c r="E118" s="436"/>
      <c r="F118" s="436">
        <v>252</v>
      </c>
      <c r="G118" s="436">
        <v>222</v>
      </c>
      <c r="H118" s="436">
        <v>167</v>
      </c>
      <c r="I118" s="436">
        <v>197</v>
      </c>
      <c r="J118" s="436">
        <v>194</v>
      </c>
      <c r="K118" s="436">
        <v>227</v>
      </c>
      <c r="L118" s="436">
        <v>172</v>
      </c>
      <c r="M118" s="436">
        <v>189</v>
      </c>
      <c r="N118" s="437">
        <v>1620</v>
      </c>
    </row>
    <row r="119" spans="1:14" x14ac:dyDescent="0.45">
      <c r="A119" s="425" t="s">
        <v>3835</v>
      </c>
      <c r="B119" s="436">
        <v>38</v>
      </c>
      <c r="C119" s="436">
        <v>49</v>
      </c>
      <c r="D119" s="436">
        <v>35</v>
      </c>
      <c r="E119" s="436">
        <v>44</v>
      </c>
      <c r="F119" s="436">
        <v>31</v>
      </c>
      <c r="G119" s="436">
        <v>37</v>
      </c>
      <c r="H119" s="436">
        <v>43</v>
      </c>
      <c r="I119" s="436">
        <v>26</v>
      </c>
      <c r="J119" s="436">
        <v>42</v>
      </c>
      <c r="K119" s="436">
        <v>40</v>
      </c>
      <c r="L119" s="436">
        <v>34</v>
      </c>
      <c r="M119" s="436">
        <v>39</v>
      </c>
      <c r="N119" s="437">
        <v>458</v>
      </c>
    </row>
    <row r="120" spans="1:14" x14ac:dyDescent="0.45">
      <c r="A120" s="425" t="s">
        <v>3836</v>
      </c>
      <c r="B120" s="436">
        <v>65</v>
      </c>
      <c r="C120" s="436">
        <v>68</v>
      </c>
      <c r="D120" s="436">
        <v>56</v>
      </c>
      <c r="E120" s="436">
        <v>64</v>
      </c>
      <c r="F120" s="436">
        <v>42</v>
      </c>
      <c r="G120" s="436">
        <v>41</v>
      </c>
      <c r="H120" s="436">
        <v>53</v>
      </c>
      <c r="I120" s="436">
        <v>54</v>
      </c>
      <c r="J120" s="436">
        <v>58</v>
      </c>
      <c r="K120" s="436">
        <v>50</v>
      </c>
      <c r="L120" s="436">
        <v>50</v>
      </c>
      <c r="M120" s="436">
        <v>51</v>
      </c>
      <c r="N120" s="437">
        <v>652</v>
      </c>
    </row>
    <row r="121" spans="1:14" x14ac:dyDescent="0.45">
      <c r="A121" s="425" t="s">
        <v>3602</v>
      </c>
      <c r="B121" s="436"/>
      <c r="C121" s="436"/>
      <c r="D121" s="436"/>
      <c r="E121" s="436"/>
      <c r="F121" s="436">
        <v>70</v>
      </c>
      <c r="G121" s="436">
        <v>49</v>
      </c>
      <c r="H121" s="436">
        <v>51</v>
      </c>
      <c r="I121" s="436">
        <v>55</v>
      </c>
      <c r="J121" s="436">
        <v>58</v>
      </c>
      <c r="K121" s="436">
        <v>49</v>
      </c>
      <c r="L121" s="436">
        <v>57</v>
      </c>
      <c r="M121" s="436">
        <v>42</v>
      </c>
      <c r="N121" s="437">
        <v>431</v>
      </c>
    </row>
    <row r="122" spans="1:14" x14ac:dyDescent="0.45">
      <c r="A122" s="425" t="s">
        <v>3601</v>
      </c>
      <c r="B122" s="436">
        <v>53</v>
      </c>
      <c r="C122" s="436">
        <v>58</v>
      </c>
      <c r="D122" s="436">
        <v>48</v>
      </c>
      <c r="E122" s="436">
        <v>68</v>
      </c>
      <c r="F122" s="436"/>
      <c r="G122" s="436"/>
      <c r="H122" s="436"/>
      <c r="I122" s="436"/>
      <c r="J122" s="436"/>
      <c r="K122" s="436"/>
      <c r="L122" s="436"/>
      <c r="M122" s="436"/>
      <c r="N122" s="437">
        <v>227</v>
      </c>
    </row>
    <row r="123" spans="1:14" x14ac:dyDescent="0.45">
      <c r="A123" s="425" t="s">
        <v>4381</v>
      </c>
      <c r="B123" s="436"/>
      <c r="C123" s="436"/>
      <c r="D123" s="436"/>
      <c r="E123" s="436"/>
      <c r="F123" s="436">
        <v>182</v>
      </c>
      <c r="G123" s="436">
        <v>223</v>
      </c>
      <c r="H123" s="436">
        <v>183</v>
      </c>
      <c r="I123" s="436">
        <v>214</v>
      </c>
      <c r="J123" s="436">
        <v>154</v>
      </c>
      <c r="K123" s="436">
        <v>192</v>
      </c>
      <c r="L123" s="436">
        <v>147</v>
      </c>
      <c r="M123" s="436">
        <v>170</v>
      </c>
      <c r="N123" s="437">
        <v>1465</v>
      </c>
    </row>
    <row r="124" spans="1:14" x14ac:dyDescent="0.45">
      <c r="A124" s="425" t="s">
        <v>3624</v>
      </c>
      <c r="B124" s="436">
        <v>49</v>
      </c>
      <c r="C124" s="436">
        <v>38</v>
      </c>
      <c r="D124" s="436">
        <v>36</v>
      </c>
      <c r="E124" s="436">
        <v>48</v>
      </c>
      <c r="F124" s="436">
        <v>35</v>
      </c>
      <c r="G124" s="436">
        <v>53</v>
      </c>
      <c r="H124" s="436">
        <v>42</v>
      </c>
      <c r="I124" s="436">
        <v>33</v>
      </c>
      <c r="J124" s="436">
        <v>36</v>
      </c>
      <c r="K124" s="436">
        <v>39</v>
      </c>
      <c r="L124" s="436">
        <v>41</v>
      </c>
      <c r="M124" s="436">
        <v>34</v>
      </c>
      <c r="N124" s="437">
        <v>484</v>
      </c>
    </row>
    <row r="125" spans="1:14" x14ac:dyDescent="0.45">
      <c r="A125" s="425" t="s">
        <v>3848</v>
      </c>
      <c r="B125" s="436"/>
      <c r="C125" s="436"/>
      <c r="D125" s="436"/>
      <c r="E125" s="436"/>
      <c r="F125" s="436">
        <v>66</v>
      </c>
      <c r="G125" s="436">
        <v>89</v>
      </c>
      <c r="H125" s="436">
        <v>80</v>
      </c>
      <c r="I125" s="436">
        <v>70</v>
      </c>
      <c r="J125" s="436">
        <v>64</v>
      </c>
      <c r="K125" s="436">
        <v>76</v>
      </c>
      <c r="L125" s="436">
        <v>76</v>
      </c>
      <c r="M125" s="436">
        <v>70</v>
      </c>
      <c r="N125" s="437">
        <v>591</v>
      </c>
    </row>
    <row r="126" spans="1:14" x14ac:dyDescent="0.45">
      <c r="A126" s="425" t="s">
        <v>3847</v>
      </c>
      <c r="B126" s="436">
        <v>67</v>
      </c>
      <c r="C126" s="436">
        <v>74</v>
      </c>
      <c r="D126" s="436">
        <v>81</v>
      </c>
      <c r="E126" s="436">
        <v>68</v>
      </c>
      <c r="F126" s="436"/>
      <c r="G126" s="436"/>
      <c r="H126" s="436"/>
      <c r="I126" s="436"/>
      <c r="J126" s="436"/>
      <c r="K126" s="436"/>
      <c r="L126" s="436"/>
      <c r="M126" s="436"/>
      <c r="N126" s="437">
        <v>290</v>
      </c>
    </row>
    <row r="127" spans="1:14" x14ac:dyDescent="0.45">
      <c r="A127" s="425" t="s">
        <v>3741</v>
      </c>
      <c r="B127" s="436">
        <v>260</v>
      </c>
      <c r="C127" s="436">
        <v>260</v>
      </c>
      <c r="D127" s="436">
        <v>239</v>
      </c>
      <c r="E127" s="436">
        <v>267</v>
      </c>
      <c r="F127" s="436">
        <v>253</v>
      </c>
      <c r="G127" s="436">
        <v>262</v>
      </c>
      <c r="H127" s="436"/>
      <c r="I127" s="436"/>
      <c r="J127" s="436"/>
      <c r="K127" s="436"/>
      <c r="L127" s="436"/>
      <c r="M127" s="436"/>
      <c r="N127" s="437">
        <v>1541</v>
      </c>
    </row>
    <row r="128" spans="1:14" x14ac:dyDescent="0.45">
      <c r="A128" s="425" t="s">
        <v>13847</v>
      </c>
      <c r="B128" s="436"/>
      <c r="C128" s="436"/>
      <c r="D128" s="436"/>
      <c r="E128" s="436"/>
      <c r="F128" s="436"/>
      <c r="G128" s="436"/>
      <c r="H128" s="436">
        <v>242</v>
      </c>
      <c r="I128" s="436">
        <v>265</v>
      </c>
      <c r="J128" s="436">
        <v>238</v>
      </c>
      <c r="K128" s="436">
        <v>261</v>
      </c>
      <c r="L128" s="436">
        <v>228</v>
      </c>
      <c r="M128" s="436">
        <v>245</v>
      </c>
      <c r="N128" s="437">
        <v>1479</v>
      </c>
    </row>
    <row r="129" spans="1:14" x14ac:dyDescent="0.45">
      <c r="A129" s="425" t="s">
        <v>3626</v>
      </c>
      <c r="B129" s="436">
        <v>36</v>
      </c>
      <c r="C129" s="436">
        <v>36</v>
      </c>
      <c r="D129" s="436">
        <v>32</v>
      </c>
      <c r="E129" s="436">
        <v>30</v>
      </c>
      <c r="F129" s="436"/>
      <c r="G129" s="436"/>
      <c r="H129" s="436"/>
      <c r="I129" s="436"/>
      <c r="J129" s="436"/>
      <c r="K129" s="436"/>
      <c r="L129" s="436"/>
      <c r="M129" s="436"/>
      <c r="N129" s="437">
        <v>134</v>
      </c>
    </row>
    <row r="130" spans="1:14" x14ac:dyDescent="0.45">
      <c r="A130" s="425" t="s">
        <v>3625</v>
      </c>
      <c r="B130" s="436"/>
      <c r="C130" s="436"/>
      <c r="D130" s="436"/>
      <c r="E130" s="436"/>
      <c r="F130" s="436">
        <v>29</v>
      </c>
      <c r="G130" s="436">
        <v>34</v>
      </c>
      <c r="H130" s="436">
        <v>40</v>
      </c>
      <c r="I130" s="436">
        <v>35</v>
      </c>
      <c r="J130" s="436">
        <v>39</v>
      </c>
      <c r="K130" s="436">
        <v>27</v>
      </c>
      <c r="L130" s="436">
        <v>27</v>
      </c>
      <c r="M130" s="436">
        <v>33</v>
      </c>
      <c r="N130" s="437">
        <v>264</v>
      </c>
    </row>
    <row r="131" spans="1:14" x14ac:dyDescent="0.45">
      <c r="A131" s="425" t="s">
        <v>3901</v>
      </c>
      <c r="B131" s="436">
        <v>46</v>
      </c>
      <c r="C131" s="436">
        <v>55</v>
      </c>
      <c r="D131" s="436">
        <v>67</v>
      </c>
      <c r="E131" s="436">
        <v>52</v>
      </c>
      <c r="F131" s="436"/>
      <c r="G131" s="436"/>
      <c r="H131" s="436"/>
      <c r="I131" s="436"/>
      <c r="J131" s="436"/>
      <c r="K131" s="436"/>
      <c r="L131" s="436"/>
      <c r="M131" s="436"/>
      <c r="N131" s="437">
        <v>220</v>
      </c>
    </row>
    <row r="132" spans="1:14" x14ac:dyDescent="0.45">
      <c r="A132" s="425" t="s">
        <v>3902</v>
      </c>
      <c r="B132" s="436"/>
      <c r="C132" s="436"/>
      <c r="D132" s="436"/>
      <c r="E132" s="436"/>
      <c r="F132" s="436">
        <v>51</v>
      </c>
      <c r="G132" s="436">
        <v>55</v>
      </c>
      <c r="H132" s="436">
        <v>58</v>
      </c>
      <c r="I132" s="436">
        <v>54</v>
      </c>
      <c r="J132" s="436">
        <v>56</v>
      </c>
      <c r="K132" s="436">
        <v>46</v>
      </c>
      <c r="L132" s="436">
        <v>54</v>
      </c>
      <c r="M132" s="436">
        <v>60</v>
      </c>
      <c r="N132" s="437">
        <v>434</v>
      </c>
    </row>
    <row r="133" spans="1:14" x14ac:dyDescent="0.45">
      <c r="A133" s="425" t="s">
        <v>3927</v>
      </c>
      <c r="B133" s="436">
        <v>17</v>
      </c>
      <c r="C133" s="436">
        <v>24</v>
      </c>
      <c r="D133" s="436">
        <v>19</v>
      </c>
      <c r="E133" s="436">
        <v>21</v>
      </c>
      <c r="F133" s="436">
        <v>18</v>
      </c>
      <c r="G133" s="436">
        <v>19</v>
      </c>
      <c r="H133" s="436">
        <v>12</v>
      </c>
      <c r="I133" s="436">
        <v>20</v>
      </c>
      <c r="J133" s="436">
        <v>16</v>
      </c>
      <c r="K133" s="436">
        <v>21</v>
      </c>
      <c r="L133" s="436">
        <v>19</v>
      </c>
      <c r="M133" s="436">
        <v>18</v>
      </c>
      <c r="N133" s="437">
        <v>224</v>
      </c>
    </row>
    <row r="134" spans="1:14" x14ac:dyDescent="0.45">
      <c r="A134" s="425" t="s">
        <v>4125</v>
      </c>
      <c r="B134" s="436">
        <v>37</v>
      </c>
      <c r="C134" s="436">
        <v>60</v>
      </c>
      <c r="D134" s="436">
        <v>63</v>
      </c>
      <c r="E134" s="436">
        <v>56</v>
      </c>
      <c r="F134" s="436"/>
      <c r="G134" s="436"/>
      <c r="H134" s="436"/>
      <c r="I134" s="436"/>
      <c r="J134" s="436"/>
      <c r="K134" s="436"/>
      <c r="L134" s="436"/>
      <c r="M134" s="436"/>
      <c r="N134" s="437">
        <v>216</v>
      </c>
    </row>
    <row r="135" spans="1:14" x14ac:dyDescent="0.45">
      <c r="A135" s="425" t="s">
        <v>4124</v>
      </c>
      <c r="B135" s="436"/>
      <c r="C135" s="436"/>
      <c r="D135" s="436"/>
      <c r="E135" s="436"/>
      <c r="F135" s="436">
        <v>47</v>
      </c>
      <c r="G135" s="436">
        <v>54</v>
      </c>
      <c r="H135" s="436">
        <v>49</v>
      </c>
      <c r="I135" s="436">
        <v>55</v>
      </c>
      <c r="J135" s="436">
        <v>60</v>
      </c>
      <c r="K135" s="436">
        <v>49</v>
      </c>
      <c r="L135" s="436">
        <v>51</v>
      </c>
      <c r="M135" s="436">
        <v>57</v>
      </c>
      <c r="N135" s="437">
        <v>422</v>
      </c>
    </row>
    <row r="136" spans="1:14" x14ac:dyDescent="0.45">
      <c r="A136" s="425" t="s">
        <v>3627</v>
      </c>
      <c r="B136" s="436"/>
      <c r="C136" s="436"/>
      <c r="D136" s="436"/>
      <c r="E136" s="436"/>
      <c r="F136" s="436">
        <v>216</v>
      </c>
      <c r="G136" s="436">
        <v>216</v>
      </c>
      <c r="H136" s="436">
        <v>202</v>
      </c>
      <c r="I136" s="436">
        <v>200</v>
      </c>
      <c r="J136" s="436">
        <v>195</v>
      </c>
      <c r="K136" s="436">
        <v>241</v>
      </c>
      <c r="L136" s="436">
        <v>210</v>
      </c>
      <c r="M136" s="436">
        <v>236</v>
      </c>
      <c r="N136" s="437">
        <v>1716</v>
      </c>
    </row>
    <row r="137" spans="1:14" x14ac:dyDescent="0.45">
      <c r="A137" s="425" t="s">
        <v>3628</v>
      </c>
      <c r="B137" s="436">
        <v>209</v>
      </c>
      <c r="C137" s="436">
        <v>255</v>
      </c>
      <c r="D137" s="436">
        <v>215</v>
      </c>
      <c r="E137" s="436">
        <v>188</v>
      </c>
      <c r="F137" s="436"/>
      <c r="G137" s="436"/>
      <c r="H137" s="436"/>
      <c r="I137" s="436"/>
      <c r="J137" s="436"/>
      <c r="K137" s="436"/>
      <c r="L137" s="436"/>
      <c r="M137" s="436"/>
      <c r="N137" s="437">
        <v>867</v>
      </c>
    </row>
    <row r="138" spans="1:14" x14ac:dyDescent="0.45">
      <c r="A138" s="425" t="s">
        <v>4217</v>
      </c>
      <c r="B138" s="436">
        <v>29</v>
      </c>
      <c r="C138" s="436">
        <v>32</v>
      </c>
      <c r="D138" s="436">
        <v>30</v>
      </c>
      <c r="E138" s="436">
        <v>33</v>
      </c>
      <c r="F138" s="436">
        <v>33</v>
      </c>
      <c r="G138" s="436">
        <v>36</v>
      </c>
      <c r="H138" s="436">
        <v>41</v>
      </c>
      <c r="I138" s="436">
        <v>46</v>
      </c>
      <c r="J138" s="436">
        <v>30</v>
      </c>
      <c r="K138" s="436">
        <v>33</v>
      </c>
      <c r="L138" s="436">
        <v>30</v>
      </c>
      <c r="M138" s="436">
        <v>35</v>
      </c>
      <c r="N138" s="437">
        <v>408</v>
      </c>
    </row>
    <row r="139" spans="1:14" x14ac:dyDescent="0.45">
      <c r="A139" s="425" t="s">
        <v>11133</v>
      </c>
      <c r="B139" s="436"/>
      <c r="C139" s="436"/>
      <c r="D139" s="436"/>
      <c r="E139" s="436"/>
      <c r="F139" s="436">
        <v>27</v>
      </c>
      <c r="G139" s="436">
        <v>4</v>
      </c>
      <c r="H139" s="436">
        <v>41</v>
      </c>
      <c r="I139" s="436">
        <v>18</v>
      </c>
      <c r="J139" s="436">
        <v>37</v>
      </c>
      <c r="K139" s="436">
        <v>14</v>
      </c>
      <c r="L139" s="436">
        <v>38</v>
      </c>
      <c r="M139" s="436">
        <v>15</v>
      </c>
      <c r="N139" s="437">
        <v>194</v>
      </c>
    </row>
    <row r="140" spans="1:14" x14ac:dyDescent="0.45">
      <c r="A140" s="425" t="s">
        <v>4338</v>
      </c>
      <c r="B140" s="436"/>
      <c r="C140" s="436"/>
      <c r="D140" s="436"/>
      <c r="E140" s="436"/>
      <c r="F140" s="436">
        <v>17</v>
      </c>
      <c r="G140" s="436">
        <v>52</v>
      </c>
      <c r="H140" s="436">
        <v>41</v>
      </c>
      <c r="I140" s="436">
        <v>67</v>
      </c>
      <c r="J140" s="436">
        <v>43</v>
      </c>
      <c r="K140" s="436">
        <v>81</v>
      </c>
      <c r="L140" s="436">
        <v>39</v>
      </c>
      <c r="M140" s="436">
        <v>60</v>
      </c>
      <c r="N140" s="437">
        <v>400</v>
      </c>
    </row>
    <row r="141" spans="1:14" x14ac:dyDescent="0.45">
      <c r="A141" s="425" t="s">
        <v>4270</v>
      </c>
      <c r="B141" s="436">
        <v>55</v>
      </c>
      <c r="C141" s="436">
        <v>69</v>
      </c>
      <c r="D141" s="436">
        <v>73</v>
      </c>
      <c r="E141" s="436">
        <v>68</v>
      </c>
      <c r="F141" s="436">
        <v>50</v>
      </c>
      <c r="G141" s="436">
        <v>67</v>
      </c>
      <c r="H141" s="436">
        <v>43</v>
      </c>
      <c r="I141" s="436">
        <v>72</v>
      </c>
      <c r="J141" s="436">
        <v>58</v>
      </c>
      <c r="K141" s="436">
        <v>69</v>
      </c>
      <c r="L141" s="436">
        <v>56</v>
      </c>
      <c r="M141" s="436">
        <v>59</v>
      </c>
      <c r="N141" s="437">
        <v>739</v>
      </c>
    </row>
    <row r="142" spans="1:14" x14ac:dyDescent="0.45">
      <c r="A142" s="425" t="s">
        <v>4126</v>
      </c>
      <c r="B142" s="436"/>
      <c r="C142" s="436"/>
      <c r="D142" s="436"/>
      <c r="E142" s="436"/>
      <c r="F142" s="436">
        <v>188</v>
      </c>
      <c r="G142" s="436">
        <v>210</v>
      </c>
      <c r="H142" s="436">
        <v>185</v>
      </c>
      <c r="I142" s="436">
        <v>225</v>
      </c>
      <c r="J142" s="436">
        <v>167</v>
      </c>
      <c r="K142" s="436">
        <v>176</v>
      </c>
      <c r="L142" s="436">
        <v>191</v>
      </c>
      <c r="M142" s="436">
        <v>189</v>
      </c>
      <c r="N142" s="437">
        <v>1531</v>
      </c>
    </row>
    <row r="143" spans="1:14" x14ac:dyDescent="0.45">
      <c r="A143" s="425" t="s">
        <v>4128</v>
      </c>
      <c r="B143" s="436">
        <v>94</v>
      </c>
      <c r="C143" s="436">
        <v>102</v>
      </c>
      <c r="D143" s="436">
        <v>92</v>
      </c>
      <c r="E143" s="436">
        <v>86</v>
      </c>
      <c r="F143" s="436"/>
      <c r="G143" s="436"/>
      <c r="H143" s="436"/>
      <c r="I143" s="436"/>
      <c r="J143" s="436"/>
      <c r="K143" s="436"/>
      <c r="L143" s="436"/>
      <c r="M143" s="436"/>
      <c r="N143" s="437">
        <v>374</v>
      </c>
    </row>
    <row r="144" spans="1:14" x14ac:dyDescent="0.45">
      <c r="A144" s="425" t="s">
        <v>4127</v>
      </c>
      <c r="B144" s="436">
        <v>97</v>
      </c>
      <c r="C144" s="436">
        <v>101</v>
      </c>
      <c r="D144" s="436">
        <v>82</v>
      </c>
      <c r="E144" s="436">
        <v>114</v>
      </c>
      <c r="F144" s="436"/>
      <c r="G144" s="436"/>
      <c r="H144" s="436"/>
      <c r="I144" s="436"/>
      <c r="J144" s="436"/>
      <c r="K144" s="436"/>
      <c r="L144" s="436"/>
      <c r="M144" s="436"/>
      <c r="N144" s="437">
        <v>394</v>
      </c>
    </row>
    <row r="145" spans="1:14" x14ac:dyDescent="0.45">
      <c r="A145" s="425" t="s">
        <v>11249</v>
      </c>
      <c r="B145" s="436">
        <v>54</v>
      </c>
      <c r="C145" s="436">
        <v>68</v>
      </c>
      <c r="D145" s="436">
        <v>54</v>
      </c>
      <c r="E145" s="436">
        <v>45</v>
      </c>
      <c r="F145" s="436">
        <v>48</v>
      </c>
      <c r="G145" s="436">
        <v>55</v>
      </c>
      <c r="H145" s="436">
        <v>47</v>
      </c>
      <c r="I145" s="436">
        <v>50</v>
      </c>
      <c r="J145" s="436">
        <v>43</v>
      </c>
      <c r="K145" s="436">
        <v>49</v>
      </c>
      <c r="L145" s="436">
        <v>42</v>
      </c>
      <c r="M145" s="436">
        <v>50</v>
      </c>
      <c r="N145" s="437">
        <v>605</v>
      </c>
    </row>
    <row r="146" spans="1:14" x14ac:dyDescent="0.45">
      <c r="A146" s="425" t="s">
        <v>3614</v>
      </c>
      <c r="B146" s="436"/>
      <c r="C146" s="436"/>
      <c r="D146" s="436"/>
      <c r="E146" s="436"/>
      <c r="F146" s="436">
        <v>38</v>
      </c>
      <c r="G146" s="436">
        <v>33</v>
      </c>
      <c r="H146" s="436">
        <v>47</v>
      </c>
      <c r="I146" s="436">
        <v>42</v>
      </c>
      <c r="J146" s="436">
        <v>37</v>
      </c>
      <c r="K146" s="436">
        <v>40</v>
      </c>
      <c r="L146" s="436">
        <v>46</v>
      </c>
      <c r="M146" s="436">
        <v>44</v>
      </c>
      <c r="N146" s="437">
        <v>327</v>
      </c>
    </row>
    <row r="147" spans="1:14" x14ac:dyDescent="0.45">
      <c r="A147" s="425" t="s">
        <v>13845</v>
      </c>
      <c r="B147" s="436">
        <v>38</v>
      </c>
      <c r="C147" s="436">
        <v>31</v>
      </c>
      <c r="D147" s="436">
        <v>36</v>
      </c>
      <c r="E147" s="436">
        <v>44</v>
      </c>
      <c r="F147" s="436"/>
      <c r="G147" s="436"/>
      <c r="H147" s="436"/>
      <c r="I147" s="436">
        <v>1</v>
      </c>
      <c r="J147" s="436"/>
      <c r="K147" s="436"/>
      <c r="L147" s="436"/>
      <c r="M147" s="436"/>
      <c r="N147" s="437">
        <v>150</v>
      </c>
    </row>
    <row r="148" spans="1:14" x14ac:dyDescent="0.45">
      <c r="A148" s="425" t="s">
        <v>4354</v>
      </c>
      <c r="B148" s="436">
        <v>67</v>
      </c>
      <c r="C148" s="436">
        <v>64</v>
      </c>
      <c r="D148" s="436">
        <v>50</v>
      </c>
      <c r="E148" s="436">
        <v>59</v>
      </c>
      <c r="F148" s="436"/>
      <c r="G148" s="436"/>
      <c r="H148" s="436"/>
      <c r="I148" s="436"/>
      <c r="J148" s="436"/>
      <c r="K148" s="436"/>
      <c r="L148" s="436"/>
      <c r="M148" s="436"/>
      <c r="N148" s="437">
        <v>240</v>
      </c>
    </row>
    <row r="149" spans="1:14" x14ac:dyDescent="0.45">
      <c r="A149" s="425" t="s">
        <v>4355</v>
      </c>
      <c r="B149" s="436"/>
      <c r="C149" s="436"/>
      <c r="D149" s="436"/>
      <c r="E149" s="436"/>
      <c r="F149" s="436">
        <v>67</v>
      </c>
      <c r="G149" s="436">
        <v>67</v>
      </c>
      <c r="H149" s="436">
        <v>48</v>
      </c>
      <c r="I149" s="436">
        <v>70</v>
      </c>
      <c r="J149" s="436">
        <v>61</v>
      </c>
      <c r="K149" s="436">
        <v>61</v>
      </c>
      <c r="L149" s="436">
        <v>58</v>
      </c>
      <c r="M149" s="436">
        <v>59</v>
      </c>
      <c r="N149" s="437">
        <v>491</v>
      </c>
    </row>
    <row r="150" spans="1:14" x14ac:dyDescent="0.45">
      <c r="A150" s="425" t="s">
        <v>4383</v>
      </c>
      <c r="B150" s="436">
        <v>112</v>
      </c>
      <c r="C150" s="436">
        <v>108</v>
      </c>
      <c r="D150" s="436">
        <v>105</v>
      </c>
      <c r="E150" s="436">
        <v>105</v>
      </c>
      <c r="F150" s="436"/>
      <c r="G150" s="436"/>
      <c r="H150" s="436"/>
      <c r="I150" s="436"/>
      <c r="J150" s="436"/>
      <c r="K150" s="436"/>
      <c r="L150" s="436"/>
      <c r="M150" s="436"/>
      <c r="N150" s="437">
        <v>430</v>
      </c>
    </row>
    <row r="151" spans="1:14" x14ac:dyDescent="0.45">
      <c r="A151" s="425" t="s">
        <v>4384</v>
      </c>
      <c r="B151" s="436">
        <v>90</v>
      </c>
      <c r="C151" s="436">
        <v>91</v>
      </c>
      <c r="D151" s="436">
        <v>107</v>
      </c>
      <c r="E151" s="436">
        <v>98</v>
      </c>
      <c r="F151" s="436"/>
      <c r="G151" s="436"/>
      <c r="H151" s="436"/>
      <c r="I151" s="436"/>
      <c r="J151" s="436"/>
      <c r="K151" s="436"/>
      <c r="L151" s="436"/>
      <c r="M151" s="436"/>
      <c r="N151" s="437">
        <v>386</v>
      </c>
    </row>
    <row r="152" spans="1:14" x14ac:dyDescent="0.45">
      <c r="A152" s="425" t="s">
        <v>4382</v>
      </c>
      <c r="B152" s="436"/>
      <c r="C152" s="436"/>
      <c r="D152" s="436"/>
      <c r="E152" s="436"/>
      <c r="F152" s="436">
        <v>231</v>
      </c>
      <c r="G152" s="436">
        <v>254</v>
      </c>
      <c r="H152" s="436">
        <v>213</v>
      </c>
      <c r="I152" s="436">
        <v>205</v>
      </c>
      <c r="J152" s="436">
        <v>217</v>
      </c>
      <c r="K152" s="436">
        <v>262</v>
      </c>
      <c r="L152" s="436">
        <v>210</v>
      </c>
      <c r="M152" s="436">
        <v>253</v>
      </c>
      <c r="N152" s="437">
        <v>1845</v>
      </c>
    </row>
    <row r="153" spans="1:14" x14ac:dyDescent="0.45">
      <c r="A153" s="425" t="s">
        <v>4373</v>
      </c>
      <c r="B153" s="436">
        <v>7</v>
      </c>
      <c r="C153" s="436">
        <v>7</v>
      </c>
      <c r="D153" s="436">
        <v>17</v>
      </c>
      <c r="E153" s="436">
        <v>12</v>
      </c>
      <c r="F153" s="436">
        <v>8</v>
      </c>
      <c r="G153" s="436">
        <v>12</v>
      </c>
      <c r="H153" s="436">
        <v>14</v>
      </c>
      <c r="I153" s="436">
        <v>17</v>
      </c>
      <c r="J153" s="436">
        <v>11</v>
      </c>
      <c r="K153" s="436">
        <v>18</v>
      </c>
      <c r="L153" s="436">
        <v>13</v>
      </c>
      <c r="M153" s="436">
        <v>8</v>
      </c>
      <c r="N153" s="437">
        <v>144</v>
      </c>
    </row>
    <row r="154" spans="1:14" x14ac:dyDescent="0.45">
      <c r="A154" s="425" t="s">
        <v>4389</v>
      </c>
      <c r="B154" s="436"/>
      <c r="C154" s="436"/>
      <c r="D154" s="436"/>
      <c r="E154" s="436"/>
      <c r="F154" s="436"/>
      <c r="G154" s="436"/>
      <c r="H154" s="436">
        <v>221</v>
      </c>
      <c r="I154" s="436">
        <v>244</v>
      </c>
      <c r="J154" s="436">
        <v>232</v>
      </c>
      <c r="K154" s="436">
        <v>258</v>
      </c>
      <c r="L154" s="436">
        <v>281</v>
      </c>
      <c r="M154" s="436">
        <v>262</v>
      </c>
      <c r="N154" s="437">
        <v>1498</v>
      </c>
    </row>
    <row r="155" spans="1:14" x14ac:dyDescent="0.45">
      <c r="A155" s="425" t="s">
        <v>4392</v>
      </c>
      <c r="B155" s="436"/>
      <c r="C155" s="436"/>
      <c r="D155" s="436"/>
      <c r="E155" s="436"/>
      <c r="F155" s="436"/>
      <c r="G155" s="436"/>
      <c r="H155" s="436">
        <v>284</v>
      </c>
      <c r="I155" s="436">
        <v>300</v>
      </c>
      <c r="J155" s="436">
        <v>273</v>
      </c>
      <c r="K155" s="436">
        <v>313</v>
      </c>
      <c r="L155" s="436">
        <v>269</v>
      </c>
      <c r="M155" s="436">
        <v>297</v>
      </c>
      <c r="N155" s="437">
        <v>1736</v>
      </c>
    </row>
    <row r="156" spans="1:14" x14ac:dyDescent="0.45">
      <c r="A156" s="425" t="s">
        <v>4387</v>
      </c>
      <c r="B156" s="436"/>
      <c r="C156" s="436"/>
      <c r="D156" s="436"/>
      <c r="E156" s="436"/>
      <c r="F156" s="436"/>
      <c r="G156" s="436"/>
      <c r="H156" s="436">
        <v>231</v>
      </c>
      <c r="I156" s="436">
        <v>239</v>
      </c>
      <c r="J156" s="436">
        <v>236</v>
      </c>
      <c r="K156" s="436">
        <v>277</v>
      </c>
      <c r="L156" s="436">
        <v>249</v>
      </c>
      <c r="M156" s="436">
        <v>259</v>
      </c>
      <c r="N156" s="437">
        <v>1491</v>
      </c>
    </row>
    <row r="157" spans="1:14" x14ac:dyDescent="0.45">
      <c r="A157" s="425" t="s">
        <v>4390</v>
      </c>
      <c r="B157" s="436">
        <v>145</v>
      </c>
      <c r="C157" s="436">
        <v>169</v>
      </c>
      <c r="D157" s="436">
        <v>144</v>
      </c>
      <c r="E157" s="436">
        <v>179</v>
      </c>
      <c r="F157" s="436">
        <v>145</v>
      </c>
      <c r="G157" s="436">
        <v>165</v>
      </c>
      <c r="H157" s="436"/>
      <c r="I157" s="436"/>
      <c r="J157" s="436"/>
      <c r="K157" s="436"/>
      <c r="L157" s="436"/>
      <c r="M157" s="436"/>
      <c r="N157" s="437">
        <v>947</v>
      </c>
    </row>
    <row r="158" spans="1:14" x14ac:dyDescent="0.45">
      <c r="A158" s="425" t="s">
        <v>4385</v>
      </c>
      <c r="B158" s="436">
        <v>154</v>
      </c>
      <c r="C158" s="436">
        <v>149</v>
      </c>
      <c r="D158" s="436">
        <v>147</v>
      </c>
      <c r="E158" s="436">
        <v>143</v>
      </c>
      <c r="F158" s="436">
        <v>150</v>
      </c>
      <c r="G158" s="436">
        <v>146</v>
      </c>
      <c r="H158" s="436"/>
      <c r="I158" s="436"/>
      <c r="J158" s="436"/>
      <c r="K158" s="436"/>
      <c r="L158" s="436"/>
      <c r="M158" s="436"/>
      <c r="N158" s="437">
        <v>889</v>
      </c>
    </row>
    <row r="159" spans="1:14" x14ac:dyDescent="0.45">
      <c r="A159" s="425" t="s">
        <v>4386</v>
      </c>
      <c r="B159" s="436">
        <v>143</v>
      </c>
      <c r="C159" s="436">
        <v>140</v>
      </c>
      <c r="D159" s="436">
        <v>154</v>
      </c>
      <c r="E159" s="436">
        <v>121</v>
      </c>
      <c r="F159" s="436">
        <v>136</v>
      </c>
      <c r="G159" s="436">
        <v>159</v>
      </c>
      <c r="H159" s="436"/>
      <c r="I159" s="436"/>
      <c r="J159" s="436"/>
      <c r="K159" s="436"/>
      <c r="L159" s="436"/>
      <c r="M159" s="436"/>
      <c r="N159" s="437">
        <v>853</v>
      </c>
    </row>
    <row r="160" spans="1:14" x14ac:dyDescent="0.45">
      <c r="A160" s="425" t="s">
        <v>4391</v>
      </c>
      <c r="B160" s="436">
        <v>136</v>
      </c>
      <c r="C160" s="436">
        <v>135</v>
      </c>
      <c r="D160" s="436">
        <v>142</v>
      </c>
      <c r="E160" s="436">
        <v>164</v>
      </c>
      <c r="F160" s="436">
        <v>140</v>
      </c>
      <c r="G160" s="436">
        <v>149</v>
      </c>
      <c r="H160" s="436"/>
      <c r="I160" s="436"/>
      <c r="J160" s="436"/>
      <c r="K160" s="436"/>
      <c r="L160" s="436"/>
      <c r="M160" s="436"/>
      <c r="N160" s="437">
        <v>866</v>
      </c>
    </row>
    <row r="161" spans="1:14" x14ac:dyDescent="0.45">
      <c r="A161" s="425" t="s">
        <v>4388</v>
      </c>
      <c r="B161" s="436">
        <v>136</v>
      </c>
      <c r="C161" s="436">
        <v>135</v>
      </c>
      <c r="D161" s="436">
        <v>151</v>
      </c>
      <c r="E161" s="436">
        <v>138</v>
      </c>
      <c r="F161" s="436">
        <v>145</v>
      </c>
      <c r="G161" s="436">
        <v>142</v>
      </c>
      <c r="H161" s="436"/>
      <c r="I161" s="436"/>
      <c r="J161" s="436"/>
      <c r="K161" s="436"/>
      <c r="L161" s="436"/>
      <c r="M161" s="436"/>
      <c r="N161" s="437">
        <v>847</v>
      </c>
    </row>
    <row r="162" spans="1:14" x14ac:dyDescent="0.45">
      <c r="A162" s="425" t="s">
        <v>3904</v>
      </c>
      <c r="B162" s="436"/>
      <c r="C162" s="436"/>
      <c r="D162" s="436"/>
      <c r="E162" s="436"/>
      <c r="F162" s="436">
        <v>58</v>
      </c>
      <c r="G162" s="436">
        <v>73</v>
      </c>
      <c r="H162" s="436">
        <v>88</v>
      </c>
      <c r="I162" s="436">
        <v>56</v>
      </c>
      <c r="J162" s="436">
        <v>71</v>
      </c>
      <c r="K162" s="436">
        <v>76</v>
      </c>
      <c r="L162" s="436">
        <v>58</v>
      </c>
      <c r="M162" s="436">
        <v>59</v>
      </c>
      <c r="N162" s="437">
        <v>539</v>
      </c>
    </row>
    <row r="163" spans="1:14" x14ac:dyDescent="0.45">
      <c r="A163" s="425" t="s">
        <v>3903</v>
      </c>
      <c r="B163" s="436">
        <v>59</v>
      </c>
      <c r="C163" s="436">
        <v>57</v>
      </c>
      <c r="D163" s="436">
        <v>63</v>
      </c>
      <c r="E163" s="436">
        <v>70</v>
      </c>
      <c r="F163" s="436"/>
      <c r="G163" s="436"/>
      <c r="H163" s="436"/>
      <c r="I163" s="436"/>
      <c r="J163" s="436"/>
      <c r="K163" s="436"/>
      <c r="L163" s="436"/>
      <c r="M163" s="436"/>
      <c r="N163" s="437">
        <v>249</v>
      </c>
    </row>
    <row r="164" spans="1:14" x14ac:dyDescent="0.45">
      <c r="A164" s="425" t="s">
        <v>4189</v>
      </c>
      <c r="B164" s="436">
        <v>69</v>
      </c>
      <c r="C164" s="436">
        <v>87</v>
      </c>
      <c r="D164" s="436">
        <v>65</v>
      </c>
      <c r="E164" s="436">
        <v>94</v>
      </c>
      <c r="F164" s="436"/>
      <c r="G164" s="436"/>
      <c r="H164" s="436"/>
      <c r="I164" s="436"/>
      <c r="J164" s="436"/>
      <c r="K164" s="436"/>
      <c r="L164" s="436"/>
      <c r="M164" s="436"/>
      <c r="N164" s="437">
        <v>315</v>
      </c>
    </row>
    <row r="165" spans="1:14" x14ac:dyDescent="0.45">
      <c r="A165" s="425" t="s">
        <v>4188</v>
      </c>
      <c r="B165" s="436"/>
      <c r="C165" s="436"/>
      <c r="D165" s="436"/>
      <c r="E165" s="436"/>
      <c r="F165" s="436">
        <v>86</v>
      </c>
      <c r="G165" s="436">
        <v>71</v>
      </c>
      <c r="H165" s="436">
        <v>77</v>
      </c>
      <c r="I165" s="436">
        <v>70</v>
      </c>
      <c r="J165" s="436">
        <v>78</v>
      </c>
      <c r="K165" s="436">
        <v>71</v>
      </c>
      <c r="L165" s="436">
        <v>69</v>
      </c>
      <c r="M165" s="436">
        <v>73</v>
      </c>
      <c r="N165" s="437">
        <v>595</v>
      </c>
    </row>
    <row r="166" spans="1:14" x14ac:dyDescent="0.45">
      <c r="A166" s="425" t="s">
        <v>4148</v>
      </c>
      <c r="B166" s="436">
        <v>141</v>
      </c>
      <c r="C166" s="436">
        <v>146</v>
      </c>
      <c r="D166" s="436">
        <v>122</v>
      </c>
      <c r="E166" s="436">
        <v>127</v>
      </c>
      <c r="F166" s="436"/>
      <c r="G166" s="436"/>
      <c r="H166" s="436"/>
      <c r="I166" s="436"/>
      <c r="J166" s="436"/>
      <c r="K166" s="436"/>
      <c r="L166" s="436"/>
      <c r="M166" s="436"/>
      <c r="N166" s="437">
        <v>536</v>
      </c>
    </row>
    <row r="167" spans="1:14" x14ac:dyDescent="0.45">
      <c r="A167" s="425" t="s">
        <v>4150</v>
      </c>
      <c r="B167" s="436"/>
      <c r="C167" s="436"/>
      <c r="D167" s="436"/>
      <c r="E167" s="436"/>
      <c r="F167" s="436">
        <v>186</v>
      </c>
      <c r="G167" s="436">
        <v>209</v>
      </c>
      <c r="H167" s="436">
        <v>183</v>
      </c>
      <c r="I167" s="436">
        <v>202</v>
      </c>
      <c r="J167" s="436">
        <v>173</v>
      </c>
      <c r="K167" s="436">
        <v>192</v>
      </c>
      <c r="L167" s="436">
        <v>152</v>
      </c>
      <c r="M167" s="436">
        <v>197</v>
      </c>
      <c r="N167" s="437">
        <v>1494</v>
      </c>
    </row>
    <row r="168" spans="1:14" x14ac:dyDescent="0.45">
      <c r="A168" s="425" t="s">
        <v>4152</v>
      </c>
      <c r="B168" s="436">
        <v>126</v>
      </c>
      <c r="C168" s="436">
        <v>135</v>
      </c>
      <c r="D168" s="436">
        <v>111</v>
      </c>
      <c r="E168" s="436">
        <v>149</v>
      </c>
      <c r="F168" s="436"/>
      <c r="G168" s="436"/>
      <c r="H168" s="436"/>
      <c r="I168" s="436"/>
      <c r="J168" s="436"/>
      <c r="K168" s="436"/>
      <c r="L168" s="436"/>
      <c r="M168" s="436"/>
      <c r="N168" s="437">
        <v>521</v>
      </c>
    </row>
    <row r="169" spans="1:14" x14ac:dyDescent="0.45">
      <c r="A169" s="425" t="s">
        <v>4149</v>
      </c>
      <c r="B169" s="436"/>
      <c r="C169" s="436"/>
      <c r="D169" s="436"/>
      <c r="E169" s="436"/>
      <c r="F169" s="436">
        <v>233</v>
      </c>
      <c r="G169" s="436">
        <v>245</v>
      </c>
      <c r="H169" s="436">
        <v>218</v>
      </c>
      <c r="I169" s="436">
        <v>225</v>
      </c>
      <c r="J169" s="436">
        <v>229</v>
      </c>
      <c r="K169" s="436">
        <v>215</v>
      </c>
      <c r="L169" s="436">
        <v>211</v>
      </c>
      <c r="M169" s="436">
        <v>249</v>
      </c>
      <c r="N169" s="437">
        <v>1825</v>
      </c>
    </row>
    <row r="170" spans="1:14" x14ac:dyDescent="0.45">
      <c r="A170" s="425" t="s">
        <v>4151</v>
      </c>
      <c r="B170" s="436">
        <v>134</v>
      </c>
      <c r="C170" s="436">
        <v>138</v>
      </c>
      <c r="D170" s="436">
        <v>127</v>
      </c>
      <c r="E170" s="436">
        <v>134</v>
      </c>
      <c r="F170" s="436"/>
      <c r="G170" s="436"/>
      <c r="H170" s="436"/>
      <c r="I170" s="436"/>
      <c r="J170" s="436"/>
      <c r="K170" s="436"/>
      <c r="L170" s="436"/>
      <c r="M170" s="436"/>
      <c r="N170" s="437">
        <v>533</v>
      </c>
    </row>
    <row r="171" spans="1:14" x14ac:dyDescent="0.45">
      <c r="A171" s="425" t="s">
        <v>4147</v>
      </c>
      <c r="B171" s="436">
        <v>89</v>
      </c>
      <c r="C171" s="436">
        <v>122</v>
      </c>
      <c r="D171" s="436">
        <v>70</v>
      </c>
      <c r="E171" s="436">
        <v>113</v>
      </c>
      <c r="F171" s="436"/>
      <c r="G171" s="436"/>
      <c r="H171" s="436"/>
      <c r="I171" s="436"/>
      <c r="J171" s="436"/>
      <c r="K171" s="436"/>
      <c r="L171" s="436"/>
      <c r="M171" s="436"/>
      <c r="N171" s="437">
        <v>394</v>
      </c>
    </row>
    <row r="172" spans="1:14" x14ac:dyDescent="0.45">
      <c r="A172" s="425" t="s">
        <v>3965</v>
      </c>
      <c r="B172" s="436"/>
      <c r="C172" s="436"/>
      <c r="D172" s="436"/>
      <c r="E172" s="436"/>
      <c r="F172" s="436">
        <v>33</v>
      </c>
      <c r="G172" s="436">
        <v>44</v>
      </c>
      <c r="H172" s="436">
        <v>37</v>
      </c>
      <c r="I172" s="436">
        <v>33</v>
      </c>
      <c r="J172" s="436">
        <v>22</v>
      </c>
      <c r="K172" s="436">
        <v>20</v>
      </c>
      <c r="L172" s="436">
        <v>22</v>
      </c>
      <c r="M172" s="436">
        <v>34</v>
      </c>
      <c r="N172" s="437">
        <v>245</v>
      </c>
    </row>
    <row r="173" spans="1:14" x14ac:dyDescent="0.45">
      <c r="A173" s="425" t="s">
        <v>3966</v>
      </c>
      <c r="B173" s="436">
        <v>41</v>
      </c>
      <c r="C173" s="436">
        <v>45</v>
      </c>
      <c r="D173" s="436">
        <v>30</v>
      </c>
      <c r="E173" s="436">
        <v>37</v>
      </c>
      <c r="F173" s="436"/>
      <c r="G173" s="436"/>
      <c r="H173" s="436"/>
      <c r="I173" s="436"/>
      <c r="J173" s="436"/>
      <c r="K173" s="436"/>
      <c r="L173" s="436"/>
      <c r="M173" s="436"/>
      <c r="N173" s="437">
        <v>153</v>
      </c>
    </row>
    <row r="174" spans="1:14" x14ac:dyDescent="0.45">
      <c r="A174" s="425" t="s">
        <v>3616</v>
      </c>
      <c r="B174" s="436">
        <v>46</v>
      </c>
      <c r="C174" s="436">
        <v>74</v>
      </c>
      <c r="D174" s="436">
        <v>48</v>
      </c>
      <c r="E174" s="436">
        <v>61</v>
      </c>
      <c r="F174" s="436"/>
      <c r="G174" s="436"/>
      <c r="H174" s="436"/>
      <c r="I174" s="436"/>
      <c r="J174" s="436"/>
      <c r="K174" s="436"/>
      <c r="L174" s="436"/>
      <c r="M174" s="436"/>
      <c r="N174" s="437">
        <v>229</v>
      </c>
    </row>
    <row r="175" spans="1:14" x14ac:dyDescent="0.45">
      <c r="A175" s="425" t="s">
        <v>3615</v>
      </c>
      <c r="B175" s="436"/>
      <c r="C175" s="436"/>
      <c r="D175" s="436"/>
      <c r="E175" s="436"/>
      <c r="F175" s="436">
        <v>66</v>
      </c>
      <c r="G175" s="436">
        <v>66</v>
      </c>
      <c r="H175" s="436">
        <v>65</v>
      </c>
      <c r="I175" s="436">
        <v>70</v>
      </c>
      <c r="J175" s="436">
        <v>70</v>
      </c>
      <c r="K175" s="436">
        <v>63</v>
      </c>
      <c r="L175" s="436">
        <v>51</v>
      </c>
      <c r="M175" s="436">
        <v>65</v>
      </c>
      <c r="N175" s="437">
        <v>516</v>
      </c>
    </row>
    <row r="176" spans="1:14" x14ac:dyDescent="0.45">
      <c r="A176" s="425" t="s">
        <v>3887</v>
      </c>
      <c r="B176" s="436">
        <v>16</v>
      </c>
      <c r="C176" s="436">
        <v>12</v>
      </c>
      <c r="D176" s="436">
        <v>10</v>
      </c>
      <c r="E176" s="436">
        <v>9</v>
      </c>
      <c r="F176" s="436">
        <v>10</v>
      </c>
      <c r="G176" s="436">
        <v>9</v>
      </c>
      <c r="H176" s="436">
        <v>9</v>
      </c>
      <c r="I176" s="436">
        <v>7</v>
      </c>
      <c r="J176" s="436">
        <v>9</v>
      </c>
      <c r="K176" s="436">
        <v>12</v>
      </c>
      <c r="L176" s="436">
        <v>9</v>
      </c>
      <c r="M176" s="436">
        <v>4</v>
      </c>
      <c r="N176" s="437">
        <v>116</v>
      </c>
    </row>
    <row r="177" spans="1:14" x14ac:dyDescent="0.45">
      <c r="A177" s="425" t="s">
        <v>4735</v>
      </c>
      <c r="B177" s="436"/>
      <c r="C177" s="436"/>
      <c r="D177" s="436"/>
      <c r="E177" s="436"/>
      <c r="F177" s="436">
        <v>83</v>
      </c>
      <c r="G177" s="436">
        <v>95</v>
      </c>
      <c r="H177" s="436">
        <v>85</v>
      </c>
      <c r="I177" s="436">
        <v>106</v>
      </c>
      <c r="J177" s="436">
        <v>88</v>
      </c>
      <c r="K177" s="436">
        <v>102</v>
      </c>
      <c r="L177" s="436">
        <v>91</v>
      </c>
      <c r="M177" s="436">
        <v>62</v>
      </c>
      <c r="N177" s="437">
        <v>712</v>
      </c>
    </row>
    <row r="178" spans="1:14" x14ac:dyDescent="0.45">
      <c r="A178" s="425" t="s">
        <v>4734</v>
      </c>
      <c r="B178" s="436">
        <v>97</v>
      </c>
      <c r="C178" s="436">
        <v>86</v>
      </c>
      <c r="D178" s="436">
        <v>79</v>
      </c>
      <c r="E178" s="436">
        <v>103</v>
      </c>
      <c r="F178" s="436"/>
      <c r="G178" s="436"/>
      <c r="H178" s="436"/>
      <c r="I178" s="436"/>
      <c r="J178" s="436"/>
      <c r="K178" s="436"/>
      <c r="L178" s="436"/>
      <c r="M178" s="436"/>
      <c r="N178" s="437">
        <v>365</v>
      </c>
    </row>
    <row r="179" spans="1:14" x14ac:dyDescent="0.45">
      <c r="A179" s="425" t="s">
        <v>4001</v>
      </c>
      <c r="B179" s="436"/>
      <c r="C179" s="436"/>
      <c r="D179" s="436"/>
      <c r="E179" s="436"/>
      <c r="F179" s="436">
        <v>251</v>
      </c>
      <c r="G179" s="436">
        <v>235</v>
      </c>
      <c r="H179" s="436">
        <v>209</v>
      </c>
      <c r="I179" s="436">
        <v>238</v>
      </c>
      <c r="J179" s="436">
        <v>216</v>
      </c>
      <c r="K179" s="436">
        <v>225</v>
      </c>
      <c r="L179" s="436">
        <v>213</v>
      </c>
      <c r="M179" s="436">
        <v>212</v>
      </c>
      <c r="N179" s="437">
        <v>1799</v>
      </c>
    </row>
    <row r="180" spans="1:14" x14ac:dyDescent="0.45">
      <c r="A180" s="425" t="s">
        <v>4000</v>
      </c>
      <c r="B180" s="436">
        <v>216</v>
      </c>
      <c r="C180" s="436">
        <v>252</v>
      </c>
      <c r="D180" s="436">
        <v>237</v>
      </c>
      <c r="E180" s="436">
        <v>224</v>
      </c>
      <c r="F180" s="436"/>
      <c r="G180" s="436">
        <v>1</v>
      </c>
      <c r="H180" s="436"/>
      <c r="I180" s="436"/>
      <c r="J180" s="436"/>
      <c r="K180" s="436"/>
      <c r="L180" s="436"/>
      <c r="M180" s="436"/>
      <c r="N180" s="437">
        <v>930</v>
      </c>
    </row>
    <row r="181" spans="1:14" x14ac:dyDescent="0.45">
      <c r="A181" s="425" t="s">
        <v>18226</v>
      </c>
      <c r="B181" s="436">
        <v>1</v>
      </c>
      <c r="C181" s="436">
        <v>1</v>
      </c>
      <c r="D181" s="436"/>
      <c r="E181" s="436"/>
      <c r="F181" s="436"/>
      <c r="G181" s="436"/>
      <c r="H181" s="436"/>
      <c r="I181" s="436"/>
      <c r="J181" s="436"/>
      <c r="K181" s="436"/>
      <c r="L181" s="436"/>
      <c r="M181" s="436"/>
      <c r="N181" s="437">
        <v>2</v>
      </c>
    </row>
    <row r="182" spans="1:14" x14ac:dyDescent="0.45">
      <c r="A182" s="425" t="s">
        <v>3950</v>
      </c>
      <c r="B182" s="436">
        <v>3</v>
      </c>
      <c r="C182" s="436">
        <v>17</v>
      </c>
      <c r="D182" s="436">
        <v>12</v>
      </c>
      <c r="E182" s="436">
        <v>11</v>
      </c>
      <c r="F182" s="436"/>
      <c r="G182" s="436"/>
      <c r="H182" s="436"/>
      <c r="I182" s="436"/>
      <c r="J182" s="436"/>
      <c r="K182" s="436"/>
      <c r="L182" s="436"/>
      <c r="M182" s="436"/>
      <c r="N182" s="437">
        <v>43</v>
      </c>
    </row>
    <row r="183" spans="1:14" x14ac:dyDescent="0.45">
      <c r="A183" s="425" t="s">
        <v>3992</v>
      </c>
      <c r="B183" s="436"/>
      <c r="C183" s="436"/>
      <c r="D183" s="436"/>
      <c r="E183" s="436"/>
      <c r="F183" s="436">
        <v>51</v>
      </c>
      <c r="G183" s="436">
        <v>68</v>
      </c>
      <c r="H183" s="436">
        <v>95</v>
      </c>
      <c r="I183" s="436">
        <v>119</v>
      </c>
      <c r="J183" s="436">
        <v>83</v>
      </c>
      <c r="K183" s="436">
        <v>106</v>
      </c>
      <c r="L183" s="436">
        <v>92</v>
      </c>
      <c r="M183" s="436">
        <v>111</v>
      </c>
      <c r="N183" s="437">
        <v>725</v>
      </c>
    </row>
    <row r="184" spans="1:14" x14ac:dyDescent="0.45">
      <c r="A184" s="425" t="s">
        <v>3989</v>
      </c>
      <c r="B184" s="436">
        <v>192</v>
      </c>
      <c r="C184" s="436">
        <v>181</v>
      </c>
      <c r="D184" s="436">
        <v>186</v>
      </c>
      <c r="E184" s="436">
        <v>185</v>
      </c>
      <c r="F184" s="436"/>
      <c r="G184" s="436"/>
      <c r="H184" s="436"/>
      <c r="I184" s="436"/>
      <c r="J184" s="436"/>
      <c r="K184" s="436"/>
      <c r="L184" s="436"/>
      <c r="M184" s="436"/>
      <c r="N184" s="437">
        <v>744</v>
      </c>
    </row>
    <row r="185" spans="1:14" x14ac:dyDescent="0.45">
      <c r="A185" s="425" t="s">
        <v>3991</v>
      </c>
      <c r="B185" s="436">
        <v>169</v>
      </c>
      <c r="C185" s="436">
        <v>186</v>
      </c>
      <c r="D185" s="436">
        <v>171</v>
      </c>
      <c r="E185" s="436">
        <v>206</v>
      </c>
      <c r="F185" s="436"/>
      <c r="G185" s="436"/>
      <c r="H185" s="436"/>
      <c r="I185" s="436"/>
      <c r="J185" s="436"/>
      <c r="K185" s="436"/>
      <c r="L185" s="436"/>
      <c r="M185" s="436"/>
      <c r="N185" s="437">
        <v>732</v>
      </c>
    </row>
    <row r="186" spans="1:14" x14ac:dyDescent="0.45">
      <c r="A186" s="425" t="s">
        <v>3990</v>
      </c>
      <c r="B186" s="436"/>
      <c r="C186" s="436"/>
      <c r="D186" s="436"/>
      <c r="E186" s="436"/>
      <c r="F186" s="436">
        <v>316</v>
      </c>
      <c r="G186" s="436">
        <v>322</v>
      </c>
      <c r="H186" s="436">
        <v>232</v>
      </c>
      <c r="I186" s="436">
        <v>265</v>
      </c>
      <c r="J186" s="436">
        <v>268</v>
      </c>
      <c r="K186" s="436">
        <v>264</v>
      </c>
      <c r="L186" s="436">
        <v>256</v>
      </c>
      <c r="M186" s="436">
        <v>259</v>
      </c>
      <c r="N186" s="437">
        <v>2182</v>
      </c>
    </row>
    <row r="187" spans="1:14" x14ac:dyDescent="0.45">
      <c r="A187" s="425" t="s">
        <v>3629</v>
      </c>
      <c r="B187" s="436"/>
      <c r="C187" s="436"/>
      <c r="D187" s="436"/>
      <c r="E187" s="436"/>
      <c r="F187" s="436">
        <v>71</v>
      </c>
      <c r="G187" s="436">
        <v>68</v>
      </c>
      <c r="H187" s="436">
        <v>68</v>
      </c>
      <c r="I187" s="436">
        <v>54</v>
      </c>
      <c r="J187" s="436">
        <v>48</v>
      </c>
      <c r="K187" s="436">
        <v>62</v>
      </c>
      <c r="L187" s="436">
        <v>46</v>
      </c>
      <c r="M187" s="436">
        <v>50</v>
      </c>
      <c r="N187" s="437">
        <v>467</v>
      </c>
    </row>
    <row r="188" spans="1:14" x14ac:dyDescent="0.45">
      <c r="A188" s="425" t="s">
        <v>3630</v>
      </c>
      <c r="B188" s="436">
        <v>57</v>
      </c>
      <c r="C188" s="436">
        <v>60</v>
      </c>
      <c r="D188" s="436">
        <v>52</v>
      </c>
      <c r="E188" s="436">
        <v>61</v>
      </c>
      <c r="F188" s="436"/>
      <c r="G188" s="436"/>
      <c r="H188" s="436"/>
      <c r="I188" s="436"/>
      <c r="J188" s="436"/>
      <c r="K188" s="436"/>
      <c r="L188" s="436"/>
      <c r="M188" s="436"/>
      <c r="N188" s="437">
        <v>230</v>
      </c>
    </row>
    <row r="189" spans="1:14" x14ac:dyDescent="0.45">
      <c r="A189" s="425" t="s">
        <v>3684</v>
      </c>
      <c r="B189" s="436"/>
      <c r="C189" s="436"/>
      <c r="D189" s="436"/>
      <c r="E189" s="436"/>
      <c r="F189" s="436">
        <v>117</v>
      </c>
      <c r="G189" s="436">
        <v>123</v>
      </c>
      <c r="H189" s="436">
        <v>128</v>
      </c>
      <c r="I189" s="436">
        <v>131</v>
      </c>
      <c r="J189" s="436">
        <v>114</v>
      </c>
      <c r="K189" s="436">
        <v>125</v>
      </c>
      <c r="L189" s="436">
        <v>109</v>
      </c>
      <c r="M189" s="436">
        <v>134</v>
      </c>
      <c r="N189" s="437">
        <v>981</v>
      </c>
    </row>
    <row r="190" spans="1:14" x14ac:dyDescent="0.45">
      <c r="A190" s="425" t="s">
        <v>11250</v>
      </c>
      <c r="B190" s="436">
        <v>119</v>
      </c>
      <c r="C190" s="436">
        <v>120</v>
      </c>
      <c r="D190" s="436">
        <v>102</v>
      </c>
      <c r="E190" s="436">
        <v>126</v>
      </c>
      <c r="F190" s="436"/>
      <c r="G190" s="436"/>
      <c r="H190" s="436"/>
      <c r="I190" s="436"/>
      <c r="J190" s="436"/>
      <c r="K190" s="436"/>
      <c r="L190" s="436"/>
      <c r="M190" s="436"/>
      <c r="N190" s="437">
        <v>467</v>
      </c>
    </row>
    <row r="191" spans="1:14" x14ac:dyDescent="0.45">
      <c r="A191" s="425" t="s">
        <v>3631</v>
      </c>
      <c r="B191" s="436">
        <v>36</v>
      </c>
      <c r="C191" s="436">
        <v>48</v>
      </c>
      <c r="D191" s="436">
        <v>34</v>
      </c>
      <c r="E191" s="436">
        <v>48</v>
      </c>
      <c r="F191" s="436">
        <v>36</v>
      </c>
      <c r="G191" s="436">
        <v>49</v>
      </c>
      <c r="H191" s="436">
        <v>33</v>
      </c>
      <c r="I191" s="436">
        <v>40</v>
      </c>
      <c r="J191" s="436">
        <v>41</v>
      </c>
      <c r="K191" s="436">
        <v>52</v>
      </c>
      <c r="L191" s="436">
        <v>54</v>
      </c>
      <c r="M191" s="436">
        <v>35</v>
      </c>
      <c r="N191" s="437">
        <v>506</v>
      </c>
    </row>
    <row r="192" spans="1:14" x14ac:dyDescent="0.45">
      <c r="A192" s="425" t="s">
        <v>4419</v>
      </c>
      <c r="B192" s="436">
        <v>186</v>
      </c>
      <c r="C192" s="436">
        <v>185</v>
      </c>
      <c r="D192" s="436">
        <v>168</v>
      </c>
      <c r="E192" s="436">
        <v>188</v>
      </c>
      <c r="F192" s="436"/>
      <c r="G192" s="436"/>
      <c r="H192" s="436"/>
      <c r="I192" s="436"/>
      <c r="J192" s="436"/>
      <c r="K192" s="436"/>
      <c r="L192" s="436"/>
      <c r="M192" s="436"/>
      <c r="N192" s="437">
        <v>727</v>
      </c>
    </row>
    <row r="193" spans="1:14" x14ac:dyDescent="0.45">
      <c r="A193" s="425" t="s">
        <v>4418</v>
      </c>
      <c r="B193" s="436"/>
      <c r="C193" s="436"/>
      <c r="D193" s="436"/>
      <c r="E193" s="436"/>
      <c r="F193" s="436">
        <v>178</v>
      </c>
      <c r="G193" s="436">
        <v>178</v>
      </c>
      <c r="H193" s="436">
        <v>146</v>
      </c>
      <c r="I193" s="436">
        <v>184</v>
      </c>
      <c r="J193" s="436">
        <v>187</v>
      </c>
      <c r="K193" s="436">
        <v>159</v>
      </c>
      <c r="L193" s="436">
        <v>176</v>
      </c>
      <c r="M193" s="436">
        <v>164</v>
      </c>
      <c r="N193" s="437">
        <v>1372</v>
      </c>
    </row>
    <row r="194" spans="1:14" x14ac:dyDescent="0.45">
      <c r="A194" s="425" t="s">
        <v>11134</v>
      </c>
      <c r="B194" s="436">
        <v>32</v>
      </c>
      <c r="C194" s="436">
        <v>22</v>
      </c>
      <c r="D194" s="436">
        <v>27</v>
      </c>
      <c r="E194" s="436">
        <v>27</v>
      </c>
      <c r="F194" s="436">
        <v>28</v>
      </c>
      <c r="G194" s="436">
        <v>26</v>
      </c>
      <c r="H194" s="436">
        <v>30</v>
      </c>
      <c r="I194" s="436">
        <v>24</v>
      </c>
      <c r="J194" s="436">
        <v>29</v>
      </c>
      <c r="K194" s="436">
        <v>24</v>
      </c>
      <c r="L194" s="436">
        <v>27</v>
      </c>
      <c r="M194" s="436">
        <v>21</v>
      </c>
      <c r="N194" s="437">
        <v>317</v>
      </c>
    </row>
    <row r="195" spans="1:14" x14ac:dyDescent="0.45">
      <c r="A195" s="425" t="s">
        <v>4506</v>
      </c>
      <c r="B195" s="436">
        <v>242</v>
      </c>
      <c r="C195" s="436">
        <v>232</v>
      </c>
      <c r="D195" s="436">
        <v>203</v>
      </c>
      <c r="E195" s="436">
        <v>185</v>
      </c>
      <c r="F195" s="436"/>
      <c r="G195" s="436"/>
      <c r="H195" s="436"/>
      <c r="I195" s="436"/>
      <c r="J195" s="436"/>
      <c r="K195" s="436"/>
      <c r="L195" s="436"/>
      <c r="M195" s="436"/>
      <c r="N195" s="437">
        <v>862</v>
      </c>
    </row>
    <row r="196" spans="1:14" x14ac:dyDescent="0.45">
      <c r="A196" s="425" t="s">
        <v>4503</v>
      </c>
      <c r="B196" s="436"/>
      <c r="C196" s="436"/>
      <c r="D196" s="436"/>
      <c r="E196" s="436"/>
      <c r="F196" s="436">
        <v>110</v>
      </c>
      <c r="G196" s="436">
        <v>140</v>
      </c>
      <c r="H196" s="436">
        <v>116</v>
      </c>
      <c r="I196" s="436">
        <v>115</v>
      </c>
      <c r="J196" s="436">
        <v>98</v>
      </c>
      <c r="K196" s="436">
        <v>119</v>
      </c>
      <c r="L196" s="436">
        <v>89</v>
      </c>
      <c r="M196" s="436">
        <v>74</v>
      </c>
      <c r="N196" s="437">
        <v>861</v>
      </c>
    </row>
    <row r="197" spans="1:14" x14ac:dyDescent="0.45">
      <c r="A197" s="425" t="s">
        <v>11135</v>
      </c>
      <c r="B197" s="436">
        <v>21</v>
      </c>
      <c r="C197" s="436">
        <v>4</v>
      </c>
      <c r="D197" s="436">
        <v>17</v>
      </c>
      <c r="E197" s="436">
        <v>10</v>
      </c>
      <c r="F197" s="436">
        <v>57</v>
      </c>
      <c r="G197" s="436">
        <v>54</v>
      </c>
      <c r="H197" s="436">
        <v>59</v>
      </c>
      <c r="I197" s="436">
        <v>44</v>
      </c>
      <c r="J197" s="436">
        <v>58</v>
      </c>
      <c r="K197" s="436">
        <v>38</v>
      </c>
      <c r="L197" s="436">
        <v>51</v>
      </c>
      <c r="M197" s="436">
        <v>37</v>
      </c>
      <c r="N197" s="437">
        <v>450</v>
      </c>
    </row>
    <row r="198" spans="1:14" x14ac:dyDescent="0.45">
      <c r="A198" s="425" t="s">
        <v>11136</v>
      </c>
      <c r="B198" s="436">
        <v>43</v>
      </c>
      <c r="C198" s="436">
        <v>63</v>
      </c>
      <c r="D198" s="436">
        <v>49</v>
      </c>
      <c r="E198" s="436">
        <v>69</v>
      </c>
      <c r="F198" s="436"/>
      <c r="G198" s="436"/>
      <c r="H198" s="436"/>
      <c r="I198" s="436"/>
      <c r="J198" s="436"/>
      <c r="K198" s="436"/>
      <c r="L198" s="436"/>
      <c r="M198" s="436"/>
      <c r="N198" s="437">
        <v>224</v>
      </c>
    </row>
    <row r="199" spans="1:14" x14ac:dyDescent="0.45">
      <c r="A199" s="425" t="s">
        <v>3881</v>
      </c>
      <c r="B199" s="436">
        <v>45</v>
      </c>
      <c r="C199" s="436">
        <v>62</v>
      </c>
      <c r="D199" s="436"/>
      <c r="E199" s="436"/>
      <c r="F199" s="436"/>
      <c r="G199" s="436"/>
      <c r="H199" s="436"/>
      <c r="I199" s="436"/>
      <c r="J199" s="436"/>
      <c r="K199" s="436"/>
      <c r="L199" s="436"/>
      <c r="M199" s="436"/>
      <c r="N199" s="437">
        <v>107</v>
      </c>
    </row>
    <row r="200" spans="1:14" x14ac:dyDescent="0.45">
      <c r="A200" s="425" t="s">
        <v>3882</v>
      </c>
      <c r="B200" s="436"/>
      <c r="C200" s="436"/>
      <c r="D200" s="436">
        <v>55</v>
      </c>
      <c r="E200" s="436">
        <v>45</v>
      </c>
      <c r="F200" s="436">
        <v>54</v>
      </c>
      <c r="G200" s="436">
        <v>64</v>
      </c>
      <c r="H200" s="436">
        <v>49</v>
      </c>
      <c r="I200" s="436">
        <v>50</v>
      </c>
      <c r="J200" s="436">
        <v>47</v>
      </c>
      <c r="K200" s="436">
        <v>51</v>
      </c>
      <c r="L200" s="436">
        <v>51</v>
      </c>
      <c r="M200" s="436">
        <v>49</v>
      </c>
      <c r="N200" s="437">
        <v>515</v>
      </c>
    </row>
    <row r="201" spans="1:14" x14ac:dyDescent="0.45">
      <c r="A201" s="425" t="s">
        <v>4505</v>
      </c>
      <c r="B201" s="436">
        <v>130</v>
      </c>
      <c r="C201" s="436">
        <v>119</v>
      </c>
      <c r="D201" s="436">
        <v>113</v>
      </c>
      <c r="E201" s="436">
        <v>134</v>
      </c>
      <c r="F201" s="436"/>
      <c r="G201" s="436"/>
      <c r="H201" s="436"/>
      <c r="I201" s="436"/>
      <c r="J201" s="436"/>
      <c r="K201" s="436"/>
      <c r="L201" s="436"/>
      <c r="M201" s="436"/>
      <c r="N201" s="437">
        <v>496</v>
      </c>
    </row>
    <row r="202" spans="1:14" x14ac:dyDescent="0.45">
      <c r="A202" s="425" t="s">
        <v>4504</v>
      </c>
      <c r="B202" s="436"/>
      <c r="C202" s="436"/>
      <c r="D202" s="436"/>
      <c r="E202" s="436"/>
      <c r="F202" s="436">
        <v>121</v>
      </c>
      <c r="G202" s="436">
        <v>137</v>
      </c>
      <c r="H202" s="436">
        <v>122</v>
      </c>
      <c r="I202" s="436">
        <v>117</v>
      </c>
      <c r="J202" s="436">
        <v>108</v>
      </c>
      <c r="K202" s="436">
        <v>112</v>
      </c>
      <c r="L202" s="436">
        <v>102</v>
      </c>
      <c r="M202" s="436">
        <v>97</v>
      </c>
      <c r="N202" s="437">
        <v>916</v>
      </c>
    </row>
    <row r="203" spans="1:14" x14ac:dyDescent="0.45">
      <c r="A203" s="425" t="s">
        <v>4568</v>
      </c>
      <c r="B203" s="436">
        <v>46</v>
      </c>
      <c r="C203" s="436">
        <v>47</v>
      </c>
      <c r="D203" s="436">
        <v>60</v>
      </c>
      <c r="E203" s="436">
        <v>35</v>
      </c>
      <c r="F203" s="436"/>
      <c r="G203" s="436"/>
      <c r="H203" s="436"/>
      <c r="I203" s="436"/>
      <c r="J203" s="436"/>
      <c r="K203" s="436"/>
      <c r="L203" s="436"/>
      <c r="M203" s="436"/>
      <c r="N203" s="437">
        <v>188</v>
      </c>
    </row>
    <row r="204" spans="1:14" x14ac:dyDescent="0.45">
      <c r="A204" s="425" t="s">
        <v>14177</v>
      </c>
      <c r="B204" s="436">
        <v>18</v>
      </c>
      <c r="C204" s="436">
        <v>27</v>
      </c>
      <c r="D204" s="436">
        <v>20</v>
      </c>
      <c r="E204" s="436">
        <v>17</v>
      </c>
      <c r="F204" s="436"/>
      <c r="G204" s="436"/>
      <c r="H204" s="436"/>
      <c r="I204" s="436"/>
      <c r="J204" s="436"/>
      <c r="K204" s="436"/>
      <c r="L204" s="436"/>
      <c r="M204" s="436"/>
      <c r="N204" s="437">
        <v>82</v>
      </c>
    </row>
    <row r="205" spans="1:14" x14ac:dyDescent="0.45">
      <c r="A205" s="425" t="s">
        <v>3644</v>
      </c>
      <c r="B205" s="436"/>
      <c r="C205" s="436"/>
      <c r="D205" s="436"/>
      <c r="E205" s="436"/>
      <c r="F205" s="436">
        <v>62</v>
      </c>
      <c r="G205" s="436">
        <v>55</v>
      </c>
      <c r="H205" s="436">
        <v>77</v>
      </c>
      <c r="I205" s="436">
        <v>72</v>
      </c>
      <c r="J205" s="436">
        <v>78</v>
      </c>
      <c r="K205" s="436">
        <v>74</v>
      </c>
      <c r="L205" s="436">
        <v>50</v>
      </c>
      <c r="M205" s="436">
        <v>39</v>
      </c>
      <c r="N205" s="437">
        <v>507</v>
      </c>
    </row>
    <row r="206" spans="1:14" x14ac:dyDescent="0.45">
      <c r="A206" s="425" t="s">
        <v>3685</v>
      </c>
      <c r="B206" s="436">
        <v>29</v>
      </c>
      <c r="C206" s="436">
        <v>37</v>
      </c>
      <c r="D206" s="436">
        <v>34</v>
      </c>
      <c r="E206" s="436">
        <v>24</v>
      </c>
      <c r="F206" s="436">
        <v>25</v>
      </c>
      <c r="G206" s="436">
        <v>39</v>
      </c>
      <c r="H206" s="436">
        <v>24</v>
      </c>
      <c r="I206" s="436">
        <v>36</v>
      </c>
      <c r="J206" s="436">
        <v>31</v>
      </c>
      <c r="K206" s="436">
        <v>36</v>
      </c>
      <c r="L206" s="436">
        <v>20</v>
      </c>
      <c r="M206" s="436">
        <v>24</v>
      </c>
      <c r="N206" s="437">
        <v>359</v>
      </c>
    </row>
    <row r="207" spans="1:14" x14ac:dyDescent="0.45">
      <c r="A207" s="425" t="s">
        <v>3825</v>
      </c>
      <c r="B207" s="436">
        <v>32</v>
      </c>
      <c r="C207" s="436">
        <v>37</v>
      </c>
      <c r="D207" s="436">
        <v>31</v>
      </c>
      <c r="E207" s="436">
        <v>28</v>
      </c>
      <c r="F207" s="436">
        <v>22</v>
      </c>
      <c r="G207" s="436">
        <v>36</v>
      </c>
      <c r="H207" s="436">
        <v>22</v>
      </c>
      <c r="I207" s="436">
        <v>16</v>
      </c>
      <c r="J207" s="436">
        <v>32</v>
      </c>
      <c r="K207" s="436">
        <v>26</v>
      </c>
      <c r="L207" s="436">
        <v>30</v>
      </c>
      <c r="M207" s="436">
        <v>34</v>
      </c>
      <c r="N207" s="437">
        <v>346</v>
      </c>
    </row>
    <row r="208" spans="1:14" x14ac:dyDescent="0.45">
      <c r="A208" s="425" t="s">
        <v>3826</v>
      </c>
      <c r="B208" s="436">
        <v>24</v>
      </c>
      <c r="C208" s="436">
        <v>37</v>
      </c>
      <c r="D208" s="436">
        <v>25</v>
      </c>
      <c r="E208" s="436">
        <v>36</v>
      </c>
      <c r="F208" s="436">
        <v>36</v>
      </c>
      <c r="G208" s="436">
        <v>36</v>
      </c>
      <c r="H208" s="436">
        <v>22</v>
      </c>
      <c r="I208" s="436">
        <v>29</v>
      </c>
      <c r="J208" s="436">
        <v>39</v>
      </c>
      <c r="K208" s="436">
        <v>33</v>
      </c>
      <c r="L208" s="436">
        <v>32</v>
      </c>
      <c r="M208" s="436">
        <v>29</v>
      </c>
      <c r="N208" s="437">
        <v>378</v>
      </c>
    </row>
    <row r="209" spans="1:14" x14ac:dyDescent="0.45">
      <c r="A209" s="425" t="s">
        <v>3892</v>
      </c>
      <c r="B209" s="436">
        <v>33</v>
      </c>
      <c r="C209" s="436">
        <v>35</v>
      </c>
      <c r="D209" s="436">
        <v>27</v>
      </c>
      <c r="E209" s="436">
        <v>40</v>
      </c>
      <c r="F209" s="436">
        <v>24</v>
      </c>
      <c r="G209" s="436">
        <v>30</v>
      </c>
      <c r="H209" s="436">
        <v>41</v>
      </c>
      <c r="I209" s="436">
        <v>31</v>
      </c>
      <c r="J209" s="436">
        <v>29</v>
      </c>
      <c r="K209" s="436">
        <v>37</v>
      </c>
      <c r="L209" s="436">
        <v>38</v>
      </c>
      <c r="M209" s="436">
        <v>37</v>
      </c>
      <c r="N209" s="437">
        <v>402</v>
      </c>
    </row>
    <row r="210" spans="1:14" x14ac:dyDescent="0.45">
      <c r="A210" s="425" t="s">
        <v>3955</v>
      </c>
      <c r="B210" s="436">
        <v>85</v>
      </c>
      <c r="C210" s="436">
        <v>81</v>
      </c>
      <c r="D210" s="436">
        <v>78</v>
      </c>
      <c r="E210" s="436">
        <v>98</v>
      </c>
      <c r="F210" s="436">
        <v>84</v>
      </c>
      <c r="G210" s="436">
        <v>90</v>
      </c>
      <c r="H210" s="436">
        <v>92</v>
      </c>
      <c r="I210" s="436">
        <v>76</v>
      </c>
      <c r="J210" s="436">
        <v>86</v>
      </c>
      <c r="K210" s="436">
        <v>98</v>
      </c>
      <c r="L210" s="436">
        <v>84</v>
      </c>
      <c r="M210" s="436">
        <v>94</v>
      </c>
      <c r="N210" s="437">
        <v>1046</v>
      </c>
    </row>
    <row r="211" spans="1:14" x14ac:dyDescent="0.45">
      <c r="A211" s="425" t="s">
        <v>14067</v>
      </c>
      <c r="B211" s="436">
        <v>7</v>
      </c>
      <c r="C211" s="436">
        <v>3</v>
      </c>
      <c r="D211" s="436">
        <v>9</v>
      </c>
      <c r="E211" s="436">
        <v>4</v>
      </c>
      <c r="F211" s="436">
        <v>16</v>
      </c>
      <c r="G211" s="436">
        <v>12</v>
      </c>
      <c r="H211" s="436">
        <v>10</v>
      </c>
      <c r="I211" s="436">
        <v>12</v>
      </c>
      <c r="J211" s="436">
        <v>18</v>
      </c>
      <c r="K211" s="436">
        <v>18</v>
      </c>
      <c r="L211" s="436">
        <v>15</v>
      </c>
      <c r="M211" s="436">
        <v>16</v>
      </c>
      <c r="N211" s="437">
        <v>140</v>
      </c>
    </row>
    <row r="212" spans="1:14" x14ac:dyDescent="0.45">
      <c r="A212" s="425" t="s">
        <v>4471</v>
      </c>
      <c r="B212" s="436"/>
      <c r="C212" s="436"/>
      <c r="D212" s="436"/>
      <c r="E212" s="436"/>
      <c r="F212" s="436"/>
      <c r="G212" s="436"/>
      <c r="H212" s="436">
        <v>218</v>
      </c>
      <c r="I212" s="436">
        <v>238</v>
      </c>
      <c r="J212" s="436">
        <v>237</v>
      </c>
      <c r="K212" s="436">
        <v>214</v>
      </c>
      <c r="L212" s="436">
        <v>212</v>
      </c>
      <c r="M212" s="436">
        <v>195</v>
      </c>
      <c r="N212" s="437">
        <v>1314</v>
      </c>
    </row>
    <row r="213" spans="1:14" x14ac:dyDescent="0.45">
      <c r="A213" s="425" t="s">
        <v>14068</v>
      </c>
      <c r="B213" s="436"/>
      <c r="C213" s="436"/>
      <c r="D213" s="436">
        <v>195</v>
      </c>
      <c r="E213" s="436">
        <v>189</v>
      </c>
      <c r="F213" s="436">
        <v>197</v>
      </c>
      <c r="G213" s="436">
        <v>219</v>
      </c>
      <c r="H213" s="436"/>
      <c r="I213" s="436"/>
      <c r="J213" s="436"/>
      <c r="K213" s="436"/>
      <c r="L213" s="436"/>
      <c r="M213" s="436"/>
      <c r="N213" s="437">
        <v>800</v>
      </c>
    </row>
    <row r="214" spans="1:14" x14ac:dyDescent="0.45">
      <c r="A214" s="425" t="s">
        <v>18176</v>
      </c>
      <c r="B214" s="436">
        <v>198</v>
      </c>
      <c r="C214" s="436">
        <v>199</v>
      </c>
      <c r="D214" s="436"/>
      <c r="E214" s="436"/>
      <c r="F214" s="436"/>
      <c r="G214" s="436"/>
      <c r="H214" s="436"/>
      <c r="I214" s="436"/>
      <c r="J214" s="436"/>
      <c r="K214" s="436"/>
      <c r="L214" s="436"/>
      <c r="M214" s="436"/>
      <c r="N214" s="437">
        <v>397</v>
      </c>
    </row>
    <row r="215" spans="1:14" x14ac:dyDescent="0.45">
      <c r="A215" s="425" t="s">
        <v>4034</v>
      </c>
      <c r="B215" s="436">
        <v>121</v>
      </c>
      <c r="C215" s="436">
        <v>129</v>
      </c>
      <c r="D215" s="436">
        <v>114</v>
      </c>
      <c r="E215" s="436">
        <v>106</v>
      </c>
      <c r="F215" s="436"/>
      <c r="G215" s="436"/>
      <c r="H215" s="436"/>
      <c r="I215" s="436"/>
      <c r="J215" s="436"/>
      <c r="K215" s="436"/>
      <c r="L215" s="436"/>
      <c r="M215" s="436"/>
      <c r="N215" s="437">
        <v>470</v>
      </c>
    </row>
    <row r="216" spans="1:14" x14ac:dyDescent="0.45">
      <c r="A216" s="425" t="s">
        <v>4035</v>
      </c>
      <c r="B216" s="436"/>
      <c r="C216" s="436"/>
      <c r="D216" s="436"/>
      <c r="E216" s="436"/>
      <c r="F216" s="436">
        <v>124</v>
      </c>
      <c r="G216" s="436">
        <v>143</v>
      </c>
      <c r="H216" s="436">
        <v>124</v>
      </c>
      <c r="I216" s="436">
        <v>127</v>
      </c>
      <c r="J216" s="436">
        <v>115</v>
      </c>
      <c r="K216" s="436">
        <v>130</v>
      </c>
      <c r="L216" s="436">
        <v>118</v>
      </c>
      <c r="M216" s="436">
        <v>116</v>
      </c>
      <c r="N216" s="437">
        <v>997</v>
      </c>
    </row>
    <row r="217" spans="1:14" x14ac:dyDescent="0.45">
      <c r="A217" s="425" t="s">
        <v>4477</v>
      </c>
      <c r="B217" s="436">
        <v>130</v>
      </c>
      <c r="C217" s="436">
        <v>137</v>
      </c>
      <c r="D217" s="436">
        <v>112</v>
      </c>
      <c r="E217" s="436">
        <v>113</v>
      </c>
      <c r="F217" s="436">
        <v>103</v>
      </c>
      <c r="G217" s="436">
        <v>102</v>
      </c>
      <c r="H217" s="436">
        <v>90</v>
      </c>
      <c r="I217" s="436">
        <v>77</v>
      </c>
      <c r="J217" s="436">
        <v>63</v>
      </c>
      <c r="K217" s="436">
        <v>83</v>
      </c>
      <c r="L217" s="436">
        <v>60</v>
      </c>
      <c r="M217" s="436">
        <v>52</v>
      </c>
      <c r="N217" s="437">
        <v>1122</v>
      </c>
    </row>
    <row r="218" spans="1:14" x14ac:dyDescent="0.45">
      <c r="A218" s="425" t="s">
        <v>4421</v>
      </c>
      <c r="B218" s="436">
        <v>187</v>
      </c>
      <c r="C218" s="436">
        <v>221</v>
      </c>
      <c r="D218" s="436">
        <v>193</v>
      </c>
      <c r="E218" s="436">
        <v>211</v>
      </c>
      <c r="F218" s="436"/>
      <c r="G218" s="436"/>
      <c r="H218" s="436"/>
      <c r="I218" s="436"/>
      <c r="J218" s="436"/>
      <c r="K218" s="436"/>
      <c r="L218" s="436"/>
      <c r="M218" s="436"/>
      <c r="N218" s="437">
        <v>812</v>
      </c>
    </row>
    <row r="219" spans="1:14" x14ac:dyDescent="0.45">
      <c r="A219" s="425" t="s">
        <v>4420</v>
      </c>
      <c r="B219" s="436"/>
      <c r="C219" s="436"/>
      <c r="D219" s="436"/>
      <c r="E219" s="436"/>
      <c r="F219" s="436">
        <v>191</v>
      </c>
      <c r="G219" s="436">
        <v>184</v>
      </c>
      <c r="H219" s="436">
        <v>190</v>
      </c>
      <c r="I219" s="436">
        <v>177</v>
      </c>
      <c r="J219" s="436">
        <v>169</v>
      </c>
      <c r="K219" s="436">
        <v>198</v>
      </c>
      <c r="L219" s="436">
        <v>193</v>
      </c>
      <c r="M219" s="436">
        <v>201</v>
      </c>
      <c r="N219" s="437">
        <v>1503</v>
      </c>
    </row>
    <row r="220" spans="1:14" x14ac:dyDescent="0.45">
      <c r="A220" s="425" t="s">
        <v>4036</v>
      </c>
      <c r="B220" s="436"/>
      <c r="C220" s="436"/>
      <c r="D220" s="436"/>
      <c r="E220" s="436"/>
      <c r="F220" s="436">
        <v>63</v>
      </c>
      <c r="G220" s="436">
        <v>54</v>
      </c>
      <c r="H220" s="436">
        <v>49</v>
      </c>
      <c r="I220" s="436">
        <v>41</v>
      </c>
      <c r="J220" s="436">
        <v>41</v>
      </c>
      <c r="K220" s="436">
        <v>50</v>
      </c>
      <c r="L220" s="436">
        <v>31</v>
      </c>
      <c r="M220" s="436">
        <v>46</v>
      </c>
      <c r="N220" s="437">
        <v>375</v>
      </c>
    </row>
    <row r="221" spans="1:14" x14ac:dyDescent="0.45">
      <c r="A221" s="425" t="s">
        <v>11137</v>
      </c>
      <c r="B221" s="436">
        <v>44</v>
      </c>
      <c r="C221" s="436">
        <v>51</v>
      </c>
      <c r="D221" s="436">
        <v>54</v>
      </c>
      <c r="E221" s="436">
        <v>49</v>
      </c>
      <c r="F221" s="436"/>
      <c r="G221" s="436"/>
      <c r="H221" s="436"/>
      <c r="I221" s="436"/>
      <c r="J221" s="436"/>
      <c r="K221" s="436"/>
      <c r="L221" s="436"/>
      <c r="M221" s="436"/>
      <c r="N221" s="437">
        <v>198</v>
      </c>
    </row>
    <row r="222" spans="1:14" x14ac:dyDescent="0.45">
      <c r="A222" s="425" t="s">
        <v>4190</v>
      </c>
      <c r="B222" s="436"/>
      <c r="C222" s="436"/>
      <c r="D222" s="436"/>
      <c r="E222" s="436"/>
      <c r="F222" s="436">
        <v>76</v>
      </c>
      <c r="G222" s="436">
        <v>90</v>
      </c>
      <c r="H222" s="436">
        <v>55</v>
      </c>
      <c r="I222" s="436">
        <v>103</v>
      </c>
      <c r="J222" s="436">
        <v>64</v>
      </c>
      <c r="K222" s="436">
        <v>83</v>
      </c>
      <c r="L222" s="436">
        <v>61</v>
      </c>
      <c r="M222" s="436">
        <v>82</v>
      </c>
      <c r="N222" s="437">
        <v>614</v>
      </c>
    </row>
    <row r="223" spans="1:14" x14ac:dyDescent="0.45">
      <c r="A223" s="425" t="s">
        <v>3762</v>
      </c>
      <c r="B223" s="436">
        <v>18</v>
      </c>
      <c r="C223" s="436">
        <v>22</v>
      </c>
      <c r="D223" s="436">
        <v>11</v>
      </c>
      <c r="E223" s="436">
        <v>17</v>
      </c>
      <c r="F223" s="436">
        <v>17</v>
      </c>
      <c r="G223" s="436">
        <v>19</v>
      </c>
      <c r="H223" s="436">
        <v>9</v>
      </c>
      <c r="I223" s="436">
        <v>14</v>
      </c>
      <c r="J223" s="436">
        <v>21</v>
      </c>
      <c r="K223" s="436">
        <v>15</v>
      </c>
      <c r="L223" s="436">
        <v>20</v>
      </c>
      <c r="M223" s="436">
        <v>22</v>
      </c>
      <c r="N223" s="437">
        <v>205</v>
      </c>
    </row>
    <row r="224" spans="1:14" x14ac:dyDescent="0.45">
      <c r="A224" s="425" t="s">
        <v>4145</v>
      </c>
      <c r="B224" s="436">
        <v>779</v>
      </c>
      <c r="C224" s="436">
        <v>725</v>
      </c>
      <c r="D224" s="436">
        <v>815</v>
      </c>
      <c r="E224" s="436">
        <v>735</v>
      </c>
      <c r="F224" s="436">
        <v>976</v>
      </c>
      <c r="G224" s="436">
        <v>992</v>
      </c>
      <c r="H224" s="436">
        <v>753</v>
      </c>
      <c r="I224" s="436">
        <v>688</v>
      </c>
      <c r="J224" s="436">
        <v>606</v>
      </c>
      <c r="K224" s="436">
        <v>511</v>
      </c>
      <c r="L224" s="436">
        <v>715</v>
      </c>
      <c r="M224" s="436">
        <v>497</v>
      </c>
      <c r="N224" s="437">
        <v>8792</v>
      </c>
    </row>
    <row r="225" spans="1:14" x14ac:dyDescent="0.45">
      <c r="A225" s="425" t="s">
        <v>4557</v>
      </c>
      <c r="B225" s="436">
        <v>31</v>
      </c>
      <c r="C225" s="436">
        <v>31</v>
      </c>
      <c r="D225" s="436">
        <v>39</v>
      </c>
      <c r="E225" s="436">
        <v>23</v>
      </c>
      <c r="F225" s="436">
        <v>72</v>
      </c>
      <c r="G225" s="436">
        <v>80</v>
      </c>
      <c r="H225" s="436">
        <v>74</v>
      </c>
      <c r="I225" s="436">
        <v>74</v>
      </c>
      <c r="J225" s="436">
        <v>86</v>
      </c>
      <c r="K225" s="436">
        <v>65</v>
      </c>
      <c r="L225" s="436">
        <v>77</v>
      </c>
      <c r="M225" s="436">
        <v>62</v>
      </c>
      <c r="N225" s="437">
        <v>714</v>
      </c>
    </row>
    <row r="226" spans="1:14" x14ac:dyDescent="0.45">
      <c r="A226" s="425" t="s">
        <v>3916</v>
      </c>
      <c r="B226" s="436">
        <v>35</v>
      </c>
      <c r="C226" s="436">
        <v>39</v>
      </c>
      <c r="D226" s="436">
        <v>36</v>
      </c>
      <c r="E226" s="436">
        <v>41</v>
      </c>
      <c r="F226" s="436">
        <v>30</v>
      </c>
      <c r="G226" s="436">
        <v>33</v>
      </c>
      <c r="H226" s="436">
        <v>29</v>
      </c>
      <c r="I226" s="436">
        <v>38</v>
      </c>
      <c r="J226" s="436">
        <v>53</v>
      </c>
      <c r="K226" s="436">
        <v>36</v>
      </c>
      <c r="L226" s="436">
        <v>37</v>
      </c>
      <c r="M226" s="436">
        <v>34</v>
      </c>
      <c r="N226" s="437">
        <v>441</v>
      </c>
    </row>
    <row r="227" spans="1:14" x14ac:dyDescent="0.45">
      <c r="A227" s="425" t="s">
        <v>3905</v>
      </c>
      <c r="B227" s="436">
        <v>24</v>
      </c>
      <c r="C227" s="436">
        <v>32</v>
      </c>
      <c r="D227" s="436">
        <v>26</v>
      </c>
      <c r="E227" s="436">
        <v>30</v>
      </c>
      <c r="F227" s="436">
        <v>24</v>
      </c>
      <c r="G227" s="436">
        <v>32</v>
      </c>
      <c r="H227" s="436">
        <v>36</v>
      </c>
      <c r="I227" s="436">
        <v>15</v>
      </c>
      <c r="J227" s="436">
        <v>14</v>
      </c>
      <c r="K227" s="436">
        <v>23</v>
      </c>
      <c r="L227" s="436">
        <v>19</v>
      </c>
      <c r="M227" s="436">
        <v>33</v>
      </c>
      <c r="N227" s="437">
        <v>308</v>
      </c>
    </row>
    <row r="228" spans="1:14" x14ac:dyDescent="0.45">
      <c r="A228" s="425" t="s">
        <v>4038</v>
      </c>
      <c r="B228" s="436"/>
      <c r="C228" s="436"/>
      <c r="D228" s="436"/>
      <c r="E228" s="436"/>
      <c r="F228" s="436">
        <v>160</v>
      </c>
      <c r="G228" s="436">
        <v>165</v>
      </c>
      <c r="H228" s="436">
        <v>145</v>
      </c>
      <c r="I228" s="436">
        <v>155</v>
      </c>
      <c r="J228" s="436">
        <v>159</v>
      </c>
      <c r="K228" s="436">
        <v>182</v>
      </c>
      <c r="L228" s="436">
        <v>153</v>
      </c>
      <c r="M228" s="436">
        <v>161</v>
      </c>
      <c r="N228" s="437">
        <v>1280</v>
      </c>
    </row>
    <row r="229" spans="1:14" x14ac:dyDescent="0.45">
      <c r="A229" s="425" t="s">
        <v>4037</v>
      </c>
      <c r="B229" s="436">
        <v>162</v>
      </c>
      <c r="C229" s="436">
        <v>162</v>
      </c>
      <c r="D229" s="436">
        <v>162</v>
      </c>
      <c r="E229" s="436">
        <v>161</v>
      </c>
      <c r="F229" s="436"/>
      <c r="G229" s="436"/>
      <c r="H229" s="436"/>
      <c r="I229" s="436"/>
      <c r="J229" s="436"/>
      <c r="K229" s="436"/>
      <c r="L229" s="436"/>
      <c r="M229" s="436"/>
      <c r="N229" s="437">
        <v>647</v>
      </c>
    </row>
    <row r="230" spans="1:14" x14ac:dyDescent="0.45">
      <c r="A230" s="425" t="s">
        <v>18227</v>
      </c>
      <c r="B230" s="436"/>
      <c r="C230" s="436">
        <v>1</v>
      </c>
      <c r="D230" s="436"/>
      <c r="E230" s="436"/>
      <c r="F230" s="436"/>
      <c r="G230" s="436"/>
      <c r="H230" s="436"/>
      <c r="I230" s="436"/>
      <c r="J230" s="436"/>
      <c r="K230" s="436"/>
      <c r="L230" s="436"/>
      <c r="M230" s="436"/>
      <c r="N230" s="437">
        <v>1</v>
      </c>
    </row>
    <row r="231" spans="1:14" x14ac:dyDescent="0.45">
      <c r="A231" s="425" t="s">
        <v>3984</v>
      </c>
      <c r="B231" s="436">
        <v>147</v>
      </c>
      <c r="C231" s="436">
        <v>153</v>
      </c>
      <c r="D231" s="436">
        <v>153</v>
      </c>
      <c r="E231" s="436">
        <v>125</v>
      </c>
      <c r="F231" s="436">
        <v>1</v>
      </c>
      <c r="G231" s="436">
        <v>1</v>
      </c>
      <c r="H231" s="436"/>
      <c r="I231" s="436"/>
      <c r="J231" s="436"/>
      <c r="K231" s="436"/>
      <c r="L231" s="436"/>
      <c r="M231" s="436"/>
      <c r="N231" s="437">
        <v>580</v>
      </c>
    </row>
    <row r="232" spans="1:14" x14ac:dyDescent="0.45">
      <c r="A232" s="425" t="s">
        <v>11252</v>
      </c>
      <c r="B232" s="436"/>
      <c r="C232" s="436"/>
      <c r="D232" s="436"/>
      <c r="E232" s="436"/>
      <c r="F232" s="436">
        <v>136</v>
      </c>
      <c r="G232" s="436">
        <v>162</v>
      </c>
      <c r="H232" s="436">
        <v>135</v>
      </c>
      <c r="I232" s="436">
        <v>138</v>
      </c>
      <c r="J232" s="436">
        <v>135</v>
      </c>
      <c r="K232" s="436">
        <v>155</v>
      </c>
      <c r="L232" s="436">
        <v>143</v>
      </c>
      <c r="M232" s="436">
        <v>150</v>
      </c>
      <c r="N232" s="437">
        <v>1154</v>
      </c>
    </row>
    <row r="233" spans="1:14" x14ac:dyDescent="0.45">
      <c r="A233" s="425" t="s">
        <v>3780</v>
      </c>
      <c r="B233" s="436"/>
      <c r="C233" s="436"/>
      <c r="D233" s="436"/>
      <c r="E233" s="436"/>
      <c r="F233" s="436">
        <v>70</v>
      </c>
      <c r="G233" s="436">
        <v>84</v>
      </c>
      <c r="H233" s="436">
        <v>81</v>
      </c>
      <c r="I233" s="436">
        <v>80</v>
      </c>
      <c r="J233" s="436">
        <v>64</v>
      </c>
      <c r="K233" s="436">
        <v>74</v>
      </c>
      <c r="L233" s="436">
        <v>74</v>
      </c>
      <c r="M233" s="436">
        <v>78</v>
      </c>
      <c r="N233" s="437">
        <v>605</v>
      </c>
    </row>
    <row r="234" spans="1:14" x14ac:dyDescent="0.45">
      <c r="A234" s="425" t="s">
        <v>3781</v>
      </c>
      <c r="B234" s="436">
        <v>31</v>
      </c>
      <c r="C234" s="436">
        <v>51</v>
      </c>
      <c r="D234" s="436">
        <v>48</v>
      </c>
      <c r="E234" s="436">
        <v>33</v>
      </c>
      <c r="F234" s="436"/>
      <c r="G234" s="436"/>
      <c r="H234" s="436"/>
      <c r="I234" s="436"/>
      <c r="J234" s="436"/>
      <c r="K234" s="436"/>
      <c r="L234" s="436"/>
      <c r="M234" s="436"/>
      <c r="N234" s="437">
        <v>163</v>
      </c>
    </row>
    <row r="235" spans="1:14" x14ac:dyDescent="0.45">
      <c r="A235" s="425" t="s">
        <v>3782</v>
      </c>
      <c r="B235" s="436">
        <v>34</v>
      </c>
      <c r="C235" s="436">
        <v>37</v>
      </c>
      <c r="D235" s="436">
        <v>39</v>
      </c>
      <c r="E235" s="436">
        <v>37</v>
      </c>
      <c r="F235" s="436"/>
      <c r="G235" s="436"/>
      <c r="H235" s="436"/>
      <c r="I235" s="436"/>
      <c r="J235" s="436"/>
      <c r="K235" s="436"/>
      <c r="L235" s="436"/>
      <c r="M235" s="436"/>
      <c r="N235" s="437">
        <v>147</v>
      </c>
    </row>
    <row r="236" spans="1:14" x14ac:dyDescent="0.45">
      <c r="A236" s="425" t="s">
        <v>3609</v>
      </c>
      <c r="B236" s="436"/>
      <c r="C236" s="436"/>
      <c r="D236" s="436"/>
      <c r="E236" s="436"/>
      <c r="F236" s="436">
        <v>56</v>
      </c>
      <c r="G236" s="436">
        <v>86</v>
      </c>
      <c r="H236" s="436">
        <v>50</v>
      </c>
      <c r="I236" s="436">
        <v>103</v>
      </c>
      <c r="J236" s="436">
        <v>40</v>
      </c>
      <c r="K236" s="436">
        <v>57</v>
      </c>
      <c r="L236" s="436">
        <v>44</v>
      </c>
      <c r="M236" s="436">
        <v>79</v>
      </c>
      <c r="N236" s="437">
        <v>515</v>
      </c>
    </row>
    <row r="237" spans="1:14" x14ac:dyDescent="0.45">
      <c r="A237" s="425" t="s">
        <v>3603</v>
      </c>
      <c r="B237" s="436">
        <v>183</v>
      </c>
      <c r="C237" s="436">
        <v>171</v>
      </c>
      <c r="D237" s="436">
        <v>162</v>
      </c>
      <c r="E237" s="436">
        <v>187</v>
      </c>
      <c r="F237" s="436"/>
      <c r="G237" s="436"/>
      <c r="H237" s="436"/>
      <c r="I237" s="436"/>
      <c r="J237" s="436"/>
      <c r="K237" s="436"/>
      <c r="L237" s="436"/>
      <c r="M237" s="436"/>
      <c r="N237" s="437">
        <v>703</v>
      </c>
    </row>
    <row r="238" spans="1:14" x14ac:dyDescent="0.45">
      <c r="A238" s="425" t="s">
        <v>3604</v>
      </c>
      <c r="B238" s="436"/>
      <c r="C238" s="436"/>
      <c r="D238" s="436"/>
      <c r="E238" s="436"/>
      <c r="F238" s="436">
        <v>172</v>
      </c>
      <c r="G238" s="436">
        <v>193</v>
      </c>
      <c r="H238" s="436">
        <v>151</v>
      </c>
      <c r="I238" s="436">
        <v>182</v>
      </c>
      <c r="J238" s="436">
        <v>93</v>
      </c>
      <c r="K238" s="436">
        <v>115</v>
      </c>
      <c r="L238" s="436">
        <v>117</v>
      </c>
      <c r="M238" s="436">
        <v>116</v>
      </c>
      <c r="N238" s="437">
        <v>1139</v>
      </c>
    </row>
    <row r="239" spans="1:14" x14ac:dyDescent="0.45">
      <c r="A239" s="425" t="s">
        <v>4089</v>
      </c>
      <c r="B239" s="436"/>
      <c r="C239" s="436"/>
      <c r="D239" s="436"/>
      <c r="E239" s="436"/>
      <c r="F239" s="436">
        <v>109</v>
      </c>
      <c r="G239" s="436">
        <v>100</v>
      </c>
      <c r="H239" s="436">
        <v>102</v>
      </c>
      <c r="I239" s="436">
        <v>107</v>
      </c>
      <c r="J239" s="436">
        <v>94</v>
      </c>
      <c r="K239" s="436">
        <v>91</v>
      </c>
      <c r="L239" s="436">
        <v>96</v>
      </c>
      <c r="M239" s="436">
        <v>117</v>
      </c>
      <c r="N239" s="437">
        <v>816</v>
      </c>
    </row>
    <row r="240" spans="1:14" x14ac:dyDescent="0.45">
      <c r="A240" s="425" t="s">
        <v>4090</v>
      </c>
      <c r="B240" s="436">
        <v>102</v>
      </c>
      <c r="C240" s="436">
        <v>115</v>
      </c>
      <c r="D240" s="436">
        <v>110</v>
      </c>
      <c r="E240" s="436">
        <v>121</v>
      </c>
      <c r="F240" s="436"/>
      <c r="G240" s="436"/>
      <c r="H240" s="436"/>
      <c r="I240" s="436"/>
      <c r="J240" s="436"/>
      <c r="K240" s="436"/>
      <c r="L240" s="436"/>
      <c r="M240" s="436"/>
      <c r="N240" s="437">
        <v>448</v>
      </c>
    </row>
    <row r="241" spans="1:14" x14ac:dyDescent="0.45">
      <c r="A241" s="425" t="s">
        <v>3686</v>
      </c>
      <c r="B241" s="436">
        <v>20</v>
      </c>
      <c r="C241" s="436">
        <v>20</v>
      </c>
      <c r="D241" s="436">
        <v>19</v>
      </c>
      <c r="E241" s="436">
        <v>26</v>
      </c>
      <c r="F241" s="436">
        <v>19</v>
      </c>
      <c r="G241" s="436">
        <v>19</v>
      </c>
      <c r="H241" s="436">
        <v>21</v>
      </c>
      <c r="I241" s="436">
        <v>17</v>
      </c>
      <c r="J241" s="436">
        <v>23</v>
      </c>
      <c r="K241" s="436">
        <v>17</v>
      </c>
      <c r="L241" s="436">
        <v>24</v>
      </c>
      <c r="M241" s="436">
        <v>23</v>
      </c>
      <c r="N241" s="437">
        <v>248</v>
      </c>
    </row>
    <row r="242" spans="1:14" x14ac:dyDescent="0.45">
      <c r="A242" s="425" t="s">
        <v>4075</v>
      </c>
      <c r="B242" s="436"/>
      <c r="C242" s="436"/>
      <c r="D242" s="436"/>
      <c r="E242" s="436"/>
      <c r="F242" s="436">
        <v>199</v>
      </c>
      <c r="G242" s="436">
        <v>202</v>
      </c>
      <c r="H242" s="436">
        <v>184</v>
      </c>
      <c r="I242" s="436">
        <v>204</v>
      </c>
      <c r="J242" s="436">
        <v>176</v>
      </c>
      <c r="K242" s="436">
        <v>205</v>
      </c>
      <c r="L242" s="436">
        <v>178</v>
      </c>
      <c r="M242" s="436">
        <v>200</v>
      </c>
      <c r="N242" s="437">
        <v>1548</v>
      </c>
    </row>
    <row r="243" spans="1:14" x14ac:dyDescent="0.45">
      <c r="A243" s="425" t="s">
        <v>4076</v>
      </c>
      <c r="B243" s="436">
        <v>180</v>
      </c>
      <c r="C243" s="436">
        <v>212</v>
      </c>
      <c r="D243" s="436">
        <v>183</v>
      </c>
      <c r="E243" s="436">
        <v>223</v>
      </c>
      <c r="F243" s="436"/>
      <c r="G243" s="436"/>
      <c r="H243" s="436"/>
      <c r="I243" s="436"/>
      <c r="J243" s="436"/>
      <c r="K243" s="436"/>
      <c r="L243" s="436"/>
      <c r="M243" s="436"/>
      <c r="N243" s="437">
        <v>798</v>
      </c>
    </row>
    <row r="244" spans="1:14" x14ac:dyDescent="0.45">
      <c r="A244" s="425" t="s">
        <v>3790</v>
      </c>
      <c r="B244" s="436"/>
      <c r="C244" s="436"/>
      <c r="D244" s="436"/>
      <c r="E244" s="436"/>
      <c r="F244" s="436">
        <v>73</v>
      </c>
      <c r="G244" s="436">
        <v>91</v>
      </c>
      <c r="H244" s="436">
        <v>66</v>
      </c>
      <c r="I244" s="436">
        <v>80</v>
      </c>
      <c r="J244" s="436">
        <v>69</v>
      </c>
      <c r="K244" s="436">
        <v>81</v>
      </c>
      <c r="L244" s="436">
        <v>71</v>
      </c>
      <c r="M244" s="436">
        <v>80</v>
      </c>
      <c r="N244" s="437">
        <v>611</v>
      </c>
    </row>
    <row r="245" spans="1:14" x14ac:dyDescent="0.45">
      <c r="A245" s="425" t="s">
        <v>3791</v>
      </c>
      <c r="B245" s="436">
        <v>84</v>
      </c>
      <c r="C245" s="436">
        <v>74</v>
      </c>
      <c r="D245" s="436">
        <v>78</v>
      </c>
      <c r="E245" s="436">
        <v>83</v>
      </c>
      <c r="F245" s="436"/>
      <c r="G245" s="436"/>
      <c r="H245" s="436"/>
      <c r="I245" s="436"/>
      <c r="J245" s="436"/>
      <c r="K245" s="436"/>
      <c r="L245" s="436"/>
      <c r="M245" s="436"/>
      <c r="N245" s="437">
        <v>319</v>
      </c>
    </row>
    <row r="246" spans="1:14" x14ac:dyDescent="0.45">
      <c r="A246" s="425" t="s">
        <v>3941</v>
      </c>
      <c r="B246" s="436">
        <v>26</v>
      </c>
      <c r="C246" s="436">
        <v>27</v>
      </c>
      <c r="D246" s="436">
        <v>26</v>
      </c>
      <c r="E246" s="436">
        <v>30</v>
      </c>
      <c r="F246" s="436">
        <v>33</v>
      </c>
      <c r="G246" s="436">
        <v>35</v>
      </c>
      <c r="H246" s="436">
        <v>32</v>
      </c>
      <c r="I246" s="436">
        <v>32</v>
      </c>
      <c r="J246" s="436">
        <v>24</v>
      </c>
      <c r="K246" s="436">
        <v>30</v>
      </c>
      <c r="L246" s="436">
        <v>25</v>
      </c>
      <c r="M246" s="436">
        <v>37</v>
      </c>
      <c r="N246" s="437">
        <v>357</v>
      </c>
    </row>
    <row r="247" spans="1:14" x14ac:dyDescent="0.45">
      <c r="A247" s="425" t="s">
        <v>4393</v>
      </c>
      <c r="B247" s="436"/>
      <c r="C247" s="436"/>
      <c r="D247" s="436"/>
      <c r="E247" s="436"/>
      <c r="F247" s="436">
        <v>179</v>
      </c>
      <c r="G247" s="436">
        <v>201</v>
      </c>
      <c r="H247" s="436">
        <v>186</v>
      </c>
      <c r="I247" s="436">
        <v>207</v>
      </c>
      <c r="J247" s="436">
        <v>182</v>
      </c>
      <c r="K247" s="436">
        <v>215</v>
      </c>
      <c r="L247" s="436">
        <v>204</v>
      </c>
      <c r="M247" s="436">
        <v>214</v>
      </c>
      <c r="N247" s="437">
        <v>1588</v>
      </c>
    </row>
    <row r="248" spans="1:14" x14ac:dyDescent="0.45">
      <c r="A248" s="425" t="s">
        <v>4395</v>
      </c>
      <c r="B248" s="436"/>
      <c r="C248" s="436"/>
      <c r="D248" s="436"/>
      <c r="E248" s="436"/>
      <c r="F248" s="436">
        <v>237</v>
      </c>
      <c r="G248" s="436">
        <v>255</v>
      </c>
      <c r="H248" s="436">
        <v>266</v>
      </c>
      <c r="I248" s="436">
        <v>227</v>
      </c>
      <c r="J248" s="436">
        <v>257</v>
      </c>
      <c r="K248" s="436">
        <v>273</v>
      </c>
      <c r="L248" s="436">
        <v>241</v>
      </c>
      <c r="M248" s="436">
        <v>257</v>
      </c>
      <c r="N248" s="437">
        <v>2013</v>
      </c>
    </row>
    <row r="249" spans="1:14" x14ac:dyDescent="0.45">
      <c r="A249" s="425" t="s">
        <v>14178</v>
      </c>
      <c r="B249" s="436">
        <v>203</v>
      </c>
      <c r="C249" s="436">
        <v>250</v>
      </c>
      <c r="D249" s="436">
        <v>243</v>
      </c>
      <c r="E249" s="436">
        <v>217</v>
      </c>
      <c r="F249" s="436"/>
      <c r="G249" s="436"/>
      <c r="H249" s="436"/>
      <c r="I249" s="436"/>
      <c r="J249" s="436"/>
      <c r="K249" s="436"/>
      <c r="L249" s="436"/>
      <c r="M249" s="436"/>
      <c r="N249" s="437">
        <v>913</v>
      </c>
    </row>
    <row r="250" spans="1:14" x14ac:dyDescent="0.45">
      <c r="A250" s="425" t="s">
        <v>4394</v>
      </c>
      <c r="B250" s="436">
        <v>191</v>
      </c>
      <c r="C250" s="436">
        <v>233</v>
      </c>
      <c r="D250" s="436">
        <v>225</v>
      </c>
      <c r="E250" s="436">
        <v>204</v>
      </c>
      <c r="F250" s="436"/>
      <c r="G250" s="436"/>
      <c r="H250" s="436"/>
      <c r="I250" s="436"/>
      <c r="J250" s="436"/>
      <c r="K250" s="436"/>
      <c r="L250" s="436"/>
      <c r="M250" s="436"/>
      <c r="N250" s="437">
        <v>853</v>
      </c>
    </row>
    <row r="251" spans="1:14" x14ac:dyDescent="0.45">
      <c r="A251" s="425" t="s">
        <v>3839</v>
      </c>
      <c r="B251" s="436">
        <v>49</v>
      </c>
      <c r="C251" s="436">
        <v>49</v>
      </c>
      <c r="D251" s="436">
        <v>41</v>
      </c>
      <c r="E251" s="436">
        <v>42</v>
      </c>
      <c r="F251" s="436">
        <v>40</v>
      </c>
      <c r="G251" s="436">
        <v>46</v>
      </c>
      <c r="H251" s="436">
        <v>50</v>
      </c>
      <c r="I251" s="436">
        <v>40</v>
      </c>
      <c r="J251" s="436">
        <v>35</v>
      </c>
      <c r="K251" s="436">
        <v>45</v>
      </c>
      <c r="L251" s="436">
        <v>37</v>
      </c>
      <c r="M251" s="436">
        <v>40</v>
      </c>
      <c r="N251" s="437">
        <v>514</v>
      </c>
    </row>
    <row r="252" spans="1:14" x14ac:dyDescent="0.45">
      <c r="A252" s="425" t="s">
        <v>3783</v>
      </c>
      <c r="B252" s="436">
        <v>26</v>
      </c>
      <c r="C252" s="436">
        <v>32</v>
      </c>
      <c r="D252" s="436">
        <v>43</v>
      </c>
      <c r="E252" s="436">
        <v>24</v>
      </c>
      <c r="F252" s="436">
        <v>24</v>
      </c>
      <c r="G252" s="436">
        <v>35</v>
      </c>
      <c r="H252" s="436">
        <v>30</v>
      </c>
      <c r="I252" s="436">
        <v>26</v>
      </c>
      <c r="J252" s="436">
        <v>28</v>
      </c>
      <c r="K252" s="436">
        <v>42</v>
      </c>
      <c r="L252" s="436">
        <v>33</v>
      </c>
      <c r="M252" s="436">
        <v>30</v>
      </c>
      <c r="N252" s="437">
        <v>373</v>
      </c>
    </row>
    <row r="253" spans="1:14" x14ac:dyDescent="0.45">
      <c r="A253" s="425" t="s">
        <v>3785</v>
      </c>
      <c r="B253" s="436"/>
      <c r="C253" s="436"/>
      <c r="D253" s="436"/>
      <c r="E253" s="436"/>
      <c r="F253" s="436">
        <v>89</v>
      </c>
      <c r="G253" s="436">
        <v>122</v>
      </c>
      <c r="H253" s="436">
        <v>82</v>
      </c>
      <c r="I253" s="436">
        <v>98</v>
      </c>
      <c r="J253" s="436">
        <v>87</v>
      </c>
      <c r="K253" s="436">
        <v>98</v>
      </c>
      <c r="L253" s="436">
        <v>96</v>
      </c>
      <c r="M253" s="436">
        <v>121</v>
      </c>
      <c r="N253" s="437">
        <v>793</v>
      </c>
    </row>
    <row r="254" spans="1:14" x14ac:dyDescent="0.45">
      <c r="A254" s="425" t="s">
        <v>3784</v>
      </c>
      <c r="B254" s="436">
        <v>88</v>
      </c>
      <c r="C254" s="436">
        <v>101</v>
      </c>
      <c r="D254" s="436">
        <v>88</v>
      </c>
      <c r="E254" s="436">
        <v>127</v>
      </c>
      <c r="F254" s="436"/>
      <c r="G254" s="436"/>
      <c r="H254" s="436"/>
      <c r="I254" s="436"/>
      <c r="J254" s="436"/>
      <c r="K254" s="436"/>
      <c r="L254" s="436"/>
      <c r="M254" s="436"/>
      <c r="N254" s="437">
        <v>404</v>
      </c>
    </row>
    <row r="255" spans="1:14" x14ac:dyDescent="0.45">
      <c r="A255" s="425" t="s">
        <v>14173</v>
      </c>
      <c r="B255" s="436">
        <v>97</v>
      </c>
      <c r="C255" s="436">
        <v>109</v>
      </c>
      <c r="D255" s="436">
        <v>119</v>
      </c>
      <c r="E255" s="436">
        <v>119</v>
      </c>
      <c r="F255" s="436">
        <v>96</v>
      </c>
      <c r="G255" s="436">
        <v>102</v>
      </c>
      <c r="H255" s="436">
        <v>126</v>
      </c>
      <c r="I255" s="436">
        <v>130</v>
      </c>
      <c r="J255" s="436">
        <v>126</v>
      </c>
      <c r="K255" s="436">
        <v>113</v>
      </c>
      <c r="L255" s="436">
        <v>106</v>
      </c>
      <c r="M255" s="436">
        <v>119</v>
      </c>
      <c r="N255" s="437">
        <v>1362</v>
      </c>
    </row>
    <row r="256" spans="1:14" x14ac:dyDescent="0.45">
      <c r="A256" s="425" t="s">
        <v>4009</v>
      </c>
      <c r="B256" s="436"/>
      <c r="C256" s="436"/>
      <c r="D256" s="436"/>
      <c r="E256" s="436"/>
      <c r="F256" s="436"/>
      <c r="G256" s="436"/>
      <c r="H256" s="436"/>
      <c r="I256" s="436"/>
      <c r="J256" s="436"/>
      <c r="K256" s="436"/>
      <c r="L256" s="436">
        <v>38</v>
      </c>
      <c r="M256" s="436">
        <v>33</v>
      </c>
      <c r="N256" s="437">
        <v>71</v>
      </c>
    </row>
    <row r="257" spans="1:14" x14ac:dyDescent="0.45">
      <c r="A257" s="425" t="s">
        <v>4129</v>
      </c>
      <c r="B257" s="436"/>
      <c r="C257" s="436"/>
      <c r="D257" s="436"/>
      <c r="E257" s="436"/>
      <c r="F257" s="436">
        <v>339</v>
      </c>
      <c r="G257" s="436">
        <v>381</v>
      </c>
      <c r="H257" s="436">
        <v>357</v>
      </c>
      <c r="I257" s="436">
        <v>374</v>
      </c>
      <c r="J257" s="436">
        <v>363</v>
      </c>
      <c r="K257" s="436">
        <v>362</v>
      </c>
      <c r="L257" s="436">
        <v>331</v>
      </c>
      <c r="M257" s="436">
        <v>320</v>
      </c>
      <c r="N257" s="437">
        <v>2827</v>
      </c>
    </row>
    <row r="258" spans="1:14" x14ac:dyDescent="0.45">
      <c r="A258" s="425" t="s">
        <v>4131</v>
      </c>
      <c r="B258" s="436">
        <v>149</v>
      </c>
      <c r="C258" s="436">
        <v>154</v>
      </c>
      <c r="D258" s="436">
        <v>141</v>
      </c>
      <c r="E258" s="436">
        <v>159</v>
      </c>
      <c r="F258" s="436"/>
      <c r="G258" s="436"/>
      <c r="H258" s="436"/>
      <c r="I258" s="436"/>
      <c r="J258" s="436"/>
      <c r="K258" s="436"/>
      <c r="L258" s="436"/>
      <c r="M258" s="436"/>
      <c r="N258" s="437">
        <v>603</v>
      </c>
    </row>
    <row r="259" spans="1:14" x14ac:dyDescent="0.45">
      <c r="A259" s="425" t="s">
        <v>4130</v>
      </c>
      <c r="B259" s="436">
        <v>226</v>
      </c>
      <c r="C259" s="436">
        <v>227</v>
      </c>
      <c r="D259" s="436">
        <v>234</v>
      </c>
      <c r="E259" s="436">
        <v>220</v>
      </c>
      <c r="F259" s="436"/>
      <c r="G259" s="436"/>
      <c r="H259" s="436"/>
      <c r="I259" s="436"/>
      <c r="J259" s="436"/>
      <c r="K259" s="436"/>
      <c r="L259" s="436"/>
      <c r="M259" s="436"/>
      <c r="N259" s="437">
        <v>907</v>
      </c>
    </row>
    <row r="260" spans="1:14" x14ac:dyDescent="0.45">
      <c r="A260" s="425" t="s">
        <v>3956</v>
      </c>
      <c r="B260" s="436">
        <v>33</v>
      </c>
      <c r="C260" s="436">
        <v>42</v>
      </c>
      <c r="D260" s="436">
        <v>32</v>
      </c>
      <c r="E260" s="436">
        <v>51</v>
      </c>
      <c r="F260" s="436">
        <v>36</v>
      </c>
      <c r="G260" s="436">
        <v>37</v>
      </c>
      <c r="H260" s="436">
        <v>47</v>
      </c>
      <c r="I260" s="436">
        <v>42</v>
      </c>
      <c r="J260" s="436">
        <v>49</v>
      </c>
      <c r="K260" s="436">
        <v>43</v>
      </c>
      <c r="L260" s="436">
        <v>38</v>
      </c>
      <c r="M260" s="436">
        <v>36</v>
      </c>
      <c r="N260" s="437">
        <v>486</v>
      </c>
    </row>
    <row r="261" spans="1:14" x14ac:dyDescent="0.45">
      <c r="A261" s="425" t="s">
        <v>4243</v>
      </c>
      <c r="B261" s="436">
        <v>100</v>
      </c>
      <c r="C261" s="436">
        <v>89</v>
      </c>
      <c r="D261" s="436">
        <v>96</v>
      </c>
      <c r="E261" s="436">
        <v>99</v>
      </c>
      <c r="F261" s="436"/>
      <c r="G261" s="436"/>
      <c r="H261" s="436"/>
      <c r="I261" s="436"/>
      <c r="J261" s="436"/>
      <c r="K261" s="436"/>
      <c r="L261" s="436"/>
      <c r="M261" s="436"/>
      <c r="N261" s="437">
        <v>384</v>
      </c>
    </row>
    <row r="262" spans="1:14" x14ac:dyDescent="0.45">
      <c r="A262" s="425" t="s">
        <v>4242</v>
      </c>
      <c r="B262" s="436"/>
      <c r="C262" s="436"/>
      <c r="D262" s="436"/>
      <c r="E262" s="436"/>
      <c r="F262" s="436">
        <v>98</v>
      </c>
      <c r="G262" s="436">
        <v>102</v>
      </c>
      <c r="H262" s="436">
        <v>103</v>
      </c>
      <c r="I262" s="436">
        <v>105</v>
      </c>
      <c r="J262" s="436">
        <v>97</v>
      </c>
      <c r="K262" s="436">
        <v>89</v>
      </c>
      <c r="L262" s="436">
        <v>102</v>
      </c>
      <c r="M262" s="436">
        <v>100</v>
      </c>
      <c r="N262" s="437">
        <v>796</v>
      </c>
    </row>
    <row r="263" spans="1:14" x14ac:dyDescent="0.45">
      <c r="A263" s="425" t="s">
        <v>18229</v>
      </c>
      <c r="B263" s="436">
        <v>1</v>
      </c>
      <c r="C263" s="436">
        <v>1</v>
      </c>
      <c r="D263" s="436"/>
      <c r="E263" s="436"/>
      <c r="F263" s="436"/>
      <c r="G263" s="436"/>
      <c r="H263" s="436"/>
      <c r="I263" s="436"/>
      <c r="J263" s="436"/>
      <c r="K263" s="436"/>
      <c r="L263" s="436"/>
      <c r="M263" s="436"/>
      <c r="N263" s="437">
        <v>2</v>
      </c>
    </row>
    <row r="264" spans="1:14" x14ac:dyDescent="0.45">
      <c r="A264" s="425" t="s">
        <v>4003</v>
      </c>
      <c r="B264" s="436">
        <v>264</v>
      </c>
      <c r="C264" s="436">
        <v>289</v>
      </c>
      <c r="D264" s="436">
        <v>277</v>
      </c>
      <c r="E264" s="436">
        <v>271</v>
      </c>
      <c r="F264" s="436">
        <v>2</v>
      </c>
      <c r="G264" s="436">
        <v>2</v>
      </c>
      <c r="H264" s="436">
        <v>2</v>
      </c>
      <c r="I264" s="436"/>
      <c r="J264" s="436">
        <v>1</v>
      </c>
      <c r="K264" s="436"/>
      <c r="L264" s="436"/>
      <c r="M264" s="436"/>
      <c r="N264" s="437">
        <v>1108</v>
      </c>
    </row>
    <row r="265" spans="1:14" x14ac:dyDescent="0.45">
      <c r="A265" s="425" t="s">
        <v>4002</v>
      </c>
      <c r="B265" s="436"/>
      <c r="C265" s="436"/>
      <c r="D265" s="436"/>
      <c r="E265" s="436"/>
      <c r="F265" s="436">
        <v>228</v>
      </c>
      <c r="G265" s="436">
        <v>239</v>
      </c>
      <c r="H265" s="436">
        <v>240</v>
      </c>
      <c r="I265" s="436">
        <v>270</v>
      </c>
      <c r="J265" s="436">
        <v>226</v>
      </c>
      <c r="K265" s="436">
        <v>250</v>
      </c>
      <c r="L265" s="436">
        <v>250</v>
      </c>
      <c r="M265" s="436">
        <v>219</v>
      </c>
      <c r="N265" s="437">
        <v>1922</v>
      </c>
    </row>
    <row r="266" spans="1:14" x14ac:dyDescent="0.45">
      <c r="A266" s="425" t="s">
        <v>4091</v>
      </c>
      <c r="B266" s="436"/>
      <c r="C266" s="436"/>
      <c r="D266" s="436"/>
      <c r="E266" s="436"/>
      <c r="F266" s="436">
        <v>126</v>
      </c>
      <c r="G266" s="436">
        <v>142</v>
      </c>
      <c r="H266" s="436">
        <v>129</v>
      </c>
      <c r="I266" s="436">
        <v>140</v>
      </c>
      <c r="J266" s="436">
        <v>135</v>
      </c>
      <c r="K266" s="436">
        <v>133</v>
      </c>
      <c r="L266" s="436">
        <v>121</v>
      </c>
      <c r="M266" s="436">
        <v>151</v>
      </c>
      <c r="N266" s="437">
        <v>1077</v>
      </c>
    </row>
    <row r="267" spans="1:14" x14ac:dyDescent="0.45">
      <c r="A267" s="425" t="s">
        <v>4092</v>
      </c>
      <c r="B267" s="436">
        <v>115</v>
      </c>
      <c r="C267" s="436">
        <v>140</v>
      </c>
      <c r="D267" s="436">
        <v>130</v>
      </c>
      <c r="E267" s="436">
        <v>115</v>
      </c>
      <c r="F267" s="436"/>
      <c r="G267" s="436"/>
      <c r="H267" s="436"/>
      <c r="I267" s="436"/>
      <c r="J267" s="436"/>
      <c r="K267" s="436"/>
      <c r="L267" s="436"/>
      <c r="M267" s="436"/>
      <c r="N267" s="437">
        <v>500</v>
      </c>
    </row>
    <row r="268" spans="1:14" x14ac:dyDescent="0.45">
      <c r="A268" s="425" t="s">
        <v>4194</v>
      </c>
      <c r="B268" s="436">
        <v>87</v>
      </c>
      <c r="C268" s="436">
        <v>78</v>
      </c>
      <c r="D268" s="436">
        <v>95</v>
      </c>
      <c r="E268" s="436">
        <v>78</v>
      </c>
      <c r="F268" s="436"/>
      <c r="G268" s="436"/>
      <c r="H268" s="436"/>
      <c r="I268" s="436"/>
      <c r="J268" s="436"/>
      <c r="K268" s="436"/>
      <c r="L268" s="436"/>
      <c r="M268" s="436"/>
      <c r="N268" s="437">
        <v>338</v>
      </c>
    </row>
    <row r="269" spans="1:14" x14ac:dyDescent="0.45">
      <c r="A269" s="425" t="s">
        <v>4195</v>
      </c>
      <c r="B269" s="436"/>
      <c r="C269" s="436"/>
      <c r="D269" s="436"/>
      <c r="E269" s="436"/>
      <c r="F269" s="436">
        <v>77</v>
      </c>
      <c r="G269" s="436">
        <v>69</v>
      </c>
      <c r="H269" s="436">
        <v>63</v>
      </c>
      <c r="I269" s="436">
        <v>83</v>
      </c>
      <c r="J269" s="436">
        <v>73</v>
      </c>
      <c r="K269" s="436">
        <v>87</v>
      </c>
      <c r="L269" s="436">
        <v>87</v>
      </c>
      <c r="M269" s="436">
        <v>97</v>
      </c>
      <c r="N269" s="437">
        <v>636</v>
      </c>
    </row>
    <row r="270" spans="1:14" x14ac:dyDescent="0.45">
      <c r="A270" s="425" t="s">
        <v>4153</v>
      </c>
      <c r="B270" s="436"/>
      <c r="C270" s="436"/>
      <c r="D270" s="436"/>
      <c r="E270" s="436"/>
      <c r="F270" s="436">
        <v>167</v>
      </c>
      <c r="G270" s="436">
        <v>126</v>
      </c>
      <c r="H270" s="436">
        <v>118</v>
      </c>
      <c r="I270" s="436">
        <v>133</v>
      </c>
      <c r="J270" s="436">
        <v>127</v>
      </c>
      <c r="K270" s="436">
        <v>108</v>
      </c>
      <c r="L270" s="436">
        <v>119</v>
      </c>
      <c r="M270" s="436">
        <v>113</v>
      </c>
      <c r="N270" s="437">
        <v>1011</v>
      </c>
    </row>
    <row r="271" spans="1:14" x14ac:dyDescent="0.45">
      <c r="A271" s="425" t="s">
        <v>3687</v>
      </c>
      <c r="B271" s="436"/>
      <c r="C271" s="436"/>
      <c r="D271" s="436"/>
      <c r="E271" s="436"/>
      <c r="F271" s="436">
        <v>78</v>
      </c>
      <c r="G271" s="436">
        <v>79</v>
      </c>
      <c r="H271" s="436">
        <v>66</v>
      </c>
      <c r="I271" s="436">
        <v>71</v>
      </c>
      <c r="J271" s="436">
        <v>74</v>
      </c>
      <c r="K271" s="436">
        <v>84</v>
      </c>
      <c r="L271" s="436">
        <v>81</v>
      </c>
      <c r="M271" s="436">
        <v>71</v>
      </c>
      <c r="N271" s="437">
        <v>604</v>
      </c>
    </row>
    <row r="272" spans="1:14" x14ac:dyDescent="0.45">
      <c r="A272" s="425" t="s">
        <v>3688</v>
      </c>
      <c r="B272" s="436">
        <v>70</v>
      </c>
      <c r="C272" s="436">
        <v>95</v>
      </c>
      <c r="D272" s="436">
        <v>76</v>
      </c>
      <c r="E272" s="436">
        <v>58</v>
      </c>
      <c r="F272" s="436"/>
      <c r="G272" s="436"/>
      <c r="H272" s="436"/>
      <c r="I272" s="436"/>
      <c r="J272" s="436"/>
      <c r="K272" s="436"/>
      <c r="L272" s="436"/>
      <c r="M272" s="436"/>
      <c r="N272" s="437">
        <v>299</v>
      </c>
    </row>
    <row r="273" spans="1:14" x14ac:dyDescent="0.45">
      <c r="A273" s="425" t="s">
        <v>4336</v>
      </c>
      <c r="B273" s="436"/>
      <c r="C273" s="436"/>
      <c r="D273" s="436"/>
      <c r="E273" s="436"/>
      <c r="F273" s="436">
        <v>162</v>
      </c>
      <c r="G273" s="436">
        <v>217</v>
      </c>
      <c r="H273" s="436">
        <v>156</v>
      </c>
      <c r="I273" s="436">
        <v>174</v>
      </c>
      <c r="J273" s="436">
        <v>162</v>
      </c>
      <c r="K273" s="436">
        <v>193</v>
      </c>
      <c r="L273" s="436">
        <v>193</v>
      </c>
      <c r="M273" s="436">
        <v>221</v>
      </c>
      <c r="N273" s="437">
        <v>1478</v>
      </c>
    </row>
    <row r="274" spans="1:14" x14ac:dyDescent="0.45">
      <c r="A274" s="425" t="s">
        <v>4335</v>
      </c>
      <c r="B274" s="436">
        <v>75</v>
      </c>
      <c r="C274" s="436">
        <v>84</v>
      </c>
      <c r="D274" s="436">
        <v>75</v>
      </c>
      <c r="E274" s="436">
        <v>97</v>
      </c>
      <c r="F274" s="436">
        <v>1</v>
      </c>
      <c r="G274" s="436"/>
      <c r="H274" s="436"/>
      <c r="I274" s="436"/>
      <c r="J274" s="436"/>
      <c r="K274" s="436"/>
      <c r="L274" s="436"/>
      <c r="M274" s="436"/>
      <c r="N274" s="437">
        <v>332</v>
      </c>
    </row>
    <row r="275" spans="1:14" x14ac:dyDescent="0.45">
      <c r="A275" s="425" t="s">
        <v>4337</v>
      </c>
      <c r="B275" s="436">
        <v>77</v>
      </c>
      <c r="C275" s="436">
        <v>85</v>
      </c>
      <c r="D275" s="436">
        <v>108</v>
      </c>
      <c r="E275" s="436">
        <v>86</v>
      </c>
      <c r="F275" s="436"/>
      <c r="G275" s="436"/>
      <c r="H275" s="436"/>
      <c r="I275" s="436"/>
      <c r="J275" s="436"/>
      <c r="K275" s="436"/>
      <c r="L275" s="436"/>
      <c r="M275" s="436"/>
      <c r="N275" s="437">
        <v>356</v>
      </c>
    </row>
    <row r="276" spans="1:14" x14ac:dyDescent="0.45">
      <c r="A276" s="425" t="s">
        <v>3849</v>
      </c>
      <c r="B276" s="436">
        <v>69</v>
      </c>
      <c r="C276" s="436">
        <v>81</v>
      </c>
      <c r="D276" s="436">
        <v>79</v>
      </c>
      <c r="E276" s="436">
        <v>85</v>
      </c>
      <c r="F276" s="436"/>
      <c r="G276" s="436"/>
      <c r="H276" s="436"/>
      <c r="I276" s="436"/>
      <c r="J276" s="436"/>
      <c r="K276" s="436"/>
      <c r="L276" s="436"/>
      <c r="M276" s="436"/>
      <c r="N276" s="437">
        <v>314</v>
      </c>
    </row>
    <row r="277" spans="1:14" x14ac:dyDescent="0.45">
      <c r="A277" s="425" t="s">
        <v>3850</v>
      </c>
      <c r="B277" s="436"/>
      <c r="C277" s="436"/>
      <c r="D277" s="436"/>
      <c r="E277" s="436"/>
      <c r="F277" s="436">
        <v>78</v>
      </c>
      <c r="G277" s="436">
        <v>75</v>
      </c>
      <c r="H277" s="436">
        <v>66</v>
      </c>
      <c r="I277" s="436">
        <v>62</v>
      </c>
      <c r="J277" s="436">
        <v>70</v>
      </c>
      <c r="K277" s="436">
        <v>81</v>
      </c>
      <c r="L277" s="436">
        <v>67</v>
      </c>
      <c r="M277" s="436">
        <v>74</v>
      </c>
      <c r="N277" s="437">
        <v>573</v>
      </c>
    </row>
    <row r="278" spans="1:14" x14ac:dyDescent="0.45">
      <c r="A278" s="425" t="s">
        <v>4154</v>
      </c>
      <c r="B278" s="436"/>
      <c r="C278" s="436"/>
      <c r="D278" s="436"/>
      <c r="E278" s="436"/>
      <c r="F278" s="436">
        <v>142</v>
      </c>
      <c r="G278" s="436">
        <v>141</v>
      </c>
      <c r="H278" s="436">
        <v>136</v>
      </c>
      <c r="I278" s="436">
        <v>153</v>
      </c>
      <c r="J278" s="436">
        <v>150</v>
      </c>
      <c r="K278" s="436">
        <v>157</v>
      </c>
      <c r="L278" s="436">
        <v>183</v>
      </c>
      <c r="M278" s="436">
        <v>147</v>
      </c>
      <c r="N278" s="437">
        <v>1209</v>
      </c>
    </row>
    <row r="279" spans="1:14" x14ac:dyDescent="0.45">
      <c r="A279" s="425" t="s">
        <v>4155</v>
      </c>
      <c r="B279" s="436">
        <v>157</v>
      </c>
      <c r="C279" s="436">
        <v>133</v>
      </c>
      <c r="D279" s="436">
        <v>141</v>
      </c>
      <c r="E279" s="436">
        <v>128</v>
      </c>
      <c r="F279" s="436"/>
      <c r="G279" s="436">
        <v>1</v>
      </c>
      <c r="H279" s="436"/>
      <c r="I279" s="436"/>
      <c r="J279" s="436"/>
      <c r="K279" s="436"/>
      <c r="L279" s="436"/>
      <c r="M279" s="436"/>
      <c r="N279" s="437">
        <v>560</v>
      </c>
    </row>
    <row r="280" spans="1:14" x14ac:dyDescent="0.45">
      <c r="A280" s="425" t="s">
        <v>4547</v>
      </c>
      <c r="B280" s="436">
        <v>36</v>
      </c>
      <c r="C280" s="436">
        <v>62</v>
      </c>
      <c r="D280" s="436">
        <v>32</v>
      </c>
      <c r="E280" s="436">
        <v>25</v>
      </c>
      <c r="F280" s="436"/>
      <c r="G280" s="436"/>
      <c r="H280" s="436"/>
      <c r="I280" s="436"/>
      <c r="J280" s="436"/>
      <c r="K280" s="436"/>
      <c r="L280" s="436"/>
      <c r="M280" s="436"/>
      <c r="N280" s="437">
        <v>155</v>
      </c>
    </row>
    <row r="281" spans="1:14" x14ac:dyDescent="0.45">
      <c r="A281" s="425" t="s">
        <v>4039</v>
      </c>
      <c r="B281" s="436"/>
      <c r="C281" s="436"/>
      <c r="D281" s="436"/>
      <c r="E281" s="436"/>
      <c r="F281" s="436">
        <v>112</v>
      </c>
      <c r="G281" s="436">
        <v>115</v>
      </c>
      <c r="H281" s="436">
        <v>109</v>
      </c>
      <c r="I281" s="436">
        <v>121</v>
      </c>
      <c r="J281" s="436">
        <v>113</v>
      </c>
      <c r="K281" s="436">
        <v>125</v>
      </c>
      <c r="L281" s="436">
        <v>118</v>
      </c>
      <c r="M281" s="436">
        <v>91</v>
      </c>
      <c r="N281" s="437">
        <v>904</v>
      </c>
    </row>
    <row r="282" spans="1:14" x14ac:dyDescent="0.45">
      <c r="A282" s="425" t="s">
        <v>4040</v>
      </c>
      <c r="B282" s="436">
        <v>120</v>
      </c>
      <c r="C282" s="436">
        <v>122</v>
      </c>
      <c r="D282" s="436">
        <v>107</v>
      </c>
      <c r="E282" s="436">
        <v>119</v>
      </c>
      <c r="F282" s="436"/>
      <c r="G282" s="436"/>
      <c r="H282" s="436"/>
      <c r="I282" s="436"/>
      <c r="J282" s="436"/>
      <c r="K282" s="436"/>
      <c r="L282" s="436"/>
      <c r="M282" s="436"/>
      <c r="N282" s="437">
        <v>468</v>
      </c>
    </row>
    <row r="283" spans="1:14" x14ac:dyDescent="0.45">
      <c r="A283" s="425" t="s">
        <v>4004</v>
      </c>
      <c r="B283" s="436"/>
      <c r="C283" s="436"/>
      <c r="D283" s="436"/>
      <c r="E283" s="436"/>
      <c r="F283" s="436">
        <v>136</v>
      </c>
      <c r="G283" s="436">
        <v>147</v>
      </c>
      <c r="H283" s="436">
        <v>131</v>
      </c>
      <c r="I283" s="436">
        <v>148</v>
      </c>
      <c r="J283" s="436">
        <v>111</v>
      </c>
      <c r="K283" s="436">
        <v>123</v>
      </c>
      <c r="L283" s="436">
        <v>108</v>
      </c>
      <c r="M283" s="436">
        <v>134</v>
      </c>
      <c r="N283" s="437">
        <v>1038</v>
      </c>
    </row>
    <row r="284" spans="1:14" x14ac:dyDescent="0.45">
      <c r="A284" s="425" t="s">
        <v>18231</v>
      </c>
      <c r="B284" s="436">
        <v>143</v>
      </c>
      <c r="C284" s="436">
        <v>148</v>
      </c>
      <c r="D284" s="436">
        <v>128</v>
      </c>
      <c r="E284" s="436">
        <v>144</v>
      </c>
      <c r="F284" s="436"/>
      <c r="G284" s="436">
        <v>2</v>
      </c>
      <c r="H284" s="436"/>
      <c r="I284" s="436"/>
      <c r="J284" s="436"/>
      <c r="K284" s="436"/>
      <c r="L284" s="436"/>
      <c r="M284" s="436"/>
      <c r="N284" s="437">
        <v>565</v>
      </c>
    </row>
    <row r="285" spans="1:14" x14ac:dyDescent="0.45">
      <c r="A285" s="425" t="s">
        <v>18232</v>
      </c>
      <c r="B285" s="436"/>
      <c r="C285" s="436">
        <v>1</v>
      </c>
      <c r="D285" s="436"/>
      <c r="E285" s="436"/>
      <c r="F285" s="436"/>
      <c r="G285" s="436"/>
      <c r="H285" s="436"/>
      <c r="I285" s="436"/>
      <c r="J285" s="436"/>
      <c r="K285" s="436"/>
      <c r="L285" s="436"/>
      <c r="M285" s="436"/>
      <c r="N285" s="437">
        <v>1</v>
      </c>
    </row>
    <row r="286" spans="1:14" x14ac:dyDescent="0.45">
      <c r="A286" s="425" t="s">
        <v>4475</v>
      </c>
      <c r="B286" s="436"/>
      <c r="C286" s="436"/>
      <c r="D286" s="436"/>
      <c r="E286" s="436"/>
      <c r="F286" s="436">
        <v>219</v>
      </c>
      <c r="G286" s="436">
        <v>232</v>
      </c>
      <c r="H286" s="436">
        <v>205</v>
      </c>
      <c r="I286" s="436">
        <v>204</v>
      </c>
      <c r="J286" s="436">
        <v>185</v>
      </c>
      <c r="K286" s="436">
        <v>227</v>
      </c>
      <c r="L286" s="436">
        <v>218</v>
      </c>
      <c r="M286" s="436">
        <v>239</v>
      </c>
      <c r="N286" s="437">
        <v>1729</v>
      </c>
    </row>
    <row r="287" spans="1:14" x14ac:dyDescent="0.45">
      <c r="A287" s="425" t="s">
        <v>4472</v>
      </c>
      <c r="B287" s="436"/>
      <c r="C287" s="436"/>
      <c r="D287" s="436"/>
      <c r="E287" s="436"/>
      <c r="F287" s="436">
        <v>214</v>
      </c>
      <c r="G287" s="436">
        <v>241</v>
      </c>
      <c r="H287" s="436">
        <v>211</v>
      </c>
      <c r="I287" s="436">
        <v>257</v>
      </c>
      <c r="J287" s="436">
        <v>218</v>
      </c>
      <c r="K287" s="436">
        <v>222</v>
      </c>
      <c r="L287" s="436">
        <v>204</v>
      </c>
      <c r="M287" s="436">
        <v>246</v>
      </c>
      <c r="N287" s="437">
        <v>1813</v>
      </c>
    </row>
    <row r="288" spans="1:14" x14ac:dyDescent="0.45">
      <c r="A288" s="425" t="s">
        <v>4474</v>
      </c>
      <c r="B288" s="436">
        <v>260</v>
      </c>
      <c r="C288" s="436">
        <v>289</v>
      </c>
      <c r="D288" s="436">
        <v>255</v>
      </c>
      <c r="E288" s="436">
        <v>289</v>
      </c>
      <c r="F288" s="436"/>
      <c r="G288" s="436"/>
      <c r="H288" s="436"/>
      <c r="I288" s="436"/>
      <c r="J288" s="436"/>
      <c r="K288" s="436"/>
      <c r="L288" s="436"/>
      <c r="M288" s="436"/>
      <c r="N288" s="437">
        <v>1093</v>
      </c>
    </row>
    <row r="289" spans="1:14" x14ac:dyDescent="0.45">
      <c r="A289" s="425" t="s">
        <v>4476</v>
      </c>
      <c r="B289" s="436"/>
      <c r="C289" s="436"/>
      <c r="D289" s="436"/>
      <c r="E289" s="436"/>
      <c r="F289" s="436">
        <v>135</v>
      </c>
      <c r="G289" s="436">
        <v>113</v>
      </c>
      <c r="H289" s="436">
        <v>108</v>
      </c>
      <c r="I289" s="436">
        <v>97</v>
      </c>
      <c r="J289" s="436">
        <v>97</v>
      </c>
      <c r="K289" s="436">
        <v>100</v>
      </c>
      <c r="L289" s="436">
        <v>117</v>
      </c>
      <c r="M289" s="436">
        <v>88</v>
      </c>
      <c r="N289" s="437">
        <v>855</v>
      </c>
    </row>
    <row r="290" spans="1:14" x14ac:dyDescent="0.45">
      <c r="A290" s="425" t="s">
        <v>4473</v>
      </c>
      <c r="B290" s="436">
        <v>235</v>
      </c>
      <c r="C290" s="436">
        <v>264</v>
      </c>
      <c r="D290" s="436">
        <v>278</v>
      </c>
      <c r="E290" s="436">
        <v>261</v>
      </c>
      <c r="F290" s="436"/>
      <c r="G290" s="436"/>
      <c r="H290" s="436"/>
      <c r="I290" s="436"/>
      <c r="J290" s="436"/>
      <c r="K290" s="436"/>
      <c r="L290" s="436"/>
      <c r="M290" s="436"/>
      <c r="N290" s="437">
        <v>1038</v>
      </c>
    </row>
    <row r="291" spans="1:14" x14ac:dyDescent="0.45">
      <c r="A291" s="425" t="s">
        <v>3853</v>
      </c>
      <c r="B291" s="436">
        <v>3</v>
      </c>
      <c r="C291" s="436">
        <v>5</v>
      </c>
      <c r="D291" s="436">
        <v>1</v>
      </c>
      <c r="E291" s="436">
        <v>16</v>
      </c>
      <c r="F291" s="436">
        <v>7</v>
      </c>
      <c r="G291" s="436">
        <v>22</v>
      </c>
      <c r="H291" s="436">
        <v>14</v>
      </c>
      <c r="I291" s="436">
        <v>23</v>
      </c>
      <c r="J291" s="436">
        <v>23</v>
      </c>
      <c r="K291" s="436">
        <v>22</v>
      </c>
      <c r="L291" s="436">
        <v>8</v>
      </c>
      <c r="M291" s="436">
        <v>28</v>
      </c>
      <c r="N291" s="437">
        <v>172</v>
      </c>
    </row>
    <row r="292" spans="1:14" x14ac:dyDescent="0.45">
      <c r="A292" s="425" t="s">
        <v>3831</v>
      </c>
      <c r="B292" s="436">
        <v>136</v>
      </c>
      <c r="C292" s="436">
        <v>155</v>
      </c>
      <c r="D292" s="436">
        <v>126</v>
      </c>
      <c r="E292" s="436">
        <v>153</v>
      </c>
      <c r="F292" s="436"/>
      <c r="G292" s="436">
        <v>1</v>
      </c>
      <c r="H292" s="436"/>
      <c r="I292" s="436"/>
      <c r="J292" s="436"/>
      <c r="K292" s="436"/>
      <c r="L292" s="436"/>
      <c r="M292" s="436"/>
      <c r="N292" s="437">
        <v>571</v>
      </c>
    </row>
    <row r="293" spans="1:14" x14ac:dyDescent="0.45">
      <c r="A293" s="425" t="s">
        <v>3832</v>
      </c>
      <c r="B293" s="436"/>
      <c r="C293" s="436"/>
      <c r="D293" s="436"/>
      <c r="E293" s="436">
        <v>2</v>
      </c>
      <c r="F293" s="436">
        <v>128</v>
      </c>
      <c r="G293" s="436">
        <v>85</v>
      </c>
      <c r="H293" s="436">
        <v>128</v>
      </c>
      <c r="I293" s="436">
        <v>120</v>
      </c>
      <c r="J293" s="436">
        <v>146</v>
      </c>
      <c r="K293" s="436">
        <v>108</v>
      </c>
      <c r="L293" s="436">
        <v>132</v>
      </c>
      <c r="M293" s="436">
        <v>144</v>
      </c>
      <c r="N293" s="437">
        <v>993</v>
      </c>
    </row>
    <row r="294" spans="1:14" x14ac:dyDescent="0.45">
      <c r="A294" s="425" t="s">
        <v>11138</v>
      </c>
      <c r="B294" s="436">
        <v>65</v>
      </c>
      <c r="C294" s="436">
        <v>67</v>
      </c>
      <c r="D294" s="436">
        <v>54</v>
      </c>
      <c r="E294" s="436">
        <v>74</v>
      </c>
      <c r="F294" s="436">
        <v>50</v>
      </c>
      <c r="G294" s="436">
        <v>54</v>
      </c>
      <c r="H294" s="436">
        <v>48</v>
      </c>
      <c r="I294" s="436">
        <v>68</v>
      </c>
      <c r="J294" s="436">
        <v>58</v>
      </c>
      <c r="K294" s="436">
        <v>54</v>
      </c>
      <c r="L294" s="436">
        <v>57</v>
      </c>
      <c r="M294" s="436">
        <v>69</v>
      </c>
      <c r="N294" s="437">
        <v>718</v>
      </c>
    </row>
    <row r="295" spans="1:14" x14ac:dyDescent="0.45">
      <c r="A295" s="425" t="s">
        <v>13846</v>
      </c>
      <c r="B295" s="436">
        <v>57</v>
      </c>
      <c r="C295" s="436">
        <v>57</v>
      </c>
      <c r="D295" s="436">
        <v>52</v>
      </c>
      <c r="E295" s="436">
        <v>75</v>
      </c>
      <c r="F295" s="436">
        <v>56</v>
      </c>
      <c r="G295" s="436">
        <v>71</v>
      </c>
      <c r="H295" s="436">
        <v>49</v>
      </c>
      <c r="I295" s="436">
        <v>71</v>
      </c>
      <c r="J295" s="436">
        <v>59</v>
      </c>
      <c r="K295" s="436">
        <v>55</v>
      </c>
      <c r="L295" s="436">
        <v>53</v>
      </c>
      <c r="M295" s="436">
        <v>51</v>
      </c>
      <c r="N295" s="437">
        <v>706</v>
      </c>
    </row>
    <row r="296" spans="1:14" x14ac:dyDescent="0.45">
      <c r="A296" s="425" t="s">
        <v>4223</v>
      </c>
      <c r="B296" s="436">
        <v>73</v>
      </c>
      <c r="C296" s="436">
        <v>57</v>
      </c>
      <c r="D296" s="436">
        <v>66</v>
      </c>
      <c r="E296" s="436">
        <v>66</v>
      </c>
      <c r="F296" s="436">
        <v>75</v>
      </c>
      <c r="G296" s="436">
        <v>61</v>
      </c>
      <c r="H296" s="436">
        <v>56</v>
      </c>
      <c r="I296" s="436">
        <v>71</v>
      </c>
      <c r="J296" s="436">
        <v>56</v>
      </c>
      <c r="K296" s="436">
        <v>54</v>
      </c>
      <c r="L296" s="436">
        <v>61</v>
      </c>
      <c r="M296" s="436">
        <v>62</v>
      </c>
      <c r="N296" s="437">
        <v>758</v>
      </c>
    </row>
    <row r="297" spans="1:14" x14ac:dyDescent="0.45">
      <c r="A297" s="425" t="s">
        <v>4356</v>
      </c>
      <c r="B297" s="436"/>
      <c r="C297" s="436"/>
      <c r="D297" s="436"/>
      <c r="E297" s="436"/>
      <c r="F297" s="436">
        <v>335</v>
      </c>
      <c r="G297" s="436">
        <v>357</v>
      </c>
      <c r="H297" s="436">
        <v>325</v>
      </c>
      <c r="I297" s="436">
        <v>409</v>
      </c>
      <c r="J297" s="436">
        <v>348</v>
      </c>
      <c r="K297" s="436">
        <v>328</v>
      </c>
      <c r="L297" s="436">
        <v>374</v>
      </c>
      <c r="M297" s="436">
        <v>395</v>
      </c>
      <c r="N297" s="437">
        <v>2871</v>
      </c>
    </row>
    <row r="298" spans="1:14" x14ac:dyDescent="0.45">
      <c r="A298" s="425" t="s">
        <v>4358</v>
      </c>
      <c r="B298" s="436">
        <v>136</v>
      </c>
      <c r="C298" s="436">
        <v>155</v>
      </c>
      <c r="D298" s="436">
        <v>135</v>
      </c>
      <c r="E298" s="436">
        <v>172</v>
      </c>
      <c r="F298" s="436"/>
      <c r="G298" s="436"/>
      <c r="H298" s="436"/>
      <c r="I298" s="436"/>
      <c r="J298" s="436"/>
      <c r="K298" s="436"/>
      <c r="L298" s="436"/>
      <c r="M298" s="436"/>
      <c r="N298" s="437">
        <v>598</v>
      </c>
    </row>
    <row r="299" spans="1:14" x14ac:dyDescent="0.45">
      <c r="A299" s="425" t="s">
        <v>4357</v>
      </c>
      <c r="B299" s="436">
        <v>173</v>
      </c>
      <c r="C299" s="436">
        <v>187</v>
      </c>
      <c r="D299" s="436">
        <v>192</v>
      </c>
      <c r="E299" s="436">
        <v>196</v>
      </c>
      <c r="F299" s="436"/>
      <c r="G299" s="436"/>
      <c r="H299" s="436"/>
      <c r="I299" s="436"/>
      <c r="J299" s="436"/>
      <c r="K299" s="436"/>
      <c r="L299" s="436"/>
      <c r="M299" s="436"/>
      <c r="N299" s="437">
        <v>748</v>
      </c>
    </row>
    <row r="300" spans="1:14" x14ac:dyDescent="0.45">
      <c r="A300" s="425" t="s">
        <v>4133</v>
      </c>
      <c r="B300" s="436">
        <v>98</v>
      </c>
      <c r="C300" s="436">
        <v>96</v>
      </c>
      <c r="D300" s="436">
        <v>91</v>
      </c>
      <c r="E300" s="436">
        <v>106</v>
      </c>
      <c r="F300" s="436"/>
      <c r="G300" s="436"/>
      <c r="H300" s="436"/>
      <c r="I300" s="436"/>
      <c r="J300" s="436"/>
      <c r="K300" s="436"/>
      <c r="L300" s="436"/>
      <c r="M300" s="436"/>
      <c r="N300" s="437">
        <v>391</v>
      </c>
    </row>
    <row r="301" spans="1:14" x14ac:dyDescent="0.45">
      <c r="A301" s="425" t="s">
        <v>4132</v>
      </c>
      <c r="B301" s="436"/>
      <c r="C301" s="436"/>
      <c r="D301" s="436"/>
      <c r="E301" s="436"/>
      <c r="F301" s="436">
        <v>86</v>
      </c>
      <c r="G301" s="436">
        <v>95</v>
      </c>
      <c r="H301" s="436">
        <v>90</v>
      </c>
      <c r="I301" s="436">
        <v>101</v>
      </c>
      <c r="J301" s="436">
        <v>86</v>
      </c>
      <c r="K301" s="436">
        <v>90</v>
      </c>
      <c r="L301" s="436">
        <v>107</v>
      </c>
      <c r="M301" s="436">
        <v>91</v>
      </c>
      <c r="N301" s="437">
        <v>746</v>
      </c>
    </row>
    <row r="302" spans="1:14" x14ac:dyDescent="0.45">
      <c r="A302" s="425" t="s">
        <v>4303</v>
      </c>
      <c r="B302" s="436"/>
      <c r="C302" s="436"/>
      <c r="D302" s="436"/>
      <c r="E302" s="436"/>
      <c r="F302" s="436">
        <v>99</v>
      </c>
      <c r="G302" s="436">
        <v>121</v>
      </c>
      <c r="H302" s="436">
        <v>124</v>
      </c>
      <c r="I302" s="436">
        <v>124</v>
      </c>
      <c r="J302" s="436">
        <v>109</v>
      </c>
      <c r="K302" s="436">
        <v>128</v>
      </c>
      <c r="L302" s="436">
        <v>115</v>
      </c>
      <c r="M302" s="436">
        <v>144</v>
      </c>
      <c r="N302" s="437">
        <v>964</v>
      </c>
    </row>
    <row r="303" spans="1:14" x14ac:dyDescent="0.45">
      <c r="A303" s="425" t="s">
        <v>4301</v>
      </c>
      <c r="B303" s="436"/>
      <c r="C303" s="436"/>
      <c r="D303" s="436"/>
      <c r="E303" s="436"/>
      <c r="F303" s="436">
        <v>148</v>
      </c>
      <c r="G303" s="436">
        <v>171</v>
      </c>
      <c r="H303" s="436">
        <v>152</v>
      </c>
      <c r="I303" s="436">
        <v>169</v>
      </c>
      <c r="J303" s="436">
        <v>166</v>
      </c>
      <c r="K303" s="436">
        <v>167</v>
      </c>
      <c r="L303" s="436">
        <v>162</v>
      </c>
      <c r="M303" s="436">
        <v>184</v>
      </c>
      <c r="N303" s="437">
        <v>1319</v>
      </c>
    </row>
    <row r="304" spans="1:14" x14ac:dyDescent="0.45">
      <c r="A304" s="425" t="s">
        <v>4302</v>
      </c>
      <c r="B304" s="436">
        <v>145</v>
      </c>
      <c r="C304" s="436">
        <v>164</v>
      </c>
      <c r="D304" s="436">
        <v>156</v>
      </c>
      <c r="E304" s="436">
        <v>162</v>
      </c>
      <c r="F304" s="436"/>
      <c r="G304" s="436"/>
      <c r="H304" s="436"/>
      <c r="I304" s="436">
        <v>1</v>
      </c>
      <c r="J304" s="436"/>
      <c r="K304" s="436"/>
      <c r="L304" s="436"/>
      <c r="M304" s="436"/>
      <c r="N304" s="437">
        <v>628</v>
      </c>
    </row>
    <row r="305" spans="1:14" x14ac:dyDescent="0.45">
      <c r="A305" s="425" t="s">
        <v>4304</v>
      </c>
      <c r="B305" s="436">
        <v>106</v>
      </c>
      <c r="C305" s="436">
        <v>109</v>
      </c>
      <c r="D305" s="436">
        <v>123</v>
      </c>
      <c r="E305" s="436">
        <v>110</v>
      </c>
      <c r="F305" s="436"/>
      <c r="G305" s="436"/>
      <c r="H305" s="436"/>
      <c r="I305" s="436"/>
      <c r="J305" s="436"/>
      <c r="K305" s="436"/>
      <c r="L305" s="436"/>
      <c r="M305" s="436"/>
      <c r="N305" s="437">
        <v>448</v>
      </c>
    </row>
    <row r="306" spans="1:14" x14ac:dyDescent="0.45">
      <c r="A306" s="425" t="s">
        <v>4042</v>
      </c>
      <c r="B306" s="436">
        <v>102</v>
      </c>
      <c r="C306" s="436">
        <v>130</v>
      </c>
      <c r="D306" s="436">
        <v>108</v>
      </c>
      <c r="E306" s="436">
        <v>110</v>
      </c>
      <c r="F306" s="436">
        <v>2</v>
      </c>
      <c r="G306" s="436"/>
      <c r="H306" s="436"/>
      <c r="I306" s="436"/>
      <c r="J306" s="436"/>
      <c r="K306" s="436"/>
      <c r="L306" s="436"/>
      <c r="M306" s="436"/>
      <c r="N306" s="437">
        <v>452</v>
      </c>
    </row>
    <row r="307" spans="1:14" x14ac:dyDescent="0.45">
      <c r="A307" s="425" t="s">
        <v>4041</v>
      </c>
      <c r="B307" s="436">
        <v>1</v>
      </c>
      <c r="C307" s="436"/>
      <c r="D307" s="436">
        <v>1</v>
      </c>
      <c r="E307" s="436"/>
      <c r="F307" s="436">
        <v>151</v>
      </c>
      <c r="G307" s="436">
        <v>130</v>
      </c>
      <c r="H307" s="436">
        <v>108</v>
      </c>
      <c r="I307" s="436">
        <v>123</v>
      </c>
      <c r="J307" s="436">
        <v>110</v>
      </c>
      <c r="K307" s="436">
        <v>112</v>
      </c>
      <c r="L307" s="436">
        <v>104</v>
      </c>
      <c r="M307" s="436">
        <v>96</v>
      </c>
      <c r="N307" s="437">
        <v>936</v>
      </c>
    </row>
    <row r="308" spans="1:14" x14ac:dyDescent="0.45">
      <c r="A308" s="425" t="s">
        <v>4078</v>
      </c>
      <c r="B308" s="436">
        <v>93</v>
      </c>
      <c r="C308" s="436">
        <v>93</v>
      </c>
      <c r="D308" s="436">
        <v>87</v>
      </c>
      <c r="E308" s="436">
        <v>118</v>
      </c>
      <c r="F308" s="436"/>
      <c r="G308" s="436"/>
      <c r="H308" s="436"/>
      <c r="I308" s="436"/>
      <c r="J308" s="436"/>
      <c r="K308" s="436"/>
      <c r="L308" s="436"/>
      <c r="M308" s="436"/>
      <c r="N308" s="437">
        <v>391</v>
      </c>
    </row>
    <row r="309" spans="1:14" x14ac:dyDescent="0.45">
      <c r="A309" s="425" t="s">
        <v>4077</v>
      </c>
      <c r="B309" s="436"/>
      <c r="C309" s="436"/>
      <c r="D309" s="436"/>
      <c r="E309" s="436"/>
      <c r="F309" s="436">
        <v>93</v>
      </c>
      <c r="G309" s="436">
        <v>98</v>
      </c>
      <c r="H309" s="436">
        <v>102</v>
      </c>
      <c r="I309" s="436">
        <v>98</v>
      </c>
      <c r="J309" s="436">
        <v>94</v>
      </c>
      <c r="K309" s="436">
        <v>91</v>
      </c>
      <c r="L309" s="436">
        <v>89</v>
      </c>
      <c r="M309" s="436">
        <v>79</v>
      </c>
      <c r="N309" s="437">
        <v>744</v>
      </c>
    </row>
    <row r="310" spans="1:14" x14ac:dyDescent="0.45">
      <c r="A310" s="425" t="s">
        <v>4005</v>
      </c>
      <c r="B310" s="436"/>
      <c r="C310" s="436"/>
      <c r="D310" s="436"/>
      <c r="E310" s="436"/>
      <c r="F310" s="436">
        <v>82</v>
      </c>
      <c r="G310" s="436">
        <v>89</v>
      </c>
      <c r="H310" s="436">
        <v>64</v>
      </c>
      <c r="I310" s="436">
        <v>85</v>
      </c>
      <c r="J310" s="436">
        <v>100</v>
      </c>
      <c r="K310" s="436">
        <v>88</v>
      </c>
      <c r="L310" s="436">
        <v>76</v>
      </c>
      <c r="M310" s="436">
        <v>90</v>
      </c>
      <c r="N310" s="437">
        <v>674</v>
      </c>
    </row>
    <row r="311" spans="1:14" x14ac:dyDescent="0.45">
      <c r="A311" s="425" t="s">
        <v>4006</v>
      </c>
      <c r="B311" s="436">
        <v>105</v>
      </c>
      <c r="C311" s="436">
        <v>90</v>
      </c>
      <c r="D311" s="436">
        <v>89</v>
      </c>
      <c r="E311" s="436">
        <v>110</v>
      </c>
      <c r="F311" s="436"/>
      <c r="G311" s="436"/>
      <c r="H311" s="436"/>
      <c r="I311" s="436"/>
      <c r="J311" s="436"/>
      <c r="K311" s="436"/>
      <c r="L311" s="436"/>
      <c r="M311" s="436"/>
      <c r="N311" s="437">
        <v>394</v>
      </c>
    </row>
    <row r="312" spans="1:14" x14ac:dyDescent="0.45">
      <c r="A312" s="425" t="s">
        <v>4324</v>
      </c>
      <c r="B312" s="436"/>
      <c r="C312" s="436"/>
      <c r="D312" s="436"/>
      <c r="E312" s="436"/>
      <c r="F312" s="436">
        <v>349</v>
      </c>
      <c r="G312" s="436">
        <v>403</v>
      </c>
      <c r="H312" s="436">
        <v>331</v>
      </c>
      <c r="I312" s="436">
        <v>397</v>
      </c>
      <c r="J312" s="436">
        <v>319</v>
      </c>
      <c r="K312" s="436">
        <v>364</v>
      </c>
      <c r="L312" s="436">
        <v>350</v>
      </c>
      <c r="M312" s="436">
        <v>362</v>
      </c>
      <c r="N312" s="437">
        <v>2875</v>
      </c>
    </row>
    <row r="313" spans="1:14" x14ac:dyDescent="0.45">
      <c r="A313" s="425" t="s">
        <v>13850</v>
      </c>
      <c r="B313" s="436">
        <v>339</v>
      </c>
      <c r="C313" s="436">
        <v>328</v>
      </c>
      <c r="D313" s="436">
        <v>335</v>
      </c>
      <c r="E313" s="436">
        <v>401</v>
      </c>
      <c r="F313" s="436"/>
      <c r="G313" s="436"/>
      <c r="H313" s="436"/>
      <c r="I313" s="436"/>
      <c r="J313" s="436"/>
      <c r="K313" s="436"/>
      <c r="L313" s="436"/>
      <c r="M313" s="436"/>
      <c r="N313" s="437">
        <v>1403</v>
      </c>
    </row>
    <row r="314" spans="1:14" x14ac:dyDescent="0.45">
      <c r="A314" s="425" t="s">
        <v>3690</v>
      </c>
      <c r="B314" s="436">
        <v>108</v>
      </c>
      <c r="C314" s="436">
        <v>85</v>
      </c>
      <c r="D314" s="436">
        <v>98</v>
      </c>
      <c r="E314" s="436">
        <v>101</v>
      </c>
      <c r="F314" s="436"/>
      <c r="G314" s="436"/>
      <c r="H314" s="436"/>
      <c r="I314" s="436"/>
      <c r="J314" s="436"/>
      <c r="K314" s="436"/>
      <c r="L314" s="436"/>
      <c r="M314" s="436"/>
      <c r="N314" s="437">
        <v>392</v>
      </c>
    </row>
    <row r="315" spans="1:14" x14ac:dyDescent="0.45">
      <c r="A315" s="425" t="s">
        <v>3689</v>
      </c>
      <c r="B315" s="436"/>
      <c r="C315" s="436"/>
      <c r="D315" s="436"/>
      <c r="E315" s="436"/>
      <c r="F315" s="436">
        <v>102</v>
      </c>
      <c r="G315" s="436">
        <v>73</v>
      </c>
      <c r="H315" s="436">
        <v>93</v>
      </c>
      <c r="I315" s="436">
        <v>88</v>
      </c>
      <c r="J315" s="436">
        <v>84</v>
      </c>
      <c r="K315" s="436">
        <v>96</v>
      </c>
      <c r="L315" s="436">
        <v>74</v>
      </c>
      <c r="M315" s="436">
        <v>85</v>
      </c>
      <c r="N315" s="437">
        <v>695</v>
      </c>
    </row>
    <row r="316" spans="1:14" x14ac:dyDescent="0.45">
      <c r="A316" s="425" t="s">
        <v>4044</v>
      </c>
      <c r="B316" s="436">
        <v>157</v>
      </c>
      <c r="C316" s="436">
        <v>156</v>
      </c>
      <c r="D316" s="436">
        <v>159</v>
      </c>
      <c r="E316" s="436">
        <v>168</v>
      </c>
      <c r="F316" s="436"/>
      <c r="G316" s="436"/>
      <c r="H316" s="436"/>
      <c r="I316" s="436"/>
      <c r="J316" s="436"/>
      <c r="K316" s="436"/>
      <c r="L316" s="436"/>
      <c r="M316" s="436"/>
      <c r="N316" s="437">
        <v>640</v>
      </c>
    </row>
    <row r="317" spans="1:14" x14ac:dyDescent="0.45">
      <c r="A317" s="425" t="s">
        <v>4043</v>
      </c>
      <c r="B317" s="436"/>
      <c r="C317" s="436"/>
      <c r="D317" s="436"/>
      <c r="E317" s="436"/>
      <c r="F317" s="436">
        <v>164</v>
      </c>
      <c r="G317" s="436">
        <v>173</v>
      </c>
      <c r="H317" s="436">
        <v>139</v>
      </c>
      <c r="I317" s="436">
        <v>149</v>
      </c>
      <c r="J317" s="436">
        <v>157</v>
      </c>
      <c r="K317" s="436">
        <v>154</v>
      </c>
      <c r="L317" s="436">
        <v>145</v>
      </c>
      <c r="M317" s="436">
        <v>155</v>
      </c>
      <c r="N317" s="437">
        <v>1236</v>
      </c>
    </row>
    <row r="318" spans="1:14" x14ac:dyDescent="0.45">
      <c r="A318" s="425" t="s">
        <v>4286</v>
      </c>
      <c r="B318" s="436">
        <v>49</v>
      </c>
      <c r="C318" s="436">
        <v>48</v>
      </c>
      <c r="D318" s="436">
        <v>43</v>
      </c>
      <c r="E318" s="436">
        <v>50</v>
      </c>
      <c r="F318" s="436">
        <v>46</v>
      </c>
      <c r="G318" s="436">
        <v>47</v>
      </c>
      <c r="H318" s="436">
        <v>51</v>
      </c>
      <c r="I318" s="436">
        <v>46</v>
      </c>
      <c r="J318" s="436">
        <v>35</v>
      </c>
      <c r="K318" s="436">
        <v>38</v>
      </c>
      <c r="L318" s="436">
        <v>38</v>
      </c>
      <c r="M318" s="436">
        <v>43</v>
      </c>
      <c r="N318" s="437">
        <v>534</v>
      </c>
    </row>
    <row r="319" spans="1:14" x14ac:dyDescent="0.45">
      <c r="A319" s="425" t="s">
        <v>3751</v>
      </c>
      <c r="B319" s="436">
        <v>67</v>
      </c>
      <c r="C319" s="436">
        <v>66</v>
      </c>
      <c r="D319" s="436">
        <v>55</v>
      </c>
      <c r="E319" s="436">
        <v>75</v>
      </c>
      <c r="F319" s="436">
        <v>61</v>
      </c>
      <c r="G319" s="436">
        <v>70</v>
      </c>
      <c r="H319" s="436">
        <v>49</v>
      </c>
      <c r="I319" s="436">
        <v>42</v>
      </c>
      <c r="J319" s="436">
        <v>56</v>
      </c>
      <c r="K319" s="436">
        <v>51</v>
      </c>
      <c r="L319" s="436">
        <v>61</v>
      </c>
      <c r="M319" s="436">
        <v>77</v>
      </c>
      <c r="N319" s="437">
        <v>730</v>
      </c>
    </row>
    <row r="320" spans="1:14" x14ac:dyDescent="0.45">
      <c r="A320" s="425" t="s">
        <v>13856</v>
      </c>
      <c r="B320" s="436">
        <v>48</v>
      </c>
      <c r="C320" s="436">
        <v>53</v>
      </c>
      <c r="D320" s="436">
        <v>48</v>
      </c>
      <c r="E320" s="436">
        <v>53</v>
      </c>
      <c r="F320" s="436">
        <v>20</v>
      </c>
      <c r="G320" s="436">
        <v>33</v>
      </c>
      <c r="H320" s="436"/>
      <c r="I320" s="436"/>
      <c r="J320" s="436"/>
      <c r="K320" s="436"/>
      <c r="L320" s="436"/>
      <c r="M320" s="436"/>
      <c r="N320" s="437">
        <v>255</v>
      </c>
    </row>
    <row r="321" spans="1:14" x14ac:dyDescent="0.45">
      <c r="A321" s="425" t="s">
        <v>4046</v>
      </c>
      <c r="B321" s="436">
        <v>175</v>
      </c>
      <c r="C321" s="436">
        <v>164</v>
      </c>
      <c r="D321" s="436">
        <v>150</v>
      </c>
      <c r="E321" s="436">
        <v>187</v>
      </c>
      <c r="F321" s="436">
        <v>1</v>
      </c>
      <c r="G321" s="436">
        <v>1</v>
      </c>
      <c r="H321" s="436"/>
      <c r="I321" s="436"/>
      <c r="J321" s="436"/>
      <c r="K321" s="436"/>
      <c r="L321" s="436"/>
      <c r="M321" s="436"/>
      <c r="N321" s="437">
        <v>678</v>
      </c>
    </row>
    <row r="322" spans="1:14" x14ac:dyDescent="0.45">
      <c r="A322" s="425" t="s">
        <v>4045</v>
      </c>
      <c r="B322" s="436"/>
      <c r="C322" s="436"/>
      <c r="D322" s="436"/>
      <c r="E322" s="436"/>
      <c r="F322" s="436">
        <v>164</v>
      </c>
      <c r="G322" s="436">
        <v>185</v>
      </c>
      <c r="H322" s="436">
        <v>157</v>
      </c>
      <c r="I322" s="436">
        <v>162</v>
      </c>
      <c r="J322" s="436">
        <v>172</v>
      </c>
      <c r="K322" s="436">
        <v>158</v>
      </c>
      <c r="L322" s="436">
        <v>167</v>
      </c>
      <c r="M322" s="436">
        <v>150</v>
      </c>
      <c r="N322" s="437">
        <v>1315</v>
      </c>
    </row>
    <row r="323" spans="1:14" x14ac:dyDescent="0.45">
      <c r="A323" s="425" t="s">
        <v>14069</v>
      </c>
      <c r="B323" s="436">
        <v>91</v>
      </c>
      <c r="C323" s="436">
        <v>104</v>
      </c>
      <c r="D323" s="436">
        <v>99</v>
      </c>
      <c r="E323" s="436">
        <v>133</v>
      </c>
      <c r="F323" s="436"/>
      <c r="G323" s="436"/>
      <c r="H323" s="436"/>
      <c r="I323" s="436"/>
      <c r="J323" s="436"/>
      <c r="K323" s="436"/>
      <c r="L323" s="436"/>
      <c r="M323" s="436"/>
      <c r="N323" s="437">
        <v>427</v>
      </c>
    </row>
    <row r="324" spans="1:14" x14ac:dyDescent="0.45">
      <c r="A324" s="425" t="s">
        <v>14070</v>
      </c>
      <c r="B324" s="436"/>
      <c r="C324" s="436"/>
      <c r="D324" s="436"/>
      <c r="E324" s="436"/>
      <c r="F324" s="436">
        <v>254</v>
      </c>
      <c r="G324" s="436">
        <v>317</v>
      </c>
      <c r="H324" s="436">
        <v>265</v>
      </c>
      <c r="I324" s="436">
        <v>326</v>
      </c>
      <c r="J324" s="436">
        <v>292</v>
      </c>
      <c r="K324" s="436">
        <v>314</v>
      </c>
      <c r="L324" s="436">
        <v>248</v>
      </c>
      <c r="M324" s="436">
        <v>251</v>
      </c>
      <c r="N324" s="437">
        <v>2267</v>
      </c>
    </row>
    <row r="325" spans="1:14" x14ac:dyDescent="0.45">
      <c r="A325" s="425" t="s">
        <v>3793</v>
      </c>
      <c r="B325" s="436"/>
      <c r="C325" s="436"/>
      <c r="D325" s="436"/>
      <c r="E325" s="436"/>
      <c r="F325" s="436">
        <v>120</v>
      </c>
      <c r="G325" s="436">
        <v>72</v>
      </c>
      <c r="H325" s="436">
        <v>131</v>
      </c>
      <c r="I325" s="436">
        <v>67</v>
      </c>
      <c r="J325" s="436">
        <v>139</v>
      </c>
      <c r="K325" s="436">
        <v>72</v>
      </c>
      <c r="L325" s="436">
        <v>115</v>
      </c>
      <c r="M325" s="436">
        <v>90</v>
      </c>
      <c r="N325" s="437">
        <v>806</v>
      </c>
    </row>
    <row r="326" spans="1:14" x14ac:dyDescent="0.45">
      <c r="A326" s="425" t="s">
        <v>14071</v>
      </c>
      <c r="B326" s="436">
        <v>141</v>
      </c>
      <c r="C326" s="436">
        <v>159</v>
      </c>
      <c r="D326" s="436">
        <v>129</v>
      </c>
      <c r="E326" s="436">
        <v>150</v>
      </c>
      <c r="F326" s="436"/>
      <c r="G326" s="436"/>
      <c r="H326" s="436"/>
      <c r="I326" s="436"/>
      <c r="J326" s="436"/>
      <c r="K326" s="436"/>
      <c r="L326" s="436"/>
      <c r="M326" s="436"/>
      <c r="N326" s="437">
        <v>579</v>
      </c>
    </row>
    <row r="327" spans="1:14" x14ac:dyDescent="0.45">
      <c r="A327" s="425" t="s">
        <v>3792</v>
      </c>
      <c r="B327" s="436">
        <v>137</v>
      </c>
      <c r="C327" s="436">
        <v>136</v>
      </c>
      <c r="D327" s="436">
        <v>113</v>
      </c>
      <c r="E327" s="436">
        <v>145</v>
      </c>
      <c r="F327" s="436"/>
      <c r="G327" s="436"/>
      <c r="H327" s="436"/>
      <c r="I327" s="436"/>
      <c r="J327" s="436"/>
      <c r="K327" s="436"/>
      <c r="L327" s="436"/>
      <c r="M327" s="436"/>
      <c r="N327" s="437">
        <v>531</v>
      </c>
    </row>
    <row r="328" spans="1:14" x14ac:dyDescent="0.45">
      <c r="A328" s="425" t="s">
        <v>11139</v>
      </c>
      <c r="B328" s="436">
        <v>32</v>
      </c>
      <c r="C328" s="436">
        <v>24</v>
      </c>
      <c r="D328" s="436">
        <v>18</v>
      </c>
      <c r="E328" s="436">
        <v>18</v>
      </c>
      <c r="F328" s="436"/>
      <c r="G328" s="436"/>
      <c r="H328" s="436"/>
      <c r="I328" s="436"/>
      <c r="J328" s="436"/>
      <c r="K328" s="436"/>
      <c r="L328" s="436"/>
      <c r="M328" s="436"/>
      <c r="N328" s="437">
        <v>92</v>
      </c>
    </row>
    <row r="329" spans="1:14" x14ac:dyDescent="0.45">
      <c r="A329" s="425" t="s">
        <v>4577</v>
      </c>
      <c r="B329" s="436">
        <v>121</v>
      </c>
      <c r="C329" s="436">
        <v>120</v>
      </c>
      <c r="D329" s="436">
        <v>112</v>
      </c>
      <c r="E329" s="436">
        <v>116</v>
      </c>
      <c r="F329" s="436">
        <v>136</v>
      </c>
      <c r="G329" s="436">
        <v>114</v>
      </c>
      <c r="H329" s="436">
        <v>108</v>
      </c>
      <c r="I329" s="436">
        <v>114</v>
      </c>
      <c r="J329" s="436">
        <v>76</v>
      </c>
      <c r="K329" s="436">
        <v>69</v>
      </c>
      <c r="L329" s="436">
        <v>112</v>
      </c>
      <c r="M329" s="436">
        <v>76</v>
      </c>
      <c r="N329" s="437">
        <v>1274</v>
      </c>
    </row>
    <row r="330" spans="1:14" x14ac:dyDescent="0.45">
      <c r="A330" s="425" t="s">
        <v>4556</v>
      </c>
      <c r="B330" s="436">
        <v>38</v>
      </c>
      <c r="C330" s="436">
        <v>30</v>
      </c>
      <c r="D330" s="436">
        <v>42</v>
      </c>
      <c r="E330" s="436">
        <v>20</v>
      </c>
      <c r="F330" s="436">
        <v>76</v>
      </c>
      <c r="G330" s="436">
        <v>98</v>
      </c>
      <c r="H330" s="436">
        <v>69</v>
      </c>
      <c r="I330" s="436">
        <v>66</v>
      </c>
      <c r="J330" s="436">
        <v>50</v>
      </c>
      <c r="K330" s="436">
        <v>29</v>
      </c>
      <c r="L330" s="436">
        <v>29</v>
      </c>
      <c r="M330" s="436">
        <v>21</v>
      </c>
      <c r="N330" s="437">
        <v>568</v>
      </c>
    </row>
    <row r="331" spans="1:14" x14ac:dyDescent="0.45">
      <c r="A331" s="425" t="s">
        <v>4565</v>
      </c>
      <c r="B331" s="436">
        <v>33</v>
      </c>
      <c r="C331" s="436">
        <v>20</v>
      </c>
      <c r="D331" s="436">
        <v>23</v>
      </c>
      <c r="E331" s="436">
        <v>24</v>
      </c>
      <c r="F331" s="436"/>
      <c r="G331" s="436"/>
      <c r="H331" s="436"/>
      <c r="I331" s="436"/>
      <c r="J331" s="436"/>
      <c r="K331" s="436"/>
      <c r="L331" s="436"/>
      <c r="M331" s="436"/>
      <c r="N331" s="437">
        <v>100</v>
      </c>
    </row>
    <row r="332" spans="1:14" x14ac:dyDescent="0.45">
      <c r="A332" s="425" t="s">
        <v>3883</v>
      </c>
      <c r="B332" s="436"/>
      <c r="C332" s="436"/>
      <c r="D332" s="436"/>
      <c r="E332" s="436"/>
      <c r="F332" s="436">
        <v>46</v>
      </c>
      <c r="G332" s="436">
        <v>57</v>
      </c>
      <c r="H332" s="436">
        <v>44</v>
      </c>
      <c r="I332" s="436">
        <v>37</v>
      </c>
      <c r="J332" s="436">
        <v>57</v>
      </c>
      <c r="K332" s="436">
        <v>54</v>
      </c>
      <c r="L332" s="436">
        <v>50</v>
      </c>
      <c r="M332" s="436">
        <v>52</v>
      </c>
      <c r="N332" s="437">
        <v>397</v>
      </c>
    </row>
    <row r="333" spans="1:14" x14ac:dyDescent="0.45">
      <c r="A333" s="425" t="s">
        <v>3884</v>
      </c>
      <c r="B333" s="436">
        <v>49</v>
      </c>
      <c r="C333" s="436">
        <v>64</v>
      </c>
      <c r="D333" s="436">
        <v>38</v>
      </c>
      <c r="E333" s="436">
        <v>47</v>
      </c>
      <c r="F333" s="436"/>
      <c r="G333" s="436"/>
      <c r="H333" s="436"/>
      <c r="I333" s="436"/>
      <c r="J333" s="436"/>
      <c r="K333" s="436"/>
      <c r="L333" s="436"/>
      <c r="M333" s="436"/>
      <c r="N333" s="437">
        <v>198</v>
      </c>
    </row>
    <row r="334" spans="1:14" x14ac:dyDescent="0.45">
      <c r="A334" s="425" t="s">
        <v>4300</v>
      </c>
      <c r="B334" s="436">
        <v>6</v>
      </c>
      <c r="C334" s="436">
        <v>8</v>
      </c>
      <c r="D334" s="436">
        <v>8</v>
      </c>
      <c r="E334" s="436">
        <v>7</v>
      </c>
      <c r="F334" s="436">
        <v>12</v>
      </c>
      <c r="G334" s="436">
        <v>3</v>
      </c>
      <c r="H334" s="436">
        <v>8</v>
      </c>
      <c r="I334" s="436">
        <v>7</v>
      </c>
      <c r="J334" s="436">
        <v>11</v>
      </c>
      <c r="K334" s="436">
        <v>5</v>
      </c>
      <c r="L334" s="436">
        <v>9</v>
      </c>
      <c r="M334" s="436">
        <v>4</v>
      </c>
      <c r="N334" s="437">
        <v>88</v>
      </c>
    </row>
    <row r="335" spans="1:14" x14ac:dyDescent="0.45">
      <c r="A335" s="425" t="s">
        <v>11140</v>
      </c>
      <c r="B335" s="436">
        <v>48</v>
      </c>
      <c r="C335" s="436">
        <v>56</v>
      </c>
      <c r="D335" s="436">
        <v>59</v>
      </c>
      <c r="E335" s="436">
        <v>48</v>
      </c>
      <c r="F335" s="436">
        <v>56</v>
      </c>
      <c r="G335" s="436">
        <v>53</v>
      </c>
      <c r="H335" s="436">
        <v>59</v>
      </c>
      <c r="I335" s="436">
        <v>46</v>
      </c>
      <c r="J335" s="436">
        <v>50</v>
      </c>
      <c r="K335" s="436">
        <v>56</v>
      </c>
      <c r="L335" s="436">
        <v>42</v>
      </c>
      <c r="M335" s="436">
        <v>42</v>
      </c>
      <c r="N335" s="437">
        <v>615</v>
      </c>
    </row>
    <row r="336" spans="1:14" x14ac:dyDescent="0.45">
      <c r="A336" s="425" t="s">
        <v>4093</v>
      </c>
      <c r="B336" s="436">
        <v>138</v>
      </c>
      <c r="C336" s="436">
        <v>168</v>
      </c>
      <c r="D336" s="436">
        <v>131</v>
      </c>
      <c r="E336" s="436">
        <v>153</v>
      </c>
      <c r="F336" s="436"/>
      <c r="G336" s="436">
        <v>1</v>
      </c>
      <c r="H336" s="436"/>
      <c r="I336" s="436"/>
      <c r="J336" s="436"/>
      <c r="K336" s="436"/>
      <c r="L336" s="436"/>
      <c r="M336" s="436"/>
      <c r="N336" s="437">
        <v>591</v>
      </c>
    </row>
    <row r="337" spans="1:14" x14ac:dyDescent="0.45">
      <c r="A337" s="425" t="s">
        <v>4094</v>
      </c>
      <c r="B337" s="436"/>
      <c r="C337" s="436"/>
      <c r="D337" s="436"/>
      <c r="E337" s="436"/>
      <c r="F337" s="436">
        <v>156</v>
      </c>
      <c r="G337" s="436">
        <v>151</v>
      </c>
      <c r="H337" s="436">
        <v>142</v>
      </c>
      <c r="I337" s="436">
        <v>155</v>
      </c>
      <c r="J337" s="436">
        <v>165</v>
      </c>
      <c r="K337" s="436">
        <v>185</v>
      </c>
      <c r="L337" s="436">
        <v>160</v>
      </c>
      <c r="M337" s="436">
        <v>178</v>
      </c>
      <c r="N337" s="437">
        <v>1292</v>
      </c>
    </row>
    <row r="338" spans="1:14" x14ac:dyDescent="0.45">
      <c r="A338" s="425" t="s">
        <v>18233</v>
      </c>
      <c r="B338" s="436"/>
      <c r="C338" s="436"/>
      <c r="D338" s="436"/>
      <c r="E338" s="436">
        <v>1</v>
      </c>
      <c r="F338" s="436"/>
      <c r="G338" s="436"/>
      <c r="H338" s="436"/>
      <c r="I338" s="436"/>
      <c r="J338" s="436"/>
      <c r="K338" s="436"/>
      <c r="L338" s="436"/>
      <c r="M338" s="436"/>
      <c r="N338" s="437">
        <v>1</v>
      </c>
    </row>
    <row r="339" spans="1:14" x14ac:dyDescent="0.45">
      <c r="A339" s="425" t="s">
        <v>3985</v>
      </c>
      <c r="B339" s="436"/>
      <c r="C339" s="436"/>
      <c r="D339" s="436"/>
      <c r="E339" s="436"/>
      <c r="F339" s="436">
        <v>38</v>
      </c>
      <c r="G339" s="436">
        <v>35</v>
      </c>
      <c r="H339" s="436">
        <v>33</v>
      </c>
      <c r="I339" s="436">
        <v>42</v>
      </c>
      <c r="J339" s="436">
        <v>42</v>
      </c>
      <c r="K339" s="436">
        <v>49</v>
      </c>
      <c r="L339" s="436">
        <v>40</v>
      </c>
      <c r="M339" s="436">
        <v>38</v>
      </c>
      <c r="N339" s="437">
        <v>317</v>
      </c>
    </row>
    <row r="340" spans="1:14" x14ac:dyDescent="0.45">
      <c r="A340" s="425" t="s">
        <v>3986</v>
      </c>
      <c r="B340" s="436">
        <v>34</v>
      </c>
      <c r="C340" s="436">
        <v>31</v>
      </c>
      <c r="D340" s="436">
        <v>37</v>
      </c>
      <c r="E340" s="436">
        <v>26</v>
      </c>
      <c r="F340" s="436"/>
      <c r="G340" s="436"/>
      <c r="H340" s="436"/>
      <c r="I340" s="436"/>
      <c r="J340" s="436"/>
      <c r="K340" s="436"/>
      <c r="L340" s="436"/>
      <c r="M340" s="436"/>
      <c r="N340" s="437">
        <v>128</v>
      </c>
    </row>
    <row r="341" spans="1:14" x14ac:dyDescent="0.45">
      <c r="A341" s="425" t="s">
        <v>3796</v>
      </c>
      <c r="B341" s="436"/>
      <c r="C341" s="436"/>
      <c r="D341" s="436"/>
      <c r="E341" s="436"/>
      <c r="F341" s="436">
        <v>74</v>
      </c>
      <c r="G341" s="436">
        <v>68</v>
      </c>
      <c r="H341" s="436">
        <v>73</v>
      </c>
      <c r="I341" s="436">
        <v>63</v>
      </c>
      <c r="J341" s="436">
        <v>60</v>
      </c>
      <c r="K341" s="436">
        <v>81</v>
      </c>
      <c r="L341" s="436">
        <v>59</v>
      </c>
      <c r="M341" s="436">
        <v>65</v>
      </c>
      <c r="N341" s="437">
        <v>543</v>
      </c>
    </row>
    <row r="342" spans="1:14" x14ac:dyDescent="0.45">
      <c r="A342" s="425" t="s">
        <v>3795</v>
      </c>
      <c r="B342" s="436">
        <v>74</v>
      </c>
      <c r="C342" s="436">
        <v>82</v>
      </c>
      <c r="D342" s="436">
        <v>67</v>
      </c>
      <c r="E342" s="436">
        <v>82</v>
      </c>
      <c r="F342" s="436"/>
      <c r="G342" s="436"/>
      <c r="H342" s="436"/>
      <c r="I342" s="436"/>
      <c r="J342" s="436"/>
      <c r="K342" s="436"/>
      <c r="L342" s="436"/>
      <c r="M342" s="436"/>
      <c r="N342" s="437">
        <v>305</v>
      </c>
    </row>
    <row r="343" spans="1:14" x14ac:dyDescent="0.45">
      <c r="A343" s="425" t="s">
        <v>3994</v>
      </c>
      <c r="B343" s="436">
        <v>19</v>
      </c>
      <c r="C343" s="436">
        <v>18</v>
      </c>
      <c r="D343" s="436">
        <v>22</v>
      </c>
      <c r="E343" s="436">
        <v>27</v>
      </c>
      <c r="F343" s="436"/>
      <c r="G343" s="436"/>
      <c r="H343" s="436"/>
      <c r="I343" s="436"/>
      <c r="J343" s="436"/>
      <c r="K343" s="436"/>
      <c r="L343" s="436"/>
      <c r="M343" s="436"/>
      <c r="N343" s="437">
        <v>86</v>
      </c>
    </row>
    <row r="344" spans="1:14" x14ac:dyDescent="0.45">
      <c r="A344" s="425" t="s">
        <v>3993</v>
      </c>
      <c r="B344" s="436"/>
      <c r="C344" s="436"/>
      <c r="D344" s="436"/>
      <c r="E344" s="436"/>
      <c r="F344" s="436">
        <v>15</v>
      </c>
      <c r="G344" s="436">
        <v>19</v>
      </c>
      <c r="H344" s="436">
        <v>13</v>
      </c>
      <c r="I344" s="436">
        <v>13</v>
      </c>
      <c r="J344" s="436">
        <v>18</v>
      </c>
      <c r="K344" s="436">
        <v>21</v>
      </c>
      <c r="L344" s="436">
        <v>20</v>
      </c>
      <c r="M344" s="436">
        <v>16</v>
      </c>
      <c r="N344" s="437">
        <v>135</v>
      </c>
    </row>
    <row r="345" spans="1:14" x14ac:dyDescent="0.45">
      <c r="A345" s="425" t="s">
        <v>3763</v>
      </c>
      <c r="B345" s="436">
        <v>18</v>
      </c>
      <c r="C345" s="436">
        <v>29</v>
      </c>
      <c r="D345" s="436">
        <v>22</v>
      </c>
      <c r="E345" s="436">
        <v>21</v>
      </c>
      <c r="F345" s="436">
        <v>20</v>
      </c>
      <c r="G345" s="436">
        <v>28</v>
      </c>
      <c r="H345" s="436">
        <v>22</v>
      </c>
      <c r="I345" s="436">
        <v>22</v>
      </c>
      <c r="J345" s="436">
        <v>23</v>
      </c>
      <c r="K345" s="436">
        <v>23</v>
      </c>
      <c r="L345" s="436">
        <v>25</v>
      </c>
      <c r="M345" s="436">
        <v>24</v>
      </c>
      <c r="N345" s="437">
        <v>277</v>
      </c>
    </row>
    <row r="346" spans="1:14" x14ac:dyDescent="0.45">
      <c r="A346" s="425" t="s">
        <v>4267</v>
      </c>
      <c r="B346" s="436">
        <v>8</v>
      </c>
      <c r="C346" s="436">
        <v>8</v>
      </c>
      <c r="D346" s="436">
        <v>1</v>
      </c>
      <c r="E346" s="436">
        <v>3</v>
      </c>
      <c r="F346" s="436"/>
      <c r="G346" s="436"/>
      <c r="H346" s="436"/>
      <c r="I346" s="436"/>
      <c r="J346" s="436"/>
      <c r="K346" s="436"/>
      <c r="L346" s="436"/>
      <c r="M346" s="436"/>
      <c r="N346" s="437">
        <v>20</v>
      </c>
    </row>
    <row r="347" spans="1:14" x14ac:dyDescent="0.45">
      <c r="A347" s="425" t="s">
        <v>3906</v>
      </c>
      <c r="B347" s="436">
        <v>24</v>
      </c>
      <c r="C347" s="436">
        <v>24</v>
      </c>
      <c r="D347" s="436">
        <v>32</v>
      </c>
      <c r="E347" s="436">
        <v>21</v>
      </c>
      <c r="F347" s="436">
        <v>13</v>
      </c>
      <c r="G347" s="436">
        <v>19</v>
      </c>
      <c r="H347" s="436">
        <v>25</v>
      </c>
      <c r="I347" s="436">
        <v>22</v>
      </c>
      <c r="J347" s="436">
        <v>15</v>
      </c>
      <c r="K347" s="436">
        <v>22</v>
      </c>
      <c r="L347" s="436">
        <v>21</v>
      </c>
      <c r="M347" s="436">
        <v>22</v>
      </c>
      <c r="N347" s="437">
        <v>260</v>
      </c>
    </row>
    <row r="348" spans="1:14" x14ac:dyDescent="0.45">
      <c r="A348" s="425" t="s">
        <v>3597</v>
      </c>
      <c r="B348" s="436">
        <v>89</v>
      </c>
      <c r="C348" s="436">
        <v>77</v>
      </c>
      <c r="D348" s="436">
        <v>84</v>
      </c>
      <c r="E348" s="436">
        <v>81</v>
      </c>
      <c r="F348" s="436">
        <v>63</v>
      </c>
      <c r="G348" s="436">
        <v>63</v>
      </c>
      <c r="H348" s="436">
        <v>54</v>
      </c>
      <c r="I348" s="436">
        <v>54</v>
      </c>
      <c r="J348" s="436">
        <v>54</v>
      </c>
      <c r="K348" s="436">
        <v>50</v>
      </c>
      <c r="L348" s="436">
        <v>50</v>
      </c>
      <c r="M348" s="436">
        <v>51</v>
      </c>
      <c r="N348" s="437">
        <v>770</v>
      </c>
    </row>
    <row r="349" spans="1:14" x14ac:dyDescent="0.45">
      <c r="A349" s="425" t="s">
        <v>4096</v>
      </c>
      <c r="B349" s="436">
        <v>70</v>
      </c>
      <c r="C349" s="436">
        <v>93</v>
      </c>
      <c r="D349" s="436">
        <v>100</v>
      </c>
      <c r="E349" s="436">
        <v>97</v>
      </c>
      <c r="F349" s="436"/>
      <c r="G349" s="436"/>
      <c r="H349" s="436"/>
      <c r="I349" s="436"/>
      <c r="J349" s="436"/>
      <c r="K349" s="436"/>
      <c r="L349" s="436"/>
      <c r="M349" s="436"/>
      <c r="N349" s="437">
        <v>360</v>
      </c>
    </row>
    <row r="350" spans="1:14" x14ac:dyDescent="0.45">
      <c r="A350" s="425" t="s">
        <v>4095</v>
      </c>
      <c r="B350" s="436"/>
      <c r="C350" s="436"/>
      <c r="D350" s="436"/>
      <c r="E350" s="436"/>
      <c r="F350" s="436">
        <v>100</v>
      </c>
      <c r="G350" s="436">
        <v>106</v>
      </c>
      <c r="H350" s="436">
        <v>112</v>
      </c>
      <c r="I350" s="436">
        <v>109</v>
      </c>
      <c r="J350" s="436">
        <v>109</v>
      </c>
      <c r="K350" s="436">
        <v>90</v>
      </c>
      <c r="L350" s="436">
        <v>94</v>
      </c>
      <c r="M350" s="436">
        <v>106</v>
      </c>
      <c r="N350" s="437">
        <v>826</v>
      </c>
    </row>
    <row r="351" spans="1:14" x14ac:dyDescent="0.45">
      <c r="A351" s="425" t="s">
        <v>4553</v>
      </c>
      <c r="B351" s="436">
        <v>24</v>
      </c>
      <c r="C351" s="436">
        <v>28</v>
      </c>
      <c r="D351" s="436">
        <v>32</v>
      </c>
      <c r="E351" s="436">
        <v>31</v>
      </c>
      <c r="F351" s="436"/>
      <c r="G351" s="436"/>
      <c r="H351" s="436"/>
      <c r="I351" s="436"/>
      <c r="J351" s="436"/>
      <c r="K351" s="436"/>
      <c r="L351" s="436"/>
      <c r="M351" s="436"/>
      <c r="N351" s="437">
        <v>115</v>
      </c>
    </row>
    <row r="352" spans="1:14" x14ac:dyDescent="0.45">
      <c r="A352" s="425" t="s">
        <v>3967</v>
      </c>
      <c r="B352" s="436">
        <v>10</v>
      </c>
      <c r="C352" s="436">
        <v>13</v>
      </c>
      <c r="D352" s="436">
        <v>17</v>
      </c>
      <c r="E352" s="436">
        <v>10</v>
      </c>
      <c r="F352" s="436">
        <v>14</v>
      </c>
      <c r="G352" s="436">
        <v>13</v>
      </c>
      <c r="H352" s="436">
        <v>15</v>
      </c>
      <c r="I352" s="436">
        <v>13</v>
      </c>
      <c r="J352" s="436">
        <v>11</v>
      </c>
      <c r="K352" s="436">
        <v>8</v>
      </c>
      <c r="L352" s="436">
        <v>12</v>
      </c>
      <c r="M352" s="436">
        <v>13</v>
      </c>
      <c r="N352" s="437">
        <v>149</v>
      </c>
    </row>
    <row r="353" spans="1:14" x14ac:dyDescent="0.45">
      <c r="A353" s="425" t="s">
        <v>3833</v>
      </c>
      <c r="B353" s="436">
        <v>4</v>
      </c>
      <c r="C353" s="436">
        <v>4</v>
      </c>
      <c r="D353" s="436">
        <v>8</v>
      </c>
      <c r="E353" s="436">
        <v>5</v>
      </c>
      <c r="F353" s="436">
        <v>3</v>
      </c>
      <c r="G353" s="436">
        <v>8</v>
      </c>
      <c r="H353" s="436">
        <v>11</v>
      </c>
      <c r="I353" s="436">
        <v>2</v>
      </c>
      <c r="J353" s="436">
        <v>8</v>
      </c>
      <c r="K353" s="436">
        <v>5</v>
      </c>
      <c r="L353" s="436">
        <v>4</v>
      </c>
      <c r="M353" s="436">
        <v>8</v>
      </c>
      <c r="N353" s="437">
        <v>70</v>
      </c>
    </row>
    <row r="354" spans="1:14" x14ac:dyDescent="0.45">
      <c r="A354" s="425" t="s">
        <v>3834</v>
      </c>
      <c r="B354" s="436">
        <v>13</v>
      </c>
      <c r="C354" s="436">
        <v>17</v>
      </c>
      <c r="D354" s="436">
        <v>11</v>
      </c>
      <c r="E354" s="436">
        <v>14</v>
      </c>
      <c r="F354" s="436">
        <v>11</v>
      </c>
      <c r="G354" s="436">
        <v>12</v>
      </c>
      <c r="H354" s="436">
        <v>9</v>
      </c>
      <c r="I354" s="436">
        <v>11</v>
      </c>
      <c r="J354" s="436">
        <v>2</v>
      </c>
      <c r="K354" s="436">
        <v>10</v>
      </c>
      <c r="L354" s="436">
        <v>12</v>
      </c>
      <c r="M354" s="436">
        <v>9</v>
      </c>
      <c r="N354" s="437">
        <v>131</v>
      </c>
    </row>
    <row r="355" spans="1:14" x14ac:dyDescent="0.45">
      <c r="A355" s="425" t="s">
        <v>4287</v>
      </c>
      <c r="B355" s="436">
        <v>24</v>
      </c>
      <c r="C355" s="436">
        <v>19</v>
      </c>
      <c r="D355" s="436">
        <v>30</v>
      </c>
      <c r="E355" s="436">
        <v>29</v>
      </c>
      <c r="F355" s="436">
        <v>24</v>
      </c>
      <c r="G355" s="436">
        <v>29</v>
      </c>
      <c r="H355" s="436">
        <v>34</v>
      </c>
      <c r="I355" s="436">
        <v>24</v>
      </c>
      <c r="J355" s="436">
        <v>28</v>
      </c>
      <c r="K355" s="436">
        <v>27</v>
      </c>
      <c r="L355" s="436">
        <v>22</v>
      </c>
      <c r="M355" s="436">
        <v>33</v>
      </c>
      <c r="N355" s="437">
        <v>323</v>
      </c>
    </row>
    <row r="356" spans="1:14" x14ac:dyDescent="0.45">
      <c r="A356" s="425" t="s">
        <v>13858</v>
      </c>
      <c r="B356" s="436">
        <v>64</v>
      </c>
      <c r="C356" s="436">
        <v>83</v>
      </c>
      <c r="D356" s="436">
        <v>71</v>
      </c>
      <c r="E356" s="436">
        <v>79</v>
      </c>
      <c r="F356" s="436">
        <v>62</v>
      </c>
      <c r="G356" s="436">
        <v>73</v>
      </c>
      <c r="H356" s="436">
        <v>61</v>
      </c>
      <c r="I356" s="436">
        <v>63</v>
      </c>
      <c r="J356" s="436">
        <v>72</v>
      </c>
      <c r="K356" s="436">
        <v>79</v>
      </c>
      <c r="L356" s="436">
        <v>64</v>
      </c>
      <c r="M356" s="436">
        <v>56</v>
      </c>
      <c r="N356" s="437">
        <v>827</v>
      </c>
    </row>
    <row r="357" spans="1:14" x14ac:dyDescent="0.45">
      <c r="A357" s="425" t="s">
        <v>3632</v>
      </c>
      <c r="B357" s="436">
        <v>26</v>
      </c>
      <c r="C357" s="436">
        <v>39</v>
      </c>
      <c r="D357" s="436">
        <v>50</v>
      </c>
      <c r="E357" s="436">
        <v>41</v>
      </c>
      <c r="F357" s="436">
        <v>45</v>
      </c>
      <c r="G357" s="436">
        <v>36</v>
      </c>
      <c r="H357" s="436">
        <v>36</v>
      </c>
      <c r="I357" s="436">
        <v>32</v>
      </c>
      <c r="J357" s="436">
        <v>32</v>
      </c>
      <c r="K357" s="436">
        <v>36</v>
      </c>
      <c r="L357" s="436">
        <v>38</v>
      </c>
      <c r="M357" s="436">
        <v>41</v>
      </c>
      <c r="N357" s="437">
        <v>452</v>
      </c>
    </row>
    <row r="358" spans="1:14" x14ac:dyDescent="0.45">
      <c r="A358" s="425" t="s">
        <v>3798</v>
      </c>
      <c r="B358" s="436">
        <v>98</v>
      </c>
      <c r="C358" s="436">
        <v>97</v>
      </c>
      <c r="D358" s="436">
        <v>76</v>
      </c>
      <c r="E358" s="436">
        <v>84</v>
      </c>
      <c r="F358" s="436"/>
      <c r="G358" s="436"/>
      <c r="H358" s="436"/>
      <c r="I358" s="436"/>
      <c r="J358" s="436"/>
      <c r="K358" s="436"/>
      <c r="L358" s="436"/>
      <c r="M358" s="436"/>
      <c r="N358" s="437">
        <v>355</v>
      </c>
    </row>
    <row r="359" spans="1:14" x14ac:dyDescent="0.45">
      <c r="A359" s="425" t="s">
        <v>3797</v>
      </c>
      <c r="B359" s="436"/>
      <c r="C359" s="436"/>
      <c r="D359" s="436"/>
      <c r="E359" s="436"/>
      <c r="F359" s="436">
        <v>87</v>
      </c>
      <c r="G359" s="436">
        <v>97</v>
      </c>
      <c r="H359" s="436">
        <v>63</v>
      </c>
      <c r="I359" s="436">
        <v>93</v>
      </c>
      <c r="J359" s="436">
        <v>88</v>
      </c>
      <c r="K359" s="436">
        <v>74</v>
      </c>
      <c r="L359" s="436">
        <v>73</v>
      </c>
      <c r="M359" s="436">
        <v>94</v>
      </c>
      <c r="N359" s="437">
        <v>669</v>
      </c>
    </row>
    <row r="360" spans="1:14" x14ac:dyDescent="0.45">
      <c r="A360" s="425" t="s">
        <v>3692</v>
      </c>
      <c r="B360" s="436">
        <v>144</v>
      </c>
      <c r="C360" s="436">
        <v>171</v>
      </c>
      <c r="D360" s="436">
        <v>150</v>
      </c>
      <c r="E360" s="436">
        <v>182</v>
      </c>
      <c r="F360" s="436"/>
      <c r="G360" s="436"/>
      <c r="H360" s="436"/>
      <c r="I360" s="436"/>
      <c r="J360" s="436"/>
      <c r="K360" s="436"/>
      <c r="L360" s="436"/>
      <c r="M360" s="436"/>
      <c r="N360" s="437">
        <v>647</v>
      </c>
    </row>
    <row r="361" spans="1:14" x14ac:dyDescent="0.45">
      <c r="A361" s="425" t="s">
        <v>3693</v>
      </c>
      <c r="B361" s="436"/>
      <c r="C361" s="436"/>
      <c r="D361" s="436"/>
      <c r="E361" s="436"/>
      <c r="F361" s="436">
        <v>155</v>
      </c>
      <c r="G361" s="436">
        <v>153</v>
      </c>
      <c r="H361" s="436">
        <v>140</v>
      </c>
      <c r="I361" s="436">
        <v>189</v>
      </c>
      <c r="J361" s="436">
        <v>162</v>
      </c>
      <c r="K361" s="436">
        <v>175</v>
      </c>
      <c r="L361" s="436">
        <v>165</v>
      </c>
      <c r="M361" s="436">
        <v>164</v>
      </c>
      <c r="N361" s="437">
        <v>1303</v>
      </c>
    </row>
    <row r="362" spans="1:14" x14ac:dyDescent="0.45">
      <c r="A362" s="425" t="s">
        <v>3840</v>
      </c>
      <c r="B362" s="436">
        <v>66</v>
      </c>
      <c r="C362" s="436">
        <v>73</v>
      </c>
      <c r="D362" s="436">
        <v>75</v>
      </c>
      <c r="E362" s="436">
        <v>74</v>
      </c>
      <c r="F362" s="436">
        <v>52</v>
      </c>
      <c r="G362" s="436">
        <v>89</v>
      </c>
      <c r="H362" s="436">
        <v>62</v>
      </c>
      <c r="I362" s="436">
        <v>70</v>
      </c>
      <c r="J362" s="436">
        <v>81</v>
      </c>
      <c r="K362" s="436">
        <v>71</v>
      </c>
      <c r="L362" s="436">
        <v>67</v>
      </c>
      <c r="M362" s="436">
        <v>56</v>
      </c>
      <c r="N362" s="437">
        <v>836</v>
      </c>
    </row>
    <row r="363" spans="1:14" x14ac:dyDescent="0.45">
      <c r="A363" s="425" t="s">
        <v>3852</v>
      </c>
      <c r="B363" s="436">
        <v>114</v>
      </c>
      <c r="C363" s="436">
        <v>145</v>
      </c>
      <c r="D363" s="436">
        <v>120</v>
      </c>
      <c r="E363" s="436">
        <v>123</v>
      </c>
      <c r="F363" s="436"/>
      <c r="G363" s="436"/>
      <c r="H363" s="436"/>
      <c r="I363" s="436"/>
      <c r="J363" s="436"/>
      <c r="K363" s="436"/>
      <c r="L363" s="436"/>
      <c r="M363" s="436"/>
      <c r="N363" s="437">
        <v>502</v>
      </c>
    </row>
    <row r="364" spans="1:14" x14ac:dyDescent="0.45">
      <c r="A364" s="425" t="s">
        <v>3851</v>
      </c>
      <c r="B364" s="436"/>
      <c r="C364" s="436"/>
      <c r="D364" s="436"/>
      <c r="E364" s="436"/>
      <c r="F364" s="436">
        <v>121</v>
      </c>
      <c r="G364" s="436">
        <v>152</v>
      </c>
      <c r="H364" s="436">
        <v>151</v>
      </c>
      <c r="I364" s="436">
        <v>142</v>
      </c>
      <c r="J364" s="436">
        <v>129</v>
      </c>
      <c r="K364" s="436">
        <v>132</v>
      </c>
      <c r="L364" s="436">
        <v>137</v>
      </c>
      <c r="M364" s="436">
        <v>155</v>
      </c>
      <c r="N364" s="437">
        <v>1119</v>
      </c>
    </row>
    <row r="365" spans="1:14" x14ac:dyDescent="0.45">
      <c r="A365" s="425" t="s">
        <v>4782</v>
      </c>
      <c r="B365" s="436">
        <v>48</v>
      </c>
      <c r="C365" s="436">
        <v>57</v>
      </c>
      <c r="D365" s="436">
        <v>57</v>
      </c>
      <c r="E365" s="436">
        <v>47</v>
      </c>
      <c r="F365" s="436"/>
      <c r="G365" s="436"/>
      <c r="H365" s="436"/>
      <c r="I365" s="436"/>
      <c r="J365" s="436"/>
      <c r="K365" s="436"/>
      <c r="L365" s="436"/>
      <c r="M365" s="436"/>
      <c r="N365" s="437">
        <v>209</v>
      </c>
    </row>
    <row r="366" spans="1:14" x14ac:dyDescent="0.45">
      <c r="A366" s="425" t="s">
        <v>4578</v>
      </c>
      <c r="B366" s="436"/>
      <c r="C366" s="436"/>
      <c r="D366" s="436"/>
      <c r="E366" s="436"/>
      <c r="F366" s="436">
        <v>168</v>
      </c>
      <c r="G366" s="436">
        <v>176</v>
      </c>
      <c r="H366" s="436">
        <v>144</v>
      </c>
      <c r="I366" s="436">
        <v>155</v>
      </c>
      <c r="J366" s="436">
        <v>165</v>
      </c>
      <c r="K366" s="436">
        <v>146</v>
      </c>
      <c r="L366" s="436">
        <v>154</v>
      </c>
      <c r="M366" s="436">
        <v>121</v>
      </c>
      <c r="N366" s="437">
        <v>1229</v>
      </c>
    </row>
    <row r="367" spans="1:14" x14ac:dyDescent="0.45">
      <c r="A367" s="425" t="s">
        <v>3605</v>
      </c>
      <c r="B367" s="436"/>
      <c r="C367" s="436"/>
      <c r="D367" s="436"/>
      <c r="E367" s="436"/>
      <c r="F367" s="436">
        <v>38</v>
      </c>
      <c r="G367" s="436">
        <v>46</v>
      </c>
      <c r="H367" s="436">
        <v>34</v>
      </c>
      <c r="I367" s="436">
        <v>35</v>
      </c>
      <c r="J367" s="436">
        <v>41</v>
      </c>
      <c r="K367" s="436">
        <v>42</v>
      </c>
      <c r="L367" s="436">
        <v>44</v>
      </c>
      <c r="M367" s="436">
        <v>51</v>
      </c>
      <c r="N367" s="437">
        <v>331</v>
      </c>
    </row>
    <row r="368" spans="1:14" x14ac:dyDescent="0.45">
      <c r="A368" s="425" t="s">
        <v>3606</v>
      </c>
      <c r="B368" s="436">
        <v>48</v>
      </c>
      <c r="C368" s="436">
        <v>51</v>
      </c>
      <c r="D368" s="436">
        <v>31</v>
      </c>
      <c r="E368" s="436">
        <v>39</v>
      </c>
      <c r="F368" s="436"/>
      <c r="G368" s="436"/>
      <c r="H368" s="436"/>
      <c r="I368" s="436"/>
      <c r="J368" s="436"/>
      <c r="K368" s="436"/>
      <c r="L368" s="436"/>
      <c r="M368" s="436"/>
      <c r="N368" s="437">
        <v>169</v>
      </c>
    </row>
    <row r="369" spans="1:14" x14ac:dyDescent="0.45">
      <c r="A369" s="425" t="s">
        <v>4722</v>
      </c>
      <c r="B369" s="436">
        <v>39</v>
      </c>
      <c r="C369" s="436">
        <v>41</v>
      </c>
      <c r="D369" s="436">
        <v>48</v>
      </c>
      <c r="E369" s="436">
        <v>40</v>
      </c>
      <c r="F369" s="436"/>
      <c r="G369" s="436"/>
      <c r="H369" s="436"/>
      <c r="I369" s="436"/>
      <c r="J369" s="436"/>
      <c r="K369" s="436"/>
      <c r="L369" s="436"/>
      <c r="M369" s="436"/>
      <c r="N369" s="437">
        <v>168</v>
      </c>
    </row>
    <row r="370" spans="1:14" x14ac:dyDescent="0.45">
      <c r="A370" s="425" t="s">
        <v>13853</v>
      </c>
      <c r="B370" s="436">
        <v>49</v>
      </c>
      <c r="C370" s="436">
        <v>67</v>
      </c>
      <c r="D370" s="436">
        <v>48</v>
      </c>
      <c r="E370" s="436">
        <v>44</v>
      </c>
      <c r="F370" s="436"/>
      <c r="G370" s="436"/>
      <c r="H370" s="436"/>
      <c r="I370" s="436"/>
      <c r="J370" s="436"/>
      <c r="K370" s="436"/>
      <c r="L370" s="436"/>
      <c r="M370" s="436"/>
      <c r="N370" s="437">
        <v>208</v>
      </c>
    </row>
    <row r="371" spans="1:14" x14ac:dyDescent="0.45">
      <c r="A371" s="425" t="s">
        <v>4736</v>
      </c>
      <c r="B371" s="436"/>
      <c r="C371" s="436"/>
      <c r="D371" s="436"/>
      <c r="E371" s="436"/>
      <c r="F371" s="436">
        <v>43</v>
      </c>
      <c r="G371" s="436">
        <v>49</v>
      </c>
      <c r="H371" s="436">
        <v>51</v>
      </c>
      <c r="I371" s="436">
        <v>55</v>
      </c>
      <c r="J371" s="436">
        <v>53</v>
      </c>
      <c r="K371" s="436">
        <v>44</v>
      </c>
      <c r="L371" s="436">
        <v>42</v>
      </c>
      <c r="M371" s="436">
        <v>62</v>
      </c>
      <c r="N371" s="437">
        <v>399</v>
      </c>
    </row>
    <row r="372" spans="1:14" x14ac:dyDescent="0.45">
      <c r="A372" s="425" t="s">
        <v>13855</v>
      </c>
      <c r="B372" s="436">
        <v>92</v>
      </c>
      <c r="C372" s="436">
        <v>63</v>
      </c>
      <c r="D372" s="436">
        <v>75</v>
      </c>
      <c r="E372" s="436">
        <v>73</v>
      </c>
      <c r="F372" s="436"/>
      <c r="G372" s="436"/>
      <c r="H372" s="436"/>
      <c r="I372" s="436"/>
      <c r="J372" s="436"/>
      <c r="K372" s="436"/>
      <c r="L372" s="436"/>
      <c r="M372" s="436"/>
      <c r="N372" s="437">
        <v>303</v>
      </c>
    </row>
    <row r="373" spans="1:14" x14ac:dyDescent="0.45">
      <c r="A373" s="425" t="s">
        <v>4752</v>
      </c>
      <c r="B373" s="436"/>
      <c r="C373" s="436"/>
      <c r="D373" s="436"/>
      <c r="E373" s="436"/>
      <c r="F373" s="436">
        <v>77</v>
      </c>
      <c r="G373" s="436">
        <v>66</v>
      </c>
      <c r="H373" s="436">
        <v>68</v>
      </c>
      <c r="I373" s="436">
        <v>79</v>
      </c>
      <c r="J373" s="436">
        <v>57</v>
      </c>
      <c r="K373" s="436">
        <v>66</v>
      </c>
      <c r="L373" s="436">
        <v>75</v>
      </c>
      <c r="M373" s="436">
        <v>68</v>
      </c>
      <c r="N373" s="437">
        <v>556</v>
      </c>
    </row>
    <row r="374" spans="1:14" x14ac:dyDescent="0.45">
      <c r="A374" s="425" t="s">
        <v>4571</v>
      </c>
      <c r="B374" s="436">
        <v>92</v>
      </c>
      <c r="C374" s="436">
        <v>52</v>
      </c>
      <c r="D374" s="436">
        <v>68</v>
      </c>
      <c r="E374" s="436">
        <v>46</v>
      </c>
      <c r="F374" s="436">
        <v>82</v>
      </c>
      <c r="G374" s="436">
        <v>57</v>
      </c>
      <c r="H374" s="436">
        <v>81</v>
      </c>
      <c r="I374" s="436">
        <v>61</v>
      </c>
      <c r="J374" s="436">
        <v>71</v>
      </c>
      <c r="K374" s="436">
        <v>54</v>
      </c>
      <c r="L374" s="436">
        <v>68</v>
      </c>
      <c r="M374" s="436">
        <v>38</v>
      </c>
      <c r="N374" s="437">
        <v>770</v>
      </c>
    </row>
    <row r="375" spans="1:14" x14ac:dyDescent="0.45">
      <c r="A375" s="425" t="s">
        <v>3942</v>
      </c>
      <c r="B375" s="436">
        <v>17</v>
      </c>
      <c r="C375" s="436">
        <v>10</v>
      </c>
      <c r="D375" s="436">
        <v>15</v>
      </c>
      <c r="E375" s="436">
        <v>6</v>
      </c>
      <c r="F375" s="436">
        <v>17</v>
      </c>
      <c r="G375" s="436">
        <v>15</v>
      </c>
      <c r="H375" s="436">
        <v>10</v>
      </c>
      <c r="I375" s="436">
        <v>14</v>
      </c>
      <c r="J375" s="436">
        <v>11</v>
      </c>
      <c r="K375" s="436">
        <v>9</v>
      </c>
      <c r="L375" s="436">
        <v>11</v>
      </c>
      <c r="M375" s="436">
        <v>14</v>
      </c>
      <c r="N375" s="437">
        <v>149</v>
      </c>
    </row>
    <row r="376" spans="1:14" x14ac:dyDescent="0.45">
      <c r="A376" s="425" t="s">
        <v>4507</v>
      </c>
      <c r="B376" s="436"/>
      <c r="C376" s="436"/>
      <c r="D376" s="436"/>
      <c r="E376" s="436"/>
      <c r="F376" s="436">
        <v>189</v>
      </c>
      <c r="G376" s="436">
        <v>187</v>
      </c>
      <c r="H376" s="436">
        <v>184</v>
      </c>
      <c r="I376" s="436">
        <v>183</v>
      </c>
      <c r="J376" s="436">
        <v>162</v>
      </c>
      <c r="K376" s="436">
        <v>207</v>
      </c>
      <c r="L376" s="436">
        <v>214</v>
      </c>
      <c r="M376" s="436">
        <v>223</v>
      </c>
      <c r="N376" s="437">
        <v>1549</v>
      </c>
    </row>
    <row r="377" spans="1:14" x14ac:dyDescent="0.45">
      <c r="A377" s="425" t="s">
        <v>4508</v>
      </c>
      <c r="B377" s="436">
        <v>201</v>
      </c>
      <c r="C377" s="436">
        <v>187</v>
      </c>
      <c r="D377" s="436">
        <v>185</v>
      </c>
      <c r="E377" s="436">
        <v>217</v>
      </c>
      <c r="F377" s="436"/>
      <c r="G377" s="436"/>
      <c r="H377" s="436"/>
      <c r="I377" s="436"/>
      <c r="J377" s="436"/>
      <c r="K377" s="436"/>
      <c r="L377" s="436"/>
      <c r="M377" s="436"/>
      <c r="N377" s="437">
        <v>790</v>
      </c>
    </row>
    <row r="378" spans="1:14" x14ac:dyDescent="0.45">
      <c r="A378" s="425" t="s">
        <v>3694</v>
      </c>
      <c r="B378" s="436">
        <v>129</v>
      </c>
      <c r="C378" s="436">
        <v>134</v>
      </c>
      <c r="D378" s="436">
        <v>127</v>
      </c>
      <c r="E378" s="436">
        <v>169</v>
      </c>
      <c r="F378" s="436"/>
      <c r="G378" s="436"/>
      <c r="H378" s="436"/>
      <c r="I378" s="436"/>
      <c r="J378" s="436"/>
      <c r="K378" s="436"/>
      <c r="L378" s="436"/>
      <c r="M378" s="436"/>
      <c r="N378" s="437">
        <v>559</v>
      </c>
    </row>
    <row r="379" spans="1:14" x14ac:dyDescent="0.45">
      <c r="A379" s="425" t="s">
        <v>3695</v>
      </c>
      <c r="B379" s="436"/>
      <c r="C379" s="436"/>
      <c r="D379" s="436"/>
      <c r="E379" s="436"/>
      <c r="F379" s="436">
        <v>128</v>
      </c>
      <c r="G379" s="436">
        <v>158</v>
      </c>
      <c r="H379" s="436">
        <v>132</v>
      </c>
      <c r="I379" s="436">
        <v>139</v>
      </c>
      <c r="J379" s="436">
        <v>149</v>
      </c>
      <c r="K379" s="436">
        <v>115</v>
      </c>
      <c r="L379" s="436">
        <v>136</v>
      </c>
      <c r="M379" s="436">
        <v>150</v>
      </c>
      <c r="N379" s="437">
        <v>1107</v>
      </c>
    </row>
    <row r="380" spans="1:14" x14ac:dyDescent="0.45">
      <c r="A380" s="425" t="s">
        <v>3799</v>
      </c>
      <c r="B380" s="436"/>
      <c r="C380" s="436"/>
      <c r="D380" s="436"/>
      <c r="E380" s="436"/>
      <c r="F380" s="436">
        <v>74</v>
      </c>
      <c r="G380" s="436">
        <v>80</v>
      </c>
      <c r="H380" s="436">
        <v>91</v>
      </c>
      <c r="I380" s="436">
        <v>99</v>
      </c>
      <c r="J380" s="436">
        <v>74</v>
      </c>
      <c r="K380" s="436">
        <v>105</v>
      </c>
      <c r="L380" s="436">
        <v>74</v>
      </c>
      <c r="M380" s="436">
        <v>89</v>
      </c>
      <c r="N380" s="437">
        <v>686</v>
      </c>
    </row>
    <row r="381" spans="1:14" x14ac:dyDescent="0.45">
      <c r="A381" s="425" t="s">
        <v>3800</v>
      </c>
      <c r="B381" s="436">
        <v>70</v>
      </c>
      <c r="C381" s="436">
        <v>88</v>
      </c>
      <c r="D381" s="436">
        <v>75</v>
      </c>
      <c r="E381" s="436">
        <v>93</v>
      </c>
      <c r="F381" s="436"/>
      <c r="G381" s="436"/>
      <c r="H381" s="436"/>
      <c r="I381" s="436"/>
      <c r="J381" s="436"/>
      <c r="K381" s="436"/>
      <c r="L381" s="436"/>
      <c r="M381" s="436"/>
      <c r="N381" s="437">
        <v>326</v>
      </c>
    </row>
    <row r="382" spans="1:14" x14ac:dyDescent="0.45">
      <c r="A382" s="425" t="s">
        <v>3987</v>
      </c>
      <c r="B382" s="436"/>
      <c r="C382" s="436"/>
      <c r="D382" s="436"/>
      <c r="E382" s="436"/>
      <c r="F382" s="436">
        <v>113</v>
      </c>
      <c r="G382" s="436">
        <v>136</v>
      </c>
      <c r="H382" s="436">
        <v>120</v>
      </c>
      <c r="I382" s="436">
        <v>127</v>
      </c>
      <c r="J382" s="436">
        <v>118</v>
      </c>
      <c r="K382" s="436">
        <v>136</v>
      </c>
      <c r="L382" s="436">
        <v>117</v>
      </c>
      <c r="M382" s="436">
        <v>145</v>
      </c>
      <c r="N382" s="437">
        <v>1012</v>
      </c>
    </row>
    <row r="383" spans="1:14" x14ac:dyDescent="0.45">
      <c r="A383" s="425" t="s">
        <v>11253</v>
      </c>
      <c r="B383" s="436">
        <v>135</v>
      </c>
      <c r="C383" s="436">
        <v>126</v>
      </c>
      <c r="D383" s="436">
        <v>140</v>
      </c>
      <c r="E383" s="436">
        <v>131</v>
      </c>
      <c r="F383" s="436">
        <v>1</v>
      </c>
      <c r="G383" s="436">
        <v>2</v>
      </c>
      <c r="H383" s="436"/>
      <c r="I383" s="436"/>
      <c r="J383" s="436"/>
      <c r="K383" s="436"/>
      <c r="L383" s="436"/>
      <c r="M383" s="436"/>
      <c r="N383" s="437">
        <v>535</v>
      </c>
    </row>
    <row r="384" spans="1:14" x14ac:dyDescent="0.45">
      <c r="A384" s="425" t="s">
        <v>4767</v>
      </c>
      <c r="B384" s="436">
        <v>10</v>
      </c>
      <c r="C384" s="436">
        <v>9</v>
      </c>
      <c r="D384" s="436">
        <v>12</v>
      </c>
      <c r="E384" s="436">
        <v>10</v>
      </c>
      <c r="F384" s="436">
        <v>8</v>
      </c>
      <c r="G384" s="436">
        <v>12</v>
      </c>
      <c r="H384" s="436">
        <v>10</v>
      </c>
      <c r="I384" s="436">
        <v>9</v>
      </c>
      <c r="J384" s="436">
        <v>7</v>
      </c>
      <c r="K384" s="436">
        <v>14</v>
      </c>
      <c r="L384" s="436">
        <v>12</v>
      </c>
      <c r="M384" s="436">
        <v>3</v>
      </c>
      <c r="N384" s="437">
        <v>116</v>
      </c>
    </row>
    <row r="385" spans="1:14" x14ac:dyDescent="0.45">
      <c r="A385" s="425" t="s">
        <v>3801</v>
      </c>
      <c r="B385" s="436"/>
      <c r="C385" s="436"/>
      <c r="D385" s="436"/>
      <c r="E385" s="436"/>
      <c r="F385" s="436">
        <v>67</v>
      </c>
      <c r="G385" s="436">
        <v>72</v>
      </c>
      <c r="H385" s="436">
        <v>57</v>
      </c>
      <c r="I385" s="436">
        <v>74</v>
      </c>
      <c r="J385" s="436">
        <v>57</v>
      </c>
      <c r="K385" s="436">
        <v>57</v>
      </c>
      <c r="L385" s="436">
        <v>65</v>
      </c>
      <c r="M385" s="436">
        <v>58</v>
      </c>
      <c r="N385" s="437">
        <v>507</v>
      </c>
    </row>
    <row r="386" spans="1:14" x14ac:dyDescent="0.45">
      <c r="A386" s="425" t="s">
        <v>3802</v>
      </c>
      <c r="B386" s="436">
        <v>50</v>
      </c>
      <c r="C386" s="436">
        <v>73</v>
      </c>
      <c r="D386" s="436">
        <v>58</v>
      </c>
      <c r="E386" s="436">
        <v>65</v>
      </c>
      <c r="F386" s="436"/>
      <c r="G386" s="436"/>
      <c r="H386" s="436"/>
      <c r="I386" s="436"/>
      <c r="J386" s="436"/>
      <c r="K386" s="436"/>
      <c r="L386" s="436"/>
      <c r="M386" s="436"/>
      <c r="N386" s="437">
        <v>246</v>
      </c>
    </row>
    <row r="387" spans="1:14" x14ac:dyDescent="0.45">
      <c r="A387" s="425" t="s">
        <v>3957</v>
      </c>
      <c r="B387" s="436">
        <v>41</v>
      </c>
      <c r="C387" s="436">
        <v>31</v>
      </c>
      <c r="D387" s="436">
        <v>34</v>
      </c>
      <c r="E387" s="436">
        <v>24</v>
      </c>
      <c r="F387" s="436">
        <v>27</v>
      </c>
      <c r="G387" s="436">
        <v>38</v>
      </c>
      <c r="H387" s="436">
        <v>32</v>
      </c>
      <c r="I387" s="436">
        <v>32</v>
      </c>
      <c r="J387" s="436">
        <v>28</v>
      </c>
      <c r="K387" s="436">
        <v>25</v>
      </c>
      <c r="L387" s="436">
        <v>29</v>
      </c>
      <c r="M387" s="436">
        <v>35</v>
      </c>
      <c r="N387" s="437">
        <v>376</v>
      </c>
    </row>
    <row r="388" spans="1:14" x14ac:dyDescent="0.45">
      <c r="A388" s="425" t="s">
        <v>4574</v>
      </c>
      <c r="B388" s="436">
        <v>38</v>
      </c>
      <c r="C388" s="436">
        <v>43</v>
      </c>
      <c r="D388" s="436">
        <v>40</v>
      </c>
      <c r="E388" s="436">
        <v>35</v>
      </c>
      <c r="F388" s="436"/>
      <c r="G388" s="436"/>
      <c r="H388" s="436"/>
      <c r="I388" s="436"/>
      <c r="J388" s="436"/>
      <c r="K388" s="436"/>
      <c r="L388" s="436"/>
      <c r="M388" s="436"/>
      <c r="N388" s="437">
        <v>156</v>
      </c>
    </row>
    <row r="389" spans="1:14" x14ac:dyDescent="0.45">
      <c r="A389" s="425" t="s">
        <v>13859</v>
      </c>
      <c r="B389" s="436">
        <v>37</v>
      </c>
      <c r="C389" s="436">
        <v>31</v>
      </c>
      <c r="D389" s="436">
        <v>41</v>
      </c>
      <c r="E389" s="436">
        <v>35</v>
      </c>
      <c r="F389" s="436"/>
      <c r="G389" s="436"/>
      <c r="H389" s="436"/>
      <c r="I389" s="436"/>
      <c r="J389" s="436"/>
      <c r="K389" s="436"/>
      <c r="L389" s="436"/>
      <c r="M389" s="436"/>
      <c r="N389" s="437">
        <v>144</v>
      </c>
    </row>
    <row r="390" spans="1:14" x14ac:dyDescent="0.45">
      <c r="A390" s="425" t="s">
        <v>4097</v>
      </c>
      <c r="B390" s="436">
        <v>127</v>
      </c>
      <c r="C390" s="436">
        <v>169</v>
      </c>
      <c r="D390" s="436">
        <v>184</v>
      </c>
      <c r="E390" s="436">
        <v>193</v>
      </c>
      <c r="F390" s="436"/>
      <c r="G390" s="436"/>
      <c r="H390" s="436"/>
      <c r="I390" s="436"/>
      <c r="J390" s="436"/>
      <c r="K390" s="436"/>
      <c r="L390" s="436"/>
      <c r="M390" s="436"/>
      <c r="N390" s="437">
        <v>673</v>
      </c>
    </row>
    <row r="391" spans="1:14" x14ac:dyDescent="0.45">
      <c r="A391" s="425" t="s">
        <v>4098</v>
      </c>
      <c r="B391" s="436"/>
      <c r="C391" s="436"/>
      <c r="D391" s="436"/>
      <c r="E391" s="436"/>
      <c r="F391" s="436">
        <v>180</v>
      </c>
      <c r="G391" s="436">
        <v>166</v>
      </c>
      <c r="H391" s="436">
        <v>184</v>
      </c>
      <c r="I391" s="436">
        <v>205</v>
      </c>
      <c r="J391" s="436">
        <v>181</v>
      </c>
      <c r="K391" s="436">
        <v>186</v>
      </c>
      <c r="L391" s="436">
        <v>169</v>
      </c>
      <c r="M391" s="436">
        <v>201</v>
      </c>
      <c r="N391" s="437">
        <v>1472</v>
      </c>
    </row>
    <row r="392" spans="1:14" x14ac:dyDescent="0.45">
      <c r="A392" s="425" t="s">
        <v>4480</v>
      </c>
      <c r="B392" s="436"/>
      <c r="C392" s="436"/>
      <c r="D392" s="436"/>
      <c r="E392" s="436"/>
      <c r="F392" s="436">
        <v>148</v>
      </c>
      <c r="G392" s="436">
        <v>186</v>
      </c>
      <c r="H392" s="436">
        <v>182</v>
      </c>
      <c r="I392" s="436">
        <v>154</v>
      </c>
      <c r="J392" s="436">
        <v>169</v>
      </c>
      <c r="K392" s="436">
        <v>186</v>
      </c>
      <c r="L392" s="436">
        <v>168</v>
      </c>
      <c r="M392" s="436">
        <v>174</v>
      </c>
      <c r="N392" s="437">
        <v>1367</v>
      </c>
    </row>
    <row r="393" spans="1:14" x14ac:dyDescent="0.45">
      <c r="A393" s="425" t="s">
        <v>4479</v>
      </c>
      <c r="B393" s="436">
        <v>164</v>
      </c>
      <c r="C393" s="436">
        <v>188</v>
      </c>
      <c r="D393" s="436">
        <v>189</v>
      </c>
      <c r="E393" s="436">
        <v>201</v>
      </c>
      <c r="F393" s="436"/>
      <c r="G393" s="436"/>
      <c r="H393" s="436"/>
      <c r="I393" s="436"/>
      <c r="J393" s="436"/>
      <c r="K393" s="436"/>
      <c r="L393" s="436"/>
      <c r="M393" s="436"/>
      <c r="N393" s="437">
        <v>742</v>
      </c>
    </row>
    <row r="394" spans="1:14" x14ac:dyDescent="0.45">
      <c r="A394" s="425" t="s">
        <v>3908</v>
      </c>
      <c r="B394" s="436">
        <v>117</v>
      </c>
      <c r="C394" s="436">
        <v>109</v>
      </c>
      <c r="D394" s="436"/>
      <c r="E394" s="436"/>
      <c r="F394" s="436"/>
      <c r="G394" s="436"/>
      <c r="H394" s="436"/>
      <c r="I394" s="436"/>
      <c r="J394" s="436"/>
      <c r="K394" s="436"/>
      <c r="L394" s="436"/>
      <c r="M394" s="436"/>
      <c r="N394" s="437">
        <v>226</v>
      </c>
    </row>
    <row r="395" spans="1:14" x14ac:dyDescent="0.45">
      <c r="A395" s="425" t="s">
        <v>11141</v>
      </c>
      <c r="B395" s="436">
        <v>1</v>
      </c>
      <c r="C395" s="436">
        <v>1</v>
      </c>
      <c r="D395" s="436"/>
      <c r="E395" s="436">
        <v>1</v>
      </c>
      <c r="F395" s="436">
        <v>1</v>
      </c>
      <c r="G395" s="436">
        <v>2</v>
      </c>
      <c r="H395" s="436">
        <v>5</v>
      </c>
      <c r="I395" s="436">
        <v>1</v>
      </c>
      <c r="J395" s="436">
        <v>2</v>
      </c>
      <c r="K395" s="436">
        <v>2</v>
      </c>
      <c r="L395" s="436">
        <v>1</v>
      </c>
      <c r="M395" s="436"/>
      <c r="N395" s="437">
        <v>17</v>
      </c>
    </row>
    <row r="396" spans="1:14" x14ac:dyDescent="0.45">
      <c r="A396" s="425" t="s">
        <v>3907</v>
      </c>
      <c r="B396" s="436"/>
      <c r="C396" s="436"/>
      <c r="D396" s="436">
        <v>99</v>
      </c>
      <c r="E396" s="436">
        <v>116</v>
      </c>
      <c r="F396" s="436">
        <v>102</v>
      </c>
      <c r="G396" s="436">
        <v>90</v>
      </c>
      <c r="H396" s="436">
        <v>96</v>
      </c>
      <c r="I396" s="436">
        <v>91</v>
      </c>
      <c r="J396" s="436">
        <v>96</v>
      </c>
      <c r="K396" s="436">
        <v>98</v>
      </c>
      <c r="L396" s="436">
        <v>83</v>
      </c>
      <c r="M396" s="436">
        <v>113</v>
      </c>
      <c r="N396" s="437">
        <v>984</v>
      </c>
    </row>
    <row r="397" spans="1:14" x14ac:dyDescent="0.45">
      <c r="A397" s="425" t="s">
        <v>3855</v>
      </c>
      <c r="B397" s="436">
        <v>148</v>
      </c>
      <c r="C397" s="436">
        <v>134</v>
      </c>
      <c r="D397" s="436">
        <v>165</v>
      </c>
      <c r="E397" s="436">
        <v>149</v>
      </c>
      <c r="F397" s="436"/>
      <c r="G397" s="436"/>
      <c r="H397" s="436"/>
      <c r="I397" s="436"/>
      <c r="J397" s="436"/>
      <c r="K397" s="436"/>
      <c r="L397" s="436"/>
      <c r="M397" s="436"/>
      <c r="N397" s="437">
        <v>596</v>
      </c>
    </row>
    <row r="398" spans="1:14" x14ac:dyDescent="0.45">
      <c r="A398" s="425" t="s">
        <v>3854</v>
      </c>
      <c r="B398" s="436"/>
      <c r="C398" s="436"/>
      <c r="D398" s="436"/>
      <c r="E398" s="436"/>
      <c r="F398" s="436">
        <v>124</v>
      </c>
      <c r="G398" s="436">
        <v>147</v>
      </c>
      <c r="H398" s="436">
        <v>160</v>
      </c>
      <c r="I398" s="436">
        <v>147</v>
      </c>
      <c r="J398" s="436">
        <v>138</v>
      </c>
      <c r="K398" s="436">
        <v>154</v>
      </c>
      <c r="L398" s="436">
        <v>143</v>
      </c>
      <c r="M398" s="436">
        <v>187</v>
      </c>
      <c r="N398" s="437">
        <v>1200</v>
      </c>
    </row>
    <row r="399" spans="1:14" x14ac:dyDescent="0.45">
      <c r="A399" s="425" t="s">
        <v>14174</v>
      </c>
      <c r="B399" s="436">
        <v>75</v>
      </c>
      <c r="C399" s="436">
        <v>108</v>
      </c>
      <c r="D399" s="436">
        <v>71</v>
      </c>
      <c r="E399" s="436">
        <v>106</v>
      </c>
      <c r="F399" s="436"/>
      <c r="G399" s="436"/>
      <c r="H399" s="436"/>
      <c r="I399" s="436"/>
      <c r="J399" s="436"/>
      <c r="K399" s="436"/>
      <c r="L399" s="436"/>
      <c r="M399" s="436"/>
      <c r="N399" s="437">
        <v>360</v>
      </c>
    </row>
    <row r="400" spans="1:14" x14ac:dyDescent="0.45">
      <c r="A400" s="425" t="s">
        <v>4244</v>
      </c>
      <c r="B400" s="436"/>
      <c r="C400" s="436"/>
      <c r="D400" s="436"/>
      <c r="E400" s="436"/>
      <c r="F400" s="436">
        <v>86</v>
      </c>
      <c r="G400" s="436">
        <v>75</v>
      </c>
      <c r="H400" s="436">
        <v>82</v>
      </c>
      <c r="I400" s="436">
        <v>87</v>
      </c>
      <c r="J400" s="436">
        <v>96</v>
      </c>
      <c r="K400" s="436">
        <v>76</v>
      </c>
      <c r="L400" s="436">
        <v>73</v>
      </c>
      <c r="M400" s="436">
        <v>100</v>
      </c>
      <c r="N400" s="437">
        <v>675</v>
      </c>
    </row>
    <row r="401" spans="1:14" x14ac:dyDescent="0.45">
      <c r="A401" s="425" t="s">
        <v>4542</v>
      </c>
      <c r="B401" s="436">
        <v>24</v>
      </c>
      <c r="C401" s="436">
        <v>40</v>
      </c>
      <c r="D401" s="436">
        <v>31</v>
      </c>
      <c r="E401" s="436">
        <v>34</v>
      </c>
      <c r="F401" s="436"/>
      <c r="G401" s="436"/>
      <c r="H401" s="436"/>
      <c r="I401" s="436"/>
      <c r="J401" s="436"/>
      <c r="K401" s="436"/>
      <c r="L401" s="436"/>
      <c r="M401" s="436"/>
      <c r="N401" s="437">
        <v>129</v>
      </c>
    </row>
    <row r="402" spans="1:14" x14ac:dyDescent="0.45">
      <c r="A402" s="425" t="s">
        <v>3996</v>
      </c>
      <c r="B402" s="436">
        <v>130</v>
      </c>
      <c r="C402" s="436">
        <v>127</v>
      </c>
      <c r="D402" s="436">
        <v>132</v>
      </c>
      <c r="E402" s="436">
        <v>122</v>
      </c>
      <c r="F402" s="436"/>
      <c r="G402" s="436"/>
      <c r="H402" s="436"/>
      <c r="I402" s="436"/>
      <c r="J402" s="436"/>
      <c r="K402" s="436"/>
      <c r="L402" s="436"/>
      <c r="M402" s="436"/>
      <c r="N402" s="437">
        <v>511</v>
      </c>
    </row>
    <row r="403" spans="1:14" x14ac:dyDescent="0.45">
      <c r="A403" s="425" t="s">
        <v>3995</v>
      </c>
      <c r="B403" s="436"/>
      <c r="C403" s="436"/>
      <c r="D403" s="436"/>
      <c r="E403" s="436"/>
      <c r="F403" s="436">
        <v>117</v>
      </c>
      <c r="G403" s="436">
        <v>145</v>
      </c>
      <c r="H403" s="436">
        <v>129</v>
      </c>
      <c r="I403" s="436">
        <v>125</v>
      </c>
      <c r="J403" s="436">
        <v>112</v>
      </c>
      <c r="K403" s="436">
        <v>135</v>
      </c>
      <c r="L403" s="436">
        <v>111</v>
      </c>
      <c r="M403" s="436">
        <v>109</v>
      </c>
      <c r="N403" s="437">
        <v>983</v>
      </c>
    </row>
    <row r="404" spans="1:14" x14ac:dyDescent="0.45">
      <c r="A404" s="425" t="s">
        <v>3857</v>
      </c>
      <c r="B404" s="436"/>
      <c r="C404" s="436"/>
      <c r="D404" s="436"/>
      <c r="E404" s="436"/>
      <c r="F404" s="436">
        <v>106</v>
      </c>
      <c r="G404" s="436">
        <v>105</v>
      </c>
      <c r="H404" s="436">
        <v>90</v>
      </c>
      <c r="I404" s="436">
        <v>94</v>
      </c>
      <c r="J404" s="436">
        <v>118</v>
      </c>
      <c r="K404" s="436">
        <v>101</v>
      </c>
      <c r="L404" s="436">
        <v>100</v>
      </c>
      <c r="M404" s="436">
        <v>103</v>
      </c>
      <c r="N404" s="437">
        <v>817</v>
      </c>
    </row>
    <row r="405" spans="1:14" x14ac:dyDescent="0.45">
      <c r="A405" s="425" t="s">
        <v>3856</v>
      </c>
      <c r="B405" s="436">
        <v>98</v>
      </c>
      <c r="C405" s="436">
        <v>116</v>
      </c>
      <c r="D405" s="436">
        <v>119</v>
      </c>
      <c r="E405" s="436">
        <v>94</v>
      </c>
      <c r="F405" s="436"/>
      <c r="G405" s="436"/>
      <c r="H405" s="436"/>
      <c r="I405" s="436"/>
      <c r="J405" s="436"/>
      <c r="K405" s="436"/>
      <c r="L405" s="436"/>
      <c r="M405" s="436"/>
      <c r="N405" s="437">
        <v>427</v>
      </c>
    </row>
    <row r="406" spans="1:14" x14ac:dyDescent="0.45">
      <c r="A406" s="425" t="s">
        <v>3764</v>
      </c>
      <c r="B406" s="436">
        <v>66</v>
      </c>
      <c r="C406" s="436">
        <v>50</v>
      </c>
      <c r="D406" s="436">
        <v>48</v>
      </c>
      <c r="E406" s="436">
        <v>46</v>
      </c>
      <c r="F406" s="436">
        <v>42</v>
      </c>
      <c r="G406" s="436">
        <v>65</v>
      </c>
      <c r="H406" s="436">
        <v>57</v>
      </c>
      <c r="I406" s="436">
        <v>51</v>
      </c>
      <c r="J406" s="436">
        <v>47</v>
      </c>
      <c r="K406" s="436">
        <v>56</v>
      </c>
      <c r="L406" s="436">
        <v>40</v>
      </c>
      <c r="M406" s="436">
        <v>49</v>
      </c>
      <c r="N406" s="437">
        <v>617</v>
      </c>
    </row>
    <row r="407" spans="1:14" x14ac:dyDescent="0.45">
      <c r="A407" s="425" t="s">
        <v>4174</v>
      </c>
      <c r="B407" s="436"/>
      <c r="C407" s="436"/>
      <c r="D407" s="436"/>
      <c r="E407" s="436"/>
      <c r="F407" s="436">
        <v>29</v>
      </c>
      <c r="G407" s="436">
        <v>40</v>
      </c>
      <c r="H407" s="436">
        <v>22</v>
      </c>
      <c r="I407" s="436">
        <v>31</v>
      </c>
      <c r="J407" s="436">
        <v>28</v>
      </c>
      <c r="K407" s="436">
        <v>35</v>
      </c>
      <c r="L407" s="436">
        <v>30</v>
      </c>
      <c r="M407" s="436">
        <v>25</v>
      </c>
      <c r="N407" s="437">
        <v>240</v>
      </c>
    </row>
    <row r="408" spans="1:14" x14ac:dyDescent="0.45">
      <c r="A408" s="425" t="s">
        <v>4175</v>
      </c>
      <c r="B408" s="436">
        <v>24</v>
      </c>
      <c r="C408" s="436">
        <v>34</v>
      </c>
      <c r="D408" s="436">
        <v>35</v>
      </c>
      <c r="E408" s="436">
        <v>26</v>
      </c>
      <c r="F408" s="436"/>
      <c r="G408" s="436"/>
      <c r="H408" s="436"/>
      <c r="I408" s="436"/>
      <c r="J408" s="436"/>
      <c r="K408" s="436"/>
      <c r="L408" s="436"/>
      <c r="M408" s="436"/>
      <c r="N408" s="437">
        <v>119</v>
      </c>
    </row>
    <row r="409" spans="1:14" x14ac:dyDescent="0.45">
      <c r="A409" s="425" t="s">
        <v>13880</v>
      </c>
      <c r="B409" s="436"/>
      <c r="C409" s="436"/>
      <c r="D409" s="436"/>
      <c r="E409" s="436"/>
      <c r="F409" s="436"/>
      <c r="G409" s="436">
        <v>42</v>
      </c>
      <c r="H409" s="436"/>
      <c r="I409" s="436">
        <v>45</v>
      </c>
      <c r="J409" s="436"/>
      <c r="K409" s="436">
        <v>37</v>
      </c>
      <c r="L409" s="436"/>
      <c r="M409" s="436">
        <v>14</v>
      </c>
      <c r="N409" s="437">
        <v>138</v>
      </c>
    </row>
    <row r="410" spans="1:14" x14ac:dyDescent="0.45">
      <c r="A410" s="425" t="s">
        <v>13881</v>
      </c>
      <c r="B410" s="436"/>
      <c r="C410" s="436">
        <v>12</v>
      </c>
      <c r="D410" s="436"/>
      <c r="E410" s="436">
        <v>25</v>
      </c>
      <c r="F410" s="436"/>
      <c r="G410" s="436"/>
      <c r="H410" s="436"/>
      <c r="I410" s="436"/>
      <c r="J410" s="436"/>
      <c r="K410" s="436"/>
      <c r="L410" s="436"/>
      <c r="M410" s="436"/>
      <c r="N410" s="437">
        <v>37</v>
      </c>
    </row>
    <row r="411" spans="1:14" x14ac:dyDescent="0.45">
      <c r="A411" s="425" t="s">
        <v>3766</v>
      </c>
      <c r="B411" s="436"/>
      <c r="C411" s="436"/>
      <c r="D411" s="436"/>
      <c r="E411" s="436"/>
      <c r="F411" s="436">
        <v>74</v>
      </c>
      <c r="G411" s="436">
        <v>78</v>
      </c>
      <c r="H411" s="436">
        <v>77</v>
      </c>
      <c r="I411" s="436">
        <v>77</v>
      </c>
      <c r="J411" s="436">
        <v>81</v>
      </c>
      <c r="K411" s="436">
        <v>77</v>
      </c>
      <c r="L411" s="436">
        <v>74</v>
      </c>
      <c r="M411" s="436">
        <v>81</v>
      </c>
      <c r="N411" s="437">
        <v>619</v>
      </c>
    </row>
    <row r="412" spans="1:14" x14ac:dyDescent="0.45">
      <c r="A412" s="425" t="s">
        <v>3767</v>
      </c>
      <c r="B412" s="436">
        <v>70</v>
      </c>
      <c r="C412" s="436">
        <v>65</v>
      </c>
      <c r="D412" s="436">
        <v>75</v>
      </c>
      <c r="E412" s="436">
        <v>74</v>
      </c>
      <c r="F412" s="436"/>
      <c r="G412" s="436"/>
      <c r="H412" s="436"/>
      <c r="I412" s="436"/>
      <c r="J412" s="436"/>
      <c r="K412" s="436"/>
      <c r="L412" s="436"/>
      <c r="M412" s="436"/>
      <c r="N412" s="437">
        <v>284</v>
      </c>
    </row>
    <row r="413" spans="1:14" x14ac:dyDescent="0.45">
      <c r="A413" s="425" t="s">
        <v>4156</v>
      </c>
      <c r="B413" s="436"/>
      <c r="C413" s="436"/>
      <c r="D413" s="436"/>
      <c r="E413" s="436"/>
      <c r="F413" s="436">
        <v>29</v>
      </c>
      <c r="G413" s="436">
        <v>29</v>
      </c>
      <c r="H413" s="436">
        <v>26</v>
      </c>
      <c r="I413" s="436">
        <v>28</v>
      </c>
      <c r="J413" s="436">
        <v>33</v>
      </c>
      <c r="K413" s="436">
        <v>28</v>
      </c>
      <c r="L413" s="436">
        <v>24</v>
      </c>
      <c r="M413" s="436">
        <v>39</v>
      </c>
      <c r="N413" s="437">
        <v>236</v>
      </c>
    </row>
    <row r="414" spans="1:14" x14ac:dyDescent="0.45">
      <c r="A414" s="425" t="s">
        <v>4157</v>
      </c>
      <c r="B414" s="436">
        <v>29</v>
      </c>
      <c r="C414" s="436">
        <v>54</v>
      </c>
      <c r="D414" s="436">
        <v>40</v>
      </c>
      <c r="E414" s="436">
        <v>48</v>
      </c>
      <c r="F414" s="436"/>
      <c r="G414" s="436"/>
      <c r="H414" s="436"/>
      <c r="I414" s="436"/>
      <c r="J414" s="436"/>
      <c r="K414" s="436"/>
      <c r="L414" s="436"/>
      <c r="M414" s="436"/>
      <c r="N414" s="437">
        <v>171</v>
      </c>
    </row>
    <row r="415" spans="1:14" x14ac:dyDescent="0.45">
      <c r="A415" s="425" t="s">
        <v>4099</v>
      </c>
      <c r="B415" s="436"/>
      <c r="C415" s="436"/>
      <c r="D415" s="436"/>
      <c r="E415" s="436"/>
      <c r="F415" s="436">
        <v>86</v>
      </c>
      <c r="G415" s="436">
        <v>94</v>
      </c>
      <c r="H415" s="436">
        <v>86</v>
      </c>
      <c r="I415" s="436">
        <v>79</v>
      </c>
      <c r="J415" s="436">
        <v>82</v>
      </c>
      <c r="K415" s="436">
        <v>86</v>
      </c>
      <c r="L415" s="436">
        <v>67</v>
      </c>
      <c r="M415" s="436">
        <v>96</v>
      </c>
      <c r="N415" s="437">
        <v>676</v>
      </c>
    </row>
    <row r="416" spans="1:14" x14ac:dyDescent="0.45">
      <c r="A416" s="425" t="s">
        <v>4100</v>
      </c>
      <c r="B416" s="436">
        <v>79</v>
      </c>
      <c r="C416" s="436">
        <v>95</v>
      </c>
      <c r="D416" s="436">
        <v>85</v>
      </c>
      <c r="E416" s="436">
        <v>83</v>
      </c>
      <c r="F416" s="436"/>
      <c r="G416" s="436"/>
      <c r="H416" s="436"/>
      <c r="I416" s="436"/>
      <c r="J416" s="436"/>
      <c r="K416" s="436"/>
      <c r="L416" s="436"/>
      <c r="M416" s="436"/>
      <c r="N416" s="437">
        <v>342</v>
      </c>
    </row>
    <row r="417" spans="1:14" x14ac:dyDescent="0.45">
      <c r="A417" s="425" t="s">
        <v>3697</v>
      </c>
      <c r="B417" s="436"/>
      <c r="C417" s="436"/>
      <c r="D417" s="436"/>
      <c r="E417" s="436"/>
      <c r="F417" s="436">
        <v>129</v>
      </c>
      <c r="G417" s="436">
        <v>125</v>
      </c>
      <c r="H417" s="436">
        <v>109</v>
      </c>
      <c r="I417" s="436">
        <v>100</v>
      </c>
      <c r="J417" s="436">
        <v>125</v>
      </c>
      <c r="K417" s="436">
        <v>126</v>
      </c>
      <c r="L417" s="436">
        <v>132</v>
      </c>
      <c r="M417" s="436">
        <v>118</v>
      </c>
      <c r="N417" s="437">
        <v>964</v>
      </c>
    </row>
    <row r="418" spans="1:14" x14ac:dyDescent="0.45">
      <c r="A418" s="425" t="s">
        <v>3696</v>
      </c>
      <c r="B418" s="436">
        <v>94</v>
      </c>
      <c r="C418" s="436">
        <v>142</v>
      </c>
      <c r="D418" s="436">
        <v>99</v>
      </c>
      <c r="E418" s="436">
        <v>89</v>
      </c>
      <c r="F418" s="436"/>
      <c r="G418" s="436"/>
      <c r="H418" s="436"/>
      <c r="I418" s="436"/>
      <c r="J418" s="436"/>
      <c r="K418" s="436"/>
      <c r="L418" s="436"/>
      <c r="M418" s="436"/>
      <c r="N418" s="437">
        <v>424</v>
      </c>
    </row>
    <row r="419" spans="1:14" x14ac:dyDescent="0.45">
      <c r="A419" s="425" t="s">
        <v>4245</v>
      </c>
      <c r="B419" s="436">
        <v>83</v>
      </c>
      <c r="C419" s="436">
        <v>78</v>
      </c>
      <c r="D419" s="436">
        <v>71</v>
      </c>
      <c r="E419" s="436">
        <v>95</v>
      </c>
      <c r="F419" s="436">
        <v>76</v>
      </c>
      <c r="G419" s="436">
        <v>58</v>
      </c>
      <c r="H419" s="436">
        <v>73</v>
      </c>
      <c r="I419" s="436">
        <v>80</v>
      </c>
      <c r="J419" s="436">
        <v>84</v>
      </c>
      <c r="K419" s="436">
        <v>90</v>
      </c>
      <c r="L419" s="436">
        <v>86</v>
      </c>
      <c r="M419" s="436">
        <v>66</v>
      </c>
      <c r="N419" s="437">
        <v>940</v>
      </c>
    </row>
    <row r="420" spans="1:14" x14ac:dyDescent="0.45">
      <c r="A420" s="425" t="s">
        <v>4007</v>
      </c>
      <c r="B420" s="436">
        <v>66</v>
      </c>
      <c r="C420" s="436">
        <v>84</v>
      </c>
      <c r="D420" s="436">
        <v>71</v>
      </c>
      <c r="E420" s="436">
        <v>94</v>
      </c>
      <c r="F420" s="436"/>
      <c r="G420" s="436">
        <v>1</v>
      </c>
      <c r="H420" s="436"/>
      <c r="I420" s="436"/>
      <c r="J420" s="436"/>
      <c r="K420" s="436"/>
      <c r="L420" s="436"/>
      <c r="M420" s="436"/>
      <c r="N420" s="437">
        <v>316</v>
      </c>
    </row>
    <row r="421" spans="1:14" x14ac:dyDescent="0.45">
      <c r="A421" s="425" t="s">
        <v>4008</v>
      </c>
      <c r="B421" s="436"/>
      <c r="C421" s="436"/>
      <c r="D421" s="436"/>
      <c r="E421" s="436"/>
      <c r="F421" s="436">
        <v>77</v>
      </c>
      <c r="G421" s="436">
        <v>75</v>
      </c>
      <c r="H421" s="436">
        <v>74</v>
      </c>
      <c r="I421" s="436">
        <v>78</v>
      </c>
      <c r="J421" s="436">
        <v>68</v>
      </c>
      <c r="K421" s="436">
        <v>61</v>
      </c>
      <c r="L421" s="436">
        <v>55</v>
      </c>
      <c r="M421" s="436">
        <v>59</v>
      </c>
      <c r="N421" s="437">
        <v>547</v>
      </c>
    </row>
    <row r="422" spans="1:14" x14ac:dyDescent="0.45">
      <c r="A422" s="425" t="s">
        <v>4558</v>
      </c>
      <c r="B422" s="436">
        <v>39</v>
      </c>
      <c r="C422" s="436">
        <v>40</v>
      </c>
      <c r="D422" s="436">
        <v>41</v>
      </c>
      <c r="E422" s="436">
        <v>33</v>
      </c>
      <c r="F422" s="436"/>
      <c r="G422" s="436"/>
      <c r="H422" s="436"/>
      <c r="I422" s="436"/>
      <c r="J422" s="436"/>
      <c r="K422" s="436"/>
      <c r="L422" s="436"/>
      <c r="M422" s="436"/>
      <c r="N422" s="437">
        <v>153</v>
      </c>
    </row>
    <row r="423" spans="1:14" x14ac:dyDescent="0.45">
      <c r="A423" s="425" t="s">
        <v>3803</v>
      </c>
      <c r="B423" s="436">
        <v>76</v>
      </c>
      <c r="C423" s="436">
        <v>75</v>
      </c>
      <c r="D423" s="436">
        <v>84</v>
      </c>
      <c r="E423" s="436">
        <v>77</v>
      </c>
      <c r="F423" s="436"/>
      <c r="G423" s="436"/>
      <c r="H423" s="436"/>
      <c r="I423" s="436"/>
      <c r="J423" s="436"/>
      <c r="K423" s="436"/>
      <c r="L423" s="436"/>
      <c r="M423" s="436"/>
      <c r="N423" s="437">
        <v>312</v>
      </c>
    </row>
    <row r="424" spans="1:14" x14ac:dyDescent="0.45">
      <c r="A424" s="425" t="s">
        <v>3804</v>
      </c>
      <c r="B424" s="436"/>
      <c r="C424" s="436"/>
      <c r="D424" s="436"/>
      <c r="E424" s="436"/>
      <c r="F424" s="436">
        <v>85</v>
      </c>
      <c r="G424" s="436">
        <v>79</v>
      </c>
      <c r="H424" s="436">
        <v>57</v>
      </c>
      <c r="I424" s="436">
        <v>89</v>
      </c>
      <c r="J424" s="436">
        <v>81</v>
      </c>
      <c r="K424" s="436">
        <v>91</v>
      </c>
      <c r="L424" s="436">
        <v>75</v>
      </c>
      <c r="M424" s="436">
        <v>92</v>
      </c>
      <c r="N424" s="437">
        <v>649</v>
      </c>
    </row>
    <row r="425" spans="1:14" x14ac:dyDescent="0.45">
      <c r="A425" s="425" t="s">
        <v>11142</v>
      </c>
      <c r="B425" s="436">
        <v>6</v>
      </c>
      <c r="C425" s="436">
        <v>12</v>
      </c>
      <c r="D425" s="436">
        <v>5</v>
      </c>
      <c r="E425" s="436">
        <v>5</v>
      </c>
      <c r="F425" s="436">
        <v>7</v>
      </c>
      <c r="G425" s="436">
        <v>9</v>
      </c>
      <c r="H425" s="436">
        <v>13</v>
      </c>
      <c r="I425" s="436">
        <v>14</v>
      </c>
      <c r="J425" s="436">
        <v>7</v>
      </c>
      <c r="K425" s="436">
        <v>11</v>
      </c>
      <c r="L425" s="436">
        <v>13</v>
      </c>
      <c r="M425" s="436">
        <v>11</v>
      </c>
      <c r="N425" s="437">
        <v>113</v>
      </c>
    </row>
    <row r="426" spans="1:14" x14ac:dyDescent="0.45">
      <c r="A426" s="425" t="s">
        <v>11143</v>
      </c>
      <c r="B426" s="436">
        <v>102</v>
      </c>
      <c r="C426" s="436">
        <v>94</v>
      </c>
      <c r="D426" s="436">
        <v>75</v>
      </c>
      <c r="E426" s="436">
        <v>88</v>
      </c>
      <c r="F426" s="436"/>
      <c r="G426" s="436"/>
      <c r="H426" s="436"/>
      <c r="I426" s="436"/>
      <c r="J426" s="436"/>
      <c r="K426" s="436"/>
      <c r="L426" s="436"/>
      <c r="M426" s="436"/>
      <c r="N426" s="437">
        <v>359</v>
      </c>
    </row>
    <row r="427" spans="1:14" x14ac:dyDescent="0.45">
      <c r="A427" s="425" t="s">
        <v>13860</v>
      </c>
      <c r="B427" s="436">
        <v>25</v>
      </c>
      <c r="C427" s="436">
        <v>9</v>
      </c>
      <c r="D427" s="436">
        <v>25</v>
      </c>
      <c r="E427" s="436">
        <v>6</v>
      </c>
      <c r="F427" s="436">
        <v>15</v>
      </c>
      <c r="G427" s="436">
        <v>9</v>
      </c>
      <c r="H427" s="436">
        <v>12</v>
      </c>
      <c r="I427" s="436">
        <v>10</v>
      </c>
      <c r="J427" s="436">
        <v>5</v>
      </c>
      <c r="K427" s="436">
        <v>4</v>
      </c>
      <c r="L427" s="436">
        <v>7</v>
      </c>
      <c r="M427" s="436">
        <v>3</v>
      </c>
      <c r="N427" s="437">
        <v>130</v>
      </c>
    </row>
    <row r="428" spans="1:14" x14ac:dyDescent="0.45">
      <c r="A428" s="425" t="s">
        <v>4158</v>
      </c>
      <c r="B428" s="436"/>
      <c r="C428" s="436"/>
      <c r="D428" s="436"/>
      <c r="E428" s="436"/>
      <c r="F428" s="436">
        <v>162</v>
      </c>
      <c r="G428" s="436">
        <v>194</v>
      </c>
      <c r="H428" s="436">
        <v>129</v>
      </c>
      <c r="I428" s="436">
        <v>184</v>
      </c>
      <c r="J428" s="436">
        <v>101</v>
      </c>
      <c r="K428" s="436">
        <v>116</v>
      </c>
      <c r="L428" s="436">
        <v>86</v>
      </c>
      <c r="M428" s="436">
        <v>122</v>
      </c>
      <c r="N428" s="437">
        <v>1094</v>
      </c>
    </row>
    <row r="429" spans="1:14" x14ac:dyDescent="0.45">
      <c r="A429" s="425" t="s">
        <v>4161</v>
      </c>
      <c r="B429" s="436"/>
      <c r="C429" s="436"/>
      <c r="D429" s="436"/>
      <c r="E429" s="436"/>
      <c r="F429" s="436">
        <v>47</v>
      </c>
      <c r="G429" s="436">
        <v>33</v>
      </c>
      <c r="H429" s="436">
        <v>58</v>
      </c>
      <c r="I429" s="436">
        <v>38</v>
      </c>
      <c r="J429" s="436">
        <v>66</v>
      </c>
      <c r="K429" s="436">
        <v>37</v>
      </c>
      <c r="L429" s="436">
        <v>48</v>
      </c>
      <c r="M429" s="436">
        <v>42</v>
      </c>
      <c r="N429" s="437">
        <v>369</v>
      </c>
    </row>
    <row r="430" spans="1:14" x14ac:dyDescent="0.45">
      <c r="A430" s="425" t="s">
        <v>11144</v>
      </c>
      <c r="B430" s="436">
        <v>13</v>
      </c>
      <c r="C430" s="436">
        <v>22</v>
      </c>
      <c r="D430" s="436">
        <v>14</v>
      </c>
      <c r="E430" s="436">
        <v>18</v>
      </c>
      <c r="F430" s="436"/>
      <c r="G430" s="436"/>
      <c r="H430" s="436"/>
      <c r="I430" s="436"/>
      <c r="J430" s="436"/>
      <c r="K430" s="436"/>
      <c r="L430" s="436"/>
      <c r="M430" s="436"/>
      <c r="N430" s="437">
        <v>67</v>
      </c>
    </row>
    <row r="431" spans="1:14" x14ac:dyDescent="0.45">
      <c r="A431" s="425" t="s">
        <v>4160</v>
      </c>
      <c r="B431" s="436">
        <v>41</v>
      </c>
      <c r="C431" s="436">
        <v>35</v>
      </c>
      <c r="D431" s="436">
        <v>52</v>
      </c>
      <c r="E431" s="436">
        <v>27</v>
      </c>
      <c r="F431" s="436"/>
      <c r="G431" s="436"/>
      <c r="H431" s="436"/>
      <c r="I431" s="436"/>
      <c r="J431" s="436"/>
      <c r="K431" s="436"/>
      <c r="L431" s="436"/>
      <c r="M431" s="436"/>
      <c r="N431" s="437">
        <v>155</v>
      </c>
    </row>
    <row r="432" spans="1:14" x14ac:dyDescent="0.45">
      <c r="A432" s="425" t="s">
        <v>4159</v>
      </c>
      <c r="B432" s="436">
        <v>94</v>
      </c>
      <c r="C432" s="436">
        <v>102</v>
      </c>
      <c r="D432" s="436">
        <v>69</v>
      </c>
      <c r="E432" s="436">
        <v>105</v>
      </c>
      <c r="F432" s="436"/>
      <c r="G432" s="436"/>
      <c r="H432" s="436"/>
      <c r="I432" s="436"/>
      <c r="J432" s="436"/>
      <c r="K432" s="436"/>
      <c r="L432" s="436"/>
      <c r="M432" s="436"/>
      <c r="N432" s="437">
        <v>370</v>
      </c>
    </row>
    <row r="433" spans="1:14" x14ac:dyDescent="0.45">
      <c r="A433" s="425" t="s">
        <v>10773</v>
      </c>
      <c r="B433" s="436"/>
      <c r="C433" s="436"/>
      <c r="D433" s="436"/>
      <c r="E433" s="436"/>
      <c r="F433" s="436">
        <v>153</v>
      </c>
      <c r="G433" s="436">
        <v>161</v>
      </c>
      <c r="H433" s="436">
        <v>178</v>
      </c>
      <c r="I433" s="436">
        <v>185</v>
      </c>
      <c r="J433" s="436">
        <v>179</v>
      </c>
      <c r="K433" s="436">
        <v>186</v>
      </c>
      <c r="L433" s="436">
        <v>186</v>
      </c>
      <c r="M433" s="436">
        <v>186</v>
      </c>
      <c r="N433" s="437">
        <v>1414</v>
      </c>
    </row>
    <row r="434" spans="1:14" x14ac:dyDescent="0.45">
      <c r="A434" s="425" t="s">
        <v>10774</v>
      </c>
      <c r="B434" s="436">
        <v>192</v>
      </c>
      <c r="C434" s="436">
        <v>196</v>
      </c>
      <c r="D434" s="436">
        <v>149</v>
      </c>
      <c r="E434" s="436">
        <v>192</v>
      </c>
      <c r="F434" s="436"/>
      <c r="G434" s="436"/>
      <c r="H434" s="436"/>
      <c r="I434" s="436"/>
      <c r="J434" s="436"/>
      <c r="K434" s="436"/>
      <c r="L434" s="436"/>
      <c r="M434" s="436"/>
      <c r="N434" s="437">
        <v>729</v>
      </c>
    </row>
    <row r="435" spans="1:14" x14ac:dyDescent="0.45">
      <c r="A435" s="425" t="s">
        <v>4509</v>
      </c>
      <c r="B435" s="436">
        <v>243</v>
      </c>
      <c r="C435" s="436">
        <v>282</v>
      </c>
      <c r="D435" s="436">
        <v>248</v>
      </c>
      <c r="E435" s="436">
        <v>258</v>
      </c>
      <c r="F435" s="436"/>
      <c r="G435" s="436"/>
      <c r="H435" s="436"/>
      <c r="I435" s="436"/>
      <c r="J435" s="436"/>
      <c r="K435" s="436"/>
      <c r="L435" s="436"/>
      <c r="M435" s="436"/>
      <c r="N435" s="437">
        <v>1031</v>
      </c>
    </row>
    <row r="436" spans="1:14" x14ac:dyDescent="0.45">
      <c r="A436" s="425" t="s">
        <v>4510</v>
      </c>
      <c r="B436" s="436"/>
      <c r="C436" s="436"/>
      <c r="D436" s="436"/>
      <c r="E436" s="436"/>
      <c r="F436" s="436">
        <v>239</v>
      </c>
      <c r="G436" s="436">
        <v>270</v>
      </c>
      <c r="H436" s="436">
        <v>244</v>
      </c>
      <c r="I436" s="436">
        <v>265</v>
      </c>
      <c r="J436" s="436">
        <v>236</v>
      </c>
      <c r="K436" s="436">
        <v>213</v>
      </c>
      <c r="L436" s="436">
        <v>226</v>
      </c>
      <c r="M436" s="436">
        <v>250</v>
      </c>
      <c r="N436" s="437">
        <v>1943</v>
      </c>
    </row>
    <row r="437" spans="1:14" x14ac:dyDescent="0.45">
      <c r="A437" s="425" t="s">
        <v>4251</v>
      </c>
      <c r="B437" s="436">
        <v>33</v>
      </c>
      <c r="C437" s="436">
        <v>39</v>
      </c>
      <c r="D437" s="436">
        <v>38</v>
      </c>
      <c r="E437" s="436">
        <v>47</v>
      </c>
      <c r="F437" s="436"/>
      <c r="G437" s="436"/>
      <c r="H437" s="436"/>
      <c r="I437" s="436"/>
      <c r="J437" s="436"/>
      <c r="K437" s="436"/>
      <c r="L437" s="436"/>
      <c r="M437" s="436"/>
      <c r="N437" s="437">
        <v>157</v>
      </c>
    </row>
    <row r="438" spans="1:14" x14ac:dyDescent="0.45">
      <c r="A438" s="425" t="s">
        <v>4246</v>
      </c>
      <c r="B438" s="436">
        <v>56</v>
      </c>
      <c r="C438" s="436">
        <v>66</v>
      </c>
      <c r="D438" s="436">
        <v>45</v>
      </c>
      <c r="E438" s="436">
        <v>48</v>
      </c>
      <c r="F438" s="436"/>
      <c r="G438" s="436"/>
      <c r="H438" s="436"/>
      <c r="I438" s="436"/>
      <c r="J438" s="436"/>
      <c r="K438" s="436"/>
      <c r="L438" s="436"/>
      <c r="M438" s="436"/>
      <c r="N438" s="437">
        <v>215</v>
      </c>
    </row>
    <row r="439" spans="1:14" x14ac:dyDescent="0.45">
      <c r="A439" s="425" t="s">
        <v>4249</v>
      </c>
      <c r="B439" s="436"/>
      <c r="C439" s="436"/>
      <c r="D439" s="436"/>
      <c r="E439" s="436"/>
      <c r="F439" s="436">
        <v>451</v>
      </c>
      <c r="G439" s="436">
        <v>535</v>
      </c>
      <c r="H439" s="436">
        <v>418</v>
      </c>
      <c r="I439" s="436">
        <v>481</v>
      </c>
      <c r="J439" s="436">
        <v>435</v>
      </c>
      <c r="K439" s="436">
        <v>443</v>
      </c>
      <c r="L439" s="436">
        <v>401</v>
      </c>
      <c r="M439" s="436">
        <v>436</v>
      </c>
      <c r="N439" s="437">
        <v>3600</v>
      </c>
    </row>
    <row r="440" spans="1:14" x14ac:dyDescent="0.45">
      <c r="A440" s="425" t="s">
        <v>4252</v>
      </c>
      <c r="B440" s="436">
        <v>71</v>
      </c>
      <c r="C440" s="436">
        <v>58</v>
      </c>
      <c r="D440" s="436">
        <v>51</v>
      </c>
      <c r="E440" s="436">
        <v>79</v>
      </c>
      <c r="F440" s="436">
        <v>1</v>
      </c>
      <c r="G440" s="436">
        <v>2</v>
      </c>
      <c r="H440" s="436"/>
      <c r="I440" s="436"/>
      <c r="J440" s="436"/>
      <c r="K440" s="436"/>
      <c r="L440" s="436"/>
      <c r="M440" s="436"/>
      <c r="N440" s="437">
        <v>262</v>
      </c>
    </row>
    <row r="441" spans="1:14" x14ac:dyDescent="0.45">
      <c r="A441" s="425" t="s">
        <v>4247</v>
      </c>
      <c r="B441" s="436">
        <v>65</v>
      </c>
      <c r="C441" s="436">
        <v>73</v>
      </c>
      <c r="D441" s="436">
        <v>54</v>
      </c>
      <c r="E441" s="436">
        <v>64</v>
      </c>
      <c r="F441" s="436"/>
      <c r="G441" s="436"/>
      <c r="H441" s="436"/>
      <c r="I441" s="436"/>
      <c r="J441" s="436"/>
      <c r="K441" s="436"/>
      <c r="L441" s="436"/>
      <c r="M441" s="436"/>
      <c r="N441" s="437">
        <v>256</v>
      </c>
    </row>
    <row r="442" spans="1:14" x14ac:dyDescent="0.45">
      <c r="A442" s="425" t="s">
        <v>13848</v>
      </c>
      <c r="B442" s="436">
        <v>93</v>
      </c>
      <c r="C442" s="436">
        <v>76</v>
      </c>
      <c r="D442" s="436">
        <v>83</v>
      </c>
      <c r="E442" s="436">
        <v>78</v>
      </c>
      <c r="F442" s="436"/>
      <c r="G442" s="436"/>
      <c r="H442" s="436"/>
      <c r="I442" s="436"/>
      <c r="J442" s="436"/>
      <c r="K442" s="436"/>
      <c r="L442" s="436"/>
      <c r="M442" s="436"/>
      <c r="N442" s="437">
        <v>330</v>
      </c>
    </row>
    <row r="443" spans="1:14" x14ac:dyDescent="0.45">
      <c r="A443" s="425" t="s">
        <v>4253</v>
      </c>
      <c r="B443" s="436">
        <v>46</v>
      </c>
      <c r="C443" s="436">
        <v>59</v>
      </c>
      <c r="D443" s="436">
        <v>41</v>
      </c>
      <c r="E443" s="436">
        <v>39</v>
      </c>
      <c r="F443" s="436"/>
      <c r="G443" s="436"/>
      <c r="H443" s="436"/>
      <c r="I443" s="436"/>
      <c r="J443" s="436"/>
      <c r="K443" s="436"/>
      <c r="L443" s="436"/>
      <c r="M443" s="436"/>
      <c r="N443" s="437">
        <v>185</v>
      </c>
    </row>
    <row r="444" spans="1:14" x14ac:dyDescent="0.45">
      <c r="A444" s="425" t="s">
        <v>4248</v>
      </c>
      <c r="B444" s="436">
        <v>56</v>
      </c>
      <c r="C444" s="436">
        <v>59</v>
      </c>
      <c r="D444" s="436">
        <v>63</v>
      </c>
      <c r="E444" s="436">
        <v>60</v>
      </c>
      <c r="F444" s="436"/>
      <c r="G444" s="436"/>
      <c r="H444" s="436"/>
      <c r="I444" s="436"/>
      <c r="J444" s="436"/>
      <c r="K444" s="436"/>
      <c r="L444" s="436"/>
      <c r="M444" s="436"/>
      <c r="N444" s="437">
        <v>238</v>
      </c>
    </row>
    <row r="445" spans="1:14" x14ac:dyDescent="0.45">
      <c r="A445" s="425" t="s">
        <v>4250</v>
      </c>
      <c r="B445" s="436">
        <v>47</v>
      </c>
      <c r="C445" s="436">
        <v>68</v>
      </c>
      <c r="D445" s="436">
        <v>49</v>
      </c>
      <c r="E445" s="436">
        <v>56</v>
      </c>
      <c r="F445" s="436"/>
      <c r="G445" s="436"/>
      <c r="H445" s="436"/>
      <c r="I445" s="436"/>
      <c r="J445" s="436"/>
      <c r="K445" s="436"/>
      <c r="L445" s="436"/>
      <c r="M445" s="436"/>
      <c r="N445" s="437">
        <v>220</v>
      </c>
    </row>
    <row r="446" spans="1:14" x14ac:dyDescent="0.45">
      <c r="A446" s="425" t="s">
        <v>3859</v>
      </c>
      <c r="B446" s="436">
        <v>55</v>
      </c>
      <c r="C446" s="436">
        <v>72</v>
      </c>
      <c r="D446" s="436">
        <v>67</v>
      </c>
      <c r="E446" s="436">
        <v>64</v>
      </c>
      <c r="F446" s="436"/>
      <c r="G446" s="436"/>
      <c r="H446" s="436"/>
      <c r="I446" s="436"/>
      <c r="J446" s="436"/>
      <c r="K446" s="436"/>
      <c r="L446" s="436"/>
      <c r="M446" s="436"/>
      <c r="N446" s="437">
        <v>258</v>
      </c>
    </row>
    <row r="447" spans="1:14" x14ac:dyDescent="0.45">
      <c r="A447" s="425" t="s">
        <v>3858</v>
      </c>
      <c r="B447" s="436"/>
      <c r="C447" s="436"/>
      <c r="D447" s="436"/>
      <c r="E447" s="436"/>
      <c r="F447" s="436">
        <v>213</v>
      </c>
      <c r="G447" s="436">
        <v>211</v>
      </c>
      <c r="H447" s="436">
        <v>207</v>
      </c>
      <c r="I447" s="436">
        <v>220</v>
      </c>
      <c r="J447" s="436">
        <v>222</v>
      </c>
      <c r="K447" s="436">
        <v>228</v>
      </c>
      <c r="L447" s="436">
        <v>223</v>
      </c>
      <c r="M447" s="436">
        <v>227</v>
      </c>
      <c r="N447" s="437">
        <v>1751</v>
      </c>
    </row>
    <row r="448" spans="1:14" x14ac:dyDescent="0.45">
      <c r="A448" s="425" t="s">
        <v>3860</v>
      </c>
      <c r="B448" s="436">
        <v>90</v>
      </c>
      <c r="C448" s="436">
        <v>68</v>
      </c>
      <c r="D448" s="436">
        <v>72</v>
      </c>
      <c r="E448" s="436">
        <v>83</v>
      </c>
      <c r="F448" s="436"/>
      <c r="G448" s="436"/>
      <c r="H448" s="436"/>
      <c r="I448" s="436"/>
      <c r="J448" s="436"/>
      <c r="K448" s="436"/>
      <c r="L448" s="436"/>
      <c r="M448" s="436"/>
      <c r="N448" s="437">
        <v>313</v>
      </c>
    </row>
    <row r="449" spans="1:14" x14ac:dyDescent="0.45">
      <c r="A449" s="425" t="s">
        <v>3861</v>
      </c>
      <c r="B449" s="436">
        <v>76</v>
      </c>
      <c r="C449" s="436">
        <v>76</v>
      </c>
      <c r="D449" s="436">
        <v>72</v>
      </c>
      <c r="E449" s="436">
        <v>67</v>
      </c>
      <c r="F449" s="436"/>
      <c r="G449" s="436"/>
      <c r="H449" s="436"/>
      <c r="I449" s="436"/>
      <c r="J449" s="436"/>
      <c r="K449" s="436"/>
      <c r="L449" s="436"/>
      <c r="M449" s="436"/>
      <c r="N449" s="437">
        <v>291</v>
      </c>
    </row>
    <row r="450" spans="1:14" x14ac:dyDescent="0.45">
      <c r="A450" s="425" t="s">
        <v>4049</v>
      </c>
      <c r="B450" s="436">
        <v>133</v>
      </c>
      <c r="C450" s="436">
        <v>155</v>
      </c>
      <c r="D450" s="436">
        <v>154</v>
      </c>
      <c r="E450" s="436">
        <v>150</v>
      </c>
      <c r="F450" s="436"/>
      <c r="G450" s="436"/>
      <c r="H450" s="436"/>
      <c r="I450" s="436"/>
      <c r="J450" s="436"/>
      <c r="K450" s="436"/>
      <c r="L450" s="436"/>
      <c r="M450" s="436"/>
      <c r="N450" s="437">
        <v>592</v>
      </c>
    </row>
    <row r="451" spans="1:14" x14ac:dyDescent="0.45">
      <c r="A451" s="425" t="s">
        <v>4048</v>
      </c>
      <c r="B451" s="436"/>
      <c r="C451" s="436"/>
      <c r="D451" s="436"/>
      <c r="E451" s="436"/>
      <c r="F451" s="436">
        <v>261</v>
      </c>
      <c r="G451" s="436">
        <v>292</v>
      </c>
      <c r="H451" s="436">
        <v>237</v>
      </c>
      <c r="I451" s="436">
        <v>310</v>
      </c>
      <c r="J451" s="436">
        <v>263</v>
      </c>
      <c r="K451" s="436">
        <v>260</v>
      </c>
      <c r="L451" s="436">
        <v>271</v>
      </c>
      <c r="M451" s="436">
        <v>265</v>
      </c>
      <c r="N451" s="437">
        <v>2159</v>
      </c>
    </row>
    <row r="452" spans="1:14" x14ac:dyDescent="0.45">
      <c r="A452" s="425" t="s">
        <v>4050</v>
      </c>
      <c r="B452" s="436">
        <v>119</v>
      </c>
      <c r="C452" s="436">
        <v>148</v>
      </c>
      <c r="D452" s="436">
        <v>126</v>
      </c>
      <c r="E452" s="436">
        <v>126</v>
      </c>
      <c r="F452" s="436"/>
      <c r="G452" s="436"/>
      <c r="H452" s="436"/>
      <c r="I452" s="436"/>
      <c r="J452" s="436"/>
      <c r="K452" s="436"/>
      <c r="L452" s="436"/>
      <c r="M452" s="436"/>
      <c r="N452" s="437">
        <v>519</v>
      </c>
    </row>
    <row r="453" spans="1:14" x14ac:dyDescent="0.45">
      <c r="A453" s="425" t="s">
        <v>3769</v>
      </c>
      <c r="B453" s="436">
        <v>80</v>
      </c>
      <c r="C453" s="436">
        <v>75</v>
      </c>
      <c r="D453" s="436"/>
      <c r="E453" s="436"/>
      <c r="F453" s="436"/>
      <c r="G453" s="436"/>
      <c r="H453" s="436"/>
      <c r="I453" s="436"/>
      <c r="J453" s="436"/>
      <c r="K453" s="436"/>
      <c r="L453" s="436"/>
      <c r="M453" s="436"/>
      <c r="N453" s="437">
        <v>155</v>
      </c>
    </row>
    <row r="454" spans="1:14" x14ac:dyDescent="0.45">
      <c r="A454" s="425" t="s">
        <v>3768</v>
      </c>
      <c r="B454" s="436"/>
      <c r="C454" s="436"/>
      <c r="D454" s="436">
        <v>76</v>
      </c>
      <c r="E454" s="436">
        <v>88</v>
      </c>
      <c r="F454" s="436">
        <v>90</v>
      </c>
      <c r="G454" s="436">
        <v>87</v>
      </c>
      <c r="H454" s="436">
        <v>89</v>
      </c>
      <c r="I454" s="436">
        <v>84</v>
      </c>
      <c r="J454" s="436">
        <v>91</v>
      </c>
      <c r="K454" s="436">
        <v>66</v>
      </c>
      <c r="L454" s="436">
        <v>78</v>
      </c>
      <c r="M454" s="436">
        <v>79</v>
      </c>
      <c r="N454" s="437">
        <v>828</v>
      </c>
    </row>
    <row r="455" spans="1:14" x14ac:dyDescent="0.45">
      <c r="A455" s="425" t="s">
        <v>3699</v>
      </c>
      <c r="B455" s="436">
        <v>69</v>
      </c>
      <c r="C455" s="436">
        <v>104</v>
      </c>
      <c r="D455" s="436">
        <v>87</v>
      </c>
      <c r="E455" s="436">
        <v>104</v>
      </c>
      <c r="F455" s="436"/>
      <c r="G455" s="436"/>
      <c r="H455" s="436"/>
      <c r="I455" s="436"/>
      <c r="J455" s="436"/>
      <c r="K455" s="436"/>
      <c r="L455" s="436"/>
      <c r="M455" s="436"/>
      <c r="N455" s="437">
        <v>364</v>
      </c>
    </row>
    <row r="456" spans="1:14" x14ac:dyDescent="0.45">
      <c r="A456" s="425" t="s">
        <v>3698</v>
      </c>
      <c r="B456" s="436"/>
      <c r="C456" s="436"/>
      <c r="D456" s="436"/>
      <c r="E456" s="436"/>
      <c r="F456" s="436">
        <v>99</v>
      </c>
      <c r="G456" s="436">
        <v>99</v>
      </c>
      <c r="H456" s="436">
        <v>81</v>
      </c>
      <c r="I456" s="436">
        <v>99</v>
      </c>
      <c r="J456" s="436">
        <v>72</v>
      </c>
      <c r="K456" s="436">
        <v>93</v>
      </c>
      <c r="L456" s="436">
        <v>88</v>
      </c>
      <c r="M456" s="436">
        <v>95</v>
      </c>
      <c r="N456" s="437">
        <v>726</v>
      </c>
    </row>
    <row r="457" spans="1:14" x14ac:dyDescent="0.45">
      <c r="A457" s="425" t="s">
        <v>3893</v>
      </c>
      <c r="B457" s="436">
        <v>128</v>
      </c>
      <c r="C457" s="436">
        <v>144</v>
      </c>
      <c r="D457" s="436">
        <v>120</v>
      </c>
      <c r="E457" s="436">
        <v>141</v>
      </c>
      <c r="F457" s="436">
        <v>137</v>
      </c>
      <c r="G457" s="436">
        <v>140</v>
      </c>
      <c r="H457" s="436"/>
      <c r="I457" s="436"/>
      <c r="J457" s="436"/>
      <c r="K457" s="436"/>
      <c r="L457" s="436"/>
      <c r="M457" s="436"/>
      <c r="N457" s="437">
        <v>810</v>
      </c>
    </row>
    <row r="458" spans="1:14" x14ac:dyDescent="0.45">
      <c r="A458" s="425" t="s">
        <v>3894</v>
      </c>
      <c r="B458" s="436"/>
      <c r="C458" s="436"/>
      <c r="D458" s="436"/>
      <c r="E458" s="436"/>
      <c r="F458" s="436"/>
      <c r="G458" s="436">
        <v>1</v>
      </c>
      <c r="H458" s="436">
        <v>110</v>
      </c>
      <c r="I458" s="436">
        <v>136</v>
      </c>
      <c r="J458" s="436">
        <v>145</v>
      </c>
      <c r="K458" s="436">
        <v>133</v>
      </c>
      <c r="L458" s="436">
        <v>125</v>
      </c>
      <c r="M458" s="436">
        <v>148</v>
      </c>
      <c r="N458" s="437">
        <v>798</v>
      </c>
    </row>
    <row r="459" spans="1:14" x14ac:dyDescent="0.45">
      <c r="A459" s="425" t="s">
        <v>4757</v>
      </c>
      <c r="B459" s="436">
        <v>41</v>
      </c>
      <c r="C459" s="436">
        <v>36</v>
      </c>
      <c r="D459" s="436">
        <v>38</v>
      </c>
      <c r="E459" s="436">
        <v>34</v>
      </c>
      <c r="F459" s="436">
        <v>32</v>
      </c>
      <c r="G459" s="436">
        <v>27</v>
      </c>
      <c r="H459" s="436">
        <v>32</v>
      </c>
      <c r="I459" s="436">
        <v>40</v>
      </c>
      <c r="J459" s="436">
        <v>29</v>
      </c>
      <c r="K459" s="436">
        <v>41</v>
      </c>
      <c r="L459" s="436">
        <v>36</v>
      </c>
      <c r="M459" s="436">
        <v>39</v>
      </c>
      <c r="N459" s="437">
        <v>425</v>
      </c>
    </row>
    <row r="460" spans="1:14" x14ac:dyDescent="0.45">
      <c r="A460" s="425" t="s">
        <v>3885</v>
      </c>
      <c r="B460" s="436">
        <v>5</v>
      </c>
      <c r="C460" s="436">
        <v>7</v>
      </c>
      <c r="D460" s="436">
        <v>4</v>
      </c>
      <c r="E460" s="436">
        <v>12</v>
      </c>
      <c r="F460" s="436">
        <v>6</v>
      </c>
      <c r="G460" s="436">
        <v>4</v>
      </c>
      <c r="H460" s="436">
        <v>6</v>
      </c>
      <c r="I460" s="436">
        <v>8</v>
      </c>
      <c r="J460" s="436">
        <v>9</v>
      </c>
      <c r="K460" s="436">
        <v>3</v>
      </c>
      <c r="L460" s="436">
        <v>6</v>
      </c>
      <c r="M460" s="436">
        <v>13</v>
      </c>
      <c r="N460" s="437">
        <v>83</v>
      </c>
    </row>
    <row r="461" spans="1:14" x14ac:dyDescent="0.45">
      <c r="A461" s="425" t="s">
        <v>4738</v>
      </c>
      <c r="B461" s="436">
        <v>81</v>
      </c>
      <c r="C461" s="436">
        <v>87</v>
      </c>
      <c r="D461" s="436">
        <v>67</v>
      </c>
      <c r="E461" s="436">
        <v>80</v>
      </c>
      <c r="F461" s="436"/>
      <c r="G461" s="436"/>
      <c r="H461" s="436"/>
      <c r="I461" s="436"/>
      <c r="J461" s="436"/>
      <c r="K461" s="436"/>
      <c r="L461" s="436"/>
      <c r="M461" s="436"/>
      <c r="N461" s="437">
        <v>315</v>
      </c>
    </row>
    <row r="462" spans="1:14" x14ac:dyDescent="0.45">
      <c r="A462" s="425" t="s">
        <v>4739</v>
      </c>
      <c r="B462" s="436"/>
      <c r="C462" s="436"/>
      <c r="D462" s="436"/>
      <c r="E462" s="436"/>
      <c r="F462" s="436">
        <v>81</v>
      </c>
      <c r="G462" s="436">
        <v>95</v>
      </c>
      <c r="H462" s="436">
        <v>76</v>
      </c>
      <c r="I462" s="436">
        <v>62</v>
      </c>
      <c r="J462" s="436">
        <v>75</v>
      </c>
      <c r="K462" s="436">
        <v>77</v>
      </c>
      <c r="L462" s="436">
        <v>81</v>
      </c>
      <c r="M462" s="436">
        <v>75</v>
      </c>
      <c r="N462" s="437">
        <v>622</v>
      </c>
    </row>
    <row r="463" spans="1:14" x14ac:dyDescent="0.45">
      <c r="A463" s="425" t="s">
        <v>4272</v>
      </c>
      <c r="B463" s="436">
        <v>15</v>
      </c>
      <c r="C463" s="436">
        <v>11</v>
      </c>
      <c r="D463" s="436">
        <v>17</v>
      </c>
      <c r="E463" s="436">
        <v>12</v>
      </c>
      <c r="F463" s="436"/>
      <c r="G463" s="436"/>
      <c r="H463" s="436"/>
      <c r="I463" s="436"/>
      <c r="J463" s="436"/>
      <c r="K463" s="436"/>
      <c r="L463" s="436"/>
      <c r="M463" s="436"/>
      <c r="N463" s="437">
        <v>55</v>
      </c>
    </row>
    <row r="464" spans="1:14" x14ac:dyDescent="0.45">
      <c r="A464" s="425" t="s">
        <v>3970</v>
      </c>
      <c r="B464" s="436">
        <v>76</v>
      </c>
      <c r="C464" s="436">
        <v>75</v>
      </c>
      <c r="D464" s="436">
        <v>72</v>
      </c>
      <c r="E464" s="436">
        <v>70</v>
      </c>
      <c r="F464" s="436"/>
      <c r="G464" s="436"/>
      <c r="H464" s="436"/>
      <c r="I464" s="436"/>
      <c r="J464" s="436"/>
      <c r="K464" s="436"/>
      <c r="L464" s="436"/>
      <c r="M464" s="436"/>
      <c r="N464" s="437">
        <v>293</v>
      </c>
    </row>
    <row r="465" spans="1:14" x14ac:dyDescent="0.45">
      <c r="A465" s="425" t="s">
        <v>3969</v>
      </c>
      <c r="B465" s="436"/>
      <c r="C465" s="436"/>
      <c r="D465" s="436"/>
      <c r="E465" s="436"/>
      <c r="F465" s="436">
        <v>79</v>
      </c>
      <c r="G465" s="436">
        <v>52</v>
      </c>
      <c r="H465" s="436">
        <v>60</v>
      </c>
      <c r="I465" s="436">
        <v>75</v>
      </c>
      <c r="J465" s="436">
        <v>55</v>
      </c>
      <c r="K465" s="436">
        <v>65</v>
      </c>
      <c r="L465" s="436">
        <v>61</v>
      </c>
      <c r="M465" s="436">
        <v>68</v>
      </c>
      <c r="N465" s="437">
        <v>515</v>
      </c>
    </row>
    <row r="466" spans="1:14" x14ac:dyDescent="0.45">
      <c r="A466" s="425" t="s">
        <v>4561</v>
      </c>
      <c r="B466" s="436"/>
      <c r="C466" s="436"/>
      <c r="D466" s="436"/>
      <c r="E466" s="436"/>
      <c r="F466" s="436">
        <v>69</v>
      </c>
      <c r="G466" s="436">
        <v>83</v>
      </c>
      <c r="H466" s="436">
        <v>57</v>
      </c>
      <c r="I466" s="436">
        <v>97</v>
      </c>
      <c r="J466" s="436">
        <v>76</v>
      </c>
      <c r="K466" s="436">
        <v>78</v>
      </c>
      <c r="L466" s="436">
        <v>61</v>
      </c>
      <c r="M466" s="436">
        <v>81</v>
      </c>
      <c r="N466" s="437">
        <v>602</v>
      </c>
    </row>
    <row r="467" spans="1:14" x14ac:dyDescent="0.45">
      <c r="A467" s="425" t="s">
        <v>4581</v>
      </c>
      <c r="B467" s="436">
        <v>46</v>
      </c>
      <c r="C467" s="436">
        <v>41</v>
      </c>
      <c r="D467" s="436">
        <v>53</v>
      </c>
      <c r="E467" s="436">
        <v>31</v>
      </c>
      <c r="F467" s="436"/>
      <c r="G467" s="436"/>
      <c r="H467" s="436"/>
      <c r="I467" s="436"/>
      <c r="J467" s="436"/>
      <c r="K467" s="436"/>
      <c r="L467" s="436"/>
      <c r="M467" s="436"/>
      <c r="N467" s="437">
        <v>171</v>
      </c>
    </row>
    <row r="468" spans="1:14" x14ac:dyDescent="0.45">
      <c r="A468" s="425" t="s">
        <v>18235</v>
      </c>
      <c r="B468" s="436">
        <v>23</v>
      </c>
      <c r="C468" s="436">
        <v>20</v>
      </c>
      <c r="D468" s="436"/>
      <c r="E468" s="436"/>
      <c r="F468" s="436"/>
      <c r="G468" s="436"/>
      <c r="H468" s="436"/>
      <c r="I468" s="436"/>
      <c r="J468" s="436"/>
      <c r="K468" s="436"/>
      <c r="L468" s="436"/>
      <c r="M468" s="436"/>
      <c r="N468" s="437">
        <v>43</v>
      </c>
    </row>
    <row r="469" spans="1:14" x14ac:dyDescent="0.45">
      <c r="A469" s="425" t="s">
        <v>4758</v>
      </c>
      <c r="B469" s="436">
        <v>100</v>
      </c>
      <c r="C469" s="436">
        <v>104</v>
      </c>
      <c r="D469" s="436">
        <v>117</v>
      </c>
      <c r="E469" s="436">
        <v>116</v>
      </c>
      <c r="F469" s="436"/>
      <c r="G469" s="436"/>
      <c r="H469" s="436"/>
      <c r="I469" s="436"/>
      <c r="J469" s="436"/>
      <c r="K469" s="436"/>
      <c r="L469" s="436"/>
      <c r="M469" s="436"/>
      <c r="N469" s="437">
        <v>437</v>
      </c>
    </row>
    <row r="470" spans="1:14" x14ac:dyDescent="0.45">
      <c r="A470" s="425" t="s">
        <v>4759</v>
      </c>
      <c r="B470" s="436"/>
      <c r="C470" s="436"/>
      <c r="D470" s="436"/>
      <c r="E470" s="436"/>
      <c r="F470" s="436">
        <v>117</v>
      </c>
      <c r="G470" s="436">
        <v>104</v>
      </c>
      <c r="H470" s="436">
        <v>112</v>
      </c>
      <c r="I470" s="436">
        <v>104</v>
      </c>
      <c r="J470" s="436">
        <v>130</v>
      </c>
      <c r="K470" s="436">
        <v>117</v>
      </c>
      <c r="L470" s="436">
        <v>94</v>
      </c>
      <c r="M470" s="436">
        <v>121</v>
      </c>
      <c r="N470" s="437">
        <v>899</v>
      </c>
    </row>
    <row r="471" spans="1:14" x14ac:dyDescent="0.45">
      <c r="A471" s="425" t="s">
        <v>4144</v>
      </c>
      <c r="B471" s="436">
        <v>15</v>
      </c>
      <c r="C471" s="436">
        <v>18</v>
      </c>
      <c r="D471" s="436">
        <v>14</v>
      </c>
      <c r="E471" s="436">
        <v>15</v>
      </c>
      <c r="F471" s="436"/>
      <c r="G471" s="436"/>
      <c r="H471" s="436"/>
      <c r="I471" s="436"/>
      <c r="J471" s="436"/>
      <c r="K471" s="436"/>
      <c r="L471" s="436"/>
      <c r="M471" s="436"/>
      <c r="N471" s="437">
        <v>62</v>
      </c>
    </row>
    <row r="472" spans="1:14" x14ac:dyDescent="0.45">
      <c r="A472" s="425" t="s">
        <v>13861</v>
      </c>
      <c r="B472" s="436">
        <v>33</v>
      </c>
      <c r="C472" s="436">
        <v>46</v>
      </c>
      <c r="D472" s="436">
        <v>68</v>
      </c>
      <c r="E472" s="436">
        <v>37</v>
      </c>
      <c r="F472" s="436">
        <v>47</v>
      </c>
      <c r="G472" s="436">
        <v>47</v>
      </c>
      <c r="H472" s="436">
        <v>50</v>
      </c>
      <c r="I472" s="436">
        <v>28</v>
      </c>
      <c r="J472" s="436">
        <v>28</v>
      </c>
      <c r="K472" s="436">
        <v>33</v>
      </c>
      <c r="L472" s="436">
        <v>31</v>
      </c>
      <c r="M472" s="436">
        <v>29</v>
      </c>
      <c r="N472" s="437">
        <v>477</v>
      </c>
    </row>
    <row r="473" spans="1:14" x14ac:dyDescent="0.45">
      <c r="A473" s="425" t="s">
        <v>14072</v>
      </c>
      <c r="B473" s="436">
        <v>165</v>
      </c>
      <c r="C473" s="436">
        <v>155</v>
      </c>
      <c r="D473" s="436">
        <v>178</v>
      </c>
      <c r="E473" s="436">
        <v>186</v>
      </c>
      <c r="F473" s="436">
        <v>231</v>
      </c>
      <c r="G473" s="436">
        <v>209</v>
      </c>
      <c r="H473" s="436">
        <v>171</v>
      </c>
      <c r="I473" s="436">
        <v>145</v>
      </c>
      <c r="J473" s="436">
        <v>136</v>
      </c>
      <c r="K473" s="436">
        <v>106</v>
      </c>
      <c r="L473" s="436">
        <v>109</v>
      </c>
      <c r="M473" s="436">
        <v>59</v>
      </c>
      <c r="N473" s="437">
        <v>1850</v>
      </c>
    </row>
    <row r="474" spans="1:14" x14ac:dyDescent="0.45">
      <c r="A474" s="425" t="s">
        <v>4511</v>
      </c>
      <c r="B474" s="436">
        <v>42</v>
      </c>
      <c r="C474" s="436">
        <v>28</v>
      </c>
      <c r="D474" s="436">
        <v>41</v>
      </c>
      <c r="E474" s="436">
        <v>35</v>
      </c>
      <c r="F474" s="436"/>
      <c r="G474" s="436"/>
      <c r="H474" s="436"/>
      <c r="I474" s="436"/>
      <c r="J474" s="436"/>
      <c r="K474" s="436"/>
      <c r="L474" s="436"/>
      <c r="M474" s="436"/>
      <c r="N474" s="437">
        <v>146</v>
      </c>
    </row>
    <row r="475" spans="1:14" x14ac:dyDescent="0.45">
      <c r="A475" s="425" t="s">
        <v>4513</v>
      </c>
      <c r="B475" s="436"/>
      <c r="C475" s="436"/>
      <c r="D475" s="436"/>
      <c r="E475" s="436"/>
      <c r="F475" s="436">
        <v>134</v>
      </c>
      <c r="G475" s="436">
        <v>126</v>
      </c>
      <c r="H475" s="436">
        <v>108</v>
      </c>
      <c r="I475" s="436">
        <v>146</v>
      </c>
      <c r="J475" s="436">
        <v>124</v>
      </c>
      <c r="K475" s="436">
        <v>138</v>
      </c>
      <c r="L475" s="436">
        <v>144</v>
      </c>
      <c r="M475" s="436">
        <v>154</v>
      </c>
      <c r="N475" s="437">
        <v>1074</v>
      </c>
    </row>
    <row r="476" spans="1:14" x14ac:dyDescent="0.45">
      <c r="A476" s="425" t="s">
        <v>4512</v>
      </c>
      <c r="B476" s="436">
        <v>35</v>
      </c>
      <c r="C476" s="436">
        <v>30</v>
      </c>
      <c r="D476" s="436">
        <v>27</v>
      </c>
      <c r="E476" s="436">
        <v>28</v>
      </c>
      <c r="F476" s="436"/>
      <c r="G476" s="436"/>
      <c r="H476" s="436"/>
      <c r="I476" s="436"/>
      <c r="J476" s="436"/>
      <c r="K476" s="436"/>
      <c r="L476" s="436"/>
      <c r="M476" s="436"/>
      <c r="N476" s="437">
        <v>120</v>
      </c>
    </row>
    <row r="477" spans="1:14" x14ac:dyDescent="0.45">
      <c r="A477" s="425" t="s">
        <v>4515</v>
      </c>
      <c r="B477" s="436">
        <v>33</v>
      </c>
      <c r="C477" s="436">
        <v>33</v>
      </c>
      <c r="D477" s="436">
        <v>37</v>
      </c>
      <c r="E477" s="436">
        <v>26</v>
      </c>
      <c r="F477" s="436"/>
      <c r="G477" s="436"/>
      <c r="H477" s="436"/>
      <c r="I477" s="436"/>
      <c r="J477" s="436"/>
      <c r="K477" s="436"/>
      <c r="L477" s="436"/>
      <c r="M477" s="436"/>
      <c r="N477" s="437">
        <v>129</v>
      </c>
    </row>
    <row r="478" spans="1:14" x14ac:dyDescent="0.45">
      <c r="A478" s="425" t="s">
        <v>4514</v>
      </c>
      <c r="B478" s="436">
        <v>21</v>
      </c>
      <c r="C478" s="436">
        <v>25</v>
      </c>
      <c r="D478" s="436">
        <v>15</v>
      </c>
      <c r="E478" s="436">
        <v>22</v>
      </c>
      <c r="F478" s="436"/>
      <c r="G478" s="436"/>
      <c r="H478" s="436"/>
      <c r="I478" s="436"/>
      <c r="J478" s="436"/>
      <c r="K478" s="436"/>
      <c r="L478" s="436"/>
      <c r="M478" s="436"/>
      <c r="N478" s="437">
        <v>83</v>
      </c>
    </row>
    <row r="479" spans="1:14" x14ac:dyDescent="0.45">
      <c r="A479" s="425" t="s">
        <v>3805</v>
      </c>
      <c r="B479" s="436">
        <v>49</v>
      </c>
      <c r="C479" s="436">
        <v>60</v>
      </c>
      <c r="D479" s="436">
        <v>51</v>
      </c>
      <c r="E479" s="436">
        <v>56</v>
      </c>
      <c r="F479" s="436">
        <v>42</v>
      </c>
      <c r="G479" s="436">
        <v>45</v>
      </c>
      <c r="H479" s="436">
        <v>45</v>
      </c>
      <c r="I479" s="436">
        <v>52</v>
      </c>
      <c r="J479" s="436">
        <v>46</v>
      </c>
      <c r="K479" s="436">
        <v>36</v>
      </c>
      <c r="L479" s="436">
        <v>46</v>
      </c>
      <c r="M479" s="436">
        <v>41</v>
      </c>
      <c r="N479" s="437">
        <v>569</v>
      </c>
    </row>
    <row r="480" spans="1:14" x14ac:dyDescent="0.45">
      <c r="A480" s="425" t="s">
        <v>3770</v>
      </c>
      <c r="B480" s="436">
        <v>18</v>
      </c>
      <c r="C480" s="436">
        <v>15</v>
      </c>
      <c r="D480" s="436">
        <v>12</v>
      </c>
      <c r="E480" s="436">
        <v>13</v>
      </c>
      <c r="F480" s="436">
        <v>16</v>
      </c>
      <c r="G480" s="436">
        <v>20</v>
      </c>
      <c r="H480" s="436">
        <v>26</v>
      </c>
      <c r="I480" s="436">
        <v>20</v>
      </c>
      <c r="J480" s="436">
        <v>23</v>
      </c>
      <c r="K480" s="436">
        <v>17</v>
      </c>
      <c r="L480" s="436">
        <v>13</v>
      </c>
      <c r="M480" s="436">
        <v>19</v>
      </c>
      <c r="N480" s="437">
        <v>212</v>
      </c>
    </row>
    <row r="481" spans="1:14" x14ac:dyDescent="0.45">
      <c r="A481" s="425" t="s">
        <v>14073</v>
      </c>
      <c r="B481" s="436">
        <v>34</v>
      </c>
      <c r="C481" s="436">
        <v>54</v>
      </c>
      <c r="D481" s="436">
        <v>28</v>
      </c>
      <c r="E481" s="436">
        <v>37</v>
      </c>
      <c r="F481" s="436">
        <v>28</v>
      </c>
      <c r="G481" s="436">
        <v>46</v>
      </c>
      <c r="H481" s="436">
        <v>39</v>
      </c>
      <c r="I481" s="436">
        <v>37</v>
      </c>
      <c r="J481" s="436">
        <v>36</v>
      </c>
      <c r="K481" s="436">
        <v>28</v>
      </c>
      <c r="L481" s="436">
        <v>31</v>
      </c>
      <c r="M481" s="436">
        <v>29</v>
      </c>
      <c r="N481" s="437">
        <v>427</v>
      </c>
    </row>
    <row r="482" spans="1:14" x14ac:dyDescent="0.45">
      <c r="A482" s="425" t="s">
        <v>3837</v>
      </c>
      <c r="B482" s="436"/>
      <c r="C482" s="436"/>
      <c r="D482" s="436"/>
      <c r="E482" s="436"/>
      <c r="F482" s="436">
        <v>39</v>
      </c>
      <c r="G482" s="436">
        <v>77</v>
      </c>
      <c r="H482" s="436">
        <v>41</v>
      </c>
      <c r="I482" s="436">
        <v>69</v>
      </c>
      <c r="J482" s="436">
        <v>29</v>
      </c>
      <c r="K482" s="436">
        <v>58</v>
      </c>
      <c r="L482" s="436">
        <v>32</v>
      </c>
      <c r="M482" s="436">
        <v>57</v>
      </c>
      <c r="N482" s="437">
        <v>402</v>
      </c>
    </row>
    <row r="483" spans="1:14" x14ac:dyDescent="0.45">
      <c r="A483" s="425" t="s">
        <v>3617</v>
      </c>
      <c r="B483" s="436">
        <v>28</v>
      </c>
      <c r="C483" s="436">
        <v>31</v>
      </c>
      <c r="D483" s="436">
        <v>25</v>
      </c>
      <c r="E483" s="436">
        <v>30</v>
      </c>
      <c r="F483" s="436">
        <v>27</v>
      </c>
      <c r="G483" s="436">
        <v>38</v>
      </c>
      <c r="H483" s="436">
        <v>17</v>
      </c>
      <c r="I483" s="436">
        <v>31</v>
      </c>
      <c r="J483" s="436">
        <v>27</v>
      </c>
      <c r="K483" s="436">
        <v>36</v>
      </c>
      <c r="L483" s="436">
        <v>25</v>
      </c>
      <c r="M483" s="436">
        <v>30</v>
      </c>
      <c r="N483" s="437">
        <v>345</v>
      </c>
    </row>
    <row r="484" spans="1:14" x14ac:dyDescent="0.45">
      <c r="A484" s="425" t="s">
        <v>4423</v>
      </c>
      <c r="B484" s="436">
        <v>32</v>
      </c>
      <c r="C484" s="436">
        <v>19</v>
      </c>
      <c r="D484" s="436">
        <v>27</v>
      </c>
      <c r="E484" s="436">
        <v>28</v>
      </c>
      <c r="F484" s="436">
        <v>26</v>
      </c>
      <c r="G484" s="436">
        <v>23</v>
      </c>
      <c r="H484" s="436">
        <v>31</v>
      </c>
      <c r="I484" s="436">
        <v>31</v>
      </c>
      <c r="J484" s="436">
        <v>23</v>
      </c>
      <c r="K484" s="436">
        <v>27</v>
      </c>
      <c r="L484" s="436">
        <v>25</v>
      </c>
      <c r="M484" s="436">
        <v>40</v>
      </c>
      <c r="N484" s="437">
        <v>332</v>
      </c>
    </row>
    <row r="485" spans="1:14" x14ac:dyDescent="0.45">
      <c r="A485" s="425" t="s">
        <v>4225</v>
      </c>
      <c r="B485" s="436"/>
      <c r="C485" s="436"/>
      <c r="D485" s="436"/>
      <c r="E485" s="436"/>
      <c r="F485" s="436">
        <v>73</v>
      </c>
      <c r="G485" s="436">
        <v>88</v>
      </c>
      <c r="H485" s="436">
        <v>65</v>
      </c>
      <c r="I485" s="436">
        <v>93</v>
      </c>
      <c r="J485" s="436">
        <v>67</v>
      </c>
      <c r="K485" s="436">
        <v>69</v>
      </c>
      <c r="L485" s="436">
        <v>60</v>
      </c>
      <c r="M485" s="436">
        <v>63</v>
      </c>
      <c r="N485" s="437">
        <v>578</v>
      </c>
    </row>
    <row r="486" spans="1:14" x14ac:dyDescent="0.45">
      <c r="A486" s="425" t="s">
        <v>4224</v>
      </c>
      <c r="B486" s="436">
        <v>82</v>
      </c>
      <c r="C486" s="436">
        <v>82</v>
      </c>
      <c r="D486" s="436">
        <v>92</v>
      </c>
      <c r="E486" s="436">
        <v>83</v>
      </c>
      <c r="F486" s="436"/>
      <c r="G486" s="436"/>
      <c r="H486" s="436"/>
      <c r="I486" s="436"/>
      <c r="J486" s="436"/>
      <c r="K486" s="436"/>
      <c r="L486" s="436"/>
      <c r="M486" s="436"/>
      <c r="N486" s="437">
        <v>339</v>
      </c>
    </row>
    <row r="487" spans="1:14" x14ac:dyDescent="0.45">
      <c r="A487" s="425" t="s">
        <v>4339</v>
      </c>
      <c r="B487" s="436"/>
      <c r="C487" s="436"/>
      <c r="D487" s="436"/>
      <c r="E487" s="436"/>
      <c r="F487" s="436">
        <v>77</v>
      </c>
      <c r="G487" s="436">
        <v>86</v>
      </c>
      <c r="H487" s="436">
        <v>71</v>
      </c>
      <c r="I487" s="436">
        <v>71</v>
      </c>
      <c r="J487" s="436">
        <v>73</v>
      </c>
      <c r="K487" s="436">
        <v>76</v>
      </c>
      <c r="L487" s="436">
        <v>62</v>
      </c>
      <c r="M487" s="436">
        <v>62</v>
      </c>
      <c r="N487" s="437">
        <v>578</v>
      </c>
    </row>
    <row r="488" spans="1:14" x14ac:dyDescent="0.45">
      <c r="A488" s="425" t="s">
        <v>4340</v>
      </c>
      <c r="B488" s="436">
        <v>41</v>
      </c>
      <c r="C488" s="436">
        <v>50</v>
      </c>
      <c r="D488" s="436">
        <v>41</v>
      </c>
      <c r="E488" s="436">
        <v>44</v>
      </c>
      <c r="F488" s="436"/>
      <c r="G488" s="436"/>
      <c r="H488" s="436"/>
      <c r="I488" s="436"/>
      <c r="J488" s="436"/>
      <c r="K488" s="436"/>
      <c r="L488" s="436"/>
      <c r="M488" s="436"/>
      <c r="N488" s="437">
        <v>176</v>
      </c>
    </row>
    <row r="489" spans="1:14" x14ac:dyDescent="0.45">
      <c r="A489" s="425" t="s">
        <v>4341</v>
      </c>
      <c r="B489" s="436">
        <v>46</v>
      </c>
      <c r="C489" s="436">
        <v>31</v>
      </c>
      <c r="D489" s="436">
        <v>38</v>
      </c>
      <c r="E489" s="436">
        <v>35</v>
      </c>
      <c r="F489" s="436"/>
      <c r="G489" s="436"/>
      <c r="H489" s="436"/>
      <c r="I489" s="436"/>
      <c r="J489" s="436"/>
      <c r="K489" s="436"/>
      <c r="L489" s="436"/>
      <c r="M489" s="436"/>
      <c r="N489" s="437">
        <v>150</v>
      </c>
    </row>
    <row r="490" spans="1:14" x14ac:dyDescent="0.45">
      <c r="A490" s="425" t="s">
        <v>4781</v>
      </c>
      <c r="B490" s="436">
        <v>116</v>
      </c>
      <c r="C490" s="436">
        <v>134</v>
      </c>
      <c r="D490" s="436">
        <v>106</v>
      </c>
      <c r="E490" s="436">
        <v>138</v>
      </c>
      <c r="F490" s="436"/>
      <c r="G490" s="436"/>
      <c r="H490" s="436"/>
      <c r="I490" s="436"/>
      <c r="J490" s="436"/>
      <c r="K490" s="436"/>
      <c r="L490" s="436"/>
      <c r="M490" s="436"/>
      <c r="N490" s="437">
        <v>494</v>
      </c>
    </row>
    <row r="491" spans="1:14" x14ac:dyDescent="0.45">
      <c r="A491" s="425" t="s">
        <v>3928</v>
      </c>
      <c r="B491" s="436">
        <v>20</v>
      </c>
      <c r="C491" s="436">
        <v>26</v>
      </c>
      <c r="D491" s="436">
        <v>22</v>
      </c>
      <c r="E491" s="436">
        <v>28</v>
      </c>
      <c r="F491" s="436">
        <v>18</v>
      </c>
      <c r="G491" s="436">
        <v>25</v>
      </c>
      <c r="H491" s="436">
        <v>30</v>
      </c>
      <c r="I491" s="436">
        <v>26</v>
      </c>
      <c r="J491" s="436">
        <v>17</v>
      </c>
      <c r="K491" s="436">
        <v>23</v>
      </c>
      <c r="L491" s="436">
        <v>12</v>
      </c>
      <c r="M491" s="436">
        <v>19</v>
      </c>
      <c r="N491" s="437">
        <v>266</v>
      </c>
    </row>
    <row r="492" spans="1:14" x14ac:dyDescent="0.45">
      <c r="A492" s="425" t="s">
        <v>3975</v>
      </c>
      <c r="B492" s="436">
        <v>39</v>
      </c>
      <c r="C492" s="436">
        <v>34</v>
      </c>
      <c r="D492" s="436">
        <v>32</v>
      </c>
      <c r="E492" s="436">
        <v>24</v>
      </c>
      <c r="F492" s="436">
        <v>29</v>
      </c>
      <c r="G492" s="436">
        <v>41</v>
      </c>
      <c r="H492" s="436">
        <v>34</v>
      </c>
      <c r="I492" s="436">
        <v>45</v>
      </c>
      <c r="J492" s="436">
        <v>36</v>
      </c>
      <c r="K492" s="436">
        <v>47</v>
      </c>
      <c r="L492" s="436">
        <v>42</v>
      </c>
      <c r="M492" s="436">
        <v>43</v>
      </c>
      <c r="N492" s="437">
        <v>446</v>
      </c>
    </row>
    <row r="493" spans="1:14" x14ac:dyDescent="0.45">
      <c r="A493" s="425" t="s">
        <v>3976</v>
      </c>
      <c r="B493" s="436"/>
      <c r="C493" s="436"/>
      <c r="D493" s="436"/>
      <c r="E493" s="436"/>
      <c r="F493" s="436">
        <v>69</v>
      </c>
      <c r="G493" s="436">
        <v>71</v>
      </c>
      <c r="H493" s="436">
        <v>59</v>
      </c>
      <c r="I493" s="436">
        <v>79</v>
      </c>
      <c r="J493" s="436">
        <v>59</v>
      </c>
      <c r="K493" s="436">
        <v>79</v>
      </c>
      <c r="L493" s="436">
        <v>65</v>
      </c>
      <c r="M493" s="436">
        <v>77</v>
      </c>
      <c r="N493" s="437">
        <v>558</v>
      </c>
    </row>
    <row r="494" spans="1:14" x14ac:dyDescent="0.45">
      <c r="A494" s="425" t="s">
        <v>3977</v>
      </c>
      <c r="B494" s="436">
        <v>65</v>
      </c>
      <c r="C494" s="436">
        <v>69</v>
      </c>
      <c r="D494" s="436">
        <v>61</v>
      </c>
      <c r="E494" s="436">
        <v>67</v>
      </c>
      <c r="F494" s="436"/>
      <c r="G494" s="436"/>
      <c r="H494" s="436"/>
      <c r="I494" s="436"/>
      <c r="J494" s="436"/>
      <c r="K494" s="436"/>
      <c r="L494" s="436"/>
      <c r="M494" s="436"/>
      <c r="N494" s="437">
        <v>262</v>
      </c>
    </row>
    <row r="495" spans="1:14" x14ac:dyDescent="0.45">
      <c r="A495" s="425" t="s">
        <v>3971</v>
      </c>
      <c r="B495" s="436">
        <v>31</v>
      </c>
      <c r="C495" s="436">
        <v>28</v>
      </c>
      <c r="D495" s="436">
        <v>21</v>
      </c>
      <c r="E495" s="436">
        <v>29</v>
      </c>
      <c r="F495" s="436">
        <v>33</v>
      </c>
      <c r="G495" s="436">
        <v>24</v>
      </c>
      <c r="H495" s="436">
        <v>40</v>
      </c>
      <c r="I495" s="436">
        <v>29</v>
      </c>
      <c r="J495" s="436">
        <v>28</v>
      </c>
      <c r="K495" s="436">
        <v>25</v>
      </c>
      <c r="L495" s="436">
        <v>43</v>
      </c>
      <c r="M495" s="436">
        <v>29</v>
      </c>
      <c r="N495" s="437">
        <v>360</v>
      </c>
    </row>
    <row r="496" spans="1:14" x14ac:dyDescent="0.45">
      <c r="A496" s="425" t="s">
        <v>3936</v>
      </c>
      <c r="B496" s="436"/>
      <c r="C496" s="436"/>
      <c r="D496" s="436"/>
      <c r="E496" s="436"/>
      <c r="F496" s="436">
        <v>48</v>
      </c>
      <c r="G496" s="436">
        <v>46</v>
      </c>
      <c r="H496" s="436">
        <v>47</v>
      </c>
      <c r="I496" s="436">
        <v>48</v>
      </c>
      <c r="J496" s="436">
        <v>37</v>
      </c>
      <c r="K496" s="436">
        <v>51</v>
      </c>
      <c r="L496" s="436">
        <v>41</v>
      </c>
      <c r="M496" s="436">
        <v>61</v>
      </c>
      <c r="N496" s="437">
        <v>379</v>
      </c>
    </row>
    <row r="497" spans="1:14" x14ac:dyDescent="0.45">
      <c r="A497" s="425" t="s">
        <v>3935</v>
      </c>
      <c r="B497" s="436">
        <v>47</v>
      </c>
      <c r="C497" s="436">
        <v>25</v>
      </c>
      <c r="D497" s="436">
        <v>49</v>
      </c>
      <c r="E497" s="436">
        <v>36</v>
      </c>
      <c r="F497" s="436"/>
      <c r="G497" s="436"/>
      <c r="H497" s="436"/>
      <c r="I497" s="436"/>
      <c r="J497" s="436"/>
      <c r="K497" s="436"/>
      <c r="L497" s="436"/>
      <c r="M497" s="436"/>
      <c r="N497" s="437">
        <v>157</v>
      </c>
    </row>
    <row r="498" spans="1:14" x14ac:dyDescent="0.45">
      <c r="A498" s="425" t="s">
        <v>3742</v>
      </c>
      <c r="B498" s="436">
        <v>60</v>
      </c>
      <c r="C498" s="436">
        <v>63</v>
      </c>
      <c r="D498" s="436">
        <v>55</v>
      </c>
      <c r="E498" s="436">
        <v>55</v>
      </c>
      <c r="F498" s="436">
        <v>51</v>
      </c>
      <c r="G498" s="436">
        <v>74</v>
      </c>
      <c r="H498" s="436">
        <v>62</v>
      </c>
      <c r="I498" s="436">
        <v>37</v>
      </c>
      <c r="J498" s="436">
        <v>69</v>
      </c>
      <c r="K498" s="436">
        <v>50</v>
      </c>
      <c r="L498" s="436">
        <v>38</v>
      </c>
      <c r="M498" s="436">
        <v>41</v>
      </c>
      <c r="N498" s="437">
        <v>655</v>
      </c>
    </row>
    <row r="499" spans="1:14" x14ac:dyDescent="0.45">
      <c r="A499" s="425" t="s">
        <v>4481</v>
      </c>
      <c r="B499" s="436"/>
      <c r="C499" s="436"/>
      <c r="D499" s="436"/>
      <c r="E499" s="436"/>
      <c r="F499" s="436">
        <v>173</v>
      </c>
      <c r="G499" s="436">
        <v>194</v>
      </c>
      <c r="H499" s="436">
        <v>161</v>
      </c>
      <c r="I499" s="436">
        <v>185</v>
      </c>
      <c r="J499" s="436">
        <v>161</v>
      </c>
      <c r="K499" s="436">
        <v>193</v>
      </c>
      <c r="L499" s="436">
        <v>166</v>
      </c>
      <c r="M499" s="436">
        <v>154</v>
      </c>
      <c r="N499" s="437">
        <v>1387</v>
      </c>
    </row>
    <row r="500" spans="1:14" x14ac:dyDescent="0.45">
      <c r="A500" s="425" t="s">
        <v>4482</v>
      </c>
      <c r="B500" s="436">
        <v>159</v>
      </c>
      <c r="C500" s="436">
        <v>161</v>
      </c>
      <c r="D500" s="436">
        <v>128</v>
      </c>
      <c r="E500" s="436">
        <v>163</v>
      </c>
      <c r="F500" s="436"/>
      <c r="G500" s="436"/>
      <c r="H500" s="436"/>
      <c r="I500" s="436"/>
      <c r="J500" s="436"/>
      <c r="K500" s="436"/>
      <c r="L500" s="436"/>
      <c r="M500" s="436"/>
      <c r="N500" s="437">
        <v>611</v>
      </c>
    </row>
    <row r="501" spans="1:14" x14ac:dyDescent="0.45">
      <c r="A501" s="425" t="s">
        <v>4788</v>
      </c>
      <c r="B501" s="436">
        <v>33</v>
      </c>
      <c r="C501" s="436">
        <v>31</v>
      </c>
      <c r="D501" s="436">
        <v>26</v>
      </c>
      <c r="E501" s="436">
        <v>36</v>
      </c>
      <c r="F501" s="436"/>
      <c r="G501" s="436"/>
      <c r="H501" s="436"/>
      <c r="I501" s="436"/>
      <c r="J501" s="436"/>
      <c r="K501" s="436"/>
      <c r="L501" s="436"/>
      <c r="M501" s="436"/>
      <c r="N501" s="437">
        <v>126</v>
      </c>
    </row>
    <row r="502" spans="1:14" x14ac:dyDescent="0.45">
      <c r="A502" s="425" t="s">
        <v>3964</v>
      </c>
      <c r="B502" s="436">
        <v>17</v>
      </c>
      <c r="C502" s="436">
        <v>17</v>
      </c>
      <c r="D502" s="436">
        <v>11</v>
      </c>
      <c r="E502" s="436">
        <v>16</v>
      </c>
      <c r="F502" s="436"/>
      <c r="G502" s="436"/>
      <c r="H502" s="436"/>
      <c r="I502" s="436"/>
      <c r="J502" s="436"/>
      <c r="K502" s="436"/>
      <c r="L502" s="436"/>
      <c r="M502" s="436"/>
      <c r="N502" s="437">
        <v>61</v>
      </c>
    </row>
    <row r="503" spans="1:14" x14ac:dyDescent="0.45">
      <c r="A503" s="425" t="s">
        <v>3961</v>
      </c>
      <c r="B503" s="436"/>
      <c r="C503" s="436"/>
      <c r="D503" s="436"/>
      <c r="E503" s="436"/>
      <c r="F503" s="436">
        <v>11</v>
      </c>
      <c r="G503" s="436">
        <v>17</v>
      </c>
      <c r="H503" s="436">
        <v>15</v>
      </c>
      <c r="I503" s="436">
        <v>9</v>
      </c>
      <c r="J503" s="436">
        <v>18</v>
      </c>
      <c r="K503" s="436">
        <v>20</v>
      </c>
      <c r="L503" s="436">
        <v>11</v>
      </c>
      <c r="M503" s="436">
        <v>18</v>
      </c>
      <c r="N503" s="437">
        <v>119</v>
      </c>
    </row>
    <row r="504" spans="1:14" x14ac:dyDescent="0.45">
      <c r="A504" s="425" t="s">
        <v>3962</v>
      </c>
      <c r="B504" s="436"/>
      <c r="C504" s="436"/>
      <c r="D504" s="436"/>
      <c r="E504" s="436"/>
      <c r="F504" s="436">
        <v>152</v>
      </c>
      <c r="G504" s="436">
        <v>165</v>
      </c>
      <c r="H504" s="436">
        <v>121</v>
      </c>
      <c r="I504" s="436">
        <v>154</v>
      </c>
      <c r="J504" s="436">
        <v>148</v>
      </c>
      <c r="K504" s="436">
        <v>121</v>
      </c>
      <c r="L504" s="436">
        <v>145</v>
      </c>
      <c r="M504" s="436">
        <v>146</v>
      </c>
      <c r="N504" s="437">
        <v>1152</v>
      </c>
    </row>
    <row r="505" spans="1:14" x14ac:dyDescent="0.45">
      <c r="A505" s="425" t="s">
        <v>3963</v>
      </c>
      <c r="B505" s="436">
        <v>141</v>
      </c>
      <c r="C505" s="436">
        <v>127</v>
      </c>
      <c r="D505" s="436">
        <v>130</v>
      </c>
      <c r="E505" s="436">
        <v>149</v>
      </c>
      <c r="F505" s="436"/>
      <c r="G505" s="436"/>
      <c r="H505" s="436"/>
      <c r="I505" s="436"/>
      <c r="J505" s="436"/>
      <c r="K505" s="436"/>
      <c r="L505" s="436"/>
      <c r="M505" s="436"/>
      <c r="N505" s="437">
        <v>547</v>
      </c>
    </row>
    <row r="506" spans="1:14" x14ac:dyDescent="0.45">
      <c r="A506" s="425" t="s">
        <v>18236</v>
      </c>
      <c r="B506" s="436">
        <v>1</v>
      </c>
      <c r="C506" s="436"/>
      <c r="D506" s="436"/>
      <c r="E506" s="436"/>
      <c r="F506" s="436"/>
      <c r="G506" s="436"/>
      <c r="H506" s="436"/>
      <c r="I506" s="436"/>
      <c r="J506" s="436"/>
      <c r="K506" s="436"/>
      <c r="L506" s="436"/>
      <c r="M506" s="436"/>
      <c r="N506" s="437">
        <v>1</v>
      </c>
    </row>
    <row r="507" spans="1:14" x14ac:dyDescent="0.45">
      <c r="A507" s="425" t="s">
        <v>3765</v>
      </c>
      <c r="B507" s="436">
        <v>2</v>
      </c>
      <c r="C507" s="436">
        <v>1</v>
      </c>
      <c r="D507" s="436">
        <v>6</v>
      </c>
      <c r="E507" s="436">
        <v>7</v>
      </c>
      <c r="F507" s="436">
        <v>10</v>
      </c>
      <c r="G507" s="436">
        <v>11</v>
      </c>
      <c r="H507" s="436">
        <v>8</v>
      </c>
      <c r="I507" s="436">
        <v>11</v>
      </c>
      <c r="J507" s="436">
        <v>10</v>
      </c>
      <c r="K507" s="436">
        <v>19</v>
      </c>
      <c r="L507" s="436">
        <v>16</v>
      </c>
      <c r="M507" s="436">
        <v>23</v>
      </c>
      <c r="N507" s="437">
        <v>124</v>
      </c>
    </row>
    <row r="508" spans="1:14" x14ac:dyDescent="0.45">
      <c r="A508" s="425" t="s">
        <v>3700</v>
      </c>
      <c r="B508" s="436"/>
      <c r="C508" s="436"/>
      <c r="D508" s="436"/>
      <c r="E508" s="436"/>
      <c r="F508" s="436">
        <v>89</v>
      </c>
      <c r="G508" s="436">
        <v>91</v>
      </c>
      <c r="H508" s="436">
        <v>67</v>
      </c>
      <c r="I508" s="436">
        <v>75</v>
      </c>
      <c r="J508" s="436">
        <v>68</v>
      </c>
      <c r="K508" s="436">
        <v>80</v>
      </c>
      <c r="L508" s="436">
        <v>71</v>
      </c>
      <c r="M508" s="436">
        <v>66</v>
      </c>
      <c r="N508" s="437">
        <v>607</v>
      </c>
    </row>
    <row r="509" spans="1:14" x14ac:dyDescent="0.45">
      <c r="A509" s="425" t="s">
        <v>3701</v>
      </c>
      <c r="B509" s="436">
        <v>68</v>
      </c>
      <c r="C509" s="436">
        <v>66</v>
      </c>
      <c r="D509" s="436">
        <v>76</v>
      </c>
      <c r="E509" s="436">
        <v>66</v>
      </c>
      <c r="F509" s="436"/>
      <c r="G509" s="436"/>
      <c r="H509" s="436"/>
      <c r="I509" s="436"/>
      <c r="J509" s="436"/>
      <c r="K509" s="436"/>
      <c r="L509" s="436"/>
      <c r="M509" s="436"/>
      <c r="N509" s="437">
        <v>276</v>
      </c>
    </row>
    <row r="510" spans="1:14" x14ac:dyDescent="0.45">
      <c r="A510" s="425" t="s">
        <v>3827</v>
      </c>
      <c r="B510" s="436">
        <v>37</v>
      </c>
      <c r="C510" s="436">
        <v>42</v>
      </c>
      <c r="D510" s="436">
        <v>36</v>
      </c>
      <c r="E510" s="436">
        <v>29</v>
      </c>
      <c r="F510" s="436">
        <v>39</v>
      </c>
      <c r="G510" s="436">
        <v>48</v>
      </c>
      <c r="H510" s="436">
        <v>44</v>
      </c>
      <c r="I510" s="436">
        <v>36</v>
      </c>
      <c r="J510" s="436">
        <v>34</v>
      </c>
      <c r="K510" s="436">
        <v>43</v>
      </c>
      <c r="L510" s="436">
        <v>41</v>
      </c>
      <c r="M510" s="436">
        <v>46</v>
      </c>
      <c r="N510" s="437">
        <v>475</v>
      </c>
    </row>
    <row r="511" spans="1:14" x14ac:dyDescent="0.45">
      <c r="A511" s="425" t="s">
        <v>13852</v>
      </c>
      <c r="B511" s="436"/>
      <c r="C511" s="436"/>
      <c r="D511" s="436"/>
      <c r="E511" s="436"/>
      <c r="F511" s="436">
        <v>65</v>
      </c>
      <c r="G511" s="436">
        <v>64</v>
      </c>
      <c r="H511" s="436">
        <v>72</v>
      </c>
      <c r="I511" s="436">
        <v>70</v>
      </c>
      <c r="J511" s="436">
        <v>63</v>
      </c>
      <c r="K511" s="436">
        <v>64</v>
      </c>
      <c r="L511" s="436">
        <v>67</v>
      </c>
      <c r="M511" s="436">
        <v>65</v>
      </c>
      <c r="N511" s="437">
        <v>530</v>
      </c>
    </row>
    <row r="512" spans="1:14" x14ac:dyDescent="0.45">
      <c r="A512" s="425" t="s">
        <v>4548</v>
      </c>
      <c r="B512" s="436">
        <v>32</v>
      </c>
      <c r="C512" s="436">
        <v>58</v>
      </c>
      <c r="D512" s="436">
        <v>53</v>
      </c>
      <c r="E512" s="436">
        <v>38</v>
      </c>
      <c r="F512" s="436"/>
      <c r="G512" s="436"/>
      <c r="H512" s="436"/>
      <c r="I512" s="436"/>
      <c r="J512" s="436"/>
      <c r="K512" s="436"/>
      <c r="L512" s="436"/>
      <c r="M512" s="436"/>
      <c r="N512" s="437">
        <v>181</v>
      </c>
    </row>
    <row r="513" spans="1:14" x14ac:dyDescent="0.45">
      <c r="A513" s="425" t="s">
        <v>18238</v>
      </c>
      <c r="B513" s="436">
        <v>51</v>
      </c>
      <c r="C513" s="436">
        <v>42</v>
      </c>
      <c r="D513" s="436">
        <v>49</v>
      </c>
      <c r="E513" s="436">
        <v>44</v>
      </c>
      <c r="F513" s="436"/>
      <c r="G513" s="436"/>
      <c r="H513" s="436"/>
      <c r="I513" s="436"/>
      <c r="J513" s="436"/>
      <c r="K513" s="436"/>
      <c r="L513" s="436"/>
      <c r="M513" s="436"/>
      <c r="N513" s="437">
        <v>186</v>
      </c>
    </row>
    <row r="514" spans="1:14" x14ac:dyDescent="0.45">
      <c r="A514" s="425" t="s">
        <v>3862</v>
      </c>
      <c r="B514" s="436"/>
      <c r="C514" s="436"/>
      <c r="D514" s="436"/>
      <c r="E514" s="436"/>
      <c r="F514" s="436">
        <v>118</v>
      </c>
      <c r="G514" s="436">
        <v>155</v>
      </c>
      <c r="H514" s="436">
        <v>143</v>
      </c>
      <c r="I514" s="436">
        <v>159</v>
      </c>
      <c r="J514" s="436">
        <v>140</v>
      </c>
      <c r="K514" s="436">
        <v>153</v>
      </c>
      <c r="L514" s="436">
        <v>126</v>
      </c>
      <c r="M514" s="436">
        <v>140</v>
      </c>
      <c r="N514" s="437">
        <v>1134</v>
      </c>
    </row>
    <row r="515" spans="1:14" x14ac:dyDescent="0.45">
      <c r="A515" s="425" t="s">
        <v>3863</v>
      </c>
      <c r="B515" s="436">
        <v>166</v>
      </c>
      <c r="C515" s="436">
        <v>137</v>
      </c>
      <c r="D515" s="436">
        <v>136</v>
      </c>
      <c r="E515" s="436">
        <v>141</v>
      </c>
      <c r="F515" s="436"/>
      <c r="G515" s="436"/>
      <c r="H515" s="436"/>
      <c r="I515" s="436"/>
      <c r="J515" s="436"/>
      <c r="K515" s="436"/>
      <c r="L515" s="436"/>
      <c r="M515" s="436"/>
      <c r="N515" s="437">
        <v>580</v>
      </c>
    </row>
    <row r="516" spans="1:14" x14ac:dyDescent="0.45">
      <c r="A516" s="425" t="s">
        <v>4102</v>
      </c>
      <c r="B516" s="436">
        <v>47</v>
      </c>
      <c r="C516" s="436">
        <v>58</v>
      </c>
      <c r="D516" s="436">
        <v>55</v>
      </c>
      <c r="E516" s="436">
        <v>53</v>
      </c>
      <c r="F516" s="436"/>
      <c r="G516" s="436"/>
      <c r="H516" s="436"/>
      <c r="I516" s="436"/>
      <c r="J516" s="436"/>
      <c r="K516" s="436"/>
      <c r="L516" s="436"/>
      <c r="M516" s="436"/>
      <c r="N516" s="437">
        <v>213</v>
      </c>
    </row>
    <row r="517" spans="1:14" x14ac:dyDescent="0.45">
      <c r="A517" s="425" t="s">
        <v>4101</v>
      </c>
      <c r="B517" s="436"/>
      <c r="C517" s="436"/>
      <c r="D517" s="436"/>
      <c r="E517" s="436"/>
      <c r="F517" s="436">
        <v>57</v>
      </c>
      <c r="G517" s="436">
        <v>56</v>
      </c>
      <c r="H517" s="436">
        <v>48</v>
      </c>
      <c r="I517" s="436">
        <v>61</v>
      </c>
      <c r="J517" s="436">
        <v>64</v>
      </c>
      <c r="K517" s="436">
        <v>66</v>
      </c>
      <c r="L517" s="436">
        <v>61</v>
      </c>
      <c r="M517" s="436">
        <v>38</v>
      </c>
      <c r="N517" s="437">
        <v>451</v>
      </c>
    </row>
    <row r="518" spans="1:14" x14ac:dyDescent="0.45">
      <c r="A518" s="425" t="s">
        <v>4047</v>
      </c>
      <c r="B518" s="436">
        <v>16</v>
      </c>
      <c r="C518" s="436">
        <v>19</v>
      </c>
      <c r="D518" s="436">
        <v>17</v>
      </c>
      <c r="E518" s="436">
        <v>23</v>
      </c>
      <c r="F518" s="436">
        <v>16</v>
      </c>
      <c r="G518" s="436">
        <v>18</v>
      </c>
      <c r="H518" s="436">
        <v>21</v>
      </c>
      <c r="I518" s="436">
        <v>27</v>
      </c>
      <c r="J518" s="436">
        <v>8</v>
      </c>
      <c r="K518" s="436">
        <v>13</v>
      </c>
      <c r="L518" s="436">
        <v>13</v>
      </c>
      <c r="M518" s="436">
        <v>13</v>
      </c>
      <c r="N518" s="437">
        <v>204</v>
      </c>
    </row>
    <row r="519" spans="1:14" x14ac:dyDescent="0.45">
      <c r="A519" s="425" t="s">
        <v>4566</v>
      </c>
      <c r="B519" s="436">
        <v>24</v>
      </c>
      <c r="C519" s="436">
        <v>28</v>
      </c>
      <c r="D519" s="436">
        <v>21</v>
      </c>
      <c r="E519" s="436">
        <v>24</v>
      </c>
      <c r="F519" s="436"/>
      <c r="G519" s="436"/>
      <c r="H519" s="436"/>
      <c r="I519" s="436"/>
      <c r="J519" s="436"/>
      <c r="K519" s="436"/>
      <c r="L519" s="436"/>
      <c r="M519" s="436"/>
      <c r="N519" s="437">
        <v>97</v>
      </c>
    </row>
    <row r="520" spans="1:14" x14ac:dyDescent="0.45">
      <c r="A520" s="425" t="s">
        <v>4299</v>
      </c>
      <c r="B520" s="436">
        <v>34</v>
      </c>
      <c r="C520" s="436">
        <v>39</v>
      </c>
      <c r="D520" s="436">
        <v>43</v>
      </c>
      <c r="E520" s="436">
        <v>40</v>
      </c>
      <c r="F520" s="436">
        <v>40</v>
      </c>
      <c r="G520" s="436">
        <v>40</v>
      </c>
      <c r="H520" s="436">
        <v>27</v>
      </c>
      <c r="I520" s="436">
        <v>46</v>
      </c>
      <c r="J520" s="436">
        <v>35</v>
      </c>
      <c r="K520" s="436">
        <v>49</v>
      </c>
      <c r="L520" s="436">
        <v>40</v>
      </c>
      <c r="M520" s="436">
        <v>35</v>
      </c>
      <c r="N520" s="437">
        <v>468</v>
      </c>
    </row>
    <row r="521" spans="1:14" x14ac:dyDescent="0.45">
      <c r="A521" s="425" t="s">
        <v>4271</v>
      </c>
      <c r="B521" s="436">
        <v>68</v>
      </c>
      <c r="C521" s="436">
        <v>55</v>
      </c>
      <c r="D521" s="436">
        <v>52</v>
      </c>
      <c r="E521" s="436">
        <v>67</v>
      </c>
      <c r="F521" s="436">
        <v>54</v>
      </c>
      <c r="G521" s="436">
        <v>66</v>
      </c>
      <c r="H521" s="436">
        <v>53</v>
      </c>
      <c r="I521" s="436">
        <v>69</v>
      </c>
      <c r="J521" s="436">
        <v>39</v>
      </c>
      <c r="K521" s="436">
        <v>55</v>
      </c>
      <c r="L521" s="436">
        <v>46</v>
      </c>
      <c r="M521" s="436">
        <v>71</v>
      </c>
      <c r="N521" s="437">
        <v>695</v>
      </c>
    </row>
    <row r="522" spans="1:14" x14ac:dyDescent="0.45">
      <c r="A522" s="425" t="s">
        <v>4254</v>
      </c>
      <c r="B522" s="436">
        <v>71</v>
      </c>
      <c r="C522" s="436">
        <v>67</v>
      </c>
      <c r="D522" s="436">
        <v>62</v>
      </c>
      <c r="E522" s="436">
        <v>79</v>
      </c>
      <c r="F522" s="436">
        <v>61</v>
      </c>
      <c r="G522" s="436">
        <v>57</v>
      </c>
      <c r="H522" s="436">
        <v>62</v>
      </c>
      <c r="I522" s="436">
        <v>72</v>
      </c>
      <c r="J522" s="436">
        <v>76</v>
      </c>
      <c r="K522" s="436">
        <v>69</v>
      </c>
      <c r="L522" s="436">
        <v>73</v>
      </c>
      <c r="M522" s="436">
        <v>72</v>
      </c>
      <c r="N522" s="437">
        <v>821</v>
      </c>
    </row>
    <row r="523" spans="1:14" x14ac:dyDescent="0.45">
      <c r="A523" s="425" t="s">
        <v>18240</v>
      </c>
      <c r="B523" s="436">
        <v>34</v>
      </c>
      <c r="C523" s="436">
        <v>36</v>
      </c>
      <c r="D523" s="436">
        <v>35</v>
      </c>
      <c r="E523" s="436">
        <v>35</v>
      </c>
      <c r="F523" s="436">
        <v>39</v>
      </c>
      <c r="G523" s="436">
        <v>44</v>
      </c>
      <c r="H523" s="436">
        <v>35</v>
      </c>
      <c r="I523" s="436">
        <v>31</v>
      </c>
      <c r="J523" s="436">
        <v>53</v>
      </c>
      <c r="K523" s="436">
        <v>41</v>
      </c>
      <c r="L523" s="436">
        <v>47</v>
      </c>
      <c r="M523" s="436">
        <v>40</v>
      </c>
      <c r="N523" s="437">
        <v>470</v>
      </c>
    </row>
    <row r="524" spans="1:14" x14ac:dyDescent="0.45">
      <c r="A524" s="425" t="s">
        <v>4051</v>
      </c>
      <c r="B524" s="436"/>
      <c r="C524" s="436"/>
      <c r="D524" s="436"/>
      <c r="E524" s="436"/>
      <c r="F524" s="436">
        <v>113</v>
      </c>
      <c r="G524" s="436">
        <v>134</v>
      </c>
      <c r="H524" s="436">
        <v>126</v>
      </c>
      <c r="I524" s="436">
        <v>124</v>
      </c>
      <c r="J524" s="436">
        <v>99</v>
      </c>
      <c r="K524" s="436">
        <v>127</v>
      </c>
      <c r="L524" s="436">
        <v>127</v>
      </c>
      <c r="M524" s="436">
        <v>122</v>
      </c>
      <c r="N524" s="437">
        <v>972</v>
      </c>
    </row>
    <row r="525" spans="1:14" x14ac:dyDescent="0.45">
      <c r="A525" s="425" t="s">
        <v>4052</v>
      </c>
      <c r="B525" s="436">
        <v>104</v>
      </c>
      <c r="C525" s="436">
        <v>116</v>
      </c>
      <c r="D525" s="436">
        <v>107</v>
      </c>
      <c r="E525" s="436">
        <v>130</v>
      </c>
      <c r="F525" s="436"/>
      <c r="G525" s="436"/>
      <c r="H525" s="436"/>
      <c r="I525" s="436"/>
      <c r="J525" s="436"/>
      <c r="K525" s="436"/>
      <c r="L525" s="436"/>
      <c r="M525" s="436"/>
      <c r="N525" s="437">
        <v>457</v>
      </c>
    </row>
    <row r="526" spans="1:14" x14ac:dyDescent="0.45">
      <c r="A526" s="425" t="s">
        <v>11146</v>
      </c>
      <c r="B526" s="436">
        <v>47</v>
      </c>
      <c r="C526" s="436">
        <v>32</v>
      </c>
      <c r="D526" s="436">
        <v>34</v>
      </c>
      <c r="E526" s="436">
        <v>36</v>
      </c>
      <c r="F526" s="436"/>
      <c r="G526" s="436"/>
      <c r="H526" s="436"/>
      <c r="I526" s="436"/>
      <c r="J526" s="436"/>
      <c r="K526" s="436"/>
      <c r="L526" s="436"/>
      <c r="M526" s="436"/>
      <c r="N526" s="437">
        <v>149</v>
      </c>
    </row>
    <row r="527" spans="1:14" x14ac:dyDescent="0.45">
      <c r="A527" s="425" t="s">
        <v>4055</v>
      </c>
      <c r="B527" s="436">
        <v>93</v>
      </c>
      <c r="C527" s="436">
        <v>94</v>
      </c>
      <c r="D527" s="436">
        <v>65</v>
      </c>
      <c r="E527" s="436">
        <v>80</v>
      </c>
      <c r="F527" s="436">
        <v>1</v>
      </c>
      <c r="G527" s="436"/>
      <c r="H527" s="436"/>
      <c r="I527" s="436"/>
      <c r="J527" s="436"/>
      <c r="K527" s="436"/>
      <c r="L527" s="436"/>
      <c r="M527" s="436"/>
      <c r="N527" s="437">
        <v>333</v>
      </c>
    </row>
    <row r="528" spans="1:14" x14ac:dyDescent="0.45">
      <c r="A528" s="425" t="s">
        <v>4056</v>
      </c>
      <c r="B528" s="436"/>
      <c r="C528" s="436"/>
      <c r="D528" s="436"/>
      <c r="E528" s="436"/>
      <c r="F528" s="436">
        <v>373</v>
      </c>
      <c r="G528" s="436">
        <v>402</v>
      </c>
      <c r="H528" s="436">
        <v>335</v>
      </c>
      <c r="I528" s="436">
        <v>397</v>
      </c>
      <c r="J528" s="436">
        <v>324</v>
      </c>
      <c r="K528" s="436">
        <v>321</v>
      </c>
      <c r="L528" s="436">
        <v>268</v>
      </c>
      <c r="M528" s="436">
        <v>260</v>
      </c>
      <c r="N528" s="437">
        <v>2680</v>
      </c>
    </row>
    <row r="529" spans="1:14" x14ac:dyDescent="0.45">
      <c r="A529" s="425" t="s">
        <v>4058</v>
      </c>
      <c r="B529" s="436">
        <v>7</v>
      </c>
      <c r="C529" s="436">
        <v>11</v>
      </c>
      <c r="D529" s="436">
        <v>12</v>
      </c>
      <c r="E529" s="436">
        <v>20</v>
      </c>
      <c r="F529" s="436">
        <v>18</v>
      </c>
      <c r="G529" s="436">
        <v>18</v>
      </c>
      <c r="H529" s="436">
        <v>30</v>
      </c>
      <c r="I529" s="436">
        <v>47</v>
      </c>
      <c r="J529" s="436">
        <v>44</v>
      </c>
      <c r="K529" s="436">
        <v>52</v>
      </c>
      <c r="L529" s="436">
        <v>21</v>
      </c>
      <c r="M529" s="436">
        <v>24</v>
      </c>
      <c r="N529" s="437">
        <v>304</v>
      </c>
    </row>
    <row r="530" spans="1:14" x14ac:dyDescent="0.45">
      <c r="A530" s="425" t="s">
        <v>4054</v>
      </c>
      <c r="B530" s="436">
        <v>67</v>
      </c>
      <c r="C530" s="436">
        <v>86</v>
      </c>
      <c r="D530" s="436">
        <v>70</v>
      </c>
      <c r="E530" s="436">
        <v>75</v>
      </c>
      <c r="F530" s="436">
        <v>3</v>
      </c>
      <c r="G530" s="436">
        <v>2</v>
      </c>
      <c r="H530" s="436"/>
      <c r="I530" s="436"/>
      <c r="J530" s="436"/>
      <c r="K530" s="436"/>
      <c r="L530" s="436"/>
      <c r="M530" s="436"/>
      <c r="N530" s="437">
        <v>303</v>
      </c>
    </row>
    <row r="531" spans="1:14" x14ac:dyDescent="0.45">
      <c r="A531" s="425" t="s">
        <v>4053</v>
      </c>
      <c r="B531" s="436">
        <v>77</v>
      </c>
      <c r="C531" s="436">
        <v>87</v>
      </c>
      <c r="D531" s="436">
        <v>77</v>
      </c>
      <c r="E531" s="436">
        <v>91</v>
      </c>
      <c r="F531" s="436"/>
      <c r="G531" s="436"/>
      <c r="H531" s="436"/>
      <c r="I531" s="436"/>
      <c r="J531" s="436"/>
      <c r="K531" s="436"/>
      <c r="L531" s="436"/>
      <c r="M531" s="436"/>
      <c r="N531" s="437">
        <v>332</v>
      </c>
    </row>
    <row r="532" spans="1:14" x14ac:dyDescent="0.45">
      <c r="A532" s="425" t="s">
        <v>4057</v>
      </c>
      <c r="B532" s="436">
        <v>107</v>
      </c>
      <c r="C532" s="436">
        <v>96</v>
      </c>
      <c r="D532" s="436">
        <v>87</v>
      </c>
      <c r="E532" s="436">
        <v>99</v>
      </c>
      <c r="F532" s="436"/>
      <c r="G532" s="436"/>
      <c r="H532" s="436"/>
      <c r="I532" s="436"/>
      <c r="J532" s="436"/>
      <c r="K532" s="436"/>
      <c r="L532" s="436"/>
      <c r="M532" s="436"/>
      <c r="N532" s="437">
        <v>389</v>
      </c>
    </row>
    <row r="533" spans="1:14" x14ac:dyDescent="0.45">
      <c r="A533" s="425" t="s">
        <v>3607</v>
      </c>
      <c r="B533" s="436">
        <v>101</v>
      </c>
      <c r="C533" s="436">
        <v>104</v>
      </c>
      <c r="D533" s="436">
        <v>122</v>
      </c>
      <c r="E533" s="436">
        <v>106</v>
      </c>
      <c r="F533" s="436"/>
      <c r="G533" s="436"/>
      <c r="H533" s="436"/>
      <c r="I533" s="436"/>
      <c r="J533" s="436"/>
      <c r="K533" s="436"/>
      <c r="L533" s="436"/>
      <c r="M533" s="436"/>
      <c r="N533" s="437">
        <v>433</v>
      </c>
    </row>
    <row r="534" spans="1:14" x14ac:dyDescent="0.45">
      <c r="A534" s="425" t="s">
        <v>3608</v>
      </c>
      <c r="B534" s="436"/>
      <c r="C534" s="436"/>
      <c r="D534" s="436"/>
      <c r="E534" s="436"/>
      <c r="F534" s="436">
        <v>110</v>
      </c>
      <c r="G534" s="436">
        <v>126</v>
      </c>
      <c r="H534" s="436">
        <v>107</v>
      </c>
      <c r="I534" s="436">
        <v>119</v>
      </c>
      <c r="J534" s="436">
        <v>103</v>
      </c>
      <c r="K534" s="436">
        <v>105</v>
      </c>
      <c r="L534" s="436">
        <v>107</v>
      </c>
      <c r="M534" s="436">
        <v>104</v>
      </c>
      <c r="N534" s="437">
        <v>881</v>
      </c>
    </row>
    <row r="535" spans="1:14" x14ac:dyDescent="0.45">
      <c r="A535" s="425" t="s">
        <v>3752</v>
      </c>
      <c r="B535" s="436"/>
      <c r="C535" s="436"/>
      <c r="D535" s="436"/>
      <c r="E535" s="436"/>
      <c r="F535" s="436">
        <v>38</v>
      </c>
      <c r="G535" s="436">
        <v>36</v>
      </c>
      <c r="H535" s="436">
        <v>51</v>
      </c>
      <c r="I535" s="436">
        <v>36</v>
      </c>
      <c r="J535" s="436">
        <v>51</v>
      </c>
      <c r="K535" s="436">
        <v>37</v>
      </c>
      <c r="L535" s="436">
        <v>38</v>
      </c>
      <c r="M535" s="436">
        <v>61</v>
      </c>
      <c r="N535" s="437">
        <v>348</v>
      </c>
    </row>
    <row r="536" spans="1:14" x14ac:dyDescent="0.45">
      <c r="A536" s="425" t="s">
        <v>14166</v>
      </c>
      <c r="B536" s="436">
        <v>37</v>
      </c>
      <c r="C536" s="436">
        <v>51</v>
      </c>
      <c r="D536" s="436">
        <v>45</v>
      </c>
      <c r="E536" s="436">
        <v>28</v>
      </c>
      <c r="F536" s="436"/>
      <c r="G536" s="436"/>
      <c r="H536" s="436"/>
      <c r="I536" s="436"/>
      <c r="J536" s="436"/>
      <c r="K536" s="436"/>
      <c r="L536" s="436"/>
      <c r="M536" s="436"/>
      <c r="N536" s="437">
        <v>161</v>
      </c>
    </row>
    <row r="537" spans="1:14" x14ac:dyDescent="0.45">
      <c r="A537" s="425" t="s">
        <v>3753</v>
      </c>
      <c r="B537" s="436"/>
      <c r="C537" s="436"/>
      <c r="D537" s="436"/>
      <c r="E537" s="436"/>
      <c r="F537" s="436"/>
      <c r="G537" s="436"/>
      <c r="H537" s="436">
        <v>69</v>
      </c>
      <c r="I537" s="436">
        <v>50</v>
      </c>
      <c r="J537" s="436">
        <v>69</v>
      </c>
      <c r="K537" s="436">
        <v>75</v>
      </c>
      <c r="L537" s="436">
        <v>61</v>
      </c>
      <c r="M537" s="436">
        <v>57</v>
      </c>
      <c r="N537" s="437">
        <v>381</v>
      </c>
    </row>
    <row r="538" spans="1:14" x14ac:dyDescent="0.45">
      <c r="A538" s="425" t="s">
        <v>4079</v>
      </c>
      <c r="B538" s="436">
        <v>173</v>
      </c>
      <c r="C538" s="436">
        <v>191</v>
      </c>
      <c r="D538" s="436">
        <v>186</v>
      </c>
      <c r="E538" s="436">
        <v>200</v>
      </c>
      <c r="F538" s="436"/>
      <c r="G538" s="436"/>
      <c r="H538" s="436"/>
      <c r="I538" s="436"/>
      <c r="J538" s="436"/>
      <c r="K538" s="436"/>
      <c r="L538" s="436"/>
      <c r="M538" s="436"/>
      <c r="N538" s="437">
        <v>750</v>
      </c>
    </row>
    <row r="539" spans="1:14" x14ac:dyDescent="0.45">
      <c r="A539" s="425" t="s">
        <v>4080</v>
      </c>
      <c r="B539" s="436"/>
      <c r="C539" s="436"/>
      <c r="D539" s="436"/>
      <c r="E539" s="436"/>
      <c r="F539" s="436">
        <v>202</v>
      </c>
      <c r="G539" s="436">
        <v>207</v>
      </c>
      <c r="H539" s="436">
        <v>178</v>
      </c>
      <c r="I539" s="436">
        <v>201</v>
      </c>
      <c r="J539" s="436">
        <v>169</v>
      </c>
      <c r="K539" s="436">
        <v>163</v>
      </c>
      <c r="L539" s="436">
        <v>151</v>
      </c>
      <c r="M539" s="436">
        <v>133</v>
      </c>
      <c r="N539" s="437">
        <v>1404</v>
      </c>
    </row>
    <row r="540" spans="1:14" x14ac:dyDescent="0.45">
      <c r="A540" s="425" t="s">
        <v>10784</v>
      </c>
      <c r="B540" s="436"/>
      <c r="C540" s="436"/>
      <c r="D540" s="436"/>
      <c r="E540" s="436"/>
      <c r="F540" s="436">
        <v>25</v>
      </c>
      <c r="G540" s="436">
        <v>29</v>
      </c>
      <c r="H540" s="436">
        <v>28</v>
      </c>
      <c r="I540" s="436">
        <v>24</v>
      </c>
      <c r="J540" s="436">
        <v>25</v>
      </c>
      <c r="K540" s="436">
        <v>20</v>
      </c>
      <c r="L540" s="436">
        <v>17</v>
      </c>
      <c r="M540" s="436">
        <v>24</v>
      </c>
      <c r="N540" s="437">
        <v>192</v>
      </c>
    </row>
    <row r="541" spans="1:14" x14ac:dyDescent="0.45">
      <c r="A541" s="425" t="s">
        <v>14074</v>
      </c>
      <c r="B541" s="436">
        <v>21</v>
      </c>
      <c r="C541" s="436">
        <v>35</v>
      </c>
      <c r="D541" s="436">
        <v>27</v>
      </c>
      <c r="E541" s="436">
        <v>25</v>
      </c>
      <c r="F541" s="436"/>
      <c r="G541" s="436"/>
      <c r="H541" s="436"/>
      <c r="I541" s="436"/>
      <c r="J541" s="436"/>
      <c r="K541" s="436"/>
      <c r="L541" s="436"/>
      <c r="M541" s="436"/>
      <c r="N541" s="437">
        <v>108</v>
      </c>
    </row>
    <row r="542" spans="1:14" x14ac:dyDescent="0.45">
      <c r="A542" s="425" t="s">
        <v>4314</v>
      </c>
      <c r="B542" s="436">
        <v>66</v>
      </c>
      <c r="C542" s="436">
        <v>82</v>
      </c>
      <c r="D542" s="436">
        <v>77</v>
      </c>
      <c r="E542" s="436">
        <v>70</v>
      </c>
      <c r="F542" s="436">
        <v>78</v>
      </c>
      <c r="G542" s="436">
        <v>57</v>
      </c>
      <c r="H542" s="436">
        <v>80</v>
      </c>
      <c r="I542" s="436">
        <v>58</v>
      </c>
      <c r="J542" s="436">
        <v>57</v>
      </c>
      <c r="K542" s="436">
        <v>55</v>
      </c>
      <c r="L542" s="436">
        <v>52</v>
      </c>
      <c r="M542" s="436">
        <v>43</v>
      </c>
      <c r="N542" s="437">
        <v>775</v>
      </c>
    </row>
    <row r="543" spans="1:14" x14ac:dyDescent="0.45">
      <c r="A543" s="425" t="s">
        <v>4323</v>
      </c>
      <c r="B543" s="436"/>
      <c r="C543" s="436"/>
      <c r="D543" s="436"/>
      <c r="E543" s="436"/>
      <c r="F543" s="436">
        <v>130</v>
      </c>
      <c r="G543" s="436">
        <v>35</v>
      </c>
      <c r="H543" s="436">
        <v>148</v>
      </c>
      <c r="I543" s="436">
        <v>25</v>
      </c>
      <c r="J543" s="436">
        <v>137</v>
      </c>
      <c r="K543" s="436">
        <v>24</v>
      </c>
      <c r="L543" s="436">
        <v>106</v>
      </c>
      <c r="M543" s="436">
        <v>31</v>
      </c>
      <c r="N543" s="437">
        <v>636</v>
      </c>
    </row>
    <row r="544" spans="1:14" x14ac:dyDescent="0.45">
      <c r="A544" s="425" t="s">
        <v>11147</v>
      </c>
      <c r="B544" s="436">
        <v>22</v>
      </c>
      <c r="C544" s="436">
        <v>31</v>
      </c>
      <c r="D544" s="436">
        <v>24</v>
      </c>
      <c r="E544" s="436">
        <v>19</v>
      </c>
      <c r="F544" s="436"/>
      <c r="G544" s="436"/>
      <c r="H544" s="436"/>
      <c r="I544" s="436"/>
      <c r="J544" s="436"/>
      <c r="K544" s="436"/>
      <c r="L544" s="436"/>
      <c r="M544" s="436"/>
      <c r="N544" s="437">
        <v>96</v>
      </c>
    </row>
    <row r="545" spans="1:14" x14ac:dyDescent="0.45">
      <c r="A545" s="425" t="s">
        <v>4343</v>
      </c>
      <c r="B545" s="436"/>
      <c r="C545" s="436"/>
      <c r="D545" s="436"/>
      <c r="E545" s="436"/>
      <c r="F545" s="436">
        <v>74</v>
      </c>
      <c r="G545" s="436">
        <v>74</v>
      </c>
      <c r="H545" s="436">
        <v>107</v>
      </c>
      <c r="I545" s="436">
        <v>80</v>
      </c>
      <c r="J545" s="436">
        <v>88</v>
      </c>
      <c r="K545" s="436">
        <v>71</v>
      </c>
      <c r="L545" s="436">
        <v>92</v>
      </c>
      <c r="M545" s="436">
        <v>107</v>
      </c>
      <c r="N545" s="437">
        <v>693</v>
      </c>
    </row>
    <row r="546" spans="1:14" x14ac:dyDescent="0.45">
      <c r="A546" s="425" t="s">
        <v>4342</v>
      </c>
      <c r="B546" s="436">
        <v>110</v>
      </c>
      <c r="C546" s="436">
        <v>101</v>
      </c>
      <c r="D546" s="436">
        <v>78</v>
      </c>
      <c r="E546" s="436">
        <v>104</v>
      </c>
      <c r="F546" s="436"/>
      <c r="G546" s="436"/>
      <c r="H546" s="436"/>
      <c r="I546" s="436"/>
      <c r="J546" s="436"/>
      <c r="K546" s="436"/>
      <c r="L546" s="436"/>
      <c r="M546" s="436"/>
      <c r="N546" s="437">
        <v>393</v>
      </c>
    </row>
    <row r="547" spans="1:14" x14ac:dyDescent="0.45">
      <c r="A547" s="425" t="s">
        <v>4753</v>
      </c>
      <c r="B547" s="436"/>
      <c r="C547" s="436"/>
      <c r="D547" s="436"/>
      <c r="E547" s="436"/>
      <c r="F547" s="436"/>
      <c r="G547" s="436"/>
      <c r="H547" s="436">
        <v>46</v>
      </c>
      <c r="I547" s="436">
        <v>68</v>
      </c>
      <c r="J547" s="436">
        <v>77</v>
      </c>
      <c r="K547" s="436">
        <v>146</v>
      </c>
      <c r="L547" s="436">
        <v>69</v>
      </c>
      <c r="M547" s="436">
        <v>114</v>
      </c>
      <c r="N547" s="437">
        <v>520</v>
      </c>
    </row>
    <row r="548" spans="1:14" x14ac:dyDescent="0.45">
      <c r="A548" s="425" t="s">
        <v>4212</v>
      </c>
      <c r="B548" s="436">
        <v>79</v>
      </c>
      <c r="C548" s="436">
        <v>67</v>
      </c>
      <c r="D548" s="436">
        <v>75</v>
      </c>
      <c r="E548" s="436">
        <v>77</v>
      </c>
      <c r="F548" s="436"/>
      <c r="G548" s="436"/>
      <c r="H548" s="436"/>
      <c r="I548" s="436"/>
      <c r="J548" s="436"/>
      <c r="K548" s="436"/>
      <c r="L548" s="436"/>
      <c r="M548" s="436"/>
      <c r="N548" s="437">
        <v>298</v>
      </c>
    </row>
    <row r="549" spans="1:14" x14ac:dyDescent="0.45">
      <c r="A549" s="425" t="s">
        <v>4211</v>
      </c>
      <c r="B549" s="436"/>
      <c r="C549" s="436"/>
      <c r="D549" s="436"/>
      <c r="E549" s="436"/>
      <c r="F549" s="436">
        <v>83</v>
      </c>
      <c r="G549" s="436">
        <v>62</v>
      </c>
      <c r="H549" s="436">
        <v>74</v>
      </c>
      <c r="I549" s="436">
        <v>91</v>
      </c>
      <c r="J549" s="436">
        <v>78</v>
      </c>
      <c r="K549" s="436">
        <v>86</v>
      </c>
      <c r="L549" s="436">
        <v>76</v>
      </c>
      <c r="M549" s="436">
        <v>82</v>
      </c>
      <c r="N549" s="437">
        <v>632</v>
      </c>
    </row>
    <row r="550" spans="1:14" x14ac:dyDescent="0.45">
      <c r="A550" s="425" t="s">
        <v>3865</v>
      </c>
      <c r="B550" s="436"/>
      <c r="C550" s="436"/>
      <c r="D550" s="436"/>
      <c r="E550" s="436"/>
      <c r="F550" s="436">
        <v>60</v>
      </c>
      <c r="G550" s="436">
        <v>58</v>
      </c>
      <c r="H550" s="436">
        <v>43</v>
      </c>
      <c r="I550" s="436">
        <v>59</v>
      </c>
      <c r="J550" s="436">
        <v>53</v>
      </c>
      <c r="K550" s="436">
        <v>66</v>
      </c>
      <c r="L550" s="436">
        <v>52</v>
      </c>
      <c r="M550" s="436">
        <v>62</v>
      </c>
      <c r="N550" s="437">
        <v>453</v>
      </c>
    </row>
    <row r="551" spans="1:14" x14ac:dyDescent="0.45">
      <c r="A551" s="425" t="s">
        <v>3864</v>
      </c>
      <c r="B551" s="436">
        <v>39</v>
      </c>
      <c r="C551" s="436">
        <v>53</v>
      </c>
      <c r="D551" s="436">
        <v>71</v>
      </c>
      <c r="E551" s="436">
        <v>61</v>
      </c>
      <c r="F551" s="436"/>
      <c r="G551" s="436"/>
      <c r="H551" s="436"/>
      <c r="I551" s="436"/>
      <c r="J551" s="436"/>
      <c r="K551" s="436"/>
      <c r="L551" s="436"/>
      <c r="M551" s="436"/>
      <c r="N551" s="437">
        <v>224</v>
      </c>
    </row>
    <row r="552" spans="1:14" x14ac:dyDescent="0.45">
      <c r="A552" s="425" t="s">
        <v>4786</v>
      </c>
      <c r="B552" s="436">
        <v>41</v>
      </c>
      <c r="C552" s="436">
        <v>28</v>
      </c>
      <c r="D552" s="436">
        <v>30</v>
      </c>
      <c r="E552" s="436">
        <v>34</v>
      </c>
      <c r="F552" s="436">
        <v>32</v>
      </c>
      <c r="G552" s="436">
        <v>44</v>
      </c>
      <c r="H552" s="436">
        <v>35</v>
      </c>
      <c r="I552" s="436">
        <v>29</v>
      </c>
      <c r="J552" s="436">
        <v>25</v>
      </c>
      <c r="K552" s="436">
        <v>23</v>
      </c>
      <c r="L552" s="436">
        <v>20</v>
      </c>
      <c r="M552" s="436">
        <v>23</v>
      </c>
      <c r="N552" s="437">
        <v>364</v>
      </c>
    </row>
    <row r="553" spans="1:14" x14ac:dyDescent="0.45">
      <c r="A553" s="425" t="s">
        <v>4724</v>
      </c>
      <c r="B553" s="436">
        <v>45</v>
      </c>
      <c r="C553" s="436">
        <v>13</v>
      </c>
      <c r="D553" s="436">
        <v>72</v>
      </c>
      <c r="E553" s="436">
        <v>25</v>
      </c>
      <c r="F553" s="436">
        <v>106</v>
      </c>
      <c r="G553" s="436">
        <v>49</v>
      </c>
      <c r="H553" s="436">
        <v>102</v>
      </c>
      <c r="I553" s="436">
        <v>37</v>
      </c>
      <c r="J553" s="436">
        <v>110</v>
      </c>
      <c r="K553" s="436">
        <v>48</v>
      </c>
      <c r="L553" s="436">
        <v>99</v>
      </c>
      <c r="M553" s="436">
        <v>46</v>
      </c>
      <c r="N553" s="437">
        <v>752</v>
      </c>
    </row>
    <row r="554" spans="1:14" x14ac:dyDescent="0.45">
      <c r="A554" s="425" t="s">
        <v>4723</v>
      </c>
      <c r="B554" s="436">
        <v>45</v>
      </c>
      <c r="C554" s="436">
        <v>39</v>
      </c>
      <c r="D554" s="436">
        <v>44</v>
      </c>
      <c r="E554" s="436">
        <v>29</v>
      </c>
      <c r="F554" s="436"/>
      <c r="G554" s="436"/>
      <c r="H554" s="436"/>
      <c r="I554" s="436"/>
      <c r="J554" s="436"/>
      <c r="K554" s="436"/>
      <c r="L554" s="436"/>
      <c r="M554" s="436"/>
      <c r="N554" s="437">
        <v>157</v>
      </c>
    </row>
    <row r="555" spans="1:14" x14ac:dyDescent="0.45">
      <c r="A555" s="425" t="s">
        <v>4197</v>
      </c>
      <c r="B555" s="436"/>
      <c r="C555" s="436"/>
      <c r="D555" s="436"/>
      <c r="E555" s="436"/>
      <c r="F555" s="436">
        <v>45</v>
      </c>
      <c r="G555" s="436">
        <v>52</v>
      </c>
      <c r="H555" s="436">
        <v>51</v>
      </c>
      <c r="I555" s="436">
        <v>41</v>
      </c>
      <c r="J555" s="436">
        <v>42</v>
      </c>
      <c r="K555" s="436">
        <v>41</v>
      </c>
      <c r="L555" s="436">
        <v>47</v>
      </c>
      <c r="M555" s="436">
        <v>47</v>
      </c>
      <c r="N555" s="437">
        <v>366</v>
      </c>
    </row>
    <row r="556" spans="1:14" x14ac:dyDescent="0.45">
      <c r="A556" s="425" t="s">
        <v>11148</v>
      </c>
      <c r="B556" s="436">
        <v>53</v>
      </c>
      <c r="C556" s="436">
        <v>47</v>
      </c>
      <c r="D556" s="436">
        <v>31</v>
      </c>
      <c r="E556" s="436">
        <v>45</v>
      </c>
      <c r="F556" s="436"/>
      <c r="G556" s="436"/>
      <c r="H556" s="436"/>
      <c r="I556" s="436"/>
      <c r="J556" s="436"/>
      <c r="K556" s="436"/>
      <c r="L556" s="436"/>
      <c r="M556" s="436"/>
      <c r="N556" s="437">
        <v>176</v>
      </c>
    </row>
    <row r="557" spans="1:14" x14ac:dyDescent="0.45">
      <c r="A557" s="425" t="s">
        <v>11255</v>
      </c>
      <c r="B557" s="436"/>
      <c r="C557" s="436"/>
      <c r="D557" s="436"/>
      <c r="E557" s="436"/>
      <c r="F557" s="436">
        <v>74</v>
      </c>
      <c r="G557" s="436">
        <v>77</v>
      </c>
      <c r="H557" s="436">
        <v>73</v>
      </c>
      <c r="I557" s="436">
        <v>71</v>
      </c>
      <c r="J557" s="436">
        <v>69</v>
      </c>
      <c r="K557" s="436">
        <v>76</v>
      </c>
      <c r="L557" s="436">
        <v>65</v>
      </c>
      <c r="M557" s="436">
        <v>79</v>
      </c>
      <c r="N557" s="437">
        <v>584</v>
      </c>
    </row>
    <row r="558" spans="1:14" x14ac:dyDescent="0.45">
      <c r="A558" s="425" t="s">
        <v>11254</v>
      </c>
      <c r="B558" s="436">
        <v>62</v>
      </c>
      <c r="C558" s="436">
        <v>61</v>
      </c>
      <c r="D558" s="436">
        <v>74</v>
      </c>
      <c r="E558" s="436">
        <v>76</v>
      </c>
      <c r="F558" s="436"/>
      <c r="G558" s="436"/>
      <c r="H558" s="436"/>
      <c r="I558" s="436"/>
      <c r="J558" s="436"/>
      <c r="K558" s="436"/>
      <c r="L558" s="436"/>
      <c r="M558" s="436"/>
      <c r="N558" s="437">
        <v>273</v>
      </c>
    </row>
    <row r="559" spans="1:14" x14ac:dyDescent="0.45">
      <c r="A559" s="425" t="s">
        <v>4162</v>
      </c>
      <c r="B559" s="436"/>
      <c r="C559" s="436"/>
      <c r="D559" s="436"/>
      <c r="E559" s="436"/>
      <c r="F559" s="436">
        <v>157</v>
      </c>
      <c r="G559" s="436">
        <v>154</v>
      </c>
      <c r="H559" s="436">
        <v>135</v>
      </c>
      <c r="I559" s="436">
        <v>145</v>
      </c>
      <c r="J559" s="436">
        <v>141</v>
      </c>
      <c r="K559" s="436">
        <v>137</v>
      </c>
      <c r="L559" s="436">
        <v>159</v>
      </c>
      <c r="M559" s="436">
        <v>137</v>
      </c>
      <c r="N559" s="437">
        <v>1165</v>
      </c>
    </row>
    <row r="560" spans="1:14" x14ac:dyDescent="0.45">
      <c r="A560" s="425" t="s">
        <v>4163</v>
      </c>
      <c r="B560" s="436">
        <v>138</v>
      </c>
      <c r="C560" s="436">
        <v>140</v>
      </c>
      <c r="D560" s="436">
        <v>137</v>
      </c>
      <c r="E560" s="436">
        <v>153</v>
      </c>
      <c r="F560" s="436"/>
      <c r="G560" s="436"/>
      <c r="H560" s="436"/>
      <c r="I560" s="436"/>
      <c r="J560" s="436"/>
      <c r="K560" s="436"/>
      <c r="L560" s="436"/>
      <c r="M560" s="436"/>
      <c r="N560" s="437">
        <v>568</v>
      </c>
    </row>
    <row r="561" spans="1:14" x14ac:dyDescent="0.45">
      <c r="A561" s="425" t="s">
        <v>4164</v>
      </c>
      <c r="B561" s="436">
        <v>1</v>
      </c>
      <c r="C561" s="436">
        <v>2</v>
      </c>
      <c r="D561" s="436"/>
      <c r="E561" s="436">
        <v>1</v>
      </c>
      <c r="F561" s="436"/>
      <c r="G561" s="436"/>
      <c r="H561" s="436"/>
      <c r="I561" s="436"/>
      <c r="J561" s="436"/>
      <c r="K561" s="436">
        <v>1</v>
      </c>
      <c r="L561" s="436"/>
      <c r="M561" s="436">
        <v>3</v>
      </c>
      <c r="N561" s="437">
        <v>8</v>
      </c>
    </row>
    <row r="562" spans="1:14" x14ac:dyDescent="0.45">
      <c r="A562" s="425" t="s">
        <v>4424</v>
      </c>
      <c r="B562" s="436">
        <v>143</v>
      </c>
      <c r="C562" s="436">
        <v>171</v>
      </c>
      <c r="D562" s="436">
        <v>177</v>
      </c>
      <c r="E562" s="436">
        <v>182</v>
      </c>
      <c r="F562" s="436"/>
      <c r="G562" s="436"/>
      <c r="H562" s="436"/>
      <c r="I562" s="436"/>
      <c r="J562" s="436"/>
      <c r="K562" s="436"/>
      <c r="L562" s="436"/>
      <c r="M562" s="436"/>
      <c r="N562" s="437">
        <v>673</v>
      </c>
    </row>
    <row r="563" spans="1:14" x14ac:dyDescent="0.45">
      <c r="A563" s="425" t="s">
        <v>4427</v>
      </c>
      <c r="B563" s="436"/>
      <c r="C563" s="436"/>
      <c r="D563" s="436"/>
      <c r="E563" s="436"/>
      <c r="F563" s="436">
        <v>163</v>
      </c>
      <c r="G563" s="436">
        <v>171</v>
      </c>
      <c r="H563" s="436">
        <v>153</v>
      </c>
      <c r="I563" s="436">
        <v>202</v>
      </c>
      <c r="J563" s="436">
        <v>155</v>
      </c>
      <c r="K563" s="436">
        <v>144</v>
      </c>
      <c r="L563" s="436">
        <v>133</v>
      </c>
      <c r="M563" s="436">
        <v>154</v>
      </c>
      <c r="N563" s="437">
        <v>1275</v>
      </c>
    </row>
    <row r="564" spans="1:14" x14ac:dyDescent="0.45">
      <c r="A564" s="425" t="s">
        <v>4426</v>
      </c>
      <c r="B564" s="436"/>
      <c r="C564" s="436"/>
      <c r="D564" s="436"/>
      <c r="E564" s="436"/>
      <c r="F564" s="436">
        <v>185</v>
      </c>
      <c r="G564" s="436">
        <v>215</v>
      </c>
      <c r="H564" s="436">
        <v>185</v>
      </c>
      <c r="I564" s="436">
        <v>207</v>
      </c>
      <c r="J564" s="436">
        <v>191</v>
      </c>
      <c r="K564" s="436">
        <v>187</v>
      </c>
      <c r="L564" s="436">
        <v>197</v>
      </c>
      <c r="M564" s="436">
        <v>201</v>
      </c>
      <c r="N564" s="437">
        <v>1568</v>
      </c>
    </row>
    <row r="565" spans="1:14" x14ac:dyDescent="0.45">
      <c r="A565" s="425" t="s">
        <v>4425</v>
      </c>
      <c r="B565" s="436">
        <v>161</v>
      </c>
      <c r="C565" s="436">
        <v>178</v>
      </c>
      <c r="D565" s="436">
        <v>160</v>
      </c>
      <c r="E565" s="436">
        <v>179</v>
      </c>
      <c r="F565" s="436"/>
      <c r="G565" s="436"/>
      <c r="H565" s="436"/>
      <c r="I565" s="436"/>
      <c r="J565" s="436"/>
      <c r="K565" s="436"/>
      <c r="L565" s="436"/>
      <c r="M565" s="436"/>
      <c r="N565" s="437">
        <v>678</v>
      </c>
    </row>
    <row r="566" spans="1:14" x14ac:dyDescent="0.45">
      <c r="A566" s="425" t="s">
        <v>4428</v>
      </c>
      <c r="B566" s="436"/>
      <c r="C566" s="436"/>
      <c r="D566" s="436"/>
      <c r="E566" s="436"/>
      <c r="F566" s="436">
        <v>102</v>
      </c>
      <c r="G566" s="436">
        <v>101</v>
      </c>
      <c r="H566" s="436">
        <v>97</v>
      </c>
      <c r="I566" s="436">
        <v>113</v>
      </c>
      <c r="J566" s="436">
        <v>88</v>
      </c>
      <c r="K566" s="436">
        <v>104</v>
      </c>
      <c r="L566" s="436">
        <v>96</v>
      </c>
      <c r="M566" s="436">
        <v>107</v>
      </c>
      <c r="N566" s="437">
        <v>808</v>
      </c>
    </row>
    <row r="567" spans="1:14" x14ac:dyDescent="0.45">
      <c r="A567" s="425" t="s">
        <v>4429</v>
      </c>
      <c r="B567" s="436">
        <v>96</v>
      </c>
      <c r="C567" s="436">
        <v>90</v>
      </c>
      <c r="D567" s="436">
        <v>123</v>
      </c>
      <c r="E567" s="436">
        <v>105</v>
      </c>
      <c r="F567" s="436"/>
      <c r="G567" s="436"/>
      <c r="H567" s="436"/>
      <c r="I567" s="436"/>
      <c r="J567" s="436"/>
      <c r="K567" s="436"/>
      <c r="L567" s="436"/>
      <c r="M567" s="436"/>
      <c r="N567" s="437">
        <v>414</v>
      </c>
    </row>
    <row r="568" spans="1:14" x14ac:dyDescent="0.45">
      <c r="A568" s="425" t="s">
        <v>4226</v>
      </c>
      <c r="B568" s="436">
        <v>74</v>
      </c>
      <c r="C568" s="436">
        <v>60</v>
      </c>
      <c r="D568" s="436">
        <v>53</v>
      </c>
      <c r="E568" s="436">
        <v>54</v>
      </c>
      <c r="F568" s="436"/>
      <c r="G568" s="436"/>
      <c r="H568" s="436"/>
      <c r="I568" s="436"/>
      <c r="J568" s="436"/>
      <c r="K568" s="436"/>
      <c r="L568" s="436"/>
      <c r="M568" s="436"/>
      <c r="N568" s="437">
        <v>241</v>
      </c>
    </row>
    <row r="569" spans="1:14" x14ac:dyDescent="0.45">
      <c r="A569" s="425" t="s">
        <v>4227</v>
      </c>
      <c r="B569" s="436"/>
      <c r="C569" s="436"/>
      <c r="D569" s="436"/>
      <c r="E569" s="436"/>
      <c r="F569" s="436">
        <v>79</v>
      </c>
      <c r="G569" s="436">
        <v>57</v>
      </c>
      <c r="H569" s="436">
        <v>52</v>
      </c>
      <c r="I569" s="436">
        <v>60</v>
      </c>
      <c r="J569" s="436">
        <v>60</v>
      </c>
      <c r="K569" s="436">
        <v>56</v>
      </c>
      <c r="L569" s="436">
        <v>51</v>
      </c>
      <c r="M569" s="436">
        <v>64</v>
      </c>
      <c r="N569" s="437">
        <v>479</v>
      </c>
    </row>
    <row r="570" spans="1:14" x14ac:dyDescent="0.45">
      <c r="A570" s="425" t="s">
        <v>14075</v>
      </c>
      <c r="B570" s="436">
        <v>37</v>
      </c>
      <c r="C570" s="436">
        <v>33</v>
      </c>
      <c r="D570" s="436">
        <v>38</v>
      </c>
      <c r="E570" s="436">
        <v>36</v>
      </c>
      <c r="F570" s="436">
        <v>26</v>
      </c>
      <c r="G570" s="436">
        <v>44</v>
      </c>
      <c r="H570" s="436">
        <v>32</v>
      </c>
      <c r="I570" s="436">
        <v>38</v>
      </c>
      <c r="J570" s="436">
        <v>25</v>
      </c>
      <c r="K570" s="436">
        <v>18</v>
      </c>
      <c r="L570" s="436">
        <v>30</v>
      </c>
      <c r="M570" s="436">
        <v>27</v>
      </c>
      <c r="N570" s="437">
        <v>384</v>
      </c>
    </row>
    <row r="571" spans="1:14" x14ac:dyDescent="0.45">
      <c r="A571" s="425" t="s">
        <v>3646</v>
      </c>
      <c r="B571" s="436">
        <v>24</v>
      </c>
      <c r="C571" s="436">
        <v>21</v>
      </c>
      <c r="D571" s="436">
        <v>17</v>
      </c>
      <c r="E571" s="436">
        <v>24</v>
      </c>
      <c r="F571" s="436"/>
      <c r="G571" s="436"/>
      <c r="H571" s="436"/>
      <c r="I571" s="436"/>
      <c r="J571" s="436"/>
      <c r="K571" s="436"/>
      <c r="L571" s="436"/>
      <c r="M571" s="436"/>
      <c r="N571" s="437">
        <v>86</v>
      </c>
    </row>
    <row r="572" spans="1:14" x14ac:dyDescent="0.45">
      <c r="A572" s="425" t="s">
        <v>4060</v>
      </c>
      <c r="B572" s="436">
        <v>128</v>
      </c>
      <c r="C572" s="436">
        <v>118</v>
      </c>
      <c r="D572" s="436">
        <v>113</v>
      </c>
      <c r="E572" s="436">
        <v>116</v>
      </c>
      <c r="F572" s="436"/>
      <c r="G572" s="436"/>
      <c r="H572" s="436"/>
      <c r="I572" s="436"/>
      <c r="J572" s="436"/>
      <c r="K572" s="436"/>
      <c r="L572" s="436"/>
      <c r="M572" s="436"/>
      <c r="N572" s="437">
        <v>475</v>
      </c>
    </row>
    <row r="573" spans="1:14" x14ac:dyDescent="0.45">
      <c r="A573" s="425" t="s">
        <v>4059</v>
      </c>
      <c r="B573" s="436"/>
      <c r="C573" s="436"/>
      <c r="D573" s="436"/>
      <c r="E573" s="436"/>
      <c r="F573" s="436">
        <v>110</v>
      </c>
      <c r="G573" s="436">
        <v>126</v>
      </c>
      <c r="H573" s="436">
        <v>111</v>
      </c>
      <c r="I573" s="436">
        <v>137</v>
      </c>
      <c r="J573" s="436">
        <v>124</v>
      </c>
      <c r="K573" s="436">
        <v>135</v>
      </c>
      <c r="L573" s="436">
        <v>118</v>
      </c>
      <c r="M573" s="436">
        <v>111</v>
      </c>
      <c r="N573" s="437">
        <v>972</v>
      </c>
    </row>
    <row r="574" spans="1:14" x14ac:dyDescent="0.45">
      <c r="A574" s="425" t="s">
        <v>13862</v>
      </c>
      <c r="B574" s="436"/>
      <c r="C574" s="436">
        <v>1</v>
      </c>
      <c r="D574" s="436"/>
      <c r="E574" s="436">
        <v>1</v>
      </c>
      <c r="F574" s="436"/>
      <c r="G574" s="436"/>
      <c r="H574" s="436"/>
      <c r="I574" s="436"/>
      <c r="J574" s="436"/>
      <c r="K574" s="436"/>
      <c r="L574" s="436"/>
      <c r="M574" s="436"/>
      <c r="N574" s="437">
        <v>2</v>
      </c>
    </row>
    <row r="575" spans="1:14" x14ac:dyDescent="0.45">
      <c r="A575" s="425" t="s">
        <v>4061</v>
      </c>
      <c r="B575" s="436"/>
      <c r="C575" s="436"/>
      <c r="D575" s="436"/>
      <c r="E575" s="436"/>
      <c r="F575" s="436">
        <v>232</v>
      </c>
      <c r="G575" s="436">
        <v>233</v>
      </c>
      <c r="H575" s="436">
        <v>239</v>
      </c>
      <c r="I575" s="436">
        <v>244</v>
      </c>
      <c r="J575" s="436">
        <v>205</v>
      </c>
      <c r="K575" s="436">
        <v>230</v>
      </c>
      <c r="L575" s="436">
        <v>217</v>
      </c>
      <c r="M575" s="436">
        <v>241</v>
      </c>
      <c r="N575" s="437">
        <v>1841</v>
      </c>
    </row>
    <row r="576" spans="1:14" x14ac:dyDescent="0.45">
      <c r="A576" s="425" t="s">
        <v>4062</v>
      </c>
      <c r="B576" s="436">
        <v>227</v>
      </c>
      <c r="C576" s="436">
        <v>240</v>
      </c>
      <c r="D576" s="436">
        <v>246</v>
      </c>
      <c r="E576" s="436">
        <v>241</v>
      </c>
      <c r="F576" s="436">
        <v>1</v>
      </c>
      <c r="G576" s="436">
        <v>1</v>
      </c>
      <c r="H576" s="436"/>
      <c r="I576" s="436"/>
      <c r="J576" s="436"/>
      <c r="K576" s="436"/>
      <c r="L576" s="436"/>
      <c r="M576" s="436"/>
      <c r="N576" s="437">
        <v>956</v>
      </c>
    </row>
    <row r="577" spans="1:14" x14ac:dyDescent="0.45">
      <c r="A577" s="425" t="s">
        <v>4580</v>
      </c>
      <c r="B577" s="436">
        <v>44</v>
      </c>
      <c r="C577" s="436">
        <v>46</v>
      </c>
      <c r="D577" s="436">
        <v>45</v>
      </c>
      <c r="E577" s="436">
        <v>43</v>
      </c>
      <c r="F577" s="436">
        <v>67</v>
      </c>
      <c r="G577" s="436">
        <v>52</v>
      </c>
      <c r="H577" s="436">
        <v>57</v>
      </c>
      <c r="I577" s="436">
        <v>73</v>
      </c>
      <c r="J577" s="436">
        <v>80</v>
      </c>
      <c r="K577" s="436">
        <v>58</v>
      </c>
      <c r="L577" s="436">
        <v>53</v>
      </c>
      <c r="M577" s="436">
        <v>48</v>
      </c>
      <c r="N577" s="437">
        <v>666</v>
      </c>
    </row>
    <row r="578" spans="1:14" x14ac:dyDescent="0.45">
      <c r="A578" s="425" t="s">
        <v>4760</v>
      </c>
      <c r="B578" s="436">
        <v>45</v>
      </c>
      <c r="C578" s="436">
        <v>52</v>
      </c>
      <c r="D578" s="436">
        <v>44</v>
      </c>
      <c r="E578" s="436">
        <v>56</v>
      </c>
      <c r="F578" s="436">
        <v>50</v>
      </c>
      <c r="G578" s="436">
        <v>44</v>
      </c>
      <c r="H578" s="436">
        <v>55</v>
      </c>
      <c r="I578" s="436">
        <v>43</v>
      </c>
      <c r="J578" s="436">
        <v>44</v>
      </c>
      <c r="K578" s="436">
        <v>52</v>
      </c>
      <c r="L578" s="436">
        <v>45</v>
      </c>
      <c r="M578" s="436">
        <v>56</v>
      </c>
      <c r="N578" s="437">
        <v>586</v>
      </c>
    </row>
    <row r="579" spans="1:14" x14ac:dyDescent="0.45">
      <c r="A579" s="425" t="s">
        <v>4549</v>
      </c>
      <c r="B579" s="436">
        <v>44</v>
      </c>
      <c r="C579" s="436">
        <v>61</v>
      </c>
      <c r="D579" s="436">
        <v>50</v>
      </c>
      <c r="E579" s="436">
        <v>50</v>
      </c>
      <c r="F579" s="436">
        <v>41</v>
      </c>
      <c r="G579" s="436">
        <v>40</v>
      </c>
      <c r="H579" s="436">
        <v>31</v>
      </c>
      <c r="I579" s="436">
        <v>52</v>
      </c>
      <c r="J579" s="436">
        <v>27</v>
      </c>
      <c r="K579" s="436">
        <v>37</v>
      </c>
      <c r="L579" s="436">
        <v>27</v>
      </c>
      <c r="M579" s="436">
        <v>30</v>
      </c>
      <c r="N579" s="437">
        <v>490</v>
      </c>
    </row>
    <row r="580" spans="1:14" x14ac:dyDescent="0.45">
      <c r="A580" s="425" t="s">
        <v>4517</v>
      </c>
      <c r="B580" s="436"/>
      <c r="C580" s="436"/>
      <c r="D580" s="436"/>
      <c r="E580" s="436"/>
      <c r="F580" s="436">
        <v>145</v>
      </c>
      <c r="G580" s="436">
        <v>151</v>
      </c>
      <c r="H580" s="436">
        <v>129</v>
      </c>
      <c r="I580" s="436">
        <v>129</v>
      </c>
      <c r="J580" s="436">
        <v>119</v>
      </c>
      <c r="K580" s="436">
        <v>164</v>
      </c>
      <c r="L580" s="436">
        <v>125</v>
      </c>
      <c r="M580" s="436">
        <v>142</v>
      </c>
      <c r="N580" s="437">
        <v>1104</v>
      </c>
    </row>
    <row r="581" spans="1:14" x14ac:dyDescent="0.45">
      <c r="A581" s="425" t="s">
        <v>4516</v>
      </c>
      <c r="B581" s="436">
        <v>147</v>
      </c>
      <c r="C581" s="436">
        <v>136</v>
      </c>
      <c r="D581" s="436">
        <v>144</v>
      </c>
      <c r="E581" s="436">
        <v>142</v>
      </c>
      <c r="F581" s="436"/>
      <c r="G581" s="436"/>
      <c r="H581" s="436"/>
      <c r="I581" s="436"/>
      <c r="J581" s="436"/>
      <c r="K581" s="436"/>
      <c r="L581" s="436"/>
      <c r="M581" s="436"/>
      <c r="N581" s="437">
        <v>569</v>
      </c>
    </row>
    <row r="582" spans="1:14" x14ac:dyDescent="0.45">
      <c r="A582" s="425" t="s">
        <v>3744</v>
      </c>
      <c r="B582" s="436">
        <v>128</v>
      </c>
      <c r="C582" s="436">
        <v>133</v>
      </c>
      <c r="D582" s="436">
        <v>131</v>
      </c>
      <c r="E582" s="436">
        <v>122</v>
      </c>
      <c r="F582" s="436"/>
      <c r="G582" s="436"/>
      <c r="H582" s="436"/>
      <c r="I582" s="436"/>
      <c r="J582" s="436"/>
      <c r="K582" s="436"/>
      <c r="L582" s="436"/>
      <c r="M582" s="436"/>
      <c r="N582" s="437">
        <v>514</v>
      </c>
    </row>
    <row r="583" spans="1:14" x14ac:dyDescent="0.45">
      <c r="A583" s="425" t="s">
        <v>3743</v>
      </c>
      <c r="B583" s="436"/>
      <c r="C583" s="436"/>
      <c r="D583" s="436"/>
      <c r="E583" s="436"/>
      <c r="F583" s="436">
        <v>139</v>
      </c>
      <c r="G583" s="436">
        <v>131</v>
      </c>
      <c r="H583" s="436">
        <v>130</v>
      </c>
      <c r="I583" s="436">
        <v>120</v>
      </c>
      <c r="J583" s="436">
        <v>120</v>
      </c>
      <c r="K583" s="436">
        <v>131</v>
      </c>
      <c r="L583" s="436">
        <v>145</v>
      </c>
      <c r="M583" s="436">
        <v>117</v>
      </c>
      <c r="N583" s="437">
        <v>1033</v>
      </c>
    </row>
    <row r="584" spans="1:14" x14ac:dyDescent="0.45">
      <c r="A584" s="425" t="s">
        <v>4567</v>
      </c>
      <c r="B584" s="436">
        <v>54</v>
      </c>
      <c r="C584" s="436">
        <v>60</v>
      </c>
      <c r="D584" s="436">
        <v>66</v>
      </c>
      <c r="E584" s="436">
        <v>48</v>
      </c>
      <c r="F584" s="436">
        <v>72</v>
      </c>
      <c r="G584" s="436">
        <v>60</v>
      </c>
      <c r="H584" s="436">
        <v>62</v>
      </c>
      <c r="I584" s="436">
        <v>59</v>
      </c>
      <c r="J584" s="436">
        <v>62</v>
      </c>
      <c r="K584" s="436">
        <v>64</v>
      </c>
      <c r="L584" s="436">
        <v>59</v>
      </c>
      <c r="M584" s="436">
        <v>47</v>
      </c>
      <c r="N584" s="437">
        <v>713</v>
      </c>
    </row>
    <row r="585" spans="1:14" x14ac:dyDescent="0.45">
      <c r="A585" s="425" t="s">
        <v>14181</v>
      </c>
      <c r="B585" s="436">
        <v>50</v>
      </c>
      <c r="C585" s="436">
        <v>58</v>
      </c>
      <c r="D585" s="436"/>
      <c r="E585" s="436"/>
      <c r="F585" s="436">
        <v>31</v>
      </c>
      <c r="G585" s="436">
        <v>30</v>
      </c>
      <c r="H585" s="436">
        <v>38</v>
      </c>
      <c r="I585" s="436">
        <v>58</v>
      </c>
      <c r="J585" s="436"/>
      <c r="K585" s="436"/>
      <c r="L585" s="436"/>
      <c r="M585" s="436"/>
      <c r="N585" s="437">
        <v>265</v>
      </c>
    </row>
    <row r="586" spans="1:14" x14ac:dyDescent="0.45">
      <c r="A586" s="425" t="s">
        <v>4540</v>
      </c>
      <c r="B586" s="436">
        <v>55</v>
      </c>
      <c r="C586" s="436">
        <v>55</v>
      </c>
      <c r="D586" s="436">
        <v>56</v>
      </c>
      <c r="E586" s="436">
        <v>58</v>
      </c>
      <c r="F586" s="436">
        <v>44</v>
      </c>
      <c r="G586" s="436">
        <v>51</v>
      </c>
      <c r="H586" s="436">
        <v>53</v>
      </c>
      <c r="I586" s="436">
        <v>54</v>
      </c>
      <c r="J586" s="436">
        <v>50</v>
      </c>
      <c r="K586" s="436">
        <v>53</v>
      </c>
      <c r="L586" s="436">
        <v>39</v>
      </c>
      <c r="M586" s="436">
        <v>50</v>
      </c>
      <c r="N586" s="437">
        <v>618</v>
      </c>
    </row>
    <row r="587" spans="1:14" x14ac:dyDescent="0.45">
      <c r="A587" s="425" t="s">
        <v>10783</v>
      </c>
      <c r="B587" s="436">
        <v>38</v>
      </c>
      <c r="C587" s="436">
        <v>46</v>
      </c>
      <c r="D587" s="436">
        <v>38</v>
      </c>
      <c r="E587" s="436">
        <v>32</v>
      </c>
      <c r="F587" s="436"/>
      <c r="G587" s="436"/>
      <c r="H587" s="436"/>
      <c r="I587" s="436"/>
      <c r="J587" s="436"/>
      <c r="K587" s="436"/>
      <c r="L587" s="436"/>
      <c r="M587" s="436"/>
      <c r="N587" s="437">
        <v>154</v>
      </c>
    </row>
    <row r="588" spans="1:14" x14ac:dyDescent="0.45">
      <c r="A588" s="425" t="s">
        <v>11149</v>
      </c>
      <c r="B588" s="436">
        <v>37</v>
      </c>
      <c r="C588" s="436">
        <v>37</v>
      </c>
      <c r="D588" s="436">
        <v>27</v>
      </c>
      <c r="E588" s="436">
        <v>28</v>
      </c>
      <c r="F588" s="436"/>
      <c r="G588" s="436"/>
      <c r="H588" s="436"/>
      <c r="I588" s="436"/>
      <c r="J588" s="436"/>
      <c r="K588" s="436"/>
      <c r="L588" s="436"/>
      <c r="M588" s="436"/>
      <c r="N588" s="437">
        <v>129</v>
      </c>
    </row>
    <row r="589" spans="1:14" x14ac:dyDescent="0.45">
      <c r="A589" s="425" t="s">
        <v>10777</v>
      </c>
      <c r="B589" s="436">
        <v>56</v>
      </c>
      <c r="C589" s="436">
        <v>71</v>
      </c>
      <c r="D589" s="436">
        <v>83</v>
      </c>
      <c r="E589" s="436">
        <v>61</v>
      </c>
      <c r="F589" s="436">
        <v>122</v>
      </c>
      <c r="G589" s="436">
        <v>147</v>
      </c>
      <c r="H589" s="436">
        <v>115</v>
      </c>
      <c r="I589" s="436">
        <v>158</v>
      </c>
      <c r="J589" s="436">
        <v>104</v>
      </c>
      <c r="K589" s="436">
        <v>139</v>
      </c>
      <c r="L589" s="436">
        <v>126</v>
      </c>
      <c r="M589" s="436">
        <v>150</v>
      </c>
      <c r="N589" s="437">
        <v>1332</v>
      </c>
    </row>
    <row r="590" spans="1:14" x14ac:dyDescent="0.45">
      <c r="A590" s="425" t="s">
        <v>4573</v>
      </c>
      <c r="B590" s="436">
        <v>59</v>
      </c>
      <c r="C590" s="436">
        <v>55</v>
      </c>
      <c r="D590" s="436">
        <v>61</v>
      </c>
      <c r="E590" s="436">
        <v>60</v>
      </c>
      <c r="F590" s="436">
        <v>73</v>
      </c>
      <c r="G590" s="436">
        <v>54</v>
      </c>
      <c r="H590" s="436">
        <v>62</v>
      </c>
      <c r="I590" s="436">
        <v>54</v>
      </c>
      <c r="J590" s="436">
        <v>41</v>
      </c>
      <c r="K590" s="436">
        <v>41</v>
      </c>
      <c r="L590" s="436">
        <v>55</v>
      </c>
      <c r="M590" s="436">
        <v>53</v>
      </c>
      <c r="N590" s="437">
        <v>668</v>
      </c>
    </row>
    <row r="591" spans="1:14" x14ac:dyDescent="0.45">
      <c r="A591" s="425" t="s">
        <v>4721</v>
      </c>
      <c r="B591" s="436">
        <v>51</v>
      </c>
      <c r="C591" s="436">
        <v>43</v>
      </c>
      <c r="D591" s="436">
        <v>45</v>
      </c>
      <c r="E591" s="436">
        <v>38</v>
      </c>
      <c r="F591" s="436"/>
      <c r="G591" s="436"/>
      <c r="H591" s="436"/>
      <c r="I591" s="436"/>
      <c r="J591" s="436"/>
      <c r="K591" s="436"/>
      <c r="L591" s="436"/>
      <c r="M591" s="436"/>
      <c r="N591" s="437">
        <v>177</v>
      </c>
    </row>
    <row r="592" spans="1:14" x14ac:dyDescent="0.45">
      <c r="A592" s="425" t="s">
        <v>4783</v>
      </c>
      <c r="B592" s="436">
        <v>75</v>
      </c>
      <c r="C592" s="436">
        <v>76</v>
      </c>
      <c r="D592" s="436">
        <v>66</v>
      </c>
      <c r="E592" s="436">
        <v>90</v>
      </c>
      <c r="F592" s="436">
        <v>75</v>
      </c>
      <c r="G592" s="436">
        <v>69</v>
      </c>
      <c r="H592" s="436">
        <v>72</v>
      </c>
      <c r="I592" s="436">
        <v>55</v>
      </c>
      <c r="J592" s="436">
        <v>50</v>
      </c>
      <c r="K592" s="436">
        <v>64</v>
      </c>
      <c r="L592" s="436">
        <v>54</v>
      </c>
      <c r="M592" s="436">
        <v>61</v>
      </c>
      <c r="N592" s="437">
        <v>807</v>
      </c>
    </row>
    <row r="593" spans="1:14" x14ac:dyDescent="0.45">
      <c r="A593" s="425" t="s">
        <v>4554</v>
      </c>
      <c r="B593" s="436">
        <v>56</v>
      </c>
      <c r="C593" s="436">
        <v>77</v>
      </c>
      <c r="D593" s="436">
        <v>67</v>
      </c>
      <c r="E593" s="436">
        <v>63</v>
      </c>
      <c r="F593" s="436">
        <v>68</v>
      </c>
      <c r="G593" s="436">
        <v>68</v>
      </c>
      <c r="H593" s="436">
        <v>72</v>
      </c>
      <c r="I593" s="436">
        <v>61</v>
      </c>
      <c r="J593" s="436">
        <v>66</v>
      </c>
      <c r="K593" s="436">
        <v>59</v>
      </c>
      <c r="L593" s="436">
        <v>60</v>
      </c>
      <c r="M593" s="436">
        <v>64</v>
      </c>
      <c r="N593" s="437">
        <v>781</v>
      </c>
    </row>
    <row r="594" spans="1:14" x14ac:dyDescent="0.45">
      <c r="A594" s="425" t="s">
        <v>4555</v>
      </c>
      <c r="B594" s="436">
        <v>56</v>
      </c>
      <c r="C594" s="436">
        <v>65</v>
      </c>
      <c r="D594" s="436">
        <v>63</v>
      </c>
      <c r="E594" s="436">
        <v>59</v>
      </c>
      <c r="F594" s="436">
        <v>45</v>
      </c>
      <c r="G594" s="436">
        <v>62</v>
      </c>
      <c r="H594" s="436">
        <v>54</v>
      </c>
      <c r="I594" s="436">
        <v>60</v>
      </c>
      <c r="J594" s="436">
        <v>54</v>
      </c>
      <c r="K594" s="436">
        <v>65</v>
      </c>
      <c r="L594" s="436">
        <v>53</v>
      </c>
      <c r="M594" s="436">
        <v>55</v>
      </c>
      <c r="N594" s="437">
        <v>691</v>
      </c>
    </row>
    <row r="595" spans="1:14" x14ac:dyDescent="0.45">
      <c r="A595" s="425" t="s">
        <v>4569</v>
      </c>
      <c r="B595" s="436">
        <v>48</v>
      </c>
      <c r="C595" s="436">
        <v>41</v>
      </c>
      <c r="D595" s="436">
        <v>56</v>
      </c>
      <c r="E595" s="436">
        <v>37</v>
      </c>
      <c r="F595" s="436">
        <v>40</v>
      </c>
      <c r="G595" s="436">
        <v>47</v>
      </c>
      <c r="H595" s="436">
        <v>38</v>
      </c>
      <c r="I595" s="436">
        <v>39</v>
      </c>
      <c r="J595" s="436">
        <v>45</v>
      </c>
      <c r="K595" s="436">
        <v>42</v>
      </c>
      <c r="L595" s="436">
        <v>39</v>
      </c>
      <c r="M595" s="436">
        <v>41</v>
      </c>
      <c r="N595" s="437">
        <v>513</v>
      </c>
    </row>
    <row r="596" spans="1:14" x14ac:dyDescent="0.45">
      <c r="A596" s="425" t="s">
        <v>3633</v>
      </c>
      <c r="B596" s="436"/>
      <c r="C596" s="436"/>
      <c r="D596" s="436"/>
      <c r="E596" s="436"/>
      <c r="F596" s="436">
        <v>55</v>
      </c>
      <c r="G596" s="436">
        <v>55</v>
      </c>
      <c r="H596" s="436">
        <v>71</v>
      </c>
      <c r="I596" s="436">
        <v>70</v>
      </c>
      <c r="J596" s="436">
        <v>57</v>
      </c>
      <c r="K596" s="436">
        <v>52</v>
      </c>
      <c r="L596" s="436">
        <v>48</v>
      </c>
      <c r="M596" s="436">
        <v>65</v>
      </c>
      <c r="N596" s="437">
        <v>473</v>
      </c>
    </row>
    <row r="597" spans="1:14" x14ac:dyDescent="0.45">
      <c r="A597" s="425" t="s">
        <v>3634</v>
      </c>
      <c r="B597" s="436">
        <v>54</v>
      </c>
      <c r="C597" s="436">
        <v>56</v>
      </c>
      <c r="D597" s="436">
        <v>73</v>
      </c>
      <c r="E597" s="436">
        <v>63</v>
      </c>
      <c r="F597" s="436"/>
      <c r="G597" s="436"/>
      <c r="H597" s="436"/>
      <c r="I597" s="436"/>
      <c r="J597" s="436"/>
      <c r="K597" s="436"/>
      <c r="L597" s="436"/>
      <c r="M597" s="436"/>
      <c r="N597" s="437">
        <v>246</v>
      </c>
    </row>
    <row r="598" spans="1:14" x14ac:dyDescent="0.45">
      <c r="A598" s="425" t="s">
        <v>3703</v>
      </c>
      <c r="B598" s="436">
        <v>128</v>
      </c>
      <c r="C598" s="436">
        <v>141</v>
      </c>
      <c r="D598" s="436">
        <v>123</v>
      </c>
      <c r="E598" s="436">
        <v>147</v>
      </c>
      <c r="F598" s="436"/>
      <c r="G598" s="436"/>
      <c r="H598" s="436"/>
      <c r="I598" s="436"/>
      <c r="J598" s="436"/>
      <c r="K598" s="436"/>
      <c r="L598" s="436"/>
      <c r="M598" s="436"/>
      <c r="N598" s="437">
        <v>539</v>
      </c>
    </row>
    <row r="599" spans="1:14" x14ac:dyDescent="0.45">
      <c r="A599" s="425" t="s">
        <v>3702</v>
      </c>
      <c r="B599" s="436"/>
      <c r="C599" s="436"/>
      <c r="D599" s="436"/>
      <c r="E599" s="436"/>
      <c r="F599" s="436">
        <v>136</v>
      </c>
      <c r="G599" s="436">
        <v>138</v>
      </c>
      <c r="H599" s="436">
        <v>126</v>
      </c>
      <c r="I599" s="436">
        <v>125</v>
      </c>
      <c r="J599" s="436">
        <v>124</v>
      </c>
      <c r="K599" s="436">
        <v>124</v>
      </c>
      <c r="L599" s="436">
        <v>90</v>
      </c>
      <c r="M599" s="436">
        <v>115</v>
      </c>
      <c r="N599" s="437">
        <v>978</v>
      </c>
    </row>
    <row r="600" spans="1:14" x14ac:dyDescent="0.45">
      <c r="A600" s="425" t="s">
        <v>4135</v>
      </c>
      <c r="B600" s="436"/>
      <c r="C600" s="436"/>
      <c r="D600" s="436"/>
      <c r="E600" s="436"/>
      <c r="F600" s="436">
        <v>148</v>
      </c>
      <c r="G600" s="436">
        <v>149</v>
      </c>
      <c r="H600" s="436">
        <v>148</v>
      </c>
      <c r="I600" s="436">
        <v>181</v>
      </c>
      <c r="J600" s="436">
        <v>135</v>
      </c>
      <c r="K600" s="436">
        <v>152</v>
      </c>
      <c r="L600" s="436">
        <v>141</v>
      </c>
      <c r="M600" s="436">
        <v>165</v>
      </c>
      <c r="N600" s="437">
        <v>1219</v>
      </c>
    </row>
    <row r="601" spans="1:14" x14ac:dyDescent="0.45">
      <c r="A601" s="425" t="s">
        <v>4134</v>
      </c>
      <c r="B601" s="436">
        <v>193</v>
      </c>
      <c r="C601" s="436">
        <v>188</v>
      </c>
      <c r="D601" s="436">
        <v>170</v>
      </c>
      <c r="E601" s="436">
        <v>173</v>
      </c>
      <c r="F601" s="436"/>
      <c r="G601" s="436"/>
      <c r="H601" s="436"/>
      <c r="I601" s="436"/>
      <c r="J601" s="436"/>
      <c r="K601" s="436"/>
      <c r="L601" s="436"/>
      <c r="M601" s="436"/>
      <c r="N601" s="437">
        <v>724</v>
      </c>
    </row>
    <row r="602" spans="1:14" x14ac:dyDescent="0.45">
      <c r="A602" s="425" t="s">
        <v>10781</v>
      </c>
      <c r="B602" s="436">
        <v>87</v>
      </c>
      <c r="C602" s="436">
        <v>93</v>
      </c>
      <c r="D602" s="436">
        <v>87</v>
      </c>
      <c r="E602" s="436">
        <v>101</v>
      </c>
      <c r="F602" s="436"/>
      <c r="G602" s="436"/>
      <c r="H602" s="436"/>
      <c r="I602" s="436"/>
      <c r="J602" s="436"/>
      <c r="K602" s="436"/>
      <c r="L602" s="436"/>
      <c r="M602" s="436"/>
      <c r="N602" s="437">
        <v>368</v>
      </c>
    </row>
    <row r="603" spans="1:14" x14ac:dyDescent="0.45">
      <c r="A603" s="425" t="s">
        <v>3772</v>
      </c>
      <c r="B603" s="436">
        <v>37</v>
      </c>
      <c r="C603" s="436">
        <v>45</v>
      </c>
      <c r="D603" s="436">
        <v>39</v>
      </c>
      <c r="E603" s="436">
        <v>49</v>
      </c>
      <c r="F603" s="436"/>
      <c r="G603" s="436"/>
      <c r="H603" s="436"/>
      <c r="I603" s="436"/>
      <c r="J603" s="436"/>
      <c r="K603" s="436"/>
      <c r="L603" s="436"/>
      <c r="M603" s="436"/>
      <c r="N603" s="437">
        <v>170</v>
      </c>
    </row>
    <row r="604" spans="1:14" x14ac:dyDescent="0.45">
      <c r="A604" s="425" t="s">
        <v>3771</v>
      </c>
      <c r="B604" s="436"/>
      <c r="C604" s="436"/>
      <c r="D604" s="436"/>
      <c r="E604" s="436"/>
      <c r="F604" s="436">
        <v>43</v>
      </c>
      <c r="G604" s="436">
        <v>39</v>
      </c>
      <c r="H604" s="436">
        <v>42</v>
      </c>
      <c r="I604" s="436">
        <v>39</v>
      </c>
      <c r="J604" s="436">
        <v>35</v>
      </c>
      <c r="K604" s="436">
        <v>40</v>
      </c>
      <c r="L604" s="436">
        <v>42</v>
      </c>
      <c r="M604" s="436">
        <v>34</v>
      </c>
      <c r="N604" s="437">
        <v>314</v>
      </c>
    </row>
    <row r="605" spans="1:14" x14ac:dyDescent="0.45">
      <c r="A605" s="425" t="s">
        <v>4431</v>
      </c>
      <c r="B605" s="436">
        <v>208</v>
      </c>
      <c r="C605" s="436">
        <v>186</v>
      </c>
      <c r="D605" s="436">
        <v>175</v>
      </c>
      <c r="E605" s="436">
        <v>198</v>
      </c>
      <c r="F605" s="436"/>
      <c r="G605" s="436"/>
      <c r="H605" s="436"/>
      <c r="I605" s="436"/>
      <c r="J605" s="436"/>
      <c r="K605" s="436"/>
      <c r="L605" s="436"/>
      <c r="M605" s="436"/>
      <c r="N605" s="437">
        <v>767</v>
      </c>
    </row>
    <row r="606" spans="1:14" x14ac:dyDescent="0.45">
      <c r="A606" s="425" t="s">
        <v>4430</v>
      </c>
      <c r="B606" s="436"/>
      <c r="C606" s="436"/>
      <c r="D606" s="436"/>
      <c r="E606" s="436"/>
      <c r="F606" s="436">
        <v>192</v>
      </c>
      <c r="G606" s="436">
        <v>193</v>
      </c>
      <c r="H606" s="436">
        <v>168</v>
      </c>
      <c r="I606" s="436">
        <v>190</v>
      </c>
      <c r="J606" s="436">
        <v>206</v>
      </c>
      <c r="K606" s="436">
        <v>222</v>
      </c>
      <c r="L606" s="436">
        <v>195</v>
      </c>
      <c r="M606" s="436">
        <v>181</v>
      </c>
      <c r="N606" s="437">
        <v>1547</v>
      </c>
    </row>
    <row r="607" spans="1:14" x14ac:dyDescent="0.45">
      <c r="A607" s="425" t="s">
        <v>3917</v>
      </c>
      <c r="B607" s="436"/>
      <c r="C607" s="436"/>
      <c r="D607" s="436"/>
      <c r="E607" s="436"/>
      <c r="F607" s="436">
        <v>36</v>
      </c>
      <c r="G607" s="436">
        <v>42</v>
      </c>
      <c r="H607" s="436">
        <v>36</v>
      </c>
      <c r="I607" s="436">
        <v>37</v>
      </c>
      <c r="J607" s="436">
        <v>28</v>
      </c>
      <c r="K607" s="436">
        <v>30</v>
      </c>
      <c r="L607" s="436">
        <v>40</v>
      </c>
      <c r="M607" s="436">
        <v>37</v>
      </c>
      <c r="N607" s="437">
        <v>286</v>
      </c>
    </row>
    <row r="608" spans="1:14" x14ac:dyDescent="0.45">
      <c r="A608" s="425" t="s">
        <v>3918</v>
      </c>
      <c r="B608" s="436">
        <v>30</v>
      </c>
      <c r="C608" s="436">
        <v>23</v>
      </c>
      <c r="D608" s="436">
        <v>32</v>
      </c>
      <c r="E608" s="436">
        <v>29</v>
      </c>
      <c r="F608" s="436"/>
      <c r="G608" s="436"/>
      <c r="H608" s="436"/>
      <c r="I608" s="436"/>
      <c r="J608" s="436"/>
      <c r="K608" s="436"/>
      <c r="L608" s="436"/>
      <c r="M608" s="436"/>
      <c r="N608" s="437">
        <v>114</v>
      </c>
    </row>
    <row r="609" spans="1:14" x14ac:dyDescent="0.45">
      <c r="A609" s="425" t="s">
        <v>11150</v>
      </c>
      <c r="B609" s="436">
        <v>73</v>
      </c>
      <c r="C609" s="436">
        <v>81</v>
      </c>
      <c r="D609" s="436">
        <v>78</v>
      </c>
      <c r="E609" s="436">
        <v>90</v>
      </c>
      <c r="F609" s="436">
        <v>64</v>
      </c>
      <c r="G609" s="436">
        <v>61</v>
      </c>
      <c r="H609" s="436">
        <v>56</v>
      </c>
      <c r="I609" s="436">
        <v>55</v>
      </c>
      <c r="J609" s="436">
        <v>60</v>
      </c>
      <c r="K609" s="436">
        <v>94</v>
      </c>
      <c r="L609" s="436">
        <v>65</v>
      </c>
      <c r="M609" s="436">
        <v>65</v>
      </c>
      <c r="N609" s="437">
        <v>842</v>
      </c>
    </row>
    <row r="610" spans="1:14" x14ac:dyDescent="0.45">
      <c r="A610" s="425" t="s">
        <v>4166</v>
      </c>
      <c r="B610" s="436"/>
      <c r="C610" s="436"/>
      <c r="D610" s="436"/>
      <c r="E610" s="436"/>
      <c r="F610" s="436">
        <v>98</v>
      </c>
      <c r="G610" s="436">
        <v>82</v>
      </c>
      <c r="H610" s="436">
        <v>83</v>
      </c>
      <c r="I610" s="436">
        <v>92</v>
      </c>
      <c r="J610" s="436">
        <v>74</v>
      </c>
      <c r="K610" s="436">
        <v>94</v>
      </c>
      <c r="L610" s="436">
        <v>66</v>
      </c>
      <c r="M610" s="436">
        <v>67</v>
      </c>
      <c r="N610" s="437">
        <v>656</v>
      </c>
    </row>
    <row r="611" spans="1:14" x14ac:dyDescent="0.45">
      <c r="A611" s="425" t="s">
        <v>4165</v>
      </c>
      <c r="B611" s="436">
        <v>111</v>
      </c>
      <c r="C611" s="436">
        <v>119</v>
      </c>
      <c r="D611" s="436">
        <v>109</v>
      </c>
      <c r="E611" s="436">
        <v>100</v>
      </c>
      <c r="F611" s="436"/>
      <c r="G611" s="436"/>
      <c r="H611" s="436"/>
      <c r="I611" s="436"/>
      <c r="J611" s="436"/>
      <c r="K611" s="436"/>
      <c r="L611" s="436"/>
      <c r="M611" s="436"/>
      <c r="N611" s="437">
        <v>439</v>
      </c>
    </row>
    <row r="612" spans="1:14" x14ac:dyDescent="0.45">
      <c r="A612" s="425" t="s">
        <v>4207</v>
      </c>
      <c r="B612" s="436"/>
      <c r="C612" s="436"/>
      <c r="D612" s="436">
        <v>88</v>
      </c>
      <c r="E612" s="436">
        <v>78</v>
      </c>
      <c r="F612" s="436">
        <v>82</v>
      </c>
      <c r="G612" s="436">
        <v>107</v>
      </c>
      <c r="H612" s="436">
        <v>71</v>
      </c>
      <c r="I612" s="436">
        <v>74</v>
      </c>
      <c r="J612" s="436">
        <v>78</v>
      </c>
      <c r="K612" s="436">
        <v>81</v>
      </c>
      <c r="L612" s="436">
        <v>71</v>
      </c>
      <c r="M612" s="436">
        <v>82</v>
      </c>
      <c r="N612" s="437">
        <v>812</v>
      </c>
    </row>
    <row r="613" spans="1:14" x14ac:dyDescent="0.45">
      <c r="A613" s="425" t="s">
        <v>4208</v>
      </c>
      <c r="B613" s="436">
        <v>63</v>
      </c>
      <c r="C613" s="436">
        <v>78</v>
      </c>
      <c r="D613" s="436"/>
      <c r="E613" s="436"/>
      <c r="F613" s="436"/>
      <c r="G613" s="436"/>
      <c r="H613" s="436"/>
      <c r="I613" s="436"/>
      <c r="J613" s="436"/>
      <c r="K613" s="436"/>
      <c r="L613" s="436"/>
      <c r="M613" s="436"/>
      <c r="N613" s="437">
        <v>141</v>
      </c>
    </row>
    <row r="614" spans="1:14" x14ac:dyDescent="0.45">
      <c r="A614" s="425" t="s">
        <v>4740</v>
      </c>
      <c r="B614" s="436">
        <v>12</v>
      </c>
      <c r="C614" s="436">
        <v>20</v>
      </c>
      <c r="D614" s="436">
        <v>11</v>
      </c>
      <c r="E614" s="436">
        <v>12</v>
      </c>
      <c r="F614" s="436"/>
      <c r="G614" s="436"/>
      <c r="H614" s="436"/>
      <c r="I614" s="436"/>
      <c r="J614" s="436"/>
      <c r="K614" s="436"/>
      <c r="L614" s="436"/>
      <c r="M614" s="436"/>
      <c r="N614" s="437">
        <v>55</v>
      </c>
    </row>
    <row r="615" spans="1:14" x14ac:dyDescent="0.45">
      <c r="A615" s="425" t="s">
        <v>3981</v>
      </c>
      <c r="B615" s="436"/>
      <c r="C615" s="436"/>
      <c r="D615" s="436"/>
      <c r="E615" s="436"/>
      <c r="F615" s="436"/>
      <c r="G615" s="436"/>
      <c r="H615" s="436">
        <v>197</v>
      </c>
      <c r="I615" s="436">
        <v>197</v>
      </c>
      <c r="J615" s="436">
        <v>165</v>
      </c>
      <c r="K615" s="436">
        <v>200</v>
      </c>
      <c r="L615" s="436">
        <v>181</v>
      </c>
      <c r="M615" s="436">
        <v>218</v>
      </c>
      <c r="N615" s="437">
        <v>1158</v>
      </c>
    </row>
    <row r="616" spans="1:14" x14ac:dyDescent="0.45">
      <c r="A616" s="425" t="s">
        <v>3980</v>
      </c>
      <c r="B616" s="436"/>
      <c r="C616" s="436"/>
      <c r="D616" s="436">
        <v>168</v>
      </c>
      <c r="E616" s="436">
        <v>204</v>
      </c>
      <c r="F616" s="436">
        <v>181</v>
      </c>
      <c r="G616" s="436">
        <v>189</v>
      </c>
      <c r="H616" s="436"/>
      <c r="I616" s="436"/>
      <c r="J616" s="436"/>
      <c r="K616" s="436"/>
      <c r="L616" s="436"/>
      <c r="M616" s="436"/>
      <c r="N616" s="437">
        <v>742</v>
      </c>
    </row>
    <row r="617" spans="1:14" x14ac:dyDescent="0.45">
      <c r="A617" s="425" t="s">
        <v>3979</v>
      </c>
      <c r="B617" s="436">
        <v>196</v>
      </c>
      <c r="C617" s="436">
        <v>188</v>
      </c>
      <c r="D617" s="436"/>
      <c r="E617" s="436"/>
      <c r="F617" s="436"/>
      <c r="G617" s="436"/>
      <c r="H617" s="436"/>
      <c r="I617" s="436"/>
      <c r="J617" s="436"/>
      <c r="K617" s="436"/>
      <c r="L617" s="436"/>
      <c r="M617" s="436"/>
      <c r="N617" s="437">
        <v>384</v>
      </c>
    </row>
    <row r="618" spans="1:14" x14ac:dyDescent="0.45">
      <c r="A618" s="425" t="s">
        <v>4214</v>
      </c>
      <c r="B618" s="436">
        <v>74</v>
      </c>
      <c r="C618" s="436">
        <v>73</v>
      </c>
      <c r="D618" s="436">
        <v>71</v>
      </c>
      <c r="E618" s="436">
        <v>61</v>
      </c>
      <c r="F618" s="436"/>
      <c r="G618" s="436"/>
      <c r="H618" s="436"/>
      <c r="I618" s="436"/>
      <c r="J618" s="436"/>
      <c r="K618" s="436"/>
      <c r="L618" s="436"/>
      <c r="M618" s="436"/>
      <c r="N618" s="437">
        <v>279</v>
      </c>
    </row>
    <row r="619" spans="1:14" x14ac:dyDescent="0.45">
      <c r="A619" s="425" t="s">
        <v>4213</v>
      </c>
      <c r="B619" s="436"/>
      <c r="C619" s="436"/>
      <c r="D619" s="436"/>
      <c r="E619" s="436"/>
      <c r="F619" s="436">
        <v>69</v>
      </c>
      <c r="G619" s="436">
        <v>81</v>
      </c>
      <c r="H619" s="436">
        <v>82</v>
      </c>
      <c r="I619" s="436">
        <v>96</v>
      </c>
      <c r="J619" s="436">
        <v>80</v>
      </c>
      <c r="K619" s="436">
        <v>106</v>
      </c>
      <c r="L619" s="436">
        <v>52</v>
      </c>
      <c r="M619" s="436">
        <v>32</v>
      </c>
      <c r="N619" s="437">
        <v>598</v>
      </c>
    </row>
    <row r="620" spans="1:14" x14ac:dyDescent="0.45">
      <c r="A620" s="425" t="s">
        <v>3807</v>
      </c>
      <c r="B620" s="436">
        <v>92</v>
      </c>
      <c r="C620" s="436">
        <v>102</v>
      </c>
      <c r="D620" s="436">
        <v>92</v>
      </c>
      <c r="E620" s="436">
        <v>88</v>
      </c>
      <c r="F620" s="436"/>
      <c r="G620" s="436"/>
      <c r="H620" s="436"/>
      <c r="I620" s="436"/>
      <c r="J620" s="436"/>
      <c r="K620" s="436"/>
      <c r="L620" s="436"/>
      <c r="M620" s="436"/>
      <c r="N620" s="437">
        <v>374</v>
      </c>
    </row>
    <row r="621" spans="1:14" x14ac:dyDescent="0.45">
      <c r="A621" s="425" t="s">
        <v>3809</v>
      </c>
      <c r="B621" s="436"/>
      <c r="C621" s="436"/>
      <c r="D621" s="436"/>
      <c r="E621" s="436"/>
      <c r="F621" s="436">
        <v>273</v>
      </c>
      <c r="G621" s="436">
        <v>291</v>
      </c>
      <c r="H621" s="436">
        <v>259</v>
      </c>
      <c r="I621" s="436">
        <v>292</v>
      </c>
      <c r="J621" s="436">
        <v>269</v>
      </c>
      <c r="K621" s="436">
        <v>252</v>
      </c>
      <c r="L621" s="436">
        <v>261</v>
      </c>
      <c r="M621" s="436">
        <v>287</v>
      </c>
      <c r="N621" s="437">
        <v>2184</v>
      </c>
    </row>
    <row r="622" spans="1:14" x14ac:dyDescent="0.45">
      <c r="A622" s="425" t="s">
        <v>3808</v>
      </c>
      <c r="B622" s="436">
        <v>95</v>
      </c>
      <c r="C622" s="436">
        <v>89</v>
      </c>
      <c r="D622" s="436">
        <v>75</v>
      </c>
      <c r="E622" s="436">
        <v>82</v>
      </c>
      <c r="F622" s="436"/>
      <c r="G622" s="436"/>
      <c r="H622" s="436"/>
      <c r="I622" s="436"/>
      <c r="J622" s="436"/>
      <c r="K622" s="436"/>
      <c r="L622" s="436"/>
      <c r="M622" s="436"/>
      <c r="N622" s="437">
        <v>341</v>
      </c>
    </row>
    <row r="623" spans="1:14" x14ac:dyDescent="0.45">
      <c r="A623" s="425" t="s">
        <v>3806</v>
      </c>
      <c r="B623" s="436">
        <v>81</v>
      </c>
      <c r="C623" s="436">
        <v>91</v>
      </c>
      <c r="D623" s="436">
        <v>97</v>
      </c>
      <c r="E623" s="436">
        <v>99</v>
      </c>
      <c r="F623" s="436"/>
      <c r="G623" s="436"/>
      <c r="H623" s="436"/>
      <c r="I623" s="436"/>
      <c r="J623" s="436"/>
      <c r="K623" s="436"/>
      <c r="L623" s="436"/>
      <c r="M623" s="436"/>
      <c r="N623" s="437">
        <v>368</v>
      </c>
    </row>
    <row r="624" spans="1:14" x14ac:dyDescent="0.45">
      <c r="A624" s="425" t="s">
        <v>4168</v>
      </c>
      <c r="B624" s="436">
        <v>28</v>
      </c>
      <c r="C624" s="436">
        <v>41</v>
      </c>
      <c r="D624" s="436">
        <v>32</v>
      </c>
      <c r="E624" s="436">
        <v>32</v>
      </c>
      <c r="F624" s="436"/>
      <c r="G624" s="436"/>
      <c r="H624" s="436"/>
      <c r="I624" s="436"/>
      <c r="J624" s="436"/>
      <c r="K624" s="436"/>
      <c r="L624" s="436"/>
      <c r="M624" s="436"/>
      <c r="N624" s="437">
        <v>133</v>
      </c>
    </row>
    <row r="625" spans="1:14" x14ac:dyDescent="0.45">
      <c r="A625" s="425" t="s">
        <v>4167</v>
      </c>
      <c r="B625" s="436"/>
      <c r="C625" s="436"/>
      <c r="D625" s="436"/>
      <c r="E625" s="436"/>
      <c r="F625" s="436">
        <v>26</v>
      </c>
      <c r="G625" s="436">
        <v>32</v>
      </c>
      <c r="H625" s="436">
        <v>31</v>
      </c>
      <c r="I625" s="436">
        <v>29</v>
      </c>
      <c r="J625" s="436">
        <v>30</v>
      </c>
      <c r="K625" s="436">
        <v>30</v>
      </c>
      <c r="L625" s="436">
        <v>24</v>
      </c>
      <c r="M625" s="436">
        <v>33</v>
      </c>
      <c r="N625" s="437">
        <v>235</v>
      </c>
    </row>
    <row r="626" spans="1:14" x14ac:dyDescent="0.45">
      <c r="A626" s="425" t="s">
        <v>4191</v>
      </c>
      <c r="B626" s="436">
        <v>26</v>
      </c>
      <c r="C626" s="436">
        <v>21</v>
      </c>
      <c r="D626" s="436">
        <v>20</v>
      </c>
      <c r="E626" s="436">
        <v>21</v>
      </c>
      <c r="F626" s="436">
        <v>16</v>
      </c>
      <c r="G626" s="436">
        <v>17</v>
      </c>
      <c r="H626" s="436">
        <v>19</v>
      </c>
      <c r="I626" s="436">
        <v>19</v>
      </c>
      <c r="J626" s="436">
        <v>28</v>
      </c>
      <c r="K626" s="436">
        <v>17</v>
      </c>
      <c r="L626" s="436">
        <v>27</v>
      </c>
      <c r="M626" s="436">
        <v>25</v>
      </c>
      <c r="N626" s="437">
        <v>256</v>
      </c>
    </row>
    <row r="627" spans="1:14" x14ac:dyDescent="0.45">
      <c r="A627" s="425" t="s">
        <v>4199</v>
      </c>
      <c r="B627" s="436">
        <v>89</v>
      </c>
      <c r="C627" s="436">
        <v>71</v>
      </c>
      <c r="D627" s="436">
        <v>71</v>
      </c>
      <c r="E627" s="436">
        <v>93</v>
      </c>
      <c r="F627" s="436"/>
      <c r="G627" s="436"/>
      <c r="H627" s="436"/>
      <c r="I627" s="436"/>
      <c r="J627" s="436"/>
      <c r="K627" s="436"/>
      <c r="L627" s="436"/>
      <c r="M627" s="436"/>
      <c r="N627" s="437">
        <v>324</v>
      </c>
    </row>
    <row r="628" spans="1:14" x14ac:dyDescent="0.45">
      <c r="A628" s="425" t="s">
        <v>4198</v>
      </c>
      <c r="B628" s="436"/>
      <c r="C628" s="436"/>
      <c r="D628" s="436"/>
      <c r="E628" s="436"/>
      <c r="F628" s="436">
        <v>73</v>
      </c>
      <c r="G628" s="436">
        <v>95</v>
      </c>
      <c r="H628" s="436">
        <v>84</v>
      </c>
      <c r="I628" s="436">
        <v>85</v>
      </c>
      <c r="J628" s="436">
        <v>70</v>
      </c>
      <c r="K628" s="436">
        <v>72</v>
      </c>
      <c r="L628" s="436">
        <v>65</v>
      </c>
      <c r="M628" s="436">
        <v>88</v>
      </c>
      <c r="N628" s="437">
        <v>632</v>
      </c>
    </row>
    <row r="629" spans="1:14" x14ac:dyDescent="0.45">
      <c r="A629" s="425" t="s">
        <v>4766</v>
      </c>
      <c r="B629" s="436">
        <v>40</v>
      </c>
      <c r="C629" s="436">
        <v>48</v>
      </c>
      <c r="D629" s="436">
        <v>52</v>
      </c>
      <c r="E629" s="436">
        <v>47</v>
      </c>
      <c r="F629" s="436">
        <v>50</v>
      </c>
      <c r="G629" s="436">
        <v>45</v>
      </c>
      <c r="H629" s="436">
        <v>38</v>
      </c>
      <c r="I629" s="436">
        <v>47</v>
      </c>
      <c r="J629" s="436">
        <v>33</v>
      </c>
      <c r="K629" s="436">
        <v>48</v>
      </c>
      <c r="L629" s="436">
        <v>32</v>
      </c>
      <c r="M629" s="436">
        <v>40</v>
      </c>
      <c r="N629" s="437">
        <v>520</v>
      </c>
    </row>
    <row r="630" spans="1:14" x14ac:dyDescent="0.45">
      <c r="A630" s="425" t="s">
        <v>14076</v>
      </c>
      <c r="B630" s="436">
        <v>60</v>
      </c>
      <c r="C630" s="436">
        <v>59</v>
      </c>
      <c r="D630" s="436">
        <v>49</v>
      </c>
      <c r="E630" s="436">
        <v>58</v>
      </c>
      <c r="F630" s="436"/>
      <c r="G630" s="436"/>
      <c r="H630" s="436"/>
      <c r="I630" s="436"/>
      <c r="J630" s="436"/>
      <c r="K630" s="436"/>
      <c r="L630" s="436"/>
      <c r="M630" s="436"/>
      <c r="N630" s="437">
        <v>226</v>
      </c>
    </row>
    <row r="631" spans="1:14" x14ac:dyDescent="0.45">
      <c r="A631" s="425" t="s">
        <v>3754</v>
      </c>
      <c r="B631" s="436"/>
      <c r="C631" s="436"/>
      <c r="D631" s="436"/>
      <c r="E631" s="436"/>
      <c r="F631" s="436">
        <v>79</v>
      </c>
      <c r="G631" s="436">
        <v>67</v>
      </c>
      <c r="H631" s="436">
        <v>47</v>
      </c>
      <c r="I631" s="436">
        <v>44</v>
      </c>
      <c r="J631" s="436">
        <v>43</v>
      </c>
      <c r="K631" s="436">
        <v>75</v>
      </c>
      <c r="L631" s="436">
        <v>58</v>
      </c>
      <c r="M631" s="436">
        <v>48</v>
      </c>
      <c r="N631" s="437">
        <v>461</v>
      </c>
    </row>
    <row r="632" spans="1:14" x14ac:dyDescent="0.45">
      <c r="A632" s="425" t="s">
        <v>3867</v>
      </c>
      <c r="B632" s="436">
        <v>32</v>
      </c>
      <c r="C632" s="436">
        <v>21</v>
      </c>
      <c r="D632" s="436">
        <v>24</v>
      </c>
      <c r="E632" s="436">
        <v>31</v>
      </c>
      <c r="F632" s="436"/>
      <c r="G632" s="436"/>
      <c r="H632" s="436"/>
      <c r="I632" s="436"/>
      <c r="J632" s="436"/>
      <c r="K632" s="436"/>
      <c r="L632" s="436"/>
      <c r="M632" s="436"/>
      <c r="N632" s="437">
        <v>108</v>
      </c>
    </row>
    <row r="633" spans="1:14" x14ac:dyDescent="0.45">
      <c r="A633" s="425" t="s">
        <v>3866</v>
      </c>
      <c r="B633" s="436"/>
      <c r="C633" s="436"/>
      <c r="D633" s="436"/>
      <c r="E633" s="436"/>
      <c r="F633" s="436">
        <v>30</v>
      </c>
      <c r="G633" s="436">
        <v>21</v>
      </c>
      <c r="H633" s="436">
        <v>33</v>
      </c>
      <c r="I633" s="436">
        <v>24</v>
      </c>
      <c r="J633" s="436">
        <v>26</v>
      </c>
      <c r="K633" s="436">
        <v>24</v>
      </c>
      <c r="L633" s="436">
        <v>27</v>
      </c>
      <c r="M633" s="436">
        <v>33</v>
      </c>
      <c r="N633" s="437">
        <v>218</v>
      </c>
    </row>
    <row r="634" spans="1:14" x14ac:dyDescent="0.45">
      <c r="A634" s="425" t="s">
        <v>3745</v>
      </c>
      <c r="B634" s="436">
        <v>52</v>
      </c>
      <c r="C634" s="436">
        <v>39</v>
      </c>
      <c r="D634" s="436">
        <v>30</v>
      </c>
      <c r="E634" s="436">
        <v>54</v>
      </c>
      <c r="F634" s="436">
        <v>56</v>
      </c>
      <c r="G634" s="436">
        <v>45</v>
      </c>
      <c r="H634" s="436">
        <v>44</v>
      </c>
      <c r="I634" s="436">
        <v>49</v>
      </c>
      <c r="J634" s="436">
        <v>43</v>
      </c>
      <c r="K634" s="436">
        <v>54</v>
      </c>
      <c r="L634" s="436">
        <v>47</v>
      </c>
      <c r="M634" s="436">
        <v>53</v>
      </c>
      <c r="N634" s="437">
        <v>566</v>
      </c>
    </row>
    <row r="635" spans="1:14" x14ac:dyDescent="0.45">
      <c r="A635" s="425" t="s">
        <v>4228</v>
      </c>
      <c r="B635" s="436">
        <v>31</v>
      </c>
      <c r="C635" s="436">
        <v>45</v>
      </c>
      <c r="D635" s="436">
        <v>35</v>
      </c>
      <c r="E635" s="436">
        <v>29</v>
      </c>
      <c r="F635" s="436">
        <v>32</v>
      </c>
      <c r="G635" s="436">
        <v>34</v>
      </c>
      <c r="H635" s="436">
        <v>22</v>
      </c>
      <c r="I635" s="436">
        <v>43</v>
      </c>
      <c r="J635" s="436">
        <v>30</v>
      </c>
      <c r="K635" s="436">
        <v>32</v>
      </c>
      <c r="L635" s="436">
        <v>29</v>
      </c>
      <c r="M635" s="436">
        <v>29</v>
      </c>
      <c r="N635" s="437">
        <v>391</v>
      </c>
    </row>
    <row r="636" spans="1:14" x14ac:dyDescent="0.45">
      <c r="A636" s="425" t="s">
        <v>3705</v>
      </c>
      <c r="B636" s="436">
        <v>137</v>
      </c>
      <c r="C636" s="436">
        <v>117</v>
      </c>
      <c r="D636" s="436">
        <v>113</v>
      </c>
      <c r="E636" s="436">
        <v>111</v>
      </c>
      <c r="F636" s="436"/>
      <c r="G636" s="436"/>
      <c r="H636" s="436"/>
      <c r="I636" s="436"/>
      <c r="J636" s="436"/>
      <c r="K636" s="436"/>
      <c r="L636" s="436"/>
      <c r="M636" s="436"/>
      <c r="N636" s="437">
        <v>478</v>
      </c>
    </row>
    <row r="637" spans="1:14" x14ac:dyDescent="0.45">
      <c r="A637" s="425" t="s">
        <v>3704</v>
      </c>
      <c r="B637" s="436"/>
      <c r="C637" s="436"/>
      <c r="D637" s="436"/>
      <c r="E637" s="436"/>
      <c r="F637" s="436">
        <v>111</v>
      </c>
      <c r="G637" s="436">
        <v>91</v>
      </c>
      <c r="H637" s="436">
        <v>109</v>
      </c>
      <c r="I637" s="436">
        <v>130</v>
      </c>
      <c r="J637" s="436">
        <v>113</v>
      </c>
      <c r="K637" s="436">
        <v>111</v>
      </c>
      <c r="L637" s="436">
        <v>118</v>
      </c>
      <c r="M637" s="436">
        <v>104</v>
      </c>
      <c r="N637" s="437">
        <v>887</v>
      </c>
    </row>
    <row r="638" spans="1:14" x14ac:dyDescent="0.45">
      <c r="A638" s="425" t="s">
        <v>4230</v>
      </c>
      <c r="B638" s="436">
        <v>67</v>
      </c>
      <c r="C638" s="436">
        <v>89</v>
      </c>
      <c r="D638" s="436">
        <v>76</v>
      </c>
      <c r="E638" s="436">
        <v>83</v>
      </c>
      <c r="F638" s="436"/>
      <c r="G638" s="436"/>
      <c r="H638" s="436"/>
      <c r="I638" s="436"/>
      <c r="J638" s="436"/>
      <c r="K638" s="436"/>
      <c r="L638" s="436"/>
      <c r="M638" s="436"/>
      <c r="N638" s="437">
        <v>315</v>
      </c>
    </row>
    <row r="639" spans="1:14" x14ac:dyDescent="0.45">
      <c r="A639" s="425" t="s">
        <v>4229</v>
      </c>
      <c r="B639" s="436"/>
      <c r="C639" s="436"/>
      <c r="D639" s="436"/>
      <c r="E639" s="436"/>
      <c r="F639" s="436">
        <v>90</v>
      </c>
      <c r="G639" s="436">
        <v>79</v>
      </c>
      <c r="H639" s="436">
        <v>75</v>
      </c>
      <c r="I639" s="436">
        <v>82</v>
      </c>
      <c r="J639" s="436">
        <v>59</v>
      </c>
      <c r="K639" s="436">
        <v>79</v>
      </c>
      <c r="L639" s="436">
        <v>78</v>
      </c>
      <c r="M639" s="436">
        <v>78</v>
      </c>
      <c r="N639" s="437">
        <v>620</v>
      </c>
    </row>
    <row r="640" spans="1:14" x14ac:dyDescent="0.45">
      <c r="A640" s="425" t="s">
        <v>4288</v>
      </c>
      <c r="B640" s="436">
        <v>37</v>
      </c>
      <c r="C640" s="436">
        <v>45</v>
      </c>
      <c r="D640" s="436">
        <v>47</v>
      </c>
      <c r="E640" s="436">
        <v>45</v>
      </c>
      <c r="F640" s="436">
        <v>49</v>
      </c>
      <c r="G640" s="436">
        <v>45</v>
      </c>
      <c r="H640" s="436">
        <v>44</v>
      </c>
      <c r="I640" s="436">
        <v>58</v>
      </c>
      <c r="J640" s="436">
        <v>54</v>
      </c>
      <c r="K640" s="436">
        <v>52</v>
      </c>
      <c r="L640" s="436">
        <v>49</v>
      </c>
      <c r="M640" s="436">
        <v>57</v>
      </c>
      <c r="N640" s="437">
        <v>582</v>
      </c>
    </row>
    <row r="641" spans="1:14" x14ac:dyDescent="0.45">
      <c r="A641" s="425" t="s">
        <v>3707</v>
      </c>
      <c r="B641" s="436">
        <v>142</v>
      </c>
      <c r="C641" s="436">
        <v>155</v>
      </c>
      <c r="D641" s="436">
        <v>141</v>
      </c>
      <c r="E641" s="436">
        <v>174</v>
      </c>
      <c r="F641" s="436"/>
      <c r="G641" s="436"/>
      <c r="H641" s="436"/>
      <c r="I641" s="436"/>
      <c r="J641" s="436"/>
      <c r="K641" s="436"/>
      <c r="L641" s="436"/>
      <c r="M641" s="436"/>
      <c r="N641" s="437">
        <v>612</v>
      </c>
    </row>
    <row r="642" spans="1:14" x14ac:dyDescent="0.45">
      <c r="A642" s="425" t="s">
        <v>3706</v>
      </c>
      <c r="B642" s="436"/>
      <c r="C642" s="436"/>
      <c r="D642" s="436"/>
      <c r="E642" s="436"/>
      <c r="F642" s="436">
        <v>156</v>
      </c>
      <c r="G642" s="436">
        <v>174</v>
      </c>
      <c r="H642" s="436">
        <v>134</v>
      </c>
      <c r="I642" s="436">
        <v>152</v>
      </c>
      <c r="J642" s="436">
        <v>142</v>
      </c>
      <c r="K642" s="436">
        <v>148</v>
      </c>
      <c r="L642" s="436">
        <v>161</v>
      </c>
      <c r="M642" s="436">
        <v>137</v>
      </c>
      <c r="N642" s="437">
        <v>1204</v>
      </c>
    </row>
    <row r="643" spans="1:14" x14ac:dyDescent="0.45">
      <c r="A643" s="425" t="s">
        <v>13863</v>
      </c>
      <c r="B643" s="436">
        <v>26</v>
      </c>
      <c r="C643" s="436">
        <v>35</v>
      </c>
      <c r="D643" s="436">
        <v>35</v>
      </c>
      <c r="E643" s="436">
        <v>26</v>
      </c>
      <c r="F643" s="436">
        <v>38</v>
      </c>
      <c r="G643" s="436">
        <v>38</v>
      </c>
      <c r="H643" s="436">
        <v>27</v>
      </c>
      <c r="I643" s="436">
        <v>26</v>
      </c>
      <c r="J643" s="436">
        <v>23</v>
      </c>
      <c r="K643" s="436">
        <v>26</v>
      </c>
      <c r="L643" s="436">
        <v>35</v>
      </c>
      <c r="M643" s="436">
        <v>24</v>
      </c>
      <c r="N643" s="437">
        <v>359</v>
      </c>
    </row>
    <row r="644" spans="1:14" x14ac:dyDescent="0.45">
      <c r="A644" s="425" t="s">
        <v>3958</v>
      </c>
      <c r="B644" s="436">
        <v>27</v>
      </c>
      <c r="C644" s="436">
        <v>37</v>
      </c>
      <c r="D644" s="436">
        <v>32</v>
      </c>
      <c r="E644" s="436">
        <v>37</v>
      </c>
      <c r="F644" s="436">
        <v>30</v>
      </c>
      <c r="G644" s="436">
        <v>32</v>
      </c>
      <c r="H644" s="436">
        <v>28</v>
      </c>
      <c r="I644" s="436">
        <v>42</v>
      </c>
      <c r="J644" s="436">
        <v>35</v>
      </c>
      <c r="K644" s="436">
        <v>34</v>
      </c>
      <c r="L644" s="436">
        <v>37</v>
      </c>
      <c r="M644" s="436">
        <v>20</v>
      </c>
      <c r="N644" s="437">
        <v>391</v>
      </c>
    </row>
    <row r="645" spans="1:14" x14ac:dyDescent="0.45">
      <c r="A645" s="425" t="s">
        <v>4200</v>
      </c>
      <c r="B645" s="436"/>
      <c r="C645" s="436"/>
      <c r="D645" s="436"/>
      <c r="E645" s="436"/>
      <c r="F645" s="436">
        <v>57</v>
      </c>
      <c r="G645" s="436">
        <v>68</v>
      </c>
      <c r="H645" s="436">
        <v>64</v>
      </c>
      <c r="I645" s="436">
        <v>65</v>
      </c>
      <c r="J645" s="436">
        <v>40</v>
      </c>
      <c r="K645" s="436">
        <v>43</v>
      </c>
      <c r="L645" s="436">
        <v>42</v>
      </c>
      <c r="M645" s="436">
        <v>46</v>
      </c>
      <c r="N645" s="437">
        <v>425</v>
      </c>
    </row>
    <row r="646" spans="1:14" x14ac:dyDescent="0.45">
      <c r="A646" s="425" t="s">
        <v>4201</v>
      </c>
      <c r="B646" s="436">
        <v>51</v>
      </c>
      <c r="C646" s="436">
        <v>68</v>
      </c>
      <c r="D646" s="436">
        <v>65</v>
      </c>
      <c r="E646" s="436">
        <v>66</v>
      </c>
      <c r="F646" s="436"/>
      <c r="G646" s="436"/>
      <c r="H646" s="436"/>
      <c r="I646" s="436"/>
      <c r="J646" s="436"/>
      <c r="K646" s="436"/>
      <c r="L646" s="436"/>
      <c r="M646" s="436"/>
      <c r="N646" s="437">
        <v>250</v>
      </c>
    </row>
    <row r="647" spans="1:14" x14ac:dyDescent="0.45">
      <c r="A647" s="425" t="s">
        <v>3868</v>
      </c>
      <c r="B647" s="436"/>
      <c r="C647" s="436"/>
      <c r="D647" s="436"/>
      <c r="E647" s="436"/>
      <c r="F647" s="436">
        <v>77</v>
      </c>
      <c r="G647" s="436">
        <v>96</v>
      </c>
      <c r="H647" s="436">
        <v>78</v>
      </c>
      <c r="I647" s="436">
        <v>73</v>
      </c>
      <c r="J647" s="436">
        <v>67</v>
      </c>
      <c r="K647" s="436">
        <v>76</v>
      </c>
      <c r="L647" s="436">
        <v>82</v>
      </c>
      <c r="M647" s="436">
        <v>71</v>
      </c>
      <c r="N647" s="437">
        <v>620</v>
      </c>
    </row>
    <row r="648" spans="1:14" x14ac:dyDescent="0.45">
      <c r="A648" s="425" t="s">
        <v>3869</v>
      </c>
      <c r="B648" s="436">
        <v>75</v>
      </c>
      <c r="C648" s="436">
        <v>85</v>
      </c>
      <c r="D648" s="436">
        <v>80</v>
      </c>
      <c r="E648" s="436">
        <v>70</v>
      </c>
      <c r="F648" s="436"/>
      <c r="G648" s="436"/>
      <c r="H648" s="436"/>
      <c r="I648" s="436"/>
      <c r="J648" s="436"/>
      <c r="K648" s="436"/>
      <c r="L648" s="436"/>
      <c r="M648" s="436"/>
      <c r="N648" s="437">
        <v>310</v>
      </c>
    </row>
    <row r="649" spans="1:14" x14ac:dyDescent="0.45">
      <c r="A649" s="425" t="s">
        <v>3972</v>
      </c>
      <c r="B649" s="436">
        <v>47</v>
      </c>
      <c r="C649" s="436">
        <v>50</v>
      </c>
      <c r="D649" s="436">
        <v>51</v>
      </c>
      <c r="E649" s="436">
        <v>46</v>
      </c>
      <c r="F649" s="436"/>
      <c r="G649" s="436"/>
      <c r="H649" s="436"/>
      <c r="I649" s="436"/>
      <c r="J649" s="436"/>
      <c r="K649" s="436"/>
      <c r="L649" s="436"/>
      <c r="M649" s="436"/>
      <c r="N649" s="437">
        <v>194</v>
      </c>
    </row>
    <row r="650" spans="1:14" x14ac:dyDescent="0.45">
      <c r="A650" s="425" t="s">
        <v>3973</v>
      </c>
      <c r="B650" s="436"/>
      <c r="C650" s="436"/>
      <c r="D650" s="436"/>
      <c r="E650" s="436"/>
      <c r="F650" s="436">
        <v>50</v>
      </c>
      <c r="G650" s="436">
        <v>46</v>
      </c>
      <c r="H650" s="436">
        <v>47</v>
      </c>
      <c r="I650" s="436">
        <v>63</v>
      </c>
      <c r="J650" s="436">
        <v>48</v>
      </c>
      <c r="K650" s="436">
        <v>38</v>
      </c>
      <c r="L650" s="436">
        <v>43</v>
      </c>
      <c r="M650" s="436">
        <v>43</v>
      </c>
      <c r="N650" s="437">
        <v>378</v>
      </c>
    </row>
    <row r="651" spans="1:14" x14ac:dyDescent="0.45">
      <c r="A651" s="425" t="s">
        <v>4289</v>
      </c>
      <c r="B651" s="436">
        <v>33</v>
      </c>
      <c r="C651" s="436">
        <v>39</v>
      </c>
      <c r="D651" s="436">
        <v>32</v>
      </c>
      <c r="E651" s="436">
        <v>40</v>
      </c>
      <c r="F651" s="436">
        <v>28</v>
      </c>
      <c r="G651" s="436">
        <v>41</v>
      </c>
      <c r="H651" s="436">
        <v>33</v>
      </c>
      <c r="I651" s="436">
        <v>41</v>
      </c>
      <c r="J651" s="436">
        <v>38</v>
      </c>
      <c r="K651" s="436">
        <v>35</v>
      </c>
      <c r="L651" s="436">
        <v>26</v>
      </c>
      <c r="M651" s="436">
        <v>32</v>
      </c>
      <c r="N651" s="437">
        <v>418</v>
      </c>
    </row>
    <row r="652" spans="1:14" x14ac:dyDescent="0.45">
      <c r="A652" s="425" t="s">
        <v>3710</v>
      </c>
      <c r="B652" s="436">
        <v>99</v>
      </c>
      <c r="C652" s="436">
        <v>105</v>
      </c>
      <c r="D652" s="436">
        <v>118</v>
      </c>
      <c r="E652" s="436">
        <v>101</v>
      </c>
      <c r="F652" s="436"/>
      <c r="G652" s="436"/>
      <c r="H652" s="436"/>
      <c r="I652" s="436"/>
      <c r="J652" s="436"/>
      <c r="K652" s="436"/>
      <c r="L652" s="436"/>
      <c r="M652" s="436"/>
      <c r="N652" s="437">
        <v>423</v>
      </c>
    </row>
    <row r="653" spans="1:14" x14ac:dyDescent="0.45">
      <c r="A653" s="425" t="s">
        <v>3709</v>
      </c>
      <c r="B653" s="436">
        <v>119</v>
      </c>
      <c r="C653" s="436">
        <v>99</v>
      </c>
      <c r="D653" s="436">
        <v>86</v>
      </c>
      <c r="E653" s="436">
        <v>122</v>
      </c>
      <c r="F653" s="436"/>
      <c r="G653" s="436"/>
      <c r="H653" s="436"/>
      <c r="I653" s="436"/>
      <c r="J653" s="436"/>
      <c r="K653" s="436"/>
      <c r="L653" s="436"/>
      <c r="M653" s="436"/>
      <c r="N653" s="437">
        <v>426</v>
      </c>
    </row>
    <row r="654" spans="1:14" x14ac:dyDescent="0.45">
      <c r="A654" s="425" t="s">
        <v>3708</v>
      </c>
      <c r="B654" s="436"/>
      <c r="C654" s="436"/>
      <c r="D654" s="436"/>
      <c r="E654" s="436"/>
      <c r="F654" s="436">
        <v>212</v>
      </c>
      <c r="G654" s="436">
        <v>243</v>
      </c>
      <c r="H654" s="436">
        <v>239</v>
      </c>
      <c r="I654" s="436">
        <v>252</v>
      </c>
      <c r="J654" s="436">
        <v>200</v>
      </c>
      <c r="K654" s="436">
        <v>241</v>
      </c>
      <c r="L654" s="436">
        <v>225</v>
      </c>
      <c r="M654" s="436">
        <v>189</v>
      </c>
      <c r="N654" s="437">
        <v>1801</v>
      </c>
    </row>
    <row r="655" spans="1:14" x14ac:dyDescent="0.45">
      <c r="A655" s="425" t="s">
        <v>4104</v>
      </c>
      <c r="B655" s="436"/>
      <c r="C655" s="436"/>
      <c r="D655" s="436"/>
      <c r="E655" s="436"/>
      <c r="F655" s="436"/>
      <c r="G655" s="436"/>
      <c r="H655" s="436">
        <v>168</v>
      </c>
      <c r="I655" s="436">
        <v>177</v>
      </c>
      <c r="J655" s="436">
        <v>165</v>
      </c>
      <c r="K655" s="436">
        <v>194</v>
      </c>
      <c r="L655" s="436">
        <v>158</v>
      </c>
      <c r="M655" s="436">
        <v>179</v>
      </c>
      <c r="N655" s="437">
        <v>1041</v>
      </c>
    </row>
    <row r="656" spans="1:14" x14ac:dyDescent="0.45">
      <c r="A656" s="425" t="s">
        <v>4103</v>
      </c>
      <c r="B656" s="436">
        <v>146</v>
      </c>
      <c r="C656" s="436">
        <v>180</v>
      </c>
      <c r="D656" s="436">
        <v>159</v>
      </c>
      <c r="E656" s="436">
        <v>198</v>
      </c>
      <c r="F656" s="436">
        <v>172</v>
      </c>
      <c r="G656" s="436">
        <v>168</v>
      </c>
      <c r="H656" s="436"/>
      <c r="I656" s="436"/>
      <c r="J656" s="436"/>
      <c r="K656" s="436"/>
      <c r="L656" s="436"/>
      <c r="M656" s="436"/>
      <c r="N656" s="437">
        <v>1023</v>
      </c>
    </row>
    <row r="657" spans="1:14" x14ac:dyDescent="0.45">
      <c r="A657" s="425" t="s">
        <v>4563</v>
      </c>
      <c r="B657" s="436"/>
      <c r="C657" s="436"/>
      <c r="D657" s="436"/>
      <c r="E657" s="436"/>
      <c r="F657" s="436">
        <v>55</v>
      </c>
      <c r="G657" s="436">
        <v>36</v>
      </c>
      <c r="H657" s="436">
        <v>51</v>
      </c>
      <c r="I657" s="436">
        <v>30</v>
      </c>
      <c r="J657" s="436">
        <v>37</v>
      </c>
      <c r="K657" s="436">
        <v>23</v>
      </c>
      <c r="L657" s="436">
        <v>39</v>
      </c>
      <c r="M657" s="436">
        <v>10</v>
      </c>
      <c r="N657" s="437">
        <v>281</v>
      </c>
    </row>
    <row r="658" spans="1:14" x14ac:dyDescent="0.45">
      <c r="A658" s="425" t="s">
        <v>4231</v>
      </c>
      <c r="B658" s="436">
        <v>38</v>
      </c>
      <c r="C658" s="436">
        <v>40</v>
      </c>
      <c r="D658" s="436">
        <v>51</v>
      </c>
      <c r="E658" s="436">
        <v>47</v>
      </c>
      <c r="F658" s="436">
        <v>40</v>
      </c>
      <c r="G658" s="436">
        <v>48</v>
      </c>
      <c r="H658" s="436">
        <v>38</v>
      </c>
      <c r="I658" s="436">
        <v>37</v>
      </c>
      <c r="J658" s="436">
        <v>48</v>
      </c>
      <c r="K658" s="436">
        <v>37</v>
      </c>
      <c r="L658" s="436">
        <v>33</v>
      </c>
      <c r="M658" s="436">
        <v>39</v>
      </c>
      <c r="N658" s="437">
        <v>496</v>
      </c>
    </row>
    <row r="659" spans="1:14" x14ac:dyDescent="0.45">
      <c r="A659" s="425" t="s">
        <v>4326</v>
      </c>
      <c r="B659" s="436"/>
      <c r="C659" s="436"/>
      <c r="D659" s="436"/>
      <c r="E659" s="436"/>
      <c r="F659" s="436">
        <v>172</v>
      </c>
      <c r="G659" s="436">
        <v>204</v>
      </c>
      <c r="H659" s="436">
        <v>171</v>
      </c>
      <c r="I659" s="436">
        <v>205</v>
      </c>
      <c r="J659" s="436">
        <v>172</v>
      </c>
      <c r="K659" s="436">
        <v>202</v>
      </c>
      <c r="L659" s="436">
        <v>186</v>
      </c>
      <c r="M659" s="436">
        <v>216</v>
      </c>
      <c r="N659" s="437">
        <v>1528</v>
      </c>
    </row>
    <row r="660" spans="1:14" x14ac:dyDescent="0.45">
      <c r="A660" s="425" t="s">
        <v>4325</v>
      </c>
      <c r="B660" s="436">
        <v>192</v>
      </c>
      <c r="C660" s="436">
        <v>190</v>
      </c>
      <c r="D660" s="436">
        <v>211</v>
      </c>
      <c r="E660" s="436">
        <v>201</v>
      </c>
      <c r="F660" s="436"/>
      <c r="G660" s="436"/>
      <c r="H660" s="436"/>
      <c r="I660" s="436"/>
      <c r="J660" s="436"/>
      <c r="K660" s="436"/>
      <c r="L660" s="436"/>
      <c r="M660" s="436"/>
      <c r="N660" s="437">
        <v>794</v>
      </c>
    </row>
    <row r="661" spans="1:14" x14ac:dyDescent="0.45">
      <c r="A661" s="425" t="s">
        <v>4400</v>
      </c>
      <c r="B661" s="436">
        <v>184</v>
      </c>
      <c r="C661" s="436">
        <v>165</v>
      </c>
      <c r="D661" s="436">
        <v>157</v>
      </c>
      <c r="E661" s="436">
        <v>194</v>
      </c>
      <c r="F661" s="436"/>
      <c r="G661" s="436"/>
      <c r="H661" s="436"/>
      <c r="I661" s="436"/>
      <c r="J661" s="436"/>
      <c r="K661" s="436"/>
      <c r="L661" s="436"/>
      <c r="M661" s="436"/>
      <c r="N661" s="437">
        <v>700</v>
      </c>
    </row>
    <row r="662" spans="1:14" x14ac:dyDescent="0.45">
      <c r="A662" s="425" t="s">
        <v>4399</v>
      </c>
      <c r="B662" s="436"/>
      <c r="C662" s="436"/>
      <c r="D662" s="436"/>
      <c r="E662" s="436"/>
      <c r="F662" s="436">
        <v>333</v>
      </c>
      <c r="G662" s="436">
        <v>361</v>
      </c>
      <c r="H662" s="436">
        <v>362</v>
      </c>
      <c r="I662" s="436">
        <v>337</v>
      </c>
      <c r="J662" s="436">
        <v>284</v>
      </c>
      <c r="K662" s="436">
        <v>371</v>
      </c>
      <c r="L662" s="436">
        <v>309</v>
      </c>
      <c r="M662" s="436">
        <v>320</v>
      </c>
      <c r="N662" s="437">
        <v>2677</v>
      </c>
    </row>
    <row r="663" spans="1:14" x14ac:dyDescent="0.45">
      <c r="A663" s="425" t="s">
        <v>4398</v>
      </c>
      <c r="B663" s="436">
        <v>102</v>
      </c>
      <c r="C663" s="436">
        <v>148</v>
      </c>
      <c r="D663" s="436">
        <v>116</v>
      </c>
      <c r="E663" s="436">
        <v>130</v>
      </c>
      <c r="F663" s="436"/>
      <c r="G663" s="436"/>
      <c r="H663" s="436"/>
      <c r="I663" s="436"/>
      <c r="J663" s="436"/>
      <c r="K663" s="436"/>
      <c r="L663" s="436"/>
      <c r="M663" s="436"/>
      <c r="N663" s="437">
        <v>496</v>
      </c>
    </row>
    <row r="664" spans="1:14" x14ac:dyDescent="0.45">
      <c r="A664" s="425" t="s">
        <v>4397</v>
      </c>
      <c r="B664" s="436">
        <v>100</v>
      </c>
      <c r="C664" s="436">
        <v>94</v>
      </c>
      <c r="D664" s="436">
        <v>90</v>
      </c>
      <c r="E664" s="436">
        <v>101</v>
      </c>
      <c r="F664" s="436"/>
      <c r="G664" s="436"/>
      <c r="H664" s="436"/>
      <c r="I664" s="436"/>
      <c r="J664" s="436"/>
      <c r="K664" s="436"/>
      <c r="L664" s="436"/>
      <c r="M664" s="436"/>
      <c r="N664" s="437">
        <v>385</v>
      </c>
    </row>
    <row r="665" spans="1:14" x14ac:dyDescent="0.45">
      <c r="A665" s="425" t="s">
        <v>3755</v>
      </c>
      <c r="B665" s="436">
        <v>53</v>
      </c>
      <c r="C665" s="436">
        <v>52</v>
      </c>
      <c r="D665" s="436">
        <v>45</v>
      </c>
      <c r="E665" s="436">
        <v>46</v>
      </c>
      <c r="F665" s="436">
        <v>50</v>
      </c>
      <c r="G665" s="436">
        <v>42</v>
      </c>
      <c r="H665" s="436">
        <v>45</v>
      </c>
      <c r="I665" s="436">
        <v>57</v>
      </c>
      <c r="J665" s="436">
        <v>50</v>
      </c>
      <c r="K665" s="436">
        <v>45</v>
      </c>
      <c r="L665" s="436">
        <v>42</v>
      </c>
      <c r="M665" s="436">
        <v>57</v>
      </c>
      <c r="N665" s="437">
        <v>584</v>
      </c>
    </row>
    <row r="666" spans="1:14" x14ac:dyDescent="0.45">
      <c r="A666" s="425" t="s">
        <v>4742</v>
      </c>
      <c r="B666" s="436"/>
      <c r="C666" s="436"/>
      <c r="D666" s="436"/>
      <c r="E666" s="436"/>
      <c r="F666" s="436">
        <v>36</v>
      </c>
      <c r="G666" s="436">
        <v>51</v>
      </c>
      <c r="H666" s="436">
        <v>49</v>
      </c>
      <c r="I666" s="436">
        <v>54</v>
      </c>
      <c r="J666" s="436">
        <v>46</v>
      </c>
      <c r="K666" s="436">
        <v>59</v>
      </c>
      <c r="L666" s="436">
        <v>44</v>
      </c>
      <c r="M666" s="436">
        <v>50</v>
      </c>
      <c r="N666" s="437">
        <v>389</v>
      </c>
    </row>
    <row r="667" spans="1:14" x14ac:dyDescent="0.45">
      <c r="A667" s="425" t="s">
        <v>4741</v>
      </c>
      <c r="B667" s="436">
        <v>47</v>
      </c>
      <c r="C667" s="436">
        <v>57</v>
      </c>
      <c r="D667" s="436">
        <v>62</v>
      </c>
      <c r="E667" s="436">
        <v>51</v>
      </c>
      <c r="F667" s="436"/>
      <c r="G667" s="436"/>
      <c r="H667" s="436"/>
      <c r="I667" s="436"/>
      <c r="J667" s="436"/>
      <c r="K667" s="436"/>
      <c r="L667" s="436"/>
      <c r="M667" s="436"/>
      <c r="N667" s="437">
        <v>217</v>
      </c>
    </row>
    <row r="668" spans="1:14" x14ac:dyDescent="0.45">
      <c r="A668" s="425" t="s">
        <v>11151</v>
      </c>
      <c r="B668" s="436">
        <v>112</v>
      </c>
      <c r="C668" s="436">
        <v>116</v>
      </c>
      <c r="D668" s="436">
        <v>132</v>
      </c>
      <c r="E668" s="436">
        <v>107</v>
      </c>
      <c r="F668" s="436"/>
      <c r="G668" s="436"/>
      <c r="H668" s="436"/>
      <c r="I668" s="436"/>
      <c r="J668" s="436"/>
      <c r="K668" s="436"/>
      <c r="L668" s="436"/>
      <c r="M668" s="436"/>
      <c r="N668" s="437">
        <v>467</v>
      </c>
    </row>
    <row r="669" spans="1:14" x14ac:dyDescent="0.45">
      <c r="A669" s="425" t="s">
        <v>3756</v>
      </c>
      <c r="B669" s="436"/>
      <c r="C669" s="436"/>
      <c r="D669" s="436"/>
      <c r="E669" s="436"/>
      <c r="F669" s="436">
        <v>123</v>
      </c>
      <c r="G669" s="436">
        <v>158</v>
      </c>
      <c r="H669" s="436">
        <v>78</v>
      </c>
      <c r="I669" s="436">
        <v>103</v>
      </c>
      <c r="J669" s="436">
        <v>78</v>
      </c>
      <c r="K669" s="436">
        <v>84</v>
      </c>
      <c r="L669" s="436">
        <v>72</v>
      </c>
      <c r="M669" s="436">
        <v>82</v>
      </c>
      <c r="N669" s="437">
        <v>778</v>
      </c>
    </row>
    <row r="670" spans="1:14" x14ac:dyDescent="0.45">
      <c r="A670" s="425" t="s">
        <v>3978</v>
      </c>
      <c r="B670" s="436">
        <v>8</v>
      </c>
      <c r="C670" s="436">
        <v>5</v>
      </c>
      <c r="D670" s="436">
        <v>12</v>
      </c>
      <c r="E670" s="436">
        <v>11</v>
      </c>
      <c r="F670" s="436">
        <v>14</v>
      </c>
      <c r="G670" s="436">
        <v>18</v>
      </c>
      <c r="H670" s="436">
        <v>16</v>
      </c>
      <c r="I670" s="436">
        <v>9</v>
      </c>
      <c r="J670" s="436">
        <v>17</v>
      </c>
      <c r="K670" s="436">
        <v>13</v>
      </c>
      <c r="L670" s="436">
        <v>13</v>
      </c>
      <c r="M670" s="436">
        <v>15</v>
      </c>
      <c r="N670" s="437">
        <v>151</v>
      </c>
    </row>
    <row r="671" spans="1:14" x14ac:dyDescent="0.45">
      <c r="A671" s="425" t="s">
        <v>4576</v>
      </c>
      <c r="B671" s="436">
        <v>41</v>
      </c>
      <c r="C671" s="436">
        <v>34</v>
      </c>
      <c r="D671" s="436">
        <v>46</v>
      </c>
      <c r="E671" s="436">
        <v>55</v>
      </c>
      <c r="F671" s="436">
        <v>100</v>
      </c>
      <c r="G671" s="436">
        <v>121</v>
      </c>
      <c r="H671" s="436">
        <v>120</v>
      </c>
      <c r="I671" s="436">
        <v>112</v>
      </c>
      <c r="J671" s="436">
        <v>71</v>
      </c>
      <c r="K671" s="436">
        <v>92</v>
      </c>
      <c r="L671" s="436">
        <v>94</v>
      </c>
      <c r="M671" s="436">
        <v>75</v>
      </c>
      <c r="N671" s="437">
        <v>961</v>
      </c>
    </row>
    <row r="672" spans="1:14" x14ac:dyDescent="0.45">
      <c r="A672" s="425" t="s">
        <v>4401</v>
      </c>
      <c r="B672" s="436"/>
      <c r="C672" s="436"/>
      <c r="D672" s="436"/>
      <c r="E672" s="436"/>
      <c r="F672" s="436">
        <v>57</v>
      </c>
      <c r="G672" s="436">
        <v>59</v>
      </c>
      <c r="H672" s="436">
        <v>56</v>
      </c>
      <c r="I672" s="436">
        <v>62</v>
      </c>
      <c r="J672" s="436">
        <v>52</v>
      </c>
      <c r="K672" s="436">
        <v>71</v>
      </c>
      <c r="L672" s="436">
        <v>58</v>
      </c>
      <c r="M672" s="436">
        <v>84</v>
      </c>
      <c r="N672" s="437">
        <v>499</v>
      </c>
    </row>
    <row r="673" spans="1:14" x14ac:dyDescent="0.45">
      <c r="A673" s="425" t="s">
        <v>4402</v>
      </c>
      <c r="B673" s="436">
        <v>55</v>
      </c>
      <c r="C673" s="436">
        <v>51</v>
      </c>
      <c r="D673" s="436">
        <v>59</v>
      </c>
      <c r="E673" s="436">
        <v>54</v>
      </c>
      <c r="F673" s="436"/>
      <c r="G673" s="436"/>
      <c r="H673" s="436"/>
      <c r="I673" s="436"/>
      <c r="J673" s="436"/>
      <c r="K673" s="436"/>
      <c r="L673" s="436"/>
      <c r="M673" s="436"/>
      <c r="N673" s="437">
        <v>219</v>
      </c>
    </row>
    <row r="674" spans="1:14" x14ac:dyDescent="0.45">
      <c r="A674" s="425" t="s">
        <v>11152</v>
      </c>
      <c r="B674" s="436">
        <v>64</v>
      </c>
      <c r="C674" s="436">
        <v>83</v>
      </c>
      <c r="D674" s="436">
        <v>81</v>
      </c>
      <c r="E674" s="436">
        <v>72</v>
      </c>
      <c r="F674" s="436">
        <v>78</v>
      </c>
      <c r="G674" s="436">
        <v>81</v>
      </c>
      <c r="H674" s="436">
        <v>73</v>
      </c>
      <c r="I674" s="436">
        <v>65</v>
      </c>
      <c r="J674" s="436">
        <v>75</v>
      </c>
      <c r="K674" s="436">
        <v>67</v>
      </c>
      <c r="L674" s="436">
        <v>51</v>
      </c>
      <c r="M674" s="436">
        <v>62</v>
      </c>
      <c r="N674" s="437">
        <v>852</v>
      </c>
    </row>
    <row r="675" spans="1:14" x14ac:dyDescent="0.45">
      <c r="A675" s="425" t="s">
        <v>4176</v>
      </c>
      <c r="B675" s="436"/>
      <c r="C675" s="436"/>
      <c r="D675" s="436"/>
      <c r="E675" s="436"/>
      <c r="F675" s="436">
        <v>38</v>
      </c>
      <c r="G675" s="436">
        <v>54</v>
      </c>
      <c r="H675" s="436">
        <v>42</v>
      </c>
      <c r="I675" s="436">
        <v>30</v>
      </c>
      <c r="J675" s="436">
        <v>45</v>
      </c>
      <c r="K675" s="436">
        <v>36</v>
      </c>
      <c r="L675" s="436">
        <v>33</v>
      </c>
      <c r="M675" s="436">
        <v>41</v>
      </c>
      <c r="N675" s="437">
        <v>319</v>
      </c>
    </row>
    <row r="676" spans="1:14" x14ac:dyDescent="0.45">
      <c r="A676" s="425" t="s">
        <v>4177</v>
      </c>
      <c r="B676" s="436">
        <v>34</v>
      </c>
      <c r="C676" s="436">
        <v>37</v>
      </c>
      <c r="D676" s="436">
        <v>37</v>
      </c>
      <c r="E676" s="436">
        <v>37</v>
      </c>
      <c r="F676" s="436"/>
      <c r="G676" s="436"/>
      <c r="H676" s="436"/>
      <c r="I676" s="436"/>
      <c r="J676" s="436"/>
      <c r="K676" s="436"/>
      <c r="L676" s="436"/>
      <c r="M676" s="436"/>
      <c r="N676" s="437">
        <v>145</v>
      </c>
    </row>
    <row r="677" spans="1:14" x14ac:dyDescent="0.45">
      <c r="A677" s="425" t="s">
        <v>4432</v>
      </c>
      <c r="B677" s="436">
        <v>113</v>
      </c>
      <c r="C677" s="436">
        <v>110</v>
      </c>
      <c r="D677" s="436">
        <v>104</v>
      </c>
      <c r="E677" s="436">
        <v>131</v>
      </c>
      <c r="F677" s="436">
        <v>1</v>
      </c>
      <c r="G677" s="436"/>
      <c r="H677" s="436"/>
      <c r="I677" s="436"/>
      <c r="J677" s="436"/>
      <c r="K677" s="436"/>
      <c r="L677" s="436"/>
      <c r="M677" s="436"/>
      <c r="N677" s="437">
        <v>459</v>
      </c>
    </row>
    <row r="678" spans="1:14" x14ac:dyDescent="0.45">
      <c r="A678" s="425" t="s">
        <v>4434</v>
      </c>
      <c r="B678" s="436">
        <v>95</v>
      </c>
      <c r="C678" s="436">
        <v>95</v>
      </c>
      <c r="D678" s="436">
        <v>99</v>
      </c>
      <c r="E678" s="436">
        <v>108</v>
      </c>
      <c r="F678" s="436"/>
      <c r="G678" s="436"/>
      <c r="H678" s="436"/>
      <c r="I678" s="436"/>
      <c r="J678" s="436"/>
      <c r="K678" s="436"/>
      <c r="L678" s="436"/>
      <c r="M678" s="436"/>
      <c r="N678" s="437">
        <v>397</v>
      </c>
    </row>
    <row r="679" spans="1:14" x14ac:dyDescent="0.45">
      <c r="A679" s="425" t="s">
        <v>4435</v>
      </c>
      <c r="B679" s="436"/>
      <c r="C679" s="436"/>
      <c r="D679" s="436"/>
      <c r="E679" s="436"/>
      <c r="F679" s="436">
        <v>320</v>
      </c>
      <c r="G679" s="436">
        <v>305</v>
      </c>
      <c r="H679" s="436">
        <v>248</v>
      </c>
      <c r="I679" s="436">
        <v>294</v>
      </c>
      <c r="J679" s="436">
        <v>224</v>
      </c>
      <c r="K679" s="436">
        <v>223</v>
      </c>
      <c r="L679" s="436">
        <v>199</v>
      </c>
      <c r="M679" s="436">
        <v>191</v>
      </c>
      <c r="N679" s="437">
        <v>2004</v>
      </c>
    </row>
    <row r="680" spans="1:14" x14ac:dyDescent="0.45">
      <c r="A680" s="425" t="s">
        <v>4436</v>
      </c>
      <c r="B680" s="436"/>
      <c r="C680" s="436"/>
      <c r="D680" s="436"/>
      <c r="E680" s="436"/>
      <c r="F680" s="436">
        <v>5</v>
      </c>
      <c r="G680" s="436">
        <v>5</v>
      </c>
      <c r="H680" s="436">
        <v>9</v>
      </c>
      <c r="I680" s="436">
        <v>18</v>
      </c>
      <c r="J680" s="436">
        <v>27</v>
      </c>
      <c r="K680" s="436">
        <v>28</v>
      </c>
      <c r="L680" s="436">
        <v>27</v>
      </c>
      <c r="M680" s="436">
        <v>26</v>
      </c>
      <c r="N680" s="437">
        <v>145</v>
      </c>
    </row>
    <row r="681" spans="1:14" x14ac:dyDescent="0.45">
      <c r="A681" s="425" t="s">
        <v>4433</v>
      </c>
      <c r="B681" s="436">
        <v>94</v>
      </c>
      <c r="C681" s="436">
        <v>89</v>
      </c>
      <c r="D681" s="436">
        <v>97</v>
      </c>
      <c r="E681" s="436">
        <v>92</v>
      </c>
      <c r="F681" s="436"/>
      <c r="G681" s="436"/>
      <c r="H681" s="436"/>
      <c r="I681" s="436"/>
      <c r="J681" s="436"/>
      <c r="K681" s="436"/>
      <c r="L681" s="436"/>
      <c r="M681" s="436"/>
      <c r="N681" s="437">
        <v>372</v>
      </c>
    </row>
    <row r="682" spans="1:14" x14ac:dyDescent="0.45">
      <c r="A682" s="425" t="s">
        <v>3712</v>
      </c>
      <c r="B682" s="436">
        <v>100</v>
      </c>
      <c r="C682" s="436">
        <v>119</v>
      </c>
      <c r="D682" s="436">
        <v>115</v>
      </c>
      <c r="E682" s="436">
        <v>107</v>
      </c>
      <c r="F682" s="436"/>
      <c r="G682" s="436"/>
      <c r="H682" s="436"/>
      <c r="I682" s="436"/>
      <c r="J682" s="436"/>
      <c r="K682" s="436"/>
      <c r="L682" s="436"/>
      <c r="M682" s="436"/>
      <c r="N682" s="437">
        <v>441</v>
      </c>
    </row>
    <row r="683" spans="1:14" x14ac:dyDescent="0.45">
      <c r="A683" s="425" t="s">
        <v>3711</v>
      </c>
      <c r="B683" s="436">
        <v>83</v>
      </c>
      <c r="C683" s="436">
        <v>72</v>
      </c>
      <c r="D683" s="436">
        <v>94</v>
      </c>
      <c r="E683" s="436">
        <v>87</v>
      </c>
      <c r="F683" s="436"/>
      <c r="G683" s="436"/>
      <c r="H683" s="436"/>
      <c r="I683" s="436"/>
      <c r="J683" s="436"/>
      <c r="K683" s="436"/>
      <c r="L683" s="436"/>
      <c r="M683" s="436"/>
      <c r="N683" s="437">
        <v>336</v>
      </c>
    </row>
    <row r="684" spans="1:14" x14ac:dyDescent="0.45">
      <c r="A684" s="425" t="s">
        <v>3713</v>
      </c>
      <c r="B684" s="436">
        <v>116</v>
      </c>
      <c r="C684" s="436">
        <v>146</v>
      </c>
      <c r="D684" s="436">
        <v>121</v>
      </c>
      <c r="E684" s="436">
        <v>145</v>
      </c>
      <c r="F684" s="436"/>
      <c r="G684" s="436"/>
      <c r="H684" s="436"/>
      <c r="I684" s="436"/>
      <c r="J684" s="436"/>
      <c r="K684" s="436"/>
      <c r="L684" s="436"/>
      <c r="M684" s="436"/>
      <c r="N684" s="437">
        <v>528</v>
      </c>
    </row>
    <row r="685" spans="1:14" x14ac:dyDescent="0.45">
      <c r="A685" s="425" t="s">
        <v>11153</v>
      </c>
      <c r="B685" s="436"/>
      <c r="C685" s="436"/>
      <c r="D685" s="436"/>
      <c r="E685" s="436"/>
      <c r="F685" s="436">
        <v>342</v>
      </c>
      <c r="G685" s="436">
        <v>350</v>
      </c>
      <c r="H685" s="436">
        <v>315</v>
      </c>
      <c r="I685" s="436">
        <v>365</v>
      </c>
      <c r="J685" s="436">
        <v>351</v>
      </c>
      <c r="K685" s="436">
        <v>352</v>
      </c>
      <c r="L685" s="436">
        <v>308</v>
      </c>
      <c r="M685" s="436">
        <v>347</v>
      </c>
      <c r="N685" s="437">
        <v>2730</v>
      </c>
    </row>
    <row r="686" spans="1:14" x14ac:dyDescent="0.45">
      <c r="A686" s="425" t="s">
        <v>3828</v>
      </c>
      <c r="B686" s="436">
        <v>20</v>
      </c>
      <c r="C686" s="436">
        <v>23</v>
      </c>
      <c r="D686" s="436">
        <v>24</v>
      </c>
      <c r="E686" s="436">
        <v>26</v>
      </c>
      <c r="F686" s="436">
        <v>26</v>
      </c>
      <c r="G686" s="436">
        <v>27</v>
      </c>
      <c r="H686" s="436">
        <v>28</v>
      </c>
      <c r="I686" s="436">
        <v>19</v>
      </c>
      <c r="J686" s="436">
        <v>26</v>
      </c>
      <c r="K686" s="436">
        <v>25</v>
      </c>
      <c r="L686" s="436">
        <v>12</v>
      </c>
      <c r="M686" s="436">
        <v>24</v>
      </c>
      <c r="N686" s="437">
        <v>280</v>
      </c>
    </row>
    <row r="687" spans="1:14" x14ac:dyDescent="0.45">
      <c r="A687" s="425" t="s">
        <v>3810</v>
      </c>
      <c r="B687" s="436"/>
      <c r="C687" s="436"/>
      <c r="D687" s="436"/>
      <c r="E687" s="436"/>
      <c r="F687" s="436">
        <v>68</v>
      </c>
      <c r="G687" s="436">
        <v>70</v>
      </c>
      <c r="H687" s="436">
        <v>52</v>
      </c>
      <c r="I687" s="436">
        <v>58</v>
      </c>
      <c r="J687" s="436">
        <v>49</v>
      </c>
      <c r="K687" s="436">
        <v>74</v>
      </c>
      <c r="L687" s="436">
        <v>56</v>
      </c>
      <c r="M687" s="436">
        <v>78</v>
      </c>
      <c r="N687" s="437">
        <v>505</v>
      </c>
    </row>
    <row r="688" spans="1:14" x14ac:dyDescent="0.45">
      <c r="A688" s="425" t="s">
        <v>3811</v>
      </c>
      <c r="B688" s="436">
        <v>71</v>
      </c>
      <c r="C688" s="436">
        <v>71</v>
      </c>
      <c r="D688" s="436">
        <v>63</v>
      </c>
      <c r="E688" s="436">
        <v>77</v>
      </c>
      <c r="F688" s="436"/>
      <c r="G688" s="436">
        <v>1</v>
      </c>
      <c r="H688" s="436"/>
      <c r="I688" s="436"/>
      <c r="J688" s="436"/>
      <c r="K688" s="436"/>
      <c r="L688" s="436"/>
      <c r="M688" s="436"/>
      <c r="N688" s="437">
        <v>283</v>
      </c>
    </row>
    <row r="689" spans="1:14" x14ac:dyDescent="0.45">
      <c r="A689" s="425" t="s">
        <v>3714</v>
      </c>
      <c r="B689" s="436">
        <v>172</v>
      </c>
      <c r="C689" s="436">
        <v>189</v>
      </c>
      <c r="D689" s="436">
        <v>183</v>
      </c>
      <c r="E689" s="436">
        <v>195</v>
      </c>
      <c r="F689" s="436"/>
      <c r="G689" s="436"/>
      <c r="H689" s="436"/>
      <c r="I689" s="436"/>
      <c r="J689" s="436"/>
      <c r="K689" s="436"/>
      <c r="L689" s="436"/>
      <c r="M689" s="436"/>
      <c r="N689" s="437">
        <v>739</v>
      </c>
    </row>
    <row r="690" spans="1:14" x14ac:dyDescent="0.45">
      <c r="A690" s="425" t="s">
        <v>3715</v>
      </c>
      <c r="B690" s="436"/>
      <c r="C690" s="436"/>
      <c r="D690" s="436"/>
      <c r="E690" s="436"/>
      <c r="F690" s="436">
        <v>159</v>
      </c>
      <c r="G690" s="436">
        <v>170</v>
      </c>
      <c r="H690" s="436">
        <v>146</v>
      </c>
      <c r="I690" s="436">
        <v>172</v>
      </c>
      <c r="J690" s="436">
        <v>167</v>
      </c>
      <c r="K690" s="436">
        <v>184</v>
      </c>
      <c r="L690" s="436">
        <v>175</v>
      </c>
      <c r="M690" s="436">
        <v>152</v>
      </c>
      <c r="N690" s="437">
        <v>1325</v>
      </c>
    </row>
    <row r="691" spans="1:14" x14ac:dyDescent="0.45">
      <c r="A691" s="425" t="s">
        <v>4440</v>
      </c>
      <c r="B691" s="436"/>
      <c r="C691" s="436"/>
      <c r="D691" s="436"/>
      <c r="E691" s="436"/>
      <c r="F691" s="436"/>
      <c r="G691" s="436"/>
      <c r="H691" s="436">
        <v>507</v>
      </c>
      <c r="I691" s="436">
        <v>525</v>
      </c>
      <c r="J691" s="436">
        <v>483</v>
      </c>
      <c r="K691" s="436">
        <v>526</v>
      </c>
      <c r="L691" s="436">
        <v>474</v>
      </c>
      <c r="M691" s="436">
        <v>505</v>
      </c>
      <c r="N691" s="437">
        <v>3020</v>
      </c>
    </row>
    <row r="692" spans="1:14" x14ac:dyDescent="0.45">
      <c r="A692" s="425" t="s">
        <v>4437</v>
      </c>
      <c r="B692" s="436">
        <v>134</v>
      </c>
      <c r="C692" s="436">
        <v>149</v>
      </c>
      <c r="D692" s="436">
        <v>125</v>
      </c>
      <c r="E692" s="436">
        <v>167</v>
      </c>
      <c r="F692" s="436">
        <v>162</v>
      </c>
      <c r="G692" s="436">
        <v>130</v>
      </c>
      <c r="H692" s="436"/>
      <c r="I692" s="436"/>
      <c r="J692" s="436"/>
      <c r="K692" s="436"/>
      <c r="L692" s="436"/>
      <c r="M692" s="436"/>
      <c r="N692" s="437">
        <v>867</v>
      </c>
    </row>
    <row r="693" spans="1:14" x14ac:dyDescent="0.45">
      <c r="A693" s="425" t="s">
        <v>4439</v>
      </c>
      <c r="B693" s="436">
        <v>208</v>
      </c>
      <c r="C693" s="436">
        <v>242</v>
      </c>
      <c r="D693" s="436">
        <v>189</v>
      </c>
      <c r="E693" s="436">
        <v>188</v>
      </c>
      <c r="F693" s="436">
        <v>233</v>
      </c>
      <c r="G693" s="436">
        <v>225</v>
      </c>
      <c r="H693" s="436"/>
      <c r="I693" s="436"/>
      <c r="J693" s="436"/>
      <c r="K693" s="436"/>
      <c r="L693" s="436"/>
      <c r="M693" s="436"/>
      <c r="N693" s="437">
        <v>1285</v>
      </c>
    </row>
    <row r="694" spans="1:14" x14ac:dyDescent="0.45">
      <c r="A694" s="425" t="s">
        <v>4438</v>
      </c>
      <c r="B694" s="436">
        <v>133</v>
      </c>
      <c r="C694" s="436">
        <v>140</v>
      </c>
      <c r="D694" s="436">
        <v>158</v>
      </c>
      <c r="E694" s="436">
        <v>167</v>
      </c>
      <c r="F694" s="436">
        <v>127</v>
      </c>
      <c r="G694" s="436">
        <v>161</v>
      </c>
      <c r="H694" s="436"/>
      <c r="I694" s="436"/>
      <c r="J694" s="436"/>
      <c r="K694" s="436"/>
      <c r="L694" s="436"/>
      <c r="M694" s="436"/>
      <c r="N694" s="437">
        <v>886</v>
      </c>
    </row>
    <row r="695" spans="1:14" x14ac:dyDescent="0.45">
      <c r="A695" s="425" t="s">
        <v>4273</v>
      </c>
      <c r="B695" s="436"/>
      <c r="C695" s="436"/>
      <c r="D695" s="436"/>
      <c r="E695" s="436"/>
      <c r="F695" s="436">
        <v>116</v>
      </c>
      <c r="G695" s="436">
        <v>110</v>
      </c>
      <c r="H695" s="436">
        <v>96</v>
      </c>
      <c r="I695" s="436">
        <v>119</v>
      </c>
      <c r="J695" s="436">
        <v>114</v>
      </c>
      <c r="K695" s="436">
        <v>137</v>
      </c>
      <c r="L695" s="436">
        <v>108</v>
      </c>
      <c r="M695" s="436">
        <v>123</v>
      </c>
      <c r="N695" s="437">
        <v>923</v>
      </c>
    </row>
    <row r="696" spans="1:14" x14ac:dyDescent="0.45">
      <c r="A696" s="425" t="s">
        <v>4274</v>
      </c>
      <c r="B696" s="436">
        <v>113</v>
      </c>
      <c r="C696" s="436">
        <v>132</v>
      </c>
      <c r="D696" s="436">
        <v>115</v>
      </c>
      <c r="E696" s="436">
        <v>133</v>
      </c>
      <c r="F696" s="436"/>
      <c r="G696" s="436"/>
      <c r="H696" s="436"/>
      <c r="I696" s="436"/>
      <c r="J696" s="436"/>
      <c r="K696" s="436"/>
      <c r="L696" s="436"/>
      <c r="M696" s="436"/>
      <c r="N696" s="437">
        <v>493</v>
      </c>
    </row>
    <row r="697" spans="1:14" x14ac:dyDescent="0.45">
      <c r="A697" s="425" t="s">
        <v>4768</v>
      </c>
      <c r="B697" s="436">
        <v>88</v>
      </c>
      <c r="C697" s="436">
        <v>92</v>
      </c>
      <c r="D697" s="436">
        <v>72</v>
      </c>
      <c r="E697" s="436">
        <v>77</v>
      </c>
      <c r="F697" s="436">
        <v>80</v>
      </c>
      <c r="G697" s="436">
        <v>103</v>
      </c>
      <c r="H697" s="436">
        <v>84</v>
      </c>
      <c r="I697" s="436">
        <v>87</v>
      </c>
      <c r="J697" s="436">
        <v>66</v>
      </c>
      <c r="K697" s="436">
        <v>96</v>
      </c>
      <c r="L697" s="436">
        <v>69</v>
      </c>
      <c r="M697" s="436">
        <v>80</v>
      </c>
      <c r="N697" s="437">
        <v>994</v>
      </c>
    </row>
    <row r="698" spans="1:14" x14ac:dyDescent="0.45">
      <c r="A698" s="425" t="s">
        <v>3920</v>
      </c>
      <c r="B698" s="436">
        <v>34</v>
      </c>
      <c r="C698" s="436">
        <v>47</v>
      </c>
      <c r="D698" s="436">
        <v>51</v>
      </c>
      <c r="E698" s="436">
        <v>55</v>
      </c>
      <c r="F698" s="436"/>
      <c r="G698" s="436"/>
      <c r="H698" s="436"/>
      <c r="I698" s="436"/>
      <c r="J698" s="436"/>
      <c r="K698" s="436"/>
      <c r="L698" s="436"/>
      <c r="M698" s="436"/>
      <c r="N698" s="437">
        <v>187</v>
      </c>
    </row>
    <row r="699" spans="1:14" x14ac:dyDescent="0.45">
      <c r="A699" s="425" t="s">
        <v>3919</v>
      </c>
      <c r="B699" s="436"/>
      <c r="C699" s="436"/>
      <c r="D699" s="436"/>
      <c r="E699" s="436"/>
      <c r="F699" s="436">
        <v>29</v>
      </c>
      <c r="G699" s="436">
        <v>42</v>
      </c>
      <c r="H699" s="436">
        <v>38</v>
      </c>
      <c r="I699" s="436">
        <v>39</v>
      </c>
      <c r="J699" s="436">
        <v>36</v>
      </c>
      <c r="K699" s="436">
        <v>48</v>
      </c>
      <c r="L699" s="436">
        <v>32</v>
      </c>
      <c r="M699" s="436">
        <v>44</v>
      </c>
      <c r="N699" s="437">
        <v>308</v>
      </c>
    </row>
    <row r="700" spans="1:14" x14ac:dyDescent="0.45">
      <c r="A700" s="425" t="s">
        <v>4327</v>
      </c>
      <c r="B700" s="436"/>
      <c r="C700" s="436"/>
      <c r="D700" s="436"/>
      <c r="E700" s="436"/>
      <c r="F700" s="436">
        <v>218</v>
      </c>
      <c r="G700" s="436">
        <v>237</v>
      </c>
      <c r="H700" s="436">
        <v>202</v>
      </c>
      <c r="I700" s="436">
        <v>256</v>
      </c>
      <c r="J700" s="436">
        <v>239</v>
      </c>
      <c r="K700" s="436">
        <v>249</v>
      </c>
      <c r="L700" s="436">
        <v>220</v>
      </c>
      <c r="M700" s="436">
        <v>243</v>
      </c>
      <c r="N700" s="437">
        <v>1864</v>
      </c>
    </row>
    <row r="701" spans="1:14" x14ac:dyDescent="0.45">
      <c r="A701" s="425" t="s">
        <v>4328</v>
      </c>
      <c r="B701" s="436">
        <v>215</v>
      </c>
      <c r="C701" s="436">
        <v>209</v>
      </c>
      <c r="D701" s="436">
        <v>218</v>
      </c>
      <c r="E701" s="436">
        <v>225</v>
      </c>
      <c r="F701" s="436"/>
      <c r="G701" s="436"/>
      <c r="H701" s="436"/>
      <c r="I701" s="436"/>
      <c r="J701" s="436"/>
      <c r="K701" s="436"/>
      <c r="L701" s="436"/>
      <c r="M701" s="436"/>
      <c r="N701" s="437">
        <v>867</v>
      </c>
    </row>
    <row r="702" spans="1:14" x14ac:dyDescent="0.45">
      <c r="A702" s="425" t="s">
        <v>4218</v>
      </c>
      <c r="B702" s="436">
        <v>20</v>
      </c>
      <c r="C702" s="436">
        <v>36</v>
      </c>
      <c r="D702" s="436">
        <v>38</v>
      </c>
      <c r="E702" s="436">
        <v>27</v>
      </c>
      <c r="F702" s="436">
        <v>36</v>
      </c>
      <c r="G702" s="436">
        <v>30</v>
      </c>
      <c r="H702" s="436">
        <v>35</v>
      </c>
      <c r="I702" s="436">
        <v>26</v>
      </c>
      <c r="J702" s="436">
        <v>27</v>
      </c>
      <c r="K702" s="436">
        <v>30</v>
      </c>
      <c r="L702" s="436">
        <v>22</v>
      </c>
      <c r="M702" s="436">
        <v>27</v>
      </c>
      <c r="N702" s="437">
        <v>354</v>
      </c>
    </row>
    <row r="703" spans="1:14" x14ac:dyDescent="0.45">
      <c r="A703" s="425" t="s">
        <v>4011</v>
      </c>
      <c r="B703" s="436">
        <v>168</v>
      </c>
      <c r="C703" s="436">
        <v>152</v>
      </c>
      <c r="D703" s="436">
        <v>148</v>
      </c>
      <c r="E703" s="436">
        <v>192</v>
      </c>
      <c r="F703" s="436"/>
      <c r="G703" s="436"/>
      <c r="H703" s="436"/>
      <c r="I703" s="436"/>
      <c r="J703" s="436"/>
      <c r="K703" s="436"/>
      <c r="L703" s="436"/>
      <c r="M703" s="436"/>
      <c r="N703" s="437">
        <v>660</v>
      </c>
    </row>
    <row r="704" spans="1:14" x14ac:dyDescent="0.45">
      <c r="A704" s="425" t="s">
        <v>4010</v>
      </c>
      <c r="B704" s="436"/>
      <c r="C704" s="436"/>
      <c r="D704" s="436"/>
      <c r="E704" s="436"/>
      <c r="F704" s="436">
        <v>145</v>
      </c>
      <c r="G704" s="436">
        <v>150</v>
      </c>
      <c r="H704" s="436">
        <v>141</v>
      </c>
      <c r="I704" s="436">
        <v>151</v>
      </c>
      <c r="J704" s="436">
        <v>125</v>
      </c>
      <c r="K704" s="436">
        <v>155</v>
      </c>
      <c r="L704" s="436">
        <v>136</v>
      </c>
      <c r="M704" s="436">
        <v>140</v>
      </c>
      <c r="N704" s="437">
        <v>1143</v>
      </c>
    </row>
    <row r="705" spans="1:14" x14ac:dyDescent="0.45">
      <c r="A705" s="425" t="s">
        <v>14169</v>
      </c>
      <c r="B705" s="436"/>
      <c r="C705" s="436"/>
      <c r="D705" s="436"/>
      <c r="E705" s="436"/>
      <c r="F705" s="436">
        <v>31</v>
      </c>
      <c r="G705" s="436">
        <v>38</v>
      </c>
      <c r="H705" s="436">
        <v>33</v>
      </c>
      <c r="I705" s="436">
        <v>33</v>
      </c>
      <c r="J705" s="436">
        <v>37</v>
      </c>
      <c r="K705" s="436">
        <v>33</v>
      </c>
      <c r="L705" s="436">
        <v>38</v>
      </c>
      <c r="M705" s="436">
        <v>38</v>
      </c>
      <c r="N705" s="437">
        <v>281</v>
      </c>
    </row>
    <row r="706" spans="1:14" x14ac:dyDescent="0.45">
      <c r="A706" s="425" t="s">
        <v>14170</v>
      </c>
      <c r="B706" s="436">
        <v>35</v>
      </c>
      <c r="C706" s="436">
        <v>26</v>
      </c>
      <c r="D706" s="436">
        <v>28</v>
      </c>
      <c r="E706" s="436">
        <v>40</v>
      </c>
      <c r="F706" s="436"/>
      <c r="G706" s="436"/>
      <c r="H706" s="436"/>
      <c r="I706" s="436"/>
      <c r="J706" s="436"/>
      <c r="K706" s="436"/>
      <c r="L706" s="436"/>
      <c r="M706" s="436"/>
      <c r="N706" s="437">
        <v>129</v>
      </c>
    </row>
    <row r="707" spans="1:14" x14ac:dyDescent="0.45">
      <c r="A707" s="425" t="s">
        <v>10769</v>
      </c>
      <c r="B707" s="436"/>
      <c r="C707" s="436"/>
      <c r="D707" s="436"/>
      <c r="E707" s="436"/>
      <c r="F707" s="436">
        <v>43</v>
      </c>
      <c r="G707" s="436">
        <v>46</v>
      </c>
      <c r="H707" s="436">
        <v>42</v>
      </c>
      <c r="I707" s="436">
        <v>47</v>
      </c>
      <c r="J707" s="436">
        <v>43</v>
      </c>
      <c r="K707" s="436">
        <v>53</v>
      </c>
      <c r="L707" s="436">
        <v>44</v>
      </c>
      <c r="M707" s="436">
        <v>43</v>
      </c>
      <c r="N707" s="437">
        <v>361</v>
      </c>
    </row>
    <row r="708" spans="1:14" x14ac:dyDescent="0.45">
      <c r="A708" s="425" t="s">
        <v>3909</v>
      </c>
      <c r="B708" s="436">
        <v>30</v>
      </c>
      <c r="C708" s="436">
        <v>31</v>
      </c>
      <c r="D708" s="436">
        <v>40</v>
      </c>
      <c r="E708" s="436">
        <v>34</v>
      </c>
      <c r="F708" s="436"/>
      <c r="G708" s="436"/>
      <c r="H708" s="436"/>
      <c r="I708" s="436"/>
      <c r="J708" s="436"/>
      <c r="K708" s="436"/>
      <c r="L708" s="436"/>
      <c r="M708" s="436"/>
      <c r="N708" s="437">
        <v>135</v>
      </c>
    </row>
    <row r="709" spans="1:14" x14ac:dyDescent="0.45">
      <c r="A709" s="425" t="s">
        <v>11154</v>
      </c>
      <c r="B709" s="436">
        <v>89</v>
      </c>
      <c r="C709" s="436">
        <v>99</v>
      </c>
      <c r="D709" s="436">
        <v>92</v>
      </c>
      <c r="E709" s="436">
        <v>88</v>
      </c>
      <c r="F709" s="436"/>
      <c r="G709" s="436"/>
      <c r="H709" s="436"/>
      <c r="I709" s="436"/>
      <c r="J709" s="436"/>
      <c r="K709" s="436"/>
      <c r="L709" s="436"/>
      <c r="M709" s="436"/>
      <c r="N709" s="437">
        <v>368</v>
      </c>
    </row>
    <row r="710" spans="1:14" x14ac:dyDescent="0.45">
      <c r="A710" s="425" t="s">
        <v>4081</v>
      </c>
      <c r="B710" s="436"/>
      <c r="C710" s="436"/>
      <c r="D710" s="436"/>
      <c r="E710" s="436"/>
      <c r="F710" s="436">
        <v>83</v>
      </c>
      <c r="G710" s="436">
        <v>92</v>
      </c>
      <c r="H710" s="436">
        <v>103</v>
      </c>
      <c r="I710" s="436">
        <v>96</v>
      </c>
      <c r="J710" s="436">
        <v>80</v>
      </c>
      <c r="K710" s="436">
        <v>74</v>
      </c>
      <c r="L710" s="436">
        <v>69</v>
      </c>
      <c r="M710" s="436">
        <v>86</v>
      </c>
      <c r="N710" s="437">
        <v>683</v>
      </c>
    </row>
    <row r="711" spans="1:14" x14ac:dyDescent="0.45">
      <c r="A711" s="425" t="s">
        <v>4360</v>
      </c>
      <c r="B711" s="436">
        <v>70</v>
      </c>
      <c r="C711" s="436">
        <v>65</v>
      </c>
      <c r="D711" s="436">
        <v>60</v>
      </c>
      <c r="E711" s="436">
        <v>53</v>
      </c>
      <c r="F711" s="436"/>
      <c r="G711" s="436"/>
      <c r="H711" s="436"/>
      <c r="I711" s="436"/>
      <c r="J711" s="436"/>
      <c r="K711" s="436"/>
      <c r="L711" s="436"/>
      <c r="M711" s="436"/>
      <c r="N711" s="437">
        <v>248</v>
      </c>
    </row>
    <row r="712" spans="1:14" x14ac:dyDescent="0.45">
      <c r="A712" s="425" t="s">
        <v>4359</v>
      </c>
      <c r="B712" s="436"/>
      <c r="C712" s="436"/>
      <c r="D712" s="436">
        <v>1</v>
      </c>
      <c r="E712" s="436">
        <v>1</v>
      </c>
      <c r="F712" s="436">
        <v>59</v>
      </c>
      <c r="G712" s="436">
        <v>59</v>
      </c>
      <c r="H712" s="436">
        <v>54</v>
      </c>
      <c r="I712" s="436">
        <v>72</v>
      </c>
      <c r="J712" s="436">
        <v>51</v>
      </c>
      <c r="K712" s="436">
        <v>59</v>
      </c>
      <c r="L712" s="436">
        <v>53</v>
      </c>
      <c r="M712" s="436">
        <v>69</v>
      </c>
      <c r="N712" s="437">
        <v>478</v>
      </c>
    </row>
    <row r="713" spans="1:14" x14ac:dyDescent="0.45">
      <c r="A713" s="425" t="s">
        <v>13864</v>
      </c>
      <c r="B713" s="436"/>
      <c r="C713" s="436">
        <v>2</v>
      </c>
      <c r="D713" s="436"/>
      <c r="E713" s="436"/>
      <c r="F713" s="436"/>
      <c r="G713" s="436"/>
      <c r="H713" s="436"/>
      <c r="I713" s="436"/>
      <c r="J713" s="436"/>
      <c r="K713" s="436"/>
      <c r="L713" s="436"/>
      <c r="M713" s="436"/>
      <c r="N713" s="437">
        <v>2</v>
      </c>
    </row>
    <row r="714" spans="1:14" x14ac:dyDescent="0.45">
      <c r="A714" s="425" t="s">
        <v>3943</v>
      </c>
      <c r="B714" s="436">
        <v>16</v>
      </c>
      <c r="C714" s="436">
        <v>17</v>
      </c>
      <c r="D714" s="436">
        <v>13</v>
      </c>
      <c r="E714" s="436">
        <v>16</v>
      </c>
      <c r="F714" s="436">
        <v>14</v>
      </c>
      <c r="G714" s="436">
        <v>18</v>
      </c>
      <c r="H714" s="436">
        <v>16</v>
      </c>
      <c r="I714" s="436">
        <v>23</v>
      </c>
      <c r="J714" s="436">
        <v>18</v>
      </c>
      <c r="K714" s="436">
        <v>13</v>
      </c>
      <c r="L714" s="436">
        <v>8</v>
      </c>
      <c r="M714" s="436">
        <v>23</v>
      </c>
      <c r="N714" s="437">
        <v>195</v>
      </c>
    </row>
    <row r="715" spans="1:14" x14ac:dyDescent="0.45">
      <c r="A715" s="425" t="s">
        <v>4235</v>
      </c>
      <c r="B715" s="436">
        <v>39</v>
      </c>
      <c r="C715" s="436">
        <v>36</v>
      </c>
      <c r="D715" s="436">
        <v>19</v>
      </c>
      <c r="E715" s="436">
        <v>13</v>
      </c>
      <c r="F715" s="436">
        <v>35</v>
      </c>
      <c r="G715" s="436">
        <v>32</v>
      </c>
      <c r="H715" s="436">
        <v>20</v>
      </c>
      <c r="I715" s="436">
        <v>29</v>
      </c>
      <c r="J715" s="436">
        <v>27</v>
      </c>
      <c r="K715" s="436">
        <v>26</v>
      </c>
      <c r="L715" s="436">
        <v>25</v>
      </c>
      <c r="M715" s="436">
        <v>32</v>
      </c>
      <c r="N715" s="437">
        <v>333</v>
      </c>
    </row>
    <row r="716" spans="1:14" x14ac:dyDescent="0.45">
      <c r="A716" s="425" t="s">
        <v>4236</v>
      </c>
      <c r="B716" s="436">
        <v>55</v>
      </c>
      <c r="C716" s="436">
        <v>34</v>
      </c>
      <c r="D716" s="436">
        <v>54</v>
      </c>
      <c r="E716" s="436">
        <v>60</v>
      </c>
      <c r="F716" s="436">
        <v>47</v>
      </c>
      <c r="G716" s="436">
        <v>50</v>
      </c>
      <c r="H716" s="436">
        <v>37</v>
      </c>
      <c r="I716" s="436">
        <v>48</v>
      </c>
      <c r="J716" s="436">
        <v>39</v>
      </c>
      <c r="K716" s="436">
        <v>47</v>
      </c>
      <c r="L716" s="436">
        <v>47</v>
      </c>
      <c r="M716" s="436">
        <v>45</v>
      </c>
      <c r="N716" s="437">
        <v>563</v>
      </c>
    </row>
    <row r="717" spans="1:14" x14ac:dyDescent="0.45">
      <c r="A717" s="425" t="s">
        <v>4182</v>
      </c>
      <c r="B717" s="436"/>
      <c r="C717" s="436"/>
      <c r="D717" s="436"/>
      <c r="E717" s="436"/>
      <c r="F717" s="436">
        <v>145</v>
      </c>
      <c r="G717" s="436">
        <v>129</v>
      </c>
      <c r="H717" s="436">
        <v>146</v>
      </c>
      <c r="I717" s="436">
        <v>124</v>
      </c>
      <c r="J717" s="436">
        <v>126</v>
      </c>
      <c r="K717" s="436">
        <v>116</v>
      </c>
      <c r="L717" s="436">
        <v>124</v>
      </c>
      <c r="M717" s="436">
        <v>149</v>
      </c>
      <c r="N717" s="437">
        <v>1059</v>
      </c>
    </row>
    <row r="718" spans="1:14" x14ac:dyDescent="0.45">
      <c r="A718" s="425" t="s">
        <v>4183</v>
      </c>
      <c r="B718" s="436">
        <v>111</v>
      </c>
      <c r="C718" s="436">
        <v>130</v>
      </c>
      <c r="D718" s="436">
        <v>134</v>
      </c>
      <c r="E718" s="436">
        <v>129</v>
      </c>
      <c r="F718" s="436"/>
      <c r="G718" s="436"/>
      <c r="H718" s="436"/>
      <c r="I718" s="436"/>
      <c r="J718" s="436"/>
      <c r="K718" s="436"/>
      <c r="L718" s="436"/>
      <c r="M718" s="436"/>
      <c r="N718" s="437">
        <v>504</v>
      </c>
    </row>
    <row r="719" spans="1:14" x14ac:dyDescent="0.45">
      <c r="A719" s="425" t="s">
        <v>11251</v>
      </c>
      <c r="B719" s="436">
        <v>44</v>
      </c>
      <c r="C719" s="436">
        <v>44</v>
      </c>
      <c r="D719" s="436">
        <v>33</v>
      </c>
      <c r="E719" s="436">
        <v>48</v>
      </c>
      <c r="F719" s="436">
        <v>31</v>
      </c>
      <c r="G719" s="436">
        <v>36</v>
      </c>
      <c r="H719" s="436">
        <v>31</v>
      </c>
      <c r="I719" s="436">
        <v>48</v>
      </c>
      <c r="J719" s="436">
        <v>43</v>
      </c>
      <c r="K719" s="436">
        <v>32</v>
      </c>
      <c r="L719" s="436">
        <v>28</v>
      </c>
      <c r="M719" s="436">
        <v>37</v>
      </c>
      <c r="N719" s="437">
        <v>455</v>
      </c>
    </row>
    <row r="720" spans="1:14" x14ac:dyDescent="0.45">
      <c r="A720" s="425" t="s">
        <v>4255</v>
      </c>
      <c r="B720" s="436">
        <v>36</v>
      </c>
      <c r="C720" s="436">
        <v>33</v>
      </c>
      <c r="D720" s="436">
        <v>38</v>
      </c>
      <c r="E720" s="436">
        <v>36</v>
      </c>
      <c r="F720" s="436">
        <v>40</v>
      </c>
      <c r="G720" s="436">
        <v>41</v>
      </c>
      <c r="H720" s="436">
        <v>24</v>
      </c>
      <c r="I720" s="436">
        <v>46</v>
      </c>
      <c r="J720" s="436">
        <v>40</v>
      </c>
      <c r="K720" s="436">
        <v>38</v>
      </c>
      <c r="L720" s="436">
        <v>47</v>
      </c>
      <c r="M720" s="436">
        <v>36</v>
      </c>
      <c r="N720" s="437">
        <v>455</v>
      </c>
    </row>
    <row r="721" spans="1:14" x14ac:dyDescent="0.45">
      <c r="A721" s="425" t="s">
        <v>4361</v>
      </c>
      <c r="B721" s="436"/>
      <c r="C721" s="436"/>
      <c r="D721" s="436"/>
      <c r="E721" s="436"/>
      <c r="F721" s="436">
        <v>83</v>
      </c>
      <c r="G721" s="436">
        <v>89</v>
      </c>
      <c r="H721" s="436">
        <v>86</v>
      </c>
      <c r="I721" s="436">
        <v>88</v>
      </c>
      <c r="J721" s="436">
        <v>100</v>
      </c>
      <c r="K721" s="436">
        <v>92</v>
      </c>
      <c r="L721" s="436">
        <v>83</v>
      </c>
      <c r="M721" s="436">
        <v>95</v>
      </c>
      <c r="N721" s="437">
        <v>716</v>
      </c>
    </row>
    <row r="722" spans="1:14" x14ac:dyDescent="0.45">
      <c r="A722" s="425" t="s">
        <v>4362</v>
      </c>
      <c r="B722" s="436">
        <v>86</v>
      </c>
      <c r="C722" s="436">
        <v>86</v>
      </c>
      <c r="D722" s="436">
        <v>79</v>
      </c>
      <c r="E722" s="436">
        <v>94</v>
      </c>
      <c r="F722" s="436"/>
      <c r="G722" s="436"/>
      <c r="H722" s="436"/>
      <c r="I722" s="436"/>
      <c r="J722" s="436"/>
      <c r="K722" s="436"/>
      <c r="L722" s="436"/>
      <c r="M722" s="436"/>
      <c r="N722" s="437">
        <v>345</v>
      </c>
    </row>
    <row r="723" spans="1:14" x14ac:dyDescent="0.45">
      <c r="A723" s="425" t="s">
        <v>3812</v>
      </c>
      <c r="B723" s="436">
        <v>54</v>
      </c>
      <c r="C723" s="436">
        <v>63</v>
      </c>
      <c r="D723" s="436">
        <v>58</v>
      </c>
      <c r="E723" s="436">
        <v>62</v>
      </c>
      <c r="F723" s="436"/>
      <c r="G723" s="436"/>
      <c r="H723" s="436"/>
      <c r="I723" s="436"/>
      <c r="J723" s="436"/>
      <c r="K723" s="436"/>
      <c r="L723" s="436"/>
      <c r="M723" s="436"/>
      <c r="N723" s="437">
        <v>237</v>
      </c>
    </row>
    <row r="724" spans="1:14" x14ac:dyDescent="0.45">
      <c r="A724" s="425" t="s">
        <v>3813</v>
      </c>
      <c r="B724" s="436"/>
      <c r="C724" s="436"/>
      <c r="D724" s="436"/>
      <c r="E724" s="436"/>
      <c r="F724" s="436">
        <v>61</v>
      </c>
      <c r="G724" s="436">
        <v>58</v>
      </c>
      <c r="H724" s="436">
        <v>45</v>
      </c>
      <c r="I724" s="436">
        <v>44</v>
      </c>
      <c r="J724" s="436">
        <v>47</v>
      </c>
      <c r="K724" s="436">
        <v>61</v>
      </c>
      <c r="L724" s="436">
        <v>50</v>
      </c>
      <c r="M724" s="436">
        <v>56</v>
      </c>
      <c r="N724" s="437">
        <v>422</v>
      </c>
    </row>
    <row r="725" spans="1:14" x14ac:dyDescent="0.45">
      <c r="A725" s="425" t="s">
        <v>4551</v>
      </c>
      <c r="B725" s="436">
        <v>42</v>
      </c>
      <c r="C725" s="436">
        <v>41</v>
      </c>
      <c r="D725" s="436">
        <v>48</v>
      </c>
      <c r="E725" s="436">
        <v>34</v>
      </c>
      <c r="F725" s="436"/>
      <c r="G725" s="436"/>
      <c r="H725" s="436"/>
      <c r="I725" s="436"/>
      <c r="J725" s="436"/>
      <c r="K725" s="436"/>
      <c r="L725" s="436"/>
      <c r="M725" s="436"/>
      <c r="N725" s="437">
        <v>165</v>
      </c>
    </row>
    <row r="726" spans="1:14" x14ac:dyDescent="0.45">
      <c r="A726" s="425" t="s">
        <v>3870</v>
      </c>
      <c r="B726" s="436">
        <v>210</v>
      </c>
      <c r="C726" s="436">
        <v>208</v>
      </c>
      <c r="D726" s="436">
        <v>217</v>
      </c>
      <c r="E726" s="436">
        <v>203</v>
      </c>
      <c r="F726" s="436"/>
      <c r="G726" s="436"/>
      <c r="H726" s="436"/>
      <c r="I726" s="436"/>
      <c r="J726" s="436"/>
      <c r="K726" s="436"/>
      <c r="L726" s="436"/>
      <c r="M726" s="436"/>
      <c r="N726" s="437">
        <v>838</v>
      </c>
    </row>
    <row r="727" spans="1:14" x14ac:dyDescent="0.45">
      <c r="A727" s="425" t="s">
        <v>3871</v>
      </c>
      <c r="B727" s="436"/>
      <c r="C727" s="436"/>
      <c r="D727" s="436"/>
      <c r="E727" s="436"/>
      <c r="F727" s="436">
        <v>209</v>
      </c>
      <c r="G727" s="436">
        <v>216</v>
      </c>
      <c r="H727" s="436">
        <v>176</v>
      </c>
      <c r="I727" s="436">
        <v>185</v>
      </c>
      <c r="J727" s="436">
        <v>205</v>
      </c>
      <c r="K727" s="436">
        <v>204</v>
      </c>
      <c r="L727" s="436">
        <v>205</v>
      </c>
      <c r="M727" s="436">
        <v>219</v>
      </c>
      <c r="N727" s="437">
        <v>1619</v>
      </c>
    </row>
    <row r="728" spans="1:14" x14ac:dyDescent="0.45">
      <c r="A728" s="425" t="s">
        <v>4483</v>
      </c>
      <c r="B728" s="436">
        <v>83</v>
      </c>
      <c r="C728" s="436">
        <v>102</v>
      </c>
      <c r="D728" s="436">
        <v>79</v>
      </c>
      <c r="E728" s="436">
        <v>79</v>
      </c>
      <c r="F728" s="436">
        <v>91</v>
      </c>
      <c r="G728" s="436">
        <v>104</v>
      </c>
      <c r="H728" s="436">
        <v>86</v>
      </c>
      <c r="I728" s="436">
        <v>101</v>
      </c>
      <c r="J728" s="436">
        <v>87</v>
      </c>
      <c r="K728" s="436">
        <v>92</v>
      </c>
      <c r="L728" s="436">
        <v>78</v>
      </c>
      <c r="M728" s="436">
        <v>96</v>
      </c>
      <c r="N728" s="437">
        <v>1078</v>
      </c>
    </row>
    <row r="729" spans="1:14" x14ac:dyDescent="0.45">
      <c r="A729" s="425" t="s">
        <v>3842</v>
      </c>
      <c r="B729" s="436">
        <v>70</v>
      </c>
      <c r="C729" s="436">
        <v>63</v>
      </c>
      <c r="D729" s="436">
        <v>73</v>
      </c>
      <c r="E729" s="436">
        <v>70</v>
      </c>
      <c r="F729" s="436"/>
      <c r="G729" s="436"/>
      <c r="H729" s="436"/>
      <c r="I729" s="436"/>
      <c r="J729" s="436"/>
      <c r="K729" s="436"/>
      <c r="L729" s="436"/>
      <c r="M729" s="436"/>
      <c r="N729" s="437">
        <v>276</v>
      </c>
    </row>
    <row r="730" spans="1:14" x14ac:dyDescent="0.45">
      <c r="A730" s="425" t="s">
        <v>3841</v>
      </c>
      <c r="B730" s="436"/>
      <c r="C730" s="436"/>
      <c r="D730" s="436"/>
      <c r="E730" s="436"/>
      <c r="F730" s="436">
        <v>88</v>
      </c>
      <c r="G730" s="436">
        <v>94</v>
      </c>
      <c r="H730" s="436">
        <v>69</v>
      </c>
      <c r="I730" s="436">
        <v>76</v>
      </c>
      <c r="J730" s="436">
        <v>63</v>
      </c>
      <c r="K730" s="436">
        <v>64</v>
      </c>
      <c r="L730" s="436">
        <v>85</v>
      </c>
      <c r="M730" s="436">
        <v>87</v>
      </c>
      <c r="N730" s="437">
        <v>626</v>
      </c>
    </row>
    <row r="731" spans="1:14" x14ac:dyDescent="0.45">
      <c r="A731" s="425" t="s">
        <v>4275</v>
      </c>
      <c r="B731" s="436">
        <v>35</v>
      </c>
      <c r="C731" s="436">
        <v>46</v>
      </c>
      <c r="D731" s="436">
        <v>39</v>
      </c>
      <c r="E731" s="436">
        <v>39</v>
      </c>
      <c r="F731" s="436">
        <v>34</v>
      </c>
      <c r="G731" s="436">
        <v>37</v>
      </c>
      <c r="H731" s="436">
        <v>31</v>
      </c>
      <c r="I731" s="436">
        <v>41</v>
      </c>
      <c r="J731" s="436">
        <v>32</v>
      </c>
      <c r="K731" s="436">
        <v>30</v>
      </c>
      <c r="L731" s="436">
        <v>40</v>
      </c>
      <c r="M731" s="436">
        <v>42</v>
      </c>
      <c r="N731" s="437">
        <v>446</v>
      </c>
    </row>
    <row r="732" spans="1:14" x14ac:dyDescent="0.45">
      <c r="A732" s="425" t="s">
        <v>4106</v>
      </c>
      <c r="B732" s="436">
        <v>63</v>
      </c>
      <c r="C732" s="436">
        <v>74</v>
      </c>
      <c r="D732" s="436">
        <v>51</v>
      </c>
      <c r="E732" s="436">
        <v>66</v>
      </c>
      <c r="F732" s="436"/>
      <c r="G732" s="436"/>
      <c r="H732" s="436"/>
      <c r="I732" s="436"/>
      <c r="J732" s="436"/>
      <c r="K732" s="436"/>
      <c r="L732" s="436"/>
      <c r="M732" s="436"/>
      <c r="N732" s="437">
        <v>254</v>
      </c>
    </row>
    <row r="733" spans="1:14" x14ac:dyDescent="0.45">
      <c r="A733" s="425" t="s">
        <v>4105</v>
      </c>
      <c r="B733" s="436"/>
      <c r="C733" s="436"/>
      <c r="D733" s="436"/>
      <c r="E733" s="436"/>
      <c r="F733" s="436">
        <v>53</v>
      </c>
      <c r="G733" s="436">
        <v>65</v>
      </c>
      <c r="H733" s="436">
        <v>68</v>
      </c>
      <c r="I733" s="436">
        <v>71</v>
      </c>
      <c r="J733" s="436">
        <v>57</v>
      </c>
      <c r="K733" s="436">
        <v>59</v>
      </c>
      <c r="L733" s="436">
        <v>65</v>
      </c>
      <c r="M733" s="436">
        <v>73</v>
      </c>
      <c r="N733" s="437">
        <v>511</v>
      </c>
    </row>
    <row r="734" spans="1:14" x14ac:dyDescent="0.45">
      <c r="A734" s="425" t="s">
        <v>4579</v>
      </c>
      <c r="B734" s="436"/>
      <c r="C734" s="436"/>
      <c r="D734" s="436"/>
      <c r="E734" s="436"/>
      <c r="F734" s="436">
        <v>118</v>
      </c>
      <c r="G734" s="436">
        <v>150</v>
      </c>
      <c r="H734" s="436">
        <v>217</v>
      </c>
      <c r="I734" s="436">
        <v>274</v>
      </c>
      <c r="J734" s="436">
        <v>196</v>
      </c>
      <c r="K734" s="436">
        <v>249</v>
      </c>
      <c r="L734" s="436">
        <v>217</v>
      </c>
      <c r="M734" s="436">
        <v>332</v>
      </c>
      <c r="N734" s="437">
        <v>1753</v>
      </c>
    </row>
    <row r="735" spans="1:14" x14ac:dyDescent="0.45">
      <c r="A735" s="425" t="s">
        <v>3944</v>
      </c>
      <c r="B735" s="436"/>
      <c r="C735" s="436"/>
      <c r="D735" s="436"/>
      <c r="E735" s="436"/>
      <c r="F735" s="436">
        <v>12</v>
      </c>
      <c r="G735" s="436">
        <v>8</v>
      </c>
      <c r="H735" s="436">
        <v>15</v>
      </c>
      <c r="I735" s="436">
        <v>12</v>
      </c>
      <c r="J735" s="436">
        <v>11</v>
      </c>
      <c r="K735" s="436">
        <v>8</v>
      </c>
      <c r="L735" s="436">
        <v>9</v>
      </c>
      <c r="M735" s="436">
        <v>13</v>
      </c>
      <c r="N735" s="437">
        <v>88</v>
      </c>
    </row>
    <row r="736" spans="1:14" x14ac:dyDescent="0.45">
      <c r="A736" s="425" t="s">
        <v>3945</v>
      </c>
      <c r="B736" s="436">
        <v>8</v>
      </c>
      <c r="C736" s="436">
        <v>18</v>
      </c>
      <c r="D736" s="436">
        <v>20</v>
      </c>
      <c r="E736" s="436">
        <v>11</v>
      </c>
      <c r="F736" s="436"/>
      <c r="G736" s="436"/>
      <c r="H736" s="436"/>
      <c r="I736" s="436"/>
      <c r="J736" s="436"/>
      <c r="K736" s="436"/>
      <c r="L736" s="436"/>
      <c r="M736" s="436"/>
      <c r="N736" s="437">
        <v>57</v>
      </c>
    </row>
    <row r="737" spans="1:14" x14ac:dyDescent="0.45">
      <c r="A737" s="425" t="s">
        <v>3937</v>
      </c>
      <c r="B737" s="436">
        <v>23</v>
      </c>
      <c r="C737" s="436">
        <v>25</v>
      </c>
      <c r="D737" s="436">
        <v>22</v>
      </c>
      <c r="E737" s="436">
        <v>32</v>
      </c>
      <c r="F737" s="436">
        <v>26</v>
      </c>
      <c r="G737" s="436">
        <v>30</v>
      </c>
      <c r="H737" s="436">
        <v>26</v>
      </c>
      <c r="I737" s="436">
        <v>25</v>
      </c>
      <c r="J737" s="436">
        <v>16</v>
      </c>
      <c r="K737" s="436">
        <v>21</v>
      </c>
      <c r="L737" s="436">
        <v>23</v>
      </c>
      <c r="M737" s="436">
        <v>27</v>
      </c>
      <c r="N737" s="437">
        <v>296</v>
      </c>
    </row>
    <row r="738" spans="1:14" x14ac:dyDescent="0.45">
      <c r="A738" s="425" t="s">
        <v>4484</v>
      </c>
      <c r="B738" s="436"/>
      <c r="C738" s="436"/>
      <c r="D738" s="436"/>
      <c r="E738" s="436"/>
      <c r="F738" s="436">
        <v>229</v>
      </c>
      <c r="G738" s="436">
        <v>248</v>
      </c>
      <c r="H738" s="436">
        <v>197</v>
      </c>
      <c r="I738" s="436">
        <v>226</v>
      </c>
      <c r="J738" s="436">
        <v>197</v>
      </c>
      <c r="K738" s="436">
        <v>233</v>
      </c>
      <c r="L738" s="436">
        <v>200</v>
      </c>
      <c r="M738" s="436">
        <v>186</v>
      </c>
      <c r="N738" s="437">
        <v>1716</v>
      </c>
    </row>
    <row r="739" spans="1:14" x14ac:dyDescent="0.45">
      <c r="A739" s="425" t="s">
        <v>4485</v>
      </c>
      <c r="B739" s="436">
        <v>215</v>
      </c>
      <c r="C739" s="436">
        <v>244</v>
      </c>
      <c r="D739" s="436">
        <v>224</v>
      </c>
      <c r="E739" s="436">
        <v>230</v>
      </c>
      <c r="F739" s="436">
        <v>2</v>
      </c>
      <c r="G739" s="436">
        <v>1</v>
      </c>
      <c r="H739" s="436"/>
      <c r="I739" s="436"/>
      <c r="J739" s="436"/>
      <c r="K739" s="436"/>
      <c r="L739" s="436"/>
      <c r="M739" s="436"/>
      <c r="N739" s="437">
        <v>916</v>
      </c>
    </row>
    <row r="740" spans="1:14" x14ac:dyDescent="0.45">
      <c r="A740" s="425" t="s">
        <v>4487</v>
      </c>
      <c r="B740" s="436"/>
      <c r="C740" s="436"/>
      <c r="D740" s="436"/>
      <c r="E740" s="436"/>
      <c r="F740" s="436">
        <v>142</v>
      </c>
      <c r="G740" s="436">
        <v>152</v>
      </c>
      <c r="H740" s="436">
        <v>157</v>
      </c>
      <c r="I740" s="436">
        <v>173</v>
      </c>
      <c r="J740" s="436">
        <v>149</v>
      </c>
      <c r="K740" s="436">
        <v>158</v>
      </c>
      <c r="L740" s="436">
        <v>149</v>
      </c>
      <c r="M740" s="436">
        <v>162</v>
      </c>
      <c r="N740" s="437">
        <v>1242</v>
      </c>
    </row>
    <row r="741" spans="1:14" x14ac:dyDescent="0.45">
      <c r="A741" s="425" t="s">
        <v>4486</v>
      </c>
      <c r="B741" s="436">
        <v>136</v>
      </c>
      <c r="C741" s="436">
        <v>142</v>
      </c>
      <c r="D741" s="436">
        <v>139</v>
      </c>
      <c r="E741" s="436">
        <v>138</v>
      </c>
      <c r="F741" s="436"/>
      <c r="G741" s="436"/>
      <c r="H741" s="436"/>
      <c r="I741" s="436"/>
      <c r="J741" s="436"/>
      <c r="K741" s="436"/>
      <c r="L741" s="436"/>
      <c r="M741" s="436"/>
      <c r="N741" s="437">
        <v>555</v>
      </c>
    </row>
    <row r="742" spans="1:14" x14ac:dyDescent="0.45">
      <c r="A742" s="425" t="s">
        <v>4403</v>
      </c>
      <c r="B742" s="436"/>
      <c r="C742" s="436"/>
      <c r="D742" s="436"/>
      <c r="E742" s="436"/>
      <c r="F742" s="436">
        <v>50</v>
      </c>
      <c r="G742" s="436">
        <v>52</v>
      </c>
      <c r="H742" s="436">
        <v>53</v>
      </c>
      <c r="I742" s="436">
        <v>63</v>
      </c>
      <c r="J742" s="436">
        <v>63</v>
      </c>
      <c r="K742" s="436">
        <v>58</v>
      </c>
      <c r="L742" s="436">
        <v>83</v>
      </c>
      <c r="M742" s="436">
        <v>74</v>
      </c>
      <c r="N742" s="437">
        <v>496</v>
      </c>
    </row>
    <row r="743" spans="1:14" x14ac:dyDescent="0.45">
      <c r="A743" s="425" t="s">
        <v>4404</v>
      </c>
      <c r="B743" s="436">
        <v>50</v>
      </c>
      <c r="C743" s="436">
        <v>61</v>
      </c>
      <c r="D743" s="436">
        <v>54</v>
      </c>
      <c r="E743" s="436">
        <v>50</v>
      </c>
      <c r="F743" s="436"/>
      <c r="G743" s="436"/>
      <c r="H743" s="436"/>
      <c r="I743" s="436"/>
      <c r="J743" s="436"/>
      <c r="K743" s="436"/>
      <c r="L743" s="436"/>
      <c r="M743" s="436"/>
      <c r="N743" s="437">
        <v>215</v>
      </c>
    </row>
    <row r="744" spans="1:14" x14ac:dyDescent="0.45">
      <c r="A744" s="425" t="s">
        <v>4344</v>
      </c>
      <c r="B744" s="436"/>
      <c r="C744" s="436"/>
      <c r="D744" s="436"/>
      <c r="E744" s="436"/>
      <c r="F744" s="436">
        <v>69</v>
      </c>
      <c r="G744" s="436">
        <v>67</v>
      </c>
      <c r="H744" s="436">
        <v>52</v>
      </c>
      <c r="I744" s="436">
        <v>54</v>
      </c>
      <c r="J744" s="436">
        <v>52</v>
      </c>
      <c r="K744" s="436">
        <v>52</v>
      </c>
      <c r="L744" s="436">
        <v>55</v>
      </c>
      <c r="M744" s="436">
        <v>66</v>
      </c>
      <c r="N744" s="437">
        <v>467</v>
      </c>
    </row>
    <row r="745" spans="1:14" x14ac:dyDescent="0.45">
      <c r="A745" s="425" t="s">
        <v>4345</v>
      </c>
      <c r="B745" s="436">
        <v>93</v>
      </c>
      <c r="C745" s="436">
        <v>64</v>
      </c>
      <c r="D745" s="436">
        <v>72</v>
      </c>
      <c r="E745" s="436">
        <v>67</v>
      </c>
      <c r="F745" s="436"/>
      <c r="G745" s="436"/>
      <c r="H745" s="436"/>
      <c r="I745" s="436"/>
      <c r="J745" s="436"/>
      <c r="K745" s="436"/>
      <c r="L745" s="436"/>
      <c r="M745" s="436"/>
      <c r="N745" s="437">
        <v>296</v>
      </c>
    </row>
    <row r="746" spans="1:14" x14ac:dyDescent="0.45">
      <c r="A746" s="425" t="s">
        <v>4082</v>
      </c>
      <c r="B746" s="436">
        <v>125</v>
      </c>
      <c r="C746" s="436">
        <v>148</v>
      </c>
      <c r="D746" s="436">
        <v>134</v>
      </c>
      <c r="E746" s="436">
        <v>130</v>
      </c>
      <c r="F746" s="436"/>
      <c r="G746" s="436"/>
      <c r="H746" s="436"/>
      <c r="I746" s="436"/>
      <c r="J746" s="436"/>
      <c r="K746" s="436"/>
      <c r="L746" s="436"/>
      <c r="M746" s="436"/>
      <c r="N746" s="437">
        <v>537</v>
      </c>
    </row>
    <row r="747" spans="1:14" x14ac:dyDescent="0.45">
      <c r="A747" s="425" t="s">
        <v>4083</v>
      </c>
      <c r="B747" s="436"/>
      <c r="C747" s="436"/>
      <c r="D747" s="436"/>
      <c r="E747" s="436"/>
      <c r="F747" s="436">
        <v>145</v>
      </c>
      <c r="G747" s="436">
        <v>187</v>
      </c>
      <c r="H747" s="436">
        <v>151</v>
      </c>
      <c r="I747" s="436">
        <v>138</v>
      </c>
      <c r="J747" s="436">
        <v>139</v>
      </c>
      <c r="K747" s="436">
        <v>146</v>
      </c>
      <c r="L747" s="436">
        <v>128</v>
      </c>
      <c r="M747" s="436">
        <v>149</v>
      </c>
      <c r="N747" s="437">
        <v>1183</v>
      </c>
    </row>
    <row r="748" spans="1:14" x14ac:dyDescent="0.45">
      <c r="A748" s="425" t="s">
        <v>4785</v>
      </c>
      <c r="B748" s="436">
        <v>36</v>
      </c>
      <c r="C748" s="436">
        <v>35</v>
      </c>
      <c r="D748" s="436">
        <v>41</v>
      </c>
      <c r="E748" s="436">
        <v>36</v>
      </c>
      <c r="F748" s="436"/>
      <c r="G748" s="436"/>
      <c r="H748" s="436"/>
      <c r="I748" s="436"/>
      <c r="J748" s="436"/>
      <c r="K748" s="436"/>
      <c r="L748" s="436"/>
      <c r="M748" s="436"/>
      <c r="N748" s="437">
        <v>148</v>
      </c>
    </row>
    <row r="749" spans="1:14" x14ac:dyDescent="0.45">
      <c r="A749" s="425" t="s">
        <v>18241</v>
      </c>
      <c r="B749" s="436"/>
      <c r="C749" s="436"/>
      <c r="D749" s="436"/>
      <c r="E749" s="436">
        <v>1</v>
      </c>
      <c r="F749" s="436"/>
      <c r="G749" s="436"/>
      <c r="H749" s="436"/>
      <c r="I749" s="436"/>
      <c r="J749" s="436"/>
      <c r="K749" s="436"/>
      <c r="L749" s="436"/>
      <c r="M749" s="436"/>
      <c r="N749" s="437">
        <v>1</v>
      </c>
    </row>
    <row r="750" spans="1:14" x14ac:dyDescent="0.45">
      <c r="A750" s="425" t="s">
        <v>13851</v>
      </c>
      <c r="B750" s="436">
        <v>65</v>
      </c>
      <c r="C750" s="436">
        <v>67</v>
      </c>
      <c r="D750" s="436">
        <v>61</v>
      </c>
      <c r="E750" s="436">
        <v>73</v>
      </c>
      <c r="F750" s="436">
        <v>70</v>
      </c>
      <c r="G750" s="436">
        <v>61</v>
      </c>
      <c r="H750" s="436">
        <v>56</v>
      </c>
      <c r="I750" s="436">
        <v>71</v>
      </c>
      <c r="J750" s="436">
        <v>50</v>
      </c>
      <c r="K750" s="436">
        <v>43</v>
      </c>
      <c r="L750" s="436">
        <v>61</v>
      </c>
      <c r="M750" s="436">
        <v>52</v>
      </c>
      <c r="N750" s="437">
        <v>730</v>
      </c>
    </row>
    <row r="751" spans="1:14" x14ac:dyDescent="0.45">
      <c r="A751" s="425" t="s">
        <v>4365</v>
      </c>
      <c r="B751" s="436">
        <v>148</v>
      </c>
      <c r="C751" s="436">
        <v>162</v>
      </c>
      <c r="D751" s="436">
        <v>155</v>
      </c>
      <c r="E751" s="436">
        <v>197</v>
      </c>
      <c r="F751" s="436"/>
      <c r="G751" s="436"/>
      <c r="H751" s="436"/>
      <c r="I751" s="436"/>
      <c r="J751" s="436"/>
      <c r="K751" s="436"/>
      <c r="L751" s="436"/>
      <c r="M751" s="436"/>
      <c r="N751" s="437">
        <v>662</v>
      </c>
    </row>
    <row r="752" spans="1:14" x14ac:dyDescent="0.45">
      <c r="A752" s="425" t="s">
        <v>4363</v>
      </c>
      <c r="B752" s="436"/>
      <c r="C752" s="436"/>
      <c r="D752" s="436"/>
      <c r="E752" s="436"/>
      <c r="F752" s="436">
        <v>365</v>
      </c>
      <c r="G752" s="436">
        <v>441</v>
      </c>
      <c r="H752" s="436">
        <v>391</v>
      </c>
      <c r="I752" s="436">
        <v>402</v>
      </c>
      <c r="J752" s="436">
        <v>397</v>
      </c>
      <c r="K752" s="436">
        <v>390</v>
      </c>
      <c r="L752" s="436">
        <v>396</v>
      </c>
      <c r="M752" s="436">
        <v>405</v>
      </c>
      <c r="N752" s="437">
        <v>3187</v>
      </c>
    </row>
    <row r="753" spans="1:14" x14ac:dyDescent="0.45">
      <c r="A753" s="425" t="s">
        <v>4364</v>
      </c>
      <c r="B753" s="436">
        <v>205</v>
      </c>
      <c r="C753" s="436">
        <v>246</v>
      </c>
      <c r="D753" s="436">
        <v>188</v>
      </c>
      <c r="E753" s="436">
        <v>222</v>
      </c>
      <c r="F753" s="436"/>
      <c r="G753" s="436"/>
      <c r="H753" s="436"/>
      <c r="I753" s="436"/>
      <c r="J753" s="436"/>
      <c r="K753" s="436"/>
      <c r="L753" s="436"/>
      <c r="M753" s="436"/>
      <c r="N753" s="437">
        <v>861</v>
      </c>
    </row>
    <row r="754" spans="1:14" x14ac:dyDescent="0.45">
      <c r="A754" s="425" t="s">
        <v>11145</v>
      </c>
      <c r="B754" s="436"/>
      <c r="C754" s="436"/>
      <c r="D754" s="436"/>
      <c r="E754" s="436"/>
      <c r="F754" s="436"/>
      <c r="G754" s="436"/>
      <c r="H754" s="436">
        <v>5</v>
      </c>
      <c r="I754" s="436">
        <v>4</v>
      </c>
      <c r="J754" s="436">
        <v>5</v>
      </c>
      <c r="K754" s="436">
        <v>9</v>
      </c>
      <c r="L754" s="436">
        <v>47</v>
      </c>
      <c r="M754" s="436">
        <v>29</v>
      </c>
      <c r="N754" s="437">
        <v>99</v>
      </c>
    </row>
    <row r="755" spans="1:14" x14ac:dyDescent="0.45">
      <c r="A755" s="425" t="s">
        <v>4330</v>
      </c>
      <c r="B755" s="436"/>
      <c r="C755" s="436"/>
      <c r="D755" s="436"/>
      <c r="E755" s="436"/>
      <c r="F755" s="436">
        <v>57</v>
      </c>
      <c r="G755" s="436">
        <v>67</v>
      </c>
      <c r="H755" s="436">
        <v>74</v>
      </c>
      <c r="I755" s="436">
        <v>61</v>
      </c>
      <c r="J755" s="436">
        <v>69</v>
      </c>
      <c r="K755" s="436">
        <v>59</v>
      </c>
      <c r="L755" s="436">
        <v>62</v>
      </c>
      <c r="M755" s="436">
        <v>58</v>
      </c>
      <c r="N755" s="437">
        <v>507</v>
      </c>
    </row>
    <row r="756" spans="1:14" x14ac:dyDescent="0.45">
      <c r="A756" s="425" t="s">
        <v>4329</v>
      </c>
      <c r="B756" s="436">
        <v>57</v>
      </c>
      <c r="C756" s="436">
        <v>71</v>
      </c>
      <c r="D756" s="436">
        <v>64</v>
      </c>
      <c r="E756" s="436">
        <v>67</v>
      </c>
      <c r="F756" s="436"/>
      <c r="G756" s="436"/>
      <c r="H756" s="436"/>
      <c r="I756" s="436"/>
      <c r="J756" s="436"/>
      <c r="K756" s="436"/>
      <c r="L756" s="436"/>
      <c r="M756" s="436"/>
      <c r="N756" s="437">
        <v>259</v>
      </c>
    </row>
    <row r="757" spans="1:14" x14ac:dyDescent="0.45">
      <c r="A757" s="425" t="s">
        <v>3910</v>
      </c>
      <c r="B757" s="436"/>
      <c r="C757" s="436"/>
      <c r="D757" s="436"/>
      <c r="E757" s="436"/>
      <c r="F757" s="436">
        <v>59</v>
      </c>
      <c r="G757" s="436">
        <v>74</v>
      </c>
      <c r="H757" s="436">
        <v>68</v>
      </c>
      <c r="I757" s="436">
        <v>79</v>
      </c>
      <c r="J757" s="436">
        <v>53</v>
      </c>
      <c r="K757" s="436">
        <v>77</v>
      </c>
      <c r="L757" s="436">
        <v>67</v>
      </c>
      <c r="M757" s="436">
        <v>84</v>
      </c>
      <c r="N757" s="437">
        <v>561</v>
      </c>
    </row>
    <row r="758" spans="1:14" x14ac:dyDescent="0.45">
      <c r="A758" s="425" t="s">
        <v>3911</v>
      </c>
      <c r="B758" s="436">
        <v>70</v>
      </c>
      <c r="C758" s="436">
        <v>63</v>
      </c>
      <c r="D758" s="436">
        <v>68</v>
      </c>
      <c r="E758" s="436">
        <v>67</v>
      </c>
      <c r="F758" s="436"/>
      <c r="G758" s="436"/>
      <c r="H758" s="436"/>
      <c r="I758" s="436"/>
      <c r="J758" s="436"/>
      <c r="K758" s="436"/>
      <c r="L758" s="436"/>
      <c r="M758" s="436"/>
      <c r="N758" s="437">
        <v>268</v>
      </c>
    </row>
    <row r="759" spans="1:14" x14ac:dyDescent="0.45">
      <c r="A759" s="425" t="s">
        <v>13865</v>
      </c>
      <c r="B759" s="436">
        <v>17</v>
      </c>
      <c r="C759" s="436">
        <v>28</v>
      </c>
      <c r="D759" s="436">
        <v>26</v>
      </c>
      <c r="E759" s="436">
        <v>19</v>
      </c>
      <c r="F759" s="436"/>
      <c r="G759" s="436"/>
      <c r="H759" s="436"/>
      <c r="I759" s="436"/>
      <c r="J759" s="436"/>
      <c r="K759" s="436"/>
      <c r="L759" s="436"/>
      <c r="M759" s="436"/>
      <c r="N759" s="437">
        <v>90</v>
      </c>
    </row>
    <row r="760" spans="1:14" x14ac:dyDescent="0.45">
      <c r="A760" s="425" t="s">
        <v>3717</v>
      </c>
      <c r="B760" s="436">
        <v>128</v>
      </c>
      <c r="C760" s="436">
        <v>138</v>
      </c>
      <c r="D760" s="436">
        <v>106</v>
      </c>
      <c r="E760" s="436">
        <v>137</v>
      </c>
      <c r="F760" s="436"/>
      <c r="G760" s="436"/>
      <c r="H760" s="436"/>
      <c r="I760" s="436"/>
      <c r="J760" s="436"/>
      <c r="K760" s="436"/>
      <c r="L760" s="436"/>
      <c r="M760" s="436"/>
      <c r="N760" s="437">
        <v>509</v>
      </c>
    </row>
    <row r="761" spans="1:14" x14ac:dyDescent="0.45">
      <c r="A761" s="425" t="s">
        <v>3716</v>
      </c>
      <c r="B761" s="436"/>
      <c r="C761" s="436"/>
      <c r="D761" s="436"/>
      <c r="E761" s="436"/>
      <c r="F761" s="436">
        <v>155</v>
      </c>
      <c r="G761" s="436">
        <v>160</v>
      </c>
      <c r="H761" s="436">
        <v>135</v>
      </c>
      <c r="I761" s="436">
        <v>148</v>
      </c>
      <c r="J761" s="436">
        <v>124</v>
      </c>
      <c r="K761" s="436">
        <v>118</v>
      </c>
      <c r="L761" s="436">
        <v>141</v>
      </c>
      <c r="M761" s="436">
        <v>144</v>
      </c>
      <c r="N761" s="437">
        <v>1125</v>
      </c>
    </row>
    <row r="762" spans="1:14" x14ac:dyDescent="0.45">
      <c r="A762" s="425" t="s">
        <v>4065</v>
      </c>
      <c r="B762" s="436">
        <v>121</v>
      </c>
      <c r="C762" s="436">
        <v>115</v>
      </c>
      <c r="D762" s="436">
        <v>113</v>
      </c>
      <c r="E762" s="436">
        <v>127</v>
      </c>
      <c r="F762" s="436"/>
      <c r="G762" s="436"/>
      <c r="H762" s="436"/>
      <c r="I762" s="436"/>
      <c r="J762" s="436"/>
      <c r="K762" s="436"/>
      <c r="L762" s="436"/>
      <c r="M762" s="436"/>
      <c r="N762" s="437">
        <v>476</v>
      </c>
    </row>
    <row r="763" spans="1:14" x14ac:dyDescent="0.45">
      <c r="A763" s="425" t="s">
        <v>4064</v>
      </c>
      <c r="B763" s="436">
        <v>105</v>
      </c>
      <c r="C763" s="436">
        <v>94</v>
      </c>
      <c r="D763" s="436">
        <v>95</v>
      </c>
      <c r="E763" s="436">
        <v>82</v>
      </c>
      <c r="F763" s="436"/>
      <c r="G763" s="436"/>
      <c r="H763" s="436"/>
      <c r="I763" s="436"/>
      <c r="J763" s="436"/>
      <c r="K763" s="436"/>
      <c r="L763" s="436"/>
      <c r="M763" s="436"/>
      <c r="N763" s="437">
        <v>376</v>
      </c>
    </row>
    <row r="764" spans="1:14" x14ac:dyDescent="0.45">
      <c r="A764" s="425" t="s">
        <v>4063</v>
      </c>
      <c r="B764" s="436"/>
      <c r="C764" s="436"/>
      <c r="D764" s="436"/>
      <c r="E764" s="436"/>
      <c r="F764" s="436">
        <v>219</v>
      </c>
      <c r="G764" s="436">
        <v>240</v>
      </c>
      <c r="H764" s="436">
        <v>174</v>
      </c>
      <c r="I764" s="436">
        <v>238</v>
      </c>
      <c r="J764" s="436">
        <v>210</v>
      </c>
      <c r="K764" s="436">
        <v>213</v>
      </c>
      <c r="L764" s="436">
        <v>186</v>
      </c>
      <c r="M764" s="436">
        <v>194</v>
      </c>
      <c r="N764" s="437">
        <v>1674</v>
      </c>
    </row>
    <row r="765" spans="1:14" x14ac:dyDescent="0.45">
      <c r="A765" s="425" t="s">
        <v>3786</v>
      </c>
      <c r="B765" s="436">
        <v>37</v>
      </c>
      <c r="C765" s="436">
        <v>31</v>
      </c>
      <c r="D765" s="436">
        <v>24</v>
      </c>
      <c r="E765" s="436">
        <v>36</v>
      </c>
      <c r="F765" s="436">
        <v>36</v>
      </c>
      <c r="G765" s="436">
        <v>40</v>
      </c>
      <c r="H765" s="436">
        <v>29</v>
      </c>
      <c r="I765" s="436">
        <v>32</v>
      </c>
      <c r="J765" s="436">
        <v>31</v>
      </c>
      <c r="K765" s="436">
        <v>34</v>
      </c>
      <c r="L765" s="436">
        <v>27</v>
      </c>
      <c r="M765" s="436">
        <v>47</v>
      </c>
      <c r="N765" s="437">
        <v>404</v>
      </c>
    </row>
    <row r="766" spans="1:14" x14ac:dyDescent="0.45">
      <c r="A766" s="425" t="s">
        <v>3788</v>
      </c>
      <c r="B766" s="436">
        <v>37</v>
      </c>
      <c r="C766" s="436">
        <v>42</v>
      </c>
      <c r="D766" s="436">
        <v>40</v>
      </c>
      <c r="E766" s="436">
        <v>42</v>
      </c>
      <c r="F766" s="436">
        <v>34</v>
      </c>
      <c r="G766" s="436">
        <v>40</v>
      </c>
      <c r="H766" s="436">
        <v>39</v>
      </c>
      <c r="I766" s="436">
        <v>36</v>
      </c>
      <c r="J766" s="436">
        <v>44</v>
      </c>
      <c r="K766" s="436">
        <v>47</v>
      </c>
      <c r="L766" s="436">
        <v>33</v>
      </c>
      <c r="M766" s="436">
        <v>24</v>
      </c>
      <c r="N766" s="437">
        <v>458</v>
      </c>
    </row>
    <row r="767" spans="1:14" x14ac:dyDescent="0.45">
      <c r="A767" s="425" t="s">
        <v>3787</v>
      </c>
      <c r="B767" s="436">
        <v>32</v>
      </c>
      <c r="C767" s="436">
        <v>40</v>
      </c>
      <c r="D767" s="436">
        <v>38</v>
      </c>
      <c r="E767" s="436">
        <v>35</v>
      </c>
      <c r="F767" s="436">
        <v>47</v>
      </c>
      <c r="G767" s="436">
        <v>34</v>
      </c>
      <c r="H767" s="436">
        <v>39</v>
      </c>
      <c r="I767" s="436">
        <v>33</v>
      </c>
      <c r="J767" s="436">
        <v>40</v>
      </c>
      <c r="K767" s="436">
        <v>44</v>
      </c>
      <c r="L767" s="436">
        <v>27</v>
      </c>
      <c r="M767" s="436">
        <v>24</v>
      </c>
      <c r="N767" s="437">
        <v>433</v>
      </c>
    </row>
    <row r="768" spans="1:14" x14ac:dyDescent="0.45">
      <c r="A768" s="425" t="s">
        <v>4519</v>
      </c>
      <c r="B768" s="436">
        <v>133</v>
      </c>
      <c r="C768" s="436">
        <v>122</v>
      </c>
      <c r="D768" s="436">
        <v>129</v>
      </c>
      <c r="E768" s="436">
        <v>163</v>
      </c>
      <c r="F768" s="436"/>
      <c r="G768" s="436"/>
      <c r="H768" s="436"/>
      <c r="I768" s="436"/>
      <c r="J768" s="436"/>
      <c r="K768" s="436"/>
      <c r="L768" s="436"/>
      <c r="M768" s="436"/>
      <c r="N768" s="437">
        <v>547</v>
      </c>
    </row>
    <row r="769" spans="1:14" x14ac:dyDescent="0.45">
      <c r="A769" s="425" t="s">
        <v>4518</v>
      </c>
      <c r="B769" s="436"/>
      <c r="C769" s="436"/>
      <c r="D769" s="436"/>
      <c r="E769" s="436"/>
      <c r="F769" s="436">
        <v>115</v>
      </c>
      <c r="G769" s="436">
        <v>138</v>
      </c>
      <c r="H769" s="436">
        <v>136</v>
      </c>
      <c r="I769" s="436">
        <v>133</v>
      </c>
      <c r="J769" s="436">
        <v>142</v>
      </c>
      <c r="K769" s="436">
        <v>116</v>
      </c>
      <c r="L769" s="436">
        <v>134</v>
      </c>
      <c r="M769" s="436">
        <v>137</v>
      </c>
      <c r="N769" s="437">
        <v>1051</v>
      </c>
    </row>
    <row r="770" spans="1:14" x14ac:dyDescent="0.45">
      <c r="A770" s="425" t="s">
        <v>4407</v>
      </c>
      <c r="B770" s="436">
        <v>97</v>
      </c>
      <c r="C770" s="436">
        <v>117</v>
      </c>
      <c r="D770" s="436">
        <v>106</v>
      </c>
      <c r="E770" s="436">
        <v>111</v>
      </c>
      <c r="F770" s="436"/>
      <c r="G770" s="436"/>
      <c r="H770" s="436"/>
      <c r="I770" s="436"/>
      <c r="J770" s="436"/>
      <c r="K770" s="436"/>
      <c r="L770" s="436"/>
      <c r="M770" s="436"/>
      <c r="N770" s="437">
        <v>431</v>
      </c>
    </row>
    <row r="771" spans="1:14" x14ac:dyDescent="0.45">
      <c r="A771" s="425" t="s">
        <v>4406</v>
      </c>
      <c r="B771" s="436"/>
      <c r="C771" s="436"/>
      <c r="D771" s="436"/>
      <c r="E771" s="436"/>
      <c r="F771" s="436">
        <v>266</v>
      </c>
      <c r="G771" s="436">
        <v>285</v>
      </c>
      <c r="H771" s="436">
        <v>317</v>
      </c>
      <c r="I771" s="436">
        <v>295</v>
      </c>
      <c r="J771" s="436">
        <v>279</v>
      </c>
      <c r="K771" s="436">
        <v>298</v>
      </c>
      <c r="L771" s="436">
        <v>303</v>
      </c>
      <c r="M771" s="436">
        <v>327</v>
      </c>
      <c r="N771" s="437">
        <v>2370</v>
      </c>
    </row>
    <row r="772" spans="1:14" x14ac:dyDescent="0.45">
      <c r="A772" s="425" t="s">
        <v>4408</v>
      </c>
      <c r="B772" s="436">
        <v>102</v>
      </c>
      <c r="C772" s="436">
        <v>114</v>
      </c>
      <c r="D772" s="436">
        <v>103</v>
      </c>
      <c r="E772" s="436">
        <v>98</v>
      </c>
      <c r="F772" s="436"/>
      <c r="G772" s="436"/>
      <c r="H772" s="436"/>
      <c r="I772" s="436"/>
      <c r="J772" s="436"/>
      <c r="K772" s="436"/>
      <c r="L772" s="436"/>
      <c r="M772" s="436"/>
      <c r="N772" s="437">
        <v>417</v>
      </c>
    </row>
    <row r="773" spans="1:14" x14ac:dyDescent="0.45">
      <c r="A773" s="425" t="s">
        <v>4405</v>
      </c>
      <c r="B773" s="436">
        <v>72</v>
      </c>
      <c r="C773" s="436">
        <v>68</v>
      </c>
      <c r="D773" s="436">
        <v>71</v>
      </c>
      <c r="E773" s="436">
        <v>89</v>
      </c>
      <c r="F773" s="436"/>
      <c r="G773" s="436"/>
      <c r="H773" s="436"/>
      <c r="I773" s="436"/>
      <c r="J773" s="436"/>
      <c r="K773" s="436"/>
      <c r="L773" s="436"/>
      <c r="M773" s="436"/>
      <c r="N773" s="437">
        <v>300</v>
      </c>
    </row>
    <row r="774" spans="1:14" x14ac:dyDescent="0.45">
      <c r="A774" s="425" t="s">
        <v>4761</v>
      </c>
      <c r="B774" s="436">
        <v>28</v>
      </c>
      <c r="C774" s="436">
        <v>26</v>
      </c>
      <c r="D774" s="436">
        <v>31</v>
      </c>
      <c r="E774" s="436">
        <v>31</v>
      </c>
      <c r="F774" s="436">
        <v>26</v>
      </c>
      <c r="G774" s="436">
        <v>28</v>
      </c>
      <c r="H774" s="436">
        <v>35</v>
      </c>
      <c r="I774" s="436">
        <v>29</v>
      </c>
      <c r="J774" s="436">
        <v>28</v>
      </c>
      <c r="K774" s="436">
        <v>33</v>
      </c>
      <c r="L774" s="436">
        <v>28</v>
      </c>
      <c r="M774" s="436">
        <v>34</v>
      </c>
      <c r="N774" s="437">
        <v>357</v>
      </c>
    </row>
    <row r="775" spans="1:14" x14ac:dyDescent="0.45">
      <c r="A775" s="425" t="s">
        <v>3951</v>
      </c>
      <c r="B775" s="436">
        <v>51</v>
      </c>
      <c r="C775" s="436">
        <v>63</v>
      </c>
      <c r="D775" s="436">
        <v>64</v>
      </c>
      <c r="E775" s="436">
        <v>59</v>
      </c>
      <c r="F775" s="436">
        <v>59</v>
      </c>
      <c r="G775" s="436">
        <v>67</v>
      </c>
      <c r="H775" s="436">
        <v>42</v>
      </c>
      <c r="I775" s="436">
        <v>65</v>
      </c>
      <c r="J775" s="436">
        <v>54</v>
      </c>
      <c r="K775" s="436">
        <v>56</v>
      </c>
      <c r="L775" s="436">
        <v>44</v>
      </c>
      <c r="M775" s="436">
        <v>56</v>
      </c>
      <c r="N775" s="437">
        <v>680</v>
      </c>
    </row>
    <row r="776" spans="1:14" x14ac:dyDescent="0.45">
      <c r="A776" s="425" t="s">
        <v>4412</v>
      </c>
      <c r="B776" s="436">
        <v>106</v>
      </c>
      <c r="C776" s="436">
        <v>128</v>
      </c>
      <c r="D776" s="436">
        <v>100</v>
      </c>
      <c r="E776" s="436">
        <v>140</v>
      </c>
      <c r="F776" s="436"/>
      <c r="G776" s="436"/>
      <c r="H776" s="436"/>
      <c r="I776" s="436"/>
      <c r="J776" s="436"/>
      <c r="K776" s="436"/>
      <c r="L776" s="436"/>
      <c r="M776" s="436"/>
      <c r="N776" s="437">
        <v>474</v>
      </c>
    </row>
    <row r="777" spans="1:14" x14ac:dyDescent="0.45">
      <c r="A777" s="425" t="s">
        <v>4411</v>
      </c>
      <c r="B777" s="436"/>
      <c r="C777" s="436"/>
      <c r="D777" s="436"/>
      <c r="E777" s="436"/>
      <c r="F777" s="436">
        <v>356</v>
      </c>
      <c r="G777" s="436">
        <v>346</v>
      </c>
      <c r="H777" s="436">
        <v>325</v>
      </c>
      <c r="I777" s="436">
        <v>335</v>
      </c>
      <c r="J777" s="436">
        <v>382</v>
      </c>
      <c r="K777" s="436">
        <v>376</v>
      </c>
      <c r="L777" s="436">
        <v>386</v>
      </c>
      <c r="M777" s="436">
        <v>385</v>
      </c>
      <c r="N777" s="437">
        <v>2891</v>
      </c>
    </row>
    <row r="778" spans="1:14" x14ac:dyDescent="0.45">
      <c r="A778" s="425" t="s">
        <v>4410</v>
      </c>
      <c r="B778" s="436">
        <v>128</v>
      </c>
      <c r="C778" s="436">
        <v>128</v>
      </c>
      <c r="D778" s="436">
        <v>120</v>
      </c>
      <c r="E778" s="436">
        <v>145</v>
      </c>
      <c r="F778" s="436"/>
      <c r="G778" s="436"/>
      <c r="H778" s="436"/>
      <c r="I778" s="436"/>
      <c r="J778" s="436"/>
      <c r="K778" s="436"/>
      <c r="L778" s="436"/>
      <c r="M778" s="436"/>
      <c r="N778" s="437">
        <v>521</v>
      </c>
    </row>
    <row r="779" spans="1:14" x14ac:dyDescent="0.45">
      <c r="A779" s="425" t="s">
        <v>14179</v>
      </c>
      <c r="B779" s="436"/>
      <c r="C779" s="436">
        <v>1</v>
      </c>
      <c r="D779" s="436">
        <v>2</v>
      </c>
      <c r="E779" s="436">
        <v>6</v>
      </c>
      <c r="F779" s="436"/>
      <c r="G779" s="436"/>
      <c r="H779" s="436"/>
      <c r="I779" s="436"/>
      <c r="J779" s="436"/>
      <c r="K779" s="436"/>
      <c r="L779" s="436"/>
      <c r="M779" s="436"/>
      <c r="N779" s="437">
        <v>9</v>
      </c>
    </row>
    <row r="780" spans="1:14" x14ac:dyDescent="0.45">
      <c r="A780" s="425" t="s">
        <v>4409</v>
      </c>
      <c r="B780" s="436">
        <v>165</v>
      </c>
      <c r="C780" s="436">
        <v>168</v>
      </c>
      <c r="D780" s="436">
        <v>157</v>
      </c>
      <c r="E780" s="436">
        <v>171</v>
      </c>
      <c r="F780" s="436"/>
      <c r="G780" s="436"/>
      <c r="H780" s="436"/>
      <c r="I780" s="436"/>
      <c r="J780" s="436"/>
      <c r="K780" s="436"/>
      <c r="L780" s="436"/>
      <c r="M780" s="436"/>
      <c r="N780" s="437">
        <v>661</v>
      </c>
    </row>
    <row r="781" spans="1:14" x14ac:dyDescent="0.45">
      <c r="A781" s="425" t="s">
        <v>4737</v>
      </c>
      <c r="B781" s="436">
        <v>475</v>
      </c>
      <c r="C781" s="436">
        <v>441</v>
      </c>
      <c r="D781" s="436">
        <v>539</v>
      </c>
      <c r="E781" s="436">
        <v>482</v>
      </c>
      <c r="F781" s="436">
        <v>758</v>
      </c>
      <c r="G781" s="436">
        <v>665</v>
      </c>
      <c r="H781" s="436">
        <v>682</v>
      </c>
      <c r="I781" s="436">
        <v>499</v>
      </c>
      <c r="J781" s="436">
        <v>681</v>
      </c>
      <c r="K781" s="436">
        <v>491</v>
      </c>
      <c r="L781" s="436">
        <v>628</v>
      </c>
      <c r="M781" s="436">
        <v>422</v>
      </c>
      <c r="N781" s="437">
        <v>6763</v>
      </c>
    </row>
    <row r="782" spans="1:14" x14ac:dyDescent="0.45">
      <c r="A782" s="425" t="s">
        <v>4146</v>
      </c>
      <c r="B782" s="436">
        <v>50</v>
      </c>
      <c r="C782" s="436">
        <v>61</v>
      </c>
      <c r="D782" s="436">
        <v>81</v>
      </c>
      <c r="E782" s="436">
        <v>51</v>
      </c>
      <c r="F782" s="436">
        <v>114</v>
      </c>
      <c r="G782" s="436">
        <v>120</v>
      </c>
      <c r="H782" s="436">
        <v>62</v>
      </c>
      <c r="I782" s="436">
        <v>41</v>
      </c>
      <c r="J782" s="436">
        <v>52</v>
      </c>
      <c r="K782" s="436">
        <v>35</v>
      </c>
      <c r="L782" s="436">
        <v>28</v>
      </c>
      <c r="M782" s="436">
        <v>24</v>
      </c>
      <c r="N782" s="437">
        <v>719</v>
      </c>
    </row>
    <row r="783" spans="1:14" x14ac:dyDescent="0.45">
      <c r="A783" s="425" t="s">
        <v>4468</v>
      </c>
      <c r="B783" s="436">
        <v>251</v>
      </c>
      <c r="C783" s="436">
        <v>228</v>
      </c>
      <c r="D783" s="436">
        <v>286</v>
      </c>
      <c r="E783" s="436">
        <v>229</v>
      </c>
      <c r="F783" s="436">
        <v>261</v>
      </c>
      <c r="G783" s="436">
        <v>229</v>
      </c>
      <c r="H783" s="436">
        <v>231</v>
      </c>
      <c r="I783" s="436">
        <v>183</v>
      </c>
      <c r="J783" s="436">
        <v>247</v>
      </c>
      <c r="K783" s="436">
        <v>178</v>
      </c>
      <c r="L783" s="436">
        <v>227</v>
      </c>
      <c r="M783" s="436">
        <v>158</v>
      </c>
      <c r="N783" s="437">
        <v>2708</v>
      </c>
    </row>
    <row r="784" spans="1:14" x14ac:dyDescent="0.45">
      <c r="A784" s="425" t="s">
        <v>4415</v>
      </c>
      <c r="B784" s="436">
        <v>140</v>
      </c>
      <c r="C784" s="436">
        <v>104</v>
      </c>
      <c r="D784" s="436">
        <v>125</v>
      </c>
      <c r="E784" s="436">
        <v>100</v>
      </c>
      <c r="F784" s="436">
        <v>116</v>
      </c>
      <c r="G784" s="436">
        <v>121</v>
      </c>
      <c r="H784" s="436">
        <v>107</v>
      </c>
      <c r="I784" s="436">
        <v>101</v>
      </c>
      <c r="J784" s="436">
        <v>124</v>
      </c>
      <c r="K784" s="436">
        <v>95</v>
      </c>
      <c r="L784" s="436">
        <v>88</v>
      </c>
      <c r="M784" s="436">
        <v>63</v>
      </c>
      <c r="N784" s="437">
        <v>1284</v>
      </c>
    </row>
    <row r="785" spans="1:14" x14ac:dyDescent="0.45">
      <c r="A785" s="425" t="s">
        <v>3872</v>
      </c>
      <c r="B785" s="436">
        <v>100</v>
      </c>
      <c r="C785" s="436">
        <v>97</v>
      </c>
      <c r="D785" s="436">
        <v>90</v>
      </c>
      <c r="E785" s="436">
        <v>98</v>
      </c>
      <c r="F785" s="436"/>
      <c r="G785" s="436"/>
      <c r="H785" s="436"/>
      <c r="I785" s="436"/>
      <c r="J785" s="436"/>
      <c r="K785" s="436"/>
      <c r="L785" s="436"/>
      <c r="M785" s="436"/>
      <c r="N785" s="437">
        <v>385</v>
      </c>
    </row>
    <row r="786" spans="1:14" x14ac:dyDescent="0.45">
      <c r="A786" s="425" t="s">
        <v>3874</v>
      </c>
      <c r="B786" s="436"/>
      <c r="C786" s="436"/>
      <c r="D786" s="436"/>
      <c r="E786" s="436"/>
      <c r="F786" s="436">
        <v>145</v>
      </c>
      <c r="G786" s="436">
        <v>175</v>
      </c>
      <c r="H786" s="436">
        <v>167</v>
      </c>
      <c r="I786" s="436">
        <v>160</v>
      </c>
      <c r="J786" s="436">
        <v>166</v>
      </c>
      <c r="K786" s="436">
        <v>167</v>
      </c>
      <c r="L786" s="436">
        <v>140</v>
      </c>
      <c r="M786" s="436">
        <v>190</v>
      </c>
      <c r="N786" s="437">
        <v>1310</v>
      </c>
    </row>
    <row r="787" spans="1:14" x14ac:dyDescent="0.45">
      <c r="A787" s="425" t="s">
        <v>3873</v>
      </c>
      <c r="B787" s="436">
        <v>57</v>
      </c>
      <c r="C787" s="436">
        <v>54</v>
      </c>
      <c r="D787" s="436">
        <v>60</v>
      </c>
      <c r="E787" s="436">
        <v>51</v>
      </c>
      <c r="F787" s="436"/>
      <c r="G787" s="436"/>
      <c r="H787" s="436"/>
      <c r="I787" s="436"/>
      <c r="J787" s="436"/>
      <c r="K787" s="436"/>
      <c r="L787" s="436"/>
      <c r="M787" s="436"/>
      <c r="N787" s="437">
        <v>222</v>
      </c>
    </row>
    <row r="788" spans="1:14" x14ac:dyDescent="0.45">
      <c r="A788" s="425" t="s">
        <v>4541</v>
      </c>
      <c r="B788" s="436">
        <v>34</v>
      </c>
      <c r="C788" s="436">
        <v>32</v>
      </c>
      <c r="D788" s="436">
        <v>38</v>
      </c>
      <c r="E788" s="436">
        <v>24</v>
      </c>
      <c r="F788" s="436"/>
      <c r="G788" s="436"/>
      <c r="H788" s="436"/>
      <c r="I788" s="436"/>
      <c r="J788" s="436">
        <v>9</v>
      </c>
      <c r="K788" s="436">
        <v>9</v>
      </c>
      <c r="L788" s="436">
        <v>14</v>
      </c>
      <c r="M788" s="436">
        <v>13</v>
      </c>
      <c r="N788" s="437">
        <v>173</v>
      </c>
    </row>
    <row r="789" spans="1:14" x14ac:dyDescent="0.45">
      <c r="A789" s="425" t="s">
        <v>4066</v>
      </c>
      <c r="B789" s="436"/>
      <c r="C789" s="436"/>
      <c r="D789" s="436"/>
      <c r="E789" s="436"/>
      <c r="F789" s="436">
        <v>67</v>
      </c>
      <c r="G789" s="436">
        <v>57</v>
      </c>
      <c r="H789" s="436">
        <v>43</v>
      </c>
      <c r="I789" s="436">
        <v>53</v>
      </c>
      <c r="J789" s="436">
        <v>55</v>
      </c>
      <c r="K789" s="436">
        <v>80</v>
      </c>
      <c r="L789" s="436">
        <v>75</v>
      </c>
      <c r="M789" s="436">
        <v>51</v>
      </c>
      <c r="N789" s="437">
        <v>481</v>
      </c>
    </row>
    <row r="790" spans="1:14" x14ac:dyDescent="0.45">
      <c r="A790" s="425" t="s">
        <v>4067</v>
      </c>
      <c r="B790" s="436">
        <v>67</v>
      </c>
      <c r="C790" s="436">
        <v>67</v>
      </c>
      <c r="D790" s="436">
        <v>58</v>
      </c>
      <c r="E790" s="436">
        <v>50</v>
      </c>
      <c r="F790" s="436"/>
      <c r="G790" s="436"/>
      <c r="H790" s="436"/>
      <c r="I790" s="436"/>
      <c r="J790" s="436"/>
      <c r="K790" s="436"/>
      <c r="L790" s="436"/>
      <c r="M790" s="436"/>
      <c r="N790" s="437">
        <v>242</v>
      </c>
    </row>
    <row r="791" spans="1:14" x14ac:dyDescent="0.45">
      <c r="A791" s="425" t="s">
        <v>4442</v>
      </c>
      <c r="B791" s="436"/>
      <c r="C791" s="436"/>
      <c r="D791" s="436"/>
      <c r="E791" s="436"/>
      <c r="F791" s="436">
        <v>217</v>
      </c>
      <c r="G791" s="436">
        <v>225</v>
      </c>
      <c r="H791" s="436">
        <v>212</v>
      </c>
      <c r="I791" s="436">
        <v>226</v>
      </c>
      <c r="J791" s="436">
        <v>228</v>
      </c>
      <c r="K791" s="436">
        <v>247</v>
      </c>
      <c r="L791" s="436">
        <v>205</v>
      </c>
      <c r="M791" s="436">
        <v>233</v>
      </c>
      <c r="N791" s="437">
        <v>1793</v>
      </c>
    </row>
    <row r="792" spans="1:14" x14ac:dyDescent="0.45">
      <c r="A792" s="425" t="s">
        <v>4441</v>
      </c>
      <c r="B792" s="436">
        <v>119</v>
      </c>
      <c r="C792" s="436">
        <v>129</v>
      </c>
      <c r="D792" s="436">
        <v>103</v>
      </c>
      <c r="E792" s="436">
        <v>125</v>
      </c>
      <c r="F792" s="436"/>
      <c r="G792" s="436"/>
      <c r="H792" s="436"/>
      <c r="I792" s="436"/>
      <c r="J792" s="436"/>
      <c r="K792" s="436"/>
      <c r="L792" s="436"/>
      <c r="M792" s="436"/>
      <c r="N792" s="437">
        <v>476</v>
      </c>
    </row>
    <row r="793" spans="1:14" x14ac:dyDescent="0.45">
      <c r="A793" s="425" t="s">
        <v>4443</v>
      </c>
      <c r="B793" s="436">
        <v>89</v>
      </c>
      <c r="C793" s="436">
        <v>95</v>
      </c>
      <c r="D793" s="436">
        <v>105</v>
      </c>
      <c r="E793" s="436">
        <v>82</v>
      </c>
      <c r="F793" s="436"/>
      <c r="G793" s="436"/>
      <c r="H793" s="436"/>
      <c r="I793" s="436"/>
      <c r="J793" s="436"/>
      <c r="K793" s="436"/>
      <c r="L793" s="436"/>
      <c r="M793" s="436"/>
      <c r="N793" s="437">
        <v>371</v>
      </c>
    </row>
    <row r="794" spans="1:14" x14ac:dyDescent="0.45">
      <c r="A794" s="425" t="s">
        <v>3789</v>
      </c>
      <c r="B794" s="436">
        <v>31</v>
      </c>
      <c r="C794" s="436">
        <v>26</v>
      </c>
      <c r="D794" s="436">
        <v>35</v>
      </c>
      <c r="E794" s="436">
        <v>37</v>
      </c>
      <c r="F794" s="436">
        <v>52</v>
      </c>
      <c r="G794" s="436">
        <v>67</v>
      </c>
      <c r="H794" s="436">
        <v>67</v>
      </c>
      <c r="I794" s="436">
        <v>89</v>
      </c>
      <c r="J794" s="436">
        <v>54</v>
      </c>
      <c r="K794" s="436">
        <v>63</v>
      </c>
      <c r="L794" s="436">
        <v>27</v>
      </c>
      <c r="M794" s="436">
        <v>25</v>
      </c>
      <c r="N794" s="437">
        <v>573</v>
      </c>
    </row>
    <row r="795" spans="1:14" x14ac:dyDescent="0.45">
      <c r="A795" s="425" t="s">
        <v>3636</v>
      </c>
      <c r="B795" s="436"/>
      <c r="C795" s="436"/>
      <c r="D795" s="436"/>
      <c r="E795" s="436"/>
      <c r="F795" s="436">
        <v>133</v>
      </c>
      <c r="G795" s="436">
        <v>160</v>
      </c>
      <c r="H795" s="436">
        <v>159</v>
      </c>
      <c r="I795" s="436">
        <v>143</v>
      </c>
      <c r="J795" s="436">
        <v>169</v>
      </c>
      <c r="K795" s="436">
        <v>191</v>
      </c>
      <c r="L795" s="436">
        <v>184</v>
      </c>
      <c r="M795" s="436">
        <v>187</v>
      </c>
      <c r="N795" s="437">
        <v>1326</v>
      </c>
    </row>
    <row r="796" spans="1:14" x14ac:dyDescent="0.45">
      <c r="A796" s="425" t="s">
        <v>3635</v>
      </c>
      <c r="B796" s="436">
        <v>128</v>
      </c>
      <c r="C796" s="436">
        <v>163</v>
      </c>
      <c r="D796" s="436">
        <v>169</v>
      </c>
      <c r="E796" s="436">
        <v>153</v>
      </c>
      <c r="F796" s="436"/>
      <c r="G796" s="436"/>
      <c r="H796" s="436"/>
      <c r="I796" s="436"/>
      <c r="J796" s="436"/>
      <c r="K796" s="436"/>
      <c r="L796" s="436"/>
      <c r="M796" s="436"/>
      <c r="N796" s="437">
        <v>613</v>
      </c>
    </row>
    <row r="797" spans="1:14" x14ac:dyDescent="0.45">
      <c r="A797" s="425" t="s">
        <v>4572</v>
      </c>
      <c r="B797" s="436">
        <v>52</v>
      </c>
      <c r="C797" s="436">
        <v>40</v>
      </c>
      <c r="D797" s="436">
        <v>45</v>
      </c>
      <c r="E797" s="436">
        <v>38</v>
      </c>
      <c r="F797" s="436">
        <v>59</v>
      </c>
      <c r="G797" s="436">
        <v>60</v>
      </c>
      <c r="H797" s="436">
        <v>50</v>
      </c>
      <c r="I797" s="436">
        <v>70</v>
      </c>
      <c r="J797" s="436">
        <v>52</v>
      </c>
      <c r="K797" s="436">
        <v>63</v>
      </c>
      <c r="L797" s="436">
        <v>49</v>
      </c>
      <c r="M797" s="436">
        <v>57</v>
      </c>
      <c r="N797" s="437">
        <v>635</v>
      </c>
    </row>
    <row r="798" spans="1:14" x14ac:dyDescent="0.45">
      <c r="A798" s="425" t="s">
        <v>4714</v>
      </c>
      <c r="B798" s="436"/>
      <c r="C798" s="436"/>
      <c r="D798" s="436"/>
      <c r="E798" s="436"/>
      <c r="F798" s="436">
        <v>156</v>
      </c>
      <c r="G798" s="436">
        <v>95</v>
      </c>
      <c r="H798" s="436">
        <v>134</v>
      </c>
      <c r="I798" s="436">
        <v>114</v>
      </c>
      <c r="J798" s="436">
        <v>203</v>
      </c>
      <c r="K798" s="436">
        <v>148</v>
      </c>
      <c r="L798" s="436">
        <v>144</v>
      </c>
      <c r="M798" s="436">
        <v>107</v>
      </c>
      <c r="N798" s="437">
        <v>1101</v>
      </c>
    </row>
    <row r="799" spans="1:14" x14ac:dyDescent="0.45">
      <c r="A799" s="425" t="s">
        <v>4697</v>
      </c>
      <c r="B799" s="436">
        <v>18</v>
      </c>
      <c r="C799" s="436">
        <v>20</v>
      </c>
      <c r="D799" s="436">
        <v>17</v>
      </c>
      <c r="E799" s="436">
        <v>15</v>
      </c>
      <c r="F799" s="436"/>
      <c r="G799" s="436"/>
      <c r="H799" s="436"/>
      <c r="I799" s="436"/>
      <c r="J799" s="436"/>
      <c r="K799" s="436"/>
      <c r="L799" s="436"/>
      <c r="M799" s="436"/>
      <c r="N799" s="437">
        <v>70</v>
      </c>
    </row>
    <row r="800" spans="1:14" x14ac:dyDescent="0.45">
      <c r="A800" s="425" t="s">
        <v>4664</v>
      </c>
      <c r="B800" s="436">
        <v>20</v>
      </c>
      <c r="C800" s="436">
        <v>28</v>
      </c>
      <c r="D800" s="436">
        <v>29</v>
      </c>
      <c r="E800" s="436">
        <v>27</v>
      </c>
      <c r="F800" s="436"/>
      <c r="G800" s="436"/>
      <c r="H800" s="436"/>
      <c r="I800" s="436"/>
      <c r="J800" s="436"/>
      <c r="K800" s="436"/>
      <c r="L800" s="436"/>
      <c r="M800" s="436"/>
      <c r="N800" s="437">
        <v>104</v>
      </c>
    </row>
    <row r="801" spans="1:14" x14ac:dyDescent="0.45">
      <c r="A801" s="425" t="s">
        <v>4626</v>
      </c>
      <c r="B801" s="436">
        <v>42</v>
      </c>
      <c r="C801" s="436">
        <v>45</v>
      </c>
      <c r="D801" s="436">
        <v>54</v>
      </c>
      <c r="E801" s="436">
        <v>59</v>
      </c>
      <c r="F801" s="436"/>
      <c r="G801" s="436"/>
      <c r="H801" s="436"/>
      <c r="I801" s="436"/>
      <c r="J801" s="436"/>
      <c r="K801" s="436"/>
      <c r="L801" s="436"/>
      <c r="M801" s="436"/>
      <c r="N801" s="437">
        <v>200</v>
      </c>
    </row>
    <row r="802" spans="1:14" x14ac:dyDescent="0.45">
      <c r="A802" s="425" t="s">
        <v>4674</v>
      </c>
      <c r="B802" s="436">
        <v>67</v>
      </c>
      <c r="C802" s="436">
        <v>78</v>
      </c>
      <c r="D802" s="436">
        <v>56</v>
      </c>
      <c r="E802" s="436">
        <v>64</v>
      </c>
      <c r="F802" s="436"/>
      <c r="G802" s="436"/>
      <c r="H802" s="436"/>
      <c r="I802" s="436"/>
      <c r="J802" s="436"/>
      <c r="K802" s="436"/>
      <c r="L802" s="436"/>
      <c r="M802" s="436"/>
      <c r="N802" s="437">
        <v>265</v>
      </c>
    </row>
    <row r="803" spans="1:14" x14ac:dyDescent="0.45">
      <c r="A803" s="425" t="s">
        <v>4681</v>
      </c>
      <c r="B803" s="436">
        <v>65</v>
      </c>
      <c r="C803" s="436">
        <v>44</v>
      </c>
      <c r="D803" s="436">
        <v>62</v>
      </c>
      <c r="E803" s="436">
        <v>36</v>
      </c>
      <c r="F803" s="436"/>
      <c r="G803" s="436"/>
      <c r="H803" s="436"/>
      <c r="I803" s="436"/>
      <c r="J803" s="436"/>
      <c r="K803" s="436"/>
      <c r="L803" s="436"/>
      <c r="M803" s="436"/>
      <c r="N803" s="437">
        <v>207</v>
      </c>
    </row>
    <row r="804" spans="1:14" x14ac:dyDescent="0.45">
      <c r="A804" s="425" t="s">
        <v>4631</v>
      </c>
      <c r="B804" s="436">
        <v>29</v>
      </c>
      <c r="C804" s="436">
        <v>34</v>
      </c>
      <c r="D804" s="436">
        <v>25</v>
      </c>
      <c r="E804" s="436">
        <v>32</v>
      </c>
      <c r="F804" s="436"/>
      <c r="G804" s="436"/>
      <c r="H804" s="436"/>
      <c r="I804" s="436"/>
      <c r="J804" s="436"/>
      <c r="K804" s="436"/>
      <c r="L804" s="436"/>
      <c r="M804" s="436"/>
      <c r="N804" s="437">
        <v>120</v>
      </c>
    </row>
    <row r="805" spans="1:14" x14ac:dyDescent="0.45">
      <c r="A805" s="425" t="s">
        <v>4632</v>
      </c>
      <c r="B805" s="436">
        <v>10</v>
      </c>
      <c r="C805" s="436">
        <v>8</v>
      </c>
      <c r="D805" s="436">
        <v>5</v>
      </c>
      <c r="E805" s="436">
        <v>23</v>
      </c>
      <c r="F805" s="436"/>
      <c r="G805" s="436"/>
      <c r="H805" s="436"/>
      <c r="I805" s="436"/>
      <c r="J805" s="436"/>
      <c r="K805" s="436"/>
      <c r="L805" s="436"/>
      <c r="M805" s="436"/>
      <c r="N805" s="437">
        <v>46</v>
      </c>
    </row>
    <row r="806" spans="1:14" x14ac:dyDescent="0.45">
      <c r="A806" s="425" t="s">
        <v>4719</v>
      </c>
      <c r="B806" s="436"/>
      <c r="C806" s="436"/>
      <c r="D806" s="436"/>
      <c r="E806" s="436"/>
      <c r="F806" s="436">
        <v>127</v>
      </c>
      <c r="G806" s="436">
        <v>34</v>
      </c>
      <c r="H806" s="436">
        <v>143</v>
      </c>
      <c r="I806" s="436">
        <v>41</v>
      </c>
      <c r="J806" s="436">
        <v>114</v>
      </c>
      <c r="K806" s="436">
        <v>34</v>
      </c>
      <c r="L806" s="436">
        <v>125</v>
      </c>
      <c r="M806" s="436">
        <v>35</v>
      </c>
      <c r="N806" s="437">
        <v>653</v>
      </c>
    </row>
    <row r="807" spans="1:14" x14ac:dyDescent="0.45">
      <c r="A807" s="425" t="s">
        <v>4587</v>
      </c>
      <c r="B807" s="436">
        <v>22</v>
      </c>
      <c r="C807" s="436">
        <v>38</v>
      </c>
      <c r="D807" s="436">
        <v>20</v>
      </c>
      <c r="E807" s="436">
        <v>27</v>
      </c>
      <c r="F807" s="436"/>
      <c r="G807" s="436"/>
      <c r="H807" s="436"/>
      <c r="I807" s="436"/>
      <c r="J807" s="436"/>
      <c r="K807" s="436"/>
      <c r="L807" s="436"/>
      <c r="M807" s="436"/>
      <c r="N807" s="437">
        <v>107</v>
      </c>
    </row>
    <row r="808" spans="1:14" x14ac:dyDescent="0.45">
      <c r="A808" s="425" t="s">
        <v>4675</v>
      </c>
      <c r="B808" s="436">
        <v>229</v>
      </c>
      <c r="C808" s="436">
        <v>244</v>
      </c>
      <c r="D808" s="436">
        <v>254</v>
      </c>
      <c r="E808" s="436">
        <v>271</v>
      </c>
      <c r="F808" s="436"/>
      <c r="G808" s="436"/>
      <c r="H808" s="436"/>
      <c r="I808" s="436"/>
      <c r="J808" s="436"/>
      <c r="K808" s="436"/>
      <c r="L808" s="436"/>
      <c r="M808" s="436"/>
      <c r="N808" s="437">
        <v>998</v>
      </c>
    </row>
    <row r="809" spans="1:14" x14ac:dyDescent="0.45">
      <c r="A809" s="425" t="s">
        <v>4718</v>
      </c>
      <c r="B809" s="436">
        <v>21</v>
      </c>
      <c r="C809" s="436">
        <v>19</v>
      </c>
      <c r="D809" s="436">
        <v>26</v>
      </c>
      <c r="E809" s="436">
        <v>29</v>
      </c>
      <c r="F809" s="436"/>
      <c r="G809" s="436"/>
      <c r="H809" s="436"/>
      <c r="I809" s="436"/>
      <c r="J809" s="436"/>
      <c r="K809" s="436"/>
      <c r="L809" s="436"/>
      <c r="M809" s="436"/>
      <c r="N809" s="437">
        <v>95</v>
      </c>
    </row>
    <row r="810" spans="1:14" x14ac:dyDescent="0.45">
      <c r="A810" s="425" t="s">
        <v>4642</v>
      </c>
      <c r="B810" s="436"/>
      <c r="C810" s="436"/>
      <c r="D810" s="436"/>
      <c r="E810" s="436"/>
      <c r="F810" s="436">
        <v>36</v>
      </c>
      <c r="G810" s="436">
        <v>46</v>
      </c>
      <c r="H810" s="436">
        <v>53</v>
      </c>
      <c r="I810" s="436">
        <v>80</v>
      </c>
      <c r="J810" s="436">
        <v>67</v>
      </c>
      <c r="K810" s="436">
        <v>70</v>
      </c>
      <c r="L810" s="436">
        <v>49</v>
      </c>
      <c r="M810" s="436">
        <v>53</v>
      </c>
      <c r="N810" s="437">
        <v>454</v>
      </c>
    </row>
    <row r="811" spans="1:14" x14ac:dyDescent="0.45">
      <c r="A811" s="425" t="s">
        <v>4660</v>
      </c>
      <c r="B811" s="436">
        <v>15</v>
      </c>
      <c r="C811" s="436">
        <v>31</v>
      </c>
      <c r="D811" s="436">
        <v>39</v>
      </c>
      <c r="E811" s="436">
        <v>22</v>
      </c>
      <c r="F811" s="436"/>
      <c r="G811" s="436"/>
      <c r="H811" s="436"/>
      <c r="I811" s="436"/>
      <c r="J811" s="436"/>
      <c r="K811" s="436"/>
      <c r="L811" s="436"/>
      <c r="M811" s="436"/>
      <c r="N811" s="437">
        <v>107</v>
      </c>
    </row>
    <row r="812" spans="1:14" x14ac:dyDescent="0.45">
      <c r="A812" s="425" t="s">
        <v>4605</v>
      </c>
      <c r="B812" s="436">
        <v>22</v>
      </c>
      <c r="C812" s="436">
        <v>18</v>
      </c>
      <c r="D812" s="436">
        <v>10</v>
      </c>
      <c r="E812" s="436">
        <v>27</v>
      </c>
      <c r="F812" s="436"/>
      <c r="G812" s="436"/>
      <c r="H812" s="436"/>
      <c r="I812" s="436"/>
      <c r="J812" s="436"/>
      <c r="K812" s="436"/>
      <c r="L812" s="436"/>
      <c r="M812" s="436"/>
      <c r="N812" s="437">
        <v>77</v>
      </c>
    </row>
    <row r="813" spans="1:14" x14ac:dyDescent="0.45">
      <c r="A813" s="425" t="s">
        <v>4606</v>
      </c>
      <c r="B813" s="436">
        <v>28</v>
      </c>
      <c r="C813" s="436">
        <v>22</v>
      </c>
      <c r="D813" s="436">
        <v>15</v>
      </c>
      <c r="E813" s="436">
        <v>20</v>
      </c>
      <c r="F813" s="436"/>
      <c r="G813" s="436"/>
      <c r="H813" s="436"/>
      <c r="I813" s="436"/>
      <c r="J813" s="436"/>
      <c r="K813" s="436"/>
      <c r="L813" s="436"/>
      <c r="M813" s="436"/>
      <c r="N813" s="437">
        <v>85</v>
      </c>
    </row>
    <row r="814" spans="1:14" x14ac:dyDescent="0.45">
      <c r="A814" s="425" t="s">
        <v>4682</v>
      </c>
      <c r="B814" s="436"/>
      <c r="C814" s="436"/>
      <c r="D814" s="436"/>
      <c r="E814" s="436"/>
      <c r="F814" s="436">
        <v>121</v>
      </c>
      <c r="G814" s="436">
        <v>68</v>
      </c>
      <c r="H814" s="436">
        <v>106</v>
      </c>
      <c r="I814" s="436">
        <v>78</v>
      </c>
      <c r="J814" s="436">
        <v>74</v>
      </c>
      <c r="K814" s="436">
        <v>55</v>
      </c>
      <c r="L814" s="436">
        <v>69</v>
      </c>
      <c r="M814" s="436">
        <v>59</v>
      </c>
      <c r="N814" s="437">
        <v>630</v>
      </c>
    </row>
    <row r="815" spans="1:14" x14ac:dyDescent="0.45">
      <c r="A815" s="425" t="s">
        <v>4588</v>
      </c>
      <c r="B815" s="436">
        <v>23</v>
      </c>
      <c r="C815" s="436">
        <v>22</v>
      </c>
      <c r="D815" s="436">
        <v>30</v>
      </c>
      <c r="E815" s="436">
        <v>27</v>
      </c>
      <c r="F815" s="436"/>
      <c r="G815" s="436"/>
      <c r="H815" s="436"/>
      <c r="I815" s="436"/>
      <c r="J815" s="436"/>
      <c r="K815" s="436"/>
      <c r="L815" s="436"/>
      <c r="M815" s="436"/>
      <c r="N815" s="437">
        <v>102</v>
      </c>
    </row>
    <row r="816" spans="1:14" x14ac:dyDescent="0.45">
      <c r="A816" s="425" t="s">
        <v>11155</v>
      </c>
      <c r="B816" s="436">
        <v>47</v>
      </c>
      <c r="C816" s="436">
        <v>87</v>
      </c>
      <c r="D816" s="436">
        <v>42</v>
      </c>
      <c r="E816" s="436">
        <v>42</v>
      </c>
      <c r="F816" s="436"/>
      <c r="G816" s="436"/>
      <c r="H816" s="436"/>
      <c r="I816" s="436"/>
      <c r="J816" s="436"/>
      <c r="K816" s="436"/>
      <c r="L816" s="436"/>
      <c r="M816" s="436"/>
      <c r="N816" s="437">
        <v>218</v>
      </c>
    </row>
    <row r="817" spans="1:14" x14ac:dyDescent="0.45">
      <c r="A817" s="425" t="s">
        <v>4608</v>
      </c>
      <c r="B817" s="436">
        <v>22</v>
      </c>
      <c r="C817" s="436">
        <v>34</v>
      </c>
      <c r="D817" s="436">
        <v>28</v>
      </c>
      <c r="E817" s="436">
        <v>30</v>
      </c>
      <c r="F817" s="436"/>
      <c r="G817" s="436"/>
      <c r="H817" s="436"/>
      <c r="I817" s="436"/>
      <c r="J817" s="436"/>
      <c r="K817" s="436"/>
      <c r="L817" s="436"/>
      <c r="M817" s="436"/>
      <c r="N817" s="437">
        <v>114</v>
      </c>
    </row>
    <row r="818" spans="1:14" x14ac:dyDescent="0.45">
      <c r="A818" s="425" t="s">
        <v>4582</v>
      </c>
      <c r="B818" s="436">
        <v>20</v>
      </c>
      <c r="C818" s="436">
        <v>28</v>
      </c>
      <c r="D818" s="436">
        <v>25</v>
      </c>
      <c r="E818" s="436">
        <v>13</v>
      </c>
      <c r="F818" s="436"/>
      <c r="G818" s="436"/>
      <c r="H818" s="436"/>
      <c r="I818" s="436"/>
      <c r="J818" s="436"/>
      <c r="K818" s="436"/>
      <c r="L818" s="436"/>
      <c r="M818" s="436"/>
      <c r="N818" s="437">
        <v>86</v>
      </c>
    </row>
    <row r="819" spans="1:14" x14ac:dyDescent="0.45">
      <c r="A819" s="425" t="s">
        <v>11156</v>
      </c>
      <c r="B819" s="436"/>
      <c r="C819" s="436"/>
      <c r="D819" s="436"/>
      <c r="E819" s="436"/>
      <c r="F819" s="436">
        <v>55</v>
      </c>
      <c r="G819" s="436">
        <v>64</v>
      </c>
      <c r="H819" s="436">
        <v>61</v>
      </c>
      <c r="I819" s="436">
        <v>46</v>
      </c>
      <c r="J819" s="436">
        <v>38</v>
      </c>
      <c r="K819" s="436">
        <v>50</v>
      </c>
      <c r="L819" s="436">
        <v>44</v>
      </c>
      <c r="M819" s="436">
        <v>39</v>
      </c>
      <c r="N819" s="437">
        <v>397</v>
      </c>
    </row>
    <row r="820" spans="1:14" x14ac:dyDescent="0.45">
      <c r="A820" s="425" t="s">
        <v>4680</v>
      </c>
      <c r="B820" s="436">
        <v>31</v>
      </c>
      <c r="C820" s="436">
        <v>33</v>
      </c>
      <c r="D820" s="436">
        <v>31</v>
      </c>
      <c r="E820" s="436">
        <v>29</v>
      </c>
      <c r="F820" s="436">
        <v>89</v>
      </c>
      <c r="G820" s="436">
        <v>99</v>
      </c>
      <c r="H820" s="436">
        <v>104</v>
      </c>
      <c r="I820" s="436">
        <v>98</v>
      </c>
      <c r="J820" s="436">
        <v>94</v>
      </c>
      <c r="K820" s="436">
        <v>118</v>
      </c>
      <c r="L820" s="436">
        <v>85</v>
      </c>
      <c r="M820" s="436">
        <v>107</v>
      </c>
      <c r="N820" s="437">
        <v>918</v>
      </c>
    </row>
    <row r="821" spans="1:14" x14ac:dyDescent="0.45">
      <c r="A821" s="425" t="s">
        <v>4643</v>
      </c>
      <c r="B821" s="436"/>
      <c r="C821" s="436"/>
      <c r="D821" s="436"/>
      <c r="E821" s="436"/>
      <c r="F821" s="436">
        <v>291</v>
      </c>
      <c r="G821" s="436">
        <v>291</v>
      </c>
      <c r="H821" s="436">
        <v>352</v>
      </c>
      <c r="I821" s="436">
        <v>262</v>
      </c>
      <c r="J821" s="436">
        <v>333</v>
      </c>
      <c r="K821" s="436">
        <v>277</v>
      </c>
      <c r="L821" s="436">
        <v>327</v>
      </c>
      <c r="M821" s="436">
        <v>283</v>
      </c>
      <c r="N821" s="437">
        <v>2416</v>
      </c>
    </row>
    <row r="822" spans="1:14" x14ac:dyDescent="0.45">
      <c r="A822" s="425" t="s">
        <v>4589</v>
      </c>
      <c r="B822" s="436">
        <v>22</v>
      </c>
      <c r="C822" s="436">
        <v>32</v>
      </c>
      <c r="D822" s="436">
        <v>41</v>
      </c>
      <c r="E822" s="436">
        <v>30</v>
      </c>
      <c r="F822" s="436"/>
      <c r="G822" s="436"/>
      <c r="H822" s="436"/>
      <c r="I822" s="436"/>
      <c r="J822" s="436"/>
      <c r="K822" s="436"/>
      <c r="L822" s="436"/>
      <c r="M822" s="436"/>
      <c r="N822" s="437">
        <v>125</v>
      </c>
    </row>
    <row r="823" spans="1:14" x14ac:dyDescent="0.45">
      <c r="A823" s="425" t="s">
        <v>4672</v>
      </c>
      <c r="B823" s="436">
        <v>33</v>
      </c>
      <c r="C823" s="436">
        <v>62</v>
      </c>
      <c r="D823" s="436">
        <v>62</v>
      </c>
      <c r="E823" s="436">
        <v>46</v>
      </c>
      <c r="F823" s="436"/>
      <c r="G823" s="436"/>
      <c r="H823" s="436"/>
      <c r="I823" s="436"/>
      <c r="J823" s="436"/>
      <c r="K823" s="436"/>
      <c r="L823" s="436"/>
      <c r="M823" s="436"/>
      <c r="N823" s="437">
        <v>203</v>
      </c>
    </row>
    <row r="824" spans="1:14" x14ac:dyDescent="0.45">
      <c r="A824" s="425" t="s">
        <v>11157</v>
      </c>
      <c r="B824" s="436">
        <v>25</v>
      </c>
      <c r="C824" s="436">
        <v>22</v>
      </c>
      <c r="D824" s="436">
        <v>19</v>
      </c>
      <c r="E824" s="436">
        <v>24</v>
      </c>
      <c r="F824" s="436"/>
      <c r="G824" s="436"/>
      <c r="H824" s="436"/>
      <c r="I824" s="436"/>
      <c r="J824" s="436"/>
      <c r="K824" s="436"/>
      <c r="L824" s="436"/>
      <c r="M824" s="436"/>
      <c r="N824" s="437">
        <v>90</v>
      </c>
    </row>
    <row r="825" spans="1:14" x14ac:dyDescent="0.45">
      <c r="A825" s="425" t="s">
        <v>4715</v>
      </c>
      <c r="B825" s="436"/>
      <c r="C825" s="436"/>
      <c r="D825" s="436"/>
      <c r="E825" s="436"/>
      <c r="F825" s="436">
        <v>66</v>
      </c>
      <c r="G825" s="436">
        <v>49</v>
      </c>
      <c r="H825" s="436">
        <v>58</v>
      </c>
      <c r="I825" s="436">
        <v>36</v>
      </c>
      <c r="J825" s="436">
        <v>49</v>
      </c>
      <c r="K825" s="436">
        <v>39</v>
      </c>
      <c r="L825" s="436">
        <v>59</v>
      </c>
      <c r="M825" s="436">
        <v>42</v>
      </c>
      <c r="N825" s="437">
        <v>398</v>
      </c>
    </row>
    <row r="826" spans="1:14" x14ac:dyDescent="0.45">
      <c r="A826" s="425" t="s">
        <v>4666</v>
      </c>
      <c r="B826" s="436">
        <v>41</v>
      </c>
      <c r="C826" s="436">
        <v>39</v>
      </c>
      <c r="D826" s="436">
        <v>46</v>
      </c>
      <c r="E826" s="436">
        <v>31</v>
      </c>
      <c r="F826" s="436"/>
      <c r="G826" s="436"/>
      <c r="H826" s="436"/>
      <c r="I826" s="436"/>
      <c r="J826" s="436"/>
      <c r="K826" s="436"/>
      <c r="L826" s="436"/>
      <c r="M826" s="436"/>
      <c r="N826" s="437">
        <v>157</v>
      </c>
    </row>
    <row r="827" spans="1:14" x14ac:dyDescent="0.45">
      <c r="A827" s="425" t="s">
        <v>4692</v>
      </c>
      <c r="B827" s="436">
        <v>23</v>
      </c>
      <c r="C827" s="436">
        <v>27</v>
      </c>
      <c r="D827" s="436">
        <v>15</v>
      </c>
      <c r="E827" s="436">
        <v>13</v>
      </c>
      <c r="F827" s="436"/>
      <c r="G827" s="436"/>
      <c r="H827" s="436"/>
      <c r="I827" s="436"/>
      <c r="J827" s="436"/>
      <c r="K827" s="436"/>
      <c r="L827" s="436"/>
      <c r="M827" s="436"/>
      <c r="N827" s="437">
        <v>78</v>
      </c>
    </row>
    <row r="828" spans="1:14" x14ac:dyDescent="0.45">
      <c r="A828" s="425" t="s">
        <v>4658</v>
      </c>
      <c r="B828" s="436">
        <v>22</v>
      </c>
      <c r="C828" s="436">
        <v>27</v>
      </c>
      <c r="D828" s="436">
        <v>27</v>
      </c>
      <c r="E828" s="436">
        <v>34</v>
      </c>
      <c r="F828" s="436"/>
      <c r="G828" s="436"/>
      <c r="H828" s="436"/>
      <c r="I828" s="436"/>
      <c r="J828" s="436"/>
      <c r="K828" s="436"/>
      <c r="L828" s="436"/>
      <c r="M828" s="436"/>
      <c r="N828" s="437">
        <v>110</v>
      </c>
    </row>
    <row r="829" spans="1:14" x14ac:dyDescent="0.45">
      <c r="A829" s="425" t="s">
        <v>4678</v>
      </c>
      <c r="B829" s="436"/>
      <c r="C829" s="436"/>
      <c r="D829" s="436"/>
      <c r="E829" s="436"/>
      <c r="F829" s="436">
        <v>141</v>
      </c>
      <c r="G829" s="436">
        <v>37</v>
      </c>
      <c r="H829" s="436">
        <v>157</v>
      </c>
      <c r="I829" s="436">
        <v>46</v>
      </c>
      <c r="J829" s="436">
        <v>140</v>
      </c>
      <c r="K829" s="436">
        <v>55</v>
      </c>
      <c r="L829" s="436">
        <v>125</v>
      </c>
      <c r="M829" s="436">
        <v>43</v>
      </c>
      <c r="N829" s="437">
        <v>744</v>
      </c>
    </row>
    <row r="830" spans="1:14" x14ac:dyDescent="0.45">
      <c r="A830" s="425" t="s">
        <v>4613</v>
      </c>
      <c r="B830" s="436">
        <v>25</v>
      </c>
      <c r="C830" s="436">
        <v>27</v>
      </c>
      <c r="D830" s="436">
        <v>23</v>
      </c>
      <c r="E830" s="436">
        <v>23</v>
      </c>
      <c r="F830" s="436"/>
      <c r="G830" s="436"/>
      <c r="H830" s="436"/>
      <c r="I830" s="436"/>
      <c r="J830" s="436"/>
      <c r="K830" s="436"/>
      <c r="L830" s="436"/>
      <c r="M830" s="436"/>
      <c r="N830" s="437">
        <v>98</v>
      </c>
    </row>
    <row r="831" spans="1:14" x14ac:dyDescent="0.45">
      <c r="A831" s="425" t="s">
        <v>4684</v>
      </c>
      <c r="B831" s="436">
        <v>52</v>
      </c>
      <c r="C831" s="436">
        <v>55</v>
      </c>
      <c r="D831" s="436">
        <v>59</v>
      </c>
      <c r="E831" s="436">
        <v>52</v>
      </c>
      <c r="F831" s="436"/>
      <c r="G831" s="436"/>
      <c r="H831" s="436"/>
      <c r="I831" s="436"/>
      <c r="J831" s="436"/>
      <c r="K831" s="436"/>
      <c r="L831" s="436"/>
      <c r="M831" s="436"/>
      <c r="N831" s="437">
        <v>218</v>
      </c>
    </row>
    <row r="832" spans="1:14" x14ac:dyDescent="0.45">
      <c r="A832" s="425" t="s">
        <v>4653</v>
      </c>
      <c r="B832" s="436">
        <v>76</v>
      </c>
      <c r="C832" s="436">
        <v>58</v>
      </c>
      <c r="D832" s="436">
        <v>59</v>
      </c>
      <c r="E832" s="436">
        <v>54</v>
      </c>
      <c r="F832" s="436"/>
      <c r="G832" s="436"/>
      <c r="H832" s="436"/>
      <c r="I832" s="436"/>
      <c r="J832" s="436"/>
      <c r="K832" s="436"/>
      <c r="L832" s="436"/>
      <c r="M832" s="436"/>
      <c r="N832" s="437">
        <v>247</v>
      </c>
    </row>
    <row r="833" spans="1:14" x14ac:dyDescent="0.45">
      <c r="A833" s="425" t="s">
        <v>4630</v>
      </c>
      <c r="B833" s="436">
        <v>21</v>
      </c>
      <c r="C833" s="436">
        <v>33</v>
      </c>
      <c r="D833" s="436">
        <v>26</v>
      </c>
      <c r="E833" s="436">
        <v>26</v>
      </c>
      <c r="F833" s="436"/>
      <c r="G833" s="436"/>
      <c r="H833" s="436"/>
      <c r="I833" s="436"/>
      <c r="J833" s="436"/>
      <c r="K833" s="436"/>
      <c r="L833" s="436"/>
      <c r="M833" s="436"/>
      <c r="N833" s="437">
        <v>106</v>
      </c>
    </row>
    <row r="834" spans="1:14" x14ac:dyDescent="0.45">
      <c r="A834" s="425" t="s">
        <v>4627</v>
      </c>
      <c r="B834" s="436">
        <v>43</v>
      </c>
      <c r="C834" s="436">
        <v>48</v>
      </c>
      <c r="D834" s="436">
        <v>58</v>
      </c>
      <c r="E834" s="436">
        <v>46</v>
      </c>
      <c r="F834" s="436"/>
      <c r="G834" s="436"/>
      <c r="H834" s="436"/>
      <c r="I834" s="436"/>
      <c r="J834" s="436"/>
      <c r="K834" s="436"/>
      <c r="L834" s="436"/>
      <c r="M834" s="436"/>
      <c r="N834" s="437">
        <v>195</v>
      </c>
    </row>
    <row r="835" spans="1:14" x14ac:dyDescent="0.45">
      <c r="A835" s="425" t="s">
        <v>4637</v>
      </c>
      <c r="B835" s="436"/>
      <c r="C835" s="436"/>
      <c r="D835" s="436"/>
      <c r="E835" s="436"/>
      <c r="F835" s="436">
        <v>217</v>
      </c>
      <c r="G835" s="436">
        <v>216</v>
      </c>
      <c r="H835" s="436">
        <v>148</v>
      </c>
      <c r="I835" s="436">
        <v>105</v>
      </c>
      <c r="J835" s="436">
        <v>118</v>
      </c>
      <c r="K835" s="436">
        <v>84</v>
      </c>
      <c r="L835" s="436">
        <v>58</v>
      </c>
      <c r="M835" s="436">
        <v>40</v>
      </c>
      <c r="N835" s="437">
        <v>986</v>
      </c>
    </row>
    <row r="836" spans="1:14" x14ac:dyDescent="0.45">
      <c r="A836" s="425" t="s">
        <v>4620</v>
      </c>
      <c r="B836" s="436">
        <v>16</v>
      </c>
      <c r="C836" s="436">
        <v>15</v>
      </c>
      <c r="D836" s="436">
        <v>10</v>
      </c>
      <c r="E836" s="436">
        <v>15</v>
      </c>
      <c r="F836" s="436"/>
      <c r="G836" s="436"/>
      <c r="H836" s="436"/>
      <c r="I836" s="436"/>
      <c r="J836" s="436"/>
      <c r="K836" s="436"/>
      <c r="L836" s="436"/>
      <c r="M836" s="436"/>
      <c r="N836" s="437">
        <v>56</v>
      </c>
    </row>
    <row r="837" spans="1:14" x14ac:dyDescent="0.45">
      <c r="A837" s="425" t="s">
        <v>4656</v>
      </c>
      <c r="B837" s="436">
        <v>31</v>
      </c>
      <c r="C837" s="436">
        <v>41</v>
      </c>
      <c r="D837" s="436">
        <v>23</v>
      </c>
      <c r="E837" s="436">
        <v>34</v>
      </c>
      <c r="F837" s="436"/>
      <c r="G837" s="436"/>
      <c r="H837" s="436"/>
      <c r="I837" s="436"/>
      <c r="J837" s="436"/>
      <c r="K837" s="436"/>
      <c r="L837" s="436"/>
      <c r="M837" s="436"/>
      <c r="N837" s="437">
        <v>129</v>
      </c>
    </row>
    <row r="838" spans="1:14" x14ac:dyDescent="0.45">
      <c r="A838" s="425" t="s">
        <v>4609</v>
      </c>
      <c r="B838" s="436">
        <v>17</v>
      </c>
      <c r="C838" s="436">
        <v>10</v>
      </c>
      <c r="D838" s="436">
        <v>11</v>
      </c>
      <c r="E838" s="436">
        <v>20</v>
      </c>
      <c r="F838" s="436"/>
      <c r="G838" s="436"/>
      <c r="H838" s="436"/>
      <c r="I838" s="436"/>
      <c r="J838" s="436"/>
      <c r="K838" s="436"/>
      <c r="L838" s="436"/>
      <c r="M838" s="436"/>
      <c r="N838" s="437">
        <v>58</v>
      </c>
    </row>
    <row r="839" spans="1:14" x14ac:dyDescent="0.45">
      <c r="A839" s="425" t="s">
        <v>4644</v>
      </c>
      <c r="B839" s="436"/>
      <c r="C839" s="436"/>
      <c r="D839" s="436"/>
      <c r="E839" s="436"/>
      <c r="F839" s="436">
        <v>133</v>
      </c>
      <c r="G839" s="436">
        <v>195</v>
      </c>
      <c r="H839" s="436">
        <v>140</v>
      </c>
      <c r="I839" s="436">
        <v>186</v>
      </c>
      <c r="J839" s="436">
        <v>97</v>
      </c>
      <c r="K839" s="436">
        <v>141</v>
      </c>
      <c r="L839" s="436">
        <v>97</v>
      </c>
      <c r="M839" s="436">
        <v>143</v>
      </c>
      <c r="N839" s="437">
        <v>1132</v>
      </c>
    </row>
    <row r="840" spans="1:14" x14ac:dyDescent="0.45">
      <c r="A840" s="425" t="s">
        <v>4691</v>
      </c>
      <c r="B840" s="436">
        <v>69</v>
      </c>
      <c r="C840" s="436">
        <v>81</v>
      </c>
      <c r="D840" s="436">
        <v>60</v>
      </c>
      <c r="E840" s="436">
        <v>77</v>
      </c>
      <c r="F840" s="436"/>
      <c r="G840" s="436"/>
      <c r="H840" s="436"/>
      <c r="I840" s="436"/>
      <c r="J840" s="436"/>
      <c r="K840" s="436"/>
      <c r="L840" s="436"/>
      <c r="M840" s="436"/>
      <c r="N840" s="437">
        <v>287</v>
      </c>
    </row>
    <row r="841" spans="1:14" x14ac:dyDescent="0.45">
      <c r="A841" s="425" t="s">
        <v>4686</v>
      </c>
      <c r="B841" s="436">
        <v>45</v>
      </c>
      <c r="C841" s="436">
        <v>48</v>
      </c>
      <c r="D841" s="436">
        <v>48</v>
      </c>
      <c r="E841" s="436">
        <v>44</v>
      </c>
      <c r="F841" s="436"/>
      <c r="G841" s="436"/>
      <c r="H841" s="436"/>
      <c r="I841" s="436"/>
      <c r="J841" s="436"/>
      <c r="K841" s="436"/>
      <c r="L841" s="436"/>
      <c r="M841" s="436"/>
      <c r="N841" s="437">
        <v>185</v>
      </c>
    </row>
    <row r="842" spans="1:14" x14ac:dyDescent="0.45">
      <c r="A842" s="425" t="s">
        <v>4634</v>
      </c>
      <c r="B842" s="436"/>
      <c r="C842" s="436"/>
      <c r="D842" s="436"/>
      <c r="E842" s="436"/>
      <c r="F842" s="436">
        <v>95</v>
      </c>
      <c r="G842" s="436">
        <v>135</v>
      </c>
      <c r="H842" s="436">
        <v>118</v>
      </c>
      <c r="I842" s="436">
        <v>144</v>
      </c>
      <c r="J842" s="436">
        <v>95</v>
      </c>
      <c r="K842" s="436">
        <v>127</v>
      </c>
      <c r="L842" s="436">
        <v>102</v>
      </c>
      <c r="M842" s="436">
        <v>118</v>
      </c>
      <c r="N842" s="437">
        <v>934</v>
      </c>
    </row>
    <row r="843" spans="1:14" x14ac:dyDescent="0.45">
      <c r="A843" s="425" t="s">
        <v>4698</v>
      </c>
      <c r="B843" s="436">
        <v>106</v>
      </c>
      <c r="C843" s="436">
        <v>114</v>
      </c>
      <c r="D843" s="436">
        <v>103</v>
      </c>
      <c r="E843" s="436">
        <v>116</v>
      </c>
      <c r="F843" s="436"/>
      <c r="G843" s="436"/>
      <c r="H843" s="436"/>
      <c r="I843" s="436"/>
      <c r="J843" s="436"/>
      <c r="K843" s="436"/>
      <c r="L843" s="436"/>
      <c r="M843" s="436"/>
      <c r="N843" s="437">
        <v>439</v>
      </c>
    </row>
    <row r="844" spans="1:14" x14ac:dyDescent="0.45">
      <c r="A844" s="425" t="s">
        <v>4622</v>
      </c>
      <c r="B844" s="436">
        <v>38</v>
      </c>
      <c r="C844" s="436">
        <v>48</v>
      </c>
      <c r="D844" s="436">
        <v>38</v>
      </c>
      <c r="E844" s="436">
        <v>43</v>
      </c>
      <c r="F844" s="436"/>
      <c r="G844" s="436"/>
      <c r="H844" s="436"/>
      <c r="I844" s="436"/>
      <c r="J844" s="436"/>
      <c r="K844" s="436"/>
      <c r="L844" s="436"/>
      <c r="M844" s="436"/>
      <c r="N844" s="437">
        <v>167</v>
      </c>
    </row>
    <row r="845" spans="1:14" x14ac:dyDescent="0.45">
      <c r="A845" s="425" t="s">
        <v>4676</v>
      </c>
      <c r="B845" s="436">
        <v>15</v>
      </c>
      <c r="C845" s="436">
        <v>21</v>
      </c>
      <c r="D845" s="436">
        <v>18</v>
      </c>
      <c r="E845" s="436">
        <v>19</v>
      </c>
      <c r="F845" s="436"/>
      <c r="G845" s="436"/>
      <c r="H845" s="436"/>
      <c r="I845" s="436"/>
      <c r="J845" s="436"/>
      <c r="K845" s="436"/>
      <c r="L845" s="436"/>
      <c r="M845" s="436"/>
      <c r="N845" s="437">
        <v>73</v>
      </c>
    </row>
    <row r="846" spans="1:14" x14ac:dyDescent="0.45">
      <c r="A846" s="425" t="s">
        <v>4629</v>
      </c>
      <c r="B846" s="436">
        <v>44</v>
      </c>
      <c r="C846" s="436">
        <v>49</v>
      </c>
      <c r="D846" s="436">
        <v>51</v>
      </c>
      <c r="E846" s="436">
        <v>42</v>
      </c>
      <c r="F846" s="436"/>
      <c r="G846" s="436"/>
      <c r="H846" s="436"/>
      <c r="I846" s="436"/>
      <c r="J846" s="436"/>
      <c r="K846" s="436"/>
      <c r="L846" s="436"/>
      <c r="M846" s="436"/>
      <c r="N846" s="437">
        <v>186</v>
      </c>
    </row>
    <row r="847" spans="1:14" x14ac:dyDescent="0.45">
      <c r="A847" s="425" t="s">
        <v>4645</v>
      </c>
      <c r="B847" s="436"/>
      <c r="C847" s="436"/>
      <c r="D847" s="436"/>
      <c r="E847" s="436"/>
      <c r="F847" s="436">
        <v>88</v>
      </c>
      <c r="G847" s="436">
        <v>161</v>
      </c>
      <c r="H847" s="436">
        <v>90</v>
      </c>
      <c r="I847" s="436">
        <v>151</v>
      </c>
      <c r="J847" s="436">
        <v>99</v>
      </c>
      <c r="K847" s="436">
        <v>141</v>
      </c>
      <c r="L847" s="436">
        <v>67</v>
      </c>
      <c r="M847" s="436">
        <v>101</v>
      </c>
      <c r="N847" s="437">
        <v>898</v>
      </c>
    </row>
    <row r="848" spans="1:14" x14ac:dyDescent="0.45">
      <c r="A848" s="425" t="s">
        <v>4646</v>
      </c>
      <c r="B848" s="436"/>
      <c r="C848" s="436"/>
      <c r="D848" s="436"/>
      <c r="E848" s="436"/>
      <c r="F848" s="436">
        <v>49</v>
      </c>
      <c r="G848" s="436">
        <v>144</v>
      </c>
      <c r="H848" s="436">
        <v>31</v>
      </c>
      <c r="I848" s="436">
        <v>73</v>
      </c>
      <c r="J848" s="436">
        <v>32</v>
      </c>
      <c r="K848" s="436">
        <v>67</v>
      </c>
      <c r="L848" s="436">
        <v>20</v>
      </c>
      <c r="M848" s="436">
        <v>45</v>
      </c>
      <c r="N848" s="437">
        <v>461</v>
      </c>
    </row>
    <row r="849" spans="1:14" x14ac:dyDescent="0.45">
      <c r="A849" s="425" t="s">
        <v>4688</v>
      </c>
      <c r="B849" s="436">
        <v>41</v>
      </c>
      <c r="C849" s="436">
        <v>55</v>
      </c>
      <c r="D849" s="436">
        <v>32</v>
      </c>
      <c r="E849" s="436">
        <v>53</v>
      </c>
      <c r="F849" s="436"/>
      <c r="G849" s="436"/>
      <c r="H849" s="436"/>
      <c r="I849" s="436"/>
      <c r="J849" s="436"/>
      <c r="K849" s="436"/>
      <c r="L849" s="436"/>
      <c r="M849" s="436"/>
      <c r="N849" s="437">
        <v>181</v>
      </c>
    </row>
    <row r="850" spans="1:14" x14ac:dyDescent="0.45">
      <c r="A850" s="425" t="s">
        <v>10778</v>
      </c>
      <c r="B850" s="436"/>
      <c r="C850" s="436"/>
      <c r="D850" s="436"/>
      <c r="E850" s="436"/>
      <c r="F850" s="436">
        <v>135</v>
      </c>
      <c r="G850" s="436">
        <v>80</v>
      </c>
      <c r="H850" s="436">
        <v>155</v>
      </c>
      <c r="I850" s="436">
        <v>96</v>
      </c>
      <c r="J850" s="436">
        <v>127</v>
      </c>
      <c r="K850" s="436">
        <v>92</v>
      </c>
      <c r="L850" s="436">
        <v>108</v>
      </c>
      <c r="M850" s="436">
        <v>68</v>
      </c>
      <c r="N850" s="437">
        <v>861</v>
      </c>
    </row>
    <row r="851" spans="1:14" x14ac:dyDescent="0.45">
      <c r="A851" s="425" t="s">
        <v>14077</v>
      </c>
      <c r="B851" s="436">
        <v>22</v>
      </c>
      <c r="C851" s="436">
        <v>28</v>
      </c>
      <c r="D851" s="436">
        <v>24</v>
      </c>
      <c r="E851" s="436">
        <v>33</v>
      </c>
      <c r="F851" s="436"/>
      <c r="G851" s="436"/>
      <c r="H851" s="436"/>
      <c r="I851" s="436"/>
      <c r="J851" s="436"/>
      <c r="K851" s="436"/>
      <c r="L851" s="436"/>
      <c r="M851" s="436"/>
      <c r="N851" s="437">
        <v>107</v>
      </c>
    </row>
    <row r="852" spans="1:14" x14ac:dyDescent="0.45">
      <c r="A852" s="425" t="s">
        <v>4635</v>
      </c>
      <c r="B852" s="436"/>
      <c r="C852" s="436"/>
      <c r="D852" s="436"/>
      <c r="E852" s="436"/>
      <c r="F852" s="436">
        <v>63</v>
      </c>
      <c r="G852" s="436">
        <v>92</v>
      </c>
      <c r="H852" s="436">
        <v>85</v>
      </c>
      <c r="I852" s="436">
        <v>139</v>
      </c>
      <c r="J852" s="436">
        <v>61</v>
      </c>
      <c r="K852" s="436">
        <v>122</v>
      </c>
      <c r="L852" s="436">
        <v>54</v>
      </c>
      <c r="M852" s="436">
        <v>81</v>
      </c>
      <c r="N852" s="437">
        <v>697</v>
      </c>
    </row>
    <row r="853" spans="1:14" x14ac:dyDescent="0.45">
      <c r="A853" s="425" t="s">
        <v>4702</v>
      </c>
      <c r="B853" s="436">
        <v>49</v>
      </c>
      <c r="C853" s="436">
        <v>49</v>
      </c>
      <c r="D853" s="436">
        <v>59</v>
      </c>
      <c r="E853" s="436">
        <v>35</v>
      </c>
      <c r="F853" s="436">
        <v>43</v>
      </c>
      <c r="G853" s="436">
        <v>33</v>
      </c>
      <c r="H853" s="436">
        <v>43</v>
      </c>
      <c r="I853" s="436">
        <v>23</v>
      </c>
      <c r="J853" s="436">
        <v>43</v>
      </c>
      <c r="K853" s="436">
        <v>22</v>
      </c>
      <c r="L853" s="436">
        <v>35</v>
      </c>
      <c r="M853" s="436">
        <v>22</v>
      </c>
      <c r="N853" s="437">
        <v>456</v>
      </c>
    </row>
    <row r="854" spans="1:14" x14ac:dyDescent="0.45">
      <c r="A854" s="425" t="s">
        <v>4590</v>
      </c>
      <c r="B854" s="436">
        <v>12</v>
      </c>
      <c r="C854" s="436">
        <v>9</v>
      </c>
      <c r="D854" s="436">
        <v>7</v>
      </c>
      <c r="E854" s="436">
        <v>9</v>
      </c>
      <c r="F854" s="436"/>
      <c r="G854" s="436"/>
      <c r="H854" s="436"/>
      <c r="I854" s="436"/>
      <c r="J854" s="436"/>
      <c r="K854" s="436"/>
      <c r="L854" s="436"/>
      <c r="M854" s="436"/>
      <c r="N854" s="437">
        <v>37</v>
      </c>
    </row>
    <row r="855" spans="1:14" x14ac:dyDescent="0.45">
      <c r="A855" s="425" t="s">
        <v>4639</v>
      </c>
      <c r="B855" s="436"/>
      <c r="C855" s="436"/>
      <c r="D855" s="436"/>
      <c r="E855" s="436"/>
      <c r="F855" s="436">
        <v>300</v>
      </c>
      <c r="G855" s="436"/>
      <c r="H855" s="436">
        <v>188</v>
      </c>
      <c r="I855" s="436"/>
      <c r="J855" s="436">
        <v>153</v>
      </c>
      <c r="K855" s="436"/>
      <c r="L855" s="436">
        <v>195</v>
      </c>
      <c r="M855" s="436"/>
      <c r="N855" s="437">
        <v>836</v>
      </c>
    </row>
    <row r="856" spans="1:14" x14ac:dyDescent="0.45">
      <c r="A856" s="425" t="s">
        <v>4652</v>
      </c>
      <c r="B856" s="436">
        <v>38</v>
      </c>
      <c r="C856" s="436">
        <v>51</v>
      </c>
      <c r="D856" s="436">
        <v>48</v>
      </c>
      <c r="E856" s="436">
        <v>58</v>
      </c>
      <c r="F856" s="436"/>
      <c r="G856" s="436"/>
      <c r="H856" s="436"/>
      <c r="I856" s="436"/>
      <c r="J856" s="436"/>
      <c r="K856" s="436"/>
      <c r="L856" s="436"/>
      <c r="M856" s="436"/>
      <c r="N856" s="437">
        <v>195</v>
      </c>
    </row>
    <row r="857" spans="1:14" x14ac:dyDescent="0.45">
      <c r="A857" s="425" t="s">
        <v>4662</v>
      </c>
      <c r="B857" s="436">
        <v>35</v>
      </c>
      <c r="C857" s="436">
        <v>30</v>
      </c>
      <c r="D857" s="436">
        <v>30</v>
      </c>
      <c r="E857" s="436">
        <v>33</v>
      </c>
      <c r="F857" s="436"/>
      <c r="G857" s="436"/>
      <c r="H857" s="436"/>
      <c r="I857" s="436"/>
      <c r="J857" s="436"/>
      <c r="K857" s="436"/>
      <c r="L857" s="436"/>
      <c r="M857" s="436"/>
      <c r="N857" s="437">
        <v>128</v>
      </c>
    </row>
    <row r="858" spans="1:14" x14ac:dyDescent="0.45">
      <c r="A858" s="425" t="s">
        <v>4661</v>
      </c>
      <c r="B858" s="436">
        <v>32</v>
      </c>
      <c r="C858" s="436">
        <v>39</v>
      </c>
      <c r="D858" s="436">
        <v>30</v>
      </c>
      <c r="E858" s="436">
        <v>35</v>
      </c>
      <c r="F858" s="436"/>
      <c r="G858" s="436"/>
      <c r="H858" s="436"/>
      <c r="I858" s="436"/>
      <c r="J858" s="436"/>
      <c r="K858" s="436"/>
      <c r="L858" s="436"/>
      <c r="M858" s="436"/>
      <c r="N858" s="437">
        <v>136</v>
      </c>
    </row>
    <row r="859" spans="1:14" x14ac:dyDescent="0.45">
      <c r="A859" s="425" t="s">
        <v>4693</v>
      </c>
      <c r="B859" s="436">
        <v>98</v>
      </c>
      <c r="C859" s="436">
        <v>137</v>
      </c>
      <c r="D859" s="436">
        <v>112</v>
      </c>
      <c r="E859" s="436">
        <v>139</v>
      </c>
      <c r="F859" s="436"/>
      <c r="G859" s="436"/>
      <c r="H859" s="436"/>
      <c r="I859" s="436"/>
      <c r="J859" s="436"/>
      <c r="K859" s="436"/>
      <c r="L859" s="436"/>
      <c r="M859" s="436"/>
      <c r="N859" s="437">
        <v>486</v>
      </c>
    </row>
    <row r="860" spans="1:14" x14ac:dyDescent="0.45">
      <c r="A860" s="425" t="s">
        <v>11158</v>
      </c>
      <c r="B860" s="436">
        <v>22</v>
      </c>
      <c r="C860" s="436">
        <v>26</v>
      </c>
      <c r="D860" s="436">
        <v>23</v>
      </c>
      <c r="E860" s="436">
        <v>18</v>
      </c>
      <c r="F860" s="436"/>
      <c r="G860" s="436"/>
      <c r="H860" s="436"/>
      <c r="I860" s="436"/>
      <c r="J860" s="436"/>
      <c r="K860" s="436"/>
      <c r="L860" s="436"/>
      <c r="M860" s="436"/>
      <c r="N860" s="437">
        <v>89</v>
      </c>
    </row>
    <row r="861" spans="1:14" x14ac:dyDescent="0.45">
      <c r="A861" s="425" t="s">
        <v>4659</v>
      </c>
      <c r="B861" s="436">
        <v>28</v>
      </c>
      <c r="C861" s="436">
        <v>32</v>
      </c>
      <c r="D861" s="436">
        <v>28</v>
      </c>
      <c r="E861" s="436">
        <v>25</v>
      </c>
      <c r="F861" s="436"/>
      <c r="G861" s="436"/>
      <c r="H861" s="436"/>
      <c r="I861" s="436"/>
      <c r="J861" s="436"/>
      <c r="K861" s="436"/>
      <c r="L861" s="436"/>
      <c r="M861" s="436"/>
      <c r="N861" s="437">
        <v>113</v>
      </c>
    </row>
    <row r="862" spans="1:14" x14ac:dyDescent="0.45">
      <c r="A862" s="425" t="s">
        <v>4614</v>
      </c>
      <c r="B862" s="436">
        <v>20</v>
      </c>
      <c r="C862" s="436">
        <v>29</v>
      </c>
      <c r="D862" s="436">
        <v>27</v>
      </c>
      <c r="E862" s="436">
        <v>29</v>
      </c>
      <c r="F862" s="436"/>
      <c r="G862" s="436"/>
      <c r="H862" s="436"/>
      <c r="I862" s="436"/>
      <c r="J862" s="436"/>
      <c r="K862" s="436"/>
      <c r="L862" s="436"/>
      <c r="M862" s="436"/>
      <c r="N862" s="437">
        <v>105</v>
      </c>
    </row>
    <row r="863" spans="1:14" x14ac:dyDescent="0.45">
      <c r="A863" s="425" t="s">
        <v>4663</v>
      </c>
      <c r="B863" s="436">
        <v>22</v>
      </c>
      <c r="C863" s="436">
        <v>17</v>
      </c>
      <c r="D863" s="436">
        <v>20</v>
      </c>
      <c r="E863" s="436">
        <v>22</v>
      </c>
      <c r="F863" s="436"/>
      <c r="G863" s="436"/>
      <c r="H863" s="436"/>
      <c r="I863" s="436"/>
      <c r="J863" s="436"/>
      <c r="K863" s="436"/>
      <c r="L863" s="436"/>
      <c r="M863" s="436"/>
      <c r="N863" s="437">
        <v>81</v>
      </c>
    </row>
    <row r="864" spans="1:14" x14ac:dyDescent="0.45">
      <c r="A864" s="425" t="s">
        <v>4687</v>
      </c>
      <c r="B864" s="436">
        <v>50</v>
      </c>
      <c r="C864" s="436">
        <v>47</v>
      </c>
      <c r="D864" s="436">
        <v>41</v>
      </c>
      <c r="E864" s="436">
        <v>55</v>
      </c>
      <c r="F864" s="436">
        <v>42</v>
      </c>
      <c r="G864" s="436">
        <v>56</v>
      </c>
      <c r="H864" s="436">
        <v>37</v>
      </c>
      <c r="I864" s="436">
        <v>34</v>
      </c>
      <c r="J864" s="436">
        <v>48</v>
      </c>
      <c r="K864" s="436">
        <v>53</v>
      </c>
      <c r="L864" s="436">
        <v>51</v>
      </c>
      <c r="M864" s="436">
        <v>69</v>
      </c>
      <c r="N864" s="437">
        <v>583</v>
      </c>
    </row>
    <row r="865" spans="1:14" x14ac:dyDescent="0.45">
      <c r="A865" s="425" t="s">
        <v>4623</v>
      </c>
      <c r="B865" s="436">
        <v>48</v>
      </c>
      <c r="C865" s="436">
        <v>73</v>
      </c>
      <c r="D865" s="436">
        <v>53</v>
      </c>
      <c r="E865" s="436">
        <v>49</v>
      </c>
      <c r="F865" s="436"/>
      <c r="G865" s="436"/>
      <c r="H865" s="436"/>
      <c r="I865" s="436"/>
      <c r="J865" s="436"/>
      <c r="K865" s="436"/>
      <c r="L865" s="436"/>
      <c r="M865" s="436"/>
      <c r="N865" s="437">
        <v>223</v>
      </c>
    </row>
    <row r="866" spans="1:14" x14ac:dyDescent="0.45">
      <c r="A866" s="425" t="s">
        <v>4615</v>
      </c>
      <c r="B866" s="436">
        <v>21</v>
      </c>
      <c r="C866" s="436">
        <v>34</v>
      </c>
      <c r="D866" s="436">
        <v>26</v>
      </c>
      <c r="E866" s="436">
        <v>28</v>
      </c>
      <c r="F866" s="436"/>
      <c r="G866" s="436"/>
      <c r="H866" s="436"/>
      <c r="I866" s="436"/>
      <c r="J866" s="436"/>
      <c r="K866" s="436"/>
      <c r="L866" s="436"/>
      <c r="M866" s="436"/>
      <c r="N866" s="437">
        <v>109</v>
      </c>
    </row>
    <row r="867" spans="1:14" x14ac:dyDescent="0.45">
      <c r="A867" s="425" t="s">
        <v>4610</v>
      </c>
      <c r="B867" s="436">
        <v>31</v>
      </c>
      <c r="C867" s="436">
        <v>41</v>
      </c>
      <c r="D867" s="436">
        <v>32</v>
      </c>
      <c r="E867" s="436">
        <v>43</v>
      </c>
      <c r="F867" s="436"/>
      <c r="G867" s="436"/>
      <c r="H867" s="436"/>
      <c r="I867" s="436"/>
      <c r="J867" s="436"/>
      <c r="K867" s="436"/>
      <c r="L867" s="436"/>
      <c r="M867" s="436"/>
      <c r="N867" s="437">
        <v>147</v>
      </c>
    </row>
    <row r="868" spans="1:14" x14ac:dyDescent="0.45">
      <c r="A868" s="425" t="s">
        <v>4595</v>
      </c>
      <c r="B868" s="436">
        <v>27</v>
      </c>
      <c r="C868" s="436">
        <v>27</v>
      </c>
      <c r="D868" s="436">
        <v>20</v>
      </c>
      <c r="E868" s="436">
        <v>21</v>
      </c>
      <c r="F868" s="436"/>
      <c r="G868" s="436"/>
      <c r="H868" s="436"/>
      <c r="I868" s="436"/>
      <c r="J868" s="436"/>
      <c r="K868" s="436"/>
      <c r="L868" s="436"/>
      <c r="M868" s="436"/>
      <c r="N868" s="437">
        <v>95</v>
      </c>
    </row>
    <row r="869" spans="1:14" x14ac:dyDescent="0.45">
      <c r="A869" s="425" t="s">
        <v>13866</v>
      </c>
      <c r="B869" s="436">
        <v>31</v>
      </c>
      <c r="C869" s="436">
        <v>48</v>
      </c>
      <c r="D869" s="436">
        <v>46</v>
      </c>
      <c r="E869" s="436">
        <v>57</v>
      </c>
      <c r="F869" s="436"/>
      <c r="G869" s="436"/>
      <c r="H869" s="436"/>
      <c r="I869" s="436"/>
      <c r="J869" s="436"/>
      <c r="K869" s="436"/>
      <c r="L869" s="436"/>
      <c r="M869" s="436"/>
      <c r="N869" s="437">
        <v>182</v>
      </c>
    </row>
    <row r="870" spans="1:14" x14ac:dyDescent="0.45">
      <c r="A870" s="425" t="s">
        <v>4616</v>
      </c>
      <c r="B870" s="436">
        <v>17</v>
      </c>
      <c r="C870" s="436">
        <v>23</v>
      </c>
      <c r="D870" s="436">
        <v>29</v>
      </c>
      <c r="E870" s="436">
        <v>25</v>
      </c>
      <c r="F870" s="436"/>
      <c r="G870" s="436"/>
      <c r="H870" s="436"/>
      <c r="I870" s="436"/>
      <c r="J870" s="436"/>
      <c r="K870" s="436"/>
      <c r="L870" s="436"/>
      <c r="M870" s="436"/>
      <c r="N870" s="437">
        <v>94</v>
      </c>
    </row>
    <row r="871" spans="1:14" x14ac:dyDescent="0.45">
      <c r="A871" s="425" t="s">
        <v>4717</v>
      </c>
      <c r="B871" s="436">
        <v>59</v>
      </c>
      <c r="C871" s="436">
        <v>52</v>
      </c>
      <c r="D871" s="436">
        <v>76</v>
      </c>
      <c r="E871" s="436">
        <v>45</v>
      </c>
      <c r="F871" s="436"/>
      <c r="G871" s="436"/>
      <c r="H871" s="436"/>
      <c r="I871" s="436"/>
      <c r="J871" s="436"/>
      <c r="K871" s="436"/>
      <c r="L871" s="436"/>
      <c r="M871" s="436"/>
      <c r="N871" s="437">
        <v>232</v>
      </c>
    </row>
    <row r="872" spans="1:14" x14ac:dyDescent="0.45">
      <c r="A872" s="425" t="s">
        <v>4596</v>
      </c>
      <c r="B872" s="436">
        <v>15</v>
      </c>
      <c r="C872" s="436">
        <v>12</v>
      </c>
      <c r="D872" s="436">
        <v>15</v>
      </c>
      <c r="E872" s="436">
        <v>16</v>
      </c>
      <c r="F872" s="436"/>
      <c r="G872" s="436"/>
      <c r="H872" s="436"/>
      <c r="I872" s="436"/>
      <c r="J872" s="436"/>
      <c r="K872" s="436"/>
      <c r="L872" s="436"/>
      <c r="M872" s="436"/>
      <c r="N872" s="437">
        <v>58</v>
      </c>
    </row>
    <row r="873" spans="1:14" x14ac:dyDescent="0.45">
      <c r="A873" s="425" t="s">
        <v>4591</v>
      </c>
      <c r="B873" s="436">
        <v>18</v>
      </c>
      <c r="C873" s="436">
        <v>14</v>
      </c>
      <c r="D873" s="436">
        <v>14</v>
      </c>
      <c r="E873" s="436">
        <v>21</v>
      </c>
      <c r="F873" s="436"/>
      <c r="G873" s="436"/>
      <c r="H873" s="436"/>
      <c r="I873" s="436"/>
      <c r="J873" s="436"/>
      <c r="K873" s="436"/>
      <c r="L873" s="436"/>
      <c r="M873" s="436"/>
      <c r="N873" s="437">
        <v>67</v>
      </c>
    </row>
    <row r="874" spans="1:14" x14ac:dyDescent="0.45">
      <c r="A874" s="425" t="s">
        <v>13867</v>
      </c>
      <c r="B874" s="436">
        <v>25</v>
      </c>
      <c r="C874" s="436">
        <v>26</v>
      </c>
      <c r="D874" s="436">
        <v>22</v>
      </c>
      <c r="E874" s="436">
        <v>32</v>
      </c>
      <c r="F874" s="436"/>
      <c r="G874" s="436"/>
      <c r="H874" s="436"/>
      <c r="I874" s="436"/>
      <c r="J874" s="436"/>
      <c r="K874" s="436"/>
      <c r="L874" s="436"/>
      <c r="M874" s="436"/>
      <c r="N874" s="437">
        <v>105</v>
      </c>
    </row>
    <row r="875" spans="1:14" x14ac:dyDescent="0.45">
      <c r="A875" s="425" t="s">
        <v>4711</v>
      </c>
      <c r="B875" s="436"/>
      <c r="C875" s="436"/>
      <c r="D875" s="436"/>
      <c r="E875" s="436"/>
      <c r="F875" s="436">
        <v>57</v>
      </c>
      <c r="G875" s="436">
        <v>48</v>
      </c>
      <c r="H875" s="436">
        <v>72</v>
      </c>
      <c r="I875" s="436">
        <v>73</v>
      </c>
      <c r="J875" s="436">
        <v>69</v>
      </c>
      <c r="K875" s="436">
        <v>69</v>
      </c>
      <c r="L875" s="436">
        <v>51</v>
      </c>
      <c r="M875" s="436">
        <v>70</v>
      </c>
      <c r="N875" s="437">
        <v>509</v>
      </c>
    </row>
    <row r="876" spans="1:14" x14ac:dyDescent="0.45">
      <c r="A876" s="425" t="s">
        <v>4712</v>
      </c>
      <c r="B876" s="436"/>
      <c r="C876" s="436"/>
      <c r="D876" s="436"/>
      <c r="E876" s="436"/>
      <c r="F876" s="436">
        <v>73</v>
      </c>
      <c r="G876" s="436">
        <v>47</v>
      </c>
      <c r="H876" s="436">
        <v>72</v>
      </c>
      <c r="I876" s="436">
        <v>50</v>
      </c>
      <c r="J876" s="436">
        <v>66</v>
      </c>
      <c r="K876" s="436">
        <v>42</v>
      </c>
      <c r="L876" s="436">
        <v>65</v>
      </c>
      <c r="M876" s="436">
        <v>52</v>
      </c>
      <c r="N876" s="437">
        <v>467</v>
      </c>
    </row>
    <row r="877" spans="1:14" x14ac:dyDescent="0.45">
      <c r="A877" s="425" t="s">
        <v>13868</v>
      </c>
      <c r="B877" s="436"/>
      <c r="C877" s="436"/>
      <c r="D877" s="436"/>
      <c r="E877" s="436"/>
      <c r="F877" s="436">
        <v>34</v>
      </c>
      <c r="G877" s="436">
        <v>84</v>
      </c>
      <c r="H877" s="436">
        <v>54</v>
      </c>
      <c r="I877" s="436">
        <v>96</v>
      </c>
      <c r="J877" s="436">
        <v>42</v>
      </c>
      <c r="K877" s="436">
        <v>73</v>
      </c>
      <c r="L877" s="436">
        <v>36</v>
      </c>
      <c r="M877" s="436">
        <v>56</v>
      </c>
      <c r="N877" s="437">
        <v>475</v>
      </c>
    </row>
    <row r="878" spans="1:14" x14ac:dyDescent="0.45">
      <c r="A878" s="425" t="s">
        <v>4671</v>
      </c>
      <c r="B878" s="436"/>
      <c r="C878" s="436"/>
      <c r="D878" s="436"/>
      <c r="E878" s="436"/>
      <c r="F878" s="436">
        <v>51</v>
      </c>
      <c r="G878" s="436">
        <v>80</v>
      </c>
      <c r="H878" s="436">
        <v>51</v>
      </c>
      <c r="I878" s="436">
        <v>81</v>
      </c>
      <c r="J878" s="436">
        <v>46</v>
      </c>
      <c r="K878" s="436">
        <v>81</v>
      </c>
      <c r="L878" s="436">
        <v>58</v>
      </c>
      <c r="M878" s="436">
        <v>73</v>
      </c>
      <c r="N878" s="437">
        <v>521</v>
      </c>
    </row>
    <row r="879" spans="1:14" x14ac:dyDescent="0.45">
      <c r="A879" s="425" t="s">
        <v>4597</v>
      </c>
      <c r="B879" s="436">
        <v>32</v>
      </c>
      <c r="C879" s="436">
        <v>22</v>
      </c>
      <c r="D879" s="436">
        <v>27</v>
      </c>
      <c r="E879" s="436">
        <v>31</v>
      </c>
      <c r="F879" s="436"/>
      <c r="G879" s="436"/>
      <c r="H879" s="436"/>
      <c r="I879" s="436"/>
      <c r="J879" s="436"/>
      <c r="K879" s="436"/>
      <c r="L879" s="436"/>
      <c r="M879" s="436"/>
      <c r="N879" s="437">
        <v>112</v>
      </c>
    </row>
    <row r="880" spans="1:14" x14ac:dyDescent="0.45">
      <c r="A880" s="425" t="s">
        <v>4607</v>
      </c>
      <c r="B880" s="436">
        <v>15</v>
      </c>
      <c r="C880" s="436">
        <v>34</v>
      </c>
      <c r="D880" s="436">
        <v>27</v>
      </c>
      <c r="E880" s="436">
        <v>23</v>
      </c>
      <c r="F880" s="436"/>
      <c r="G880" s="436"/>
      <c r="H880" s="436"/>
      <c r="I880" s="436"/>
      <c r="J880" s="436"/>
      <c r="K880" s="436"/>
      <c r="L880" s="436"/>
      <c r="M880" s="436"/>
      <c r="N880" s="437">
        <v>99</v>
      </c>
    </row>
    <row r="881" spans="1:14" x14ac:dyDescent="0.45">
      <c r="A881" s="425" t="s">
        <v>4707</v>
      </c>
      <c r="B881" s="436"/>
      <c r="C881" s="436"/>
      <c r="D881" s="436"/>
      <c r="E881" s="436"/>
      <c r="F881" s="436">
        <v>58</v>
      </c>
      <c r="G881" s="436">
        <v>51</v>
      </c>
      <c r="H881" s="436">
        <v>44</v>
      </c>
      <c r="I881" s="436">
        <v>41</v>
      </c>
      <c r="J881" s="436">
        <v>54</v>
      </c>
      <c r="K881" s="436">
        <v>39</v>
      </c>
      <c r="L881" s="436">
        <v>38</v>
      </c>
      <c r="M881" s="436">
        <v>25</v>
      </c>
      <c r="N881" s="437">
        <v>350</v>
      </c>
    </row>
    <row r="882" spans="1:14" x14ac:dyDescent="0.45">
      <c r="A882" s="425" t="s">
        <v>4668</v>
      </c>
      <c r="B882" s="436">
        <v>23</v>
      </c>
      <c r="C882" s="436">
        <v>28</v>
      </c>
      <c r="D882" s="436">
        <v>16</v>
      </c>
      <c r="E882" s="436">
        <v>36</v>
      </c>
      <c r="F882" s="436"/>
      <c r="G882" s="436"/>
      <c r="H882" s="436"/>
      <c r="I882" s="436"/>
      <c r="J882" s="436"/>
      <c r="K882" s="436"/>
      <c r="L882" s="436"/>
      <c r="M882" s="436"/>
      <c r="N882" s="437">
        <v>103</v>
      </c>
    </row>
    <row r="883" spans="1:14" x14ac:dyDescent="0.45">
      <c r="A883" s="425" t="s">
        <v>13869</v>
      </c>
      <c r="B883" s="436">
        <v>20</v>
      </c>
      <c r="C883" s="436">
        <v>15</v>
      </c>
      <c r="D883" s="436">
        <v>19</v>
      </c>
      <c r="E883" s="436">
        <v>24</v>
      </c>
      <c r="F883" s="436"/>
      <c r="G883" s="436"/>
      <c r="H883" s="436"/>
      <c r="I883" s="436"/>
      <c r="J883" s="436"/>
      <c r="K883" s="436"/>
      <c r="L883" s="436"/>
      <c r="M883" s="436"/>
      <c r="N883" s="437">
        <v>78</v>
      </c>
    </row>
    <row r="884" spans="1:14" x14ac:dyDescent="0.45">
      <c r="A884" s="425" t="s">
        <v>4641</v>
      </c>
      <c r="B884" s="436"/>
      <c r="C884" s="436"/>
      <c r="D884" s="436"/>
      <c r="E884" s="436"/>
      <c r="F884" s="436">
        <v>185</v>
      </c>
      <c r="G884" s="436">
        <v>290</v>
      </c>
      <c r="H884" s="436">
        <v>260</v>
      </c>
      <c r="I884" s="436">
        <v>349</v>
      </c>
      <c r="J884" s="436">
        <v>201</v>
      </c>
      <c r="K884" s="436">
        <v>268</v>
      </c>
      <c r="L884" s="436">
        <v>199</v>
      </c>
      <c r="M884" s="436">
        <v>178</v>
      </c>
      <c r="N884" s="437">
        <v>1930</v>
      </c>
    </row>
    <row r="885" spans="1:14" x14ac:dyDescent="0.45">
      <c r="A885" s="425" t="s">
        <v>4617</v>
      </c>
      <c r="B885" s="436">
        <v>22</v>
      </c>
      <c r="C885" s="436">
        <v>24</v>
      </c>
      <c r="D885" s="436">
        <v>22</v>
      </c>
      <c r="E885" s="436">
        <v>23</v>
      </c>
      <c r="F885" s="436"/>
      <c r="G885" s="436"/>
      <c r="H885" s="436"/>
      <c r="I885" s="436"/>
      <c r="J885" s="436"/>
      <c r="K885" s="436"/>
      <c r="L885" s="436"/>
      <c r="M885" s="436"/>
      <c r="N885" s="437">
        <v>91</v>
      </c>
    </row>
    <row r="886" spans="1:14" x14ac:dyDescent="0.45">
      <c r="A886" s="425" t="s">
        <v>4654</v>
      </c>
      <c r="B886" s="436">
        <v>16</v>
      </c>
      <c r="C886" s="436">
        <v>20</v>
      </c>
      <c r="D886" s="436">
        <v>18</v>
      </c>
      <c r="E886" s="436">
        <v>20</v>
      </c>
      <c r="F886" s="436"/>
      <c r="G886" s="436"/>
      <c r="H886" s="436"/>
      <c r="I886" s="436"/>
      <c r="J886" s="436"/>
      <c r="K886" s="436"/>
      <c r="L886" s="436"/>
      <c r="M886" s="436"/>
      <c r="N886" s="437">
        <v>74</v>
      </c>
    </row>
    <row r="887" spans="1:14" x14ac:dyDescent="0.45">
      <c r="A887" s="425" t="s">
        <v>4669</v>
      </c>
      <c r="B887" s="436">
        <v>15</v>
      </c>
      <c r="C887" s="436">
        <v>15</v>
      </c>
      <c r="D887" s="436">
        <v>19</v>
      </c>
      <c r="E887" s="436">
        <v>29</v>
      </c>
      <c r="F887" s="436"/>
      <c r="G887" s="436"/>
      <c r="H887" s="436"/>
      <c r="I887" s="436"/>
      <c r="J887" s="436"/>
      <c r="K887" s="436"/>
      <c r="L887" s="436"/>
      <c r="M887" s="436"/>
      <c r="N887" s="437">
        <v>78</v>
      </c>
    </row>
    <row r="888" spans="1:14" x14ac:dyDescent="0.45">
      <c r="A888" s="425" t="s">
        <v>4611</v>
      </c>
      <c r="B888" s="436">
        <v>16</v>
      </c>
      <c r="C888" s="436">
        <v>28</v>
      </c>
      <c r="D888" s="436">
        <v>14</v>
      </c>
      <c r="E888" s="436">
        <v>16</v>
      </c>
      <c r="F888" s="436"/>
      <c r="G888" s="436"/>
      <c r="H888" s="436"/>
      <c r="I888" s="436"/>
      <c r="J888" s="436"/>
      <c r="K888" s="436"/>
      <c r="L888" s="436"/>
      <c r="M888" s="436"/>
      <c r="N888" s="437">
        <v>74</v>
      </c>
    </row>
    <row r="889" spans="1:14" x14ac:dyDescent="0.45">
      <c r="A889" s="425" t="s">
        <v>4699</v>
      </c>
      <c r="B889" s="436">
        <v>33</v>
      </c>
      <c r="C889" s="436">
        <v>40</v>
      </c>
      <c r="D889" s="436">
        <v>43</v>
      </c>
      <c r="E889" s="436">
        <v>48</v>
      </c>
      <c r="F889" s="436"/>
      <c r="G889" s="436"/>
      <c r="H889" s="436"/>
      <c r="I889" s="436"/>
      <c r="J889" s="436"/>
      <c r="K889" s="436"/>
      <c r="L889" s="436"/>
      <c r="M889" s="436"/>
      <c r="N889" s="437">
        <v>164</v>
      </c>
    </row>
    <row r="890" spans="1:14" x14ac:dyDescent="0.45">
      <c r="A890" s="425" t="s">
        <v>4638</v>
      </c>
      <c r="B890" s="436"/>
      <c r="C890" s="436"/>
      <c r="D890" s="436"/>
      <c r="E890" s="436"/>
      <c r="F890" s="436">
        <v>97</v>
      </c>
      <c r="G890" s="436">
        <v>129</v>
      </c>
      <c r="H890" s="436">
        <v>65</v>
      </c>
      <c r="I890" s="436">
        <v>118</v>
      </c>
      <c r="J890" s="436">
        <v>55</v>
      </c>
      <c r="K890" s="436">
        <v>69</v>
      </c>
      <c r="L890" s="436">
        <v>65</v>
      </c>
      <c r="M890" s="436">
        <v>65</v>
      </c>
      <c r="N890" s="437">
        <v>663</v>
      </c>
    </row>
    <row r="891" spans="1:14" x14ac:dyDescent="0.45">
      <c r="A891" s="425" t="s">
        <v>4633</v>
      </c>
      <c r="B891" s="436">
        <v>90</v>
      </c>
      <c r="C891" s="436">
        <v>97</v>
      </c>
      <c r="D891" s="436">
        <v>101</v>
      </c>
      <c r="E891" s="436">
        <v>92</v>
      </c>
      <c r="F891" s="436">
        <v>66</v>
      </c>
      <c r="G891" s="436">
        <v>53</v>
      </c>
      <c r="H891" s="436">
        <v>61</v>
      </c>
      <c r="I891" s="436">
        <v>54</v>
      </c>
      <c r="J891" s="436">
        <v>67</v>
      </c>
      <c r="K891" s="436">
        <v>47</v>
      </c>
      <c r="L891" s="436">
        <v>58</v>
      </c>
      <c r="M891" s="436">
        <v>56</v>
      </c>
      <c r="N891" s="437">
        <v>842</v>
      </c>
    </row>
    <row r="892" spans="1:14" x14ac:dyDescent="0.45">
      <c r="A892" s="425" t="s">
        <v>4628</v>
      </c>
      <c r="B892" s="436">
        <v>133</v>
      </c>
      <c r="C892" s="436">
        <v>152</v>
      </c>
      <c r="D892" s="436">
        <v>123</v>
      </c>
      <c r="E892" s="436">
        <v>137</v>
      </c>
      <c r="F892" s="436"/>
      <c r="G892" s="436"/>
      <c r="H892" s="436"/>
      <c r="I892" s="436"/>
      <c r="J892" s="436"/>
      <c r="K892" s="436"/>
      <c r="L892" s="436"/>
      <c r="M892" s="436"/>
      <c r="N892" s="437">
        <v>545</v>
      </c>
    </row>
    <row r="893" spans="1:14" x14ac:dyDescent="0.45">
      <c r="A893" s="425" t="s">
        <v>4598</v>
      </c>
      <c r="B893" s="436">
        <v>27</v>
      </c>
      <c r="C893" s="436">
        <v>40</v>
      </c>
      <c r="D893" s="436">
        <v>32</v>
      </c>
      <c r="E893" s="436">
        <v>22</v>
      </c>
      <c r="F893" s="436"/>
      <c r="G893" s="436"/>
      <c r="H893" s="436"/>
      <c r="I893" s="436"/>
      <c r="J893" s="436"/>
      <c r="K893" s="436"/>
      <c r="L893" s="436"/>
      <c r="M893" s="436"/>
      <c r="N893" s="437">
        <v>121</v>
      </c>
    </row>
    <row r="894" spans="1:14" x14ac:dyDescent="0.45">
      <c r="A894" s="425" t="s">
        <v>11159</v>
      </c>
      <c r="B894" s="436">
        <v>11</v>
      </c>
      <c r="C894" s="436">
        <v>29</v>
      </c>
      <c r="D894" s="436">
        <v>25</v>
      </c>
      <c r="E894" s="436">
        <v>25</v>
      </c>
      <c r="F894" s="436"/>
      <c r="G894" s="436"/>
      <c r="H894" s="436"/>
      <c r="I894" s="436"/>
      <c r="J894" s="436"/>
      <c r="K894" s="436"/>
      <c r="L894" s="436"/>
      <c r="M894" s="436"/>
      <c r="N894" s="437">
        <v>90</v>
      </c>
    </row>
    <row r="895" spans="1:14" x14ac:dyDescent="0.45">
      <c r="A895" s="425" t="s">
        <v>4592</v>
      </c>
      <c r="B895" s="436">
        <v>15</v>
      </c>
      <c r="C895" s="436">
        <v>23</v>
      </c>
      <c r="D895" s="436">
        <v>16</v>
      </c>
      <c r="E895" s="436">
        <v>24</v>
      </c>
      <c r="F895" s="436"/>
      <c r="G895" s="436"/>
      <c r="H895" s="436"/>
      <c r="I895" s="436"/>
      <c r="J895" s="436"/>
      <c r="K895" s="436"/>
      <c r="L895" s="436"/>
      <c r="M895" s="436"/>
      <c r="N895" s="437">
        <v>78</v>
      </c>
    </row>
    <row r="896" spans="1:14" x14ac:dyDescent="0.45">
      <c r="A896" s="425" t="s">
        <v>4665</v>
      </c>
      <c r="B896" s="436">
        <v>20</v>
      </c>
      <c r="C896" s="436">
        <v>34</v>
      </c>
      <c r="D896" s="436">
        <v>21</v>
      </c>
      <c r="E896" s="436">
        <v>23</v>
      </c>
      <c r="F896" s="436"/>
      <c r="G896" s="436"/>
      <c r="H896" s="436"/>
      <c r="I896" s="436"/>
      <c r="J896" s="436"/>
      <c r="K896" s="436"/>
      <c r="L896" s="436"/>
      <c r="M896" s="436"/>
      <c r="N896" s="437">
        <v>98</v>
      </c>
    </row>
    <row r="897" spans="1:14" x14ac:dyDescent="0.45">
      <c r="A897" s="425" t="s">
        <v>4583</v>
      </c>
      <c r="B897" s="436">
        <v>21</v>
      </c>
      <c r="C897" s="436">
        <v>19</v>
      </c>
      <c r="D897" s="436">
        <v>18</v>
      </c>
      <c r="E897" s="436">
        <v>15</v>
      </c>
      <c r="F897" s="436"/>
      <c r="G897" s="436"/>
      <c r="H897" s="436"/>
      <c r="I897" s="436"/>
      <c r="J897" s="436"/>
      <c r="K897" s="436"/>
      <c r="L897" s="436"/>
      <c r="M897" s="436"/>
      <c r="N897" s="437">
        <v>73</v>
      </c>
    </row>
    <row r="898" spans="1:14" x14ac:dyDescent="0.45">
      <c r="A898" s="425" t="s">
        <v>4593</v>
      </c>
      <c r="B898" s="436">
        <v>18</v>
      </c>
      <c r="C898" s="436">
        <v>24</v>
      </c>
      <c r="D898" s="436">
        <v>18</v>
      </c>
      <c r="E898" s="436">
        <v>15</v>
      </c>
      <c r="F898" s="436"/>
      <c r="G898" s="436"/>
      <c r="H898" s="436"/>
      <c r="I898" s="436"/>
      <c r="J898" s="436"/>
      <c r="K898" s="436"/>
      <c r="L898" s="436"/>
      <c r="M898" s="436"/>
      <c r="N898" s="437">
        <v>75</v>
      </c>
    </row>
    <row r="899" spans="1:14" x14ac:dyDescent="0.45">
      <c r="A899" s="425" t="s">
        <v>4673</v>
      </c>
      <c r="B899" s="436">
        <v>179</v>
      </c>
      <c r="C899" s="436">
        <v>192</v>
      </c>
      <c r="D899" s="436">
        <v>162</v>
      </c>
      <c r="E899" s="436">
        <v>165</v>
      </c>
      <c r="F899" s="436"/>
      <c r="G899" s="436"/>
      <c r="H899" s="436"/>
      <c r="I899" s="436"/>
      <c r="J899" s="436"/>
      <c r="K899" s="436"/>
      <c r="L899" s="436"/>
      <c r="M899" s="436"/>
      <c r="N899" s="437">
        <v>698</v>
      </c>
    </row>
    <row r="900" spans="1:14" x14ac:dyDescent="0.45">
      <c r="A900" s="425" t="s">
        <v>4599</v>
      </c>
      <c r="B900" s="436">
        <v>25</v>
      </c>
      <c r="C900" s="436">
        <v>18</v>
      </c>
      <c r="D900" s="436">
        <v>19</v>
      </c>
      <c r="E900" s="436">
        <v>36</v>
      </c>
      <c r="F900" s="436"/>
      <c r="G900" s="436"/>
      <c r="H900" s="436"/>
      <c r="I900" s="436"/>
      <c r="J900" s="436"/>
      <c r="K900" s="436"/>
      <c r="L900" s="436"/>
      <c r="M900" s="436"/>
      <c r="N900" s="437">
        <v>98</v>
      </c>
    </row>
    <row r="901" spans="1:14" x14ac:dyDescent="0.45">
      <c r="A901" s="425" t="s">
        <v>4679</v>
      </c>
      <c r="B901" s="436">
        <v>35</v>
      </c>
      <c r="C901" s="436">
        <v>46</v>
      </c>
      <c r="D901" s="436">
        <v>51</v>
      </c>
      <c r="E901" s="436">
        <v>41</v>
      </c>
      <c r="F901" s="436"/>
      <c r="G901" s="436"/>
      <c r="H901" s="436"/>
      <c r="I901" s="436"/>
      <c r="J901" s="436"/>
      <c r="K901" s="436"/>
      <c r="L901" s="436"/>
      <c r="M901" s="436"/>
      <c r="N901" s="437">
        <v>173</v>
      </c>
    </row>
    <row r="902" spans="1:14" x14ac:dyDescent="0.45">
      <c r="A902" s="425" t="s">
        <v>4618</v>
      </c>
      <c r="B902" s="436">
        <v>12</v>
      </c>
      <c r="C902" s="436">
        <v>18</v>
      </c>
      <c r="D902" s="436">
        <v>15</v>
      </c>
      <c r="E902" s="436">
        <v>12</v>
      </c>
      <c r="F902" s="436"/>
      <c r="G902" s="436"/>
      <c r="H902" s="436"/>
      <c r="I902" s="436"/>
      <c r="J902" s="436"/>
      <c r="K902" s="436"/>
      <c r="L902" s="436"/>
      <c r="M902" s="436"/>
      <c r="N902" s="437">
        <v>57</v>
      </c>
    </row>
    <row r="903" spans="1:14" x14ac:dyDescent="0.45">
      <c r="A903" s="425" t="s">
        <v>11160</v>
      </c>
      <c r="B903" s="436">
        <v>23</v>
      </c>
      <c r="C903" s="436">
        <v>22</v>
      </c>
      <c r="D903" s="436">
        <v>26</v>
      </c>
      <c r="E903" s="436">
        <v>25</v>
      </c>
      <c r="F903" s="436"/>
      <c r="G903" s="436"/>
      <c r="H903" s="436"/>
      <c r="I903" s="436"/>
      <c r="J903" s="436"/>
      <c r="K903" s="436"/>
      <c r="L903" s="436"/>
      <c r="M903" s="436"/>
      <c r="N903" s="437">
        <v>96</v>
      </c>
    </row>
    <row r="904" spans="1:14" x14ac:dyDescent="0.45">
      <c r="A904" s="425" t="s">
        <v>4655</v>
      </c>
      <c r="B904" s="436">
        <v>10</v>
      </c>
      <c r="C904" s="436">
        <v>16</v>
      </c>
      <c r="D904" s="436">
        <v>12</v>
      </c>
      <c r="E904" s="436">
        <v>17</v>
      </c>
      <c r="F904" s="436"/>
      <c r="G904" s="436"/>
      <c r="H904" s="436"/>
      <c r="I904" s="436"/>
      <c r="J904" s="436"/>
      <c r="K904" s="436"/>
      <c r="L904" s="436"/>
      <c r="M904" s="436"/>
      <c r="N904" s="437">
        <v>55</v>
      </c>
    </row>
    <row r="905" spans="1:14" x14ac:dyDescent="0.45">
      <c r="A905" s="425" t="s">
        <v>4624</v>
      </c>
      <c r="B905" s="436">
        <v>34</v>
      </c>
      <c r="C905" s="436">
        <v>39</v>
      </c>
      <c r="D905" s="436">
        <v>47</v>
      </c>
      <c r="E905" s="436">
        <v>32</v>
      </c>
      <c r="F905" s="436"/>
      <c r="G905" s="436"/>
      <c r="H905" s="436"/>
      <c r="I905" s="436"/>
      <c r="J905" s="436"/>
      <c r="K905" s="436"/>
      <c r="L905" s="436"/>
      <c r="M905" s="436"/>
      <c r="N905" s="437">
        <v>152</v>
      </c>
    </row>
    <row r="906" spans="1:14" x14ac:dyDescent="0.45">
      <c r="A906" s="425" t="s">
        <v>4709</v>
      </c>
      <c r="B906" s="436"/>
      <c r="C906" s="436"/>
      <c r="D906" s="436"/>
      <c r="E906" s="436"/>
      <c r="F906" s="436">
        <v>60</v>
      </c>
      <c r="G906" s="436">
        <v>66</v>
      </c>
      <c r="H906" s="436">
        <v>64</v>
      </c>
      <c r="I906" s="436">
        <v>45</v>
      </c>
      <c r="J906" s="436">
        <v>43</v>
      </c>
      <c r="K906" s="436">
        <v>42</v>
      </c>
      <c r="L906" s="436">
        <v>42</v>
      </c>
      <c r="M906" s="436">
        <v>33</v>
      </c>
      <c r="N906" s="437">
        <v>395</v>
      </c>
    </row>
    <row r="907" spans="1:14" x14ac:dyDescent="0.45">
      <c r="A907" s="425" t="s">
        <v>4700</v>
      </c>
      <c r="B907" s="436">
        <v>35</v>
      </c>
      <c r="C907" s="436">
        <v>31</v>
      </c>
      <c r="D907" s="436">
        <v>33</v>
      </c>
      <c r="E907" s="436">
        <v>34</v>
      </c>
      <c r="F907" s="436"/>
      <c r="G907" s="436"/>
      <c r="H907" s="436"/>
      <c r="I907" s="436"/>
      <c r="J907" s="436"/>
      <c r="K907" s="436"/>
      <c r="L907" s="436"/>
      <c r="M907" s="436"/>
      <c r="N907" s="437">
        <v>133</v>
      </c>
    </row>
    <row r="908" spans="1:14" x14ac:dyDescent="0.45">
      <c r="A908" s="425" t="s">
        <v>4600</v>
      </c>
      <c r="B908" s="436">
        <v>18</v>
      </c>
      <c r="C908" s="436">
        <v>18</v>
      </c>
      <c r="D908" s="436">
        <v>31</v>
      </c>
      <c r="E908" s="436">
        <v>26</v>
      </c>
      <c r="F908" s="436"/>
      <c r="G908" s="436"/>
      <c r="H908" s="436"/>
      <c r="I908" s="436"/>
      <c r="J908" s="436"/>
      <c r="K908" s="436"/>
      <c r="L908" s="436"/>
      <c r="M908" s="436"/>
      <c r="N908" s="437">
        <v>93</v>
      </c>
    </row>
    <row r="909" spans="1:14" x14ac:dyDescent="0.45">
      <c r="A909" s="425" t="s">
        <v>4647</v>
      </c>
      <c r="B909" s="436"/>
      <c r="C909" s="436"/>
      <c r="D909" s="436"/>
      <c r="E909" s="436"/>
      <c r="F909" s="436">
        <v>392</v>
      </c>
      <c r="G909" s="436">
        <v>575</v>
      </c>
      <c r="H909" s="436">
        <v>386</v>
      </c>
      <c r="I909" s="436">
        <v>532</v>
      </c>
      <c r="J909" s="436">
        <v>368</v>
      </c>
      <c r="K909" s="436">
        <v>462</v>
      </c>
      <c r="L909" s="436">
        <v>273</v>
      </c>
      <c r="M909" s="436">
        <v>360</v>
      </c>
      <c r="N909" s="437">
        <v>3348</v>
      </c>
    </row>
    <row r="910" spans="1:14" x14ac:dyDescent="0.45">
      <c r="A910" s="425" t="s">
        <v>4625</v>
      </c>
      <c r="B910" s="436">
        <v>41</v>
      </c>
      <c r="C910" s="436">
        <v>46</v>
      </c>
      <c r="D910" s="436">
        <v>56</v>
      </c>
      <c r="E910" s="436">
        <v>57</v>
      </c>
      <c r="F910" s="436"/>
      <c r="G910" s="436"/>
      <c r="H910" s="436"/>
      <c r="I910" s="436"/>
      <c r="J910" s="436"/>
      <c r="K910" s="436"/>
      <c r="L910" s="436"/>
      <c r="M910" s="436"/>
      <c r="N910" s="437">
        <v>200</v>
      </c>
    </row>
    <row r="911" spans="1:14" x14ac:dyDescent="0.45">
      <c r="A911" s="425" t="s">
        <v>4677</v>
      </c>
      <c r="B911" s="436">
        <v>25</v>
      </c>
      <c r="C911" s="436">
        <v>16</v>
      </c>
      <c r="D911" s="436">
        <v>12</v>
      </c>
      <c r="E911" s="436">
        <v>20</v>
      </c>
      <c r="F911" s="436"/>
      <c r="G911" s="436"/>
      <c r="H911" s="436"/>
      <c r="I911" s="436"/>
      <c r="J911" s="436"/>
      <c r="K911" s="436"/>
      <c r="L911" s="436"/>
      <c r="M911" s="436"/>
      <c r="N911" s="437">
        <v>73</v>
      </c>
    </row>
    <row r="912" spans="1:14" x14ac:dyDescent="0.45">
      <c r="A912" s="425" t="s">
        <v>13870</v>
      </c>
      <c r="B912" s="436">
        <v>13</v>
      </c>
      <c r="C912" s="436">
        <v>7</v>
      </c>
      <c r="D912" s="436">
        <v>10</v>
      </c>
      <c r="E912" s="436">
        <v>13</v>
      </c>
      <c r="F912" s="436"/>
      <c r="G912" s="436"/>
      <c r="H912" s="436"/>
      <c r="I912" s="436"/>
      <c r="J912" s="436"/>
      <c r="K912" s="436"/>
      <c r="L912" s="436"/>
      <c r="M912" s="436"/>
      <c r="N912" s="437">
        <v>43</v>
      </c>
    </row>
    <row r="913" spans="1:14" x14ac:dyDescent="0.45">
      <c r="A913" s="425" t="s">
        <v>4648</v>
      </c>
      <c r="B913" s="436"/>
      <c r="C913" s="436"/>
      <c r="D913" s="436"/>
      <c r="E913" s="436"/>
      <c r="F913" s="436">
        <v>48</v>
      </c>
      <c r="G913" s="436">
        <v>83</v>
      </c>
      <c r="H913" s="436">
        <v>48</v>
      </c>
      <c r="I913" s="436">
        <v>81</v>
      </c>
      <c r="J913" s="436">
        <v>38</v>
      </c>
      <c r="K913" s="436">
        <v>55</v>
      </c>
      <c r="L913" s="436">
        <v>49</v>
      </c>
      <c r="M913" s="436">
        <v>44</v>
      </c>
      <c r="N913" s="437">
        <v>446</v>
      </c>
    </row>
    <row r="914" spans="1:14" x14ac:dyDescent="0.45">
      <c r="A914" s="425" t="s">
        <v>4705</v>
      </c>
      <c r="B914" s="436"/>
      <c r="C914" s="436"/>
      <c r="D914" s="436"/>
      <c r="E914" s="436"/>
      <c r="F914" s="436">
        <v>80</v>
      </c>
      <c r="G914" s="436">
        <v>52</v>
      </c>
      <c r="H914" s="436">
        <v>83</v>
      </c>
      <c r="I914" s="436">
        <v>43</v>
      </c>
      <c r="J914" s="436">
        <v>95</v>
      </c>
      <c r="K914" s="436">
        <v>41</v>
      </c>
      <c r="L914" s="436">
        <v>66</v>
      </c>
      <c r="M914" s="436">
        <v>32</v>
      </c>
      <c r="N914" s="437">
        <v>492</v>
      </c>
    </row>
    <row r="915" spans="1:14" x14ac:dyDescent="0.45">
      <c r="A915" s="425" t="s">
        <v>4670</v>
      </c>
      <c r="B915" s="436"/>
      <c r="C915" s="436"/>
      <c r="D915" s="436"/>
      <c r="E915" s="436"/>
      <c r="F915" s="436">
        <v>43</v>
      </c>
      <c r="G915" s="436">
        <v>32</v>
      </c>
      <c r="H915" s="436">
        <v>43</v>
      </c>
      <c r="I915" s="436">
        <v>27</v>
      </c>
      <c r="J915" s="436">
        <v>30</v>
      </c>
      <c r="K915" s="436">
        <v>30</v>
      </c>
      <c r="L915" s="436">
        <v>27</v>
      </c>
      <c r="M915" s="436">
        <v>34</v>
      </c>
      <c r="N915" s="437">
        <v>266</v>
      </c>
    </row>
    <row r="916" spans="1:14" x14ac:dyDescent="0.45">
      <c r="A916" s="425" t="s">
        <v>4706</v>
      </c>
      <c r="B916" s="436"/>
      <c r="C916" s="436"/>
      <c r="D916" s="436"/>
      <c r="E916" s="436"/>
      <c r="F916" s="436">
        <v>35</v>
      </c>
      <c r="G916" s="436">
        <v>31</v>
      </c>
      <c r="H916" s="436">
        <v>48</v>
      </c>
      <c r="I916" s="436">
        <v>32</v>
      </c>
      <c r="J916" s="436">
        <v>49</v>
      </c>
      <c r="K916" s="436">
        <v>26</v>
      </c>
      <c r="L916" s="436">
        <v>58</v>
      </c>
      <c r="M916" s="436">
        <v>37</v>
      </c>
      <c r="N916" s="437">
        <v>316</v>
      </c>
    </row>
    <row r="917" spans="1:14" x14ac:dyDescent="0.45">
      <c r="A917" s="425" t="s">
        <v>4704</v>
      </c>
      <c r="B917" s="436"/>
      <c r="C917" s="436"/>
      <c r="D917" s="436"/>
      <c r="E917" s="436"/>
      <c r="F917" s="436">
        <v>46</v>
      </c>
      <c r="G917" s="436">
        <v>27</v>
      </c>
      <c r="H917" s="436">
        <v>42</v>
      </c>
      <c r="I917" s="436">
        <v>45</v>
      </c>
      <c r="J917" s="436">
        <v>48</v>
      </c>
      <c r="K917" s="436">
        <v>32</v>
      </c>
      <c r="L917" s="436">
        <v>40</v>
      </c>
      <c r="M917" s="436">
        <v>32</v>
      </c>
      <c r="N917" s="437">
        <v>312</v>
      </c>
    </row>
    <row r="918" spans="1:14" x14ac:dyDescent="0.45">
      <c r="A918" s="425" t="s">
        <v>4703</v>
      </c>
      <c r="B918" s="436">
        <v>23</v>
      </c>
      <c r="C918" s="436">
        <v>26</v>
      </c>
      <c r="D918" s="436">
        <v>29</v>
      </c>
      <c r="E918" s="436">
        <v>19</v>
      </c>
      <c r="F918" s="436"/>
      <c r="G918" s="436"/>
      <c r="H918" s="436"/>
      <c r="I918" s="436"/>
      <c r="J918" s="436"/>
      <c r="K918" s="436"/>
      <c r="L918" s="436"/>
      <c r="M918" s="436"/>
      <c r="N918" s="437">
        <v>97</v>
      </c>
    </row>
    <row r="919" spans="1:14" x14ac:dyDescent="0.45">
      <c r="A919" s="425" t="s">
        <v>11161</v>
      </c>
      <c r="B919" s="436">
        <v>24</v>
      </c>
      <c r="C919" s="436">
        <v>32</v>
      </c>
      <c r="D919" s="436">
        <v>23</v>
      </c>
      <c r="E919" s="436">
        <v>30</v>
      </c>
      <c r="F919" s="436">
        <v>34</v>
      </c>
      <c r="G919" s="436">
        <v>64</v>
      </c>
      <c r="H919" s="436">
        <v>34</v>
      </c>
      <c r="I919" s="436">
        <v>52</v>
      </c>
      <c r="J919" s="436">
        <v>25</v>
      </c>
      <c r="K919" s="436">
        <v>45</v>
      </c>
      <c r="L919" s="436">
        <v>30</v>
      </c>
      <c r="M919" s="436">
        <v>51</v>
      </c>
      <c r="N919" s="437">
        <v>444</v>
      </c>
    </row>
    <row r="920" spans="1:14" x14ac:dyDescent="0.45">
      <c r="A920" s="425" t="s">
        <v>4586</v>
      </c>
      <c r="B920" s="436">
        <v>22</v>
      </c>
      <c r="C920" s="436">
        <v>26</v>
      </c>
      <c r="D920" s="436">
        <v>38</v>
      </c>
      <c r="E920" s="436">
        <v>26</v>
      </c>
      <c r="F920" s="436"/>
      <c r="G920" s="436"/>
      <c r="H920" s="436"/>
      <c r="I920" s="436"/>
      <c r="J920" s="436"/>
      <c r="K920" s="436"/>
      <c r="L920" s="436"/>
      <c r="M920" s="436"/>
      <c r="N920" s="437">
        <v>112</v>
      </c>
    </row>
    <row r="921" spans="1:14" x14ac:dyDescent="0.45">
      <c r="A921" s="425" t="s">
        <v>13871</v>
      </c>
      <c r="B921" s="436"/>
      <c r="C921" s="436"/>
      <c r="D921" s="436"/>
      <c r="E921" s="436"/>
      <c r="F921" s="436">
        <v>6</v>
      </c>
      <c r="G921" s="436">
        <v>12</v>
      </c>
      <c r="H921" s="436">
        <v>4</v>
      </c>
      <c r="I921" s="436">
        <v>15</v>
      </c>
      <c r="J921" s="436">
        <v>2</v>
      </c>
      <c r="K921" s="436">
        <v>6</v>
      </c>
      <c r="L921" s="436">
        <v>1</v>
      </c>
      <c r="M921" s="436">
        <v>11</v>
      </c>
      <c r="N921" s="437">
        <v>57</v>
      </c>
    </row>
    <row r="922" spans="1:14" x14ac:dyDescent="0.45">
      <c r="A922" s="425" t="s">
        <v>13872</v>
      </c>
      <c r="B922" s="436"/>
      <c r="C922" s="436"/>
      <c r="D922" s="436"/>
      <c r="E922" s="436"/>
      <c r="F922" s="436">
        <v>3</v>
      </c>
      <c r="G922" s="436">
        <v>3</v>
      </c>
      <c r="H922" s="436">
        <v>15</v>
      </c>
      <c r="I922" s="436">
        <v>24</v>
      </c>
      <c r="J922" s="436">
        <v>10</v>
      </c>
      <c r="K922" s="436">
        <v>21</v>
      </c>
      <c r="L922" s="436">
        <v>1</v>
      </c>
      <c r="M922" s="436">
        <v>13</v>
      </c>
      <c r="N922" s="437">
        <v>90</v>
      </c>
    </row>
    <row r="923" spans="1:14" x14ac:dyDescent="0.45">
      <c r="A923" s="425" t="s">
        <v>4710</v>
      </c>
      <c r="B923" s="436"/>
      <c r="C923" s="436"/>
      <c r="D923" s="436"/>
      <c r="E923" s="436"/>
      <c r="F923" s="436">
        <v>49</v>
      </c>
      <c r="G923" s="436">
        <v>68</v>
      </c>
      <c r="H923" s="436">
        <v>53</v>
      </c>
      <c r="I923" s="436">
        <v>50</v>
      </c>
      <c r="J923" s="436">
        <v>27</v>
      </c>
      <c r="K923" s="436">
        <v>46</v>
      </c>
      <c r="L923" s="436">
        <v>38</v>
      </c>
      <c r="M923" s="436">
        <v>45</v>
      </c>
      <c r="N923" s="437">
        <v>376</v>
      </c>
    </row>
    <row r="924" spans="1:14" x14ac:dyDescent="0.45">
      <c r="A924" s="425" t="s">
        <v>4657</v>
      </c>
      <c r="B924" s="436">
        <v>34</v>
      </c>
      <c r="C924" s="436">
        <v>26</v>
      </c>
      <c r="D924" s="436">
        <v>24</v>
      </c>
      <c r="E924" s="436">
        <v>35</v>
      </c>
      <c r="F924" s="436"/>
      <c r="G924" s="436"/>
      <c r="H924" s="436"/>
      <c r="I924" s="436"/>
      <c r="J924" s="436"/>
      <c r="K924" s="436"/>
      <c r="L924" s="436"/>
      <c r="M924" s="436"/>
      <c r="N924" s="437">
        <v>119</v>
      </c>
    </row>
    <row r="925" spans="1:14" x14ac:dyDescent="0.45">
      <c r="A925" s="425" t="s">
        <v>4708</v>
      </c>
      <c r="B925" s="436"/>
      <c r="C925" s="436"/>
      <c r="D925" s="436"/>
      <c r="E925" s="436"/>
      <c r="F925" s="436">
        <v>69</v>
      </c>
      <c r="G925" s="436">
        <v>113</v>
      </c>
      <c r="H925" s="436">
        <v>42</v>
      </c>
      <c r="I925" s="436">
        <v>100</v>
      </c>
      <c r="J925" s="436">
        <v>17</v>
      </c>
      <c r="K925" s="436">
        <v>44</v>
      </c>
      <c r="L925" s="436">
        <v>36</v>
      </c>
      <c r="M925" s="436">
        <v>38</v>
      </c>
      <c r="N925" s="437">
        <v>459</v>
      </c>
    </row>
    <row r="926" spans="1:14" x14ac:dyDescent="0.45">
      <c r="A926" s="425" t="s">
        <v>4584</v>
      </c>
      <c r="B926" s="436">
        <v>16</v>
      </c>
      <c r="C926" s="436">
        <v>17</v>
      </c>
      <c r="D926" s="436">
        <v>32</v>
      </c>
      <c r="E926" s="436">
        <v>19</v>
      </c>
      <c r="F926" s="436"/>
      <c r="G926" s="436"/>
      <c r="H926" s="436"/>
      <c r="I926" s="436"/>
      <c r="J926" s="436"/>
      <c r="K926" s="436"/>
      <c r="L926" s="436"/>
      <c r="M926" s="436"/>
      <c r="N926" s="437">
        <v>84</v>
      </c>
    </row>
    <row r="927" spans="1:14" x14ac:dyDescent="0.45">
      <c r="A927" s="425" t="s">
        <v>11162</v>
      </c>
      <c r="B927" s="436">
        <v>45</v>
      </c>
      <c r="C927" s="436">
        <v>55</v>
      </c>
      <c r="D927" s="436">
        <v>35</v>
      </c>
      <c r="E927" s="436">
        <v>55</v>
      </c>
      <c r="F927" s="436"/>
      <c r="G927" s="436"/>
      <c r="H927" s="436"/>
      <c r="I927" s="436"/>
      <c r="J927" s="436"/>
      <c r="K927" s="436"/>
      <c r="L927" s="436"/>
      <c r="M927" s="436"/>
      <c r="N927" s="437">
        <v>190</v>
      </c>
    </row>
    <row r="928" spans="1:14" x14ac:dyDescent="0.45">
      <c r="A928" s="425" t="s">
        <v>11163</v>
      </c>
      <c r="B928" s="436">
        <v>26</v>
      </c>
      <c r="C928" s="436">
        <v>45</v>
      </c>
      <c r="D928" s="436">
        <v>29</v>
      </c>
      <c r="E928" s="436">
        <v>42</v>
      </c>
      <c r="F928" s="436"/>
      <c r="G928" s="436"/>
      <c r="H928" s="436"/>
      <c r="I928" s="436"/>
      <c r="J928" s="436"/>
      <c r="K928" s="436"/>
      <c r="L928" s="436"/>
      <c r="M928" s="436"/>
      <c r="N928" s="437">
        <v>142</v>
      </c>
    </row>
    <row r="929" spans="1:14" x14ac:dyDescent="0.45">
      <c r="A929" s="425" t="s">
        <v>4640</v>
      </c>
      <c r="B929" s="436"/>
      <c r="C929" s="436"/>
      <c r="D929" s="436"/>
      <c r="E929" s="436"/>
      <c r="F929" s="436">
        <v>72</v>
      </c>
      <c r="G929" s="436">
        <v>117</v>
      </c>
      <c r="H929" s="436">
        <v>66</v>
      </c>
      <c r="I929" s="436">
        <v>149</v>
      </c>
      <c r="J929" s="436">
        <v>108</v>
      </c>
      <c r="K929" s="436">
        <v>102</v>
      </c>
      <c r="L929" s="436">
        <v>64</v>
      </c>
      <c r="M929" s="436">
        <v>95</v>
      </c>
      <c r="N929" s="437">
        <v>773</v>
      </c>
    </row>
    <row r="930" spans="1:14" x14ac:dyDescent="0.45">
      <c r="A930" s="425" t="s">
        <v>13873</v>
      </c>
      <c r="B930" s="436">
        <v>12</v>
      </c>
      <c r="C930" s="436">
        <v>20</v>
      </c>
      <c r="D930" s="436">
        <v>22</v>
      </c>
      <c r="E930" s="436">
        <v>15</v>
      </c>
      <c r="F930" s="436"/>
      <c r="G930" s="436"/>
      <c r="H930" s="436"/>
      <c r="I930" s="436"/>
      <c r="J930" s="436"/>
      <c r="K930" s="436"/>
      <c r="L930" s="436"/>
      <c r="M930" s="436"/>
      <c r="N930" s="437">
        <v>69</v>
      </c>
    </row>
    <row r="931" spans="1:14" x14ac:dyDescent="0.45">
      <c r="A931" s="425" t="s">
        <v>14078</v>
      </c>
      <c r="B931" s="436">
        <v>20</v>
      </c>
      <c r="C931" s="436">
        <v>19</v>
      </c>
      <c r="D931" s="436">
        <v>15</v>
      </c>
      <c r="E931" s="436">
        <v>20</v>
      </c>
      <c r="F931" s="436"/>
      <c r="G931" s="436"/>
      <c r="H931" s="436"/>
      <c r="I931" s="436"/>
      <c r="J931" s="436"/>
      <c r="K931" s="436"/>
      <c r="L931" s="436"/>
      <c r="M931" s="436"/>
      <c r="N931" s="437">
        <v>74</v>
      </c>
    </row>
    <row r="932" spans="1:14" x14ac:dyDescent="0.45">
      <c r="A932" s="425" t="s">
        <v>4651</v>
      </c>
      <c r="B932" s="436"/>
      <c r="C932" s="436"/>
      <c r="D932" s="436"/>
      <c r="E932" s="436"/>
      <c r="F932" s="436">
        <v>104</v>
      </c>
      <c r="G932" s="436">
        <v>54</v>
      </c>
      <c r="H932" s="436">
        <v>106</v>
      </c>
      <c r="I932" s="436">
        <v>56</v>
      </c>
      <c r="J932" s="436">
        <v>57</v>
      </c>
      <c r="K932" s="436">
        <v>36</v>
      </c>
      <c r="L932" s="436">
        <v>68</v>
      </c>
      <c r="M932" s="436">
        <v>46</v>
      </c>
      <c r="N932" s="437">
        <v>527</v>
      </c>
    </row>
    <row r="933" spans="1:14" x14ac:dyDescent="0.45">
      <c r="A933" s="425" t="s">
        <v>4694</v>
      </c>
      <c r="B933" s="436"/>
      <c r="C933" s="436"/>
      <c r="D933" s="436"/>
      <c r="E933" s="436"/>
      <c r="F933" s="436">
        <v>44</v>
      </c>
      <c r="G933" s="436">
        <v>46</v>
      </c>
      <c r="H933" s="436">
        <v>42</v>
      </c>
      <c r="I933" s="436">
        <v>76</v>
      </c>
      <c r="J933" s="436">
        <v>52</v>
      </c>
      <c r="K933" s="436">
        <v>53</v>
      </c>
      <c r="L933" s="436">
        <v>33</v>
      </c>
      <c r="M933" s="436">
        <v>52</v>
      </c>
      <c r="N933" s="437">
        <v>398</v>
      </c>
    </row>
    <row r="934" spans="1:14" x14ac:dyDescent="0.45">
      <c r="A934" s="425" t="s">
        <v>4713</v>
      </c>
      <c r="B934" s="436"/>
      <c r="C934" s="436"/>
      <c r="D934" s="436"/>
      <c r="E934" s="436"/>
      <c r="F934" s="436">
        <v>123</v>
      </c>
      <c r="G934" s="436">
        <v>130</v>
      </c>
      <c r="H934" s="436">
        <v>100</v>
      </c>
      <c r="I934" s="436">
        <v>78</v>
      </c>
      <c r="J934" s="436">
        <v>84</v>
      </c>
      <c r="K934" s="436">
        <v>98</v>
      </c>
      <c r="L934" s="436">
        <v>72</v>
      </c>
      <c r="M934" s="436">
        <v>65</v>
      </c>
      <c r="N934" s="437">
        <v>750</v>
      </c>
    </row>
    <row r="935" spans="1:14" x14ac:dyDescent="0.45">
      <c r="A935" s="425" t="s">
        <v>4716</v>
      </c>
      <c r="B935" s="436"/>
      <c r="C935" s="436"/>
      <c r="D935" s="436"/>
      <c r="E935" s="436"/>
      <c r="F935" s="436">
        <v>70</v>
      </c>
      <c r="G935" s="436">
        <v>59</v>
      </c>
      <c r="H935" s="436">
        <v>58</v>
      </c>
      <c r="I935" s="436">
        <v>67</v>
      </c>
      <c r="J935" s="436">
        <v>69</v>
      </c>
      <c r="K935" s="436">
        <v>56</v>
      </c>
      <c r="L935" s="436">
        <v>59</v>
      </c>
      <c r="M935" s="436">
        <v>65</v>
      </c>
      <c r="N935" s="437">
        <v>503</v>
      </c>
    </row>
    <row r="936" spans="1:14" x14ac:dyDescent="0.45">
      <c r="A936" s="425" t="s">
        <v>14182</v>
      </c>
      <c r="B936" s="436">
        <v>43</v>
      </c>
      <c r="C936" s="436">
        <v>48</v>
      </c>
      <c r="D936" s="436">
        <v>48</v>
      </c>
      <c r="E936" s="436">
        <v>43</v>
      </c>
      <c r="F936" s="436"/>
      <c r="G936" s="436"/>
      <c r="H936" s="436"/>
      <c r="I936" s="436"/>
      <c r="J936" s="436"/>
      <c r="K936" s="436"/>
      <c r="L936" s="436"/>
      <c r="M936" s="436"/>
      <c r="N936" s="437">
        <v>182</v>
      </c>
    </row>
    <row r="937" spans="1:14" x14ac:dyDescent="0.45">
      <c r="A937" s="425" t="s">
        <v>4601</v>
      </c>
      <c r="B937" s="436">
        <v>26</v>
      </c>
      <c r="C937" s="436">
        <v>24</v>
      </c>
      <c r="D937" s="436">
        <v>30</v>
      </c>
      <c r="E937" s="436">
        <v>27</v>
      </c>
      <c r="F937" s="436"/>
      <c r="G937" s="436"/>
      <c r="H937" s="436"/>
      <c r="I937" s="436"/>
      <c r="J937" s="436"/>
      <c r="K937" s="436"/>
      <c r="L937" s="436"/>
      <c r="M937" s="436"/>
      <c r="N937" s="437">
        <v>107</v>
      </c>
    </row>
    <row r="938" spans="1:14" x14ac:dyDescent="0.45">
      <c r="A938" s="425" t="s">
        <v>4619</v>
      </c>
      <c r="B938" s="436">
        <v>29</v>
      </c>
      <c r="C938" s="436">
        <v>31</v>
      </c>
      <c r="D938" s="436">
        <v>26</v>
      </c>
      <c r="E938" s="436">
        <v>26</v>
      </c>
      <c r="F938" s="436"/>
      <c r="G938" s="436"/>
      <c r="H938" s="436"/>
      <c r="I938" s="436"/>
      <c r="J938" s="436"/>
      <c r="K938" s="436"/>
      <c r="L938" s="436"/>
      <c r="M938" s="436"/>
      <c r="N938" s="437">
        <v>112</v>
      </c>
    </row>
    <row r="939" spans="1:14" x14ac:dyDescent="0.45">
      <c r="A939" s="425" t="s">
        <v>4649</v>
      </c>
      <c r="B939" s="436"/>
      <c r="C939" s="436"/>
      <c r="D939" s="436"/>
      <c r="E939" s="436"/>
      <c r="F939" s="436">
        <v>68</v>
      </c>
      <c r="G939" s="436">
        <v>91</v>
      </c>
      <c r="H939" s="436">
        <v>72</v>
      </c>
      <c r="I939" s="436">
        <v>92</v>
      </c>
      <c r="J939" s="436">
        <v>67</v>
      </c>
      <c r="K939" s="436">
        <v>93</v>
      </c>
      <c r="L939" s="436">
        <v>60</v>
      </c>
      <c r="M939" s="436">
        <v>86</v>
      </c>
      <c r="N939" s="437">
        <v>629</v>
      </c>
    </row>
    <row r="940" spans="1:14" x14ac:dyDescent="0.45">
      <c r="A940" s="425" t="s">
        <v>4602</v>
      </c>
      <c r="B940" s="436">
        <v>54</v>
      </c>
      <c r="C940" s="436">
        <v>64</v>
      </c>
      <c r="D940" s="436">
        <v>52</v>
      </c>
      <c r="E940" s="436">
        <v>54</v>
      </c>
      <c r="F940" s="436"/>
      <c r="G940" s="436"/>
      <c r="H940" s="436"/>
      <c r="I940" s="436"/>
      <c r="J940" s="436"/>
      <c r="K940" s="436"/>
      <c r="L940" s="436"/>
      <c r="M940" s="436"/>
      <c r="N940" s="437">
        <v>224</v>
      </c>
    </row>
    <row r="941" spans="1:14" x14ac:dyDescent="0.45">
      <c r="A941" s="425" t="s">
        <v>4603</v>
      </c>
      <c r="B941" s="436">
        <v>14</v>
      </c>
      <c r="C941" s="436">
        <v>11</v>
      </c>
      <c r="D941" s="436">
        <v>13</v>
      </c>
      <c r="E941" s="436">
        <v>28</v>
      </c>
      <c r="F941" s="436"/>
      <c r="G941" s="436"/>
      <c r="H941" s="436"/>
      <c r="I941" s="436"/>
      <c r="J941" s="436"/>
      <c r="K941" s="436"/>
      <c r="L941" s="436"/>
      <c r="M941" s="436"/>
      <c r="N941" s="437">
        <v>66</v>
      </c>
    </row>
    <row r="942" spans="1:14" x14ac:dyDescent="0.45">
      <c r="A942" s="425" t="s">
        <v>4690</v>
      </c>
      <c r="B942" s="436">
        <v>76</v>
      </c>
      <c r="C942" s="436">
        <v>70</v>
      </c>
      <c r="D942" s="436">
        <v>75</v>
      </c>
      <c r="E942" s="436">
        <v>82</v>
      </c>
      <c r="F942" s="436"/>
      <c r="G942" s="436"/>
      <c r="H942" s="436"/>
      <c r="I942" s="436"/>
      <c r="J942" s="436"/>
      <c r="K942" s="436"/>
      <c r="L942" s="436"/>
      <c r="M942" s="436"/>
      <c r="N942" s="437">
        <v>303</v>
      </c>
    </row>
    <row r="943" spans="1:14" x14ac:dyDescent="0.45">
      <c r="A943" s="425" t="s">
        <v>4594</v>
      </c>
      <c r="B943" s="436">
        <v>18</v>
      </c>
      <c r="C943" s="436">
        <v>21</v>
      </c>
      <c r="D943" s="436">
        <v>11</v>
      </c>
      <c r="E943" s="436">
        <v>10</v>
      </c>
      <c r="F943" s="436"/>
      <c r="G943" s="436"/>
      <c r="H943" s="436"/>
      <c r="I943" s="436"/>
      <c r="J943" s="436"/>
      <c r="K943" s="436"/>
      <c r="L943" s="436"/>
      <c r="M943" s="436"/>
      <c r="N943" s="437">
        <v>60</v>
      </c>
    </row>
    <row r="944" spans="1:14" x14ac:dyDescent="0.45">
      <c r="A944" s="425" t="s">
        <v>11164</v>
      </c>
      <c r="B944" s="436">
        <v>26</v>
      </c>
      <c r="C944" s="436">
        <v>27</v>
      </c>
      <c r="D944" s="436">
        <v>29</v>
      </c>
      <c r="E944" s="436">
        <v>24</v>
      </c>
      <c r="F944" s="436"/>
      <c r="G944" s="436"/>
      <c r="H944" s="436"/>
      <c r="I944" s="436"/>
      <c r="J944" s="436"/>
      <c r="K944" s="436"/>
      <c r="L944" s="436"/>
      <c r="M944" s="436"/>
      <c r="N944" s="437">
        <v>106</v>
      </c>
    </row>
    <row r="945" spans="1:14" x14ac:dyDescent="0.45">
      <c r="A945" s="425" t="s">
        <v>4621</v>
      </c>
      <c r="B945" s="436">
        <v>20</v>
      </c>
      <c r="C945" s="436">
        <v>37</v>
      </c>
      <c r="D945" s="436">
        <v>16</v>
      </c>
      <c r="E945" s="436">
        <v>23</v>
      </c>
      <c r="F945" s="436"/>
      <c r="G945" s="436"/>
      <c r="H945" s="436"/>
      <c r="I945" s="436"/>
      <c r="J945" s="436"/>
      <c r="K945" s="436"/>
      <c r="L945" s="436"/>
      <c r="M945" s="436"/>
      <c r="N945" s="437">
        <v>96</v>
      </c>
    </row>
    <row r="946" spans="1:14" x14ac:dyDescent="0.45">
      <c r="A946" s="425" t="s">
        <v>4696</v>
      </c>
      <c r="B946" s="436"/>
      <c r="C946" s="436"/>
      <c r="D946" s="436"/>
      <c r="E946" s="436"/>
      <c r="F946" s="436">
        <v>25</v>
      </c>
      <c r="G946" s="436">
        <v>21</v>
      </c>
      <c r="H946" s="436">
        <v>32</v>
      </c>
      <c r="I946" s="436">
        <v>32</v>
      </c>
      <c r="J946" s="436"/>
      <c r="K946" s="436"/>
      <c r="L946" s="436">
        <v>34</v>
      </c>
      <c r="M946" s="436">
        <v>28</v>
      </c>
      <c r="N946" s="437">
        <v>172</v>
      </c>
    </row>
    <row r="947" spans="1:14" x14ac:dyDescent="0.45">
      <c r="A947" s="425" t="s">
        <v>4683</v>
      </c>
      <c r="B947" s="436"/>
      <c r="C947" s="436"/>
      <c r="D947" s="436"/>
      <c r="E947" s="436"/>
      <c r="F947" s="436">
        <v>95</v>
      </c>
      <c r="G947" s="436">
        <v>190</v>
      </c>
      <c r="H947" s="436">
        <v>73</v>
      </c>
      <c r="I947" s="436">
        <v>109</v>
      </c>
      <c r="J947" s="436">
        <v>45</v>
      </c>
      <c r="K947" s="436">
        <v>100</v>
      </c>
      <c r="L947" s="436">
        <v>69</v>
      </c>
      <c r="M947" s="436">
        <v>88</v>
      </c>
      <c r="N947" s="437">
        <v>769</v>
      </c>
    </row>
    <row r="948" spans="1:14" x14ac:dyDescent="0.45">
      <c r="A948" s="425" t="s">
        <v>4604</v>
      </c>
      <c r="B948" s="436">
        <v>21</v>
      </c>
      <c r="C948" s="436">
        <v>31</v>
      </c>
      <c r="D948" s="436">
        <v>14</v>
      </c>
      <c r="E948" s="436">
        <v>20</v>
      </c>
      <c r="F948" s="436"/>
      <c r="G948" s="436"/>
      <c r="H948" s="436"/>
      <c r="I948" s="436"/>
      <c r="J948" s="436"/>
      <c r="K948" s="436"/>
      <c r="L948" s="436"/>
      <c r="M948" s="436"/>
      <c r="N948" s="437">
        <v>86</v>
      </c>
    </row>
    <row r="949" spans="1:14" x14ac:dyDescent="0.45">
      <c r="A949" s="425" t="s">
        <v>11165</v>
      </c>
      <c r="B949" s="436"/>
      <c r="C949" s="436"/>
      <c r="D949" s="436"/>
      <c r="E949" s="436"/>
      <c r="F949" s="436">
        <v>38</v>
      </c>
      <c r="G949" s="436">
        <v>50</v>
      </c>
      <c r="H949" s="436">
        <v>38</v>
      </c>
      <c r="I949" s="436">
        <v>34</v>
      </c>
      <c r="J949" s="436">
        <v>20</v>
      </c>
      <c r="K949" s="436">
        <v>22</v>
      </c>
      <c r="L949" s="436">
        <v>19</v>
      </c>
      <c r="M949" s="436">
        <v>26</v>
      </c>
      <c r="N949" s="437">
        <v>247</v>
      </c>
    </row>
    <row r="950" spans="1:14" x14ac:dyDescent="0.45">
      <c r="A950" s="425" t="s">
        <v>11166</v>
      </c>
      <c r="B950" s="436">
        <v>35</v>
      </c>
      <c r="C950" s="436">
        <v>31</v>
      </c>
      <c r="D950" s="436"/>
      <c r="E950" s="436"/>
      <c r="F950" s="436">
        <v>62</v>
      </c>
      <c r="G950" s="436">
        <v>58</v>
      </c>
      <c r="H950" s="436">
        <v>67</v>
      </c>
      <c r="I950" s="436">
        <v>52</v>
      </c>
      <c r="J950" s="436">
        <v>52</v>
      </c>
      <c r="K950" s="436">
        <v>59</v>
      </c>
      <c r="L950" s="436">
        <v>67</v>
      </c>
      <c r="M950" s="436">
        <v>62</v>
      </c>
      <c r="N950" s="437">
        <v>545</v>
      </c>
    </row>
    <row r="951" spans="1:14" x14ac:dyDescent="0.45">
      <c r="A951" s="425" t="s">
        <v>11167</v>
      </c>
      <c r="B951" s="436">
        <v>11</v>
      </c>
      <c r="C951" s="436">
        <v>15</v>
      </c>
      <c r="D951" s="436">
        <v>22</v>
      </c>
      <c r="E951" s="436">
        <v>19</v>
      </c>
      <c r="F951" s="436">
        <v>36</v>
      </c>
      <c r="G951" s="436">
        <v>33</v>
      </c>
      <c r="H951" s="436">
        <v>86</v>
      </c>
      <c r="I951" s="436">
        <v>70</v>
      </c>
      <c r="J951" s="436">
        <v>92</v>
      </c>
      <c r="K951" s="436">
        <v>64</v>
      </c>
      <c r="L951" s="436">
        <v>108</v>
      </c>
      <c r="M951" s="436">
        <v>68</v>
      </c>
      <c r="N951" s="437">
        <v>624</v>
      </c>
    </row>
    <row r="952" spans="1:14" x14ac:dyDescent="0.45">
      <c r="A952" s="425" t="s">
        <v>11168</v>
      </c>
      <c r="B952" s="436"/>
      <c r="C952" s="436"/>
      <c r="D952" s="436"/>
      <c r="E952" s="436"/>
      <c r="F952" s="436">
        <v>73</v>
      </c>
      <c r="G952" s="436">
        <v>39</v>
      </c>
      <c r="H952" s="436">
        <v>51</v>
      </c>
      <c r="I952" s="436">
        <v>29</v>
      </c>
      <c r="J952" s="436">
        <v>17</v>
      </c>
      <c r="K952" s="436">
        <v>27</v>
      </c>
      <c r="L952" s="436">
        <v>25</v>
      </c>
      <c r="M952" s="436">
        <v>21</v>
      </c>
      <c r="N952" s="437">
        <v>282</v>
      </c>
    </row>
    <row r="953" spans="1:14" x14ac:dyDescent="0.45">
      <c r="A953" s="425" t="s">
        <v>11169</v>
      </c>
      <c r="B953" s="436"/>
      <c r="C953" s="436"/>
      <c r="D953" s="436"/>
      <c r="E953" s="436"/>
      <c r="F953" s="436">
        <v>29</v>
      </c>
      <c r="G953" s="436">
        <v>32</v>
      </c>
      <c r="H953" s="436">
        <v>18</v>
      </c>
      <c r="I953" s="436">
        <v>39</v>
      </c>
      <c r="J953" s="436">
        <v>21</v>
      </c>
      <c r="K953" s="436">
        <v>38</v>
      </c>
      <c r="L953" s="436">
        <v>15</v>
      </c>
      <c r="M953" s="436">
        <v>37</v>
      </c>
      <c r="N953" s="437">
        <v>229</v>
      </c>
    </row>
    <row r="954" spans="1:14" x14ac:dyDescent="0.45">
      <c r="A954" s="425" t="s">
        <v>11170</v>
      </c>
      <c r="B954" s="436">
        <v>40</v>
      </c>
      <c r="C954" s="436">
        <v>61</v>
      </c>
      <c r="D954" s="436">
        <v>45</v>
      </c>
      <c r="E954" s="436">
        <v>56</v>
      </c>
      <c r="F954" s="436"/>
      <c r="G954" s="436"/>
      <c r="H954" s="436"/>
      <c r="I954" s="436"/>
      <c r="J954" s="436"/>
      <c r="K954" s="436"/>
      <c r="L954" s="436"/>
      <c r="M954" s="436"/>
      <c r="N954" s="437">
        <v>202</v>
      </c>
    </row>
    <row r="955" spans="1:14" x14ac:dyDescent="0.45">
      <c r="A955" s="425" t="s">
        <v>11171</v>
      </c>
      <c r="B955" s="436">
        <v>14</v>
      </c>
      <c r="C955" s="436">
        <v>19</v>
      </c>
      <c r="D955" s="436">
        <v>25</v>
      </c>
      <c r="E955" s="436">
        <v>21</v>
      </c>
      <c r="F955" s="436"/>
      <c r="G955" s="436"/>
      <c r="H955" s="436"/>
      <c r="I955" s="436"/>
      <c r="J955" s="436"/>
      <c r="K955" s="436"/>
      <c r="L955" s="436"/>
      <c r="M955" s="436"/>
      <c r="N955" s="437">
        <v>79</v>
      </c>
    </row>
    <row r="956" spans="1:14" x14ac:dyDescent="0.45">
      <c r="A956" s="425" t="s">
        <v>14183</v>
      </c>
      <c r="B956" s="436"/>
      <c r="C956" s="436"/>
      <c r="D956" s="436"/>
      <c r="E956" s="436"/>
      <c r="F956" s="436">
        <v>22</v>
      </c>
      <c r="G956" s="436">
        <v>38</v>
      </c>
      <c r="H956" s="436">
        <v>45</v>
      </c>
      <c r="I956" s="436">
        <v>49</v>
      </c>
      <c r="J956" s="436">
        <v>40</v>
      </c>
      <c r="K956" s="436">
        <v>59</v>
      </c>
      <c r="L956" s="436">
        <v>40</v>
      </c>
      <c r="M956" s="436">
        <v>60</v>
      </c>
      <c r="N956" s="437">
        <v>353</v>
      </c>
    </row>
    <row r="957" spans="1:14" x14ac:dyDescent="0.45">
      <c r="A957" s="425" t="s">
        <v>4636</v>
      </c>
      <c r="B957" s="436">
        <v>60</v>
      </c>
      <c r="C957" s="436">
        <v>80</v>
      </c>
      <c r="D957" s="436">
        <v>79</v>
      </c>
      <c r="E957" s="436">
        <v>79</v>
      </c>
      <c r="F957" s="436"/>
      <c r="G957" s="436"/>
      <c r="H957" s="436"/>
      <c r="I957" s="436"/>
      <c r="J957" s="436"/>
      <c r="K957" s="436"/>
      <c r="L957" s="436"/>
      <c r="M957" s="436"/>
      <c r="N957" s="437">
        <v>298</v>
      </c>
    </row>
    <row r="958" spans="1:14" x14ac:dyDescent="0.45">
      <c r="A958" s="425" t="s">
        <v>4685</v>
      </c>
      <c r="B958" s="436">
        <v>20</v>
      </c>
      <c r="C958" s="436">
        <v>11</v>
      </c>
      <c r="D958" s="436">
        <v>17</v>
      </c>
      <c r="E958" s="436">
        <v>21</v>
      </c>
      <c r="F958" s="436"/>
      <c r="G958" s="436"/>
      <c r="H958" s="436"/>
      <c r="I958" s="436"/>
      <c r="J958" s="436"/>
      <c r="K958" s="436"/>
      <c r="L958" s="436"/>
      <c r="M958" s="436"/>
      <c r="N958" s="437">
        <v>69</v>
      </c>
    </row>
    <row r="959" spans="1:14" x14ac:dyDescent="0.45">
      <c r="A959" s="425" t="s">
        <v>4667</v>
      </c>
      <c r="B959" s="436"/>
      <c r="C959" s="436"/>
      <c r="D959" s="436"/>
      <c r="E959" s="436"/>
      <c r="F959" s="436">
        <v>205</v>
      </c>
      <c r="G959" s="436">
        <v>277</v>
      </c>
      <c r="H959" s="436">
        <v>175</v>
      </c>
      <c r="I959" s="436">
        <v>259</v>
      </c>
      <c r="J959" s="436">
        <v>150</v>
      </c>
      <c r="K959" s="436">
        <v>200</v>
      </c>
      <c r="L959" s="436">
        <v>121</v>
      </c>
      <c r="M959" s="436">
        <v>149</v>
      </c>
      <c r="N959" s="437">
        <v>1536</v>
      </c>
    </row>
    <row r="960" spans="1:14" x14ac:dyDescent="0.45">
      <c r="A960" s="425" t="s">
        <v>4701</v>
      </c>
      <c r="B960" s="436">
        <v>71</v>
      </c>
      <c r="C960" s="436">
        <v>100</v>
      </c>
      <c r="D960" s="436">
        <v>55</v>
      </c>
      <c r="E960" s="436">
        <v>97</v>
      </c>
      <c r="F960" s="436"/>
      <c r="G960" s="436"/>
      <c r="H960" s="436"/>
      <c r="I960" s="436"/>
      <c r="J960" s="436"/>
      <c r="K960" s="436"/>
      <c r="L960" s="436"/>
      <c r="M960" s="436"/>
      <c r="N960" s="437">
        <v>323</v>
      </c>
    </row>
    <row r="961" spans="1:14" x14ac:dyDescent="0.45">
      <c r="A961" s="425" t="s">
        <v>4585</v>
      </c>
      <c r="B961" s="436">
        <v>10</v>
      </c>
      <c r="C961" s="436">
        <v>17</v>
      </c>
      <c r="D961" s="436">
        <v>16</v>
      </c>
      <c r="E961" s="436">
        <v>23</v>
      </c>
      <c r="F961" s="436"/>
      <c r="G961" s="436"/>
      <c r="H961" s="436"/>
      <c r="I961" s="436"/>
      <c r="J961" s="436"/>
      <c r="K961" s="436"/>
      <c r="L961" s="436"/>
      <c r="M961" s="436"/>
      <c r="N961" s="437">
        <v>66</v>
      </c>
    </row>
    <row r="962" spans="1:14" x14ac:dyDescent="0.45">
      <c r="A962" s="425" t="s">
        <v>4612</v>
      </c>
      <c r="B962" s="436">
        <v>26</v>
      </c>
      <c r="C962" s="436">
        <v>20</v>
      </c>
      <c r="D962" s="436">
        <v>21</v>
      </c>
      <c r="E962" s="436">
        <v>16</v>
      </c>
      <c r="F962" s="436"/>
      <c r="G962" s="436"/>
      <c r="H962" s="436"/>
      <c r="I962" s="436"/>
      <c r="J962" s="436"/>
      <c r="K962" s="436"/>
      <c r="L962" s="436"/>
      <c r="M962" s="436"/>
      <c r="N962" s="437">
        <v>83</v>
      </c>
    </row>
    <row r="963" spans="1:14" x14ac:dyDescent="0.45">
      <c r="A963" s="425" t="s">
        <v>4650</v>
      </c>
      <c r="B963" s="436"/>
      <c r="C963" s="436"/>
      <c r="D963" s="436"/>
      <c r="E963" s="436"/>
      <c r="F963" s="436">
        <v>26</v>
      </c>
      <c r="G963" s="436">
        <v>39</v>
      </c>
      <c r="H963" s="436">
        <v>40</v>
      </c>
      <c r="I963" s="436">
        <v>73</v>
      </c>
      <c r="J963" s="436">
        <v>30</v>
      </c>
      <c r="K963" s="436">
        <v>69</v>
      </c>
      <c r="L963" s="436">
        <v>40</v>
      </c>
      <c r="M963" s="436">
        <v>55</v>
      </c>
      <c r="N963" s="437">
        <v>372</v>
      </c>
    </row>
    <row r="964" spans="1:14" x14ac:dyDescent="0.45">
      <c r="A964" s="425" t="s">
        <v>10779</v>
      </c>
      <c r="B964" s="436">
        <v>8</v>
      </c>
      <c r="C964" s="436">
        <v>1</v>
      </c>
      <c r="D964" s="436">
        <v>5</v>
      </c>
      <c r="E964" s="436">
        <v>9</v>
      </c>
      <c r="F964" s="436">
        <v>5</v>
      </c>
      <c r="G964" s="436">
        <v>6</v>
      </c>
      <c r="H964" s="436">
        <v>2</v>
      </c>
      <c r="I964" s="436">
        <v>6</v>
      </c>
      <c r="J964" s="436">
        <v>7</v>
      </c>
      <c r="K964" s="436">
        <v>8</v>
      </c>
      <c r="L964" s="436">
        <v>9</v>
      </c>
      <c r="M964" s="436">
        <v>16</v>
      </c>
      <c r="N964" s="437">
        <v>82</v>
      </c>
    </row>
    <row r="965" spans="1:14" x14ac:dyDescent="0.45">
      <c r="A965" s="425" t="s">
        <v>4695</v>
      </c>
      <c r="B965" s="436">
        <v>217</v>
      </c>
      <c r="C965" s="436">
        <v>228</v>
      </c>
      <c r="D965" s="436">
        <v>230</v>
      </c>
      <c r="E965" s="436">
        <v>250</v>
      </c>
      <c r="F965" s="436"/>
      <c r="G965" s="436"/>
      <c r="H965" s="436"/>
      <c r="I965" s="436"/>
      <c r="J965" s="436"/>
      <c r="K965" s="436"/>
      <c r="L965" s="436"/>
      <c r="M965" s="436"/>
      <c r="N965" s="437">
        <v>925</v>
      </c>
    </row>
    <row r="966" spans="1:14" x14ac:dyDescent="0.45">
      <c r="A966" s="425" t="s">
        <v>4689</v>
      </c>
      <c r="B966" s="436">
        <v>25</v>
      </c>
      <c r="C966" s="436">
        <v>25</v>
      </c>
      <c r="D966" s="436">
        <v>30</v>
      </c>
      <c r="E966" s="436">
        <v>38</v>
      </c>
      <c r="F966" s="436"/>
      <c r="G966" s="436"/>
      <c r="H966" s="436"/>
      <c r="I966" s="436"/>
      <c r="J966" s="436"/>
      <c r="K966" s="436"/>
      <c r="L966" s="436"/>
      <c r="M966" s="436"/>
      <c r="N966" s="437">
        <v>118</v>
      </c>
    </row>
    <row r="967" spans="1:14" x14ac:dyDescent="0.45">
      <c r="A967" s="425" t="s">
        <v>4545</v>
      </c>
      <c r="B967" s="436"/>
      <c r="C967" s="436"/>
      <c r="D967" s="436"/>
      <c r="E967" s="436"/>
      <c r="F967" s="436">
        <v>87</v>
      </c>
      <c r="G967" s="436">
        <v>101</v>
      </c>
      <c r="H967" s="436">
        <v>95</v>
      </c>
      <c r="I967" s="436">
        <v>75</v>
      </c>
      <c r="J967" s="436">
        <v>74</v>
      </c>
      <c r="K967" s="436">
        <v>90</v>
      </c>
      <c r="L967" s="436">
        <v>64</v>
      </c>
      <c r="M967" s="436">
        <v>57</v>
      </c>
      <c r="N967" s="437">
        <v>643</v>
      </c>
    </row>
    <row r="968" spans="1:14" x14ac:dyDescent="0.45">
      <c r="A968" s="425" t="s">
        <v>4575</v>
      </c>
      <c r="B968" s="436">
        <v>121</v>
      </c>
      <c r="C968" s="436">
        <v>88</v>
      </c>
      <c r="D968" s="436">
        <v>116</v>
      </c>
      <c r="E968" s="436">
        <v>80</v>
      </c>
      <c r="F968" s="436">
        <v>105</v>
      </c>
      <c r="G968" s="436">
        <v>44</v>
      </c>
      <c r="H968" s="436">
        <v>110</v>
      </c>
      <c r="I968" s="436">
        <v>82</v>
      </c>
      <c r="J968" s="436">
        <v>92</v>
      </c>
      <c r="K968" s="436">
        <v>68</v>
      </c>
      <c r="L968" s="436">
        <v>96</v>
      </c>
      <c r="M968" s="436">
        <v>58</v>
      </c>
      <c r="N968" s="437">
        <v>1060</v>
      </c>
    </row>
    <row r="969" spans="1:14" x14ac:dyDescent="0.45">
      <c r="A969" s="425" t="s">
        <v>3959</v>
      </c>
      <c r="B969" s="436"/>
      <c r="C969" s="436"/>
      <c r="D969" s="436"/>
      <c r="E969" s="436"/>
      <c r="F969" s="436">
        <v>81</v>
      </c>
      <c r="G969" s="436">
        <v>66</v>
      </c>
      <c r="H969" s="436">
        <v>62</v>
      </c>
      <c r="I969" s="436">
        <v>56</v>
      </c>
      <c r="J969" s="436">
        <v>58</v>
      </c>
      <c r="K969" s="436">
        <v>56</v>
      </c>
      <c r="L969" s="436">
        <v>56</v>
      </c>
      <c r="M969" s="436">
        <v>67</v>
      </c>
      <c r="N969" s="437">
        <v>502</v>
      </c>
    </row>
    <row r="970" spans="1:14" x14ac:dyDescent="0.45">
      <c r="A970" s="425" t="s">
        <v>11172</v>
      </c>
      <c r="B970" s="436">
        <v>71</v>
      </c>
      <c r="C970" s="436">
        <v>70</v>
      </c>
      <c r="D970" s="436">
        <v>51</v>
      </c>
      <c r="E970" s="436">
        <v>61</v>
      </c>
      <c r="F970" s="436"/>
      <c r="G970" s="436"/>
      <c r="H970" s="436"/>
      <c r="I970" s="436"/>
      <c r="J970" s="436"/>
      <c r="K970" s="436"/>
      <c r="L970" s="436"/>
      <c r="M970" s="436"/>
      <c r="N970" s="437">
        <v>253</v>
      </c>
    </row>
    <row r="971" spans="1:14" x14ac:dyDescent="0.45">
      <c r="A971" s="425" t="s">
        <v>4489</v>
      </c>
      <c r="B971" s="436"/>
      <c r="C971" s="436"/>
      <c r="D971" s="436"/>
      <c r="E971" s="436"/>
      <c r="F971" s="436">
        <v>153</v>
      </c>
      <c r="G971" s="436">
        <v>159</v>
      </c>
      <c r="H971" s="436">
        <v>145</v>
      </c>
      <c r="I971" s="436">
        <v>140</v>
      </c>
      <c r="J971" s="436">
        <v>157</v>
      </c>
      <c r="K971" s="436">
        <v>171</v>
      </c>
      <c r="L971" s="436">
        <v>147</v>
      </c>
      <c r="M971" s="436">
        <v>176</v>
      </c>
      <c r="N971" s="437">
        <v>1248</v>
      </c>
    </row>
    <row r="972" spans="1:14" x14ac:dyDescent="0.45">
      <c r="A972" s="425" t="s">
        <v>4488</v>
      </c>
      <c r="B972" s="436">
        <v>161</v>
      </c>
      <c r="C972" s="436">
        <v>159</v>
      </c>
      <c r="D972" s="436">
        <v>165</v>
      </c>
      <c r="E972" s="436">
        <v>162</v>
      </c>
      <c r="F972" s="436"/>
      <c r="G972" s="436"/>
      <c r="H972" s="436"/>
      <c r="I972" s="436"/>
      <c r="J972" s="436"/>
      <c r="K972" s="436"/>
      <c r="L972" s="436"/>
      <c r="M972" s="436"/>
      <c r="N972" s="437">
        <v>647</v>
      </c>
    </row>
    <row r="973" spans="1:14" x14ac:dyDescent="0.45">
      <c r="A973" s="425" t="s">
        <v>4769</v>
      </c>
      <c r="B973" s="436"/>
      <c r="C973" s="436"/>
      <c r="D973" s="436"/>
      <c r="E973" s="436"/>
      <c r="F973" s="436">
        <v>63</v>
      </c>
      <c r="G973" s="436">
        <v>68</v>
      </c>
      <c r="H973" s="436">
        <v>46</v>
      </c>
      <c r="I973" s="436">
        <v>89</v>
      </c>
      <c r="J973" s="436">
        <v>56</v>
      </c>
      <c r="K973" s="436">
        <v>70</v>
      </c>
      <c r="L973" s="436">
        <v>63</v>
      </c>
      <c r="M973" s="436">
        <v>75</v>
      </c>
      <c r="N973" s="437">
        <v>530</v>
      </c>
    </row>
    <row r="974" spans="1:14" x14ac:dyDescent="0.45">
      <c r="A974" s="425" t="s">
        <v>4770</v>
      </c>
      <c r="B974" s="436">
        <v>66</v>
      </c>
      <c r="C974" s="436">
        <v>66</v>
      </c>
      <c r="D974" s="436">
        <v>61</v>
      </c>
      <c r="E974" s="436">
        <v>85</v>
      </c>
      <c r="F974" s="436"/>
      <c r="G974" s="436"/>
      <c r="H974" s="436"/>
      <c r="I974" s="436"/>
      <c r="J974" s="436"/>
      <c r="K974" s="436"/>
      <c r="L974" s="436"/>
      <c r="M974" s="436"/>
      <c r="N974" s="437">
        <v>278</v>
      </c>
    </row>
    <row r="975" spans="1:14" x14ac:dyDescent="0.45">
      <c r="A975" s="425" t="s">
        <v>3682</v>
      </c>
      <c r="B975" s="436"/>
      <c r="C975" s="436"/>
      <c r="D975" s="436"/>
      <c r="E975" s="436"/>
      <c r="F975" s="436">
        <v>146</v>
      </c>
      <c r="G975" s="436">
        <v>193</v>
      </c>
      <c r="H975" s="436">
        <v>161</v>
      </c>
      <c r="I975" s="436">
        <v>178</v>
      </c>
      <c r="J975" s="436">
        <v>186</v>
      </c>
      <c r="K975" s="436">
        <v>174</v>
      </c>
      <c r="L975" s="436">
        <v>186</v>
      </c>
      <c r="M975" s="436">
        <v>204</v>
      </c>
      <c r="N975" s="437">
        <v>1428</v>
      </c>
    </row>
    <row r="976" spans="1:14" x14ac:dyDescent="0.45">
      <c r="A976" s="425" t="s">
        <v>3681</v>
      </c>
      <c r="B976" s="436">
        <v>181</v>
      </c>
      <c r="C976" s="436">
        <v>167</v>
      </c>
      <c r="D976" s="436">
        <v>191</v>
      </c>
      <c r="E976" s="436">
        <v>175</v>
      </c>
      <c r="F976" s="436"/>
      <c r="G976" s="436"/>
      <c r="H976" s="436"/>
      <c r="I976" s="436"/>
      <c r="J976" s="436"/>
      <c r="K976" s="436"/>
      <c r="L976" s="436"/>
      <c r="M976" s="436"/>
      <c r="N976" s="437">
        <v>714</v>
      </c>
    </row>
    <row r="977" spans="1:14" x14ac:dyDescent="0.45">
      <c r="A977" s="425" t="s">
        <v>3673</v>
      </c>
      <c r="B977" s="436">
        <v>46</v>
      </c>
      <c r="C977" s="436">
        <v>57</v>
      </c>
      <c r="D977" s="436">
        <v>38</v>
      </c>
      <c r="E977" s="436">
        <v>54</v>
      </c>
      <c r="F977" s="436">
        <v>60</v>
      </c>
      <c r="G977" s="436">
        <v>75</v>
      </c>
      <c r="H977" s="436">
        <v>57</v>
      </c>
      <c r="I977" s="436">
        <v>56</v>
      </c>
      <c r="J977" s="436">
        <v>45</v>
      </c>
      <c r="K977" s="436">
        <v>65</v>
      </c>
      <c r="L977" s="436">
        <v>43</v>
      </c>
      <c r="M977" s="436">
        <v>51</v>
      </c>
      <c r="N977" s="437">
        <v>647</v>
      </c>
    </row>
    <row r="978" spans="1:14" x14ac:dyDescent="0.45">
      <c r="A978" s="425" t="s">
        <v>3650</v>
      </c>
      <c r="B978" s="436"/>
      <c r="C978" s="436"/>
      <c r="D978" s="436"/>
      <c r="E978" s="436"/>
      <c r="F978" s="436">
        <v>173</v>
      </c>
      <c r="G978" s="436">
        <v>199</v>
      </c>
      <c r="H978" s="436">
        <v>170</v>
      </c>
      <c r="I978" s="436">
        <v>201</v>
      </c>
      <c r="J978" s="436">
        <v>170</v>
      </c>
      <c r="K978" s="436">
        <v>179</v>
      </c>
      <c r="L978" s="436">
        <v>171</v>
      </c>
      <c r="M978" s="436">
        <v>167</v>
      </c>
      <c r="N978" s="437">
        <v>1430</v>
      </c>
    </row>
    <row r="979" spans="1:14" x14ac:dyDescent="0.45">
      <c r="A979" s="425" t="s">
        <v>3658</v>
      </c>
      <c r="B979" s="436">
        <v>31</v>
      </c>
      <c r="C979" s="436">
        <v>31</v>
      </c>
      <c r="D979" s="436">
        <v>29</v>
      </c>
      <c r="E979" s="436">
        <v>29</v>
      </c>
      <c r="F979" s="436"/>
      <c r="G979" s="436"/>
      <c r="H979" s="436"/>
      <c r="I979" s="436"/>
      <c r="J979" s="436"/>
      <c r="K979" s="436"/>
      <c r="L979" s="436"/>
      <c r="M979" s="436"/>
      <c r="N979" s="437">
        <v>120</v>
      </c>
    </row>
    <row r="980" spans="1:14" x14ac:dyDescent="0.45">
      <c r="A980" s="425" t="s">
        <v>3663</v>
      </c>
      <c r="B980" s="436">
        <v>18</v>
      </c>
      <c r="C980" s="436">
        <v>18</v>
      </c>
      <c r="D980" s="436">
        <v>21</v>
      </c>
      <c r="E980" s="436">
        <v>24</v>
      </c>
      <c r="F980" s="436"/>
      <c r="G980" s="436"/>
      <c r="H980" s="436"/>
      <c r="I980" s="436"/>
      <c r="J980" s="436"/>
      <c r="K980" s="436"/>
      <c r="L980" s="436"/>
      <c r="M980" s="436"/>
      <c r="N980" s="437">
        <v>81</v>
      </c>
    </row>
    <row r="981" spans="1:14" x14ac:dyDescent="0.45">
      <c r="A981" s="425" t="s">
        <v>3667</v>
      </c>
      <c r="B981" s="436">
        <v>26</v>
      </c>
      <c r="C981" s="436">
        <v>23</v>
      </c>
      <c r="D981" s="436">
        <v>24</v>
      </c>
      <c r="E981" s="436">
        <v>25</v>
      </c>
      <c r="F981" s="436"/>
      <c r="G981" s="436"/>
      <c r="H981" s="436"/>
      <c r="I981" s="436"/>
      <c r="J981" s="436"/>
      <c r="K981" s="436"/>
      <c r="L981" s="436"/>
      <c r="M981" s="436"/>
      <c r="N981" s="437">
        <v>98</v>
      </c>
    </row>
    <row r="982" spans="1:14" x14ac:dyDescent="0.45">
      <c r="A982" s="425" t="s">
        <v>3656</v>
      </c>
      <c r="B982" s="436"/>
      <c r="C982" s="436"/>
      <c r="D982" s="436"/>
      <c r="E982" s="436"/>
      <c r="F982" s="436">
        <v>141</v>
      </c>
      <c r="G982" s="436">
        <v>162</v>
      </c>
      <c r="H982" s="436">
        <v>156</v>
      </c>
      <c r="I982" s="436">
        <v>175</v>
      </c>
      <c r="J982" s="436">
        <v>129</v>
      </c>
      <c r="K982" s="436">
        <v>160</v>
      </c>
      <c r="L982" s="436">
        <v>117</v>
      </c>
      <c r="M982" s="436">
        <v>139</v>
      </c>
      <c r="N982" s="437">
        <v>1179</v>
      </c>
    </row>
    <row r="983" spans="1:14" x14ac:dyDescent="0.45">
      <c r="A983" s="425" t="s">
        <v>3661</v>
      </c>
      <c r="B983" s="436">
        <v>25</v>
      </c>
      <c r="C983" s="436">
        <v>19</v>
      </c>
      <c r="D983" s="436">
        <v>25</v>
      </c>
      <c r="E983" s="436">
        <v>26</v>
      </c>
      <c r="F983" s="436"/>
      <c r="G983" s="436"/>
      <c r="H983" s="436"/>
      <c r="I983" s="436"/>
      <c r="J983" s="436"/>
      <c r="K983" s="436"/>
      <c r="L983" s="436"/>
      <c r="M983" s="436"/>
      <c r="N983" s="437">
        <v>95</v>
      </c>
    </row>
    <row r="984" spans="1:14" x14ac:dyDescent="0.45">
      <c r="A984" s="425" t="s">
        <v>3670</v>
      </c>
      <c r="B984" s="436">
        <v>88</v>
      </c>
      <c r="C984" s="436">
        <v>41</v>
      </c>
      <c r="D984" s="436">
        <v>91</v>
      </c>
      <c r="E984" s="436">
        <v>33</v>
      </c>
      <c r="F984" s="436">
        <v>99</v>
      </c>
      <c r="G984" s="436">
        <v>33</v>
      </c>
      <c r="H984" s="436">
        <v>102</v>
      </c>
      <c r="I984" s="436">
        <v>38</v>
      </c>
      <c r="J984" s="436">
        <v>94</v>
      </c>
      <c r="K984" s="436">
        <v>33</v>
      </c>
      <c r="L984" s="436">
        <v>69</v>
      </c>
      <c r="M984" s="436">
        <v>40</v>
      </c>
      <c r="N984" s="437">
        <v>761</v>
      </c>
    </row>
    <row r="985" spans="1:14" x14ac:dyDescent="0.45">
      <c r="A985" s="425" t="s">
        <v>3648</v>
      </c>
      <c r="B985" s="436">
        <v>26</v>
      </c>
      <c r="C985" s="436">
        <v>31</v>
      </c>
      <c r="D985" s="436">
        <v>23</v>
      </c>
      <c r="E985" s="436">
        <v>28</v>
      </c>
      <c r="F985" s="436"/>
      <c r="G985" s="436"/>
      <c r="H985" s="436"/>
      <c r="I985" s="436"/>
      <c r="J985" s="436"/>
      <c r="K985" s="436"/>
      <c r="L985" s="436"/>
      <c r="M985" s="436"/>
      <c r="N985" s="437">
        <v>108</v>
      </c>
    </row>
    <row r="986" spans="1:14" x14ac:dyDescent="0.45">
      <c r="A986" s="425" t="s">
        <v>3651</v>
      </c>
      <c r="B986" s="436"/>
      <c r="C986" s="436"/>
      <c r="D986" s="436"/>
      <c r="E986" s="436"/>
      <c r="F986" s="436">
        <v>105</v>
      </c>
      <c r="G986" s="436">
        <v>125</v>
      </c>
      <c r="H986" s="436">
        <v>82</v>
      </c>
      <c r="I986" s="436">
        <v>94</v>
      </c>
      <c r="J986" s="436">
        <v>65</v>
      </c>
      <c r="K986" s="436">
        <v>83</v>
      </c>
      <c r="L986" s="436">
        <v>47</v>
      </c>
      <c r="M986" s="436">
        <v>59</v>
      </c>
      <c r="N986" s="437">
        <v>660</v>
      </c>
    </row>
    <row r="987" spans="1:14" x14ac:dyDescent="0.45">
      <c r="A987" s="425" t="s">
        <v>3659</v>
      </c>
      <c r="B987" s="436">
        <v>49</v>
      </c>
      <c r="C987" s="436">
        <v>58</v>
      </c>
      <c r="D987" s="436">
        <v>49</v>
      </c>
      <c r="E987" s="436">
        <v>42</v>
      </c>
      <c r="F987" s="436"/>
      <c r="G987" s="436"/>
      <c r="H987" s="436"/>
      <c r="I987" s="436"/>
      <c r="J987" s="436"/>
      <c r="K987" s="436"/>
      <c r="L987" s="436"/>
      <c r="M987" s="436"/>
      <c r="N987" s="437">
        <v>198</v>
      </c>
    </row>
    <row r="988" spans="1:14" x14ac:dyDescent="0.45">
      <c r="A988" s="425" t="s">
        <v>3653</v>
      </c>
      <c r="B988" s="436">
        <v>31</v>
      </c>
      <c r="C988" s="436">
        <v>53</v>
      </c>
      <c r="D988" s="436">
        <v>31</v>
      </c>
      <c r="E988" s="436">
        <v>52</v>
      </c>
      <c r="F988" s="436"/>
      <c r="G988" s="436"/>
      <c r="H988" s="436"/>
      <c r="I988" s="436"/>
      <c r="J988" s="436"/>
      <c r="K988" s="436"/>
      <c r="L988" s="436"/>
      <c r="M988" s="436"/>
      <c r="N988" s="437">
        <v>167</v>
      </c>
    </row>
    <row r="989" spans="1:14" x14ac:dyDescent="0.45">
      <c r="A989" s="425" t="s">
        <v>14079</v>
      </c>
      <c r="B989" s="436">
        <v>2</v>
      </c>
      <c r="C989" s="436">
        <v>9</v>
      </c>
      <c r="D989" s="436">
        <v>4</v>
      </c>
      <c r="E989" s="436">
        <v>9</v>
      </c>
      <c r="F989" s="436">
        <v>6</v>
      </c>
      <c r="G989" s="436">
        <v>9</v>
      </c>
      <c r="H989" s="436">
        <v>5</v>
      </c>
      <c r="I989" s="436">
        <v>12</v>
      </c>
      <c r="J989" s="436">
        <v>1</v>
      </c>
      <c r="K989" s="436">
        <v>10</v>
      </c>
      <c r="L989" s="436">
        <v>19</v>
      </c>
      <c r="M989" s="436">
        <v>38</v>
      </c>
      <c r="N989" s="437">
        <v>124</v>
      </c>
    </row>
    <row r="990" spans="1:14" x14ac:dyDescent="0.45">
      <c r="A990" s="425" t="s">
        <v>3654</v>
      </c>
      <c r="B990" s="436">
        <v>20</v>
      </c>
      <c r="C990" s="436">
        <v>25</v>
      </c>
      <c r="D990" s="436">
        <v>18</v>
      </c>
      <c r="E990" s="436">
        <v>17</v>
      </c>
      <c r="F990" s="436"/>
      <c r="G990" s="436"/>
      <c r="H990" s="436"/>
      <c r="I990" s="436"/>
      <c r="J990" s="436"/>
      <c r="K990" s="436"/>
      <c r="L990" s="436"/>
      <c r="M990" s="436"/>
      <c r="N990" s="437">
        <v>80</v>
      </c>
    </row>
    <row r="991" spans="1:14" x14ac:dyDescent="0.45">
      <c r="A991" s="425" t="s">
        <v>3664</v>
      </c>
      <c r="B991" s="436">
        <v>25</v>
      </c>
      <c r="C991" s="436">
        <v>14</v>
      </c>
      <c r="D991" s="436">
        <v>19</v>
      </c>
      <c r="E991" s="436">
        <v>14</v>
      </c>
      <c r="F991" s="436"/>
      <c r="G991" s="436"/>
      <c r="H991" s="436"/>
      <c r="I991" s="436"/>
      <c r="J991" s="436"/>
      <c r="K991" s="436"/>
      <c r="L991" s="436"/>
      <c r="M991" s="436"/>
      <c r="N991" s="437">
        <v>72</v>
      </c>
    </row>
    <row r="992" spans="1:14" x14ac:dyDescent="0.45">
      <c r="A992" s="425" t="s">
        <v>3674</v>
      </c>
      <c r="B992" s="436">
        <v>28</v>
      </c>
      <c r="C992" s="436">
        <v>35</v>
      </c>
      <c r="D992" s="436">
        <v>29</v>
      </c>
      <c r="E992" s="436">
        <v>24</v>
      </c>
      <c r="F992" s="436"/>
      <c r="G992" s="436"/>
      <c r="H992" s="436"/>
      <c r="I992" s="436"/>
      <c r="J992" s="436"/>
      <c r="K992" s="436"/>
      <c r="L992" s="436"/>
      <c r="M992" s="436"/>
      <c r="N992" s="437">
        <v>116</v>
      </c>
    </row>
    <row r="993" spans="1:14" x14ac:dyDescent="0.45">
      <c r="A993" s="425" t="s">
        <v>3662</v>
      </c>
      <c r="B993" s="436">
        <v>3</v>
      </c>
      <c r="C993" s="436">
        <v>9</v>
      </c>
      <c r="D993" s="436">
        <v>8</v>
      </c>
      <c r="E993" s="436">
        <v>12</v>
      </c>
      <c r="F993" s="436"/>
      <c r="G993" s="436"/>
      <c r="H993" s="436"/>
      <c r="I993" s="436"/>
      <c r="J993" s="436"/>
      <c r="K993" s="436"/>
      <c r="L993" s="436"/>
      <c r="M993" s="436"/>
      <c r="N993" s="437">
        <v>32</v>
      </c>
    </row>
    <row r="994" spans="1:14" x14ac:dyDescent="0.45">
      <c r="A994" s="425" t="s">
        <v>3665</v>
      </c>
      <c r="B994" s="436">
        <v>15</v>
      </c>
      <c r="C994" s="436">
        <v>14</v>
      </c>
      <c r="D994" s="436">
        <v>17</v>
      </c>
      <c r="E994" s="436">
        <v>23</v>
      </c>
      <c r="F994" s="436"/>
      <c r="G994" s="436"/>
      <c r="H994" s="436"/>
      <c r="I994" s="436"/>
      <c r="J994" s="436"/>
      <c r="K994" s="436"/>
      <c r="L994" s="436"/>
      <c r="M994" s="436"/>
      <c r="N994" s="437">
        <v>69</v>
      </c>
    </row>
    <row r="995" spans="1:14" x14ac:dyDescent="0.45">
      <c r="A995" s="425" t="s">
        <v>3672</v>
      </c>
      <c r="B995" s="436">
        <v>12</v>
      </c>
      <c r="C995" s="436">
        <v>15</v>
      </c>
      <c r="D995" s="436">
        <v>15</v>
      </c>
      <c r="E995" s="436">
        <v>14</v>
      </c>
      <c r="F995" s="436">
        <v>24</v>
      </c>
      <c r="G995" s="436">
        <v>29</v>
      </c>
      <c r="H995" s="436">
        <v>30</v>
      </c>
      <c r="I995" s="436">
        <v>23</v>
      </c>
      <c r="J995" s="436">
        <v>30</v>
      </c>
      <c r="K995" s="436">
        <v>36</v>
      </c>
      <c r="L995" s="436">
        <v>41</v>
      </c>
      <c r="M995" s="436">
        <v>27</v>
      </c>
      <c r="N995" s="437">
        <v>296</v>
      </c>
    </row>
    <row r="996" spans="1:14" x14ac:dyDescent="0.45">
      <c r="A996" s="425" t="s">
        <v>11173</v>
      </c>
      <c r="B996" s="436">
        <v>40</v>
      </c>
      <c r="C996" s="436">
        <v>28</v>
      </c>
      <c r="D996" s="436">
        <v>28</v>
      </c>
      <c r="E996" s="436">
        <v>33</v>
      </c>
      <c r="F996" s="436"/>
      <c r="G996" s="436"/>
      <c r="H996" s="436"/>
      <c r="I996" s="436"/>
      <c r="J996" s="436"/>
      <c r="K996" s="436"/>
      <c r="L996" s="436"/>
      <c r="M996" s="436"/>
      <c r="N996" s="437">
        <v>129</v>
      </c>
    </row>
    <row r="997" spans="1:14" x14ac:dyDescent="0.45">
      <c r="A997" s="425" t="s">
        <v>3669</v>
      </c>
      <c r="B997" s="436">
        <v>64</v>
      </c>
      <c r="C997" s="436">
        <v>54</v>
      </c>
      <c r="D997" s="436">
        <v>55</v>
      </c>
      <c r="E997" s="436">
        <v>60</v>
      </c>
      <c r="F997" s="436">
        <v>82</v>
      </c>
      <c r="G997" s="436">
        <v>66</v>
      </c>
      <c r="H997" s="436">
        <v>71</v>
      </c>
      <c r="I997" s="436">
        <v>42</v>
      </c>
      <c r="J997" s="436">
        <v>77</v>
      </c>
      <c r="K997" s="436">
        <v>35</v>
      </c>
      <c r="L997" s="436">
        <v>82</v>
      </c>
      <c r="M997" s="436">
        <v>31</v>
      </c>
      <c r="N997" s="437">
        <v>719</v>
      </c>
    </row>
    <row r="998" spans="1:14" x14ac:dyDescent="0.45">
      <c r="A998" s="425" t="s">
        <v>3655</v>
      </c>
      <c r="B998" s="436">
        <v>1</v>
      </c>
      <c r="C998" s="436">
        <v>7</v>
      </c>
      <c r="D998" s="436">
        <v>7</v>
      </c>
      <c r="E998" s="436">
        <v>19</v>
      </c>
      <c r="F998" s="436">
        <v>6</v>
      </c>
      <c r="G998" s="436">
        <v>12</v>
      </c>
      <c r="H998" s="436">
        <v>6</v>
      </c>
      <c r="I998" s="436">
        <v>12</v>
      </c>
      <c r="J998" s="436">
        <v>5</v>
      </c>
      <c r="K998" s="436">
        <v>8</v>
      </c>
      <c r="L998" s="436">
        <v>3</v>
      </c>
      <c r="M998" s="436">
        <v>6</v>
      </c>
      <c r="N998" s="437">
        <v>92</v>
      </c>
    </row>
    <row r="999" spans="1:14" x14ac:dyDescent="0.45">
      <c r="A999" s="425" t="s">
        <v>11174</v>
      </c>
      <c r="B999" s="436">
        <v>7</v>
      </c>
      <c r="C999" s="436">
        <v>5</v>
      </c>
      <c r="D999" s="436">
        <v>4</v>
      </c>
      <c r="E999" s="436">
        <v>3</v>
      </c>
      <c r="F999" s="436">
        <v>4</v>
      </c>
      <c r="G999" s="436">
        <v>8</v>
      </c>
      <c r="H999" s="436">
        <v>5</v>
      </c>
      <c r="I999" s="436">
        <v>4</v>
      </c>
      <c r="J999" s="436">
        <v>13</v>
      </c>
      <c r="K999" s="436">
        <v>8</v>
      </c>
      <c r="L999" s="436">
        <v>15</v>
      </c>
      <c r="M999" s="436">
        <v>16</v>
      </c>
      <c r="N999" s="437">
        <v>92</v>
      </c>
    </row>
    <row r="1000" spans="1:14" x14ac:dyDescent="0.45">
      <c r="A1000" s="425" t="s">
        <v>3652</v>
      </c>
      <c r="B1000" s="436"/>
      <c r="C1000" s="436"/>
      <c r="D1000" s="436"/>
      <c r="E1000" s="436"/>
      <c r="F1000" s="436">
        <v>38</v>
      </c>
      <c r="G1000" s="436">
        <v>52</v>
      </c>
      <c r="H1000" s="436">
        <v>46</v>
      </c>
      <c r="I1000" s="436">
        <v>45</v>
      </c>
      <c r="J1000" s="436">
        <v>43</v>
      </c>
      <c r="K1000" s="436">
        <v>43</v>
      </c>
      <c r="L1000" s="436">
        <v>51</v>
      </c>
      <c r="M1000" s="436">
        <v>45</v>
      </c>
      <c r="N1000" s="437">
        <v>363</v>
      </c>
    </row>
    <row r="1001" spans="1:14" x14ac:dyDescent="0.45">
      <c r="A1001" s="425" t="s">
        <v>14080</v>
      </c>
      <c r="B1001" s="436">
        <v>2</v>
      </c>
      <c r="C1001" s="436">
        <v>2</v>
      </c>
      <c r="D1001" s="436">
        <v>2</v>
      </c>
      <c r="E1001" s="436">
        <v>4</v>
      </c>
      <c r="F1001" s="436">
        <v>2</v>
      </c>
      <c r="G1001" s="436">
        <v>3</v>
      </c>
      <c r="H1001" s="436">
        <v>2</v>
      </c>
      <c r="I1001" s="436">
        <v>2</v>
      </c>
      <c r="J1001" s="436">
        <v>4</v>
      </c>
      <c r="K1001" s="436">
        <v>1</v>
      </c>
      <c r="L1001" s="436">
        <v>3</v>
      </c>
      <c r="M1001" s="436">
        <v>7</v>
      </c>
      <c r="N1001" s="437">
        <v>34</v>
      </c>
    </row>
    <row r="1002" spans="1:14" x14ac:dyDescent="0.45">
      <c r="A1002" s="425" t="s">
        <v>3649</v>
      </c>
      <c r="B1002" s="436">
        <v>37</v>
      </c>
      <c r="C1002" s="436">
        <v>52</v>
      </c>
      <c r="D1002" s="436">
        <v>32</v>
      </c>
      <c r="E1002" s="436">
        <v>36</v>
      </c>
      <c r="F1002" s="436"/>
      <c r="G1002" s="436"/>
      <c r="H1002" s="436"/>
      <c r="I1002" s="436"/>
      <c r="J1002" s="436"/>
      <c r="K1002" s="436"/>
      <c r="L1002" s="436"/>
      <c r="M1002" s="436"/>
      <c r="N1002" s="437">
        <v>157</v>
      </c>
    </row>
    <row r="1003" spans="1:14" x14ac:dyDescent="0.45">
      <c r="A1003" s="425" t="s">
        <v>3671</v>
      </c>
      <c r="B1003" s="436">
        <v>16</v>
      </c>
      <c r="C1003" s="436">
        <v>35</v>
      </c>
      <c r="D1003" s="436">
        <v>29</v>
      </c>
      <c r="E1003" s="436">
        <v>52</v>
      </c>
      <c r="F1003" s="436">
        <v>36</v>
      </c>
      <c r="G1003" s="436">
        <v>77</v>
      </c>
      <c r="H1003" s="436">
        <v>42</v>
      </c>
      <c r="I1003" s="436">
        <v>62</v>
      </c>
      <c r="J1003" s="436">
        <v>45</v>
      </c>
      <c r="K1003" s="436">
        <v>67</v>
      </c>
      <c r="L1003" s="436">
        <v>39</v>
      </c>
      <c r="M1003" s="436">
        <v>45</v>
      </c>
      <c r="N1003" s="437">
        <v>545</v>
      </c>
    </row>
    <row r="1004" spans="1:14" x14ac:dyDescent="0.45">
      <c r="A1004" s="425" t="s">
        <v>3660</v>
      </c>
      <c r="B1004" s="436">
        <v>54</v>
      </c>
      <c r="C1004" s="436">
        <v>69</v>
      </c>
      <c r="D1004" s="436">
        <v>49</v>
      </c>
      <c r="E1004" s="436">
        <v>53</v>
      </c>
      <c r="F1004" s="436"/>
      <c r="G1004" s="436"/>
      <c r="H1004" s="436"/>
      <c r="I1004" s="436"/>
      <c r="J1004" s="436"/>
      <c r="K1004" s="436"/>
      <c r="L1004" s="436"/>
      <c r="M1004" s="436"/>
      <c r="N1004" s="437">
        <v>225</v>
      </c>
    </row>
    <row r="1005" spans="1:14" x14ac:dyDescent="0.45">
      <c r="A1005" s="425" t="s">
        <v>3668</v>
      </c>
      <c r="B1005" s="436">
        <v>67</v>
      </c>
      <c r="C1005" s="436">
        <v>81</v>
      </c>
      <c r="D1005" s="436">
        <v>79</v>
      </c>
      <c r="E1005" s="436">
        <v>81</v>
      </c>
      <c r="F1005" s="436"/>
      <c r="G1005" s="436"/>
      <c r="H1005" s="436"/>
      <c r="I1005" s="436"/>
      <c r="J1005" s="436"/>
      <c r="K1005" s="436"/>
      <c r="L1005" s="436"/>
      <c r="M1005" s="436"/>
      <c r="N1005" s="437">
        <v>308</v>
      </c>
    </row>
    <row r="1006" spans="1:14" x14ac:dyDescent="0.45">
      <c r="A1006" s="425" t="s">
        <v>3657</v>
      </c>
      <c r="B1006" s="436">
        <v>55</v>
      </c>
      <c r="C1006" s="436">
        <v>49</v>
      </c>
      <c r="D1006" s="436">
        <v>57</v>
      </c>
      <c r="E1006" s="436">
        <v>41</v>
      </c>
      <c r="F1006" s="436"/>
      <c r="G1006" s="436"/>
      <c r="H1006" s="436"/>
      <c r="I1006" s="436"/>
      <c r="J1006" s="436"/>
      <c r="K1006" s="436"/>
      <c r="L1006" s="436"/>
      <c r="M1006" s="436"/>
      <c r="N1006" s="437">
        <v>202</v>
      </c>
    </row>
    <row r="1007" spans="1:14" x14ac:dyDescent="0.45">
      <c r="A1007" s="425" t="s">
        <v>3666</v>
      </c>
      <c r="B1007" s="436">
        <v>13</v>
      </c>
      <c r="C1007" s="436">
        <v>18</v>
      </c>
      <c r="D1007" s="436">
        <v>13</v>
      </c>
      <c r="E1007" s="436">
        <v>17</v>
      </c>
      <c r="F1007" s="436"/>
      <c r="G1007" s="436"/>
      <c r="H1007" s="436"/>
      <c r="I1007" s="436"/>
      <c r="J1007" s="436"/>
      <c r="K1007" s="436"/>
      <c r="L1007" s="436"/>
      <c r="M1007" s="436"/>
      <c r="N1007" s="437">
        <v>61</v>
      </c>
    </row>
    <row r="1008" spans="1:14" x14ac:dyDescent="0.45">
      <c r="A1008" s="425" t="s">
        <v>4257</v>
      </c>
      <c r="B1008" s="436">
        <v>137</v>
      </c>
      <c r="C1008" s="436">
        <v>139</v>
      </c>
      <c r="D1008" s="436">
        <v>121</v>
      </c>
      <c r="E1008" s="436">
        <v>141</v>
      </c>
      <c r="F1008" s="436"/>
      <c r="G1008" s="436"/>
      <c r="H1008" s="436"/>
      <c r="I1008" s="436"/>
      <c r="J1008" s="436"/>
      <c r="K1008" s="436"/>
      <c r="L1008" s="436"/>
      <c r="M1008" s="436"/>
      <c r="N1008" s="437">
        <v>538</v>
      </c>
    </row>
    <row r="1009" spans="1:14" x14ac:dyDescent="0.45">
      <c r="A1009" s="425" t="s">
        <v>4256</v>
      </c>
      <c r="B1009" s="436"/>
      <c r="C1009" s="436"/>
      <c r="D1009" s="436"/>
      <c r="E1009" s="436"/>
      <c r="F1009" s="436">
        <v>140</v>
      </c>
      <c r="G1009" s="436">
        <v>120</v>
      </c>
      <c r="H1009" s="436">
        <v>113</v>
      </c>
      <c r="I1009" s="436">
        <v>136</v>
      </c>
      <c r="J1009" s="436">
        <v>136</v>
      </c>
      <c r="K1009" s="436">
        <v>127</v>
      </c>
      <c r="L1009" s="436">
        <v>129</v>
      </c>
      <c r="M1009" s="436">
        <v>106</v>
      </c>
      <c r="N1009" s="437">
        <v>1007</v>
      </c>
    </row>
    <row r="1010" spans="1:14" x14ac:dyDescent="0.45">
      <c r="A1010" s="425" t="s">
        <v>4305</v>
      </c>
      <c r="B1010" s="436"/>
      <c r="C1010" s="436"/>
      <c r="D1010" s="436"/>
      <c r="E1010" s="436"/>
      <c r="F1010" s="436">
        <v>172</v>
      </c>
      <c r="G1010" s="436">
        <v>174</v>
      </c>
      <c r="H1010" s="436">
        <v>164</v>
      </c>
      <c r="I1010" s="436">
        <v>187</v>
      </c>
      <c r="J1010" s="436">
        <v>146</v>
      </c>
      <c r="K1010" s="436">
        <v>187</v>
      </c>
      <c r="L1010" s="436">
        <v>179</v>
      </c>
      <c r="M1010" s="436">
        <v>208</v>
      </c>
      <c r="N1010" s="437">
        <v>1417</v>
      </c>
    </row>
    <row r="1011" spans="1:14" x14ac:dyDescent="0.45">
      <c r="A1011" s="425" t="s">
        <v>13849</v>
      </c>
      <c r="B1011" s="436">
        <v>1</v>
      </c>
      <c r="C1011" s="436"/>
      <c r="D1011" s="436"/>
      <c r="E1011" s="436"/>
      <c r="F1011" s="436">
        <v>1</v>
      </c>
      <c r="G1011" s="436"/>
      <c r="H1011" s="436"/>
      <c r="I1011" s="436"/>
      <c r="J1011" s="436"/>
      <c r="K1011" s="436"/>
      <c r="L1011" s="436"/>
      <c r="M1011" s="436"/>
      <c r="N1011" s="437">
        <v>2</v>
      </c>
    </row>
    <row r="1012" spans="1:14" x14ac:dyDescent="0.45">
      <c r="A1012" s="425" t="s">
        <v>4306</v>
      </c>
      <c r="B1012" s="436">
        <v>133</v>
      </c>
      <c r="C1012" s="436">
        <v>168</v>
      </c>
      <c r="D1012" s="436">
        <v>136</v>
      </c>
      <c r="E1012" s="436">
        <v>145</v>
      </c>
      <c r="F1012" s="436"/>
      <c r="G1012" s="436"/>
      <c r="H1012" s="436"/>
      <c r="I1012" s="436"/>
      <c r="J1012" s="436"/>
      <c r="K1012" s="436"/>
      <c r="L1012" s="436"/>
      <c r="M1012" s="436"/>
      <c r="N1012" s="437">
        <v>582</v>
      </c>
    </row>
    <row r="1013" spans="1:14" x14ac:dyDescent="0.45">
      <c r="A1013" s="425" t="s">
        <v>14165</v>
      </c>
      <c r="B1013" s="436"/>
      <c r="C1013" s="436">
        <v>1</v>
      </c>
      <c r="D1013" s="436">
        <v>1</v>
      </c>
      <c r="E1013" s="436"/>
      <c r="F1013" s="436"/>
      <c r="G1013" s="436"/>
      <c r="H1013" s="436"/>
      <c r="I1013" s="436"/>
      <c r="J1013" s="436"/>
      <c r="K1013" s="436"/>
      <c r="L1013" s="436"/>
      <c r="M1013" s="436"/>
      <c r="N1013" s="437">
        <v>2</v>
      </c>
    </row>
    <row r="1014" spans="1:14" x14ac:dyDescent="0.45">
      <c r="A1014" s="425" t="s">
        <v>3719</v>
      </c>
      <c r="B1014" s="436">
        <v>160</v>
      </c>
      <c r="C1014" s="436">
        <v>166</v>
      </c>
      <c r="D1014" s="436">
        <v>140</v>
      </c>
      <c r="E1014" s="436">
        <v>155</v>
      </c>
      <c r="F1014" s="436"/>
      <c r="G1014" s="436"/>
      <c r="H1014" s="436"/>
      <c r="I1014" s="436"/>
      <c r="J1014" s="436"/>
      <c r="K1014" s="436"/>
      <c r="L1014" s="436"/>
      <c r="M1014" s="436"/>
      <c r="N1014" s="437">
        <v>621</v>
      </c>
    </row>
    <row r="1015" spans="1:14" x14ac:dyDescent="0.45">
      <c r="A1015" s="425" t="s">
        <v>3718</v>
      </c>
      <c r="B1015" s="436"/>
      <c r="C1015" s="436"/>
      <c r="D1015" s="436"/>
      <c r="E1015" s="436"/>
      <c r="F1015" s="436">
        <v>140</v>
      </c>
      <c r="G1015" s="436">
        <v>160</v>
      </c>
      <c r="H1015" s="436">
        <v>128</v>
      </c>
      <c r="I1015" s="436">
        <v>143</v>
      </c>
      <c r="J1015" s="436">
        <v>147</v>
      </c>
      <c r="K1015" s="436">
        <v>144</v>
      </c>
      <c r="L1015" s="436">
        <v>142</v>
      </c>
      <c r="M1015" s="436">
        <v>157</v>
      </c>
      <c r="N1015" s="437">
        <v>1161</v>
      </c>
    </row>
    <row r="1016" spans="1:14" x14ac:dyDescent="0.45">
      <c r="A1016" s="425" t="s">
        <v>4307</v>
      </c>
      <c r="B1016" s="436"/>
      <c r="C1016" s="436"/>
      <c r="D1016" s="436"/>
      <c r="E1016" s="436"/>
      <c r="F1016" s="436">
        <v>127</v>
      </c>
      <c r="G1016" s="436">
        <v>144</v>
      </c>
      <c r="H1016" s="436">
        <v>189</v>
      </c>
      <c r="I1016" s="436">
        <v>158</v>
      </c>
      <c r="J1016" s="436">
        <v>150</v>
      </c>
      <c r="K1016" s="436">
        <v>179</v>
      </c>
      <c r="L1016" s="436">
        <v>170</v>
      </c>
      <c r="M1016" s="436">
        <v>164</v>
      </c>
      <c r="N1016" s="437">
        <v>1281</v>
      </c>
    </row>
    <row r="1017" spans="1:14" x14ac:dyDescent="0.45">
      <c r="A1017" s="425" t="s">
        <v>4310</v>
      </c>
      <c r="B1017" s="436">
        <v>136</v>
      </c>
      <c r="C1017" s="436">
        <v>157</v>
      </c>
      <c r="D1017" s="436">
        <v>146</v>
      </c>
      <c r="E1017" s="436">
        <v>159</v>
      </c>
      <c r="F1017" s="436"/>
      <c r="G1017" s="436">
        <v>1</v>
      </c>
      <c r="H1017" s="436"/>
      <c r="I1017" s="436"/>
      <c r="J1017" s="436"/>
      <c r="K1017" s="436"/>
      <c r="L1017" s="436"/>
      <c r="M1017" s="436"/>
      <c r="N1017" s="437">
        <v>599</v>
      </c>
    </row>
    <row r="1018" spans="1:14" x14ac:dyDescent="0.45">
      <c r="A1018" s="425" t="s">
        <v>4308</v>
      </c>
      <c r="B1018" s="436"/>
      <c r="C1018" s="436"/>
      <c r="D1018" s="436"/>
      <c r="E1018" s="436"/>
      <c r="F1018" s="436">
        <v>200</v>
      </c>
      <c r="G1018" s="436">
        <v>203</v>
      </c>
      <c r="H1018" s="436">
        <v>202</v>
      </c>
      <c r="I1018" s="436">
        <v>196</v>
      </c>
      <c r="J1018" s="436">
        <v>197</v>
      </c>
      <c r="K1018" s="436">
        <v>217</v>
      </c>
      <c r="L1018" s="436">
        <v>201</v>
      </c>
      <c r="M1018" s="436">
        <v>208</v>
      </c>
      <c r="N1018" s="437">
        <v>1624</v>
      </c>
    </row>
    <row r="1019" spans="1:14" x14ac:dyDescent="0.45">
      <c r="A1019" s="425" t="s">
        <v>4309</v>
      </c>
      <c r="B1019" s="436">
        <v>185</v>
      </c>
      <c r="C1019" s="436">
        <v>183</v>
      </c>
      <c r="D1019" s="436">
        <v>189</v>
      </c>
      <c r="E1019" s="436">
        <v>202</v>
      </c>
      <c r="F1019" s="436"/>
      <c r="G1019" s="436"/>
      <c r="H1019" s="436"/>
      <c r="I1019" s="436"/>
      <c r="J1019" s="436"/>
      <c r="K1019" s="436"/>
      <c r="L1019" s="436"/>
      <c r="M1019" s="436"/>
      <c r="N1019" s="437">
        <v>759</v>
      </c>
    </row>
    <row r="1020" spans="1:14" x14ac:dyDescent="0.45">
      <c r="A1020" s="425" t="s">
        <v>3938</v>
      </c>
      <c r="B1020" s="436">
        <v>40</v>
      </c>
      <c r="C1020" s="436">
        <v>34</v>
      </c>
      <c r="D1020" s="436">
        <v>31</v>
      </c>
      <c r="E1020" s="436">
        <v>40</v>
      </c>
      <c r="F1020" s="436">
        <v>24</v>
      </c>
      <c r="G1020" s="436">
        <v>36</v>
      </c>
      <c r="H1020" s="436">
        <v>31</v>
      </c>
      <c r="I1020" s="436">
        <v>37</v>
      </c>
      <c r="J1020" s="436">
        <v>21</v>
      </c>
      <c r="K1020" s="436">
        <v>38</v>
      </c>
      <c r="L1020" s="436">
        <v>26</v>
      </c>
      <c r="M1020" s="436">
        <v>32</v>
      </c>
      <c r="N1020" s="437">
        <v>390</v>
      </c>
    </row>
    <row r="1021" spans="1:14" x14ac:dyDescent="0.45">
      <c r="A1021" s="425" t="s">
        <v>3912</v>
      </c>
      <c r="B1021" s="436">
        <v>31</v>
      </c>
      <c r="C1021" s="436">
        <v>33</v>
      </c>
      <c r="D1021" s="436">
        <v>27</v>
      </c>
      <c r="E1021" s="436">
        <v>31</v>
      </c>
      <c r="F1021" s="436">
        <v>42</v>
      </c>
      <c r="G1021" s="436">
        <v>36</v>
      </c>
      <c r="H1021" s="436">
        <v>31</v>
      </c>
      <c r="I1021" s="436">
        <v>32</v>
      </c>
      <c r="J1021" s="436">
        <v>26</v>
      </c>
      <c r="K1021" s="436">
        <v>46</v>
      </c>
      <c r="L1021" s="436">
        <v>31</v>
      </c>
      <c r="M1021" s="436">
        <v>32</v>
      </c>
      <c r="N1021" s="437">
        <v>398</v>
      </c>
    </row>
    <row r="1022" spans="1:14" x14ac:dyDescent="0.45">
      <c r="A1022" s="425" t="s">
        <v>4445</v>
      </c>
      <c r="B1022" s="436">
        <v>111</v>
      </c>
      <c r="C1022" s="436">
        <v>130</v>
      </c>
      <c r="D1022" s="436">
        <v>113</v>
      </c>
      <c r="E1022" s="436">
        <v>148</v>
      </c>
      <c r="F1022" s="436"/>
      <c r="G1022" s="436"/>
      <c r="H1022" s="436"/>
      <c r="I1022" s="436"/>
      <c r="J1022" s="436"/>
      <c r="K1022" s="436"/>
      <c r="L1022" s="436"/>
      <c r="M1022" s="436"/>
      <c r="N1022" s="437">
        <v>502</v>
      </c>
    </row>
    <row r="1023" spans="1:14" x14ac:dyDescent="0.45">
      <c r="A1023" s="425" t="s">
        <v>4444</v>
      </c>
      <c r="B1023" s="436"/>
      <c r="C1023" s="436"/>
      <c r="D1023" s="436"/>
      <c r="E1023" s="436"/>
      <c r="F1023" s="436">
        <v>134</v>
      </c>
      <c r="G1023" s="436">
        <v>122</v>
      </c>
      <c r="H1023" s="436">
        <v>127</v>
      </c>
      <c r="I1023" s="436">
        <v>127</v>
      </c>
      <c r="J1023" s="436">
        <v>136</v>
      </c>
      <c r="K1023" s="436">
        <v>123</v>
      </c>
      <c r="L1023" s="436">
        <v>126</v>
      </c>
      <c r="M1023" s="436">
        <v>125</v>
      </c>
      <c r="N1023" s="437">
        <v>1020</v>
      </c>
    </row>
    <row r="1024" spans="1:14" x14ac:dyDescent="0.45">
      <c r="A1024" s="425" t="s">
        <v>4446</v>
      </c>
      <c r="B1024" s="436">
        <v>133</v>
      </c>
      <c r="C1024" s="436">
        <v>134</v>
      </c>
      <c r="D1024" s="436">
        <v>107</v>
      </c>
      <c r="E1024" s="436">
        <v>115</v>
      </c>
      <c r="F1024" s="436"/>
      <c r="G1024" s="436"/>
      <c r="H1024" s="436"/>
      <c r="I1024" s="436"/>
      <c r="J1024" s="436"/>
      <c r="K1024" s="436"/>
      <c r="L1024" s="436"/>
      <c r="M1024" s="436"/>
      <c r="N1024" s="437">
        <v>489</v>
      </c>
    </row>
    <row r="1025" spans="1:14" x14ac:dyDescent="0.45">
      <c r="A1025" s="425" t="s">
        <v>4447</v>
      </c>
      <c r="B1025" s="436"/>
      <c r="C1025" s="436"/>
      <c r="D1025" s="436"/>
      <c r="E1025" s="436"/>
      <c r="F1025" s="436">
        <v>124</v>
      </c>
      <c r="G1025" s="436">
        <v>123</v>
      </c>
      <c r="H1025" s="436">
        <v>126</v>
      </c>
      <c r="I1025" s="436">
        <v>137</v>
      </c>
      <c r="J1025" s="436">
        <v>91</v>
      </c>
      <c r="K1025" s="436">
        <v>101</v>
      </c>
      <c r="L1025" s="436">
        <v>78</v>
      </c>
      <c r="M1025" s="436">
        <v>83</v>
      </c>
      <c r="N1025" s="437">
        <v>863</v>
      </c>
    </row>
    <row r="1026" spans="1:14" x14ac:dyDescent="0.45">
      <c r="A1026" s="425" t="s">
        <v>4772</v>
      </c>
      <c r="B1026" s="436">
        <v>94</v>
      </c>
      <c r="C1026" s="436">
        <v>96</v>
      </c>
      <c r="D1026" s="436">
        <v>100</v>
      </c>
      <c r="E1026" s="436">
        <v>100</v>
      </c>
      <c r="F1026" s="436"/>
      <c r="G1026" s="436"/>
      <c r="H1026" s="436"/>
      <c r="I1026" s="436"/>
      <c r="J1026" s="436"/>
      <c r="K1026" s="436"/>
      <c r="L1026" s="436"/>
      <c r="M1026" s="436"/>
      <c r="N1026" s="437">
        <v>390</v>
      </c>
    </row>
    <row r="1027" spans="1:14" x14ac:dyDescent="0.45">
      <c r="A1027" s="425" t="s">
        <v>4771</v>
      </c>
      <c r="B1027" s="436"/>
      <c r="C1027" s="436"/>
      <c r="D1027" s="436"/>
      <c r="E1027" s="436"/>
      <c r="F1027" s="436">
        <v>134</v>
      </c>
      <c r="G1027" s="436">
        <v>112</v>
      </c>
      <c r="H1027" s="436">
        <v>101</v>
      </c>
      <c r="I1027" s="436">
        <v>112</v>
      </c>
      <c r="J1027" s="436">
        <v>131</v>
      </c>
      <c r="K1027" s="436">
        <v>125</v>
      </c>
      <c r="L1027" s="436">
        <v>110</v>
      </c>
      <c r="M1027" s="436">
        <v>116</v>
      </c>
      <c r="N1027" s="437">
        <v>941</v>
      </c>
    </row>
    <row r="1028" spans="1:14" x14ac:dyDescent="0.45">
      <c r="A1028" s="425" t="s">
        <v>4560</v>
      </c>
      <c r="B1028" s="436"/>
      <c r="C1028" s="436"/>
      <c r="D1028" s="436"/>
      <c r="E1028" s="436"/>
      <c r="F1028" s="436">
        <v>98</v>
      </c>
      <c r="G1028" s="436">
        <v>85</v>
      </c>
      <c r="H1028" s="436">
        <v>84</v>
      </c>
      <c r="I1028" s="436">
        <v>93</v>
      </c>
      <c r="J1028" s="436">
        <v>80</v>
      </c>
      <c r="K1028" s="436">
        <v>64</v>
      </c>
      <c r="L1028" s="436">
        <v>62</v>
      </c>
      <c r="M1028" s="436">
        <v>61</v>
      </c>
      <c r="N1028" s="437">
        <v>627</v>
      </c>
    </row>
    <row r="1029" spans="1:14" x14ac:dyDescent="0.45">
      <c r="A1029" s="425" t="s">
        <v>4784</v>
      </c>
      <c r="B1029" s="436">
        <v>36</v>
      </c>
      <c r="C1029" s="436">
        <v>31</v>
      </c>
      <c r="D1029" s="436">
        <v>34</v>
      </c>
      <c r="E1029" s="436">
        <v>37</v>
      </c>
      <c r="F1029" s="436">
        <v>53</v>
      </c>
      <c r="G1029" s="436">
        <v>38</v>
      </c>
      <c r="H1029" s="436">
        <v>39</v>
      </c>
      <c r="I1029" s="436">
        <v>40</v>
      </c>
      <c r="J1029" s="436">
        <v>30</v>
      </c>
      <c r="K1029" s="436">
        <v>28</v>
      </c>
      <c r="L1029" s="436">
        <v>30</v>
      </c>
      <c r="M1029" s="436">
        <v>36</v>
      </c>
      <c r="N1029" s="437">
        <v>432</v>
      </c>
    </row>
    <row r="1030" spans="1:14" x14ac:dyDescent="0.45">
      <c r="A1030" s="425" t="s">
        <v>3678</v>
      </c>
      <c r="B1030" s="436">
        <v>18</v>
      </c>
      <c r="C1030" s="436">
        <v>21</v>
      </c>
      <c r="D1030" s="436">
        <v>18</v>
      </c>
      <c r="E1030" s="436">
        <v>24</v>
      </c>
      <c r="F1030" s="436"/>
      <c r="G1030" s="436"/>
      <c r="H1030" s="436"/>
      <c r="I1030" s="436"/>
      <c r="J1030" s="436"/>
      <c r="K1030" s="436"/>
      <c r="L1030" s="436"/>
      <c r="M1030" s="436"/>
      <c r="N1030" s="437">
        <v>81</v>
      </c>
    </row>
    <row r="1031" spans="1:14" x14ac:dyDescent="0.45">
      <c r="A1031" s="425" t="s">
        <v>14081</v>
      </c>
      <c r="B1031" s="436">
        <v>20</v>
      </c>
      <c r="C1031" s="436">
        <v>10</v>
      </c>
      <c r="D1031" s="436">
        <v>15</v>
      </c>
      <c r="E1031" s="436">
        <v>15</v>
      </c>
      <c r="F1031" s="436"/>
      <c r="G1031" s="436"/>
      <c r="H1031" s="436"/>
      <c r="I1031" s="436"/>
      <c r="J1031" s="436"/>
      <c r="K1031" s="436"/>
      <c r="L1031" s="436"/>
      <c r="M1031" s="436"/>
      <c r="N1031" s="437">
        <v>60</v>
      </c>
    </row>
    <row r="1032" spans="1:14" x14ac:dyDescent="0.45">
      <c r="A1032" s="425" t="s">
        <v>3675</v>
      </c>
      <c r="B1032" s="436">
        <v>21</v>
      </c>
      <c r="C1032" s="436">
        <v>20</v>
      </c>
      <c r="D1032" s="436">
        <v>22</v>
      </c>
      <c r="E1032" s="436">
        <v>20</v>
      </c>
      <c r="F1032" s="436">
        <v>42</v>
      </c>
      <c r="G1032" s="436">
        <v>30</v>
      </c>
      <c r="H1032" s="436">
        <v>25</v>
      </c>
      <c r="I1032" s="436">
        <v>26</v>
      </c>
      <c r="J1032" s="436">
        <v>18</v>
      </c>
      <c r="K1032" s="436">
        <v>22</v>
      </c>
      <c r="L1032" s="436">
        <v>21</v>
      </c>
      <c r="M1032" s="436">
        <v>17</v>
      </c>
      <c r="N1032" s="437">
        <v>284</v>
      </c>
    </row>
    <row r="1033" spans="1:14" x14ac:dyDescent="0.45">
      <c r="A1033" s="425" t="s">
        <v>3676</v>
      </c>
      <c r="B1033" s="436">
        <v>27</v>
      </c>
      <c r="C1033" s="436">
        <v>14</v>
      </c>
      <c r="D1033" s="436">
        <v>17</v>
      </c>
      <c r="E1033" s="436">
        <v>24</v>
      </c>
      <c r="F1033" s="436"/>
      <c r="G1033" s="436"/>
      <c r="H1033" s="436"/>
      <c r="I1033" s="436"/>
      <c r="J1033" s="436"/>
      <c r="K1033" s="436"/>
      <c r="L1033" s="436"/>
      <c r="M1033" s="436"/>
      <c r="N1033" s="437">
        <v>82</v>
      </c>
    </row>
    <row r="1034" spans="1:14" x14ac:dyDescent="0.45">
      <c r="A1034" s="425" t="s">
        <v>3677</v>
      </c>
      <c r="B1034" s="436">
        <v>29</v>
      </c>
      <c r="C1034" s="436">
        <v>41</v>
      </c>
      <c r="D1034" s="436">
        <v>32</v>
      </c>
      <c r="E1034" s="436">
        <v>40</v>
      </c>
      <c r="F1034" s="436">
        <v>25</v>
      </c>
      <c r="G1034" s="436">
        <v>21</v>
      </c>
      <c r="H1034" s="436">
        <v>34</v>
      </c>
      <c r="I1034" s="436">
        <v>22</v>
      </c>
      <c r="J1034" s="436">
        <v>16</v>
      </c>
      <c r="K1034" s="436">
        <v>18</v>
      </c>
      <c r="L1034" s="436">
        <v>15</v>
      </c>
      <c r="M1034" s="436">
        <v>24</v>
      </c>
      <c r="N1034" s="437">
        <v>317</v>
      </c>
    </row>
    <row r="1035" spans="1:14" x14ac:dyDescent="0.45">
      <c r="A1035" s="425" t="s">
        <v>11175</v>
      </c>
      <c r="B1035" s="436">
        <v>16</v>
      </c>
      <c r="C1035" s="436">
        <v>30</v>
      </c>
      <c r="D1035" s="436">
        <v>20</v>
      </c>
      <c r="E1035" s="436">
        <v>21</v>
      </c>
      <c r="F1035" s="436"/>
      <c r="G1035" s="436"/>
      <c r="H1035" s="436"/>
      <c r="I1035" s="436"/>
      <c r="J1035" s="436"/>
      <c r="K1035" s="436"/>
      <c r="L1035" s="436"/>
      <c r="M1035" s="436"/>
      <c r="N1035" s="437">
        <v>87</v>
      </c>
    </row>
    <row r="1036" spans="1:14" x14ac:dyDescent="0.45">
      <c r="A1036" s="425" t="s">
        <v>11176</v>
      </c>
      <c r="B1036" s="436">
        <v>11</v>
      </c>
      <c r="C1036" s="436">
        <v>14</v>
      </c>
      <c r="D1036" s="436">
        <v>21</v>
      </c>
      <c r="E1036" s="436">
        <v>16</v>
      </c>
      <c r="F1036" s="436"/>
      <c r="G1036" s="436"/>
      <c r="H1036" s="436"/>
      <c r="I1036" s="436"/>
      <c r="J1036" s="436"/>
      <c r="K1036" s="436"/>
      <c r="L1036" s="436"/>
      <c r="M1036" s="436"/>
      <c r="N1036" s="437">
        <v>62</v>
      </c>
    </row>
    <row r="1037" spans="1:14" x14ac:dyDescent="0.45">
      <c r="A1037" s="425" t="s">
        <v>14163</v>
      </c>
      <c r="B1037" s="436">
        <v>26</v>
      </c>
      <c r="C1037" s="436">
        <v>26</v>
      </c>
      <c r="D1037" s="436">
        <v>14</v>
      </c>
      <c r="E1037" s="436">
        <v>19</v>
      </c>
      <c r="F1037" s="436"/>
      <c r="G1037" s="436"/>
      <c r="H1037" s="436"/>
      <c r="I1037" s="436"/>
      <c r="J1037" s="436"/>
      <c r="K1037" s="436"/>
      <c r="L1037" s="436"/>
      <c r="M1037" s="436"/>
      <c r="N1037" s="437">
        <v>85</v>
      </c>
    </row>
    <row r="1038" spans="1:14" x14ac:dyDescent="0.45">
      <c r="A1038" s="425" t="s">
        <v>14167</v>
      </c>
      <c r="B1038" s="436"/>
      <c r="C1038" s="436">
        <v>2</v>
      </c>
      <c r="D1038" s="436"/>
      <c r="E1038" s="436"/>
      <c r="F1038" s="436"/>
      <c r="G1038" s="436"/>
      <c r="H1038" s="436"/>
      <c r="I1038" s="436"/>
      <c r="J1038" s="436"/>
      <c r="K1038" s="436"/>
      <c r="L1038" s="436"/>
      <c r="M1038" s="436"/>
      <c r="N1038" s="437">
        <v>2</v>
      </c>
    </row>
    <row r="1039" spans="1:14" x14ac:dyDescent="0.45">
      <c r="A1039" s="425" t="s">
        <v>3838</v>
      </c>
      <c r="B1039" s="436">
        <v>78</v>
      </c>
      <c r="C1039" s="436">
        <v>75</v>
      </c>
      <c r="D1039" s="436">
        <v>77</v>
      </c>
      <c r="E1039" s="436">
        <v>84</v>
      </c>
      <c r="F1039" s="436">
        <v>73</v>
      </c>
      <c r="G1039" s="436">
        <v>59</v>
      </c>
      <c r="H1039" s="436">
        <v>42</v>
      </c>
      <c r="I1039" s="436">
        <v>74</v>
      </c>
      <c r="J1039" s="436">
        <v>60</v>
      </c>
      <c r="K1039" s="436">
        <v>64</v>
      </c>
      <c r="L1039" s="436">
        <v>66</v>
      </c>
      <c r="M1039" s="436">
        <v>73</v>
      </c>
      <c r="N1039" s="437">
        <v>825</v>
      </c>
    </row>
    <row r="1040" spans="1:14" x14ac:dyDescent="0.45">
      <c r="A1040" s="425" t="s">
        <v>4762</v>
      </c>
      <c r="B1040" s="436">
        <v>36</v>
      </c>
      <c r="C1040" s="436">
        <v>35</v>
      </c>
      <c r="D1040" s="436">
        <v>32</v>
      </c>
      <c r="E1040" s="436">
        <v>31</v>
      </c>
      <c r="F1040" s="436">
        <v>34</v>
      </c>
      <c r="G1040" s="436">
        <v>34</v>
      </c>
      <c r="H1040" s="436">
        <v>34</v>
      </c>
      <c r="I1040" s="436">
        <v>33</v>
      </c>
      <c r="J1040" s="436">
        <v>36</v>
      </c>
      <c r="K1040" s="436">
        <v>42</v>
      </c>
      <c r="L1040" s="436">
        <v>28</v>
      </c>
      <c r="M1040" s="436">
        <v>27</v>
      </c>
      <c r="N1040" s="437">
        <v>402</v>
      </c>
    </row>
    <row r="1041" spans="1:14" x14ac:dyDescent="0.45">
      <c r="A1041" s="425" t="s">
        <v>3721</v>
      </c>
      <c r="B1041" s="436"/>
      <c r="C1041" s="436"/>
      <c r="D1041" s="436"/>
      <c r="E1041" s="436"/>
      <c r="F1041" s="436">
        <v>80</v>
      </c>
      <c r="G1041" s="436">
        <v>76</v>
      </c>
      <c r="H1041" s="436">
        <v>63</v>
      </c>
      <c r="I1041" s="436">
        <v>73</v>
      </c>
      <c r="J1041" s="436">
        <v>74</v>
      </c>
      <c r="K1041" s="436">
        <v>94</v>
      </c>
      <c r="L1041" s="436">
        <v>83</v>
      </c>
      <c r="M1041" s="436">
        <v>80</v>
      </c>
      <c r="N1041" s="437">
        <v>623</v>
      </c>
    </row>
    <row r="1042" spans="1:14" x14ac:dyDescent="0.45">
      <c r="A1042" s="425" t="s">
        <v>3720</v>
      </c>
      <c r="B1042" s="436">
        <v>81</v>
      </c>
      <c r="C1042" s="436">
        <v>75</v>
      </c>
      <c r="D1042" s="436">
        <v>65</v>
      </c>
      <c r="E1042" s="436">
        <v>79</v>
      </c>
      <c r="F1042" s="436"/>
      <c r="G1042" s="436"/>
      <c r="H1042" s="436"/>
      <c r="I1042" s="436"/>
      <c r="J1042" s="436"/>
      <c r="K1042" s="436"/>
      <c r="L1042" s="436"/>
      <c r="M1042" s="436"/>
      <c r="N1042" s="437">
        <v>300</v>
      </c>
    </row>
    <row r="1043" spans="1:14" x14ac:dyDescent="0.45">
      <c r="A1043" s="425" t="s">
        <v>4413</v>
      </c>
      <c r="B1043" s="436"/>
      <c r="C1043" s="436"/>
      <c r="D1043" s="436"/>
      <c r="E1043" s="436"/>
      <c r="F1043" s="436">
        <v>194</v>
      </c>
      <c r="G1043" s="436">
        <v>220</v>
      </c>
      <c r="H1043" s="436">
        <v>216</v>
      </c>
      <c r="I1043" s="436">
        <v>200</v>
      </c>
      <c r="J1043" s="436">
        <v>207</v>
      </c>
      <c r="K1043" s="436">
        <v>209</v>
      </c>
      <c r="L1043" s="436">
        <v>221</v>
      </c>
      <c r="M1043" s="436">
        <v>215</v>
      </c>
      <c r="N1043" s="437">
        <v>1682</v>
      </c>
    </row>
    <row r="1044" spans="1:14" x14ac:dyDescent="0.45">
      <c r="A1044" s="425" t="s">
        <v>4414</v>
      </c>
      <c r="B1044" s="436">
        <v>188</v>
      </c>
      <c r="C1044" s="436">
        <v>217</v>
      </c>
      <c r="D1044" s="436">
        <v>218</v>
      </c>
      <c r="E1044" s="436">
        <v>220</v>
      </c>
      <c r="F1044" s="436"/>
      <c r="G1044" s="436"/>
      <c r="H1044" s="436"/>
      <c r="I1044" s="436"/>
      <c r="J1044" s="436"/>
      <c r="K1044" s="436"/>
      <c r="L1044" s="436"/>
      <c r="M1044" s="436"/>
      <c r="N1044" s="437">
        <v>843</v>
      </c>
    </row>
    <row r="1045" spans="1:14" x14ac:dyDescent="0.45">
      <c r="A1045" s="425" t="s">
        <v>4521</v>
      </c>
      <c r="B1045" s="436">
        <v>126</v>
      </c>
      <c r="C1045" s="436">
        <v>140</v>
      </c>
      <c r="D1045" s="436">
        <v>134</v>
      </c>
      <c r="E1045" s="436">
        <v>142</v>
      </c>
      <c r="F1045" s="436"/>
      <c r="G1045" s="436"/>
      <c r="H1045" s="436"/>
      <c r="I1045" s="436"/>
      <c r="J1045" s="436"/>
      <c r="K1045" s="436"/>
      <c r="L1045" s="436"/>
      <c r="M1045" s="436"/>
      <c r="N1045" s="437">
        <v>542</v>
      </c>
    </row>
    <row r="1046" spans="1:14" x14ac:dyDescent="0.45">
      <c r="A1046" s="425" t="s">
        <v>4520</v>
      </c>
      <c r="B1046" s="436"/>
      <c r="C1046" s="436"/>
      <c r="D1046" s="436"/>
      <c r="E1046" s="436"/>
      <c r="F1046" s="436">
        <v>150</v>
      </c>
      <c r="G1046" s="436">
        <v>159</v>
      </c>
      <c r="H1046" s="436">
        <v>122</v>
      </c>
      <c r="I1046" s="436">
        <v>142</v>
      </c>
      <c r="J1046" s="436">
        <v>156</v>
      </c>
      <c r="K1046" s="436">
        <v>154</v>
      </c>
      <c r="L1046" s="436">
        <v>152</v>
      </c>
      <c r="M1046" s="436">
        <v>160</v>
      </c>
      <c r="N1046" s="437">
        <v>1195</v>
      </c>
    </row>
    <row r="1047" spans="1:14" x14ac:dyDescent="0.45">
      <c r="A1047" s="425" t="s">
        <v>13874</v>
      </c>
      <c r="B1047" s="436">
        <v>303</v>
      </c>
      <c r="C1047" s="436">
        <v>320</v>
      </c>
      <c r="D1047" s="436">
        <v>356</v>
      </c>
      <c r="E1047" s="436">
        <v>309</v>
      </c>
      <c r="F1047" s="436">
        <v>372</v>
      </c>
      <c r="G1047" s="436">
        <v>324</v>
      </c>
      <c r="H1047" s="436">
        <v>355</v>
      </c>
      <c r="I1047" s="436">
        <v>282</v>
      </c>
      <c r="J1047" s="436">
        <v>270</v>
      </c>
      <c r="K1047" s="436">
        <v>222</v>
      </c>
      <c r="L1047" s="436">
        <v>347</v>
      </c>
      <c r="M1047" s="436">
        <v>228</v>
      </c>
      <c r="N1047" s="437">
        <v>3688</v>
      </c>
    </row>
    <row r="1048" spans="1:14" x14ac:dyDescent="0.45">
      <c r="A1048" s="425" t="s">
        <v>4111</v>
      </c>
      <c r="B1048" s="436">
        <v>241</v>
      </c>
      <c r="C1048" s="436">
        <v>252</v>
      </c>
      <c r="D1048" s="436">
        <v>229</v>
      </c>
      <c r="E1048" s="436">
        <v>250</v>
      </c>
      <c r="F1048" s="436"/>
      <c r="G1048" s="436"/>
      <c r="H1048" s="436"/>
      <c r="I1048" s="436"/>
      <c r="J1048" s="436"/>
      <c r="K1048" s="436"/>
      <c r="L1048" s="436"/>
      <c r="M1048" s="436"/>
      <c r="N1048" s="437">
        <v>972</v>
      </c>
    </row>
    <row r="1049" spans="1:14" x14ac:dyDescent="0.45">
      <c r="A1049" s="425" t="s">
        <v>4109</v>
      </c>
      <c r="B1049" s="436">
        <v>130</v>
      </c>
      <c r="C1049" s="436">
        <v>116</v>
      </c>
      <c r="D1049" s="436">
        <v>140</v>
      </c>
      <c r="E1049" s="436">
        <v>135</v>
      </c>
      <c r="F1049" s="436"/>
      <c r="G1049" s="436"/>
      <c r="H1049" s="436"/>
      <c r="I1049" s="436"/>
      <c r="J1049" s="436"/>
      <c r="K1049" s="436"/>
      <c r="L1049" s="436"/>
      <c r="M1049" s="436"/>
      <c r="N1049" s="437">
        <v>521</v>
      </c>
    </row>
    <row r="1050" spans="1:14" x14ac:dyDescent="0.45">
      <c r="A1050" s="425" t="s">
        <v>4108</v>
      </c>
      <c r="B1050" s="436">
        <v>105</v>
      </c>
      <c r="C1050" s="436">
        <v>135</v>
      </c>
      <c r="D1050" s="436">
        <v>106</v>
      </c>
      <c r="E1050" s="436">
        <v>116</v>
      </c>
      <c r="F1050" s="436"/>
      <c r="G1050" s="436"/>
      <c r="H1050" s="436"/>
      <c r="I1050" s="436"/>
      <c r="J1050" s="436"/>
      <c r="K1050" s="436"/>
      <c r="L1050" s="436"/>
      <c r="M1050" s="436"/>
      <c r="N1050" s="437">
        <v>462</v>
      </c>
    </row>
    <row r="1051" spans="1:14" x14ac:dyDescent="0.45">
      <c r="A1051" s="425" t="s">
        <v>4110</v>
      </c>
      <c r="B1051" s="436"/>
      <c r="C1051" s="436"/>
      <c r="D1051" s="436"/>
      <c r="E1051" s="436"/>
      <c r="F1051" s="436">
        <v>758</v>
      </c>
      <c r="G1051" s="436">
        <v>949</v>
      </c>
      <c r="H1051" s="436">
        <v>685</v>
      </c>
      <c r="I1051" s="436">
        <v>714</v>
      </c>
      <c r="J1051" s="436">
        <v>567</v>
      </c>
      <c r="K1051" s="436">
        <v>551</v>
      </c>
      <c r="L1051" s="436">
        <v>493</v>
      </c>
      <c r="M1051" s="436">
        <v>506</v>
      </c>
      <c r="N1051" s="437">
        <v>5223</v>
      </c>
    </row>
    <row r="1052" spans="1:14" x14ac:dyDescent="0.45">
      <c r="A1052" s="425" t="s">
        <v>4107</v>
      </c>
      <c r="B1052" s="436">
        <v>89</v>
      </c>
      <c r="C1052" s="436">
        <v>92</v>
      </c>
      <c r="D1052" s="436">
        <v>88</v>
      </c>
      <c r="E1052" s="436">
        <v>92</v>
      </c>
      <c r="F1052" s="436"/>
      <c r="G1052" s="436"/>
      <c r="H1052" s="436"/>
      <c r="I1052" s="436"/>
      <c r="J1052" s="436"/>
      <c r="K1052" s="436"/>
      <c r="L1052" s="436"/>
      <c r="M1052" s="436"/>
      <c r="N1052" s="437">
        <v>361</v>
      </c>
    </row>
    <row r="1053" spans="1:14" x14ac:dyDescent="0.45">
      <c r="A1053" s="425" t="s">
        <v>18177</v>
      </c>
      <c r="B1053" s="436">
        <v>77</v>
      </c>
      <c r="C1053" s="436">
        <v>100</v>
      </c>
      <c r="D1053" s="436">
        <v>85</v>
      </c>
      <c r="E1053" s="436">
        <v>83</v>
      </c>
      <c r="F1053" s="436"/>
      <c r="G1053" s="436"/>
      <c r="H1053" s="436"/>
      <c r="I1053" s="436"/>
      <c r="J1053" s="436"/>
      <c r="K1053" s="436"/>
      <c r="L1053" s="436"/>
      <c r="M1053" s="436"/>
      <c r="N1053" s="437">
        <v>345</v>
      </c>
    </row>
    <row r="1054" spans="1:14" x14ac:dyDescent="0.45">
      <c r="A1054" s="425" t="s">
        <v>4012</v>
      </c>
      <c r="B1054" s="436">
        <v>201</v>
      </c>
      <c r="C1054" s="436">
        <v>195</v>
      </c>
      <c r="D1054" s="436">
        <v>202</v>
      </c>
      <c r="E1054" s="436">
        <v>238</v>
      </c>
      <c r="F1054" s="436"/>
      <c r="G1054" s="436"/>
      <c r="H1054" s="436"/>
      <c r="I1054" s="436"/>
      <c r="J1054" s="436"/>
      <c r="K1054" s="436"/>
      <c r="L1054" s="436"/>
      <c r="M1054" s="436"/>
      <c r="N1054" s="437">
        <v>836</v>
      </c>
    </row>
    <row r="1055" spans="1:14" x14ac:dyDescent="0.45">
      <c r="A1055" s="425" t="s">
        <v>4013</v>
      </c>
      <c r="B1055" s="436"/>
      <c r="C1055" s="436"/>
      <c r="D1055" s="436"/>
      <c r="E1055" s="436"/>
      <c r="F1055" s="436">
        <v>185</v>
      </c>
      <c r="G1055" s="436">
        <v>187</v>
      </c>
      <c r="H1055" s="436">
        <v>162</v>
      </c>
      <c r="I1055" s="436">
        <v>189</v>
      </c>
      <c r="J1055" s="436">
        <v>174</v>
      </c>
      <c r="K1055" s="436">
        <v>187</v>
      </c>
      <c r="L1055" s="436">
        <v>184</v>
      </c>
      <c r="M1055" s="436">
        <v>176</v>
      </c>
      <c r="N1055" s="437">
        <v>1444</v>
      </c>
    </row>
    <row r="1056" spans="1:14" x14ac:dyDescent="0.45">
      <c r="A1056" s="425" t="s">
        <v>3829</v>
      </c>
      <c r="B1056" s="436">
        <v>42</v>
      </c>
      <c r="C1056" s="436">
        <v>49</v>
      </c>
      <c r="D1056" s="436">
        <v>35</v>
      </c>
      <c r="E1056" s="436">
        <v>41</v>
      </c>
      <c r="F1056" s="436">
        <v>35</v>
      </c>
      <c r="G1056" s="436">
        <v>48</v>
      </c>
      <c r="H1056" s="436">
        <v>41</v>
      </c>
      <c r="I1056" s="436">
        <v>38</v>
      </c>
      <c r="J1056" s="436">
        <v>48</v>
      </c>
      <c r="K1056" s="436">
        <v>34</v>
      </c>
      <c r="L1056" s="436">
        <v>53</v>
      </c>
      <c r="M1056" s="436">
        <v>36</v>
      </c>
      <c r="N1056" s="437">
        <v>500</v>
      </c>
    </row>
    <row r="1057" spans="1:14" x14ac:dyDescent="0.45">
      <c r="A1057" s="425" t="s">
        <v>4478</v>
      </c>
      <c r="B1057" s="436">
        <v>40</v>
      </c>
      <c r="C1057" s="436">
        <v>43</v>
      </c>
      <c r="D1057" s="436">
        <v>47</v>
      </c>
      <c r="E1057" s="436">
        <v>37</v>
      </c>
      <c r="F1057" s="436">
        <v>50</v>
      </c>
      <c r="G1057" s="436">
        <v>44</v>
      </c>
      <c r="H1057" s="436">
        <v>52</v>
      </c>
      <c r="I1057" s="436">
        <v>38</v>
      </c>
      <c r="J1057" s="436">
        <v>45</v>
      </c>
      <c r="K1057" s="436">
        <v>31</v>
      </c>
      <c r="L1057" s="436">
        <v>47</v>
      </c>
      <c r="M1057" s="436">
        <v>27</v>
      </c>
      <c r="N1057" s="437">
        <v>501</v>
      </c>
    </row>
    <row r="1058" spans="1:14" x14ac:dyDescent="0.45">
      <c r="A1058" s="425" t="s">
        <v>3773</v>
      </c>
      <c r="B1058" s="436">
        <v>29</v>
      </c>
      <c r="C1058" s="436">
        <v>37</v>
      </c>
      <c r="D1058" s="436">
        <v>43</v>
      </c>
      <c r="E1058" s="436">
        <v>35</v>
      </c>
      <c r="F1058" s="436">
        <v>38</v>
      </c>
      <c r="G1058" s="436">
        <v>33</v>
      </c>
      <c r="H1058" s="436">
        <v>47</v>
      </c>
      <c r="I1058" s="436">
        <v>41</v>
      </c>
      <c r="J1058" s="436">
        <v>42</v>
      </c>
      <c r="K1058" s="436">
        <v>41</v>
      </c>
      <c r="L1058" s="436">
        <v>37</v>
      </c>
      <c r="M1058" s="436">
        <v>45</v>
      </c>
      <c r="N1058" s="437">
        <v>468</v>
      </c>
    </row>
    <row r="1059" spans="1:14" x14ac:dyDescent="0.45">
      <c r="A1059" s="425" t="s">
        <v>4544</v>
      </c>
      <c r="B1059" s="436">
        <v>55</v>
      </c>
      <c r="C1059" s="436">
        <v>74</v>
      </c>
      <c r="D1059" s="436">
        <v>63</v>
      </c>
      <c r="E1059" s="436">
        <v>57</v>
      </c>
      <c r="F1059" s="436"/>
      <c r="G1059" s="436"/>
      <c r="H1059" s="436"/>
      <c r="I1059" s="436"/>
      <c r="J1059" s="436"/>
      <c r="K1059" s="436"/>
      <c r="L1059" s="436"/>
      <c r="M1059" s="436"/>
      <c r="N1059" s="437">
        <v>249</v>
      </c>
    </row>
    <row r="1060" spans="1:14" x14ac:dyDescent="0.45">
      <c r="A1060" s="425" t="s">
        <v>10770</v>
      </c>
      <c r="B1060" s="436">
        <v>62</v>
      </c>
      <c r="C1060" s="436">
        <v>78</v>
      </c>
      <c r="D1060" s="436">
        <v>47</v>
      </c>
      <c r="E1060" s="436">
        <v>61</v>
      </c>
      <c r="F1060" s="436">
        <v>64</v>
      </c>
      <c r="G1060" s="436">
        <v>65</v>
      </c>
      <c r="H1060" s="436">
        <v>65</v>
      </c>
      <c r="I1060" s="436">
        <v>51</v>
      </c>
      <c r="J1060" s="436">
        <v>55</v>
      </c>
      <c r="K1060" s="436">
        <v>61</v>
      </c>
      <c r="L1060" s="436">
        <v>52</v>
      </c>
      <c r="M1060" s="436">
        <v>72</v>
      </c>
      <c r="N1060" s="437">
        <v>733</v>
      </c>
    </row>
    <row r="1061" spans="1:14" x14ac:dyDescent="0.45">
      <c r="A1061" s="425" t="s">
        <v>3929</v>
      </c>
      <c r="B1061" s="436"/>
      <c r="C1061" s="436"/>
      <c r="D1061" s="436"/>
      <c r="E1061" s="436"/>
      <c r="F1061" s="436">
        <v>31</v>
      </c>
      <c r="G1061" s="436">
        <v>23</v>
      </c>
      <c r="H1061" s="436">
        <v>22</v>
      </c>
      <c r="I1061" s="436">
        <v>34</v>
      </c>
      <c r="J1061" s="436">
        <v>32</v>
      </c>
      <c r="K1061" s="436">
        <v>26</v>
      </c>
      <c r="L1061" s="436">
        <v>28</v>
      </c>
      <c r="M1061" s="436">
        <v>26</v>
      </c>
      <c r="N1061" s="437">
        <v>222</v>
      </c>
    </row>
    <row r="1062" spans="1:14" x14ac:dyDescent="0.45">
      <c r="A1062" s="425" t="s">
        <v>3930</v>
      </c>
      <c r="B1062" s="436">
        <v>34</v>
      </c>
      <c r="C1062" s="436">
        <v>30</v>
      </c>
      <c r="D1062" s="436">
        <v>25</v>
      </c>
      <c r="E1062" s="436">
        <v>39</v>
      </c>
      <c r="F1062" s="436"/>
      <c r="G1062" s="436"/>
      <c r="H1062" s="436"/>
      <c r="I1062" s="436"/>
      <c r="J1062" s="436"/>
      <c r="K1062" s="436"/>
      <c r="L1062" s="436"/>
      <c r="M1062" s="436"/>
      <c r="N1062" s="437">
        <v>128</v>
      </c>
    </row>
    <row r="1063" spans="1:14" x14ac:dyDescent="0.45">
      <c r="A1063" s="425" t="s">
        <v>4522</v>
      </c>
      <c r="B1063" s="436"/>
      <c r="C1063" s="436"/>
      <c r="D1063" s="436"/>
      <c r="E1063" s="436"/>
      <c r="F1063" s="436">
        <v>238</v>
      </c>
      <c r="G1063" s="436">
        <v>256</v>
      </c>
      <c r="H1063" s="436">
        <v>231</v>
      </c>
      <c r="I1063" s="436">
        <v>237</v>
      </c>
      <c r="J1063" s="436">
        <v>262</v>
      </c>
      <c r="K1063" s="436">
        <v>222</v>
      </c>
      <c r="L1063" s="436">
        <v>203</v>
      </c>
      <c r="M1063" s="436">
        <v>231</v>
      </c>
      <c r="N1063" s="437">
        <v>1880</v>
      </c>
    </row>
    <row r="1064" spans="1:14" x14ac:dyDescent="0.45">
      <c r="A1064" s="425" t="s">
        <v>4523</v>
      </c>
      <c r="B1064" s="436">
        <v>230</v>
      </c>
      <c r="C1064" s="436">
        <v>215</v>
      </c>
      <c r="D1064" s="436">
        <v>195</v>
      </c>
      <c r="E1064" s="436">
        <v>216</v>
      </c>
      <c r="F1064" s="436"/>
      <c r="G1064" s="436"/>
      <c r="H1064" s="436"/>
      <c r="I1064" s="436"/>
      <c r="J1064" s="436"/>
      <c r="K1064" s="436"/>
      <c r="L1064" s="436"/>
      <c r="M1064" s="436"/>
      <c r="N1064" s="437">
        <v>856</v>
      </c>
    </row>
    <row r="1065" spans="1:14" x14ac:dyDescent="0.45">
      <c r="A1065" s="425" t="s">
        <v>3638</v>
      </c>
      <c r="B1065" s="436">
        <v>112</v>
      </c>
      <c r="C1065" s="436">
        <v>110</v>
      </c>
      <c r="D1065" s="436">
        <v>93</v>
      </c>
      <c r="E1065" s="436">
        <v>124</v>
      </c>
      <c r="F1065" s="436"/>
      <c r="G1065" s="436"/>
      <c r="H1065" s="436"/>
      <c r="I1065" s="436"/>
      <c r="J1065" s="436"/>
      <c r="K1065" s="436"/>
      <c r="L1065" s="436"/>
      <c r="M1065" s="436"/>
      <c r="N1065" s="437">
        <v>439</v>
      </c>
    </row>
    <row r="1066" spans="1:14" x14ac:dyDescent="0.45">
      <c r="A1066" s="425" t="s">
        <v>3637</v>
      </c>
      <c r="B1066" s="436"/>
      <c r="C1066" s="436"/>
      <c r="D1066" s="436"/>
      <c r="E1066" s="436"/>
      <c r="F1066" s="436">
        <v>120</v>
      </c>
      <c r="G1066" s="436">
        <v>137</v>
      </c>
      <c r="H1066" s="436">
        <v>96</v>
      </c>
      <c r="I1066" s="436">
        <v>105</v>
      </c>
      <c r="J1066" s="436">
        <v>99</v>
      </c>
      <c r="K1066" s="436">
        <v>84</v>
      </c>
      <c r="L1066" s="436">
        <v>90</v>
      </c>
      <c r="M1066" s="436">
        <v>110</v>
      </c>
      <c r="N1066" s="437">
        <v>841</v>
      </c>
    </row>
    <row r="1067" spans="1:14" x14ac:dyDescent="0.45">
      <c r="A1067" s="425" t="s">
        <v>4743</v>
      </c>
      <c r="B1067" s="436"/>
      <c r="C1067" s="436"/>
      <c r="D1067" s="436"/>
      <c r="E1067" s="436"/>
      <c r="F1067" s="436">
        <v>53</v>
      </c>
      <c r="G1067" s="436">
        <v>55</v>
      </c>
      <c r="H1067" s="436">
        <v>45</v>
      </c>
      <c r="I1067" s="436">
        <v>58</v>
      </c>
      <c r="J1067" s="436">
        <v>61</v>
      </c>
      <c r="K1067" s="436">
        <v>46</v>
      </c>
      <c r="L1067" s="436">
        <v>52</v>
      </c>
      <c r="M1067" s="436">
        <v>57</v>
      </c>
      <c r="N1067" s="437">
        <v>427</v>
      </c>
    </row>
    <row r="1068" spans="1:14" x14ac:dyDescent="0.45">
      <c r="A1068" s="425" t="s">
        <v>4744</v>
      </c>
      <c r="B1068" s="436">
        <v>40</v>
      </c>
      <c r="C1068" s="436">
        <v>52</v>
      </c>
      <c r="D1068" s="436">
        <v>52</v>
      </c>
      <c r="E1068" s="436">
        <v>60</v>
      </c>
      <c r="F1068" s="436"/>
      <c r="G1068" s="436"/>
      <c r="H1068" s="436"/>
      <c r="I1068" s="436"/>
      <c r="J1068" s="436"/>
      <c r="K1068" s="436"/>
      <c r="L1068" s="436"/>
      <c r="M1068" s="436"/>
      <c r="N1068" s="437">
        <v>204</v>
      </c>
    </row>
    <row r="1069" spans="1:14" x14ac:dyDescent="0.45">
      <c r="A1069" s="425" t="s">
        <v>4276</v>
      </c>
      <c r="B1069" s="436">
        <v>60</v>
      </c>
      <c r="C1069" s="436">
        <v>66</v>
      </c>
      <c r="D1069" s="436">
        <v>62</v>
      </c>
      <c r="E1069" s="436">
        <v>66</v>
      </c>
      <c r="F1069" s="436">
        <v>65</v>
      </c>
      <c r="G1069" s="436">
        <v>67</v>
      </c>
      <c r="H1069" s="436">
        <v>51</v>
      </c>
      <c r="I1069" s="436">
        <v>61</v>
      </c>
      <c r="J1069" s="436">
        <v>64</v>
      </c>
      <c r="K1069" s="436">
        <v>50</v>
      </c>
      <c r="L1069" s="436">
        <v>47</v>
      </c>
      <c r="M1069" s="436">
        <v>51</v>
      </c>
      <c r="N1069" s="437">
        <v>710</v>
      </c>
    </row>
    <row r="1070" spans="1:14" x14ac:dyDescent="0.45">
      <c r="A1070" s="425" t="s">
        <v>3722</v>
      </c>
      <c r="B1070" s="436">
        <v>34</v>
      </c>
      <c r="C1070" s="436">
        <v>34</v>
      </c>
      <c r="D1070" s="436">
        <v>32</v>
      </c>
      <c r="E1070" s="436">
        <v>53</v>
      </c>
      <c r="F1070" s="436">
        <v>21</v>
      </c>
      <c r="G1070" s="436">
        <v>33</v>
      </c>
      <c r="H1070" s="436">
        <v>26</v>
      </c>
      <c r="I1070" s="436">
        <v>34</v>
      </c>
      <c r="J1070" s="436">
        <v>25</v>
      </c>
      <c r="K1070" s="436">
        <v>37</v>
      </c>
      <c r="L1070" s="436">
        <v>31</v>
      </c>
      <c r="M1070" s="436">
        <v>30</v>
      </c>
      <c r="N1070" s="437">
        <v>390</v>
      </c>
    </row>
    <row r="1071" spans="1:14" x14ac:dyDescent="0.45">
      <c r="A1071" s="425" t="s">
        <v>3794</v>
      </c>
      <c r="B1071" s="436">
        <v>32</v>
      </c>
      <c r="C1071" s="436">
        <v>29</v>
      </c>
      <c r="D1071" s="436">
        <v>27</v>
      </c>
      <c r="E1071" s="436">
        <v>23</v>
      </c>
      <c r="F1071" s="436"/>
      <c r="G1071" s="436"/>
      <c r="H1071" s="436"/>
      <c r="I1071" s="436"/>
      <c r="J1071" s="436"/>
      <c r="K1071" s="436"/>
      <c r="L1071" s="436"/>
      <c r="M1071" s="436"/>
      <c r="N1071" s="437">
        <v>111</v>
      </c>
    </row>
    <row r="1072" spans="1:14" x14ac:dyDescent="0.45">
      <c r="A1072" s="425" t="s">
        <v>14082</v>
      </c>
      <c r="B1072" s="436">
        <v>31</v>
      </c>
      <c r="C1072" s="436">
        <v>20</v>
      </c>
      <c r="D1072" s="436">
        <v>24</v>
      </c>
      <c r="E1072" s="436">
        <v>25</v>
      </c>
      <c r="F1072" s="436">
        <v>16</v>
      </c>
      <c r="G1072" s="436">
        <v>30</v>
      </c>
      <c r="H1072" s="436">
        <v>23</v>
      </c>
      <c r="I1072" s="436">
        <v>28</v>
      </c>
      <c r="J1072" s="436">
        <v>22</v>
      </c>
      <c r="K1072" s="436">
        <v>22</v>
      </c>
      <c r="L1072" s="436">
        <v>17</v>
      </c>
      <c r="M1072" s="436">
        <v>25</v>
      </c>
      <c r="N1072" s="437">
        <v>283</v>
      </c>
    </row>
    <row r="1073" spans="1:14" x14ac:dyDescent="0.45">
      <c r="A1073" s="425" t="s">
        <v>4745</v>
      </c>
      <c r="B1073" s="436"/>
      <c r="C1073" s="436"/>
      <c r="D1073" s="436"/>
      <c r="E1073" s="436"/>
      <c r="F1073" s="436">
        <v>33</v>
      </c>
      <c r="G1073" s="436">
        <v>24</v>
      </c>
      <c r="H1073" s="436">
        <v>23</v>
      </c>
      <c r="I1073" s="436">
        <v>24</v>
      </c>
      <c r="J1073" s="436">
        <v>27</v>
      </c>
      <c r="K1073" s="436">
        <v>23</v>
      </c>
      <c r="L1073" s="436">
        <v>20</v>
      </c>
      <c r="M1073" s="436">
        <v>28</v>
      </c>
      <c r="N1073" s="437">
        <v>202</v>
      </c>
    </row>
    <row r="1074" spans="1:14" x14ac:dyDescent="0.45">
      <c r="A1074" s="425" t="s">
        <v>11177</v>
      </c>
      <c r="B1074" s="436">
        <v>24</v>
      </c>
      <c r="C1074" s="436">
        <v>31</v>
      </c>
      <c r="D1074" s="436">
        <v>33</v>
      </c>
      <c r="E1074" s="436">
        <v>23</v>
      </c>
      <c r="F1074" s="436"/>
      <c r="G1074" s="436"/>
      <c r="H1074" s="436"/>
      <c r="I1074" s="436"/>
      <c r="J1074" s="436"/>
      <c r="K1074" s="436"/>
      <c r="L1074" s="436"/>
      <c r="M1074" s="436"/>
      <c r="N1074" s="437">
        <v>111</v>
      </c>
    </row>
    <row r="1075" spans="1:14" x14ac:dyDescent="0.45">
      <c r="A1075" s="425" t="s">
        <v>3921</v>
      </c>
      <c r="B1075" s="436">
        <v>24</v>
      </c>
      <c r="C1075" s="436">
        <v>22</v>
      </c>
      <c r="D1075" s="436">
        <v>34</v>
      </c>
      <c r="E1075" s="436">
        <v>33</v>
      </c>
      <c r="F1075" s="436">
        <v>32</v>
      </c>
      <c r="G1075" s="436">
        <v>36</v>
      </c>
      <c r="H1075" s="436">
        <v>33</v>
      </c>
      <c r="I1075" s="436">
        <v>40</v>
      </c>
      <c r="J1075" s="436">
        <v>25</v>
      </c>
      <c r="K1075" s="436">
        <v>20</v>
      </c>
      <c r="L1075" s="436">
        <v>28</v>
      </c>
      <c r="M1075" s="436">
        <v>28</v>
      </c>
      <c r="N1075" s="437">
        <v>355</v>
      </c>
    </row>
    <row r="1076" spans="1:14" x14ac:dyDescent="0.45">
      <c r="A1076" s="425" t="s">
        <v>4524</v>
      </c>
      <c r="B1076" s="436"/>
      <c r="C1076" s="436"/>
      <c r="D1076" s="436"/>
      <c r="E1076" s="436"/>
      <c r="F1076" s="436">
        <v>154</v>
      </c>
      <c r="G1076" s="436">
        <v>129</v>
      </c>
      <c r="H1076" s="436">
        <v>143</v>
      </c>
      <c r="I1076" s="436">
        <v>139</v>
      </c>
      <c r="J1076" s="436">
        <v>142</v>
      </c>
      <c r="K1076" s="436">
        <v>161</v>
      </c>
      <c r="L1076" s="436">
        <v>159</v>
      </c>
      <c r="M1076" s="436">
        <v>142</v>
      </c>
      <c r="N1076" s="437">
        <v>1169</v>
      </c>
    </row>
    <row r="1077" spans="1:14" x14ac:dyDescent="0.45">
      <c r="A1077" s="425" t="s">
        <v>4525</v>
      </c>
      <c r="B1077" s="436">
        <v>142</v>
      </c>
      <c r="C1077" s="436">
        <v>160</v>
      </c>
      <c r="D1077" s="436">
        <v>158</v>
      </c>
      <c r="E1077" s="436">
        <v>158</v>
      </c>
      <c r="F1077" s="436"/>
      <c r="G1077" s="436"/>
      <c r="H1077" s="436"/>
      <c r="I1077" s="436"/>
      <c r="J1077" s="436"/>
      <c r="K1077" s="436"/>
      <c r="L1077" s="436"/>
      <c r="M1077" s="436"/>
      <c r="N1077" s="437">
        <v>618</v>
      </c>
    </row>
    <row r="1078" spans="1:14" x14ac:dyDescent="0.45">
      <c r="A1078" s="425" t="s">
        <v>14083</v>
      </c>
      <c r="B1078" s="436">
        <v>45</v>
      </c>
      <c r="C1078" s="436">
        <v>35</v>
      </c>
      <c r="D1078" s="436">
        <v>34</v>
      </c>
      <c r="E1078" s="436">
        <v>33</v>
      </c>
      <c r="F1078" s="436"/>
      <c r="G1078" s="436"/>
      <c r="H1078" s="436"/>
      <c r="I1078" s="436"/>
      <c r="J1078" s="436"/>
      <c r="K1078" s="436"/>
      <c r="L1078" s="436"/>
      <c r="M1078" s="436"/>
      <c r="N1078" s="437">
        <v>147</v>
      </c>
    </row>
    <row r="1079" spans="1:14" x14ac:dyDescent="0.45">
      <c r="A1079" s="425" t="s">
        <v>4773</v>
      </c>
      <c r="B1079" s="436">
        <v>30</v>
      </c>
      <c r="C1079" s="436">
        <v>32</v>
      </c>
      <c r="D1079" s="436">
        <v>22</v>
      </c>
      <c r="E1079" s="436">
        <v>29</v>
      </c>
      <c r="F1079" s="436"/>
      <c r="G1079" s="436"/>
      <c r="H1079" s="436"/>
      <c r="I1079" s="436"/>
      <c r="J1079" s="436"/>
      <c r="K1079" s="436"/>
      <c r="L1079" s="436"/>
      <c r="M1079" s="436"/>
      <c r="N1079" s="437">
        <v>113</v>
      </c>
    </row>
    <row r="1080" spans="1:14" x14ac:dyDescent="0.45">
      <c r="A1080" s="425" t="s">
        <v>3931</v>
      </c>
      <c r="B1080" s="436">
        <v>69</v>
      </c>
      <c r="C1080" s="436">
        <v>79</v>
      </c>
      <c r="D1080" s="436">
        <v>93</v>
      </c>
      <c r="E1080" s="436">
        <v>82</v>
      </c>
      <c r="F1080" s="436"/>
      <c r="G1080" s="436"/>
      <c r="H1080" s="436"/>
      <c r="I1080" s="436"/>
      <c r="J1080" s="436"/>
      <c r="K1080" s="436"/>
      <c r="L1080" s="436"/>
      <c r="M1080" s="436"/>
      <c r="N1080" s="437">
        <v>323</v>
      </c>
    </row>
    <row r="1081" spans="1:14" x14ac:dyDescent="0.45">
      <c r="A1081" s="425" t="s">
        <v>3932</v>
      </c>
      <c r="B1081" s="436"/>
      <c r="C1081" s="436"/>
      <c r="D1081" s="436"/>
      <c r="E1081" s="436"/>
      <c r="F1081" s="436">
        <v>70</v>
      </c>
      <c r="G1081" s="436">
        <v>96</v>
      </c>
      <c r="H1081" s="436">
        <v>77</v>
      </c>
      <c r="I1081" s="436">
        <v>90</v>
      </c>
      <c r="J1081" s="436">
        <v>65</v>
      </c>
      <c r="K1081" s="436">
        <v>67</v>
      </c>
      <c r="L1081" s="436">
        <v>94</v>
      </c>
      <c r="M1081" s="436">
        <v>84</v>
      </c>
      <c r="N1081" s="437">
        <v>643</v>
      </c>
    </row>
    <row r="1082" spans="1:14" x14ac:dyDescent="0.45">
      <c r="A1082" s="425" t="s">
        <v>4367</v>
      </c>
      <c r="B1082" s="436">
        <v>55</v>
      </c>
      <c r="C1082" s="436">
        <v>74</v>
      </c>
      <c r="D1082" s="436">
        <v>56</v>
      </c>
      <c r="E1082" s="436">
        <v>83</v>
      </c>
      <c r="F1082" s="436"/>
      <c r="G1082" s="436"/>
      <c r="H1082" s="436"/>
      <c r="I1082" s="436"/>
      <c r="J1082" s="436"/>
      <c r="K1082" s="436"/>
      <c r="L1082" s="436"/>
      <c r="M1082" s="436"/>
      <c r="N1082" s="437">
        <v>268</v>
      </c>
    </row>
    <row r="1083" spans="1:14" x14ac:dyDescent="0.45">
      <c r="A1083" s="425" t="s">
        <v>4366</v>
      </c>
      <c r="B1083" s="436"/>
      <c r="C1083" s="436"/>
      <c r="D1083" s="436"/>
      <c r="E1083" s="436"/>
      <c r="F1083" s="436">
        <v>54</v>
      </c>
      <c r="G1083" s="436">
        <v>72</v>
      </c>
      <c r="H1083" s="436">
        <v>55</v>
      </c>
      <c r="I1083" s="436">
        <v>67</v>
      </c>
      <c r="J1083" s="436">
        <v>56</v>
      </c>
      <c r="K1083" s="436">
        <v>70</v>
      </c>
      <c r="L1083" s="436">
        <v>71</v>
      </c>
      <c r="M1083" s="436">
        <v>78</v>
      </c>
      <c r="N1083" s="437">
        <v>523</v>
      </c>
    </row>
    <row r="1084" spans="1:14" x14ac:dyDescent="0.45">
      <c r="A1084" s="425" t="s">
        <v>3922</v>
      </c>
      <c r="B1084" s="436">
        <v>6</v>
      </c>
      <c r="C1084" s="436">
        <v>16</v>
      </c>
      <c r="D1084" s="436">
        <v>9</v>
      </c>
      <c r="E1084" s="436">
        <v>14</v>
      </c>
      <c r="F1084" s="436">
        <v>11</v>
      </c>
      <c r="G1084" s="436">
        <v>10</v>
      </c>
      <c r="H1084" s="436">
        <v>13</v>
      </c>
      <c r="I1084" s="436">
        <v>7</v>
      </c>
      <c r="J1084" s="436">
        <v>11</v>
      </c>
      <c r="K1084" s="436">
        <v>9</v>
      </c>
      <c r="L1084" s="436">
        <v>6</v>
      </c>
      <c r="M1084" s="436">
        <v>9</v>
      </c>
      <c r="N1084" s="437">
        <v>121</v>
      </c>
    </row>
    <row r="1085" spans="1:14" x14ac:dyDescent="0.45">
      <c r="A1085" s="425" t="s">
        <v>4121</v>
      </c>
      <c r="B1085" s="436">
        <v>24</v>
      </c>
      <c r="C1085" s="436">
        <v>27</v>
      </c>
      <c r="D1085" s="436">
        <v>22</v>
      </c>
      <c r="E1085" s="436">
        <v>36</v>
      </c>
      <c r="F1085" s="436">
        <v>23</v>
      </c>
      <c r="G1085" s="436">
        <v>23</v>
      </c>
      <c r="H1085" s="436">
        <v>26</v>
      </c>
      <c r="I1085" s="436">
        <v>29</v>
      </c>
      <c r="J1085" s="436">
        <v>22</v>
      </c>
      <c r="K1085" s="436">
        <v>27</v>
      </c>
      <c r="L1085" s="436">
        <v>21</v>
      </c>
      <c r="M1085" s="436">
        <v>20</v>
      </c>
      <c r="N1085" s="437">
        <v>300</v>
      </c>
    </row>
    <row r="1086" spans="1:14" x14ac:dyDescent="0.45">
      <c r="A1086" s="425" t="s">
        <v>4332</v>
      </c>
      <c r="B1086" s="436">
        <v>81</v>
      </c>
      <c r="C1086" s="436">
        <v>74</v>
      </c>
      <c r="D1086" s="436">
        <v>77</v>
      </c>
      <c r="E1086" s="436">
        <v>75</v>
      </c>
      <c r="F1086" s="436"/>
      <c r="G1086" s="436"/>
      <c r="H1086" s="436"/>
      <c r="I1086" s="436"/>
      <c r="J1086" s="436"/>
      <c r="K1086" s="436"/>
      <c r="L1086" s="436"/>
      <c r="M1086" s="436"/>
      <c r="N1086" s="437">
        <v>307</v>
      </c>
    </row>
    <row r="1087" spans="1:14" x14ac:dyDescent="0.45">
      <c r="A1087" s="425" t="s">
        <v>4331</v>
      </c>
      <c r="B1087" s="436"/>
      <c r="C1087" s="436"/>
      <c r="D1087" s="436"/>
      <c r="E1087" s="436"/>
      <c r="F1087" s="436">
        <v>106</v>
      </c>
      <c r="G1087" s="436">
        <v>71</v>
      </c>
      <c r="H1087" s="436">
        <v>81</v>
      </c>
      <c r="I1087" s="436">
        <v>91</v>
      </c>
      <c r="J1087" s="436">
        <v>87</v>
      </c>
      <c r="K1087" s="436">
        <v>114</v>
      </c>
      <c r="L1087" s="436">
        <v>100</v>
      </c>
      <c r="M1087" s="436">
        <v>74</v>
      </c>
      <c r="N1087" s="437">
        <v>724</v>
      </c>
    </row>
    <row r="1088" spans="1:14" x14ac:dyDescent="0.45">
      <c r="A1088" s="425" t="s">
        <v>4219</v>
      </c>
      <c r="B1088" s="436">
        <v>39</v>
      </c>
      <c r="C1088" s="436">
        <v>49</v>
      </c>
      <c r="D1088" s="436">
        <v>44</v>
      </c>
      <c r="E1088" s="436">
        <v>41</v>
      </c>
      <c r="F1088" s="436">
        <v>35</v>
      </c>
      <c r="G1088" s="436">
        <v>44</v>
      </c>
      <c r="H1088" s="436">
        <v>34</v>
      </c>
      <c r="I1088" s="436">
        <v>42</v>
      </c>
      <c r="J1088" s="436">
        <v>29</v>
      </c>
      <c r="K1088" s="436">
        <v>40</v>
      </c>
      <c r="L1088" s="436">
        <v>40</v>
      </c>
      <c r="M1088" s="436">
        <v>38</v>
      </c>
      <c r="N1088" s="437">
        <v>475</v>
      </c>
    </row>
    <row r="1089" spans="1:14" x14ac:dyDescent="0.45">
      <c r="A1089" s="425" t="s">
        <v>4396</v>
      </c>
      <c r="B1089" s="436">
        <v>58</v>
      </c>
      <c r="C1089" s="436">
        <v>43</v>
      </c>
      <c r="D1089" s="436">
        <v>44</v>
      </c>
      <c r="E1089" s="436">
        <v>51</v>
      </c>
      <c r="F1089" s="436">
        <v>40</v>
      </c>
      <c r="G1089" s="436">
        <v>38</v>
      </c>
      <c r="H1089" s="436">
        <v>41</v>
      </c>
      <c r="I1089" s="436">
        <v>37</v>
      </c>
      <c r="J1089" s="436">
        <v>44</v>
      </c>
      <c r="K1089" s="436">
        <v>36</v>
      </c>
      <c r="L1089" s="436">
        <v>33</v>
      </c>
      <c r="M1089" s="436">
        <v>28</v>
      </c>
      <c r="N1089" s="437">
        <v>493</v>
      </c>
    </row>
    <row r="1090" spans="1:14" x14ac:dyDescent="0.45">
      <c r="A1090" s="425" t="s">
        <v>4775</v>
      </c>
      <c r="B1090" s="436">
        <v>48</v>
      </c>
      <c r="C1090" s="436">
        <v>53</v>
      </c>
      <c r="D1090" s="436"/>
      <c r="E1090" s="436"/>
      <c r="F1090" s="436"/>
      <c r="G1090" s="436"/>
      <c r="H1090" s="436"/>
      <c r="I1090" s="436"/>
      <c r="J1090" s="436"/>
      <c r="K1090" s="436"/>
      <c r="L1090" s="436"/>
      <c r="M1090" s="436"/>
      <c r="N1090" s="437">
        <v>101</v>
      </c>
    </row>
    <row r="1091" spans="1:14" x14ac:dyDescent="0.45">
      <c r="A1091" s="425" t="s">
        <v>4776</v>
      </c>
      <c r="B1091" s="436"/>
      <c r="C1091" s="436"/>
      <c r="D1091" s="436">
        <v>50</v>
      </c>
      <c r="E1091" s="436">
        <v>46</v>
      </c>
      <c r="F1091" s="436">
        <v>42</v>
      </c>
      <c r="G1091" s="436">
        <v>53</v>
      </c>
      <c r="H1091" s="436">
        <v>51</v>
      </c>
      <c r="I1091" s="436">
        <v>53</v>
      </c>
      <c r="J1091" s="436">
        <v>48</v>
      </c>
      <c r="K1091" s="436">
        <v>40</v>
      </c>
      <c r="L1091" s="436">
        <v>37</v>
      </c>
      <c r="M1091" s="436">
        <v>45</v>
      </c>
      <c r="N1091" s="437">
        <v>465</v>
      </c>
    </row>
    <row r="1092" spans="1:14" x14ac:dyDescent="0.45">
      <c r="A1092" s="425" t="s">
        <v>4112</v>
      </c>
      <c r="B1092" s="436"/>
      <c r="C1092" s="436"/>
      <c r="D1092" s="436"/>
      <c r="E1092" s="436"/>
      <c r="F1092" s="436">
        <v>93</v>
      </c>
      <c r="G1092" s="436">
        <v>80</v>
      </c>
      <c r="H1092" s="436">
        <v>78</v>
      </c>
      <c r="I1092" s="436">
        <v>79</v>
      </c>
      <c r="J1092" s="436">
        <v>89</v>
      </c>
      <c r="K1092" s="436">
        <v>88</v>
      </c>
      <c r="L1092" s="436">
        <v>64</v>
      </c>
      <c r="M1092" s="436">
        <v>72</v>
      </c>
      <c r="N1092" s="437">
        <v>643</v>
      </c>
    </row>
    <row r="1093" spans="1:14" x14ac:dyDescent="0.45">
      <c r="A1093" s="425" t="s">
        <v>4113</v>
      </c>
      <c r="B1093" s="436">
        <v>72</v>
      </c>
      <c r="C1093" s="436">
        <v>108</v>
      </c>
      <c r="D1093" s="436">
        <v>71</v>
      </c>
      <c r="E1093" s="436">
        <v>87</v>
      </c>
      <c r="F1093" s="436"/>
      <c r="G1093" s="436"/>
      <c r="H1093" s="436"/>
      <c r="I1093" s="436"/>
      <c r="J1093" s="436"/>
      <c r="K1093" s="436"/>
      <c r="L1093" s="436"/>
      <c r="M1093" s="436"/>
      <c r="N1093" s="437">
        <v>338</v>
      </c>
    </row>
    <row r="1094" spans="1:14" x14ac:dyDescent="0.45">
      <c r="A1094" s="425" t="s">
        <v>4281</v>
      </c>
      <c r="B1094" s="436">
        <v>138</v>
      </c>
      <c r="C1094" s="436">
        <v>110</v>
      </c>
      <c r="D1094" s="436">
        <v>114</v>
      </c>
      <c r="E1094" s="436">
        <v>153</v>
      </c>
      <c r="F1094" s="436"/>
      <c r="G1094" s="436"/>
      <c r="H1094" s="436"/>
      <c r="I1094" s="436"/>
      <c r="J1094" s="436"/>
      <c r="K1094" s="436"/>
      <c r="L1094" s="436"/>
      <c r="M1094" s="436"/>
      <c r="N1094" s="437">
        <v>515</v>
      </c>
    </row>
    <row r="1095" spans="1:14" x14ac:dyDescent="0.45">
      <c r="A1095" s="425" t="s">
        <v>4279</v>
      </c>
      <c r="B1095" s="436"/>
      <c r="C1095" s="436"/>
      <c r="D1095" s="436"/>
      <c r="E1095" s="436"/>
      <c r="F1095" s="436">
        <v>187</v>
      </c>
      <c r="G1095" s="436">
        <v>196</v>
      </c>
      <c r="H1095" s="436">
        <v>176</v>
      </c>
      <c r="I1095" s="436">
        <v>176</v>
      </c>
      <c r="J1095" s="436">
        <v>172</v>
      </c>
      <c r="K1095" s="436">
        <v>215</v>
      </c>
      <c r="L1095" s="436">
        <v>195</v>
      </c>
      <c r="M1095" s="436">
        <v>207</v>
      </c>
      <c r="N1095" s="437">
        <v>1524</v>
      </c>
    </row>
    <row r="1096" spans="1:14" x14ac:dyDescent="0.45">
      <c r="A1096" s="425" t="s">
        <v>4277</v>
      </c>
      <c r="B1096" s="436">
        <v>89</v>
      </c>
      <c r="C1096" s="436">
        <v>124</v>
      </c>
      <c r="D1096" s="436">
        <v>94</v>
      </c>
      <c r="E1096" s="436">
        <v>95</v>
      </c>
      <c r="F1096" s="436"/>
      <c r="G1096" s="436"/>
      <c r="H1096" s="436"/>
      <c r="I1096" s="436"/>
      <c r="J1096" s="436"/>
      <c r="K1096" s="436"/>
      <c r="L1096" s="436"/>
      <c r="M1096" s="436"/>
      <c r="N1096" s="437">
        <v>402</v>
      </c>
    </row>
    <row r="1097" spans="1:14" x14ac:dyDescent="0.45">
      <c r="A1097" s="425" t="s">
        <v>4278</v>
      </c>
      <c r="B1097" s="436"/>
      <c r="C1097" s="436"/>
      <c r="D1097" s="436"/>
      <c r="E1097" s="436"/>
      <c r="F1097" s="436">
        <v>169</v>
      </c>
      <c r="G1097" s="436">
        <v>193</v>
      </c>
      <c r="H1097" s="436">
        <v>164</v>
      </c>
      <c r="I1097" s="436">
        <v>171</v>
      </c>
      <c r="J1097" s="436">
        <v>151</v>
      </c>
      <c r="K1097" s="436">
        <v>144</v>
      </c>
      <c r="L1097" s="436">
        <v>108</v>
      </c>
      <c r="M1097" s="436">
        <v>118</v>
      </c>
      <c r="N1097" s="437">
        <v>1218</v>
      </c>
    </row>
    <row r="1098" spans="1:14" x14ac:dyDescent="0.45">
      <c r="A1098" s="425" t="s">
        <v>4280</v>
      </c>
      <c r="B1098" s="436">
        <v>130</v>
      </c>
      <c r="C1098" s="436">
        <v>113</v>
      </c>
      <c r="D1098" s="436">
        <v>105</v>
      </c>
      <c r="E1098" s="436">
        <v>120</v>
      </c>
      <c r="F1098" s="436"/>
      <c r="G1098" s="436"/>
      <c r="H1098" s="436"/>
      <c r="I1098" s="436"/>
      <c r="J1098" s="436"/>
      <c r="K1098" s="436"/>
      <c r="L1098" s="436"/>
      <c r="M1098" s="436"/>
      <c r="N1098" s="437">
        <v>468</v>
      </c>
    </row>
    <row r="1099" spans="1:14" x14ac:dyDescent="0.45">
      <c r="A1099" s="425" t="s">
        <v>4209</v>
      </c>
      <c r="B1099" s="436"/>
      <c r="C1099" s="436"/>
      <c r="D1099" s="436"/>
      <c r="E1099" s="436"/>
      <c r="F1099" s="436">
        <v>114</v>
      </c>
      <c r="G1099" s="436">
        <v>128</v>
      </c>
      <c r="H1099" s="436">
        <v>81</v>
      </c>
      <c r="I1099" s="436">
        <v>108</v>
      </c>
      <c r="J1099" s="436">
        <v>98</v>
      </c>
      <c r="K1099" s="436">
        <v>113</v>
      </c>
      <c r="L1099" s="436">
        <v>84</v>
      </c>
      <c r="M1099" s="436">
        <v>69</v>
      </c>
      <c r="N1099" s="437">
        <v>795</v>
      </c>
    </row>
    <row r="1100" spans="1:14" x14ac:dyDescent="0.45">
      <c r="A1100" s="425" t="s">
        <v>4210</v>
      </c>
      <c r="B1100" s="436">
        <v>90</v>
      </c>
      <c r="C1100" s="436">
        <v>96</v>
      </c>
      <c r="D1100" s="436">
        <v>91</v>
      </c>
      <c r="E1100" s="436">
        <v>124</v>
      </c>
      <c r="F1100" s="436"/>
      <c r="G1100" s="436"/>
      <c r="H1100" s="436"/>
      <c r="I1100" s="436"/>
      <c r="J1100" s="436"/>
      <c r="K1100" s="436"/>
      <c r="L1100" s="436"/>
      <c r="M1100" s="436"/>
      <c r="N1100" s="437">
        <v>401</v>
      </c>
    </row>
    <row r="1101" spans="1:14" x14ac:dyDescent="0.45">
      <c r="A1101" s="425" t="s">
        <v>3750</v>
      </c>
      <c r="B1101" s="436">
        <v>307</v>
      </c>
      <c r="C1101" s="436">
        <v>290</v>
      </c>
      <c r="D1101" s="436">
        <v>271</v>
      </c>
      <c r="E1101" s="436">
        <v>280</v>
      </c>
      <c r="F1101" s="436"/>
      <c r="G1101" s="436"/>
      <c r="H1101" s="436"/>
      <c r="I1101" s="436"/>
      <c r="J1101" s="436"/>
      <c r="K1101" s="436"/>
      <c r="L1101" s="436"/>
      <c r="M1101" s="436"/>
      <c r="N1101" s="437">
        <v>1148</v>
      </c>
    </row>
    <row r="1102" spans="1:14" x14ac:dyDescent="0.45">
      <c r="A1102" s="425" t="s">
        <v>11178</v>
      </c>
      <c r="B1102" s="436"/>
      <c r="C1102" s="436"/>
      <c r="D1102" s="436"/>
      <c r="E1102" s="436"/>
      <c r="F1102" s="436">
        <v>262</v>
      </c>
      <c r="G1102" s="436">
        <v>304</v>
      </c>
      <c r="H1102" s="436">
        <v>288</v>
      </c>
      <c r="I1102" s="436">
        <v>293</v>
      </c>
      <c r="J1102" s="436">
        <v>300</v>
      </c>
      <c r="K1102" s="436">
        <v>303</v>
      </c>
      <c r="L1102" s="436">
        <v>316</v>
      </c>
      <c r="M1102" s="436">
        <v>275</v>
      </c>
      <c r="N1102" s="437">
        <v>2341</v>
      </c>
    </row>
    <row r="1103" spans="1:14" x14ac:dyDescent="0.45">
      <c r="A1103" s="425" t="s">
        <v>3923</v>
      </c>
      <c r="B1103" s="436">
        <v>12</v>
      </c>
      <c r="C1103" s="436">
        <v>11</v>
      </c>
      <c r="D1103" s="436">
        <v>12</v>
      </c>
      <c r="E1103" s="436">
        <v>13</v>
      </c>
      <c r="F1103" s="436">
        <v>24</v>
      </c>
      <c r="G1103" s="436">
        <v>13</v>
      </c>
      <c r="H1103" s="436">
        <v>14</v>
      </c>
      <c r="I1103" s="436">
        <v>24</v>
      </c>
      <c r="J1103" s="436">
        <v>20</v>
      </c>
      <c r="K1103" s="436">
        <v>19</v>
      </c>
      <c r="L1103" s="436">
        <v>11</v>
      </c>
      <c r="M1103" s="436">
        <v>22</v>
      </c>
      <c r="N1103" s="437">
        <v>195</v>
      </c>
    </row>
    <row r="1104" spans="1:14" x14ac:dyDescent="0.45">
      <c r="A1104" s="425" t="s">
        <v>3723</v>
      </c>
      <c r="B1104" s="436"/>
      <c r="C1104" s="436"/>
      <c r="D1104" s="436"/>
      <c r="E1104" s="436"/>
      <c r="F1104" s="436">
        <v>130</v>
      </c>
      <c r="G1104" s="436">
        <v>171</v>
      </c>
      <c r="H1104" s="436">
        <v>152</v>
      </c>
      <c r="I1104" s="436">
        <v>167</v>
      </c>
      <c r="J1104" s="436">
        <v>175</v>
      </c>
      <c r="K1104" s="436">
        <v>171</v>
      </c>
      <c r="L1104" s="436">
        <v>149</v>
      </c>
      <c r="M1104" s="436">
        <v>131</v>
      </c>
      <c r="N1104" s="437">
        <v>1246</v>
      </c>
    </row>
    <row r="1105" spans="1:14" x14ac:dyDescent="0.45">
      <c r="A1105" s="425" t="s">
        <v>3724</v>
      </c>
      <c r="B1105" s="436">
        <v>139</v>
      </c>
      <c r="C1105" s="436">
        <v>160</v>
      </c>
      <c r="D1105" s="436">
        <v>156</v>
      </c>
      <c r="E1105" s="436">
        <v>150</v>
      </c>
      <c r="F1105" s="436"/>
      <c r="G1105" s="436"/>
      <c r="H1105" s="436"/>
      <c r="I1105" s="436"/>
      <c r="J1105" s="436"/>
      <c r="K1105" s="436"/>
      <c r="L1105" s="436"/>
      <c r="M1105" s="436"/>
      <c r="N1105" s="437">
        <v>605</v>
      </c>
    </row>
    <row r="1106" spans="1:14" x14ac:dyDescent="0.45">
      <c r="A1106" s="425" t="s">
        <v>4203</v>
      </c>
      <c r="B1106" s="436"/>
      <c r="C1106" s="436"/>
      <c r="D1106" s="436"/>
      <c r="E1106" s="436"/>
      <c r="F1106" s="436">
        <v>82</v>
      </c>
      <c r="G1106" s="436">
        <v>94</v>
      </c>
      <c r="H1106" s="436">
        <v>83</v>
      </c>
      <c r="I1106" s="436">
        <v>87</v>
      </c>
      <c r="J1106" s="436">
        <v>86</v>
      </c>
      <c r="K1106" s="436">
        <v>112</v>
      </c>
      <c r="L1106" s="436">
        <v>73</v>
      </c>
      <c r="M1106" s="436">
        <v>76</v>
      </c>
      <c r="N1106" s="437">
        <v>693</v>
      </c>
    </row>
    <row r="1107" spans="1:14" x14ac:dyDescent="0.45">
      <c r="A1107" s="425" t="s">
        <v>4202</v>
      </c>
      <c r="B1107" s="436">
        <v>73</v>
      </c>
      <c r="C1107" s="436">
        <v>94</v>
      </c>
      <c r="D1107" s="436">
        <v>96</v>
      </c>
      <c r="E1107" s="436">
        <v>98</v>
      </c>
      <c r="F1107" s="436"/>
      <c r="G1107" s="436"/>
      <c r="H1107" s="436"/>
      <c r="I1107" s="436"/>
      <c r="J1107" s="436"/>
      <c r="K1107" s="436"/>
      <c r="L1107" s="436"/>
      <c r="M1107" s="436"/>
      <c r="N1107" s="437">
        <v>361</v>
      </c>
    </row>
    <row r="1108" spans="1:14" x14ac:dyDescent="0.45">
      <c r="A1108" s="425" t="s">
        <v>10771</v>
      </c>
      <c r="B1108" s="436"/>
      <c r="C1108" s="436"/>
      <c r="D1108" s="436"/>
      <c r="E1108" s="436"/>
      <c r="F1108" s="436">
        <v>7</v>
      </c>
      <c r="G1108" s="436">
        <v>12</v>
      </c>
      <c r="H1108" s="436">
        <v>9</v>
      </c>
      <c r="I1108" s="436">
        <v>10</v>
      </c>
      <c r="J1108" s="436">
        <v>17</v>
      </c>
      <c r="K1108" s="436">
        <v>10</v>
      </c>
      <c r="L1108" s="436">
        <v>8</v>
      </c>
      <c r="M1108" s="436">
        <v>11</v>
      </c>
      <c r="N1108" s="437">
        <v>84</v>
      </c>
    </row>
    <row r="1109" spans="1:14" x14ac:dyDescent="0.45">
      <c r="A1109" s="425" t="s">
        <v>10772</v>
      </c>
      <c r="B1109" s="436">
        <v>6</v>
      </c>
      <c r="C1109" s="436">
        <v>16</v>
      </c>
      <c r="D1109" s="436">
        <v>11</v>
      </c>
      <c r="E1109" s="436">
        <v>8</v>
      </c>
      <c r="F1109" s="436"/>
      <c r="G1109" s="436"/>
      <c r="H1109" s="436"/>
      <c r="I1109" s="436"/>
      <c r="J1109" s="436"/>
      <c r="K1109" s="436"/>
      <c r="L1109" s="436"/>
      <c r="M1109" s="436"/>
      <c r="N1109" s="437">
        <v>41</v>
      </c>
    </row>
    <row r="1110" spans="1:14" x14ac:dyDescent="0.45">
      <c r="A1110" s="425" t="s">
        <v>3775</v>
      </c>
      <c r="B1110" s="436"/>
      <c r="C1110" s="436"/>
      <c r="D1110" s="436"/>
      <c r="E1110" s="436"/>
      <c r="F1110" s="436">
        <v>72</v>
      </c>
      <c r="G1110" s="436">
        <v>81</v>
      </c>
      <c r="H1110" s="436">
        <v>55</v>
      </c>
      <c r="I1110" s="436">
        <v>66</v>
      </c>
      <c r="J1110" s="436">
        <v>68</v>
      </c>
      <c r="K1110" s="436">
        <v>67</v>
      </c>
      <c r="L1110" s="436">
        <v>52</v>
      </c>
      <c r="M1110" s="436">
        <v>75</v>
      </c>
      <c r="N1110" s="437">
        <v>536</v>
      </c>
    </row>
    <row r="1111" spans="1:14" x14ac:dyDescent="0.45">
      <c r="A1111" s="425" t="s">
        <v>3774</v>
      </c>
      <c r="B1111" s="436">
        <v>71</v>
      </c>
      <c r="C1111" s="436">
        <v>84</v>
      </c>
      <c r="D1111" s="436">
        <v>97</v>
      </c>
      <c r="E1111" s="436">
        <v>79</v>
      </c>
      <c r="F1111" s="436"/>
      <c r="G1111" s="436"/>
      <c r="H1111" s="436"/>
      <c r="I1111" s="436"/>
      <c r="J1111" s="436"/>
      <c r="K1111" s="436"/>
      <c r="L1111" s="436"/>
      <c r="M1111" s="436"/>
      <c r="N1111" s="437">
        <v>331</v>
      </c>
    </row>
    <row r="1112" spans="1:14" x14ac:dyDescent="0.45">
      <c r="A1112" s="425" t="s">
        <v>3777</v>
      </c>
      <c r="B1112" s="436">
        <v>41</v>
      </c>
      <c r="C1112" s="436">
        <v>49</v>
      </c>
      <c r="D1112" s="436">
        <v>45</v>
      </c>
      <c r="E1112" s="436">
        <v>41</v>
      </c>
      <c r="F1112" s="436"/>
      <c r="G1112" s="436"/>
      <c r="H1112" s="436"/>
      <c r="I1112" s="436"/>
      <c r="J1112" s="436"/>
      <c r="K1112" s="436"/>
      <c r="L1112" s="436"/>
      <c r="M1112" s="436"/>
      <c r="N1112" s="437">
        <v>176</v>
      </c>
    </row>
    <row r="1113" spans="1:14" x14ac:dyDescent="0.45">
      <c r="A1113" s="425" t="s">
        <v>3776</v>
      </c>
      <c r="B1113" s="436"/>
      <c r="C1113" s="436"/>
      <c r="D1113" s="436"/>
      <c r="E1113" s="436"/>
      <c r="F1113" s="436">
        <v>50</v>
      </c>
      <c r="G1113" s="436">
        <v>52</v>
      </c>
      <c r="H1113" s="436">
        <v>46</v>
      </c>
      <c r="I1113" s="436">
        <v>45</v>
      </c>
      <c r="J1113" s="436">
        <v>70</v>
      </c>
      <c r="K1113" s="436">
        <v>55</v>
      </c>
      <c r="L1113" s="436">
        <v>39</v>
      </c>
      <c r="M1113" s="436">
        <v>43</v>
      </c>
      <c r="N1113" s="437">
        <v>400</v>
      </c>
    </row>
    <row r="1114" spans="1:14" x14ac:dyDescent="0.45">
      <c r="A1114" s="425" t="s">
        <v>4774</v>
      </c>
      <c r="B1114" s="436">
        <v>46</v>
      </c>
      <c r="C1114" s="436">
        <v>34</v>
      </c>
      <c r="D1114" s="436">
        <v>28</v>
      </c>
      <c r="E1114" s="436">
        <v>41</v>
      </c>
      <c r="F1114" s="436">
        <v>37</v>
      </c>
      <c r="G1114" s="436">
        <v>38</v>
      </c>
      <c r="H1114" s="436">
        <v>32</v>
      </c>
      <c r="I1114" s="436">
        <v>35</v>
      </c>
      <c r="J1114" s="436">
        <v>46</v>
      </c>
      <c r="K1114" s="436">
        <v>51</v>
      </c>
      <c r="L1114" s="436">
        <v>32</v>
      </c>
      <c r="M1114" s="436">
        <v>31</v>
      </c>
      <c r="N1114" s="437">
        <v>451</v>
      </c>
    </row>
    <row r="1115" spans="1:14" x14ac:dyDescent="0.45">
      <c r="A1115" s="425" t="s">
        <v>3757</v>
      </c>
      <c r="B1115" s="436">
        <v>50</v>
      </c>
      <c r="C1115" s="436">
        <v>54</v>
      </c>
      <c r="D1115" s="436">
        <v>53</v>
      </c>
      <c r="E1115" s="436">
        <v>42</v>
      </c>
      <c r="F1115" s="436">
        <v>36</v>
      </c>
      <c r="G1115" s="436">
        <v>38</v>
      </c>
      <c r="H1115" s="436">
        <v>42</v>
      </c>
      <c r="I1115" s="436">
        <v>38</v>
      </c>
      <c r="J1115" s="436">
        <v>34</v>
      </c>
      <c r="K1115" s="436">
        <v>47</v>
      </c>
      <c r="L1115" s="436">
        <v>38</v>
      </c>
      <c r="M1115" s="436">
        <v>40</v>
      </c>
      <c r="N1115" s="437">
        <v>512</v>
      </c>
    </row>
    <row r="1116" spans="1:14" x14ac:dyDescent="0.45">
      <c r="A1116" s="425" t="s">
        <v>4204</v>
      </c>
      <c r="B1116" s="436"/>
      <c r="C1116" s="436"/>
      <c r="D1116" s="436"/>
      <c r="E1116" s="436"/>
      <c r="F1116" s="436">
        <v>114</v>
      </c>
      <c r="G1116" s="436">
        <v>134</v>
      </c>
      <c r="H1116" s="436">
        <v>117</v>
      </c>
      <c r="I1116" s="436">
        <v>133</v>
      </c>
      <c r="J1116" s="436">
        <v>105</v>
      </c>
      <c r="K1116" s="436">
        <v>109</v>
      </c>
      <c r="L1116" s="436">
        <v>84</v>
      </c>
      <c r="M1116" s="436">
        <v>83</v>
      </c>
      <c r="N1116" s="437">
        <v>879</v>
      </c>
    </row>
    <row r="1117" spans="1:14" x14ac:dyDescent="0.45">
      <c r="A1117" s="425" t="s">
        <v>13875</v>
      </c>
      <c r="B1117" s="436">
        <v>120</v>
      </c>
      <c r="C1117" s="436">
        <v>100</v>
      </c>
      <c r="D1117" s="436">
        <v>115</v>
      </c>
      <c r="E1117" s="436">
        <v>104</v>
      </c>
      <c r="F1117" s="436"/>
      <c r="G1117" s="436"/>
      <c r="H1117" s="436"/>
      <c r="I1117" s="436"/>
      <c r="J1117" s="436"/>
      <c r="K1117" s="436"/>
      <c r="L1117" s="436"/>
      <c r="M1117" s="436"/>
      <c r="N1117" s="437">
        <v>439</v>
      </c>
    </row>
    <row r="1118" spans="1:14" x14ac:dyDescent="0.45">
      <c r="A1118" s="425" t="s">
        <v>4136</v>
      </c>
      <c r="B1118" s="436">
        <v>151</v>
      </c>
      <c r="C1118" s="436">
        <v>129</v>
      </c>
      <c r="D1118" s="436">
        <v>138</v>
      </c>
      <c r="E1118" s="436">
        <v>127</v>
      </c>
      <c r="F1118" s="436"/>
      <c r="G1118" s="436"/>
      <c r="H1118" s="436"/>
      <c r="I1118" s="436"/>
      <c r="J1118" s="436"/>
      <c r="K1118" s="436"/>
      <c r="L1118" s="436"/>
      <c r="M1118" s="436"/>
      <c r="N1118" s="437">
        <v>545</v>
      </c>
    </row>
    <row r="1119" spans="1:14" x14ac:dyDescent="0.45">
      <c r="A1119" s="425" t="s">
        <v>4137</v>
      </c>
      <c r="B1119" s="436"/>
      <c r="C1119" s="436"/>
      <c r="D1119" s="436"/>
      <c r="E1119" s="436"/>
      <c r="F1119" s="436">
        <v>132</v>
      </c>
      <c r="G1119" s="436">
        <v>140</v>
      </c>
      <c r="H1119" s="436">
        <v>145</v>
      </c>
      <c r="I1119" s="436">
        <v>132</v>
      </c>
      <c r="J1119" s="436">
        <v>128</v>
      </c>
      <c r="K1119" s="436">
        <v>128</v>
      </c>
      <c r="L1119" s="436">
        <v>125</v>
      </c>
      <c r="M1119" s="436">
        <v>136</v>
      </c>
      <c r="N1119" s="437">
        <v>1066</v>
      </c>
    </row>
    <row r="1120" spans="1:14" x14ac:dyDescent="0.45">
      <c r="A1120" s="425" t="s">
        <v>3746</v>
      </c>
      <c r="B1120" s="436"/>
      <c r="C1120" s="436"/>
      <c r="D1120" s="436"/>
      <c r="E1120" s="436"/>
      <c r="F1120" s="436">
        <v>70</v>
      </c>
      <c r="G1120" s="436">
        <v>83</v>
      </c>
      <c r="H1120" s="436">
        <v>61</v>
      </c>
      <c r="I1120" s="436">
        <v>85</v>
      </c>
      <c r="J1120" s="436">
        <v>67</v>
      </c>
      <c r="K1120" s="436">
        <v>86</v>
      </c>
      <c r="L1120" s="436">
        <v>73</v>
      </c>
      <c r="M1120" s="436">
        <v>86</v>
      </c>
      <c r="N1120" s="437">
        <v>611</v>
      </c>
    </row>
    <row r="1121" spans="1:14" x14ac:dyDescent="0.45">
      <c r="A1121" s="425" t="s">
        <v>3747</v>
      </c>
      <c r="B1121" s="436">
        <v>67</v>
      </c>
      <c r="C1121" s="436">
        <v>79</v>
      </c>
      <c r="D1121" s="436">
        <v>81</v>
      </c>
      <c r="E1121" s="436">
        <v>75</v>
      </c>
      <c r="F1121" s="436"/>
      <c r="G1121" s="436"/>
      <c r="H1121" s="436"/>
      <c r="I1121" s="436"/>
      <c r="J1121" s="436"/>
      <c r="K1121" s="436"/>
      <c r="L1121" s="436"/>
      <c r="M1121" s="436"/>
      <c r="N1121" s="437">
        <v>302</v>
      </c>
    </row>
    <row r="1122" spans="1:14" x14ac:dyDescent="0.45">
      <c r="A1122" s="425" t="s">
        <v>3939</v>
      </c>
      <c r="B1122" s="436">
        <v>32</v>
      </c>
      <c r="C1122" s="436">
        <v>40</v>
      </c>
      <c r="D1122" s="436">
        <v>34</v>
      </c>
      <c r="E1122" s="436">
        <v>33</v>
      </c>
      <c r="F1122" s="436">
        <v>35</v>
      </c>
      <c r="G1122" s="436">
        <v>28</v>
      </c>
      <c r="H1122" s="436">
        <v>19</v>
      </c>
      <c r="I1122" s="436">
        <v>37</v>
      </c>
      <c r="J1122" s="436">
        <v>26</v>
      </c>
      <c r="K1122" s="436">
        <v>21</v>
      </c>
      <c r="L1122" s="436">
        <v>22</v>
      </c>
      <c r="M1122" s="436">
        <v>30</v>
      </c>
      <c r="N1122" s="437">
        <v>357</v>
      </c>
    </row>
    <row r="1123" spans="1:14" x14ac:dyDescent="0.45">
      <c r="A1123" s="425" t="s">
        <v>4068</v>
      </c>
      <c r="B1123" s="436">
        <v>77</v>
      </c>
      <c r="C1123" s="436">
        <v>80</v>
      </c>
      <c r="D1123" s="436">
        <v>61</v>
      </c>
      <c r="E1123" s="436">
        <v>60</v>
      </c>
      <c r="F1123" s="436"/>
      <c r="G1123" s="436"/>
      <c r="H1123" s="436"/>
      <c r="I1123" s="436"/>
      <c r="J1123" s="436"/>
      <c r="K1123" s="436"/>
      <c r="L1123" s="436"/>
      <c r="M1123" s="436"/>
      <c r="N1123" s="437">
        <v>278</v>
      </c>
    </row>
    <row r="1124" spans="1:14" x14ac:dyDescent="0.45">
      <c r="A1124" s="425" t="s">
        <v>4069</v>
      </c>
      <c r="B1124" s="436"/>
      <c r="C1124" s="436"/>
      <c r="D1124" s="436"/>
      <c r="E1124" s="436"/>
      <c r="F1124" s="436">
        <v>126</v>
      </c>
      <c r="G1124" s="436">
        <v>162</v>
      </c>
      <c r="H1124" s="436">
        <v>131</v>
      </c>
      <c r="I1124" s="436">
        <v>173</v>
      </c>
      <c r="J1124" s="436">
        <v>141</v>
      </c>
      <c r="K1124" s="436">
        <v>113</v>
      </c>
      <c r="L1124" s="436">
        <v>123</v>
      </c>
      <c r="M1124" s="436">
        <v>129</v>
      </c>
      <c r="N1124" s="437">
        <v>1098</v>
      </c>
    </row>
    <row r="1125" spans="1:14" x14ac:dyDescent="0.45">
      <c r="A1125" s="425" t="s">
        <v>4070</v>
      </c>
      <c r="B1125" s="436">
        <v>51</v>
      </c>
      <c r="C1125" s="436">
        <v>45</v>
      </c>
      <c r="D1125" s="436">
        <v>67</v>
      </c>
      <c r="E1125" s="436">
        <v>70</v>
      </c>
      <c r="F1125" s="436"/>
      <c r="G1125" s="436"/>
      <c r="H1125" s="436"/>
      <c r="I1125" s="436"/>
      <c r="J1125" s="436"/>
      <c r="K1125" s="436"/>
      <c r="L1125" s="436"/>
      <c r="M1125" s="436"/>
      <c r="N1125" s="437">
        <v>233</v>
      </c>
    </row>
    <row r="1126" spans="1:14" x14ac:dyDescent="0.45">
      <c r="A1126" s="425" t="s">
        <v>11179</v>
      </c>
      <c r="B1126" s="436">
        <v>85</v>
      </c>
      <c r="C1126" s="436">
        <v>60</v>
      </c>
      <c r="D1126" s="436">
        <v>77</v>
      </c>
      <c r="E1126" s="436">
        <v>81</v>
      </c>
      <c r="F1126" s="436">
        <v>69</v>
      </c>
      <c r="G1126" s="436">
        <v>73</v>
      </c>
      <c r="H1126" s="436">
        <v>84</v>
      </c>
      <c r="I1126" s="436">
        <v>102</v>
      </c>
      <c r="J1126" s="436">
        <v>65</v>
      </c>
      <c r="K1126" s="436">
        <v>70</v>
      </c>
      <c r="L1126" s="436">
        <v>82</v>
      </c>
      <c r="M1126" s="436">
        <v>90</v>
      </c>
      <c r="N1126" s="437">
        <v>938</v>
      </c>
    </row>
    <row r="1127" spans="1:14" x14ac:dyDescent="0.45">
      <c r="A1127" s="425" t="s">
        <v>4450</v>
      </c>
      <c r="B1127" s="436">
        <v>110</v>
      </c>
      <c r="C1127" s="436">
        <v>124</v>
      </c>
      <c r="D1127" s="436">
        <v>129</v>
      </c>
      <c r="E1127" s="436">
        <v>143</v>
      </c>
      <c r="F1127" s="436"/>
      <c r="G1127" s="436"/>
      <c r="H1127" s="436"/>
      <c r="I1127" s="436"/>
      <c r="J1127" s="436"/>
      <c r="K1127" s="436"/>
      <c r="L1127" s="436"/>
      <c r="M1127" s="436"/>
      <c r="N1127" s="437">
        <v>506</v>
      </c>
    </row>
    <row r="1128" spans="1:14" x14ac:dyDescent="0.45">
      <c r="A1128" s="425" t="s">
        <v>4449</v>
      </c>
      <c r="B1128" s="436">
        <v>141</v>
      </c>
      <c r="C1128" s="436">
        <v>144</v>
      </c>
      <c r="D1128" s="436">
        <v>128</v>
      </c>
      <c r="E1128" s="436">
        <v>141</v>
      </c>
      <c r="F1128" s="436"/>
      <c r="G1128" s="436"/>
      <c r="H1128" s="436"/>
      <c r="I1128" s="436"/>
      <c r="J1128" s="436"/>
      <c r="K1128" s="436"/>
      <c r="L1128" s="436"/>
      <c r="M1128" s="436"/>
      <c r="N1128" s="437">
        <v>554</v>
      </c>
    </row>
    <row r="1129" spans="1:14" x14ac:dyDescent="0.45">
      <c r="A1129" s="425" t="s">
        <v>4448</v>
      </c>
      <c r="B1129" s="436"/>
      <c r="C1129" s="436"/>
      <c r="D1129" s="436"/>
      <c r="E1129" s="436"/>
      <c r="F1129" s="436">
        <v>222</v>
      </c>
      <c r="G1129" s="436">
        <v>252</v>
      </c>
      <c r="H1129" s="436">
        <v>244</v>
      </c>
      <c r="I1129" s="436">
        <v>277</v>
      </c>
      <c r="J1129" s="436">
        <v>262</v>
      </c>
      <c r="K1129" s="436">
        <v>264</v>
      </c>
      <c r="L1129" s="436">
        <v>279</v>
      </c>
      <c r="M1129" s="436">
        <v>277</v>
      </c>
      <c r="N1129" s="437">
        <v>2077</v>
      </c>
    </row>
    <row r="1130" spans="1:14" x14ac:dyDescent="0.45">
      <c r="A1130" s="425" t="s">
        <v>4422</v>
      </c>
      <c r="B1130" s="436">
        <v>12</v>
      </c>
      <c r="C1130" s="436">
        <v>10</v>
      </c>
      <c r="D1130" s="436">
        <v>11</v>
      </c>
      <c r="E1130" s="436">
        <v>9</v>
      </c>
      <c r="F1130" s="436"/>
      <c r="G1130" s="436"/>
      <c r="H1130" s="436"/>
      <c r="I1130" s="436"/>
      <c r="J1130" s="436"/>
      <c r="K1130" s="436"/>
      <c r="L1130" s="436"/>
      <c r="M1130" s="436"/>
      <c r="N1130" s="437">
        <v>42</v>
      </c>
    </row>
    <row r="1131" spans="1:14" x14ac:dyDescent="0.45">
      <c r="A1131" s="425" t="s">
        <v>18178</v>
      </c>
      <c r="B1131" s="436"/>
      <c r="C1131" s="436"/>
      <c r="D1131" s="436"/>
      <c r="E1131" s="436"/>
      <c r="F1131" s="436">
        <v>73</v>
      </c>
      <c r="G1131" s="436">
        <v>67</v>
      </c>
      <c r="H1131" s="436">
        <v>52</v>
      </c>
      <c r="I1131" s="436">
        <v>76</v>
      </c>
      <c r="J1131" s="436">
        <v>63</v>
      </c>
      <c r="K1131" s="436">
        <v>64</v>
      </c>
      <c r="L1131" s="436">
        <v>47</v>
      </c>
      <c r="M1131" s="436">
        <v>49</v>
      </c>
      <c r="N1131" s="437">
        <v>491</v>
      </c>
    </row>
    <row r="1132" spans="1:14" x14ac:dyDescent="0.45">
      <c r="A1132" s="425" t="s">
        <v>18179</v>
      </c>
      <c r="B1132" s="436">
        <v>55</v>
      </c>
      <c r="C1132" s="436">
        <v>47</v>
      </c>
      <c r="D1132" s="436">
        <v>54</v>
      </c>
      <c r="E1132" s="436">
        <v>71</v>
      </c>
      <c r="F1132" s="436"/>
      <c r="G1132" s="436"/>
      <c r="H1132" s="436"/>
      <c r="I1132" s="436"/>
      <c r="J1132" s="436"/>
      <c r="K1132" s="436"/>
      <c r="L1132" s="436"/>
      <c r="M1132" s="436"/>
      <c r="N1132" s="437">
        <v>227</v>
      </c>
    </row>
    <row r="1133" spans="1:14" x14ac:dyDescent="0.45">
      <c r="A1133" s="425" t="s">
        <v>3748</v>
      </c>
      <c r="B1133" s="436"/>
      <c r="C1133" s="436"/>
      <c r="D1133" s="436"/>
      <c r="E1133" s="436"/>
      <c r="F1133" s="436">
        <v>93</v>
      </c>
      <c r="G1133" s="436">
        <v>110</v>
      </c>
      <c r="H1133" s="436">
        <v>79</v>
      </c>
      <c r="I1133" s="436">
        <v>85</v>
      </c>
      <c r="J1133" s="436">
        <v>93</v>
      </c>
      <c r="K1133" s="436">
        <v>99</v>
      </c>
      <c r="L1133" s="436">
        <v>93</v>
      </c>
      <c r="M1133" s="436">
        <v>99</v>
      </c>
      <c r="N1133" s="437">
        <v>751</v>
      </c>
    </row>
    <row r="1134" spans="1:14" x14ac:dyDescent="0.45">
      <c r="A1134" s="425" t="s">
        <v>3749</v>
      </c>
      <c r="B1134" s="436">
        <v>78</v>
      </c>
      <c r="C1134" s="436">
        <v>93</v>
      </c>
      <c r="D1134" s="436">
        <v>76</v>
      </c>
      <c r="E1134" s="436">
        <v>77</v>
      </c>
      <c r="F1134" s="436"/>
      <c r="G1134" s="436"/>
      <c r="H1134" s="436"/>
      <c r="I1134" s="436"/>
      <c r="J1134" s="436"/>
      <c r="K1134" s="436"/>
      <c r="L1134" s="436"/>
      <c r="M1134" s="436"/>
      <c r="N1134" s="437">
        <v>324</v>
      </c>
    </row>
    <row r="1135" spans="1:14" x14ac:dyDescent="0.45">
      <c r="A1135" s="425" t="s">
        <v>4014</v>
      </c>
      <c r="B1135" s="436"/>
      <c r="C1135" s="436"/>
      <c r="D1135" s="436"/>
      <c r="E1135" s="436"/>
      <c r="F1135" s="436">
        <v>78</v>
      </c>
      <c r="G1135" s="436">
        <v>94</v>
      </c>
      <c r="H1135" s="436">
        <v>86</v>
      </c>
      <c r="I1135" s="436">
        <v>91</v>
      </c>
      <c r="J1135" s="436">
        <v>77</v>
      </c>
      <c r="K1135" s="436">
        <v>103</v>
      </c>
      <c r="L1135" s="436">
        <v>91</v>
      </c>
      <c r="M1135" s="436">
        <v>92</v>
      </c>
      <c r="N1135" s="437">
        <v>712</v>
      </c>
    </row>
    <row r="1136" spans="1:14" x14ac:dyDescent="0.45">
      <c r="A1136" s="425" t="s">
        <v>4015</v>
      </c>
      <c r="B1136" s="436">
        <v>92</v>
      </c>
      <c r="C1136" s="436">
        <v>110</v>
      </c>
      <c r="D1136" s="436">
        <v>88</v>
      </c>
      <c r="E1136" s="436">
        <v>103</v>
      </c>
      <c r="F1136" s="436"/>
      <c r="G1136" s="436"/>
      <c r="H1136" s="436"/>
      <c r="I1136" s="436"/>
      <c r="J1136" s="436"/>
      <c r="K1136" s="436"/>
      <c r="L1136" s="436"/>
      <c r="M1136" s="436"/>
      <c r="N1136" s="437">
        <v>393</v>
      </c>
    </row>
    <row r="1137" spans="1:14" x14ac:dyDescent="0.45">
      <c r="A1137" s="425" t="s">
        <v>3726</v>
      </c>
      <c r="B1137" s="436">
        <v>136</v>
      </c>
      <c r="C1137" s="436">
        <v>139</v>
      </c>
      <c r="D1137" s="436">
        <v>150</v>
      </c>
      <c r="E1137" s="436">
        <v>156</v>
      </c>
      <c r="F1137" s="436"/>
      <c r="G1137" s="436"/>
      <c r="H1137" s="436"/>
      <c r="I1137" s="436"/>
      <c r="J1137" s="436"/>
      <c r="K1137" s="436"/>
      <c r="L1137" s="436"/>
      <c r="M1137" s="436"/>
      <c r="N1137" s="437">
        <v>581</v>
      </c>
    </row>
    <row r="1138" spans="1:14" x14ac:dyDescent="0.45">
      <c r="A1138" s="425" t="s">
        <v>3725</v>
      </c>
      <c r="B1138" s="436"/>
      <c r="C1138" s="436"/>
      <c r="D1138" s="436"/>
      <c r="E1138" s="436"/>
      <c r="F1138" s="436">
        <v>143</v>
      </c>
      <c r="G1138" s="436">
        <v>148</v>
      </c>
      <c r="H1138" s="436">
        <v>117</v>
      </c>
      <c r="I1138" s="436">
        <v>140</v>
      </c>
      <c r="J1138" s="436">
        <v>131</v>
      </c>
      <c r="K1138" s="436">
        <v>141</v>
      </c>
      <c r="L1138" s="436">
        <v>113</v>
      </c>
      <c r="M1138" s="436">
        <v>143</v>
      </c>
      <c r="N1138" s="437">
        <v>1076</v>
      </c>
    </row>
    <row r="1139" spans="1:14" x14ac:dyDescent="0.45">
      <c r="A1139" s="425" t="s">
        <v>4138</v>
      </c>
      <c r="B1139" s="436"/>
      <c r="C1139" s="436"/>
      <c r="D1139" s="436"/>
      <c r="E1139" s="436"/>
      <c r="F1139" s="436">
        <v>78</v>
      </c>
      <c r="G1139" s="436">
        <v>110</v>
      </c>
      <c r="H1139" s="436">
        <v>85</v>
      </c>
      <c r="I1139" s="436">
        <v>93</v>
      </c>
      <c r="J1139" s="436">
        <v>76</v>
      </c>
      <c r="K1139" s="436">
        <v>71</v>
      </c>
      <c r="L1139" s="436">
        <v>68</v>
      </c>
      <c r="M1139" s="436">
        <v>100</v>
      </c>
      <c r="N1139" s="437">
        <v>681</v>
      </c>
    </row>
    <row r="1140" spans="1:14" x14ac:dyDescent="0.45">
      <c r="A1140" s="425" t="s">
        <v>4139</v>
      </c>
      <c r="B1140" s="436">
        <v>80</v>
      </c>
      <c r="C1140" s="436">
        <v>106</v>
      </c>
      <c r="D1140" s="436">
        <v>69</v>
      </c>
      <c r="E1140" s="436">
        <v>85</v>
      </c>
      <c r="F1140" s="436"/>
      <c r="G1140" s="436"/>
      <c r="H1140" s="436"/>
      <c r="I1140" s="436"/>
      <c r="J1140" s="436"/>
      <c r="K1140" s="436"/>
      <c r="L1140" s="436"/>
      <c r="M1140" s="436"/>
      <c r="N1140" s="437">
        <v>340</v>
      </c>
    </row>
    <row r="1141" spans="1:14" x14ac:dyDescent="0.45">
      <c r="A1141" s="425" t="s">
        <v>3728</v>
      </c>
      <c r="B1141" s="436">
        <v>72</v>
      </c>
      <c r="C1141" s="436">
        <v>79</v>
      </c>
      <c r="D1141" s="436">
        <v>68</v>
      </c>
      <c r="E1141" s="436">
        <v>69</v>
      </c>
      <c r="F1141" s="436"/>
      <c r="G1141" s="436"/>
      <c r="H1141" s="436"/>
      <c r="I1141" s="436"/>
      <c r="J1141" s="436"/>
      <c r="K1141" s="436"/>
      <c r="L1141" s="436"/>
      <c r="M1141" s="436"/>
      <c r="N1141" s="437">
        <v>288</v>
      </c>
    </row>
    <row r="1142" spans="1:14" x14ac:dyDescent="0.45">
      <c r="A1142" s="425" t="s">
        <v>3727</v>
      </c>
      <c r="B1142" s="436"/>
      <c r="C1142" s="436"/>
      <c r="D1142" s="436"/>
      <c r="E1142" s="436"/>
      <c r="F1142" s="436">
        <v>57</v>
      </c>
      <c r="G1142" s="436">
        <v>74</v>
      </c>
      <c r="H1142" s="436">
        <v>71</v>
      </c>
      <c r="I1142" s="436">
        <v>67</v>
      </c>
      <c r="J1142" s="436">
        <v>64</v>
      </c>
      <c r="K1142" s="436">
        <v>77</v>
      </c>
      <c r="L1142" s="436">
        <v>74</v>
      </c>
      <c r="M1142" s="436">
        <v>76</v>
      </c>
      <c r="N1142" s="437">
        <v>560</v>
      </c>
    </row>
    <row r="1143" spans="1:14" x14ac:dyDescent="0.45">
      <c r="A1143" s="425" t="s">
        <v>4746</v>
      </c>
      <c r="B1143" s="436"/>
      <c r="C1143" s="436"/>
      <c r="D1143" s="436"/>
      <c r="E1143" s="436"/>
      <c r="F1143" s="436">
        <v>34</v>
      </c>
      <c r="G1143" s="436">
        <v>40</v>
      </c>
      <c r="H1143" s="436">
        <v>32</v>
      </c>
      <c r="I1143" s="436">
        <v>46</v>
      </c>
      <c r="J1143" s="436">
        <v>34</v>
      </c>
      <c r="K1143" s="436">
        <v>51</v>
      </c>
      <c r="L1143" s="436">
        <v>38</v>
      </c>
      <c r="M1143" s="436">
        <v>45</v>
      </c>
      <c r="N1143" s="437">
        <v>320</v>
      </c>
    </row>
    <row r="1144" spans="1:14" x14ac:dyDescent="0.45">
      <c r="A1144" s="425" t="s">
        <v>4747</v>
      </c>
      <c r="B1144" s="436">
        <v>27</v>
      </c>
      <c r="C1144" s="436">
        <v>42</v>
      </c>
      <c r="D1144" s="436">
        <v>41</v>
      </c>
      <c r="E1144" s="436">
        <v>40</v>
      </c>
      <c r="F1144" s="436"/>
      <c r="G1144" s="436"/>
      <c r="H1144" s="436"/>
      <c r="I1144" s="436"/>
      <c r="J1144" s="436"/>
      <c r="K1144" s="436"/>
      <c r="L1144" s="436"/>
      <c r="M1144" s="436"/>
      <c r="N1144" s="437">
        <v>150</v>
      </c>
    </row>
    <row r="1145" spans="1:14" x14ac:dyDescent="0.45">
      <c r="A1145" s="425" t="s">
        <v>4017</v>
      </c>
      <c r="B1145" s="436">
        <v>171</v>
      </c>
      <c r="C1145" s="436">
        <v>178</v>
      </c>
      <c r="D1145" s="436">
        <v>177</v>
      </c>
      <c r="E1145" s="436">
        <v>165</v>
      </c>
      <c r="F1145" s="436"/>
      <c r="G1145" s="436"/>
      <c r="H1145" s="436"/>
      <c r="I1145" s="436">
        <v>1</v>
      </c>
      <c r="J1145" s="436"/>
      <c r="K1145" s="436"/>
      <c r="L1145" s="436"/>
      <c r="M1145" s="436"/>
      <c r="N1145" s="437">
        <v>692</v>
      </c>
    </row>
    <row r="1146" spans="1:14" x14ac:dyDescent="0.45">
      <c r="A1146" s="425" t="s">
        <v>4016</v>
      </c>
      <c r="B1146" s="436"/>
      <c r="C1146" s="436"/>
      <c r="D1146" s="436"/>
      <c r="E1146" s="436"/>
      <c r="F1146" s="436">
        <v>138</v>
      </c>
      <c r="G1146" s="436">
        <v>178</v>
      </c>
      <c r="H1146" s="436">
        <v>160</v>
      </c>
      <c r="I1146" s="436">
        <v>163</v>
      </c>
      <c r="J1146" s="436">
        <v>139</v>
      </c>
      <c r="K1146" s="436">
        <v>177</v>
      </c>
      <c r="L1146" s="436">
        <v>146</v>
      </c>
      <c r="M1146" s="436">
        <v>160</v>
      </c>
      <c r="N1146" s="437">
        <v>1261</v>
      </c>
    </row>
    <row r="1147" spans="1:14" x14ac:dyDescent="0.45">
      <c r="A1147" s="425" t="s">
        <v>4232</v>
      </c>
      <c r="B1147" s="436">
        <v>51</v>
      </c>
      <c r="C1147" s="436">
        <v>43</v>
      </c>
      <c r="D1147" s="436">
        <v>54</v>
      </c>
      <c r="E1147" s="436">
        <v>45</v>
      </c>
      <c r="F1147" s="436">
        <v>47</v>
      </c>
      <c r="G1147" s="436">
        <v>47</v>
      </c>
      <c r="H1147" s="436">
        <v>41</v>
      </c>
      <c r="I1147" s="436">
        <v>41</v>
      </c>
      <c r="J1147" s="436">
        <v>53</v>
      </c>
      <c r="K1147" s="436">
        <v>66</v>
      </c>
      <c r="L1147" s="436">
        <v>42</v>
      </c>
      <c r="M1147" s="436">
        <v>48</v>
      </c>
      <c r="N1147" s="437">
        <v>578</v>
      </c>
    </row>
    <row r="1148" spans="1:14" x14ac:dyDescent="0.45">
      <c r="A1148" s="425" t="s">
        <v>4530</v>
      </c>
      <c r="B1148" s="436"/>
      <c r="C1148" s="436"/>
      <c r="D1148" s="436"/>
      <c r="E1148" s="436"/>
      <c r="F1148" s="436">
        <v>144</v>
      </c>
      <c r="G1148" s="436">
        <v>187</v>
      </c>
      <c r="H1148" s="436">
        <v>141</v>
      </c>
      <c r="I1148" s="436">
        <v>176</v>
      </c>
      <c r="J1148" s="436">
        <v>144</v>
      </c>
      <c r="K1148" s="436">
        <v>185</v>
      </c>
      <c r="L1148" s="436">
        <v>182</v>
      </c>
      <c r="M1148" s="436">
        <v>177</v>
      </c>
      <c r="N1148" s="437">
        <v>1336</v>
      </c>
    </row>
    <row r="1149" spans="1:14" x14ac:dyDescent="0.45">
      <c r="A1149" s="425" t="s">
        <v>4526</v>
      </c>
      <c r="B1149" s="436">
        <v>37</v>
      </c>
      <c r="C1149" s="436">
        <v>43</v>
      </c>
      <c r="D1149" s="436">
        <v>36</v>
      </c>
      <c r="E1149" s="436">
        <v>44</v>
      </c>
      <c r="F1149" s="436"/>
      <c r="G1149" s="436"/>
      <c r="H1149" s="436"/>
      <c r="I1149" s="436"/>
      <c r="J1149" s="436"/>
      <c r="K1149" s="436"/>
      <c r="L1149" s="436"/>
      <c r="M1149" s="436"/>
      <c r="N1149" s="437">
        <v>160</v>
      </c>
    </row>
    <row r="1150" spans="1:14" x14ac:dyDescent="0.45">
      <c r="A1150" s="425" t="s">
        <v>4529</v>
      </c>
      <c r="B1150" s="436">
        <v>42</v>
      </c>
      <c r="C1150" s="436">
        <v>57</v>
      </c>
      <c r="D1150" s="436">
        <v>32</v>
      </c>
      <c r="E1150" s="436">
        <v>52</v>
      </c>
      <c r="F1150" s="436"/>
      <c r="G1150" s="436"/>
      <c r="H1150" s="436"/>
      <c r="I1150" s="436"/>
      <c r="J1150" s="436"/>
      <c r="K1150" s="436"/>
      <c r="L1150" s="436"/>
      <c r="M1150" s="436"/>
      <c r="N1150" s="437">
        <v>183</v>
      </c>
    </row>
    <row r="1151" spans="1:14" x14ac:dyDescent="0.45">
      <c r="A1151" s="425" t="s">
        <v>4528</v>
      </c>
      <c r="B1151" s="436">
        <v>61</v>
      </c>
      <c r="C1151" s="436">
        <v>51</v>
      </c>
      <c r="D1151" s="436">
        <v>47</v>
      </c>
      <c r="E1151" s="436">
        <v>48</v>
      </c>
      <c r="F1151" s="436"/>
      <c r="G1151" s="436"/>
      <c r="H1151" s="436"/>
      <c r="I1151" s="436"/>
      <c r="J1151" s="436"/>
      <c r="K1151" s="436"/>
      <c r="L1151" s="436"/>
      <c r="M1151" s="436"/>
      <c r="N1151" s="437">
        <v>207</v>
      </c>
    </row>
    <row r="1152" spans="1:14" x14ac:dyDescent="0.45">
      <c r="A1152" s="425" t="s">
        <v>4527</v>
      </c>
      <c r="B1152" s="436">
        <v>42</v>
      </c>
      <c r="C1152" s="436">
        <v>40</v>
      </c>
      <c r="D1152" s="436">
        <v>39</v>
      </c>
      <c r="E1152" s="436">
        <v>36</v>
      </c>
      <c r="F1152" s="436"/>
      <c r="G1152" s="436"/>
      <c r="H1152" s="436"/>
      <c r="I1152" s="436"/>
      <c r="J1152" s="436"/>
      <c r="K1152" s="436"/>
      <c r="L1152" s="436"/>
      <c r="M1152" s="436"/>
      <c r="N1152" s="437">
        <v>157</v>
      </c>
    </row>
    <row r="1153" spans="1:14" x14ac:dyDescent="0.45">
      <c r="A1153" s="425" t="s">
        <v>3618</v>
      </c>
      <c r="B1153" s="436">
        <v>25</v>
      </c>
      <c r="C1153" s="436">
        <v>25</v>
      </c>
      <c r="D1153" s="436">
        <v>18</v>
      </c>
      <c r="E1153" s="436">
        <v>26</v>
      </c>
      <c r="F1153" s="436">
        <v>20</v>
      </c>
      <c r="G1153" s="436">
        <v>32</v>
      </c>
      <c r="H1153" s="436">
        <v>19</v>
      </c>
      <c r="I1153" s="436">
        <v>22</v>
      </c>
      <c r="J1153" s="436">
        <v>20</v>
      </c>
      <c r="K1153" s="436">
        <v>19</v>
      </c>
      <c r="L1153" s="436">
        <v>27</v>
      </c>
      <c r="M1153" s="436">
        <v>18</v>
      </c>
      <c r="N1153" s="437">
        <v>271</v>
      </c>
    </row>
    <row r="1154" spans="1:14" x14ac:dyDescent="0.45">
      <c r="A1154" s="425" t="s">
        <v>4192</v>
      </c>
      <c r="B1154" s="436"/>
      <c r="C1154" s="436"/>
      <c r="D1154" s="436"/>
      <c r="E1154" s="436"/>
      <c r="F1154" s="436">
        <v>47</v>
      </c>
      <c r="G1154" s="436">
        <v>53</v>
      </c>
      <c r="H1154" s="436">
        <v>44</v>
      </c>
      <c r="I1154" s="436">
        <v>45</v>
      </c>
      <c r="J1154" s="436">
        <v>52</v>
      </c>
      <c r="K1154" s="436">
        <v>58</v>
      </c>
      <c r="L1154" s="436">
        <v>38</v>
      </c>
      <c r="M1154" s="436">
        <v>50</v>
      </c>
      <c r="N1154" s="437">
        <v>387</v>
      </c>
    </row>
    <row r="1155" spans="1:14" x14ac:dyDescent="0.45">
      <c r="A1155" s="425" t="s">
        <v>4193</v>
      </c>
      <c r="B1155" s="436">
        <v>54</v>
      </c>
      <c r="C1155" s="436">
        <v>58</v>
      </c>
      <c r="D1155" s="436">
        <v>60</v>
      </c>
      <c r="E1155" s="436">
        <v>56</v>
      </c>
      <c r="F1155" s="436"/>
      <c r="G1155" s="436"/>
      <c r="H1155" s="436"/>
      <c r="I1155" s="436"/>
      <c r="J1155" s="436"/>
      <c r="K1155" s="436"/>
      <c r="L1155" s="436"/>
      <c r="M1155" s="436"/>
      <c r="N1155" s="437">
        <v>228</v>
      </c>
    </row>
    <row r="1156" spans="1:14" x14ac:dyDescent="0.45">
      <c r="A1156" s="425" t="s">
        <v>3968</v>
      </c>
      <c r="B1156" s="436">
        <v>27</v>
      </c>
      <c r="C1156" s="436">
        <v>35</v>
      </c>
      <c r="D1156" s="436">
        <v>21</v>
      </c>
      <c r="E1156" s="436">
        <v>37</v>
      </c>
      <c r="F1156" s="436">
        <v>24</v>
      </c>
      <c r="G1156" s="436">
        <v>29</v>
      </c>
      <c r="H1156" s="436">
        <v>18</v>
      </c>
      <c r="I1156" s="436">
        <v>30</v>
      </c>
      <c r="J1156" s="436">
        <v>21</v>
      </c>
      <c r="K1156" s="436">
        <v>28</v>
      </c>
      <c r="L1156" s="436">
        <v>29</v>
      </c>
      <c r="M1156" s="436">
        <v>21</v>
      </c>
      <c r="N1156" s="437">
        <v>320</v>
      </c>
    </row>
    <row r="1157" spans="1:14" x14ac:dyDescent="0.45">
      <c r="A1157" s="425" t="s">
        <v>3974</v>
      </c>
      <c r="B1157" s="436">
        <v>40</v>
      </c>
      <c r="C1157" s="436">
        <v>60</v>
      </c>
      <c r="D1157" s="436">
        <v>41</v>
      </c>
      <c r="E1157" s="436">
        <v>48</v>
      </c>
      <c r="F1157" s="436">
        <v>54</v>
      </c>
      <c r="G1157" s="436">
        <v>58</v>
      </c>
      <c r="H1157" s="436">
        <v>43</v>
      </c>
      <c r="I1157" s="436">
        <v>40</v>
      </c>
      <c r="J1157" s="436">
        <v>28</v>
      </c>
      <c r="K1157" s="436">
        <v>42</v>
      </c>
      <c r="L1157" s="436">
        <v>41</v>
      </c>
      <c r="M1157" s="436">
        <v>47</v>
      </c>
      <c r="N1157" s="437">
        <v>542</v>
      </c>
    </row>
    <row r="1158" spans="1:14" x14ac:dyDescent="0.45">
      <c r="A1158" s="425" t="s">
        <v>4369</v>
      </c>
      <c r="B1158" s="436">
        <v>139</v>
      </c>
      <c r="C1158" s="436">
        <v>147</v>
      </c>
      <c r="D1158" s="436">
        <v>132</v>
      </c>
      <c r="E1158" s="436">
        <v>106</v>
      </c>
      <c r="F1158" s="436"/>
      <c r="G1158" s="436"/>
      <c r="H1158" s="436"/>
      <c r="I1158" s="436"/>
      <c r="J1158" s="436"/>
      <c r="K1158" s="436"/>
      <c r="L1158" s="436"/>
      <c r="M1158" s="436"/>
      <c r="N1158" s="437">
        <v>524</v>
      </c>
    </row>
    <row r="1159" spans="1:14" x14ac:dyDescent="0.45">
      <c r="A1159" s="425" t="s">
        <v>4368</v>
      </c>
      <c r="B1159" s="436"/>
      <c r="C1159" s="436"/>
      <c r="D1159" s="436"/>
      <c r="E1159" s="436"/>
      <c r="F1159" s="436">
        <v>143</v>
      </c>
      <c r="G1159" s="436">
        <v>128</v>
      </c>
      <c r="H1159" s="436">
        <v>130</v>
      </c>
      <c r="I1159" s="436">
        <v>145</v>
      </c>
      <c r="J1159" s="436">
        <v>147</v>
      </c>
      <c r="K1159" s="436">
        <v>127</v>
      </c>
      <c r="L1159" s="436">
        <v>132</v>
      </c>
      <c r="M1159" s="436">
        <v>130</v>
      </c>
      <c r="N1159" s="437">
        <v>1082</v>
      </c>
    </row>
    <row r="1160" spans="1:14" x14ac:dyDescent="0.45">
      <c r="A1160" s="425" t="s">
        <v>4237</v>
      </c>
      <c r="B1160" s="436">
        <v>24</v>
      </c>
      <c r="C1160" s="436">
        <v>29</v>
      </c>
      <c r="D1160" s="436">
        <v>22</v>
      </c>
      <c r="E1160" s="436">
        <v>21</v>
      </c>
      <c r="F1160" s="436">
        <v>16</v>
      </c>
      <c r="G1160" s="436">
        <v>18</v>
      </c>
      <c r="H1160" s="436">
        <v>31</v>
      </c>
      <c r="I1160" s="436">
        <v>22</v>
      </c>
      <c r="J1160" s="436">
        <v>16</v>
      </c>
      <c r="K1160" s="436">
        <v>28</v>
      </c>
      <c r="L1160" s="436">
        <v>27</v>
      </c>
      <c r="M1160" s="436">
        <v>29</v>
      </c>
      <c r="N1160" s="437">
        <v>283</v>
      </c>
    </row>
    <row r="1161" spans="1:14" x14ac:dyDescent="0.45">
      <c r="A1161" s="425" t="s">
        <v>4238</v>
      </c>
      <c r="B1161" s="436">
        <v>45</v>
      </c>
      <c r="C1161" s="436">
        <v>55</v>
      </c>
      <c r="D1161" s="436">
        <v>44</v>
      </c>
      <c r="E1161" s="436">
        <v>46</v>
      </c>
      <c r="F1161" s="436">
        <v>45</v>
      </c>
      <c r="G1161" s="436">
        <v>43</v>
      </c>
      <c r="H1161" s="436">
        <v>32</v>
      </c>
      <c r="I1161" s="436">
        <v>54</v>
      </c>
      <c r="J1161" s="436">
        <v>46</v>
      </c>
      <c r="K1161" s="436">
        <v>36</v>
      </c>
      <c r="L1161" s="436">
        <v>46</v>
      </c>
      <c r="M1161" s="436">
        <v>59</v>
      </c>
      <c r="N1161" s="437">
        <v>551</v>
      </c>
    </row>
    <row r="1162" spans="1:14" x14ac:dyDescent="0.45">
      <c r="A1162" s="425" t="s">
        <v>18242</v>
      </c>
      <c r="B1162" s="436">
        <v>1</v>
      </c>
      <c r="C1162" s="436"/>
      <c r="D1162" s="436"/>
      <c r="E1162" s="436"/>
      <c r="F1162" s="436"/>
      <c r="G1162" s="436"/>
      <c r="H1162" s="436"/>
      <c r="I1162" s="436"/>
      <c r="J1162" s="436"/>
      <c r="K1162" s="436"/>
      <c r="L1162" s="436"/>
      <c r="M1162" s="436"/>
      <c r="N1162" s="437">
        <v>1</v>
      </c>
    </row>
    <row r="1163" spans="1:14" x14ac:dyDescent="0.45">
      <c r="A1163" s="425" t="s">
        <v>4019</v>
      </c>
      <c r="B1163" s="436">
        <v>115</v>
      </c>
      <c r="C1163" s="436">
        <v>123</v>
      </c>
      <c r="D1163" s="436">
        <v>104</v>
      </c>
      <c r="E1163" s="436">
        <v>123</v>
      </c>
      <c r="F1163" s="436"/>
      <c r="G1163" s="436"/>
      <c r="H1163" s="436"/>
      <c r="I1163" s="436"/>
      <c r="J1163" s="436"/>
      <c r="K1163" s="436"/>
      <c r="L1163" s="436"/>
      <c r="M1163" s="436"/>
      <c r="N1163" s="437">
        <v>465</v>
      </c>
    </row>
    <row r="1164" spans="1:14" x14ac:dyDescent="0.45">
      <c r="A1164" s="425" t="s">
        <v>4018</v>
      </c>
      <c r="B1164" s="436"/>
      <c r="C1164" s="436"/>
      <c r="D1164" s="436"/>
      <c r="E1164" s="436"/>
      <c r="F1164" s="436">
        <v>116</v>
      </c>
      <c r="G1164" s="436">
        <v>131</v>
      </c>
      <c r="H1164" s="436">
        <v>103</v>
      </c>
      <c r="I1164" s="436">
        <v>118</v>
      </c>
      <c r="J1164" s="436">
        <v>124</v>
      </c>
      <c r="K1164" s="436">
        <v>138</v>
      </c>
      <c r="L1164" s="436">
        <v>136</v>
      </c>
      <c r="M1164" s="436">
        <v>105</v>
      </c>
      <c r="N1164" s="437">
        <v>971</v>
      </c>
    </row>
    <row r="1165" spans="1:14" x14ac:dyDescent="0.45">
      <c r="A1165" s="425" t="s">
        <v>3876</v>
      </c>
      <c r="B1165" s="436">
        <v>80</v>
      </c>
      <c r="C1165" s="436">
        <v>76</v>
      </c>
      <c r="D1165" s="436">
        <v>85</v>
      </c>
      <c r="E1165" s="436">
        <v>70</v>
      </c>
      <c r="F1165" s="436"/>
      <c r="G1165" s="436"/>
      <c r="H1165" s="436"/>
      <c r="I1165" s="436"/>
      <c r="J1165" s="436"/>
      <c r="K1165" s="436"/>
      <c r="L1165" s="436"/>
      <c r="M1165" s="436"/>
      <c r="N1165" s="437">
        <v>311</v>
      </c>
    </row>
    <row r="1166" spans="1:14" x14ac:dyDescent="0.45">
      <c r="A1166" s="425" t="s">
        <v>3875</v>
      </c>
      <c r="B1166" s="436"/>
      <c r="C1166" s="436"/>
      <c r="D1166" s="436"/>
      <c r="E1166" s="436"/>
      <c r="F1166" s="436">
        <v>66</v>
      </c>
      <c r="G1166" s="436">
        <v>68</v>
      </c>
      <c r="H1166" s="436">
        <v>72</v>
      </c>
      <c r="I1166" s="436">
        <v>74</v>
      </c>
      <c r="J1166" s="436">
        <v>77</v>
      </c>
      <c r="K1166" s="436">
        <v>69</v>
      </c>
      <c r="L1166" s="436">
        <v>66</v>
      </c>
      <c r="M1166" s="436">
        <v>62</v>
      </c>
      <c r="N1166" s="437">
        <v>554</v>
      </c>
    </row>
    <row r="1167" spans="1:14" x14ac:dyDescent="0.45">
      <c r="A1167" s="425" t="s">
        <v>3913</v>
      </c>
      <c r="B1167" s="436">
        <v>27</v>
      </c>
      <c r="C1167" s="436">
        <v>23</v>
      </c>
      <c r="D1167" s="436">
        <v>23</v>
      </c>
      <c r="E1167" s="436">
        <v>17</v>
      </c>
      <c r="F1167" s="436"/>
      <c r="G1167" s="436"/>
      <c r="H1167" s="436"/>
      <c r="I1167" s="436"/>
      <c r="J1167" s="436"/>
      <c r="K1167" s="436"/>
      <c r="L1167" s="436"/>
      <c r="M1167" s="436"/>
      <c r="N1167" s="437">
        <v>90</v>
      </c>
    </row>
    <row r="1168" spans="1:14" x14ac:dyDescent="0.45">
      <c r="A1168" s="425" t="s">
        <v>3691</v>
      </c>
      <c r="B1168" s="436"/>
      <c r="C1168" s="436"/>
      <c r="D1168" s="436"/>
      <c r="E1168" s="436">
        <v>2</v>
      </c>
      <c r="F1168" s="436">
        <v>1</v>
      </c>
      <c r="G1168" s="436">
        <v>4</v>
      </c>
      <c r="H1168" s="436"/>
      <c r="I1168" s="436">
        <v>5</v>
      </c>
      <c r="J1168" s="436">
        <v>1</v>
      </c>
      <c r="K1168" s="436">
        <v>3</v>
      </c>
      <c r="L1168" s="436">
        <v>3</v>
      </c>
      <c r="M1168" s="436">
        <v>12</v>
      </c>
      <c r="N1168" s="437">
        <v>31</v>
      </c>
    </row>
    <row r="1169" spans="1:14" x14ac:dyDescent="0.45">
      <c r="A1169" s="425" t="s">
        <v>3895</v>
      </c>
      <c r="B1169" s="436"/>
      <c r="C1169" s="436"/>
      <c r="D1169" s="436"/>
      <c r="E1169" s="436"/>
      <c r="F1169" s="436">
        <v>59</v>
      </c>
      <c r="G1169" s="436">
        <v>84</v>
      </c>
      <c r="H1169" s="436">
        <v>66</v>
      </c>
      <c r="I1169" s="436">
        <v>80</v>
      </c>
      <c r="J1169" s="436">
        <v>77</v>
      </c>
      <c r="K1169" s="436">
        <v>75</v>
      </c>
      <c r="L1169" s="436">
        <v>58</v>
      </c>
      <c r="M1169" s="436">
        <v>62</v>
      </c>
      <c r="N1169" s="437">
        <v>561</v>
      </c>
    </row>
    <row r="1170" spans="1:14" x14ac:dyDescent="0.45">
      <c r="A1170" s="425" t="s">
        <v>3896</v>
      </c>
      <c r="B1170" s="436">
        <v>71</v>
      </c>
      <c r="C1170" s="436">
        <v>60</v>
      </c>
      <c r="D1170" s="436">
        <v>58</v>
      </c>
      <c r="E1170" s="436">
        <v>79</v>
      </c>
      <c r="F1170" s="436">
        <v>1</v>
      </c>
      <c r="G1170" s="436"/>
      <c r="H1170" s="436"/>
      <c r="I1170" s="436"/>
      <c r="J1170" s="436"/>
      <c r="K1170" s="436"/>
      <c r="L1170" s="436"/>
      <c r="M1170" s="436"/>
      <c r="N1170" s="437">
        <v>269</v>
      </c>
    </row>
    <row r="1171" spans="1:14" x14ac:dyDescent="0.45">
      <c r="A1171" s="425" t="s">
        <v>4020</v>
      </c>
      <c r="B1171" s="436"/>
      <c r="C1171" s="436"/>
      <c r="D1171" s="436"/>
      <c r="E1171" s="436"/>
      <c r="F1171" s="436">
        <v>152</v>
      </c>
      <c r="G1171" s="436">
        <v>149</v>
      </c>
      <c r="H1171" s="436">
        <v>128</v>
      </c>
      <c r="I1171" s="436">
        <v>152</v>
      </c>
      <c r="J1171" s="436">
        <v>130</v>
      </c>
      <c r="K1171" s="436">
        <v>172</v>
      </c>
      <c r="L1171" s="436">
        <v>144</v>
      </c>
      <c r="M1171" s="436">
        <v>140</v>
      </c>
      <c r="N1171" s="437">
        <v>1167</v>
      </c>
    </row>
    <row r="1172" spans="1:14" x14ac:dyDescent="0.45">
      <c r="A1172" s="425" t="s">
        <v>4021</v>
      </c>
      <c r="B1172" s="436">
        <v>140</v>
      </c>
      <c r="C1172" s="436">
        <v>161</v>
      </c>
      <c r="D1172" s="436">
        <v>163</v>
      </c>
      <c r="E1172" s="436">
        <v>183</v>
      </c>
      <c r="F1172" s="436"/>
      <c r="G1172" s="436">
        <v>1</v>
      </c>
      <c r="H1172" s="436"/>
      <c r="I1172" s="436"/>
      <c r="J1172" s="436"/>
      <c r="K1172" s="436"/>
      <c r="L1172" s="436"/>
      <c r="M1172" s="436"/>
      <c r="N1172" s="437">
        <v>648</v>
      </c>
    </row>
    <row r="1173" spans="1:14" x14ac:dyDescent="0.45">
      <c r="A1173" s="425" t="s">
        <v>4531</v>
      </c>
      <c r="B1173" s="436">
        <v>148</v>
      </c>
      <c r="C1173" s="436">
        <v>170</v>
      </c>
      <c r="D1173" s="436">
        <v>153</v>
      </c>
      <c r="E1173" s="436">
        <v>172</v>
      </c>
      <c r="F1173" s="436"/>
      <c r="G1173" s="436"/>
      <c r="H1173" s="436"/>
      <c r="I1173" s="436"/>
      <c r="J1173" s="436"/>
      <c r="K1173" s="436"/>
      <c r="L1173" s="436"/>
      <c r="M1173" s="436"/>
      <c r="N1173" s="437">
        <v>643</v>
      </c>
    </row>
    <row r="1174" spans="1:14" x14ac:dyDescent="0.45">
      <c r="A1174" s="425" t="s">
        <v>4532</v>
      </c>
      <c r="B1174" s="436"/>
      <c r="C1174" s="436"/>
      <c r="D1174" s="436"/>
      <c r="E1174" s="436"/>
      <c r="F1174" s="436">
        <v>177</v>
      </c>
      <c r="G1174" s="436">
        <v>158</v>
      </c>
      <c r="H1174" s="436">
        <v>167</v>
      </c>
      <c r="I1174" s="436">
        <v>180</v>
      </c>
      <c r="J1174" s="436">
        <v>148</v>
      </c>
      <c r="K1174" s="436">
        <v>188</v>
      </c>
      <c r="L1174" s="436">
        <v>148</v>
      </c>
      <c r="M1174" s="436">
        <v>172</v>
      </c>
      <c r="N1174" s="437">
        <v>1338</v>
      </c>
    </row>
    <row r="1175" spans="1:14" x14ac:dyDescent="0.45">
      <c r="A1175" s="425" t="s">
        <v>4452</v>
      </c>
      <c r="B1175" s="436"/>
      <c r="C1175" s="436"/>
      <c r="D1175" s="436"/>
      <c r="E1175" s="436"/>
      <c r="F1175" s="436">
        <v>110</v>
      </c>
      <c r="G1175" s="436">
        <v>80</v>
      </c>
      <c r="H1175" s="436">
        <v>73</v>
      </c>
      <c r="I1175" s="436">
        <v>96</v>
      </c>
      <c r="J1175" s="436">
        <v>79</v>
      </c>
      <c r="K1175" s="436">
        <v>97</v>
      </c>
      <c r="L1175" s="436">
        <v>96</v>
      </c>
      <c r="M1175" s="436">
        <v>102</v>
      </c>
      <c r="N1175" s="437">
        <v>733</v>
      </c>
    </row>
    <row r="1176" spans="1:14" x14ac:dyDescent="0.45">
      <c r="A1176" s="425" t="s">
        <v>4451</v>
      </c>
      <c r="B1176" s="436">
        <v>108</v>
      </c>
      <c r="C1176" s="436">
        <v>103</v>
      </c>
      <c r="D1176" s="436">
        <v>91</v>
      </c>
      <c r="E1176" s="436">
        <v>120</v>
      </c>
      <c r="F1176" s="436"/>
      <c r="G1176" s="436"/>
      <c r="H1176" s="436"/>
      <c r="I1176" s="436"/>
      <c r="J1176" s="436"/>
      <c r="K1176" s="436"/>
      <c r="L1176" s="436"/>
      <c r="M1176" s="436"/>
      <c r="N1176" s="437">
        <v>422</v>
      </c>
    </row>
    <row r="1177" spans="1:14" x14ac:dyDescent="0.45">
      <c r="A1177" s="425" t="s">
        <v>4454</v>
      </c>
      <c r="B1177" s="436">
        <v>316</v>
      </c>
      <c r="C1177" s="436">
        <v>328</v>
      </c>
      <c r="D1177" s="436"/>
      <c r="E1177" s="436"/>
      <c r="F1177" s="436"/>
      <c r="G1177" s="436"/>
      <c r="H1177" s="436"/>
      <c r="I1177" s="436"/>
      <c r="J1177" s="436"/>
      <c r="K1177" s="436"/>
      <c r="L1177" s="436"/>
      <c r="M1177" s="436"/>
      <c r="N1177" s="437">
        <v>644</v>
      </c>
    </row>
    <row r="1178" spans="1:14" x14ac:dyDescent="0.45">
      <c r="A1178" s="425" t="s">
        <v>4455</v>
      </c>
      <c r="B1178" s="436"/>
      <c r="C1178" s="436"/>
      <c r="D1178" s="436">
        <v>299</v>
      </c>
      <c r="E1178" s="436">
        <v>342</v>
      </c>
      <c r="F1178" s="436"/>
      <c r="G1178" s="436"/>
      <c r="H1178" s="436"/>
      <c r="I1178" s="436"/>
      <c r="J1178" s="436"/>
      <c r="K1178" s="436"/>
      <c r="L1178" s="436"/>
      <c r="M1178" s="436"/>
      <c r="N1178" s="437">
        <v>641</v>
      </c>
    </row>
    <row r="1179" spans="1:14" x14ac:dyDescent="0.45">
      <c r="A1179" s="425" t="s">
        <v>4453</v>
      </c>
      <c r="B1179" s="436"/>
      <c r="C1179" s="436"/>
      <c r="D1179" s="436"/>
      <c r="E1179" s="436"/>
      <c r="F1179" s="436">
        <v>339</v>
      </c>
      <c r="G1179" s="436">
        <v>329</v>
      </c>
      <c r="H1179" s="436">
        <v>294</v>
      </c>
      <c r="I1179" s="436">
        <v>318</v>
      </c>
      <c r="J1179" s="436">
        <v>315</v>
      </c>
      <c r="K1179" s="436">
        <v>310</v>
      </c>
      <c r="L1179" s="436">
        <v>350</v>
      </c>
      <c r="M1179" s="436">
        <v>329</v>
      </c>
      <c r="N1179" s="437">
        <v>2584</v>
      </c>
    </row>
    <row r="1180" spans="1:14" x14ac:dyDescent="0.45">
      <c r="A1180" s="425" t="s">
        <v>3954</v>
      </c>
      <c r="B1180" s="436">
        <v>132</v>
      </c>
      <c r="C1180" s="436">
        <v>118</v>
      </c>
      <c r="D1180" s="436">
        <v>139</v>
      </c>
      <c r="E1180" s="436">
        <v>138</v>
      </c>
      <c r="F1180" s="436"/>
      <c r="G1180" s="436"/>
      <c r="H1180" s="436"/>
      <c r="I1180" s="436"/>
      <c r="J1180" s="436"/>
      <c r="K1180" s="436"/>
      <c r="L1180" s="436"/>
      <c r="M1180" s="436"/>
      <c r="N1180" s="437">
        <v>527</v>
      </c>
    </row>
    <row r="1181" spans="1:14" x14ac:dyDescent="0.45">
      <c r="A1181" s="425" t="s">
        <v>3953</v>
      </c>
      <c r="B1181" s="436">
        <v>123</v>
      </c>
      <c r="C1181" s="436">
        <v>117</v>
      </c>
      <c r="D1181" s="436">
        <v>152</v>
      </c>
      <c r="E1181" s="436">
        <v>135</v>
      </c>
      <c r="F1181" s="436"/>
      <c r="G1181" s="436"/>
      <c r="H1181" s="436"/>
      <c r="I1181" s="436"/>
      <c r="J1181" s="436"/>
      <c r="K1181" s="436"/>
      <c r="L1181" s="436"/>
      <c r="M1181" s="436"/>
      <c r="N1181" s="437">
        <v>527</v>
      </c>
    </row>
    <row r="1182" spans="1:14" x14ac:dyDescent="0.45">
      <c r="A1182" s="425" t="s">
        <v>3952</v>
      </c>
      <c r="B1182" s="436"/>
      <c r="C1182" s="436"/>
      <c r="D1182" s="436"/>
      <c r="E1182" s="436"/>
      <c r="F1182" s="436">
        <v>272</v>
      </c>
      <c r="G1182" s="436">
        <v>285</v>
      </c>
      <c r="H1182" s="436">
        <v>291</v>
      </c>
      <c r="I1182" s="436">
        <v>328</v>
      </c>
      <c r="J1182" s="436">
        <v>302</v>
      </c>
      <c r="K1182" s="436">
        <v>294</v>
      </c>
      <c r="L1182" s="436">
        <v>297</v>
      </c>
      <c r="M1182" s="436">
        <v>301</v>
      </c>
      <c r="N1182" s="437">
        <v>2370</v>
      </c>
    </row>
    <row r="1183" spans="1:14" x14ac:dyDescent="0.45">
      <c r="A1183" s="425" t="s">
        <v>3730</v>
      </c>
      <c r="B1183" s="436">
        <v>42</v>
      </c>
      <c r="C1183" s="436">
        <v>57</v>
      </c>
      <c r="D1183" s="436">
        <v>35</v>
      </c>
      <c r="E1183" s="436">
        <v>55</v>
      </c>
      <c r="F1183" s="436"/>
      <c r="G1183" s="436"/>
      <c r="H1183" s="436"/>
      <c r="I1183" s="436"/>
      <c r="J1183" s="436"/>
      <c r="K1183" s="436"/>
      <c r="L1183" s="436"/>
      <c r="M1183" s="436"/>
      <c r="N1183" s="437">
        <v>189</v>
      </c>
    </row>
    <row r="1184" spans="1:14" x14ac:dyDescent="0.45">
      <c r="A1184" s="425" t="s">
        <v>3729</v>
      </c>
      <c r="B1184" s="436"/>
      <c r="C1184" s="436"/>
      <c r="D1184" s="436"/>
      <c r="E1184" s="436"/>
      <c r="F1184" s="436">
        <v>51</v>
      </c>
      <c r="G1184" s="436">
        <v>48</v>
      </c>
      <c r="H1184" s="436">
        <v>44</v>
      </c>
      <c r="I1184" s="436">
        <v>61</v>
      </c>
      <c r="J1184" s="436">
        <v>53</v>
      </c>
      <c r="K1184" s="436">
        <v>50</v>
      </c>
      <c r="L1184" s="436">
        <v>51</v>
      </c>
      <c r="M1184" s="436">
        <v>44</v>
      </c>
      <c r="N1184" s="437">
        <v>402</v>
      </c>
    </row>
    <row r="1185" spans="1:14" x14ac:dyDescent="0.45">
      <c r="A1185" s="425" t="s">
        <v>4169</v>
      </c>
      <c r="B1185" s="436">
        <v>66</v>
      </c>
      <c r="C1185" s="436">
        <v>54</v>
      </c>
      <c r="D1185" s="436">
        <v>58</v>
      </c>
      <c r="E1185" s="436">
        <v>71</v>
      </c>
      <c r="F1185" s="436">
        <v>56</v>
      </c>
      <c r="G1185" s="436">
        <v>70</v>
      </c>
      <c r="H1185" s="436">
        <v>44</v>
      </c>
      <c r="I1185" s="436">
        <v>44</v>
      </c>
      <c r="J1185" s="436">
        <v>21</v>
      </c>
      <c r="K1185" s="436">
        <v>33</v>
      </c>
      <c r="L1185" s="436">
        <v>25</v>
      </c>
      <c r="M1185" s="436">
        <v>30</v>
      </c>
      <c r="N1185" s="437">
        <v>572</v>
      </c>
    </row>
    <row r="1186" spans="1:14" x14ac:dyDescent="0.45">
      <c r="A1186" s="425" t="s">
        <v>3731</v>
      </c>
      <c r="B1186" s="436">
        <v>57</v>
      </c>
      <c r="C1186" s="436">
        <v>39</v>
      </c>
      <c r="D1186" s="436">
        <v>41</v>
      </c>
      <c r="E1186" s="436">
        <v>41</v>
      </c>
      <c r="F1186" s="436">
        <v>40</v>
      </c>
      <c r="G1186" s="436">
        <v>39</v>
      </c>
      <c r="H1186" s="436">
        <v>35</v>
      </c>
      <c r="I1186" s="436">
        <v>60</v>
      </c>
      <c r="J1186" s="436">
        <v>43</v>
      </c>
      <c r="K1186" s="436">
        <v>35</v>
      </c>
      <c r="L1186" s="436">
        <v>30</v>
      </c>
      <c r="M1186" s="436">
        <v>34</v>
      </c>
      <c r="N1186" s="437">
        <v>494</v>
      </c>
    </row>
    <row r="1187" spans="1:14" x14ac:dyDescent="0.45">
      <c r="A1187" s="425" t="s">
        <v>4311</v>
      </c>
      <c r="B1187" s="436"/>
      <c r="C1187" s="436"/>
      <c r="D1187" s="436"/>
      <c r="E1187" s="436"/>
      <c r="F1187" s="436"/>
      <c r="G1187" s="436"/>
      <c r="H1187" s="436">
        <v>207</v>
      </c>
      <c r="I1187" s="436">
        <v>207</v>
      </c>
      <c r="J1187" s="436">
        <v>190</v>
      </c>
      <c r="K1187" s="436">
        <v>199</v>
      </c>
      <c r="L1187" s="436">
        <v>221</v>
      </c>
      <c r="M1187" s="436">
        <v>226</v>
      </c>
      <c r="N1187" s="437">
        <v>1250</v>
      </c>
    </row>
    <row r="1188" spans="1:14" x14ac:dyDescent="0.45">
      <c r="A1188" s="425" t="s">
        <v>4312</v>
      </c>
      <c r="B1188" s="436"/>
      <c r="C1188" s="436"/>
      <c r="D1188" s="436">
        <v>194</v>
      </c>
      <c r="E1188" s="436">
        <v>208</v>
      </c>
      <c r="F1188" s="436">
        <v>179</v>
      </c>
      <c r="G1188" s="436">
        <v>227</v>
      </c>
      <c r="H1188" s="436"/>
      <c r="I1188" s="436"/>
      <c r="J1188" s="436"/>
      <c r="K1188" s="436">
        <v>1</v>
      </c>
      <c r="L1188" s="436"/>
      <c r="M1188" s="436"/>
      <c r="N1188" s="437">
        <v>809</v>
      </c>
    </row>
    <row r="1189" spans="1:14" x14ac:dyDescent="0.45">
      <c r="A1189" s="425" t="s">
        <v>4313</v>
      </c>
      <c r="B1189" s="436">
        <v>188</v>
      </c>
      <c r="C1189" s="436">
        <v>218</v>
      </c>
      <c r="D1189" s="436"/>
      <c r="E1189" s="436"/>
      <c r="F1189" s="436"/>
      <c r="G1189" s="436"/>
      <c r="H1189" s="436"/>
      <c r="I1189" s="436"/>
      <c r="J1189" s="436"/>
      <c r="K1189" s="436"/>
      <c r="L1189" s="436"/>
      <c r="M1189" s="436"/>
      <c r="N1189" s="437">
        <v>406</v>
      </c>
    </row>
    <row r="1190" spans="1:14" x14ac:dyDescent="0.45">
      <c r="A1190" s="425" t="s">
        <v>3643</v>
      </c>
      <c r="B1190" s="436">
        <v>15</v>
      </c>
      <c r="C1190" s="436">
        <v>24</v>
      </c>
      <c r="D1190" s="436">
        <v>18</v>
      </c>
      <c r="E1190" s="436">
        <v>22</v>
      </c>
      <c r="F1190" s="436">
        <v>18</v>
      </c>
      <c r="G1190" s="436">
        <v>20</v>
      </c>
      <c r="H1190" s="436">
        <v>16</v>
      </c>
      <c r="I1190" s="436">
        <v>19</v>
      </c>
      <c r="J1190" s="436">
        <v>17</v>
      </c>
      <c r="K1190" s="436">
        <v>23</v>
      </c>
      <c r="L1190" s="436">
        <v>17</v>
      </c>
      <c r="M1190" s="436">
        <v>20</v>
      </c>
      <c r="N1190" s="437">
        <v>229</v>
      </c>
    </row>
    <row r="1191" spans="1:14" x14ac:dyDescent="0.45">
      <c r="A1191" s="425" t="s">
        <v>4234</v>
      </c>
      <c r="B1191" s="436">
        <v>17</v>
      </c>
      <c r="C1191" s="436">
        <v>21</v>
      </c>
      <c r="D1191" s="436">
        <v>29</v>
      </c>
      <c r="E1191" s="436">
        <v>23</v>
      </c>
      <c r="F1191" s="436">
        <v>23</v>
      </c>
      <c r="G1191" s="436">
        <v>22</v>
      </c>
      <c r="H1191" s="436">
        <v>19</v>
      </c>
      <c r="I1191" s="436">
        <v>24</v>
      </c>
      <c r="J1191" s="436">
        <v>18</v>
      </c>
      <c r="K1191" s="436">
        <v>19</v>
      </c>
      <c r="L1191" s="436">
        <v>24</v>
      </c>
      <c r="M1191" s="436">
        <v>29</v>
      </c>
      <c r="N1191" s="437">
        <v>268</v>
      </c>
    </row>
    <row r="1192" spans="1:14" x14ac:dyDescent="0.45">
      <c r="A1192" s="425" t="s">
        <v>4196</v>
      </c>
      <c r="B1192" s="436"/>
      <c r="C1192" s="436"/>
      <c r="D1192" s="436"/>
      <c r="E1192" s="436"/>
      <c r="F1192" s="436">
        <v>9</v>
      </c>
      <c r="G1192" s="436">
        <v>7</v>
      </c>
      <c r="H1192" s="436">
        <v>15</v>
      </c>
      <c r="I1192" s="436">
        <v>11</v>
      </c>
      <c r="J1192" s="436">
        <v>12</v>
      </c>
      <c r="K1192" s="436">
        <v>10</v>
      </c>
      <c r="L1192" s="436">
        <v>31</v>
      </c>
      <c r="M1192" s="436">
        <v>13</v>
      </c>
      <c r="N1192" s="437">
        <v>108</v>
      </c>
    </row>
    <row r="1193" spans="1:14" x14ac:dyDescent="0.45">
      <c r="A1193" s="425" t="s">
        <v>4290</v>
      </c>
      <c r="B1193" s="436">
        <v>27</v>
      </c>
      <c r="C1193" s="436">
        <v>27</v>
      </c>
      <c r="D1193" s="436">
        <v>22</v>
      </c>
      <c r="E1193" s="436">
        <v>32</v>
      </c>
      <c r="F1193" s="436">
        <v>30</v>
      </c>
      <c r="G1193" s="436">
        <v>25</v>
      </c>
      <c r="H1193" s="436">
        <v>25</v>
      </c>
      <c r="I1193" s="436">
        <v>25</v>
      </c>
      <c r="J1193" s="436">
        <v>35</v>
      </c>
      <c r="K1193" s="436">
        <v>27</v>
      </c>
      <c r="L1193" s="436">
        <v>19</v>
      </c>
      <c r="M1193" s="436">
        <v>23</v>
      </c>
      <c r="N1193" s="437">
        <v>317</v>
      </c>
    </row>
    <row r="1194" spans="1:14" x14ac:dyDescent="0.45">
      <c r="A1194" s="425" t="s">
        <v>4171</v>
      </c>
      <c r="B1194" s="436"/>
      <c r="C1194" s="436"/>
      <c r="D1194" s="436"/>
      <c r="E1194" s="436"/>
      <c r="F1194" s="436">
        <v>86</v>
      </c>
      <c r="G1194" s="436">
        <v>100</v>
      </c>
      <c r="H1194" s="436">
        <v>86</v>
      </c>
      <c r="I1194" s="436">
        <v>79</v>
      </c>
      <c r="J1194" s="436">
        <v>90</v>
      </c>
      <c r="K1194" s="436">
        <v>81</v>
      </c>
      <c r="L1194" s="436">
        <v>92</v>
      </c>
      <c r="M1194" s="436">
        <v>101</v>
      </c>
      <c r="N1194" s="437">
        <v>715</v>
      </c>
    </row>
    <row r="1195" spans="1:14" x14ac:dyDescent="0.45">
      <c r="A1195" s="425" t="s">
        <v>4170</v>
      </c>
      <c r="B1195" s="436">
        <v>112</v>
      </c>
      <c r="C1195" s="436">
        <v>109</v>
      </c>
      <c r="D1195" s="436">
        <v>113</v>
      </c>
      <c r="E1195" s="436">
        <v>126</v>
      </c>
      <c r="F1195" s="436"/>
      <c r="G1195" s="436"/>
      <c r="H1195" s="436"/>
      <c r="I1195" s="436"/>
      <c r="J1195" s="436"/>
      <c r="K1195" s="436"/>
      <c r="L1195" s="436"/>
      <c r="M1195" s="436"/>
      <c r="N1195" s="437">
        <v>460</v>
      </c>
    </row>
    <row r="1196" spans="1:14" x14ac:dyDescent="0.45">
      <c r="A1196" s="425" t="s">
        <v>4178</v>
      </c>
      <c r="B1196" s="436"/>
      <c r="C1196" s="436"/>
      <c r="D1196" s="436"/>
      <c r="E1196" s="436"/>
      <c r="F1196" s="436">
        <v>65</v>
      </c>
      <c r="G1196" s="436">
        <v>76</v>
      </c>
      <c r="H1196" s="436">
        <v>57</v>
      </c>
      <c r="I1196" s="436">
        <v>75</v>
      </c>
      <c r="J1196" s="436">
        <v>48</v>
      </c>
      <c r="K1196" s="436">
        <v>38</v>
      </c>
      <c r="L1196" s="436">
        <v>47</v>
      </c>
      <c r="M1196" s="436">
        <v>61</v>
      </c>
      <c r="N1196" s="437">
        <v>467</v>
      </c>
    </row>
    <row r="1197" spans="1:14" x14ac:dyDescent="0.45">
      <c r="A1197" s="425" t="s">
        <v>4179</v>
      </c>
      <c r="B1197" s="436">
        <v>76</v>
      </c>
      <c r="C1197" s="436">
        <v>62</v>
      </c>
      <c r="D1197" s="436">
        <v>52</v>
      </c>
      <c r="E1197" s="436">
        <v>74</v>
      </c>
      <c r="F1197" s="436"/>
      <c r="G1197" s="436"/>
      <c r="H1197" s="436"/>
      <c r="I1197" s="436"/>
      <c r="J1197" s="436"/>
      <c r="K1197" s="436"/>
      <c r="L1197" s="436"/>
      <c r="M1197" s="436"/>
      <c r="N1197" s="437">
        <v>264</v>
      </c>
    </row>
    <row r="1198" spans="1:14" x14ac:dyDescent="0.45">
      <c r="A1198" s="425" t="s">
        <v>4789</v>
      </c>
      <c r="B1198" s="436">
        <v>49</v>
      </c>
      <c r="C1198" s="436">
        <v>33</v>
      </c>
      <c r="D1198" s="436">
        <v>37</v>
      </c>
      <c r="E1198" s="436">
        <v>42</v>
      </c>
      <c r="F1198" s="436">
        <v>50</v>
      </c>
      <c r="G1198" s="436">
        <v>44</v>
      </c>
      <c r="H1198" s="436">
        <v>47</v>
      </c>
      <c r="I1198" s="436">
        <v>50</v>
      </c>
      <c r="J1198" s="436">
        <v>57</v>
      </c>
      <c r="K1198" s="436">
        <v>34</v>
      </c>
      <c r="L1198" s="436">
        <v>30</v>
      </c>
      <c r="M1198" s="436">
        <v>43</v>
      </c>
      <c r="N1198" s="437">
        <v>516</v>
      </c>
    </row>
    <row r="1199" spans="1:14" x14ac:dyDescent="0.45">
      <c r="A1199" s="425" t="s">
        <v>4778</v>
      </c>
      <c r="B1199" s="436">
        <v>93</v>
      </c>
      <c r="C1199" s="436">
        <v>82</v>
      </c>
      <c r="D1199" s="436">
        <v>84</v>
      </c>
      <c r="E1199" s="436">
        <v>89</v>
      </c>
      <c r="F1199" s="436"/>
      <c r="G1199" s="436"/>
      <c r="H1199" s="436"/>
      <c r="I1199" s="436"/>
      <c r="J1199" s="436"/>
      <c r="K1199" s="436"/>
      <c r="L1199" s="436"/>
      <c r="M1199" s="436"/>
      <c r="N1199" s="437">
        <v>348</v>
      </c>
    </row>
    <row r="1200" spans="1:14" x14ac:dyDescent="0.45">
      <c r="A1200" s="425" t="s">
        <v>4777</v>
      </c>
      <c r="B1200" s="436"/>
      <c r="C1200" s="436"/>
      <c r="D1200" s="436"/>
      <c r="E1200" s="436"/>
      <c r="F1200" s="436">
        <v>81</v>
      </c>
      <c r="G1200" s="436">
        <v>111</v>
      </c>
      <c r="H1200" s="436">
        <v>84</v>
      </c>
      <c r="I1200" s="436">
        <v>83</v>
      </c>
      <c r="J1200" s="436">
        <v>79</v>
      </c>
      <c r="K1200" s="436">
        <v>80</v>
      </c>
      <c r="L1200" s="436">
        <v>88</v>
      </c>
      <c r="M1200" s="436">
        <v>94</v>
      </c>
      <c r="N1200" s="437">
        <v>700</v>
      </c>
    </row>
    <row r="1201" spans="1:14" x14ac:dyDescent="0.45">
      <c r="A1201" s="425" t="s">
        <v>13876</v>
      </c>
      <c r="B1201" s="436"/>
      <c r="C1201" s="436"/>
      <c r="D1201" s="436"/>
      <c r="E1201" s="436"/>
      <c r="F1201" s="436">
        <v>67</v>
      </c>
      <c r="G1201" s="436">
        <v>76</v>
      </c>
      <c r="H1201" s="436">
        <v>58</v>
      </c>
      <c r="I1201" s="436">
        <v>87</v>
      </c>
      <c r="J1201" s="436">
        <v>73</v>
      </c>
      <c r="K1201" s="436">
        <v>63</v>
      </c>
      <c r="L1201" s="436">
        <v>51</v>
      </c>
      <c r="M1201" s="436">
        <v>51</v>
      </c>
      <c r="N1201" s="437">
        <v>526</v>
      </c>
    </row>
    <row r="1202" spans="1:14" x14ac:dyDescent="0.45">
      <c r="A1202" s="425" t="s">
        <v>3645</v>
      </c>
      <c r="B1202" s="436"/>
      <c r="C1202" s="436"/>
      <c r="D1202" s="436"/>
      <c r="E1202" s="436">
        <v>1</v>
      </c>
      <c r="F1202" s="436">
        <v>9</v>
      </c>
      <c r="G1202" s="436">
        <v>10</v>
      </c>
      <c r="H1202" s="436">
        <v>12</v>
      </c>
      <c r="I1202" s="436">
        <v>18</v>
      </c>
      <c r="J1202" s="436">
        <v>16</v>
      </c>
      <c r="K1202" s="436">
        <v>17</v>
      </c>
      <c r="L1202" s="436">
        <v>12</v>
      </c>
      <c r="M1202" s="436">
        <v>19</v>
      </c>
      <c r="N1202" s="437">
        <v>114</v>
      </c>
    </row>
    <row r="1203" spans="1:14" x14ac:dyDescent="0.45">
      <c r="A1203" s="425" t="s">
        <v>4720</v>
      </c>
      <c r="B1203" s="436">
        <v>61</v>
      </c>
      <c r="C1203" s="436">
        <v>59</v>
      </c>
      <c r="D1203" s="436">
        <v>53</v>
      </c>
      <c r="E1203" s="436">
        <v>59</v>
      </c>
      <c r="F1203" s="436"/>
      <c r="G1203" s="436"/>
      <c r="H1203" s="436"/>
      <c r="I1203" s="436"/>
      <c r="J1203" s="436"/>
      <c r="K1203" s="436"/>
      <c r="L1203" s="436"/>
      <c r="M1203" s="436"/>
      <c r="N1203" s="437">
        <v>232</v>
      </c>
    </row>
    <row r="1204" spans="1:14" x14ac:dyDescent="0.45">
      <c r="A1204" s="425" t="s">
        <v>3818</v>
      </c>
      <c r="B1204" s="436">
        <v>13</v>
      </c>
      <c r="C1204" s="436">
        <v>7</v>
      </c>
      <c r="D1204" s="436">
        <v>12</v>
      </c>
      <c r="E1204" s="436">
        <v>15</v>
      </c>
      <c r="F1204" s="436">
        <v>15</v>
      </c>
      <c r="G1204" s="436">
        <v>13</v>
      </c>
      <c r="H1204" s="436">
        <v>13</v>
      </c>
      <c r="I1204" s="436">
        <v>11</v>
      </c>
      <c r="J1204" s="436">
        <v>10</v>
      </c>
      <c r="K1204" s="436">
        <v>9</v>
      </c>
      <c r="L1204" s="436">
        <v>12</v>
      </c>
      <c r="M1204" s="436">
        <v>7</v>
      </c>
      <c r="N1204" s="437">
        <v>137</v>
      </c>
    </row>
    <row r="1205" spans="1:14" x14ac:dyDescent="0.45">
      <c r="A1205" s="425" t="s">
        <v>14168</v>
      </c>
      <c r="B1205" s="436"/>
      <c r="C1205" s="436"/>
      <c r="D1205" s="436"/>
      <c r="E1205" s="436">
        <v>1</v>
      </c>
      <c r="F1205" s="436">
        <v>1</v>
      </c>
      <c r="G1205" s="436"/>
      <c r="H1205" s="436"/>
      <c r="I1205" s="436"/>
      <c r="J1205" s="436"/>
      <c r="K1205" s="436">
        <v>1</v>
      </c>
      <c r="L1205" s="436"/>
      <c r="M1205" s="436"/>
      <c r="N1205" s="437">
        <v>3</v>
      </c>
    </row>
    <row r="1206" spans="1:14" x14ac:dyDescent="0.45">
      <c r="A1206" s="425" t="s">
        <v>3844</v>
      </c>
      <c r="B1206" s="436">
        <v>73</v>
      </c>
      <c r="C1206" s="436">
        <v>79</v>
      </c>
      <c r="D1206" s="436">
        <v>83</v>
      </c>
      <c r="E1206" s="436">
        <v>69</v>
      </c>
      <c r="F1206" s="436">
        <v>2</v>
      </c>
      <c r="G1206" s="436"/>
      <c r="H1206" s="436"/>
      <c r="I1206" s="436"/>
      <c r="J1206" s="436"/>
      <c r="K1206" s="436"/>
      <c r="L1206" s="436"/>
      <c r="M1206" s="436"/>
      <c r="N1206" s="437">
        <v>306</v>
      </c>
    </row>
    <row r="1207" spans="1:14" x14ac:dyDescent="0.45">
      <c r="A1207" s="425" t="s">
        <v>3843</v>
      </c>
      <c r="B1207" s="436"/>
      <c r="C1207" s="436"/>
      <c r="D1207" s="436"/>
      <c r="E1207" s="436"/>
      <c r="F1207" s="436">
        <v>65</v>
      </c>
      <c r="G1207" s="436">
        <v>65</v>
      </c>
      <c r="H1207" s="436">
        <v>65</v>
      </c>
      <c r="I1207" s="436">
        <v>82</v>
      </c>
      <c r="J1207" s="436">
        <v>57</v>
      </c>
      <c r="K1207" s="436">
        <v>75</v>
      </c>
      <c r="L1207" s="436">
        <v>51</v>
      </c>
      <c r="M1207" s="436">
        <v>67</v>
      </c>
      <c r="N1207" s="437">
        <v>527</v>
      </c>
    </row>
    <row r="1208" spans="1:14" x14ac:dyDescent="0.45">
      <c r="A1208" s="425" t="s">
        <v>4220</v>
      </c>
      <c r="B1208" s="436">
        <v>69</v>
      </c>
      <c r="C1208" s="436">
        <v>54</v>
      </c>
      <c r="D1208" s="436">
        <v>62</v>
      </c>
      <c r="E1208" s="436">
        <v>68</v>
      </c>
      <c r="F1208" s="436">
        <v>52</v>
      </c>
      <c r="G1208" s="436">
        <v>47</v>
      </c>
      <c r="H1208" s="436">
        <v>60</v>
      </c>
      <c r="I1208" s="436">
        <v>61</v>
      </c>
      <c r="J1208" s="436">
        <v>50</v>
      </c>
      <c r="K1208" s="436">
        <v>51</v>
      </c>
      <c r="L1208" s="436">
        <v>56</v>
      </c>
      <c r="M1208" s="436">
        <v>44</v>
      </c>
      <c r="N1208" s="437">
        <v>674</v>
      </c>
    </row>
    <row r="1209" spans="1:14" x14ac:dyDescent="0.45">
      <c r="A1209" s="425" t="s">
        <v>4491</v>
      </c>
      <c r="B1209" s="436"/>
      <c r="C1209" s="436"/>
      <c r="D1209" s="436"/>
      <c r="E1209" s="436"/>
      <c r="F1209" s="436">
        <v>307</v>
      </c>
      <c r="G1209" s="436">
        <v>350</v>
      </c>
      <c r="H1209" s="436">
        <v>285</v>
      </c>
      <c r="I1209" s="436">
        <v>269</v>
      </c>
      <c r="J1209" s="436">
        <v>293</v>
      </c>
      <c r="K1209" s="436">
        <v>268</v>
      </c>
      <c r="L1209" s="436">
        <v>258</v>
      </c>
      <c r="M1209" s="436">
        <v>288</v>
      </c>
      <c r="N1209" s="437">
        <v>2318</v>
      </c>
    </row>
    <row r="1210" spans="1:14" x14ac:dyDescent="0.45">
      <c r="A1210" s="425" t="s">
        <v>4490</v>
      </c>
      <c r="B1210" s="436">
        <v>148</v>
      </c>
      <c r="C1210" s="436">
        <v>126</v>
      </c>
      <c r="D1210" s="436">
        <v>145</v>
      </c>
      <c r="E1210" s="436">
        <v>141</v>
      </c>
      <c r="F1210" s="436"/>
      <c r="G1210" s="436"/>
      <c r="H1210" s="436"/>
      <c r="I1210" s="436"/>
      <c r="J1210" s="436"/>
      <c r="K1210" s="436"/>
      <c r="L1210" s="436"/>
      <c r="M1210" s="436"/>
      <c r="N1210" s="437">
        <v>560</v>
      </c>
    </row>
    <row r="1211" spans="1:14" x14ac:dyDescent="0.45">
      <c r="A1211" s="425" t="s">
        <v>4492</v>
      </c>
      <c r="B1211" s="436">
        <v>146</v>
      </c>
      <c r="C1211" s="436">
        <v>153</v>
      </c>
      <c r="D1211" s="436">
        <v>153</v>
      </c>
      <c r="E1211" s="436">
        <v>155</v>
      </c>
      <c r="F1211" s="436"/>
      <c r="G1211" s="436"/>
      <c r="H1211" s="436"/>
      <c r="I1211" s="436"/>
      <c r="J1211" s="436"/>
      <c r="K1211" s="436"/>
      <c r="L1211" s="436"/>
      <c r="M1211" s="436"/>
      <c r="N1211" s="437">
        <v>607</v>
      </c>
    </row>
    <row r="1212" spans="1:14" x14ac:dyDescent="0.45">
      <c r="A1212" s="425" t="s">
        <v>3640</v>
      </c>
      <c r="B1212" s="436">
        <v>125</v>
      </c>
      <c r="C1212" s="436">
        <v>124</v>
      </c>
      <c r="D1212" s="436">
        <v>119</v>
      </c>
      <c r="E1212" s="436">
        <v>148</v>
      </c>
      <c r="F1212" s="436"/>
      <c r="G1212" s="436"/>
      <c r="H1212" s="436"/>
      <c r="I1212" s="436"/>
      <c r="J1212" s="436"/>
      <c r="K1212" s="436"/>
      <c r="L1212" s="436"/>
      <c r="M1212" s="436"/>
      <c r="N1212" s="437">
        <v>516</v>
      </c>
    </row>
    <row r="1213" spans="1:14" x14ac:dyDescent="0.45">
      <c r="A1213" s="425" t="s">
        <v>3639</v>
      </c>
      <c r="B1213" s="436"/>
      <c r="C1213" s="436"/>
      <c r="D1213" s="436"/>
      <c r="E1213" s="436"/>
      <c r="F1213" s="436">
        <v>149</v>
      </c>
      <c r="G1213" s="436">
        <v>120</v>
      </c>
      <c r="H1213" s="436">
        <v>141</v>
      </c>
      <c r="I1213" s="436">
        <v>122</v>
      </c>
      <c r="J1213" s="436">
        <v>117</v>
      </c>
      <c r="K1213" s="436">
        <v>129</v>
      </c>
      <c r="L1213" s="436">
        <v>131</v>
      </c>
      <c r="M1213" s="436">
        <v>131</v>
      </c>
      <c r="N1213" s="437">
        <v>1040</v>
      </c>
    </row>
    <row r="1214" spans="1:14" x14ac:dyDescent="0.45">
      <c r="A1214" s="425" t="s">
        <v>4779</v>
      </c>
      <c r="B1214" s="436">
        <v>31</v>
      </c>
      <c r="C1214" s="436">
        <v>36</v>
      </c>
      <c r="D1214" s="436">
        <v>39</v>
      </c>
      <c r="E1214" s="436">
        <v>35</v>
      </c>
      <c r="F1214" s="436">
        <v>34</v>
      </c>
      <c r="G1214" s="436">
        <v>46</v>
      </c>
      <c r="H1214" s="436">
        <v>32</v>
      </c>
      <c r="I1214" s="436">
        <v>36</v>
      </c>
      <c r="J1214" s="436">
        <v>34</v>
      </c>
      <c r="K1214" s="436">
        <v>32</v>
      </c>
      <c r="L1214" s="436">
        <v>31</v>
      </c>
      <c r="M1214" s="436">
        <v>35</v>
      </c>
      <c r="N1214" s="437">
        <v>421</v>
      </c>
    </row>
    <row r="1215" spans="1:14" x14ac:dyDescent="0.45">
      <c r="A1215" s="425" t="s">
        <v>4221</v>
      </c>
      <c r="B1215" s="436">
        <v>42</v>
      </c>
      <c r="C1215" s="436">
        <v>63</v>
      </c>
      <c r="D1215" s="436">
        <v>64</v>
      </c>
      <c r="E1215" s="436">
        <v>62</v>
      </c>
      <c r="F1215" s="436">
        <v>52</v>
      </c>
      <c r="G1215" s="436">
        <v>61</v>
      </c>
      <c r="H1215" s="436">
        <v>56</v>
      </c>
      <c r="I1215" s="436">
        <v>44</v>
      </c>
      <c r="J1215" s="436">
        <v>52</v>
      </c>
      <c r="K1215" s="436">
        <v>41</v>
      </c>
      <c r="L1215" s="436">
        <v>43</v>
      </c>
      <c r="M1215" s="436">
        <v>52</v>
      </c>
      <c r="N1215" s="437">
        <v>632</v>
      </c>
    </row>
    <row r="1216" spans="1:14" x14ac:dyDescent="0.45">
      <c r="A1216" s="425" t="s">
        <v>4114</v>
      </c>
      <c r="B1216" s="436">
        <v>44</v>
      </c>
      <c r="C1216" s="436">
        <v>63</v>
      </c>
      <c r="D1216" s="436">
        <v>49</v>
      </c>
      <c r="E1216" s="436">
        <v>69</v>
      </c>
      <c r="F1216" s="436">
        <v>49</v>
      </c>
      <c r="G1216" s="436">
        <v>59</v>
      </c>
      <c r="H1216" s="436">
        <v>66</v>
      </c>
      <c r="I1216" s="436">
        <v>53</v>
      </c>
      <c r="J1216" s="436">
        <v>44</v>
      </c>
      <c r="K1216" s="436">
        <v>50</v>
      </c>
      <c r="L1216" s="436">
        <v>54</v>
      </c>
      <c r="M1216" s="436">
        <v>50</v>
      </c>
      <c r="N1216" s="437">
        <v>650</v>
      </c>
    </row>
    <row r="1217" spans="1:14" x14ac:dyDescent="0.45">
      <c r="A1217" s="425" t="s">
        <v>4266</v>
      </c>
      <c r="B1217" s="436"/>
      <c r="C1217" s="436"/>
      <c r="D1217" s="436">
        <v>91</v>
      </c>
      <c r="E1217" s="436">
        <v>90</v>
      </c>
      <c r="F1217" s="436">
        <v>91</v>
      </c>
      <c r="G1217" s="436">
        <v>85</v>
      </c>
      <c r="H1217" s="436">
        <v>89</v>
      </c>
      <c r="I1217" s="436">
        <v>116</v>
      </c>
      <c r="J1217" s="436">
        <v>76</v>
      </c>
      <c r="K1217" s="436">
        <v>99</v>
      </c>
      <c r="L1217" s="436">
        <v>95</v>
      </c>
      <c r="M1217" s="436">
        <v>89</v>
      </c>
      <c r="N1217" s="437">
        <v>921</v>
      </c>
    </row>
    <row r="1218" spans="1:14" x14ac:dyDescent="0.45">
      <c r="A1218" s="425" t="s">
        <v>14176</v>
      </c>
      <c r="B1218" s="436">
        <v>83</v>
      </c>
      <c r="C1218" s="436">
        <v>77</v>
      </c>
      <c r="D1218" s="436"/>
      <c r="E1218" s="436"/>
      <c r="F1218" s="436"/>
      <c r="G1218" s="436"/>
      <c r="H1218" s="436"/>
      <c r="I1218" s="436"/>
      <c r="J1218" s="436"/>
      <c r="K1218" s="436"/>
      <c r="L1218" s="436"/>
      <c r="M1218" s="436"/>
      <c r="N1218" s="437">
        <v>160</v>
      </c>
    </row>
    <row r="1219" spans="1:14" x14ac:dyDescent="0.45">
      <c r="A1219" s="425" t="s">
        <v>3924</v>
      </c>
      <c r="B1219" s="436">
        <v>10</v>
      </c>
      <c r="C1219" s="436">
        <v>13</v>
      </c>
      <c r="D1219" s="436">
        <v>13</v>
      </c>
      <c r="E1219" s="436">
        <v>12</v>
      </c>
      <c r="F1219" s="436">
        <v>5</v>
      </c>
      <c r="G1219" s="436">
        <v>5</v>
      </c>
      <c r="H1219" s="436">
        <v>8</v>
      </c>
      <c r="I1219" s="436">
        <v>11</v>
      </c>
      <c r="J1219" s="436">
        <v>9</v>
      </c>
      <c r="K1219" s="436">
        <v>14</v>
      </c>
      <c r="L1219" s="436">
        <v>14</v>
      </c>
      <c r="M1219" s="436">
        <v>17</v>
      </c>
      <c r="N1219" s="437">
        <v>131</v>
      </c>
    </row>
    <row r="1220" spans="1:14" x14ac:dyDescent="0.45">
      <c r="A1220" s="425" t="s">
        <v>3997</v>
      </c>
      <c r="B1220" s="436"/>
      <c r="C1220" s="436"/>
      <c r="D1220" s="436"/>
      <c r="E1220" s="436"/>
      <c r="F1220" s="436">
        <v>87</v>
      </c>
      <c r="G1220" s="436">
        <v>91</v>
      </c>
      <c r="H1220" s="436">
        <v>91</v>
      </c>
      <c r="I1220" s="436">
        <v>111</v>
      </c>
      <c r="J1220" s="436">
        <v>72</v>
      </c>
      <c r="K1220" s="436">
        <v>84</v>
      </c>
      <c r="L1220" s="436">
        <v>78</v>
      </c>
      <c r="M1220" s="436">
        <v>99</v>
      </c>
      <c r="N1220" s="437">
        <v>713</v>
      </c>
    </row>
    <row r="1221" spans="1:14" x14ac:dyDescent="0.45">
      <c r="A1221" s="425" t="s">
        <v>3998</v>
      </c>
      <c r="B1221" s="436">
        <v>104</v>
      </c>
      <c r="C1221" s="436">
        <v>84</v>
      </c>
      <c r="D1221" s="436">
        <v>98</v>
      </c>
      <c r="E1221" s="436">
        <v>108</v>
      </c>
      <c r="F1221" s="436"/>
      <c r="G1221" s="436"/>
      <c r="H1221" s="436"/>
      <c r="I1221" s="436"/>
      <c r="J1221" s="436"/>
      <c r="K1221" s="436"/>
      <c r="L1221" s="436"/>
      <c r="M1221" s="436"/>
      <c r="N1221" s="437">
        <v>394</v>
      </c>
    </row>
    <row r="1222" spans="1:14" x14ac:dyDescent="0.45">
      <c r="A1222" s="425" t="s">
        <v>3886</v>
      </c>
      <c r="B1222" s="436"/>
      <c r="C1222" s="436"/>
      <c r="D1222" s="436"/>
      <c r="E1222" s="436"/>
      <c r="F1222" s="436">
        <v>33</v>
      </c>
      <c r="G1222" s="436">
        <v>37</v>
      </c>
      <c r="H1222" s="436">
        <v>39</v>
      </c>
      <c r="I1222" s="436">
        <v>28</v>
      </c>
      <c r="J1222" s="436">
        <v>37</v>
      </c>
      <c r="K1222" s="436">
        <v>36</v>
      </c>
      <c r="L1222" s="436">
        <v>31</v>
      </c>
      <c r="M1222" s="436">
        <v>30</v>
      </c>
      <c r="N1222" s="437">
        <v>271</v>
      </c>
    </row>
    <row r="1223" spans="1:14" x14ac:dyDescent="0.45">
      <c r="A1223" s="425" t="s">
        <v>14084</v>
      </c>
      <c r="B1223" s="436">
        <v>30</v>
      </c>
      <c r="C1223" s="436">
        <v>38</v>
      </c>
      <c r="D1223" s="436">
        <v>33</v>
      </c>
      <c r="E1223" s="436">
        <v>49</v>
      </c>
      <c r="F1223" s="436"/>
      <c r="G1223" s="436"/>
      <c r="H1223" s="436"/>
      <c r="I1223" s="436"/>
      <c r="J1223" s="436"/>
      <c r="K1223" s="436"/>
      <c r="L1223" s="436"/>
      <c r="M1223" s="436"/>
      <c r="N1223" s="437">
        <v>150</v>
      </c>
    </row>
    <row r="1224" spans="1:14" x14ac:dyDescent="0.45">
      <c r="A1224" s="425" t="s">
        <v>4115</v>
      </c>
      <c r="B1224" s="436"/>
      <c r="C1224" s="436"/>
      <c r="D1224" s="436"/>
      <c r="E1224" s="436"/>
      <c r="F1224" s="436">
        <v>135</v>
      </c>
      <c r="G1224" s="436">
        <v>109</v>
      </c>
      <c r="H1224" s="436">
        <v>119</v>
      </c>
      <c r="I1224" s="436">
        <v>123</v>
      </c>
      <c r="J1224" s="436">
        <v>136</v>
      </c>
      <c r="K1224" s="436">
        <v>133</v>
      </c>
      <c r="L1224" s="436">
        <v>131</v>
      </c>
      <c r="M1224" s="436">
        <v>122</v>
      </c>
      <c r="N1224" s="437">
        <v>1008</v>
      </c>
    </row>
    <row r="1225" spans="1:14" x14ac:dyDescent="0.45">
      <c r="A1225" s="425" t="s">
        <v>4116</v>
      </c>
      <c r="B1225" s="436">
        <v>124</v>
      </c>
      <c r="C1225" s="436">
        <v>112</v>
      </c>
      <c r="D1225" s="436">
        <v>130</v>
      </c>
      <c r="E1225" s="436">
        <v>125</v>
      </c>
      <c r="F1225" s="436"/>
      <c r="G1225" s="436"/>
      <c r="H1225" s="436"/>
      <c r="I1225" s="436"/>
      <c r="J1225" s="436"/>
      <c r="K1225" s="436"/>
      <c r="L1225" s="436"/>
      <c r="M1225" s="436"/>
      <c r="N1225" s="437">
        <v>491</v>
      </c>
    </row>
    <row r="1226" spans="1:14" x14ac:dyDescent="0.45">
      <c r="A1226" s="425" t="s">
        <v>3897</v>
      </c>
      <c r="B1226" s="436"/>
      <c r="C1226" s="436"/>
      <c r="D1226" s="436"/>
      <c r="E1226" s="436"/>
      <c r="F1226" s="436">
        <v>72</v>
      </c>
      <c r="G1226" s="436">
        <v>61</v>
      </c>
      <c r="H1226" s="436">
        <v>81</v>
      </c>
      <c r="I1226" s="436">
        <v>75</v>
      </c>
      <c r="J1226" s="436">
        <v>66</v>
      </c>
      <c r="K1226" s="436">
        <v>61</v>
      </c>
      <c r="L1226" s="436">
        <v>60</v>
      </c>
      <c r="M1226" s="436">
        <v>74</v>
      </c>
      <c r="N1226" s="437">
        <v>550</v>
      </c>
    </row>
    <row r="1227" spans="1:14" x14ac:dyDescent="0.45">
      <c r="A1227" s="425" t="s">
        <v>3898</v>
      </c>
      <c r="B1227" s="436">
        <v>65</v>
      </c>
      <c r="C1227" s="436">
        <v>64</v>
      </c>
      <c r="D1227" s="436">
        <v>61</v>
      </c>
      <c r="E1227" s="436">
        <v>65</v>
      </c>
      <c r="F1227" s="436"/>
      <c r="G1227" s="436"/>
      <c r="H1227" s="436"/>
      <c r="I1227" s="436"/>
      <c r="J1227" s="436"/>
      <c r="K1227" s="436"/>
      <c r="L1227" s="436"/>
      <c r="M1227" s="436"/>
      <c r="N1227" s="437">
        <v>255</v>
      </c>
    </row>
    <row r="1228" spans="1:14" x14ac:dyDescent="0.45">
      <c r="A1228" s="425" t="s">
        <v>3758</v>
      </c>
      <c r="B1228" s="436"/>
      <c r="C1228" s="436"/>
      <c r="D1228" s="436"/>
      <c r="E1228" s="436"/>
      <c r="F1228" s="436">
        <v>35</v>
      </c>
      <c r="G1228" s="436">
        <v>32</v>
      </c>
      <c r="H1228" s="436">
        <v>17</v>
      </c>
      <c r="I1228" s="436">
        <v>28</v>
      </c>
      <c r="J1228" s="436">
        <v>22</v>
      </c>
      <c r="K1228" s="436">
        <v>23</v>
      </c>
      <c r="L1228" s="436">
        <v>17</v>
      </c>
      <c r="M1228" s="436">
        <v>29</v>
      </c>
      <c r="N1228" s="437">
        <v>203</v>
      </c>
    </row>
    <row r="1229" spans="1:14" x14ac:dyDescent="0.45">
      <c r="A1229" s="425" t="s">
        <v>3759</v>
      </c>
      <c r="B1229" s="436">
        <v>30</v>
      </c>
      <c r="C1229" s="436">
        <v>31</v>
      </c>
      <c r="D1229" s="436">
        <v>27</v>
      </c>
      <c r="E1229" s="436">
        <v>22</v>
      </c>
      <c r="F1229" s="436"/>
      <c r="G1229" s="436"/>
      <c r="H1229" s="436"/>
      <c r="I1229" s="436"/>
      <c r="J1229" s="436"/>
      <c r="K1229" s="436"/>
      <c r="L1229" s="436"/>
      <c r="M1229" s="436"/>
      <c r="N1229" s="437">
        <v>110</v>
      </c>
    </row>
    <row r="1230" spans="1:14" x14ac:dyDescent="0.45">
      <c r="A1230" s="425" t="s">
        <v>3814</v>
      </c>
      <c r="B1230" s="436"/>
      <c r="C1230" s="436"/>
      <c r="D1230" s="436"/>
      <c r="E1230" s="436"/>
      <c r="F1230" s="436">
        <v>37</v>
      </c>
      <c r="G1230" s="436">
        <v>41</v>
      </c>
      <c r="H1230" s="436">
        <v>42</v>
      </c>
      <c r="I1230" s="436">
        <v>28</v>
      </c>
      <c r="J1230" s="436">
        <v>35</v>
      </c>
      <c r="K1230" s="436">
        <v>49</v>
      </c>
      <c r="L1230" s="436">
        <v>42</v>
      </c>
      <c r="M1230" s="436">
        <v>37</v>
      </c>
      <c r="N1230" s="437">
        <v>311</v>
      </c>
    </row>
    <row r="1231" spans="1:14" x14ac:dyDescent="0.45">
      <c r="A1231" s="425" t="s">
        <v>3815</v>
      </c>
      <c r="B1231" s="436">
        <v>36</v>
      </c>
      <c r="C1231" s="436">
        <v>48</v>
      </c>
      <c r="D1231" s="436">
        <v>61</v>
      </c>
      <c r="E1231" s="436">
        <v>39</v>
      </c>
      <c r="F1231" s="436"/>
      <c r="G1231" s="436"/>
      <c r="H1231" s="436"/>
      <c r="I1231" s="436"/>
      <c r="J1231" s="436"/>
      <c r="K1231" s="436"/>
      <c r="L1231" s="436"/>
      <c r="M1231" s="436"/>
      <c r="N1231" s="437">
        <v>184</v>
      </c>
    </row>
    <row r="1232" spans="1:14" x14ac:dyDescent="0.45">
      <c r="A1232" s="425" t="s">
        <v>3830</v>
      </c>
      <c r="B1232" s="436">
        <v>16</v>
      </c>
      <c r="C1232" s="436">
        <v>22</v>
      </c>
      <c r="D1232" s="436">
        <v>30</v>
      </c>
      <c r="E1232" s="436">
        <v>21</v>
      </c>
      <c r="F1232" s="436">
        <v>30</v>
      </c>
      <c r="G1232" s="436">
        <v>22</v>
      </c>
      <c r="H1232" s="436">
        <v>21</v>
      </c>
      <c r="I1232" s="436">
        <v>21</v>
      </c>
      <c r="J1232" s="436">
        <v>23</v>
      </c>
      <c r="K1232" s="436">
        <v>18</v>
      </c>
      <c r="L1232" s="436">
        <v>19</v>
      </c>
      <c r="M1232" s="436">
        <v>20</v>
      </c>
      <c r="N1232" s="437">
        <v>263</v>
      </c>
    </row>
    <row r="1233" spans="1:14" x14ac:dyDescent="0.45">
      <c r="A1233" s="425" t="s">
        <v>3612</v>
      </c>
      <c r="B1233" s="436">
        <v>32</v>
      </c>
      <c r="C1233" s="436">
        <v>21</v>
      </c>
      <c r="D1233" s="436">
        <v>14</v>
      </c>
      <c r="E1233" s="436">
        <v>28</v>
      </c>
      <c r="F1233" s="436"/>
      <c r="G1233" s="436"/>
      <c r="H1233" s="436"/>
      <c r="I1233" s="436"/>
      <c r="J1233" s="436"/>
      <c r="K1233" s="436"/>
      <c r="L1233" s="436"/>
      <c r="M1233" s="436"/>
      <c r="N1233" s="437">
        <v>95</v>
      </c>
    </row>
    <row r="1234" spans="1:14" x14ac:dyDescent="0.45">
      <c r="A1234" s="425" t="s">
        <v>3610</v>
      </c>
      <c r="B1234" s="436">
        <v>38</v>
      </c>
      <c r="C1234" s="436">
        <v>37</v>
      </c>
      <c r="D1234" s="436">
        <v>45</v>
      </c>
      <c r="E1234" s="436">
        <v>38</v>
      </c>
      <c r="F1234" s="436"/>
      <c r="G1234" s="436"/>
      <c r="H1234" s="436"/>
      <c r="I1234" s="436"/>
      <c r="J1234" s="436"/>
      <c r="K1234" s="436"/>
      <c r="L1234" s="436"/>
      <c r="M1234" s="436"/>
      <c r="N1234" s="437">
        <v>158</v>
      </c>
    </row>
    <row r="1235" spans="1:14" x14ac:dyDescent="0.45">
      <c r="A1235" s="425" t="s">
        <v>18244</v>
      </c>
      <c r="B1235" s="436">
        <v>1</v>
      </c>
      <c r="C1235" s="436">
        <v>1</v>
      </c>
      <c r="D1235" s="436"/>
      <c r="E1235" s="436"/>
      <c r="F1235" s="436"/>
      <c r="G1235" s="436"/>
      <c r="H1235" s="436"/>
      <c r="I1235" s="436"/>
      <c r="J1235" s="436"/>
      <c r="K1235" s="436"/>
      <c r="L1235" s="436"/>
      <c r="M1235" s="436"/>
      <c r="N1235" s="437">
        <v>2</v>
      </c>
    </row>
    <row r="1236" spans="1:14" x14ac:dyDescent="0.45">
      <c r="A1236" s="425" t="s">
        <v>3613</v>
      </c>
      <c r="B1236" s="436">
        <v>29</v>
      </c>
      <c r="C1236" s="436">
        <v>34</v>
      </c>
      <c r="D1236" s="436">
        <v>37</v>
      </c>
      <c r="E1236" s="436">
        <v>29</v>
      </c>
      <c r="F1236" s="436"/>
      <c r="G1236" s="436"/>
      <c r="H1236" s="436"/>
      <c r="I1236" s="436"/>
      <c r="J1236" s="436"/>
      <c r="K1236" s="436"/>
      <c r="L1236" s="436"/>
      <c r="M1236" s="436"/>
      <c r="N1236" s="437">
        <v>129</v>
      </c>
    </row>
    <row r="1237" spans="1:14" x14ac:dyDescent="0.45">
      <c r="A1237" s="425" t="s">
        <v>3611</v>
      </c>
      <c r="B1237" s="436"/>
      <c r="C1237" s="436"/>
      <c r="D1237" s="436"/>
      <c r="E1237" s="436"/>
      <c r="F1237" s="436">
        <v>108</v>
      </c>
      <c r="G1237" s="436">
        <v>101</v>
      </c>
      <c r="H1237" s="436">
        <v>93</v>
      </c>
      <c r="I1237" s="436">
        <v>96</v>
      </c>
      <c r="J1237" s="436">
        <v>95</v>
      </c>
      <c r="K1237" s="436">
        <v>82</v>
      </c>
      <c r="L1237" s="436">
        <v>91</v>
      </c>
      <c r="M1237" s="436">
        <v>67</v>
      </c>
      <c r="N1237" s="437">
        <v>733</v>
      </c>
    </row>
    <row r="1238" spans="1:14" x14ac:dyDescent="0.45">
      <c r="A1238" s="425" t="s">
        <v>4494</v>
      </c>
      <c r="B1238" s="436">
        <v>149</v>
      </c>
      <c r="C1238" s="436">
        <v>193</v>
      </c>
      <c r="D1238" s="436">
        <v>155</v>
      </c>
      <c r="E1238" s="436">
        <v>177</v>
      </c>
      <c r="F1238" s="436"/>
      <c r="G1238" s="436"/>
      <c r="H1238" s="436"/>
      <c r="I1238" s="436"/>
      <c r="J1238" s="436"/>
      <c r="K1238" s="436"/>
      <c r="L1238" s="436"/>
      <c r="M1238" s="436"/>
      <c r="N1238" s="437">
        <v>674</v>
      </c>
    </row>
    <row r="1239" spans="1:14" x14ac:dyDescent="0.45">
      <c r="A1239" s="425" t="s">
        <v>4493</v>
      </c>
      <c r="B1239" s="436"/>
      <c r="C1239" s="436"/>
      <c r="D1239" s="436"/>
      <c r="E1239" s="436"/>
      <c r="F1239" s="436">
        <v>161</v>
      </c>
      <c r="G1239" s="436">
        <v>156</v>
      </c>
      <c r="H1239" s="436">
        <v>175</v>
      </c>
      <c r="I1239" s="436">
        <v>162</v>
      </c>
      <c r="J1239" s="436">
        <v>170</v>
      </c>
      <c r="K1239" s="436">
        <v>180</v>
      </c>
      <c r="L1239" s="436">
        <v>177</v>
      </c>
      <c r="M1239" s="436">
        <v>153</v>
      </c>
      <c r="N1239" s="437">
        <v>1334</v>
      </c>
    </row>
    <row r="1240" spans="1:14" x14ac:dyDescent="0.45">
      <c r="A1240" s="425" t="s">
        <v>4763</v>
      </c>
      <c r="B1240" s="436">
        <v>29</v>
      </c>
      <c r="C1240" s="436">
        <v>39</v>
      </c>
      <c r="D1240" s="436">
        <v>38</v>
      </c>
      <c r="E1240" s="436">
        <v>36</v>
      </c>
      <c r="F1240" s="436">
        <v>35</v>
      </c>
      <c r="G1240" s="436">
        <v>42</v>
      </c>
      <c r="H1240" s="436">
        <v>32</v>
      </c>
      <c r="I1240" s="436">
        <v>37</v>
      </c>
      <c r="J1240" s="436">
        <v>40</v>
      </c>
      <c r="K1240" s="436">
        <v>43</v>
      </c>
      <c r="L1240" s="436">
        <v>65</v>
      </c>
      <c r="M1240" s="436">
        <v>27</v>
      </c>
      <c r="N1240" s="437">
        <v>463</v>
      </c>
    </row>
    <row r="1241" spans="1:14" x14ac:dyDescent="0.45">
      <c r="A1241" s="425" t="s">
        <v>11180</v>
      </c>
      <c r="B1241" s="436">
        <v>36</v>
      </c>
      <c r="C1241" s="436">
        <v>27</v>
      </c>
      <c r="D1241" s="436">
        <v>25</v>
      </c>
      <c r="E1241" s="436">
        <v>18</v>
      </c>
      <c r="F1241" s="436"/>
      <c r="G1241" s="436"/>
      <c r="H1241" s="436"/>
      <c r="I1241" s="436"/>
      <c r="J1241" s="436"/>
      <c r="K1241" s="436"/>
      <c r="L1241" s="436"/>
      <c r="M1241" s="436"/>
      <c r="N1241" s="437">
        <v>106</v>
      </c>
    </row>
    <row r="1242" spans="1:14" x14ac:dyDescent="0.45">
      <c r="A1242" s="425" t="s">
        <v>10782</v>
      </c>
      <c r="B1242" s="436"/>
      <c r="C1242" s="436"/>
      <c r="D1242" s="436"/>
      <c r="E1242" s="436"/>
      <c r="F1242" s="436">
        <v>76</v>
      </c>
      <c r="G1242" s="436">
        <v>69</v>
      </c>
      <c r="H1242" s="436">
        <v>86</v>
      </c>
      <c r="I1242" s="436">
        <v>83</v>
      </c>
      <c r="J1242" s="436">
        <v>64</v>
      </c>
      <c r="K1242" s="436">
        <v>40</v>
      </c>
      <c r="L1242" s="436">
        <v>72</v>
      </c>
      <c r="M1242" s="436">
        <v>69</v>
      </c>
      <c r="N1242" s="437">
        <v>559</v>
      </c>
    </row>
    <row r="1243" spans="1:14" x14ac:dyDescent="0.45">
      <c r="A1243" s="425" t="s">
        <v>10780</v>
      </c>
      <c r="B1243" s="436">
        <v>28</v>
      </c>
      <c r="C1243" s="436">
        <v>43</v>
      </c>
      <c r="D1243" s="436">
        <v>50</v>
      </c>
      <c r="E1243" s="436">
        <v>42</v>
      </c>
      <c r="F1243" s="436"/>
      <c r="G1243" s="436"/>
      <c r="H1243" s="436"/>
      <c r="I1243" s="436"/>
      <c r="J1243" s="436"/>
      <c r="K1243" s="436"/>
      <c r="L1243" s="436"/>
      <c r="M1243" s="436"/>
      <c r="N1243" s="437">
        <v>163</v>
      </c>
    </row>
    <row r="1244" spans="1:14" x14ac:dyDescent="0.45">
      <c r="A1244" s="425" t="s">
        <v>10768</v>
      </c>
      <c r="B1244" s="436">
        <v>35</v>
      </c>
      <c r="C1244" s="436">
        <v>35</v>
      </c>
      <c r="D1244" s="436">
        <v>39</v>
      </c>
      <c r="E1244" s="436">
        <v>19</v>
      </c>
      <c r="F1244" s="436"/>
      <c r="G1244" s="436"/>
      <c r="H1244" s="436"/>
      <c r="I1244" s="436"/>
      <c r="J1244" s="436"/>
      <c r="K1244" s="436"/>
      <c r="L1244" s="436"/>
      <c r="M1244" s="436"/>
      <c r="N1244" s="437">
        <v>128</v>
      </c>
    </row>
    <row r="1245" spans="1:14" x14ac:dyDescent="0.45">
      <c r="A1245" s="425" t="s">
        <v>10775</v>
      </c>
      <c r="B1245" s="436">
        <v>29</v>
      </c>
      <c r="C1245" s="436">
        <v>35</v>
      </c>
      <c r="D1245" s="436">
        <v>48</v>
      </c>
      <c r="E1245" s="436">
        <v>41</v>
      </c>
      <c r="F1245" s="436"/>
      <c r="G1245" s="436"/>
      <c r="H1245" s="436"/>
      <c r="I1245" s="436"/>
      <c r="J1245" s="436"/>
      <c r="K1245" s="436"/>
      <c r="L1245" s="436"/>
      <c r="M1245" s="436"/>
      <c r="N1245" s="437">
        <v>153</v>
      </c>
    </row>
    <row r="1246" spans="1:14" x14ac:dyDescent="0.45">
      <c r="A1246" s="425" t="s">
        <v>10776</v>
      </c>
      <c r="B1246" s="436">
        <v>27</v>
      </c>
      <c r="C1246" s="436">
        <v>40</v>
      </c>
      <c r="D1246" s="436">
        <v>31</v>
      </c>
      <c r="E1246" s="436">
        <v>54</v>
      </c>
      <c r="F1246" s="436"/>
      <c r="G1246" s="436"/>
      <c r="H1246" s="436"/>
      <c r="I1246" s="436"/>
      <c r="J1246" s="436"/>
      <c r="K1246" s="436"/>
      <c r="L1246" s="436"/>
      <c r="M1246" s="436"/>
      <c r="N1246" s="437">
        <v>152</v>
      </c>
    </row>
    <row r="1247" spans="1:14" x14ac:dyDescent="0.45">
      <c r="A1247" s="425" t="s">
        <v>11256</v>
      </c>
      <c r="B1247" s="436"/>
      <c r="C1247" s="436"/>
      <c r="D1247" s="436"/>
      <c r="E1247" s="436"/>
      <c r="F1247" s="436">
        <v>68</v>
      </c>
      <c r="G1247" s="436">
        <v>69</v>
      </c>
      <c r="H1247" s="436">
        <v>57</v>
      </c>
      <c r="I1247" s="436">
        <v>76</v>
      </c>
      <c r="J1247" s="436">
        <v>69</v>
      </c>
      <c r="K1247" s="436">
        <v>68</v>
      </c>
      <c r="L1247" s="436">
        <v>59</v>
      </c>
      <c r="M1247" s="436">
        <v>56</v>
      </c>
      <c r="N1247" s="437">
        <v>522</v>
      </c>
    </row>
    <row r="1248" spans="1:14" x14ac:dyDescent="0.45">
      <c r="A1248" s="425" t="s">
        <v>18245</v>
      </c>
      <c r="B1248" s="436"/>
      <c r="C1248" s="436">
        <v>1</v>
      </c>
      <c r="D1248" s="436"/>
      <c r="E1248" s="436"/>
      <c r="F1248" s="436"/>
      <c r="G1248" s="436"/>
      <c r="H1248" s="436"/>
      <c r="I1248" s="436"/>
      <c r="J1248" s="436"/>
      <c r="K1248" s="436"/>
      <c r="L1248" s="436"/>
      <c r="M1248" s="436"/>
      <c r="N1248" s="437">
        <v>1</v>
      </c>
    </row>
    <row r="1249" spans="1:14" x14ac:dyDescent="0.45">
      <c r="A1249" s="425" t="s">
        <v>3988</v>
      </c>
      <c r="B1249" s="436">
        <v>59</v>
      </c>
      <c r="C1249" s="436">
        <v>58</v>
      </c>
      <c r="D1249" s="436">
        <v>74</v>
      </c>
      <c r="E1249" s="436">
        <v>78</v>
      </c>
      <c r="F1249" s="436">
        <v>1</v>
      </c>
      <c r="G1249" s="436"/>
      <c r="H1249" s="436"/>
      <c r="I1249" s="436"/>
      <c r="J1249" s="436"/>
      <c r="K1249" s="436"/>
      <c r="L1249" s="436"/>
      <c r="M1249" s="436"/>
      <c r="N1249" s="437">
        <v>270</v>
      </c>
    </row>
    <row r="1250" spans="1:14" x14ac:dyDescent="0.45">
      <c r="A1250" s="425" t="s">
        <v>4533</v>
      </c>
      <c r="B1250" s="436">
        <v>257</v>
      </c>
      <c r="C1250" s="436">
        <v>268</v>
      </c>
      <c r="D1250" s="436">
        <v>248</v>
      </c>
      <c r="E1250" s="436">
        <v>262</v>
      </c>
      <c r="F1250" s="436"/>
      <c r="G1250" s="436"/>
      <c r="H1250" s="436"/>
      <c r="I1250" s="436"/>
      <c r="J1250" s="436"/>
      <c r="K1250" s="436"/>
      <c r="L1250" s="436"/>
      <c r="M1250" s="436"/>
      <c r="N1250" s="437">
        <v>1035</v>
      </c>
    </row>
    <row r="1251" spans="1:14" x14ac:dyDescent="0.45">
      <c r="A1251" s="425" t="s">
        <v>4534</v>
      </c>
      <c r="B1251" s="436">
        <v>211</v>
      </c>
      <c r="C1251" s="436">
        <v>240</v>
      </c>
      <c r="D1251" s="436">
        <v>216</v>
      </c>
      <c r="E1251" s="436">
        <v>262</v>
      </c>
      <c r="F1251" s="436"/>
      <c r="G1251" s="436"/>
      <c r="H1251" s="436"/>
      <c r="I1251" s="436"/>
      <c r="J1251" s="436"/>
      <c r="K1251" s="436"/>
      <c r="L1251" s="436"/>
      <c r="M1251" s="436"/>
      <c r="N1251" s="437">
        <v>929</v>
      </c>
    </row>
    <row r="1252" spans="1:14" x14ac:dyDescent="0.45">
      <c r="A1252" s="425" t="s">
        <v>4535</v>
      </c>
      <c r="B1252" s="436"/>
      <c r="C1252" s="436"/>
      <c r="D1252" s="436"/>
      <c r="E1252" s="436"/>
      <c r="F1252" s="436">
        <v>456</v>
      </c>
      <c r="G1252" s="436">
        <v>492</v>
      </c>
      <c r="H1252" s="436">
        <v>461</v>
      </c>
      <c r="I1252" s="436">
        <v>512</v>
      </c>
      <c r="J1252" s="436">
        <v>462</v>
      </c>
      <c r="K1252" s="436">
        <v>496</v>
      </c>
      <c r="L1252" s="436">
        <v>472</v>
      </c>
      <c r="M1252" s="436">
        <v>504</v>
      </c>
      <c r="N1252" s="437">
        <v>3855</v>
      </c>
    </row>
    <row r="1253" spans="1:14" x14ac:dyDescent="0.45">
      <c r="A1253" s="425" t="s">
        <v>4173</v>
      </c>
      <c r="B1253" s="436"/>
      <c r="C1253" s="436"/>
      <c r="D1253" s="436"/>
      <c r="E1253" s="436"/>
      <c r="F1253" s="436">
        <v>55</v>
      </c>
      <c r="G1253" s="436">
        <v>46</v>
      </c>
      <c r="H1253" s="436">
        <v>45</v>
      </c>
      <c r="I1253" s="436">
        <v>47</v>
      </c>
      <c r="J1253" s="436">
        <v>35</v>
      </c>
      <c r="K1253" s="436">
        <v>39</v>
      </c>
      <c r="L1253" s="436">
        <v>53</v>
      </c>
      <c r="M1253" s="436">
        <v>42</v>
      </c>
      <c r="N1253" s="437">
        <v>362</v>
      </c>
    </row>
    <row r="1254" spans="1:14" x14ac:dyDescent="0.45">
      <c r="A1254" s="425" t="s">
        <v>4172</v>
      </c>
      <c r="B1254" s="436">
        <v>36</v>
      </c>
      <c r="C1254" s="436">
        <v>43</v>
      </c>
      <c r="D1254" s="436">
        <v>42</v>
      </c>
      <c r="E1254" s="436">
        <v>47</v>
      </c>
      <c r="F1254" s="436"/>
      <c r="G1254" s="436"/>
      <c r="H1254" s="436"/>
      <c r="I1254" s="436"/>
      <c r="J1254" s="436"/>
      <c r="K1254" s="436"/>
      <c r="L1254" s="436"/>
      <c r="M1254" s="436"/>
      <c r="N1254" s="437">
        <v>168</v>
      </c>
    </row>
    <row r="1255" spans="1:14" x14ac:dyDescent="0.45">
      <c r="A1255" s="425" t="s">
        <v>4456</v>
      </c>
      <c r="B1255" s="436">
        <v>160</v>
      </c>
      <c r="C1255" s="436">
        <v>169</v>
      </c>
      <c r="D1255" s="436">
        <v>164</v>
      </c>
      <c r="E1255" s="436">
        <v>153</v>
      </c>
      <c r="F1255" s="436"/>
      <c r="G1255" s="436"/>
      <c r="H1255" s="436"/>
      <c r="I1255" s="436"/>
      <c r="J1255" s="436"/>
      <c r="K1255" s="436"/>
      <c r="L1255" s="436"/>
      <c r="M1255" s="436"/>
      <c r="N1255" s="437">
        <v>646</v>
      </c>
    </row>
    <row r="1256" spans="1:14" x14ac:dyDescent="0.45">
      <c r="A1256" s="425" t="s">
        <v>4457</v>
      </c>
      <c r="B1256" s="436"/>
      <c r="C1256" s="436"/>
      <c r="D1256" s="436"/>
      <c r="E1256" s="436"/>
      <c r="F1256" s="436">
        <v>146</v>
      </c>
      <c r="G1256" s="436">
        <v>180</v>
      </c>
      <c r="H1256" s="436">
        <v>148</v>
      </c>
      <c r="I1256" s="436">
        <v>177</v>
      </c>
      <c r="J1256" s="436">
        <v>178</v>
      </c>
      <c r="K1256" s="436">
        <v>158</v>
      </c>
      <c r="L1256" s="436">
        <v>156</v>
      </c>
      <c r="M1256" s="436">
        <v>188</v>
      </c>
      <c r="N1256" s="437">
        <v>1331</v>
      </c>
    </row>
    <row r="1257" spans="1:14" x14ac:dyDescent="0.45">
      <c r="A1257" s="425" t="s">
        <v>4459</v>
      </c>
      <c r="B1257" s="436"/>
      <c r="C1257" s="436"/>
      <c r="D1257" s="436"/>
      <c r="E1257" s="436"/>
      <c r="F1257" s="436">
        <v>176</v>
      </c>
      <c r="G1257" s="436">
        <v>170</v>
      </c>
      <c r="H1257" s="436">
        <v>146</v>
      </c>
      <c r="I1257" s="436">
        <v>177</v>
      </c>
      <c r="J1257" s="436">
        <v>143</v>
      </c>
      <c r="K1257" s="436">
        <v>152</v>
      </c>
      <c r="L1257" s="436">
        <v>135</v>
      </c>
      <c r="M1257" s="436">
        <v>139</v>
      </c>
      <c r="N1257" s="437">
        <v>1238</v>
      </c>
    </row>
    <row r="1258" spans="1:14" x14ac:dyDescent="0.45">
      <c r="A1258" s="425" t="s">
        <v>4458</v>
      </c>
      <c r="B1258" s="436">
        <v>164</v>
      </c>
      <c r="C1258" s="436">
        <v>175</v>
      </c>
      <c r="D1258" s="436">
        <v>147</v>
      </c>
      <c r="E1258" s="436">
        <v>165</v>
      </c>
      <c r="F1258" s="436"/>
      <c r="G1258" s="436"/>
      <c r="H1258" s="436"/>
      <c r="I1258" s="436"/>
      <c r="J1258" s="436"/>
      <c r="K1258" s="436"/>
      <c r="L1258" s="436"/>
      <c r="M1258" s="436"/>
      <c r="N1258" s="437">
        <v>651</v>
      </c>
    </row>
    <row r="1259" spans="1:14" x14ac:dyDescent="0.45">
      <c r="A1259" s="425" t="s">
        <v>4460</v>
      </c>
      <c r="B1259" s="436"/>
      <c r="C1259" s="436"/>
      <c r="D1259" s="436"/>
      <c r="E1259" s="436"/>
      <c r="F1259" s="436">
        <v>94</v>
      </c>
      <c r="G1259" s="436">
        <v>128</v>
      </c>
      <c r="H1259" s="436">
        <v>103</v>
      </c>
      <c r="I1259" s="436">
        <v>124</v>
      </c>
      <c r="J1259" s="436">
        <v>124</v>
      </c>
      <c r="K1259" s="436">
        <v>139</v>
      </c>
      <c r="L1259" s="436">
        <v>107</v>
      </c>
      <c r="M1259" s="436">
        <v>120</v>
      </c>
      <c r="N1259" s="437">
        <v>939</v>
      </c>
    </row>
    <row r="1260" spans="1:14" x14ac:dyDescent="0.45">
      <c r="A1260" s="425" t="s">
        <v>4461</v>
      </c>
      <c r="B1260" s="436">
        <v>106</v>
      </c>
      <c r="C1260" s="436">
        <v>135</v>
      </c>
      <c r="D1260" s="436">
        <v>139</v>
      </c>
      <c r="E1260" s="436">
        <v>129</v>
      </c>
      <c r="F1260" s="436"/>
      <c r="G1260" s="436"/>
      <c r="H1260" s="436"/>
      <c r="I1260" s="436"/>
      <c r="J1260" s="436"/>
      <c r="K1260" s="436"/>
      <c r="L1260" s="436"/>
      <c r="M1260" s="436"/>
      <c r="N1260" s="437">
        <v>509</v>
      </c>
    </row>
    <row r="1261" spans="1:14" x14ac:dyDescent="0.45">
      <c r="A1261" s="425" t="s">
        <v>4463</v>
      </c>
      <c r="B1261" s="436"/>
      <c r="C1261" s="436"/>
      <c r="D1261" s="436"/>
      <c r="E1261" s="436"/>
      <c r="F1261" s="436">
        <v>127</v>
      </c>
      <c r="G1261" s="436">
        <v>135</v>
      </c>
      <c r="H1261" s="436">
        <v>130</v>
      </c>
      <c r="I1261" s="436">
        <v>125</v>
      </c>
      <c r="J1261" s="436">
        <v>109</v>
      </c>
      <c r="K1261" s="436">
        <v>129</v>
      </c>
      <c r="L1261" s="436">
        <v>119</v>
      </c>
      <c r="M1261" s="436">
        <v>158</v>
      </c>
      <c r="N1261" s="437">
        <v>1032</v>
      </c>
    </row>
    <row r="1262" spans="1:14" x14ac:dyDescent="0.45">
      <c r="A1262" s="425" t="s">
        <v>4462</v>
      </c>
      <c r="B1262" s="436">
        <v>145</v>
      </c>
      <c r="C1262" s="436">
        <v>143</v>
      </c>
      <c r="D1262" s="436">
        <v>128</v>
      </c>
      <c r="E1262" s="436">
        <v>125</v>
      </c>
      <c r="F1262" s="436"/>
      <c r="G1262" s="436"/>
      <c r="H1262" s="436"/>
      <c r="I1262" s="436"/>
      <c r="J1262" s="436"/>
      <c r="K1262" s="436"/>
      <c r="L1262" s="436"/>
      <c r="M1262" s="436"/>
      <c r="N1262" s="437">
        <v>541</v>
      </c>
    </row>
    <row r="1263" spans="1:14" x14ac:dyDescent="0.45">
      <c r="A1263" s="425" t="s">
        <v>3732</v>
      </c>
      <c r="B1263" s="436">
        <v>138</v>
      </c>
      <c r="C1263" s="436">
        <v>151</v>
      </c>
      <c r="D1263" s="436">
        <v>161</v>
      </c>
      <c r="E1263" s="436">
        <v>178</v>
      </c>
      <c r="F1263" s="436"/>
      <c r="G1263" s="436"/>
      <c r="H1263" s="436"/>
      <c r="I1263" s="436"/>
      <c r="J1263" s="436"/>
      <c r="K1263" s="436"/>
      <c r="L1263" s="436"/>
      <c r="M1263" s="436"/>
      <c r="N1263" s="437">
        <v>628</v>
      </c>
    </row>
    <row r="1264" spans="1:14" x14ac:dyDescent="0.45">
      <c r="A1264" s="425" t="s">
        <v>3733</v>
      </c>
      <c r="B1264" s="436"/>
      <c r="C1264" s="436"/>
      <c r="D1264" s="436"/>
      <c r="E1264" s="436"/>
      <c r="F1264" s="436">
        <v>155</v>
      </c>
      <c r="G1264" s="436">
        <v>170</v>
      </c>
      <c r="H1264" s="436">
        <v>146</v>
      </c>
      <c r="I1264" s="436">
        <v>195</v>
      </c>
      <c r="J1264" s="436">
        <v>147</v>
      </c>
      <c r="K1264" s="436">
        <v>174</v>
      </c>
      <c r="L1264" s="436">
        <v>181</v>
      </c>
      <c r="M1264" s="436">
        <v>199</v>
      </c>
      <c r="N1264" s="437">
        <v>1367</v>
      </c>
    </row>
    <row r="1265" spans="1:14" x14ac:dyDescent="0.45">
      <c r="A1265" s="425" t="s">
        <v>3647</v>
      </c>
      <c r="B1265" s="436">
        <v>23</v>
      </c>
      <c r="C1265" s="436">
        <v>30</v>
      </c>
      <c r="D1265" s="436">
        <v>23</v>
      </c>
      <c r="E1265" s="436">
        <v>27</v>
      </c>
      <c r="F1265" s="436">
        <v>25</v>
      </c>
      <c r="G1265" s="436">
        <v>34</v>
      </c>
      <c r="H1265" s="436">
        <v>18</v>
      </c>
      <c r="I1265" s="436">
        <v>18</v>
      </c>
      <c r="J1265" s="436">
        <v>22</v>
      </c>
      <c r="K1265" s="436">
        <v>14</v>
      </c>
      <c r="L1265" s="436">
        <v>16</v>
      </c>
      <c r="M1265" s="436">
        <v>18</v>
      </c>
      <c r="N1265" s="437">
        <v>268</v>
      </c>
    </row>
    <row r="1266" spans="1:14" x14ac:dyDescent="0.45">
      <c r="A1266" s="425" t="s">
        <v>3845</v>
      </c>
      <c r="B1266" s="436">
        <v>26</v>
      </c>
      <c r="C1266" s="436">
        <v>34</v>
      </c>
      <c r="D1266" s="436">
        <v>29</v>
      </c>
      <c r="E1266" s="436">
        <v>33</v>
      </c>
      <c r="F1266" s="436">
        <v>37</v>
      </c>
      <c r="G1266" s="436">
        <v>37</v>
      </c>
      <c r="H1266" s="436">
        <v>30</v>
      </c>
      <c r="I1266" s="436">
        <v>34</v>
      </c>
      <c r="J1266" s="436">
        <v>28</v>
      </c>
      <c r="K1266" s="436">
        <v>37</v>
      </c>
      <c r="L1266" s="436">
        <v>27</v>
      </c>
      <c r="M1266" s="436">
        <v>34</v>
      </c>
      <c r="N1266" s="437">
        <v>386</v>
      </c>
    </row>
    <row r="1267" spans="1:14" x14ac:dyDescent="0.45">
      <c r="A1267" s="425" t="s">
        <v>4282</v>
      </c>
      <c r="B1267" s="436"/>
      <c r="C1267" s="436"/>
      <c r="D1267" s="436"/>
      <c r="E1267" s="436"/>
      <c r="F1267" s="436">
        <v>83</v>
      </c>
      <c r="G1267" s="436">
        <v>97</v>
      </c>
      <c r="H1267" s="436">
        <v>93</v>
      </c>
      <c r="I1267" s="436">
        <v>94</v>
      </c>
      <c r="J1267" s="436">
        <v>98</v>
      </c>
      <c r="K1267" s="436">
        <v>114</v>
      </c>
      <c r="L1267" s="436">
        <v>71</v>
      </c>
      <c r="M1267" s="436">
        <v>97</v>
      </c>
      <c r="N1267" s="437">
        <v>747</v>
      </c>
    </row>
    <row r="1268" spans="1:14" x14ac:dyDescent="0.45">
      <c r="A1268" s="425" t="s">
        <v>4283</v>
      </c>
      <c r="B1268" s="436">
        <v>83</v>
      </c>
      <c r="C1268" s="436">
        <v>88</v>
      </c>
      <c r="D1268" s="436">
        <v>108</v>
      </c>
      <c r="E1268" s="436">
        <v>106</v>
      </c>
      <c r="F1268" s="436"/>
      <c r="G1268" s="436"/>
      <c r="H1268" s="436"/>
      <c r="I1268" s="436"/>
      <c r="J1268" s="436"/>
      <c r="K1268" s="436"/>
      <c r="L1268" s="436"/>
      <c r="M1268" s="436"/>
      <c r="N1268" s="437">
        <v>385</v>
      </c>
    </row>
    <row r="1269" spans="1:14" x14ac:dyDescent="0.45">
      <c r="A1269" s="425" t="s">
        <v>14180</v>
      </c>
      <c r="B1269" s="436">
        <v>18</v>
      </c>
      <c r="C1269" s="436">
        <v>22</v>
      </c>
      <c r="D1269" s="436">
        <v>16</v>
      </c>
      <c r="E1269" s="436">
        <v>16</v>
      </c>
      <c r="F1269" s="436"/>
      <c r="G1269" s="436"/>
      <c r="H1269" s="436"/>
      <c r="I1269" s="436"/>
      <c r="J1269" s="436"/>
      <c r="K1269" s="436"/>
      <c r="L1269" s="436"/>
      <c r="M1269" s="436"/>
      <c r="N1269" s="437">
        <v>72</v>
      </c>
    </row>
    <row r="1270" spans="1:14" x14ac:dyDescent="0.45">
      <c r="A1270" s="425" t="s">
        <v>4291</v>
      </c>
      <c r="B1270" s="436"/>
      <c r="C1270" s="436"/>
      <c r="D1270" s="436"/>
      <c r="E1270" s="436"/>
      <c r="F1270" s="436">
        <v>118</v>
      </c>
      <c r="G1270" s="436">
        <v>135</v>
      </c>
      <c r="H1270" s="436">
        <v>123</v>
      </c>
      <c r="I1270" s="436">
        <v>115</v>
      </c>
      <c r="J1270" s="436">
        <v>123</v>
      </c>
      <c r="K1270" s="436">
        <v>136</v>
      </c>
      <c r="L1270" s="436">
        <v>120</v>
      </c>
      <c r="M1270" s="436">
        <v>135</v>
      </c>
      <c r="N1270" s="437">
        <v>1005</v>
      </c>
    </row>
    <row r="1271" spans="1:14" x14ac:dyDescent="0.45">
      <c r="A1271" s="425" t="s">
        <v>4292</v>
      </c>
      <c r="B1271" s="436">
        <v>89</v>
      </c>
      <c r="C1271" s="436">
        <v>133</v>
      </c>
      <c r="D1271" s="436">
        <v>111</v>
      </c>
      <c r="E1271" s="436">
        <v>130</v>
      </c>
      <c r="F1271" s="436"/>
      <c r="G1271" s="436"/>
      <c r="H1271" s="436"/>
      <c r="I1271" s="436"/>
      <c r="J1271" s="436"/>
      <c r="K1271" s="436"/>
      <c r="L1271" s="436"/>
      <c r="M1271" s="436"/>
      <c r="N1271" s="437">
        <v>463</v>
      </c>
    </row>
    <row r="1272" spans="1:14" x14ac:dyDescent="0.45">
      <c r="A1272" s="425" t="s">
        <v>4537</v>
      </c>
      <c r="B1272" s="436"/>
      <c r="C1272" s="436"/>
      <c r="D1272" s="436"/>
      <c r="E1272" s="436"/>
      <c r="F1272" s="436">
        <v>156</v>
      </c>
      <c r="G1272" s="436">
        <v>154</v>
      </c>
      <c r="H1272" s="436">
        <v>117</v>
      </c>
      <c r="I1272" s="436">
        <v>163</v>
      </c>
      <c r="J1272" s="436">
        <v>133</v>
      </c>
      <c r="K1272" s="436">
        <v>190</v>
      </c>
      <c r="L1272" s="436">
        <v>163</v>
      </c>
      <c r="M1272" s="436">
        <v>167</v>
      </c>
      <c r="N1272" s="437">
        <v>1243</v>
      </c>
    </row>
    <row r="1273" spans="1:14" x14ac:dyDescent="0.45">
      <c r="A1273" s="425" t="s">
        <v>4536</v>
      </c>
      <c r="B1273" s="436">
        <v>117</v>
      </c>
      <c r="C1273" s="436">
        <v>143</v>
      </c>
      <c r="D1273" s="436">
        <v>140</v>
      </c>
      <c r="E1273" s="436">
        <v>153</v>
      </c>
      <c r="F1273" s="436"/>
      <c r="G1273" s="436"/>
      <c r="H1273" s="436"/>
      <c r="I1273" s="436"/>
      <c r="J1273" s="436"/>
      <c r="K1273" s="436"/>
      <c r="L1273" s="436"/>
      <c r="M1273" s="436"/>
      <c r="N1273" s="437">
        <v>553</v>
      </c>
    </row>
    <row r="1274" spans="1:14" x14ac:dyDescent="0.45">
      <c r="A1274" s="425" t="s">
        <v>3822</v>
      </c>
      <c r="B1274" s="436">
        <v>86</v>
      </c>
      <c r="C1274" s="436">
        <v>96</v>
      </c>
      <c r="D1274" s="436">
        <v>96</v>
      </c>
      <c r="E1274" s="436">
        <v>87</v>
      </c>
      <c r="F1274" s="436"/>
      <c r="G1274" s="436"/>
      <c r="H1274" s="436"/>
      <c r="I1274" s="436"/>
      <c r="J1274" s="436"/>
      <c r="K1274" s="436"/>
      <c r="L1274" s="436"/>
      <c r="M1274" s="436"/>
      <c r="N1274" s="437">
        <v>365</v>
      </c>
    </row>
    <row r="1275" spans="1:14" x14ac:dyDescent="0.45">
      <c r="A1275" s="425" t="s">
        <v>3820</v>
      </c>
      <c r="B1275" s="436">
        <v>34</v>
      </c>
      <c r="C1275" s="436">
        <v>25</v>
      </c>
      <c r="D1275" s="436">
        <v>27</v>
      </c>
      <c r="E1275" s="436">
        <v>35</v>
      </c>
      <c r="F1275" s="436">
        <v>28</v>
      </c>
      <c r="G1275" s="436">
        <v>29</v>
      </c>
      <c r="H1275" s="436">
        <v>34</v>
      </c>
      <c r="I1275" s="436">
        <v>36</v>
      </c>
      <c r="J1275" s="436">
        <v>34</v>
      </c>
      <c r="K1275" s="436">
        <v>39</v>
      </c>
      <c r="L1275" s="436">
        <v>30</v>
      </c>
      <c r="M1275" s="436">
        <v>41</v>
      </c>
      <c r="N1275" s="437">
        <v>392</v>
      </c>
    </row>
    <row r="1276" spans="1:14" x14ac:dyDescent="0.45">
      <c r="A1276" s="425" t="s">
        <v>3821</v>
      </c>
      <c r="B1276" s="436">
        <v>16</v>
      </c>
      <c r="C1276" s="436">
        <v>19</v>
      </c>
      <c r="D1276" s="436">
        <v>17</v>
      </c>
      <c r="E1276" s="436">
        <v>16</v>
      </c>
      <c r="F1276" s="436">
        <v>16</v>
      </c>
      <c r="G1276" s="436">
        <v>20</v>
      </c>
      <c r="H1276" s="436">
        <v>14</v>
      </c>
      <c r="I1276" s="436">
        <v>17</v>
      </c>
      <c r="J1276" s="436">
        <v>18</v>
      </c>
      <c r="K1276" s="436">
        <v>24</v>
      </c>
      <c r="L1276" s="436">
        <v>24</v>
      </c>
      <c r="M1276" s="436">
        <v>25</v>
      </c>
      <c r="N1276" s="437">
        <v>226</v>
      </c>
    </row>
    <row r="1277" spans="1:14" x14ac:dyDescent="0.45">
      <c r="A1277" s="425" t="s">
        <v>3823</v>
      </c>
      <c r="B1277" s="436"/>
      <c r="C1277" s="436"/>
      <c r="D1277" s="436"/>
      <c r="E1277" s="436"/>
      <c r="F1277" s="436">
        <v>81</v>
      </c>
      <c r="G1277" s="436">
        <v>77</v>
      </c>
      <c r="H1277" s="436">
        <v>76</v>
      </c>
      <c r="I1277" s="436">
        <v>81</v>
      </c>
      <c r="J1277" s="436">
        <v>74</v>
      </c>
      <c r="K1277" s="436">
        <v>100</v>
      </c>
      <c r="L1277" s="436">
        <v>83</v>
      </c>
      <c r="M1277" s="436">
        <v>104</v>
      </c>
      <c r="N1277" s="437">
        <v>676</v>
      </c>
    </row>
    <row r="1278" spans="1:14" x14ac:dyDescent="0.45">
      <c r="A1278" s="425" t="s">
        <v>3819</v>
      </c>
      <c r="B1278" s="436">
        <v>27</v>
      </c>
      <c r="C1278" s="436">
        <v>28</v>
      </c>
      <c r="D1278" s="436">
        <v>18</v>
      </c>
      <c r="E1278" s="436">
        <v>26</v>
      </c>
      <c r="F1278" s="436">
        <v>25</v>
      </c>
      <c r="G1278" s="436">
        <v>27</v>
      </c>
      <c r="H1278" s="436">
        <v>24</v>
      </c>
      <c r="I1278" s="436">
        <v>35</v>
      </c>
      <c r="J1278" s="436">
        <v>18</v>
      </c>
      <c r="K1278" s="436">
        <v>23</v>
      </c>
      <c r="L1278" s="436">
        <v>40</v>
      </c>
      <c r="M1278" s="436">
        <v>44</v>
      </c>
      <c r="N1278" s="437">
        <v>335</v>
      </c>
    </row>
    <row r="1279" spans="1:14" x14ac:dyDescent="0.45">
      <c r="A1279" s="425" t="s">
        <v>4206</v>
      </c>
      <c r="B1279" s="436"/>
      <c r="C1279" s="436"/>
      <c r="D1279" s="436"/>
      <c r="E1279" s="436"/>
      <c r="F1279" s="436">
        <v>58</v>
      </c>
      <c r="G1279" s="436">
        <v>61</v>
      </c>
      <c r="H1279" s="436">
        <v>62</v>
      </c>
      <c r="I1279" s="436">
        <v>63</v>
      </c>
      <c r="J1279" s="436">
        <v>54</v>
      </c>
      <c r="K1279" s="436">
        <v>64</v>
      </c>
      <c r="L1279" s="436">
        <v>71</v>
      </c>
      <c r="M1279" s="436">
        <v>67</v>
      </c>
      <c r="N1279" s="437">
        <v>500</v>
      </c>
    </row>
    <row r="1280" spans="1:14" x14ac:dyDescent="0.45">
      <c r="A1280" s="425" t="s">
        <v>4205</v>
      </c>
      <c r="B1280" s="436">
        <v>56</v>
      </c>
      <c r="C1280" s="436">
        <v>68</v>
      </c>
      <c r="D1280" s="436">
        <v>49</v>
      </c>
      <c r="E1280" s="436">
        <v>60</v>
      </c>
      <c r="F1280" s="436"/>
      <c r="G1280" s="436"/>
      <c r="H1280" s="436"/>
      <c r="I1280" s="436"/>
      <c r="J1280" s="436"/>
      <c r="K1280" s="436"/>
      <c r="L1280" s="436"/>
      <c r="M1280" s="436"/>
      <c r="N1280" s="437">
        <v>233</v>
      </c>
    </row>
    <row r="1281" spans="1:14" x14ac:dyDescent="0.45">
      <c r="A1281" s="425" t="s">
        <v>4072</v>
      </c>
      <c r="B1281" s="436">
        <v>135</v>
      </c>
      <c r="C1281" s="436">
        <v>166</v>
      </c>
      <c r="D1281" s="436">
        <v>175</v>
      </c>
      <c r="E1281" s="436">
        <v>163</v>
      </c>
      <c r="F1281" s="436"/>
      <c r="G1281" s="436">
        <v>2</v>
      </c>
      <c r="H1281" s="436"/>
      <c r="I1281" s="436">
        <v>1</v>
      </c>
      <c r="J1281" s="436">
        <v>1</v>
      </c>
      <c r="K1281" s="436"/>
      <c r="L1281" s="436"/>
      <c r="M1281" s="436">
        <v>1</v>
      </c>
      <c r="N1281" s="437">
        <v>644</v>
      </c>
    </row>
    <row r="1282" spans="1:14" x14ac:dyDescent="0.45">
      <c r="A1282" s="425" t="s">
        <v>4071</v>
      </c>
      <c r="B1282" s="436">
        <v>1</v>
      </c>
      <c r="C1282" s="436"/>
      <c r="D1282" s="436"/>
      <c r="E1282" s="436"/>
      <c r="F1282" s="436">
        <v>154</v>
      </c>
      <c r="G1282" s="436">
        <v>165</v>
      </c>
      <c r="H1282" s="436">
        <v>136</v>
      </c>
      <c r="I1282" s="436">
        <v>161</v>
      </c>
      <c r="J1282" s="436">
        <v>168</v>
      </c>
      <c r="K1282" s="436">
        <v>152</v>
      </c>
      <c r="L1282" s="436">
        <v>172</v>
      </c>
      <c r="M1282" s="436">
        <v>174</v>
      </c>
      <c r="N1282" s="437">
        <v>1283</v>
      </c>
    </row>
    <row r="1283" spans="1:14" x14ac:dyDescent="0.45">
      <c r="A1283" s="425" t="s">
        <v>3641</v>
      </c>
      <c r="B1283" s="436"/>
      <c r="C1283" s="436"/>
      <c r="D1283" s="436"/>
      <c r="E1283" s="436"/>
      <c r="F1283" s="436">
        <v>51</v>
      </c>
      <c r="G1283" s="436">
        <v>62</v>
      </c>
      <c r="H1283" s="436">
        <v>67</v>
      </c>
      <c r="I1283" s="436">
        <v>65</v>
      </c>
      <c r="J1283" s="436">
        <v>45</v>
      </c>
      <c r="K1283" s="436">
        <v>46</v>
      </c>
      <c r="L1283" s="436">
        <v>45</v>
      </c>
      <c r="M1283" s="436">
        <v>41</v>
      </c>
      <c r="N1283" s="437">
        <v>422</v>
      </c>
    </row>
    <row r="1284" spans="1:14" x14ac:dyDescent="0.45">
      <c r="A1284" s="425" t="s">
        <v>3642</v>
      </c>
      <c r="B1284" s="436">
        <v>38</v>
      </c>
      <c r="C1284" s="436">
        <v>60</v>
      </c>
      <c r="D1284" s="436">
        <v>46</v>
      </c>
      <c r="E1284" s="436">
        <v>38</v>
      </c>
      <c r="F1284" s="436"/>
      <c r="G1284" s="436"/>
      <c r="H1284" s="436"/>
      <c r="I1284" s="436"/>
      <c r="J1284" s="436"/>
      <c r="K1284" s="436"/>
      <c r="L1284" s="436"/>
      <c r="M1284" s="436"/>
      <c r="N1284" s="437">
        <v>182</v>
      </c>
    </row>
    <row r="1285" spans="1:14" x14ac:dyDescent="0.45">
      <c r="A1285" s="425" t="s">
        <v>3816</v>
      </c>
      <c r="B1285" s="436"/>
      <c r="C1285" s="436"/>
      <c r="D1285" s="436"/>
      <c r="E1285" s="436"/>
      <c r="F1285" s="436">
        <v>46</v>
      </c>
      <c r="G1285" s="436">
        <v>54</v>
      </c>
      <c r="H1285" s="436">
        <v>46</v>
      </c>
      <c r="I1285" s="436">
        <v>70</v>
      </c>
      <c r="J1285" s="436">
        <v>39</v>
      </c>
      <c r="K1285" s="436">
        <v>61</v>
      </c>
      <c r="L1285" s="436">
        <v>42</v>
      </c>
      <c r="M1285" s="436">
        <v>54</v>
      </c>
      <c r="N1285" s="437">
        <v>412</v>
      </c>
    </row>
    <row r="1286" spans="1:14" x14ac:dyDescent="0.45">
      <c r="A1286" s="425" t="s">
        <v>3817</v>
      </c>
      <c r="B1286" s="436">
        <v>59</v>
      </c>
      <c r="C1286" s="436">
        <v>44</v>
      </c>
      <c r="D1286" s="436">
        <v>57</v>
      </c>
      <c r="E1286" s="436">
        <v>49</v>
      </c>
      <c r="F1286" s="436"/>
      <c r="G1286" s="436"/>
      <c r="H1286" s="436"/>
      <c r="I1286" s="436"/>
      <c r="J1286" s="436"/>
      <c r="K1286" s="436"/>
      <c r="L1286" s="436"/>
      <c r="M1286" s="436"/>
      <c r="N1286" s="437">
        <v>209</v>
      </c>
    </row>
    <row r="1287" spans="1:14" x14ac:dyDescent="0.45">
      <c r="A1287" s="425" t="s">
        <v>4294</v>
      </c>
      <c r="B1287" s="436">
        <v>20</v>
      </c>
      <c r="C1287" s="436">
        <v>21</v>
      </c>
      <c r="D1287" s="436">
        <v>16</v>
      </c>
      <c r="E1287" s="436">
        <v>15</v>
      </c>
      <c r="F1287" s="436"/>
      <c r="G1287" s="436"/>
      <c r="H1287" s="436"/>
      <c r="I1287" s="436"/>
      <c r="J1287" s="436"/>
      <c r="K1287" s="436"/>
      <c r="L1287" s="436"/>
      <c r="M1287" s="436"/>
      <c r="N1287" s="437">
        <v>72</v>
      </c>
    </row>
    <row r="1288" spans="1:14" x14ac:dyDescent="0.45">
      <c r="A1288" s="425" t="s">
        <v>4293</v>
      </c>
      <c r="B1288" s="436"/>
      <c r="C1288" s="436"/>
      <c r="D1288" s="436"/>
      <c r="E1288" s="436"/>
      <c r="F1288" s="436">
        <v>91</v>
      </c>
      <c r="G1288" s="436">
        <v>89</v>
      </c>
      <c r="H1288" s="436">
        <v>75</v>
      </c>
      <c r="I1288" s="436">
        <v>89</v>
      </c>
      <c r="J1288" s="436">
        <v>93</v>
      </c>
      <c r="K1288" s="436">
        <v>75</v>
      </c>
      <c r="L1288" s="436">
        <v>96</v>
      </c>
      <c r="M1288" s="436">
        <v>118</v>
      </c>
      <c r="N1288" s="437">
        <v>726</v>
      </c>
    </row>
    <row r="1289" spans="1:14" x14ac:dyDescent="0.45">
      <c r="A1289" s="425" t="s">
        <v>4295</v>
      </c>
      <c r="B1289" s="436">
        <v>10</v>
      </c>
      <c r="C1289" s="436">
        <v>9</v>
      </c>
      <c r="D1289" s="436">
        <v>7</v>
      </c>
      <c r="E1289" s="436">
        <v>9</v>
      </c>
      <c r="F1289" s="436"/>
      <c r="G1289" s="436"/>
      <c r="H1289" s="436"/>
      <c r="I1289" s="436"/>
      <c r="J1289" s="436"/>
      <c r="K1289" s="436"/>
      <c r="L1289" s="436"/>
      <c r="M1289" s="436"/>
      <c r="N1289" s="437">
        <v>35</v>
      </c>
    </row>
    <row r="1290" spans="1:14" x14ac:dyDescent="0.45">
      <c r="A1290" s="425" t="s">
        <v>4296</v>
      </c>
      <c r="B1290" s="436">
        <v>68</v>
      </c>
      <c r="C1290" s="436">
        <v>65</v>
      </c>
      <c r="D1290" s="436">
        <v>69</v>
      </c>
      <c r="E1290" s="436">
        <v>77</v>
      </c>
      <c r="F1290" s="436"/>
      <c r="G1290" s="436"/>
      <c r="H1290" s="436"/>
      <c r="I1290" s="436"/>
      <c r="J1290" s="436"/>
      <c r="K1290" s="436"/>
      <c r="L1290" s="436"/>
      <c r="M1290" s="436"/>
      <c r="N1290" s="437">
        <v>279</v>
      </c>
    </row>
    <row r="1291" spans="1:14" x14ac:dyDescent="0.45">
      <c r="A1291" s="425" t="s">
        <v>14085</v>
      </c>
      <c r="B1291" s="436">
        <v>187</v>
      </c>
      <c r="C1291" s="436">
        <v>194</v>
      </c>
      <c r="D1291" s="436">
        <v>176</v>
      </c>
      <c r="E1291" s="436">
        <v>177</v>
      </c>
      <c r="F1291" s="436"/>
      <c r="G1291" s="436"/>
      <c r="H1291" s="436"/>
      <c r="I1291" s="436"/>
      <c r="J1291" s="436"/>
      <c r="K1291" s="436"/>
      <c r="L1291" s="436"/>
      <c r="M1291" s="436"/>
      <c r="N1291" s="437">
        <v>734</v>
      </c>
    </row>
    <row r="1292" spans="1:14" x14ac:dyDescent="0.45">
      <c r="A1292" s="425" t="s">
        <v>3999</v>
      </c>
      <c r="B1292" s="436"/>
      <c r="C1292" s="436"/>
      <c r="D1292" s="436"/>
      <c r="E1292" s="436"/>
      <c r="F1292" s="436">
        <v>188</v>
      </c>
      <c r="G1292" s="436">
        <v>173</v>
      </c>
      <c r="H1292" s="436">
        <v>147</v>
      </c>
      <c r="I1292" s="436">
        <v>169</v>
      </c>
      <c r="J1292" s="436">
        <v>145</v>
      </c>
      <c r="K1292" s="436">
        <v>169</v>
      </c>
      <c r="L1292" s="436">
        <v>126</v>
      </c>
      <c r="M1292" s="436">
        <v>161</v>
      </c>
      <c r="N1292" s="437">
        <v>1278</v>
      </c>
    </row>
    <row r="1293" spans="1:14" x14ac:dyDescent="0.45">
      <c r="A1293" s="425" t="s">
        <v>4347</v>
      </c>
      <c r="B1293" s="436">
        <v>29</v>
      </c>
      <c r="C1293" s="436">
        <v>19</v>
      </c>
      <c r="D1293" s="436">
        <v>22</v>
      </c>
      <c r="E1293" s="436">
        <v>26</v>
      </c>
      <c r="F1293" s="436"/>
      <c r="G1293" s="436"/>
      <c r="H1293" s="436"/>
      <c r="I1293" s="436"/>
      <c r="J1293" s="436"/>
      <c r="K1293" s="436"/>
      <c r="L1293" s="436"/>
      <c r="M1293" s="436"/>
      <c r="N1293" s="437">
        <v>96</v>
      </c>
    </row>
    <row r="1294" spans="1:14" x14ac:dyDescent="0.45">
      <c r="A1294" s="425" t="s">
        <v>4346</v>
      </c>
      <c r="B1294" s="436"/>
      <c r="C1294" s="436"/>
      <c r="D1294" s="436"/>
      <c r="E1294" s="436"/>
      <c r="F1294" s="436">
        <v>28</v>
      </c>
      <c r="G1294" s="436">
        <v>23</v>
      </c>
      <c r="H1294" s="436">
        <v>20</v>
      </c>
      <c r="I1294" s="436">
        <v>20</v>
      </c>
      <c r="J1294" s="436">
        <v>12</v>
      </c>
      <c r="K1294" s="436">
        <v>16</v>
      </c>
      <c r="L1294" s="436">
        <v>24</v>
      </c>
      <c r="M1294" s="436">
        <v>28</v>
      </c>
      <c r="N1294" s="437">
        <v>171</v>
      </c>
    </row>
    <row r="1295" spans="1:14" x14ac:dyDescent="0.45">
      <c r="A1295" s="425" t="s">
        <v>4239</v>
      </c>
      <c r="B1295" s="436">
        <v>67</v>
      </c>
      <c r="C1295" s="436">
        <v>62</v>
      </c>
      <c r="D1295" s="436">
        <v>50</v>
      </c>
      <c r="E1295" s="436">
        <v>68</v>
      </c>
      <c r="F1295" s="436"/>
      <c r="G1295" s="436"/>
      <c r="H1295" s="436"/>
      <c r="I1295" s="436"/>
      <c r="J1295" s="436"/>
      <c r="K1295" s="436"/>
      <c r="L1295" s="436"/>
      <c r="M1295" s="436"/>
      <c r="N1295" s="437">
        <v>247</v>
      </c>
    </row>
    <row r="1296" spans="1:14" x14ac:dyDescent="0.45">
      <c r="A1296" s="425" t="s">
        <v>4240</v>
      </c>
      <c r="B1296" s="436"/>
      <c r="C1296" s="436"/>
      <c r="D1296" s="436"/>
      <c r="E1296" s="436"/>
      <c r="F1296" s="436">
        <v>63</v>
      </c>
      <c r="G1296" s="436">
        <v>40</v>
      </c>
      <c r="H1296" s="436">
        <v>55</v>
      </c>
      <c r="I1296" s="436">
        <v>52</v>
      </c>
      <c r="J1296" s="436">
        <v>58</v>
      </c>
      <c r="K1296" s="436">
        <v>57</v>
      </c>
      <c r="L1296" s="436">
        <v>59</v>
      </c>
      <c r="M1296" s="436">
        <v>57</v>
      </c>
      <c r="N1296" s="437">
        <v>441</v>
      </c>
    </row>
    <row r="1297" spans="1:14" x14ac:dyDescent="0.45">
      <c r="A1297" s="425" t="s">
        <v>3735</v>
      </c>
      <c r="B1297" s="436">
        <v>129</v>
      </c>
      <c r="C1297" s="436">
        <v>134</v>
      </c>
      <c r="D1297" s="436">
        <v>116</v>
      </c>
      <c r="E1297" s="436">
        <v>107</v>
      </c>
      <c r="F1297" s="436"/>
      <c r="G1297" s="436"/>
      <c r="H1297" s="436"/>
      <c r="I1297" s="436"/>
      <c r="J1297" s="436"/>
      <c r="K1297" s="436"/>
      <c r="L1297" s="436"/>
      <c r="M1297" s="436"/>
      <c r="N1297" s="437">
        <v>486</v>
      </c>
    </row>
    <row r="1298" spans="1:14" x14ac:dyDescent="0.45">
      <c r="A1298" s="425" t="s">
        <v>3734</v>
      </c>
      <c r="B1298" s="436"/>
      <c r="C1298" s="436"/>
      <c r="D1298" s="436"/>
      <c r="E1298" s="436"/>
      <c r="F1298" s="436">
        <v>123</v>
      </c>
      <c r="G1298" s="436">
        <v>137</v>
      </c>
      <c r="H1298" s="436">
        <v>119</v>
      </c>
      <c r="I1298" s="436">
        <v>126</v>
      </c>
      <c r="J1298" s="436">
        <v>117</v>
      </c>
      <c r="K1298" s="436">
        <v>154</v>
      </c>
      <c r="L1298" s="436">
        <v>130</v>
      </c>
      <c r="M1298" s="436">
        <v>119</v>
      </c>
      <c r="N1298" s="437">
        <v>1025</v>
      </c>
    </row>
    <row r="1299" spans="1:14" x14ac:dyDescent="0.45">
      <c r="A1299" s="425" t="s">
        <v>3960</v>
      </c>
      <c r="B1299" s="436"/>
      <c r="C1299" s="436"/>
      <c r="D1299" s="436"/>
      <c r="E1299" s="436"/>
      <c r="F1299" s="436">
        <v>39</v>
      </c>
      <c r="G1299" s="436">
        <v>58</v>
      </c>
      <c r="H1299" s="436">
        <v>38</v>
      </c>
      <c r="I1299" s="436">
        <v>30</v>
      </c>
      <c r="J1299" s="436">
        <v>42</v>
      </c>
      <c r="K1299" s="436">
        <v>51</v>
      </c>
      <c r="L1299" s="436">
        <v>33</v>
      </c>
      <c r="M1299" s="436">
        <v>36</v>
      </c>
      <c r="N1299" s="437">
        <v>327</v>
      </c>
    </row>
    <row r="1300" spans="1:14" x14ac:dyDescent="0.45">
      <c r="A1300" s="425" t="s">
        <v>18180</v>
      </c>
      <c r="B1300" s="436">
        <v>49</v>
      </c>
      <c r="C1300" s="436">
        <v>34</v>
      </c>
      <c r="D1300" s="436">
        <v>32</v>
      </c>
      <c r="E1300" s="436">
        <v>39</v>
      </c>
      <c r="F1300" s="436"/>
      <c r="G1300" s="436"/>
      <c r="H1300" s="436"/>
      <c r="I1300" s="436"/>
      <c r="J1300" s="436"/>
      <c r="K1300" s="436"/>
      <c r="L1300" s="436"/>
      <c r="M1300" s="436"/>
      <c r="N1300" s="437">
        <v>154</v>
      </c>
    </row>
    <row r="1301" spans="1:14" x14ac:dyDescent="0.45">
      <c r="A1301" s="425" t="s">
        <v>4496</v>
      </c>
      <c r="B1301" s="436">
        <v>182</v>
      </c>
      <c r="C1301" s="436">
        <v>185</v>
      </c>
      <c r="D1301" s="436">
        <v>196</v>
      </c>
      <c r="E1301" s="436">
        <v>180</v>
      </c>
      <c r="F1301" s="436"/>
      <c r="G1301" s="436"/>
      <c r="H1301" s="436"/>
      <c r="I1301" s="436"/>
      <c r="J1301" s="436"/>
      <c r="K1301" s="436"/>
      <c r="L1301" s="436"/>
      <c r="M1301" s="436"/>
      <c r="N1301" s="437">
        <v>743</v>
      </c>
    </row>
    <row r="1302" spans="1:14" x14ac:dyDescent="0.45">
      <c r="A1302" s="425" t="s">
        <v>4498</v>
      </c>
      <c r="B1302" s="436">
        <v>144</v>
      </c>
      <c r="C1302" s="436">
        <v>148</v>
      </c>
      <c r="D1302" s="436">
        <v>127</v>
      </c>
      <c r="E1302" s="436">
        <v>150</v>
      </c>
      <c r="F1302" s="436"/>
      <c r="G1302" s="436"/>
      <c r="H1302" s="436"/>
      <c r="I1302" s="436"/>
      <c r="J1302" s="436"/>
      <c r="K1302" s="436"/>
      <c r="L1302" s="436"/>
      <c r="M1302" s="436"/>
      <c r="N1302" s="437">
        <v>569</v>
      </c>
    </row>
    <row r="1303" spans="1:14" x14ac:dyDescent="0.45">
      <c r="A1303" s="425" t="s">
        <v>4495</v>
      </c>
      <c r="B1303" s="436">
        <v>143</v>
      </c>
      <c r="C1303" s="436">
        <v>156</v>
      </c>
      <c r="D1303" s="436">
        <v>131</v>
      </c>
      <c r="E1303" s="436">
        <v>145</v>
      </c>
      <c r="F1303" s="436"/>
      <c r="G1303" s="436"/>
      <c r="H1303" s="436"/>
      <c r="I1303" s="436"/>
      <c r="J1303" s="436"/>
      <c r="K1303" s="436"/>
      <c r="L1303" s="436"/>
      <c r="M1303" s="436"/>
      <c r="N1303" s="437">
        <v>575</v>
      </c>
    </row>
    <row r="1304" spans="1:14" x14ac:dyDescent="0.45">
      <c r="A1304" s="425" t="s">
        <v>4500</v>
      </c>
      <c r="B1304" s="436"/>
      <c r="C1304" s="436"/>
      <c r="D1304" s="436"/>
      <c r="E1304" s="436"/>
      <c r="F1304" s="436">
        <v>144</v>
      </c>
      <c r="G1304" s="436">
        <v>150</v>
      </c>
      <c r="H1304" s="436">
        <v>172</v>
      </c>
      <c r="I1304" s="436">
        <v>152</v>
      </c>
      <c r="J1304" s="436">
        <v>144</v>
      </c>
      <c r="K1304" s="436">
        <v>173</v>
      </c>
      <c r="L1304" s="436">
        <v>178</v>
      </c>
      <c r="M1304" s="436">
        <v>165</v>
      </c>
      <c r="N1304" s="437">
        <v>1278</v>
      </c>
    </row>
    <row r="1305" spans="1:14" x14ac:dyDescent="0.45">
      <c r="A1305" s="425" t="s">
        <v>4499</v>
      </c>
      <c r="B1305" s="436"/>
      <c r="C1305" s="436"/>
      <c r="D1305" s="436"/>
      <c r="E1305" s="436"/>
      <c r="F1305" s="436">
        <v>164</v>
      </c>
      <c r="G1305" s="436">
        <v>139</v>
      </c>
      <c r="H1305" s="436">
        <v>146</v>
      </c>
      <c r="I1305" s="436">
        <v>161</v>
      </c>
      <c r="J1305" s="436">
        <v>129</v>
      </c>
      <c r="K1305" s="436">
        <v>171</v>
      </c>
      <c r="L1305" s="436">
        <v>136</v>
      </c>
      <c r="M1305" s="436">
        <v>191</v>
      </c>
      <c r="N1305" s="437">
        <v>1237</v>
      </c>
    </row>
    <row r="1306" spans="1:14" x14ac:dyDescent="0.45">
      <c r="A1306" s="425" t="s">
        <v>4497</v>
      </c>
      <c r="B1306" s="436"/>
      <c r="C1306" s="436"/>
      <c r="D1306" s="436"/>
      <c r="E1306" s="436"/>
      <c r="F1306" s="436">
        <v>161</v>
      </c>
      <c r="G1306" s="436">
        <v>182</v>
      </c>
      <c r="H1306" s="436">
        <v>167</v>
      </c>
      <c r="I1306" s="436">
        <v>178</v>
      </c>
      <c r="J1306" s="436">
        <v>164</v>
      </c>
      <c r="K1306" s="436">
        <v>198</v>
      </c>
      <c r="L1306" s="436">
        <v>169</v>
      </c>
      <c r="M1306" s="436">
        <v>160</v>
      </c>
      <c r="N1306" s="437">
        <v>1379</v>
      </c>
    </row>
    <row r="1307" spans="1:14" x14ac:dyDescent="0.45">
      <c r="A1307" s="425" t="s">
        <v>14162</v>
      </c>
      <c r="B1307" s="436">
        <v>19</v>
      </c>
      <c r="C1307" s="436">
        <v>42</v>
      </c>
      <c r="D1307" s="436">
        <v>26</v>
      </c>
      <c r="E1307" s="436">
        <v>26</v>
      </c>
      <c r="F1307" s="436">
        <v>27</v>
      </c>
      <c r="G1307" s="436">
        <v>28</v>
      </c>
      <c r="H1307" s="436">
        <v>22</v>
      </c>
      <c r="I1307" s="436">
        <v>27</v>
      </c>
      <c r="J1307" s="436">
        <v>24</v>
      </c>
      <c r="K1307" s="436">
        <v>25</v>
      </c>
      <c r="L1307" s="436">
        <v>23</v>
      </c>
      <c r="M1307" s="436">
        <v>22</v>
      </c>
      <c r="N1307" s="437">
        <v>311</v>
      </c>
    </row>
    <row r="1308" spans="1:14" x14ac:dyDescent="0.45">
      <c r="A1308" s="425" t="s">
        <v>3737</v>
      </c>
      <c r="B1308" s="436">
        <v>119</v>
      </c>
      <c r="C1308" s="436">
        <v>133</v>
      </c>
      <c r="D1308" s="436">
        <v>110</v>
      </c>
      <c r="E1308" s="436">
        <v>111</v>
      </c>
      <c r="F1308" s="436"/>
      <c r="G1308" s="436"/>
      <c r="H1308" s="436"/>
      <c r="I1308" s="436"/>
      <c r="J1308" s="436"/>
      <c r="K1308" s="436"/>
      <c r="L1308" s="436"/>
      <c r="M1308" s="436"/>
      <c r="N1308" s="437">
        <v>473</v>
      </c>
    </row>
    <row r="1309" spans="1:14" x14ac:dyDescent="0.45">
      <c r="A1309" s="425" t="s">
        <v>3736</v>
      </c>
      <c r="B1309" s="436"/>
      <c r="C1309" s="436"/>
      <c r="D1309" s="436"/>
      <c r="E1309" s="436"/>
      <c r="F1309" s="436">
        <v>139</v>
      </c>
      <c r="G1309" s="436">
        <v>120</v>
      </c>
      <c r="H1309" s="436">
        <v>114</v>
      </c>
      <c r="I1309" s="436">
        <v>109</v>
      </c>
      <c r="J1309" s="436">
        <v>123</v>
      </c>
      <c r="K1309" s="436">
        <v>119</v>
      </c>
      <c r="L1309" s="436">
        <v>107</v>
      </c>
      <c r="M1309" s="436">
        <v>122</v>
      </c>
      <c r="N1309" s="437">
        <v>953</v>
      </c>
    </row>
    <row r="1310" spans="1:14" x14ac:dyDescent="0.45">
      <c r="A1310" s="425" t="s">
        <v>3778</v>
      </c>
      <c r="B1310" s="436">
        <v>37</v>
      </c>
      <c r="C1310" s="436">
        <v>28</v>
      </c>
      <c r="D1310" s="436">
        <v>27</v>
      </c>
      <c r="E1310" s="436">
        <v>24</v>
      </c>
      <c r="F1310" s="436">
        <v>39</v>
      </c>
      <c r="G1310" s="436">
        <v>32</v>
      </c>
      <c r="H1310" s="436">
        <v>32</v>
      </c>
      <c r="I1310" s="436">
        <v>34</v>
      </c>
      <c r="J1310" s="436">
        <v>31</v>
      </c>
      <c r="K1310" s="436">
        <v>36</v>
      </c>
      <c r="L1310" s="436">
        <v>27</v>
      </c>
      <c r="M1310" s="436">
        <v>41</v>
      </c>
      <c r="N1310" s="437">
        <v>388</v>
      </c>
    </row>
    <row r="1311" spans="1:14" x14ac:dyDescent="0.45">
      <c r="A1311" s="425" t="s">
        <v>3739</v>
      </c>
      <c r="B1311" s="436"/>
      <c r="C1311" s="436"/>
      <c r="D1311" s="436"/>
      <c r="E1311" s="436"/>
      <c r="F1311" s="436">
        <v>108</v>
      </c>
      <c r="G1311" s="436">
        <v>130</v>
      </c>
      <c r="H1311" s="436">
        <v>113</v>
      </c>
      <c r="I1311" s="436">
        <v>117</v>
      </c>
      <c r="J1311" s="436">
        <v>105</v>
      </c>
      <c r="K1311" s="436">
        <v>110</v>
      </c>
      <c r="L1311" s="436">
        <v>103</v>
      </c>
      <c r="M1311" s="436">
        <v>110</v>
      </c>
      <c r="N1311" s="437">
        <v>896</v>
      </c>
    </row>
    <row r="1312" spans="1:14" x14ac:dyDescent="0.45">
      <c r="A1312" s="425" t="s">
        <v>3738</v>
      </c>
      <c r="B1312" s="436">
        <v>131</v>
      </c>
      <c r="C1312" s="436">
        <v>112</v>
      </c>
      <c r="D1312" s="436">
        <v>134</v>
      </c>
      <c r="E1312" s="436">
        <v>120</v>
      </c>
      <c r="F1312" s="436"/>
      <c r="G1312" s="436"/>
      <c r="H1312" s="436"/>
      <c r="I1312" s="436"/>
      <c r="J1312" s="436"/>
      <c r="K1312" s="436"/>
      <c r="L1312" s="436"/>
      <c r="M1312" s="436"/>
      <c r="N1312" s="437">
        <v>497</v>
      </c>
    </row>
    <row r="1313" spans="1:14" x14ac:dyDescent="0.45">
      <c r="A1313" s="425" t="s">
        <v>4564</v>
      </c>
      <c r="B1313" s="436">
        <v>60</v>
      </c>
      <c r="C1313" s="436">
        <v>47</v>
      </c>
      <c r="D1313" s="436">
        <v>40</v>
      </c>
      <c r="E1313" s="436">
        <v>40</v>
      </c>
      <c r="F1313" s="436"/>
      <c r="G1313" s="436"/>
      <c r="H1313" s="436"/>
      <c r="I1313" s="436"/>
      <c r="J1313" s="436"/>
      <c r="K1313" s="436"/>
      <c r="L1313" s="436"/>
      <c r="M1313" s="436"/>
      <c r="N1313" s="437">
        <v>187</v>
      </c>
    </row>
    <row r="1314" spans="1:14" x14ac:dyDescent="0.45">
      <c r="A1314" s="425" t="s">
        <v>4181</v>
      </c>
      <c r="B1314" s="436">
        <v>77</v>
      </c>
      <c r="C1314" s="436">
        <v>101</v>
      </c>
      <c r="D1314" s="436">
        <v>91</v>
      </c>
      <c r="E1314" s="436">
        <v>96</v>
      </c>
      <c r="F1314" s="436"/>
      <c r="G1314" s="436"/>
      <c r="H1314" s="436"/>
      <c r="I1314" s="436"/>
      <c r="J1314" s="436"/>
      <c r="K1314" s="436"/>
      <c r="L1314" s="436"/>
      <c r="M1314" s="436"/>
      <c r="N1314" s="437">
        <v>365</v>
      </c>
    </row>
    <row r="1315" spans="1:14" x14ac:dyDescent="0.45">
      <c r="A1315" s="425" t="s">
        <v>4180</v>
      </c>
      <c r="B1315" s="436"/>
      <c r="C1315" s="436"/>
      <c r="D1315" s="436"/>
      <c r="E1315" s="436"/>
      <c r="F1315" s="436">
        <v>86</v>
      </c>
      <c r="G1315" s="436">
        <v>103</v>
      </c>
      <c r="H1315" s="436">
        <v>113</v>
      </c>
      <c r="I1315" s="436">
        <v>88</v>
      </c>
      <c r="J1315" s="436">
        <v>79</v>
      </c>
      <c r="K1315" s="436">
        <v>80</v>
      </c>
      <c r="L1315" s="436">
        <v>84</v>
      </c>
      <c r="M1315" s="436">
        <v>71</v>
      </c>
      <c r="N1315" s="437">
        <v>704</v>
      </c>
    </row>
    <row r="1316" spans="1:14" x14ac:dyDescent="0.45">
      <c r="A1316" s="425" t="s">
        <v>4141</v>
      </c>
      <c r="B1316" s="436">
        <v>78</v>
      </c>
      <c r="C1316" s="436">
        <v>79</v>
      </c>
      <c r="D1316" s="436">
        <v>89</v>
      </c>
      <c r="E1316" s="436">
        <v>95</v>
      </c>
      <c r="F1316" s="436"/>
      <c r="G1316" s="436"/>
      <c r="H1316" s="436"/>
      <c r="I1316" s="436"/>
      <c r="J1316" s="436"/>
      <c r="K1316" s="436"/>
      <c r="L1316" s="436"/>
      <c r="M1316" s="436"/>
      <c r="N1316" s="437">
        <v>341</v>
      </c>
    </row>
    <row r="1317" spans="1:14" x14ac:dyDescent="0.45">
      <c r="A1317" s="425" t="s">
        <v>4140</v>
      </c>
      <c r="B1317" s="436"/>
      <c r="C1317" s="436"/>
      <c r="D1317" s="436"/>
      <c r="E1317" s="436"/>
      <c r="F1317" s="436">
        <v>167</v>
      </c>
      <c r="G1317" s="436">
        <v>158</v>
      </c>
      <c r="H1317" s="436">
        <v>159</v>
      </c>
      <c r="I1317" s="436">
        <v>190</v>
      </c>
      <c r="J1317" s="436">
        <v>151</v>
      </c>
      <c r="K1317" s="436">
        <v>184</v>
      </c>
      <c r="L1317" s="436">
        <v>152</v>
      </c>
      <c r="M1317" s="436">
        <v>154</v>
      </c>
      <c r="N1317" s="437">
        <v>1315</v>
      </c>
    </row>
    <row r="1318" spans="1:14" x14ac:dyDescent="0.45">
      <c r="A1318" s="425" t="s">
        <v>4143</v>
      </c>
      <c r="B1318" s="436">
        <v>115</v>
      </c>
      <c r="C1318" s="436">
        <v>125</v>
      </c>
      <c r="D1318" s="436">
        <v>108</v>
      </c>
      <c r="E1318" s="436">
        <v>110</v>
      </c>
      <c r="F1318" s="436"/>
      <c r="G1318" s="436"/>
      <c r="H1318" s="436"/>
      <c r="I1318" s="436"/>
      <c r="J1318" s="436"/>
      <c r="K1318" s="436"/>
      <c r="L1318" s="436"/>
      <c r="M1318" s="436"/>
      <c r="N1318" s="437">
        <v>458</v>
      </c>
    </row>
    <row r="1319" spans="1:14" x14ac:dyDescent="0.45">
      <c r="A1319" s="425" t="s">
        <v>11181</v>
      </c>
      <c r="B1319" s="436">
        <v>95</v>
      </c>
      <c r="C1319" s="436">
        <v>117</v>
      </c>
      <c r="D1319" s="436">
        <v>87</v>
      </c>
      <c r="E1319" s="436">
        <v>87</v>
      </c>
      <c r="F1319" s="436"/>
      <c r="G1319" s="436"/>
      <c r="H1319" s="436"/>
      <c r="I1319" s="436"/>
      <c r="J1319" s="436"/>
      <c r="K1319" s="436"/>
      <c r="L1319" s="436"/>
      <c r="M1319" s="436"/>
      <c r="N1319" s="437">
        <v>386</v>
      </c>
    </row>
    <row r="1320" spans="1:14" x14ac:dyDescent="0.45">
      <c r="A1320" s="425" t="s">
        <v>4142</v>
      </c>
      <c r="B1320" s="436"/>
      <c r="C1320" s="436"/>
      <c r="D1320" s="436"/>
      <c r="E1320" s="436"/>
      <c r="F1320" s="436">
        <v>129</v>
      </c>
      <c r="G1320" s="436">
        <v>146</v>
      </c>
      <c r="H1320" s="436">
        <v>138</v>
      </c>
      <c r="I1320" s="436">
        <v>144</v>
      </c>
      <c r="J1320" s="436">
        <v>143</v>
      </c>
      <c r="K1320" s="436">
        <v>134</v>
      </c>
      <c r="L1320" s="436">
        <v>124</v>
      </c>
      <c r="M1320" s="436">
        <v>136</v>
      </c>
      <c r="N1320" s="437">
        <v>1094</v>
      </c>
    </row>
    <row r="1321" spans="1:14" x14ac:dyDescent="0.45">
      <c r="A1321" s="425" t="s">
        <v>4258</v>
      </c>
      <c r="B1321" s="436"/>
      <c r="C1321" s="436"/>
      <c r="D1321" s="436"/>
      <c r="E1321" s="436"/>
      <c r="F1321" s="436">
        <v>32</v>
      </c>
      <c r="G1321" s="436">
        <v>46</v>
      </c>
      <c r="H1321" s="436">
        <v>45</v>
      </c>
      <c r="I1321" s="436">
        <v>68</v>
      </c>
      <c r="J1321" s="436">
        <v>49</v>
      </c>
      <c r="K1321" s="436">
        <v>81</v>
      </c>
      <c r="L1321" s="436">
        <v>55</v>
      </c>
      <c r="M1321" s="436">
        <v>88</v>
      </c>
      <c r="N1321" s="437">
        <v>464</v>
      </c>
    </row>
    <row r="1322" spans="1:14" x14ac:dyDescent="0.45">
      <c r="A1322" s="425" t="s">
        <v>4022</v>
      </c>
      <c r="B1322" s="436"/>
      <c r="C1322" s="436"/>
      <c r="D1322" s="436"/>
      <c r="E1322" s="436">
        <v>1</v>
      </c>
      <c r="F1322" s="436">
        <v>103</v>
      </c>
      <c r="G1322" s="436">
        <v>106</v>
      </c>
      <c r="H1322" s="436">
        <v>113</v>
      </c>
      <c r="I1322" s="436">
        <v>114</v>
      </c>
      <c r="J1322" s="436">
        <v>104</v>
      </c>
      <c r="K1322" s="436">
        <v>105</v>
      </c>
      <c r="L1322" s="436">
        <v>87</v>
      </c>
      <c r="M1322" s="436">
        <v>101</v>
      </c>
      <c r="N1322" s="437">
        <v>834</v>
      </c>
    </row>
    <row r="1323" spans="1:14" x14ac:dyDescent="0.45">
      <c r="A1323" s="425" t="s">
        <v>4023</v>
      </c>
      <c r="B1323" s="436">
        <v>104</v>
      </c>
      <c r="C1323" s="436">
        <v>136</v>
      </c>
      <c r="D1323" s="436">
        <v>105</v>
      </c>
      <c r="E1323" s="436">
        <v>120</v>
      </c>
      <c r="F1323" s="436"/>
      <c r="G1323" s="436"/>
      <c r="H1323" s="436"/>
      <c r="I1323" s="436"/>
      <c r="J1323" s="436"/>
      <c r="K1323" s="436"/>
      <c r="L1323" s="436"/>
      <c r="M1323" s="436"/>
      <c r="N1323" s="437">
        <v>465</v>
      </c>
    </row>
    <row r="1324" spans="1:14" x14ac:dyDescent="0.45">
      <c r="A1324" s="425" t="s">
        <v>4748</v>
      </c>
      <c r="B1324" s="436">
        <v>30</v>
      </c>
      <c r="C1324" s="436">
        <v>28</v>
      </c>
      <c r="D1324" s="436">
        <v>17</v>
      </c>
      <c r="E1324" s="436">
        <v>29</v>
      </c>
      <c r="F1324" s="436">
        <v>33</v>
      </c>
      <c r="G1324" s="436">
        <v>24</v>
      </c>
      <c r="H1324" s="436">
        <v>22</v>
      </c>
      <c r="I1324" s="436">
        <v>25</v>
      </c>
      <c r="J1324" s="436">
        <v>28</v>
      </c>
      <c r="K1324" s="436">
        <v>22</v>
      </c>
      <c r="L1324" s="436">
        <v>26</v>
      </c>
      <c r="M1324" s="436">
        <v>27</v>
      </c>
      <c r="N1324" s="437">
        <v>311</v>
      </c>
    </row>
    <row r="1325" spans="1:14" x14ac:dyDescent="0.45">
      <c r="A1325" s="425" t="s">
        <v>4297</v>
      </c>
      <c r="B1325" s="436"/>
      <c r="C1325" s="436"/>
      <c r="D1325" s="436"/>
      <c r="E1325" s="436"/>
      <c r="F1325" s="436">
        <v>51</v>
      </c>
      <c r="G1325" s="436">
        <v>79</v>
      </c>
      <c r="H1325" s="436">
        <v>67</v>
      </c>
      <c r="I1325" s="436">
        <v>66</v>
      </c>
      <c r="J1325" s="436">
        <v>77</v>
      </c>
      <c r="K1325" s="436">
        <v>79</v>
      </c>
      <c r="L1325" s="436">
        <v>62</v>
      </c>
      <c r="M1325" s="436">
        <v>74</v>
      </c>
      <c r="N1325" s="437">
        <v>555</v>
      </c>
    </row>
    <row r="1326" spans="1:14" x14ac:dyDescent="0.45">
      <c r="A1326" s="425" t="s">
        <v>4298</v>
      </c>
      <c r="B1326" s="436">
        <v>55</v>
      </c>
      <c r="C1326" s="436">
        <v>78</v>
      </c>
      <c r="D1326" s="436">
        <v>72</v>
      </c>
      <c r="E1326" s="436">
        <v>69</v>
      </c>
      <c r="F1326" s="436"/>
      <c r="G1326" s="436"/>
      <c r="H1326" s="436"/>
      <c r="I1326" s="436"/>
      <c r="J1326" s="436"/>
      <c r="K1326" s="436"/>
      <c r="L1326" s="436"/>
      <c r="M1326" s="436"/>
      <c r="N1326" s="437">
        <v>274</v>
      </c>
    </row>
    <row r="1327" spans="1:14" x14ac:dyDescent="0.45">
      <c r="A1327" s="425" t="s">
        <v>14086</v>
      </c>
      <c r="B1327" s="436"/>
      <c r="C1327" s="436"/>
      <c r="D1327" s="436"/>
      <c r="E1327" s="436"/>
      <c r="F1327" s="436">
        <v>50</v>
      </c>
      <c r="G1327" s="436">
        <v>11</v>
      </c>
      <c r="H1327" s="436">
        <v>58</v>
      </c>
      <c r="I1327" s="436">
        <v>22</v>
      </c>
      <c r="J1327" s="436">
        <v>41</v>
      </c>
      <c r="K1327" s="436">
        <v>13</v>
      </c>
      <c r="L1327" s="436">
        <v>36</v>
      </c>
      <c r="M1327" s="436">
        <v>17</v>
      </c>
      <c r="N1327" s="437">
        <v>248</v>
      </c>
    </row>
    <row r="1328" spans="1:14" x14ac:dyDescent="0.45">
      <c r="A1328" s="425" t="s">
        <v>13877</v>
      </c>
      <c r="B1328" s="436">
        <v>62</v>
      </c>
      <c r="C1328" s="436">
        <v>50</v>
      </c>
      <c r="D1328" s="436">
        <v>66</v>
      </c>
      <c r="E1328" s="436">
        <v>60</v>
      </c>
      <c r="F1328" s="436">
        <v>66</v>
      </c>
      <c r="G1328" s="436">
        <v>56</v>
      </c>
      <c r="H1328" s="436">
        <v>56</v>
      </c>
      <c r="I1328" s="436">
        <v>64</v>
      </c>
      <c r="J1328" s="436">
        <v>72</v>
      </c>
      <c r="K1328" s="436">
        <v>63</v>
      </c>
      <c r="L1328" s="436">
        <v>54</v>
      </c>
      <c r="M1328" s="436">
        <v>73</v>
      </c>
      <c r="N1328" s="437">
        <v>742</v>
      </c>
    </row>
    <row r="1329" spans="1:14" x14ac:dyDescent="0.45">
      <c r="A1329" s="425" t="s">
        <v>4371</v>
      </c>
      <c r="B1329" s="436"/>
      <c r="C1329" s="436"/>
      <c r="D1329" s="436"/>
      <c r="E1329" s="436"/>
      <c r="F1329" s="436">
        <v>184</v>
      </c>
      <c r="G1329" s="436">
        <v>169</v>
      </c>
      <c r="H1329" s="436">
        <v>175</v>
      </c>
      <c r="I1329" s="436">
        <v>183</v>
      </c>
      <c r="J1329" s="436">
        <v>172</v>
      </c>
      <c r="K1329" s="436">
        <v>222</v>
      </c>
      <c r="L1329" s="436">
        <v>167</v>
      </c>
      <c r="M1329" s="436">
        <v>184</v>
      </c>
      <c r="N1329" s="437">
        <v>1456</v>
      </c>
    </row>
    <row r="1330" spans="1:14" x14ac:dyDescent="0.45">
      <c r="A1330" s="425" t="s">
        <v>4372</v>
      </c>
      <c r="B1330" s="436">
        <v>163</v>
      </c>
      <c r="C1330" s="436">
        <v>188</v>
      </c>
      <c r="D1330" s="436">
        <v>169</v>
      </c>
      <c r="E1330" s="436">
        <v>202</v>
      </c>
      <c r="F1330" s="436"/>
      <c r="G1330" s="436"/>
      <c r="H1330" s="436"/>
      <c r="I1330" s="436"/>
      <c r="J1330" s="436"/>
      <c r="K1330" s="436"/>
      <c r="L1330" s="436"/>
      <c r="M1330" s="436"/>
      <c r="N1330" s="437">
        <v>722</v>
      </c>
    </row>
    <row r="1331" spans="1:14" x14ac:dyDescent="0.45">
      <c r="A1331" s="425" t="s">
        <v>4502</v>
      </c>
      <c r="B1331" s="436">
        <v>22</v>
      </c>
      <c r="C1331" s="436">
        <v>23</v>
      </c>
      <c r="D1331" s="436">
        <v>18</v>
      </c>
      <c r="E1331" s="436">
        <v>15</v>
      </c>
      <c r="F1331" s="436"/>
      <c r="G1331" s="436"/>
      <c r="H1331" s="436"/>
      <c r="I1331" s="436"/>
      <c r="J1331" s="436"/>
      <c r="K1331" s="436"/>
      <c r="L1331" s="436"/>
      <c r="M1331" s="436"/>
      <c r="N1331" s="437">
        <v>78</v>
      </c>
    </row>
    <row r="1332" spans="1:14" x14ac:dyDescent="0.45">
      <c r="A1332" s="425" t="s">
        <v>4261</v>
      </c>
      <c r="B1332" s="436">
        <v>63</v>
      </c>
      <c r="C1332" s="436">
        <v>81</v>
      </c>
      <c r="D1332" s="436">
        <v>62</v>
      </c>
      <c r="E1332" s="436">
        <v>85</v>
      </c>
      <c r="F1332" s="436">
        <v>59</v>
      </c>
      <c r="G1332" s="436">
        <v>84</v>
      </c>
      <c r="H1332" s="436">
        <v>82</v>
      </c>
      <c r="I1332" s="436">
        <v>88</v>
      </c>
      <c r="J1332" s="436">
        <v>60</v>
      </c>
      <c r="K1332" s="436">
        <v>81</v>
      </c>
      <c r="L1332" s="436">
        <v>63</v>
      </c>
      <c r="M1332" s="436">
        <v>75</v>
      </c>
      <c r="N1332" s="437">
        <v>883</v>
      </c>
    </row>
    <row r="1333" spans="1:14" x14ac:dyDescent="0.45">
      <c r="A1333" s="425" t="s">
        <v>4260</v>
      </c>
      <c r="B1333" s="436">
        <v>80</v>
      </c>
      <c r="C1333" s="436">
        <v>101</v>
      </c>
      <c r="D1333" s="436">
        <v>84</v>
      </c>
      <c r="E1333" s="436">
        <v>82</v>
      </c>
      <c r="F1333" s="436">
        <v>66</v>
      </c>
      <c r="G1333" s="436">
        <v>92</v>
      </c>
      <c r="H1333" s="436">
        <v>65</v>
      </c>
      <c r="I1333" s="436">
        <v>92</v>
      </c>
      <c r="J1333" s="436">
        <v>73</v>
      </c>
      <c r="K1333" s="436">
        <v>104</v>
      </c>
      <c r="L1333" s="436">
        <v>81</v>
      </c>
      <c r="M1333" s="436">
        <v>59</v>
      </c>
      <c r="N1333" s="437">
        <v>979</v>
      </c>
    </row>
    <row r="1334" spans="1:14" x14ac:dyDescent="0.45">
      <c r="A1334" s="425" t="s">
        <v>4259</v>
      </c>
      <c r="B1334" s="436"/>
      <c r="C1334" s="436"/>
      <c r="D1334" s="436"/>
      <c r="E1334" s="436"/>
      <c r="F1334" s="436">
        <v>107</v>
      </c>
      <c r="G1334" s="436">
        <v>110</v>
      </c>
      <c r="H1334" s="436">
        <v>124</v>
      </c>
      <c r="I1334" s="436">
        <v>121</v>
      </c>
      <c r="J1334" s="436">
        <v>107</v>
      </c>
      <c r="K1334" s="436">
        <v>117</v>
      </c>
      <c r="L1334" s="436">
        <v>102</v>
      </c>
      <c r="M1334" s="436">
        <v>108</v>
      </c>
      <c r="N1334" s="437">
        <v>896</v>
      </c>
    </row>
    <row r="1335" spans="1:14" x14ac:dyDescent="0.45">
      <c r="A1335" s="425" t="s">
        <v>4262</v>
      </c>
      <c r="B1335" s="436">
        <v>111</v>
      </c>
      <c r="C1335" s="436">
        <v>132</v>
      </c>
      <c r="D1335" s="436">
        <v>117</v>
      </c>
      <c r="E1335" s="436">
        <v>122</v>
      </c>
      <c r="F1335" s="436"/>
      <c r="G1335" s="436"/>
      <c r="H1335" s="436"/>
      <c r="I1335" s="436"/>
      <c r="J1335" s="436"/>
      <c r="K1335" s="436"/>
      <c r="L1335" s="436"/>
      <c r="M1335" s="436"/>
      <c r="N1335" s="437">
        <v>482</v>
      </c>
    </row>
    <row r="1336" spans="1:14" x14ac:dyDescent="0.45">
      <c r="A1336" s="425" t="s">
        <v>14175</v>
      </c>
      <c r="B1336" s="436"/>
      <c r="C1336" s="436"/>
      <c r="D1336" s="436"/>
      <c r="E1336" s="436"/>
      <c r="F1336" s="436">
        <v>10</v>
      </c>
      <c r="G1336" s="436">
        <v>10</v>
      </c>
      <c r="H1336" s="436">
        <v>6</v>
      </c>
      <c r="I1336" s="436">
        <v>9</v>
      </c>
      <c r="J1336" s="436">
        <v>13</v>
      </c>
      <c r="K1336" s="436">
        <v>7</v>
      </c>
      <c r="L1336" s="436">
        <v>5</v>
      </c>
      <c r="M1336" s="436">
        <v>7</v>
      </c>
      <c r="N1336" s="437">
        <v>67</v>
      </c>
    </row>
    <row r="1337" spans="1:14" x14ac:dyDescent="0.45">
      <c r="A1337" s="425" t="s">
        <v>4539</v>
      </c>
      <c r="B1337" s="436"/>
      <c r="C1337" s="436"/>
      <c r="D1337" s="436"/>
      <c r="E1337" s="436"/>
      <c r="F1337" s="436">
        <v>210</v>
      </c>
      <c r="G1337" s="436">
        <v>226</v>
      </c>
      <c r="H1337" s="436">
        <v>192</v>
      </c>
      <c r="I1337" s="436">
        <v>227</v>
      </c>
      <c r="J1337" s="436">
        <v>155</v>
      </c>
      <c r="K1337" s="436">
        <v>180</v>
      </c>
      <c r="L1337" s="436">
        <v>156</v>
      </c>
      <c r="M1337" s="436">
        <v>169</v>
      </c>
      <c r="N1337" s="437">
        <v>1515</v>
      </c>
    </row>
    <row r="1338" spans="1:14" x14ac:dyDescent="0.45">
      <c r="A1338" s="425" t="s">
        <v>4538</v>
      </c>
      <c r="B1338" s="436">
        <v>154</v>
      </c>
      <c r="C1338" s="436">
        <v>195</v>
      </c>
      <c r="D1338" s="436">
        <v>165</v>
      </c>
      <c r="E1338" s="436">
        <v>187</v>
      </c>
      <c r="F1338" s="436"/>
      <c r="G1338" s="436"/>
      <c r="H1338" s="436"/>
      <c r="I1338" s="436"/>
      <c r="J1338" s="436"/>
      <c r="K1338" s="436"/>
      <c r="L1338" s="436"/>
      <c r="M1338" s="436"/>
      <c r="N1338" s="437">
        <v>701</v>
      </c>
    </row>
    <row r="1339" spans="1:14" x14ac:dyDescent="0.45">
      <c r="A1339" s="425" t="s">
        <v>4780</v>
      </c>
      <c r="B1339" s="436">
        <v>44</v>
      </c>
      <c r="C1339" s="436">
        <v>38</v>
      </c>
      <c r="D1339" s="436">
        <v>43</v>
      </c>
      <c r="E1339" s="436">
        <v>45</v>
      </c>
      <c r="F1339" s="436">
        <v>33</v>
      </c>
      <c r="G1339" s="436">
        <v>38</v>
      </c>
      <c r="H1339" s="436">
        <v>39</v>
      </c>
      <c r="I1339" s="436">
        <v>47</v>
      </c>
      <c r="J1339" s="436">
        <v>28</v>
      </c>
      <c r="K1339" s="436">
        <v>36</v>
      </c>
      <c r="L1339" s="436">
        <v>52</v>
      </c>
      <c r="M1339" s="436">
        <v>34</v>
      </c>
      <c r="N1339" s="437">
        <v>477</v>
      </c>
    </row>
    <row r="1340" spans="1:14" x14ac:dyDescent="0.45">
      <c r="A1340" s="425" t="s">
        <v>3899</v>
      </c>
      <c r="B1340" s="436">
        <v>21</v>
      </c>
      <c r="C1340" s="436">
        <v>22</v>
      </c>
      <c r="D1340" s="436">
        <v>15</v>
      </c>
      <c r="E1340" s="436">
        <v>17</v>
      </c>
      <c r="F1340" s="436">
        <v>16</v>
      </c>
      <c r="G1340" s="436">
        <v>26</v>
      </c>
      <c r="H1340" s="436">
        <v>20</v>
      </c>
      <c r="I1340" s="436">
        <v>25</v>
      </c>
      <c r="J1340" s="436">
        <v>12</v>
      </c>
      <c r="K1340" s="436">
        <v>20</v>
      </c>
      <c r="L1340" s="436">
        <v>20</v>
      </c>
      <c r="M1340" s="436">
        <v>24</v>
      </c>
      <c r="N1340" s="437">
        <v>238</v>
      </c>
    </row>
    <row r="1341" spans="1:14" x14ac:dyDescent="0.45">
      <c r="A1341" s="425" t="s">
        <v>11182</v>
      </c>
      <c r="B1341" s="436">
        <v>187</v>
      </c>
      <c r="C1341" s="436">
        <v>189</v>
      </c>
      <c r="D1341" s="436">
        <v>181</v>
      </c>
      <c r="E1341" s="436">
        <v>190</v>
      </c>
      <c r="F1341" s="436"/>
      <c r="G1341" s="436"/>
      <c r="H1341" s="436"/>
      <c r="I1341" s="436"/>
      <c r="J1341" s="436"/>
      <c r="K1341" s="436"/>
      <c r="L1341" s="436"/>
      <c r="M1341" s="436"/>
      <c r="N1341" s="437">
        <v>747</v>
      </c>
    </row>
    <row r="1342" spans="1:14" x14ac:dyDescent="0.45">
      <c r="A1342" s="425" t="s">
        <v>4233</v>
      </c>
      <c r="B1342" s="436"/>
      <c r="C1342" s="436"/>
      <c r="D1342" s="436"/>
      <c r="E1342" s="436"/>
      <c r="F1342" s="436">
        <v>184</v>
      </c>
      <c r="G1342" s="436">
        <v>193</v>
      </c>
      <c r="H1342" s="436">
        <v>217</v>
      </c>
      <c r="I1342" s="436">
        <v>191</v>
      </c>
      <c r="J1342" s="436">
        <v>174</v>
      </c>
      <c r="K1342" s="436">
        <v>178</v>
      </c>
      <c r="L1342" s="436">
        <v>175</v>
      </c>
      <c r="M1342" s="436">
        <v>170</v>
      </c>
      <c r="N1342" s="437">
        <v>1482</v>
      </c>
    </row>
    <row r="1343" spans="1:14" x14ac:dyDescent="0.45">
      <c r="A1343" s="425" t="s">
        <v>3760</v>
      </c>
      <c r="B1343" s="436"/>
      <c r="C1343" s="436"/>
      <c r="D1343" s="436"/>
      <c r="E1343" s="436"/>
      <c r="F1343" s="436">
        <v>45</v>
      </c>
      <c r="G1343" s="436">
        <v>44</v>
      </c>
      <c r="H1343" s="436">
        <v>52</v>
      </c>
      <c r="I1343" s="436">
        <v>51</v>
      </c>
      <c r="J1343" s="436">
        <v>39</v>
      </c>
      <c r="K1343" s="436">
        <v>45</v>
      </c>
      <c r="L1343" s="436">
        <v>48</v>
      </c>
      <c r="M1343" s="436">
        <v>46</v>
      </c>
      <c r="N1343" s="437">
        <v>370</v>
      </c>
    </row>
    <row r="1344" spans="1:14" x14ac:dyDescent="0.45">
      <c r="A1344" s="425" t="s">
        <v>3761</v>
      </c>
      <c r="B1344" s="436">
        <v>35</v>
      </c>
      <c r="C1344" s="436">
        <v>33</v>
      </c>
      <c r="D1344" s="436">
        <v>38</v>
      </c>
      <c r="E1344" s="436">
        <v>43</v>
      </c>
      <c r="F1344" s="436"/>
      <c r="G1344" s="436"/>
      <c r="H1344" s="436"/>
      <c r="I1344" s="436"/>
      <c r="J1344" s="436"/>
      <c r="K1344" s="436"/>
      <c r="L1344" s="436"/>
      <c r="M1344" s="436"/>
      <c r="N1344" s="437">
        <v>149</v>
      </c>
    </row>
    <row r="1345" spans="1:14" x14ac:dyDescent="0.45">
      <c r="A1345" s="425" t="s">
        <v>4333</v>
      </c>
      <c r="B1345" s="436"/>
      <c r="C1345" s="436"/>
      <c r="D1345" s="436"/>
      <c r="E1345" s="436"/>
      <c r="F1345" s="436">
        <v>87</v>
      </c>
      <c r="G1345" s="436">
        <v>102</v>
      </c>
      <c r="H1345" s="436">
        <v>82</v>
      </c>
      <c r="I1345" s="436">
        <v>90</v>
      </c>
      <c r="J1345" s="436">
        <v>89</v>
      </c>
      <c r="K1345" s="436">
        <v>88</v>
      </c>
      <c r="L1345" s="436">
        <v>86</v>
      </c>
      <c r="M1345" s="436">
        <v>86</v>
      </c>
      <c r="N1345" s="437">
        <v>710</v>
      </c>
    </row>
    <row r="1346" spans="1:14" x14ac:dyDescent="0.45">
      <c r="A1346" s="425" t="s">
        <v>4334</v>
      </c>
      <c r="B1346" s="436">
        <v>93</v>
      </c>
      <c r="C1346" s="436">
        <v>100</v>
      </c>
      <c r="D1346" s="436">
        <v>103</v>
      </c>
      <c r="E1346" s="436">
        <v>89</v>
      </c>
      <c r="F1346" s="436"/>
      <c r="G1346" s="436"/>
      <c r="H1346" s="436"/>
      <c r="I1346" s="436"/>
      <c r="J1346" s="436"/>
      <c r="K1346" s="436"/>
      <c r="L1346" s="436"/>
      <c r="M1346" s="436"/>
      <c r="N1346" s="437">
        <v>385</v>
      </c>
    </row>
    <row r="1347" spans="1:14" x14ac:dyDescent="0.45">
      <c r="A1347" s="425" t="s">
        <v>4117</v>
      </c>
      <c r="B1347" s="436"/>
      <c r="C1347" s="436"/>
      <c r="D1347" s="436"/>
      <c r="E1347" s="436"/>
      <c r="F1347" s="436">
        <v>262</v>
      </c>
      <c r="G1347" s="436">
        <v>259</v>
      </c>
      <c r="H1347" s="436">
        <v>260</v>
      </c>
      <c r="I1347" s="436">
        <v>250</v>
      </c>
      <c r="J1347" s="436">
        <v>237</v>
      </c>
      <c r="K1347" s="436">
        <v>237</v>
      </c>
      <c r="L1347" s="436">
        <v>279</v>
      </c>
      <c r="M1347" s="436">
        <v>256</v>
      </c>
      <c r="N1347" s="437">
        <v>2040</v>
      </c>
    </row>
    <row r="1348" spans="1:14" x14ac:dyDescent="0.45">
      <c r="A1348" s="425" t="s">
        <v>4119</v>
      </c>
      <c r="B1348" s="436">
        <v>124</v>
      </c>
      <c r="C1348" s="436">
        <v>128</v>
      </c>
      <c r="D1348" s="436">
        <v>123</v>
      </c>
      <c r="E1348" s="436">
        <v>148</v>
      </c>
      <c r="F1348" s="436"/>
      <c r="G1348" s="436"/>
      <c r="H1348" s="436"/>
      <c r="I1348" s="436"/>
      <c r="J1348" s="436"/>
      <c r="K1348" s="436"/>
      <c r="L1348" s="436"/>
      <c r="M1348" s="436"/>
      <c r="N1348" s="437">
        <v>523</v>
      </c>
    </row>
    <row r="1349" spans="1:14" x14ac:dyDescent="0.45">
      <c r="A1349" s="425" t="s">
        <v>4118</v>
      </c>
      <c r="B1349" s="436">
        <v>117</v>
      </c>
      <c r="C1349" s="436">
        <v>130</v>
      </c>
      <c r="D1349" s="436">
        <v>114</v>
      </c>
      <c r="E1349" s="436">
        <v>122</v>
      </c>
      <c r="F1349" s="436"/>
      <c r="G1349" s="436"/>
      <c r="H1349" s="436"/>
      <c r="I1349" s="436"/>
      <c r="J1349" s="436"/>
      <c r="K1349" s="436"/>
      <c r="L1349" s="436"/>
      <c r="M1349" s="436"/>
      <c r="N1349" s="437">
        <v>483</v>
      </c>
    </row>
    <row r="1350" spans="1:14" x14ac:dyDescent="0.45">
      <c r="A1350" s="425" t="s">
        <v>3925</v>
      </c>
      <c r="B1350" s="436"/>
      <c r="C1350" s="436"/>
      <c r="D1350" s="436"/>
      <c r="E1350" s="436"/>
      <c r="F1350" s="436">
        <v>46</v>
      </c>
      <c r="G1350" s="436">
        <v>45</v>
      </c>
      <c r="H1350" s="436">
        <v>45</v>
      </c>
      <c r="I1350" s="436">
        <v>42</v>
      </c>
      <c r="J1350" s="436">
        <v>42</v>
      </c>
      <c r="K1350" s="436">
        <v>54</v>
      </c>
      <c r="L1350" s="436">
        <v>43</v>
      </c>
      <c r="M1350" s="436">
        <v>39</v>
      </c>
      <c r="N1350" s="437">
        <v>356</v>
      </c>
    </row>
    <row r="1351" spans="1:14" x14ac:dyDescent="0.45">
      <c r="A1351" s="425" t="s">
        <v>3926</v>
      </c>
      <c r="B1351" s="436">
        <v>39</v>
      </c>
      <c r="C1351" s="436">
        <v>46</v>
      </c>
      <c r="D1351" s="436">
        <v>41</v>
      </c>
      <c r="E1351" s="436">
        <v>46</v>
      </c>
      <c r="F1351" s="436"/>
      <c r="G1351" s="436"/>
      <c r="H1351" s="436"/>
      <c r="I1351" s="436"/>
      <c r="J1351" s="436"/>
      <c r="K1351" s="436"/>
      <c r="L1351" s="436"/>
      <c r="M1351" s="436"/>
      <c r="N1351" s="437">
        <v>172</v>
      </c>
    </row>
    <row r="1352" spans="1:14" x14ac:dyDescent="0.45">
      <c r="A1352" s="425" t="s">
        <v>4543</v>
      </c>
      <c r="B1352" s="436">
        <v>63</v>
      </c>
      <c r="C1352" s="436">
        <v>44</v>
      </c>
      <c r="D1352" s="436">
        <v>47</v>
      </c>
      <c r="E1352" s="436">
        <v>57</v>
      </c>
      <c r="F1352" s="436"/>
      <c r="G1352" s="436"/>
      <c r="H1352" s="436"/>
      <c r="I1352" s="436"/>
      <c r="J1352" s="436"/>
      <c r="K1352" s="436"/>
      <c r="L1352" s="436"/>
      <c r="M1352" s="436"/>
      <c r="N1352" s="437">
        <v>211</v>
      </c>
    </row>
    <row r="1353" spans="1:14" x14ac:dyDescent="0.45">
      <c r="A1353" s="425" t="s">
        <v>4464</v>
      </c>
      <c r="B1353" s="436">
        <v>165</v>
      </c>
      <c r="C1353" s="436">
        <v>189</v>
      </c>
      <c r="D1353" s="436">
        <v>181</v>
      </c>
      <c r="E1353" s="436">
        <v>204</v>
      </c>
      <c r="F1353" s="436"/>
      <c r="G1353" s="436"/>
      <c r="H1353" s="436"/>
      <c r="I1353" s="436"/>
      <c r="J1353" s="436"/>
      <c r="K1353" s="436"/>
      <c r="L1353" s="436"/>
      <c r="M1353" s="436"/>
      <c r="N1353" s="437">
        <v>739</v>
      </c>
    </row>
    <row r="1354" spans="1:14" x14ac:dyDescent="0.45">
      <c r="A1354" s="425" t="s">
        <v>4465</v>
      </c>
      <c r="B1354" s="436"/>
      <c r="C1354" s="436"/>
      <c r="D1354" s="436"/>
      <c r="E1354" s="436"/>
      <c r="F1354" s="436">
        <v>172</v>
      </c>
      <c r="G1354" s="436">
        <v>177</v>
      </c>
      <c r="H1354" s="436">
        <v>168</v>
      </c>
      <c r="I1354" s="436">
        <v>186</v>
      </c>
      <c r="J1354" s="436">
        <v>176</v>
      </c>
      <c r="K1354" s="436">
        <v>181</v>
      </c>
      <c r="L1354" s="436">
        <v>173</v>
      </c>
      <c r="M1354" s="436">
        <v>193</v>
      </c>
      <c r="N1354" s="437">
        <v>1426</v>
      </c>
    </row>
    <row r="1355" spans="1:14" x14ac:dyDescent="0.45">
      <c r="A1355" s="425" t="s">
        <v>3740</v>
      </c>
      <c r="B1355" s="436"/>
      <c r="C1355" s="436"/>
      <c r="D1355" s="436"/>
      <c r="E1355" s="436"/>
      <c r="F1355" s="436">
        <v>123</v>
      </c>
      <c r="G1355" s="436">
        <v>139</v>
      </c>
      <c r="H1355" s="436">
        <v>120</v>
      </c>
      <c r="I1355" s="436">
        <v>135</v>
      </c>
      <c r="J1355" s="436">
        <v>106</v>
      </c>
      <c r="K1355" s="436">
        <v>128</v>
      </c>
      <c r="L1355" s="436">
        <v>109</v>
      </c>
      <c r="M1355" s="436">
        <v>115</v>
      </c>
      <c r="N1355" s="437">
        <v>975</v>
      </c>
    </row>
    <row r="1356" spans="1:14" x14ac:dyDescent="0.45">
      <c r="A1356" s="425" t="s">
        <v>18181</v>
      </c>
      <c r="B1356" s="436">
        <v>122</v>
      </c>
      <c r="C1356" s="436">
        <v>106</v>
      </c>
      <c r="D1356" s="436">
        <v>141</v>
      </c>
      <c r="E1356" s="436">
        <v>104</v>
      </c>
      <c r="F1356" s="436"/>
      <c r="G1356" s="436"/>
      <c r="H1356" s="436"/>
      <c r="I1356" s="436"/>
      <c r="J1356" s="436"/>
      <c r="K1356" s="436"/>
      <c r="L1356" s="436"/>
      <c r="M1356" s="436"/>
      <c r="N1356" s="437">
        <v>473</v>
      </c>
    </row>
    <row r="1357" spans="1:14" x14ac:dyDescent="0.45">
      <c r="A1357" s="425" t="s">
        <v>4222</v>
      </c>
      <c r="B1357" s="436">
        <v>55</v>
      </c>
      <c r="C1357" s="436">
        <v>51</v>
      </c>
      <c r="D1357" s="436">
        <v>61</v>
      </c>
      <c r="E1357" s="436">
        <v>58</v>
      </c>
      <c r="F1357" s="436">
        <v>56</v>
      </c>
      <c r="G1357" s="436">
        <v>58</v>
      </c>
      <c r="H1357" s="436">
        <v>41</v>
      </c>
      <c r="I1357" s="436">
        <v>48</v>
      </c>
      <c r="J1357" s="436">
        <v>52</v>
      </c>
      <c r="K1357" s="436">
        <v>46</v>
      </c>
      <c r="L1357" s="436">
        <v>46</v>
      </c>
      <c r="M1357" s="436">
        <v>41</v>
      </c>
      <c r="N1357" s="437">
        <v>613</v>
      </c>
    </row>
    <row r="1358" spans="1:14" x14ac:dyDescent="0.45">
      <c r="A1358" s="425" t="s">
        <v>4263</v>
      </c>
      <c r="B1358" s="436">
        <v>85</v>
      </c>
      <c r="C1358" s="436">
        <v>75</v>
      </c>
      <c r="D1358" s="436">
        <v>79</v>
      </c>
      <c r="E1358" s="436">
        <v>113</v>
      </c>
      <c r="F1358" s="436">
        <v>78</v>
      </c>
      <c r="G1358" s="436">
        <v>86</v>
      </c>
      <c r="H1358" s="436">
        <v>85</v>
      </c>
      <c r="I1358" s="436">
        <v>82</v>
      </c>
      <c r="J1358" s="436">
        <v>87</v>
      </c>
      <c r="K1358" s="436">
        <v>87</v>
      </c>
      <c r="L1358" s="436">
        <v>65</v>
      </c>
      <c r="M1358" s="436">
        <v>84</v>
      </c>
      <c r="N1358" s="437">
        <v>1006</v>
      </c>
    </row>
    <row r="1359" spans="1:14" x14ac:dyDescent="0.45">
      <c r="A1359" s="425" t="s">
        <v>4265</v>
      </c>
      <c r="B1359" s="436">
        <v>170</v>
      </c>
      <c r="C1359" s="436">
        <v>202</v>
      </c>
      <c r="D1359" s="436">
        <v>189</v>
      </c>
      <c r="E1359" s="436">
        <v>219</v>
      </c>
      <c r="F1359" s="436"/>
      <c r="G1359" s="436"/>
      <c r="H1359" s="436"/>
      <c r="I1359" s="436"/>
      <c r="J1359" s="436"/>
      <c r="K1359" s="436"/>
      <c r="L1359" s="436"/>
      <c r="M1359" s="436"/>
      <c r="N1359" s="437">
        <v>780</v>
      </c>
    </row>
    <row r="1360" spans="1:14" x14ac:dyDescent="0.45">
      <c r="A1360" s="425" t="s">
        <v>4264</v>
      </c>
      <c r="B1360" s="436"/>
      <c r="C1360" s="436"/>
      <c r="D1360" s="436"/>
      <c r="E1360" s="436"/>
      <c r="F1360" s="436">
        <v>143</v>
      </c>
      <c r="G1360" s="436">
        <v>143</v>
      </c>
      <c r="H1360" s="436">
        <v>173</v>
      </c>
      <c r="I1360" s="436">
        <v>173</v>
      </c>
      <c r="J1360" s="436">
        <v>151</v>
      </c>
      <c r="K1360" s="436">
        <v>172</v>
      </c>
      <c r="L1360" s="436">
        <v>150</v>
      </c>
      <c r="M1360" s="436">
        <v>142</v>
      </c>
      <c r="N1360" s="437">
        <v>1247</v>
      </c>
    </row>
    <row r="1361" spans="1:14" x14ac:dyDescent="0.45">
      <c r="A1361" s="425" t="s">
        <v>4120</v>
      </c>
      <c r="B1361" s="436">
        <v>80</v>
      </c>
      <c r="C1361" s="436">
        <v>64</v>
      </c>
      <c r="D1361" s="436">
        <v>80</v>
      </c>
      <c r="E1361" s="436">
        <v>72</v>
      </c>
      <c r="F1361" s="436">
        <v>70</v>
      </c>
      <c r="G1361" s="436">
        <v>70</v>
      </c>
      <c r="H1361" s="436">
        <v>70</v>
      </c>
      <c r="I1361" s="436">
        <v>72</v>
      </c>
      <c r="J1361" s="436">
        <v>85</v>
      </c>
      <c r="K1361" s="436">
        <v>69</v>
      </c>
      <c r="L1361" s="436">
        <v>72</v>
      </c>
      <c r="M1361" s="436">
        <v>88</v>
      </c>
      <c r="N1361" s="437">
        <v>892</v>
      </c>
    </row>
    <row r="1362" spans="1:14" x14ac:dyDescent="0.45">
      <c r="A1362" s="425" t="s">
        <v>13878</v>
      </c>
      <c r="B1362" s="436">
        <v>45</v>
      </c>
      <c r="C1362" s="436">
        <v>32</v>
      </c>
      <c r="D1362" s="436">
        <v>36</v>
      </c>
      <c r="E1362" s="436">
        <v>35</v>
      </c>
      <c r="F1362" s="436">
        <v>36</v>
      </c>
      <c r="G1362" s="436">
        <v>28</v>
      </c>
      <c r="H1362" s="436">
        <v>35</v>
      </c>
      <c r="I1362" s="436">
        <v>23</v>
      </c>
      <c r="J1362" s="436">
        <v>20</v>
      </c>
      <c r="K1362" s="436">
        <v>4</v>
      </c>
      <c r="L1362" s="436"/>
      <c r="M1362" s="436"/>
      <c r="N1362" s="437">
        <v>294</v>
      </c>
    </row>
    <row r="1363" spans="1:14" x14ac:dyDescent="0.45">
      <c r="A1363" s="425" t="s">
        <v>4025</v>
      </c>
      <c r="B1363" s="436">
        <v>26</v>
      </c>
      <c r="C1363" s="436">
        <v>23</v>
      </c>
      <c r="D1363" s="436">
        <v>20</v>
      </c>
      <c r="E1363" s="436">
        <v>24</v>
      </c>
      <c r="F1363" s="436"/>
      <c r="G1363" s="436"/>
      <c r="H1363" s="436"/>
      <c r="I1363" s="436"/>
      <c r="J1363" s="436"/>
      <c r="K1363" s="436"/>
      <c r="L1363" s="436"/>
      <c r="M1363" s="436"/>
      <c r="N1363" s="437">
        <v>93</v>
      </c>
    </row>
    <row r="1364" spans="1:14" x14ac:dyDescent="0.45">
      <c r="A1364" s="425" t="s">
        <v>4026</v>
      </c>
      <c r="B1364" s="436">
        <v>31</v>
      </c>
      <c r="C1364" s="436">
        <v>36</v>
      </c>
      <c r="D1364" s="436">
        <v>26</v>
      </c>
      <c r="E1364" s="436">
        <v>36</v>
      </c>
      <c r="F1364" s="436"/>
      <c r="G1364" s="436"/>
      <c r="H1364" s="436"/>
      <c r="I1364" s="436"/>
      <c r="J1364" s="436"/>
      <c r="K1364" s="436"/>
      <c r="L1364" s="436"/>
      <c r="M1364" s="436"/>
      <c r="N1364" s="437">
        <v>129</v>
      </c>
    </row>
    <row r="1365" spans="1:14" x14ac:dyDescent="0.45">
      <c r="A1365" s="425" t="s">
        <v>14087</v>
      </c>
      <c r="B1365" s="436">
        <v>34</v>
      </c>
      <c r="C1365" s="436">
        <v>38</v>
      </c>
      <c r="D1365" s="436">
        <v>27</v>
      </c>
      <c r="E1365" s="436">
        <v>27</v>
      </c>
      <c r="F1365" s="436"/>
      <c r="G1365" s="436"/>
      <c r="H1365" s="436"/>
      <c r="I1365" s="436"/>
      <c r="J1365" s="436"/>
      <c r="K1365" s="436"/>
      <c r="L1365" s="436"/>
      <c r="M1365" s="436"/>
      <c r="N1365" s="437">
        <v>126</v>
      </c>
    </row>
    <row r="1366" spans="1:14" x14ac:dyDescent="0.45">
      <c r="A1366" s="425" t="s">
        <v>4027</v>
      </c>
      <c r="B1366" s="436">
        <v>45</v>
      </c>
      <c r="C1366" s="436">
        <v>41</v>
      </c>
      <c r="D1366" s="436">
        <v>43</v>
      </c>
      <c r="E1366" s="436">
        <v>57</v>
      </c>
      <c r="F1366" s="436"/>
      <c r="G1366" s="436"/>
      <c r="H1366" s="436"/>
      <c r="I1366" s="436"/>
      <c r="J1366" s="436"/>
      <c r="K1366" s="436"/>
      <c r="L1366" s="436"/>
      <c r="M1366" s="436"/>
      <c r="N1366" s="437">
        <v>186</v>
      </c>
    </row>
    <row r="1367" spans="1:14" x14ac:dyDescent="0.45">
      <c r="A1367" s="425" t="s">
        <v>4028</v>
      </c>
      <c r="B1367" s="436">
        <v>34</v>
      </c>
      <c r="C1367" s="436">
        <v>40</v>
      </c>
      <c r="D1367" s="436">
        <v>32</v>
      </c>
      <c r="E1367" s="436">
        <v>34</v>
      </c>
      <c r="F1367" s="436"/>
      <c r="G1367" s="436"/>
      <c r="H1367" s="436"/>
      <c r="I1367" s="436"/>
      <c r="J1367" s="436"/>
      <c r="K1367" s="436"/>
      <c r="L1367" s="436"/>
      <c r="M1367" s="436"/>
      <c r="N1367" s="437">
        <v>140</v>
      </c>
    </row>
    <row r="1368" spans="1:14" x14ac:dyDescent="0.45">
      <c r="A1368" s="425" t="s">
        <v>11183</v>
      </c>
      <c r="B1368" s="436">
        <v>32</v>
      </c>
      <c r="C1368" s="436">
        <v>30</v>
      </c>
      <c r="D1368" s="436">
        <v>28</v>
      </c>
      <c r="E1368" s="436">
        <v>30</v>
      </c>
      <c r="F1368" s="436"/>
      <c r="G1368" s="436"/>
      <c r="H1368" s="436"/>
      <c r="I1368" s="436"/>
      <c r="J1368" s="436"/>
      <c r="K1368" s="436"/>
      <c r="L1368" s="436"/>
      <c r="M1368" s="436"/>
      <c r="N1368" s="437">
        <v>120</v>
      </c>
    </row>
    <row r="1369" spans="1:14" x14ac:dyDescent="0.45">
      <c r="A1369" s="425" t="s">
        <v>4029</v>
      </c>
      <c r="B1369" s="436">
        <v>32</v>
      </c>
      <c r="C1369" s="436">
        <v>20</v>
      </c>
      <c r="D1369" s="436">
        <v>19</v>
      </c>
      <c r="E1369" s="436">
        <v>18</v>
      </c>
      <c r="F1369" s="436"/>
      <c r="G1369" s="436"/>
      <c r="H1369" s="436"/>
      <c r="I1369" s="436"/>
      <c r="J1369" s="436"/>
      <c r="K1369" s="436"/>
      <c r="L1369" s="436"/>
      <c r="M1369" s="436"/>
      <c r="N1369" s="437">
        <v>89</v>
      </c>
    </row>
    <row r="1370" spans="1:14" x14ac:dyDescent="0.45">
      <c r="A1370" s="425" t="s">
        <v>4030</v>
      </c>
      <c r="B1370" s="436">
        <v>32</v>
      </c>
      <c r="C1370" s="436">
        <v>32</v>
      </c>
      <c r="D1370" s="436">
        <v>42</v>
      </c>
      <c r="E1370" s="436">
        <v>41</v>
      </c>
      <c r="F1370" s="436"/>
      <c r="G1370" s="436"/>
      <c r="H1370" s="436"/>
      <c r="I1370" s="436"/>
      <c r="J1370" s="436"/>
      <c r="K1370" s="436"/>
      <c r="L1370" s="436"/>
      <c r="M1370" s="436"/>
      <c r="N1370" s="437">
        <v>147</v>
      </c>
    </row>
    <row r="1371" spans="1:14" x14ac:dyDescent="0.45">
      <c r="A1371" s="425" t="s">
        <v>4024</v>
      </c>
      <c r="B1371" s="436"/>
      <c r="C1371" s="436"/>
      <c r="D1371" s="436"/>
      <c r="E1371" s="436"/>
      <c r="F1371" s="436">
        <v>230</v>
      </c>
      <c r="G1371" s="436">
        <v>263</v>
      </c>
      <c r="H1371" s="436">
        <v>177</v>
      </c>
      <c r="I1371" s="436">
        <v>203</v>
      </c>
      <c r="J1371" s="436">
        <v>162</v>
      </c>
      <c r="K1371" s="436">
        <v>164</v>
      </c>
      <c r="L1371" s="436">
        <v>146</v>
      </c>
      <c r="M1371" s="436">
        <v>142</v>
      </c>
      <c r="N1371" s="437">
        <v>1487</v>
      </c>
    </row>
    <row r="1372" spans="1:14" x14ac:dyDescent="0.45">
      <c r="A1372" s="425" t="s">
        <v>4031</v>
      </c>
      <c r="B1372" s="436"/>
      <c r="C1372" s="436"/>
      <c r="D1372" s="436"/>
      <c r="E1372" s="436"/>
      <c r="F1372" s="436">
        <v>170</v>
      </c>
      <c r="G1372" s="436">
        <v>247</v>
      </c>
      <c r="H1372" s="436">
        <v>212</v>
      </c>
      <c r="I1372" s="436">
        <v>216</v>
      </c>
      <c r="J1372" s="436">
        <v>218</v>
      </c>
      <c r="K1372" s="436">
        <v>240</v>
      </c>
      <c r="L1372" s="436">
        <v>167</v>
      </c>
      <c r="M1372" s="436">
        <v>234</v>
      </c>
      <c r="N1372" s="437">
        <v>1704</v>
      </c>
    </row>
    <row r="1373" spans="1:14" x14ac:dyDescent="0.45">
      <c r="A1373" s="425" t="s">
        <v>4032</v>
      </c>
      <c r="B1373" s="436">
        <v>109</v>
      </c>
      <c r="C1373" s="436">
        <v>125</v>
      </c>
      <c r="D1373" s="436">
        <v>94</v>
      </c>
      <c r="E1373" s="436">
        <v>116</v>
      </c>
      <c r="F1373" s="436"/>
      <c r="G1373" s="436"/>
      <c r="H1373" s="436"/>
      <c r="I1373" s="436"/>
      <c r="J1373" s="436"/>
      <c r="K1373" s="436"/>
      <c r="L1373" s="436"/>
      <c r="M1373" s="436"/>
      <c r="N1373" s="437">
        <v>444</v>
      </c>
    </row>
    <row r="1374" spans="1:14" x14ac:dyDescent="0.45">
      <c r="A1374" s="425" t="s">
        <v>4033</v>
      </c>
      <c r="B1374" s="436"/>
      <c r="C1374" s="436"/>
      <c r="D1374" s="436"/>
      <c r="E1374" s="436"/>
      <c r="F1374" s="436">
        <v>126</v>
      </c>
      <c r="G1374" s="436">
        <v>127</v>
      </c>
      <c r="H1374" s="436">
        <v>137</v>
      </c>
      <c r="I1374" s="436">
        <v>135</v>
      </c>
      <c r="J1374" s="436">
        <v>128</v>
      </c>
      <c r="K1374" s="436">
        <v>127</v>
      </c>
      <c r="L1374" s="436">
        <v>96</v>
      </c>
      <c r="M1374" s="436">
        <v>114</v>
      </c>
      <c r="N1374" s="437">
        <v>990</v>
      </c>
    </row>
    <row r="1375" spans="1:14" x14ac:dyDescent="0.45">
      <c r="A1375" s="425" t="s">
        <v>3877</v>
      </c>
      <c r="B1375" s="436">
        <v>53</v>
      </c>
      <c r="C1375" s="436">
        <v>62</v>
      </c>
      <c r="D1375" s="436">
        <v>72</v>
      </c>
      <c r="E1375" s="436">
        <v>75</v>
      </c>
      <c r="F1375" s="436"/>
      <c r="G1375" s="436"/>
      <c r="H1375" s="436"/>
      <c r="I1375" s="436"/>
      <c r="J1375" s="436"/>
      <c r="K1375" s="436"/>
      <c r="L1375" s="436"/>
      <c r="M1375" s="436"/>
      <c r="N1375" s="437">
        <v>262</v>
      </c>
    </row>
    <row r="1376" spans="1:14" x14ac:dyDescent="0.45">
      <c r="A1376" s="425" t="s">
        <v>3878</v>
      </c>
      <c r="B1376" s="436"/>
      <c r="C1376" s="436"/>
      <c r="D1376" s="436"/>
      <c r="E1376" s="436"/>
      <c r="F1376" s="436">
        <v>77</v>
      </c>
      <c r="G1376" s="436">
        <v>59</v>
      </c>
      <c r="H1376" s="436">
        <v>73</v>
      </c>
      <c r="I1376" s="436">
        <v>65</v>
      </c>
      <c r="J1376" s="436">
        <v>73</v>
      </c>
      <c r="K1376" s="436">
        <v>82</v>
      </c>
      <c r="L1376" s="436">
        <v>79</v>
      </c>
      <c r="M1376" s="436">
        <v>76</v>
      </c>
      <c r="N1376" s="437">
        <v>584</v>
      </c>
    </row>
    <row r="1377" spans="1:14" x14ac:dyDescent="0.45">
      <c r="A1377" s="425" t="s">
        <v>4570</v>
      </c>
      <c r="B1377" s="436">
        <v>53</v>
      </c>
      <c r="C1377" s="436">
        <v>48</v>
      </c>
      <c r="D1377" s="436">
        <v>57</v>
      </c>
      <c r="E1377" s="436">
        <v>49</v>
      </c>
      <c r="F1377" s="436"/>
      <c r="G1377" s="436"/>
      <c r="H1377" s="436"/>
      <c r="I1377" s="436"/>
      <c r="J1377" s="436"/>
      <c r="K1377" s="436"/>
      <c r="L1377" s="436"/>
      <c r="M1377" s="436"/>
      <c r="N1377" s="437">
        <v>207</v>
      </c>
    </row>
    <row r="1378" spans="1:14" x14ac:dyDescent="0.45">
      <c r="A1378" s="425" t="s">
        <v>3946</v>
      </c>
      <c r="B1378" s="436">
        <v>9</v>
      </c>
      <c r="C1378" s="436">
        <v>20</v>
      </c>
      <c r="D1378" s="436">
        <v>5</v>
      </c>
      <c r="E1378" s="436">
        <v>12</v>
      </c>
      <c r="F1378" s="436"/>
      <c r="G1378" s="436"/>
      <c r="H1378" s="436"/>
      <c r="I1378" s="436"/>
      <c r="J1378" s="436"/>
      <c r="K1378" s="436"/>
      <c r="L1378" s="436"/>
      <c r="M1378" s="436"/>
      <c r="N1378" s="437">
        <v>46</v>
      </c>
    </row>
    <row r="1379" spans="1:14" x14ac:dyDescent="0.45">
      <c r="A1379" s="425" t="s">
        <v>14164</v>
      </c>
      <c r="B1379" s="436">
        <v>12</v>
      </c>
      <c r="C1379" s="436">
        <v>12</v>
      </c>
      <c r="D1379" s="436">
        <v>6</v>
      </c>
      <c r="E1379" s="436">
        <v>4</v>
      </c>
      <c r="F1379" s="436"/>
      <c r="G1379" s="436"/>
      <c r="H1379" s="436"/>
      <c r="I1379" s="436"/>
      <c r="J1379" s="436"/>
      <c r="K1379" s="436"/>
      <c r="L1379" s="436"/>
      <c r="M1379" s="436"/>
      <c r="N1379" s="437">
        <v>34</v>
      </c>
    </row>
    <row r="1380" spans="1:14" x14ac:dyDescent="0.45">
      <c r="A1380" s="425" t="s">
        <v>11184</v>
      </c>
      <c r="B1380" s="436">
        <v>15</v>
      </c>
      <c r="C1380" s="436">
        <v>17</v>
      </c>
      <c r="D1380" s="436">
        <v>14</v>
      </c>
      <c r="E1380" s="436">
        <v>13</v>
      </c>
      <c r="F1380" s="436"/>
      <c r="G1380" s="436"/>
      <c r="H1380" s="436"/>
      <c r="I1380" s="436"/>
      <c r="J1380" s="436"/>
      <c r="K1380" s="436"/>
      <c r="L1380" s="436"/>
      <c r="M1380" s="436"/>
      <c r="N1380" s="437">
        <v>59</v>
      </c>
    </row>
    <row r="1381" spans="1:14" x14ac:dyDescent="0.45">
      <c r="A1381" s="425" t="s">
        <v>4559</v>
      </c>
      <c r="B1381" s="436"/>
      <c r="C1381" s="436"/>
      <c r="D1381" s="436"/>
      <c r="E1381" s="436"/>
      <c r="F1381" s="436"/>
      <c r="G1381" s="436"/>
      <c r="H1381" s="436"/>
      <c r="I1381" s="436"/>
      <c r="J1381" s="436"/>
      <c r="K1381" s="436"/>
      <c r="L1381" s="436">
        <v>99</v>
      </c>
      <c r="M1381" s="436">
        <v>78</v>
      </c>
      <c r="N1381" s="437">
        <v>177</v>
      </c>
    </row>
    <row r="1382" spans="1:14" x14ac:dyDescent="0.45">
      <c r="A1382" s="425"/>
      <c r="B1382" s="436"/>
      <c r="C1382" s="436"/>
      <c r="D1382" s="436"/>
      <c r="E1382" s="436"/>
      <c r="F1382" s="436"/>
      <c r="G1382" s="436"/>
      <c r="H1382" s="436"/>
      <c r="I1382" s="436"/>
      <c r="J1382" s="436"/>
      <c r="K1382" s="436"/>
      <c r="L1382" s="436"/>
      <c r="M1382" s="436"/>
      <c r="N1382" s="437"/>
    </row>
    <row r="1383" spans="1:14" x14ac:dyDescent="0.45">
      <c r="A1383" s="425"/>
      <c r="B1383" s="436"/>
      <c r="C1383" s="436"/>
      <c r="D1383" s="436"/>
      <c r="E1383" s="436"/>
      <c r="F1383" s="436"/>
      <c r="G1383" s="436"/>
      <c r="H1383" s="436"/>
      <c r="I1383" s="436"/>
      <c r="J1383" s="436"/>
      <c r="K1383" s="436"/>
      <c r="L1383" s="436"/>
      <c r="M1383" s="436"/>
      <c r="N1383" s="437"/>
    </row>
    <row r="1384" spans="1:14" x14ac:dyDescent="0.45">
      <c r="A1384" s="425"/>
      <c r="B1384" s="436"/>
      <c r="C1384" s="436"/>
      <c r="D1384" s="436"/>
      <c r="E1384" s="436"/>
      <c r="F1384" s="436"/>
      <c r="G1384" s="436"/>
      <c r="H1384" s="436"/>
      <c r="I1384" s="436"/>
      <c r="J1384" s="436"/>
      <c r="K1384" s="436"/>
      <c r="L1384" s="436"/>
      <c r="M1384" s="436"/>
      <c r="N1384" s="437"/>
    </row>
    <row r="1385" spans="1:14" x14ac:dyDescent="0.45">
      <c r="A1385" s="425"/>
      <c r="B1385" s="436"/>
      <c r="C1385" s="436"/>
      <c r="D1385" s="436"/>
      <c r="E1385" s="436"/>
      <c r="F1385" s="436"/>
      <c r="G1385" s="436"/>
      <c r="H1385" s="436"/>
      <c r="I1385" s="436"/>
      <c r="J1385" s="436"/>
      <c r="K1385" s="436"/>
      <c r="L1385" s="436"/>
      <c r="M1385" s="436"/>
      <c r="N1385" s="437"/>
    </row>
    <row r="1386" spans="1:14" x14ac:dyDescent="0.45">
      <c r="A1386" s="425"/>
      <c r="B1386" s="436"/>
      <c r="C1386" s="436"/>
      <c r="D1386" s="436"/>
      <c r="E1386" s="436"/>
      <c r="F1386" s="436"/>
      <c r="G1386" s="436"/>
      <c r="H1386" s="436"/>
      <c r="I1386" s="436"/>
      <c r="J1386" s="436"/>
      <c r="K1386" s="436"/>
      <c r="L1386" s="436"/>
      <c r="M1386" s="436"/>
      <c r="N1386" s="437"/>
    </row>
    <row r="1387" spans="1:14" x14ac:dyDescent="0.45">
      <c r="A1387" s="425"/>
      <c r="B1387" s="436"/>
      <c r="C1387" s="436"/>
      <c r="D1387" s="436"/>
      <c r="E1387" s="436"/>
      <c r="F1387" s="436"/>
      <c r="G1387" s="436"/>
      <c r="H1387" s="436"/>
      <c r="I1387" s="436"/>
      <c r="J1387" s="436"/>
      <c r="K1387" s="436"/>
      <c r="L1387" s="436"/>
      <c r="M1387" s="436"/>
      <c r="N1387" s="437"/>
    </row>
    <row r="1388" spans="1:14" x14ac:dyDescent="0.45">
      <c r="A1388" s="425"/>
      <c r="B1388" s="436"/>
      <c r="C1388" s="436"/>
      <c r="D1388" s="436"/>
      <c r="E1388" s="436"/>
      <c r="F1388" s="436"/>
      <c r="G1388" s="436"/>
      <c r="H1388" s="436"/>
      <c r="I1388" s="436"/>
      <c r="J1388" s="436"/>
      <c r="K1388" s="436"/>
      <c r="L1388" s="436"/>
      <c r="M1388" s="436"/>
      <c r="N1388" s="437"/>
    </row>
    <row r="1389" spans="1:14" x14ac:dyDescent="0.45">
      <c r="A1389" s="425"/>
      <c r="B1389" s="436"/>
      <c r="C1389" s="436"/>
      <c r="D1389" s="436"/>
      <c r="E1389" s="436"/>
      <c r="F1389" s="436"/>
      <c r="G1389" s="436"/>
      <c r="H1389" s="436"/>
      <c r="I1389" s="436"/>
      <c r="J1389" s="436"/>
      <c r="K1389" s="436"/>
      <c r="L1389" s="436"/>
      <c r="M1389" s="436"/>
      <c r="N1389" s="437"/>
    </row>
    <row r="1390" spans="1:14" x14ac:dyDescent="0.45">
      <c r="A1390" s="425"/>
      <c r="B1390" s="436"/>
      <c r="C1390" s="436"/>
      <c r="D1390" s="436"/>
      <c r="E1390" s="436"/>
      <c r="F1390" s="436"/>
      <c r="G1390" s="436"/>
      <c r="H1390" s="436"/>
      <c r="I1390" s="436"/>
      <c r="J1390" s="436"/>
      <c r="K1390" s="436"/>
      <c r="L1390" s="436"/>
      <c r="M1390" s="436"/>
      <c r="N1390" s="437"/>
    </row>
    <row r="1391" spans="1:14" x14ac:dyDescent="0.45">
      <c r="A1391" s="425"/>
      <c r="B1391" s="436"/>
      <c r="C1391" s="436"/>
      <c r="D1391" s="436"/>
      <c r="E1391" s="436"/>
      <c r="F1391" s="436"/>
      <c r="G1391" s="436"/>
      <c r="H1391" s="436"/>
      <c r="I1391" s="436"/>
      <c r="J1391" s="436"/>
      <c r="K1391" s="436"/>
      <c r="L1391" s="436"/>
      <c r="M1391" s="436"/>
      <c r="N1391" s="437"/>
    </row>
    <row r="1392" spans="1:14" x14ac:dyDescent="0.45">
      <c r="A1392" s="425"/>
      <c r="B1392" s="436"/>
      <c r="C1392" s="436"/>
      <c r="D1392" s="436"/>
      <c r="E1392" s="436"/>
      <c r="F1392" s="436"/>
      <c r="G1392" s="436"/>
      <c r="H1392" s="436"/>
      <c r="I1392" s="436"/>
      <c r="J1392" s="436"/>
      <c r="K1392" s="436"/>
      <c r="L1392" s="436"/>
      <c r="M1392" s="436"/>
      <c r="N1392" s="437"/>
    </row>
    <row r="1393" spans="1:14" x14ac:dyDescent="0.45">
      <c r="A1393" s="425"/>
      <c r="B1393" s="436"/>
      <c r="C1393" s="436"/>
      <c r="D1393" s="436"/>
      <c r="E1393" s="436"/>
      <c r="F1393" s="436"/>
      <c r="G1393" s="436"/>
      <c r="H1393" s="436"/>
      <c r="I1393" s="436"/>
      <c r="J1393" s="436"/>
      <c r="K1393" s="436"/>
      <c r="L1393" s="436"/>
      <c r="M1393" s="436"/>
      <c r="N1393" s="437"/>
    </row>
    <row r="1394" spans="1:14" x14ac:dyDescent="0.45">
      <c r="A1394" s="425"/>
      <c r="B1394" s="436"/>
      <c r="C1394" s="436"/>
      <c r="D1394" s="436"/>
      <c r="E1394" s="436"/>
      <c r="F1394" s="436"/>
      <c r="G1394" s="436"/>
      <c r="H1394" s="436"/>
      <c r="I1394" s="436"/>
      <c r="J1394" s="436"/>
      <c r="K1394" s="436"/>
      <c r="L1394" s="436"/>
      <c r="M1394" s="436"/>
      <c r="N1394" s="437"/>
    </row>
    <row r="1395" spans="1:14" x14ac:dyDescent="0.45">
      <c r="A1395" s="425"/>
      <c r="B1395" s="436"/>
      <c r="C1395" s="436"/>
      <c r="D1395" s="436"/>
      <c r="E1395" s="436"/>
      <c r="F1395" s="436"/>
      <c r="G1395" s="436"/>
      <c r="H1395" s="436"/>
      <c r="I1395" s="436"/>
      <c r="J1395" s="436"/>
      <c r="K1395" s="436"/>
      <c r="L1395" s="436"/>
      <c r="M1395" s="436"/>
      <c r="N1395" s="437"/>
    </row>
    <row r="1396" spans="1:14" x14ac:dyDescent="0.45">
      <c r="A1396" s="425"/>
      <c r="B1396" s="436"/>
      <c r="C1396" s="436"/>
      <c r="D1396" s="436"/>
      <c r="E1396" s="436"/>
      <c r="F1396" s="436"/>
      <c r="G1396" s="436"/>
      <c r="H1396" s="436"/>
      <c r="I1396" s="436"/>
      <c r="J1396" s="436"/>
      <c r="K1396" s="436"/>
      <c r="L1396" s="436"/>
      <c r="M1396" s="436"/>
      <c r="N1396" s="437"/>
    </row>
    <row r="1397" spans="1:14" x14ac:dyDescent="0.45">
      <c r="A1397" s="425"/>
      <c r="B1397" s="436"/>
      <c r="C1397" s="436"/>
      <c r="D1397" s="436"/>
      <c r="E1397" s="436"/>
      <c r="F1397" s="436"/>
      <c r="G1397" s="436"/>
      <c r="H1397" s="436"/>
      <c r="I1397" s="436"/>
      <c r="J1397" s="436"/>
      <c r="K1397" s="436"/>
      <c r="L1397" s="436"/>
      <c r="M1397" s="436"/>
      <c r="N1397" s="437"/>
    </row>
    <row r="1398" spans="1:14" x14ac:dyDescent="0.45">
      <c r="A1398" s="425"/>
      <c r="B1398" s="436"/>
      <c r="C1398" s="436"/>
      <c r="D1398" s="436"/>
      <c r="E1398" s="436"/>
      <c r="F1398" s="436"/>
      <c r="G1398" s="436"/>
      <c r="H1398" s="436"/>
      <c r="I1398" s="436"/>
      <c r="J1398" s="436"/>
      <c r="K1398" s="436"/>
      <c r="L1398" s="436"/>
      <c r="M1398" s="436"/>
      <c r="N1398" s="437"/>
    </row>
    <row r="1399" spans="1:14" x14ac:dyDescent="0.45">
      <c r="A1399" s="425"/>
      <c r="B1399" s="436"/>
      <c r="C1399" s="436"/>
      <c r="D1399" s="436"/>
      <c r="E1399" s="436"/>
      <c r="F1399" s="436"/>
      <c r="G1399" s="436"/>
      <c r="H1399" s="436"/>
      <c r="I1399" s="436"/>
      <c r="J1399" s="436"/>
      <c r="K1399" s="436"/>
      <c r="L1399" s="436"/>
      <c r="M1399" s="436"/>
      <c r="N1399" s="437"/>
    </row>
    <row r="1400" spans="1:14" x14ac:dyDescent="0.45">
      <c r="A1400" s="425"/>
      <c r="B1400" s="436"/>
      <c r="C1400" s="436"/>
      <c r="D1400" s="436"/>
      <c r="E1400" s="436"/>
      <c r="F1400" s="436"/>
      <c r="G1400" s="436"/>
      <c r="H1400" s="436"/>
      <c r="I1400" s="436"/>
      <c r="J1400" s="436"/>
      <c r="K1400" s="436"/>
      <c r="L1400" s="436"/>
      <c r="M1400" s="436"/>
      <c r="N1400" s="437"/>
    </row>
    <row r="1401" spans="1:14" x14ac:dyDescent="0.45">
      <c r="A1401" s="425"/>
      <c r="B1401" s="436"/>
      <c r="C1401" s="436"/>
      <c r="D1401" s="436"/>
      <c r="E1401" s="436"/>
      <c r="F1401" s="436"/>
      <c r="G1401" s="436"/>
      <c r="H1401" s="436"/>
      <c r="I1401" s="436"/>
      <c r="J1401" s="436"/>
      <c r="K1401" s="436"/>
      <c r="L1401" s="436"/>
      <c r="M1401" s="436"/>
      <c r="N1401" s="437"/>
    </row>
    <row r="1402" spans="1:14" x14ac:dyDescent="0.45">
      <c r="A1402" s="425"/>
      <c r="B1402" s="436"/>
      <c r="C1402" s="436"/>
      <c r="D1402" s="436"/>
      <c r="E1402" s="436"/>
      <c r="F1402" s="436"/>
      <c r="G1402" s="436"/>
      <c r="H1402" s="436"/>
      <c r="I1402" s="436"/>
      <c r="J1402" s="436"/>
      <c r="K1402" s="436"/>
      <c r="L1402" s="436"/>
      <c r="M1402" s="436"/>
      <c r="N1402" s="437"/>
    </row>
    <row r="1403" spans="1:14" x14ac:dyDescent="0.45">
      <c r="A1403" s="425"/>
      <c r="B1403" s="436"/>
      <c r="C1403" s="436"/>
      <c r="D1403" s="436"/>
      <c r="E1403" s="436"/>
      <c r="F1403" s="436"/>
      <c r="G1403" s="436"/>
      <c r="H1403" s="436"/>
      <c r="I1403" s="436"/>
      <c r="J1403" s="436"/>
      <c r="K1403" s="436"/>
      <c r="L1403" s="436"/>
      <c r="M1403" s="436"/>
      <c r="N1403" s="437"/>
    </row>
    <row r="1404" spans="1:14" x14ac:dyDescent="0.45">
      <c r="A1404" s="425"/>
      <c r="B1404" s="436"/>
      <c r="C1404" s="436"/>
      <c r="D1404" s="436"/>
      <c r="E1404" s="436"/>
      <c r="F1404" s="436"/>
      <c r="G1404" s="436"/>
      <c r="H1404" s="436"/>
      <c r="I1404" s="436"/>
      <c r="J1404" s="436"/>
      <c r="K1404" s="436"/>
      <c r="L1404" s="436"/>
      <c r="M1404" s="436"/>
      <c r="N1404" s="437"/>
    </row>
    <row r="1405" spans="1:14" x14ac:dyDescent="0.45">
      <c r="A1405" s="425"/>
      <c r="B1405" s="436"/>
      <c r="C1405" s="436"/>
      <c r="D1405" s="436"/>
      <c r="E1405" s="436"/>
      <c r="F1405" s="436"/>
      <c r="G1405" s="436"/>
      <c r="H1405" s="436"/>
      <c r="I1405" s="436"/>
      <c r="J1405" s="436"/>
      <c r="K1405" s="436"/>
      <c r="L1405" s="436"/>
      <c r="M1405" s="436"/>
      <c r="N1405" s="437"/>
    </row>
    <row r="1406" spans="1:14" x14ac:dyDescent="0.45">
      <c r="A1406" s="425"/>
      <c r="B1406" s="436"/>
      <c r="C1406" s="436"/>
      <c r="D1406" s="436"/>
      <c r="E1406" s="436"/>
      <c r="F1406" s="436"/>
      <c r="G1406" s="436"/>
      <c r="H1406" s="436"/>
      <c r="I1406" s="436"/>
      <c r="J1406" s="436"/>
      <c r="K1406" s="436"/>
      <c r="L1406" s="436"/>
      <c r="M1406" s="436"/>
      <c r="N1406" s="437"/>
    </row>
    <row r="1407" spans="1:14" x14ac:dyDescent="0.45">
      <c r="A1407" s="425"/>
      <c r="B1407" s="436"/>
      <c r="C1407" s="436"/>
      <c r="D1407" s="436"/>
      <c r="E1407" s="436"/>
      <c r="F1407" s="436"/>
      <c r="G1407" s="436"/>
      <c r="H1407" s="436"/>
      <c r="I1407" s="436"/>
      <c r="J1407" s="436"/>
      <c r="K1407" s="436"/>
      <c r="L1407" s="436"/>
      <c r="M1407" s="436"/>
      <c r="N1407" s="437"/>
    </row>
    <row r="1408" spans="1:14" x14ac:dyDescent="0.45">
      <c r="A1408" s="425"/>
      <c r="B1408" s="436"/>
      <c r="C1408" s="436"/>
      <c r="D1408" s="436"/>
      <c r="E1408" s="436"/>
      <c r="F1408" s="436"/>
      <c r="G1408" s="436"/>
      <c r="H1408" s="436"/>
      <c r="I1408" s="436"/>
      <c r="J1408" s="436"/>
      <c r="K1408" s="436"/>
      <c r="L1408" s="436"/>
      <c r="M1408" s="436"/>
      <c r="N1408" s="437"/>
    </row>
    <row r="1409" spans="1:14" x14ac:dyDescent="0.45">
      <c r="A1409" s="425"/>
      <c r="B1409" s="436"/>
      <c r="C1409" s="436"/>
      <c r="D1409" s="436"/>
      <c r="E1409" s="436"/>
      <c r="F1409" s="436"/>
      <c r="G1409" s="436"/>
      <c r="H1409" s="436"/>
      <c r="I1409" s="436"/>
      <c r="J1409" s="436"/>
      <c r="K1409" s="436"/>
      <c r="L1409" s="436"/>
      <c r="M1409" s="436"/>
      <c r="N1409" s="437"/>
    </row>
    <row r="1410" spans="1:14" x14ac:dyDescent="0.45">
      <c r="A1410" s="425"/>
      <c r="B1410" s="436"/>
      <c r="C1410" s="436"/>
      <c r="D1410" s="436"/>
      <c r="E1410" s="436"/>
      <c r="F1410" s="436"/>
      <c r="G1410" s="436"/>
      <c r="H1410" s="436"/>
      <c r="I1410" s="436"/>
      <c r="J1410" s="436"/>
      <c r="K1410" s="436"/>
      <c r="L1410" s="436"/>
      <c r="M1410" s="436"/>
      <c r="N1410" s="437"/>
    </row>
    <row r="1411" spans="1:14" x14ac:dyDescent="0.45">
      <c r="A1411" s="425"/>
      <c r="B1411" s="436"/>
      <c r="C1411" s="436"/>
      <c r="D1411" s="436"/>
      <c r="E1411" s="436"/>
      <c r="F1411" s="436"/>
      <c r="G1411" s="436"/>
      <c r="H1411" s="436"/>
      <c r="I1411" s="436"/>
      <c r="J1411" s="436"/>
      <c r="K1411" s="436"/>
      <c r="L1411" s="436"/>
      <c r="M1411" s="436"/>
      <c r="N1411" s="437"/>
    </row>
    <row r="1412" spans="1:14" x14ac:dyDescent="0.45">
      <c r="A1412" s="425"/>
      <c r="B1412" s="436"/>
      <c r="C1412" s="436"/>
      <c r="D1412" s="436"/>
      <c r="E1412" s="436"/>
      <c r="F1412" s="436"/>
      <c r="G1412" s="436"/>
      <c r="H1412" s="436"/>
      <c r="I1412" s="436"/>
      <c r="J1412" s="436"/>
      <c r="K1412" s="436"/>
      <c r="L1412" s="436"/>
      <c r="M1412" s="436"/>
      <c r="N1412" s="437"/>
    </row>
    <row r="1413" spans="1:14" x14ac:dyDescent="0.45">
      <c r="A1413" s="425"/>
      <c r="B1413" s="436"/>
      <c r="C1413" s="436"/>
      <c r="D1413" s="436"/>
      <c r="E1413" s="436"/>
      <c r="F1413" s="436"/>
      <c r="G1413" s="436"/>
      <c r="H1413" s="436"/>
      <c r="I1413" s="436"/>
      <c r="J1413" s="436"/>
      <c r="K1413" s="436"/>
      <c r="L1413" s="436"/>
      <c r="M1413" s="436"/>
      <c r="N1413" s="437"/>
    </row>
    <row r="1414" spans="1:14" x14ac:dyDescent="0.45">
      <c r="A1414" s="425"/>
      <c r="B1414" s="436"/>
      <c r="C1414" s="436"/>
      <c r="D1414" s="436"/>
      <c r="E1414" s="436"/>
      <c r="F1414" s="436"/>
      <c r="G1414" s="436"/>
      <c r="H1414" s="436"/>
      <c r="I1414" s="436"/>
      <c r="J1414" s="436"/>
      <c r="K1414" s="436"/>
      <c r="L1414" s="436"/>
      <c r="M1414" s="436"/>
      <c r="N1414" s="437"/>
    </row>
    <row r="1415" spans="1:14" x14ac:dyDescent="0.45">
      <c r="A1415" s="425"/>
      <c r="B1415" s="436"/>
      <c r="C1415" s="436"/>
      <c r="D1415" s="436"/>
      <c r="E1415" s="436"/>
      <c r="F1415" s="436"/>
      <c r="G1415" s="436"/>
      <c r="H1415" s="436"/>
      <c r="I1415" s="436"/>
      <c r="J1415" s="436"/>
      <c r="K1415" s="436"/>
      <c r="L1415" s="436"/>
      <c r="M1415" s="436"/>
      <c r="N1415" s="437"/>
    </row>
    <row r="1416" spans="1:14" x14ac:dyDescent="0.45">
      <c r="A1416" s="425"/>
      <c r="B1416" s="436"/>
      <c r="C1416" s="436"/>
      <c r="D1416" s="436"/>
      <c r="E1416" s="436"/>
      <c r="F1416" s="436"/>
      <c r="G1416" s="436"/>
      <c r="H1416" s="436"/>
      <c r="I1416" s="436"/>
      <c r="J1416" s="436"/>
      <c r="K1416" s="436"/>
      <c r="L1416" s="436"/>
      <c r="M1416" s="436"/>
      <c r="N1416" s="437"/>
    </row>
    <row r="1417" spans="1:14" x14ac:dyDescent="0.45">
      <c r="A1417" s="425"/>
      <c r="B1417" s="436"/>
      <c r="C1417" s="436"/>
      <c r="D1417" s="436"/>
      <c r="E1417" s="436"/>
      <c r="F1417" s="436"/>
      <c r="G1417" s="436"/>
      <c r="H1417" s="436"/>
      <c r="I1417" s="436"/>
      <c r="J1417" s="436"/>
      <c r="K1417" s="436"/>
      <c r="L1417" s="436"/>
      <c r="M1417" s="436"/>
      <c r="N1417" s="437"/>
    </row>
    <row r="1418" spans="1:14" x14ac:dyDescent="0.45">
      <c r="A1418" s="425"/>
      <c r="B1418" s="436"/>
      <c r="C1418" s="436"/>
      <c r="D1418" s="436"/>
      <c r="E1418" s="436"/>
      <c r="F1418" s="436"/>
      <c r="G1418" s="436"/>
      <c r="H1418" s="436"/>
      <c r="I1418" s="436"/>
      <c r="J1418" s="436"/>
      <c r="K1418" s="436"/>
      <c r="L1418" s="436"/>
      <c r="M1418" s="436"/>
      <c r="N1418" s="437"/>
    </row>
    <row r="1419" spans="1:14" x14ac:dyDescent="0.45">
      <c r="A1419" s="425"/>
      <c r="B1419" s="436"/>
      <c r="C1419" s="436"/>
      <c r="D1419" s="436"/>
      <c r="E1419" s="436"/>
      <c r="F1419" s="436"/>
      <c r="G1419" s="436"/>
      <c r="H1419" s="436"/>
      <c r="I1419" s="436"/>
      <c r="J1419" s="436"/>
      <c r="K1419" s="436"/>
      <c r="L1419" s="436"/>
      <c r="M1419" s="436"/>
      <c r="N1419" s="437"/>
    </row>
    <row r="1420" spans="1:14" x14ac:dyDescent="0.45">
      <c r="A1420" s="425"/>
      <c r="B1420" s="436"/>
      <c r="C1420" s="436"/>
      <c r="D1420" s="436"/>
      <c r="E1420" s="436"/>
      <c r="F1420" s="436"/>
      <c r="G1420" s="436"/>
      <c r="H1420" s="436"/>
      <c r="I1420" s="436"/>
      <c r="J1420" s="436"/>
      <c r="K1420" s="436"/>
      <c r="L1420" s="436"/>
      <c r="M1420" s="436"/>
      <c r="N1420" s="437"/>
    </row>
    <row r="1421" spans="1:14" x14ac:dyDescent="0.45">
      <c r="A1421" s="425"/>
      <c r="B1421" s="436"/>
      <c r="C1421" s="436"/>
      <c r="D1421" s="436"/>
      <c r="E1421" s="436"/>
      <c r="F1421" s="436"/>
      <c r="G1421" s="436"/>
      <c r="H1421" s="436"/>
      <c r="I1421" s="436"/>
      <c r="J1421" s="436"/>
      <c r="K1421" s="436"/>
      <c r="L1421" s="436"/>
      <c r="M1421" s="436"/>
      <c r="N1421" s="437"/>
    </row>
    <row r="1422" spans="1:14" x14ac:dyDescent="0.45">
      <c r="A1422" s="425"/>
      <c r="B1422" s="436"/>
      <c r="C1422" s="436"/>
      <c r="D1422" s="436"/>
      <c r="E1422" s="436"/>
      <c r="F1422" s="436"/>
      <c r="G1422" s="436"/>
      <c r="H1422" s="436"/>
      <c r="I1422" s="436"/>
      <c r="J1422" s="436"/>
      <c r="K1422" s="436"/>
      <c r="L1422" s="436"/>
      <c r="M1422" s="436"/>
      <c r="N1422" s="437"/>
    </row>
    <row r="1423" spans="1:14" x14ac:dyDescent="0.45">
      <c r="A1423" s="425"/>
      <c r="B1423" s="436"/>
      <c r="C1423" s="436"/>
      <c r="D1423" s="436"/>
      <c r="E1423" s="436"/>
      <c r="F1423" s="436"/>
      <c r="G1423" s="436"/>
      <c r="H1423" s="436"/>
      <c r="I1423" s="436"/>
      <c r="J1423" s="436"/>
      <c r="K1423" s="436"/>
      <c r="L1423" s="436"/>
      <c r="M1423" s="436"/>
      <c r="N1423" s="437"/>
    </row>
    <row r="1424" spans="1:14" x14ac:dyDescent="0.45">
      <c r="A1424" s="425"/>
      <c r="B1424" s="436"/>
      <c r="C1424" s="436"/>
      <c r="D1424" s="436"/>
      <c r="E1424" s="436"/>
      <c r="F1424" s="436"/>
      <c r="G1424" s="436"/>
      <c r="H1424" s="436"/>
      <c r="I1424" s="436"/>
      <c r="J1424" s="436"/>
      <c r="K1424" s="436"/>
      <c r="L1424" s="436"/>
      <c r="M1424" s="436"/>
      <c r="N1424" s="437"/>
    </row>
    <row r="1425" spans="1:14" x14ac:dyDescent="0.45">
      <c r="A1425" s="425"/>
      <c r="B1425" s="436"/>
      <c r="C1425" s="436"/>
      <c r="D1425" s="436"/>
      <c r="E1425" s="436"/>
      <c r="F1425" s="436"/>
      <c r="G1425" s="436"/>
      <c r="H1425" s="436"/>
      <c r="I1425" s="436"/>
      <c r="J1425" s="436"/>
      <c r="K1425" s="436"/>
      <c r="L1425" s="436"/>
      <c r="M1425" s="436"/>
      <c r="N1425" s="437"/>
    </row>
    <row r="1426" spans="1:14" x14ac:dyDescent="0.45">
      <c r="A1426" s="425"/>
      <c r="B1426" s="436"/>
      <c r="C1426" s="436"/>
      <c r="D1426" s="436"/>
      <c r="E1426" s="436"/>
      <c r="F1426" s="436"/>
      <c r="G1426" s="436"/>
      <c r="H1426" s="436"/>
      <c r="I1426" s="436"/>
      <c r="J1426" s="436"/>
      <c r="K1426" s="436"/>
      <c r="L1426" s="436"/>
      <c r="M1426" s="436"/>
      <c r="N1426" s="437"/>
    </row>
    <row r="1427" spans="1:14" x14ac:dyDescent="0.45">
      <c r="A1427" s="425"/>
      <c r="B1427" s="436"/>
      <c r="C1427" s="436"/>
      <c r="D1427" s="436"/>
      <c r="E1427" s="436"/>
      <c r="F1427" s="436"/>
      <c r="G1427" s="436"/>
      <c r="H1427" s="436"/>
      <c r="I1427" s="436"/>
      <c r="J1427" s="436"/>
      <c r="K1427" s="436"/>
      <c r="L1427" s="436"/>
      <c r="M1427" s="436"/>
      <c r="N1427" s="437"/>
    </row>
    <row r="1428" spans="1:14" x14ac:dyDescent="0.45">
      <c r="A1428" s="425"/>
      <c r="B1428" s="436"/>
      <c r="C1428" s="436"/>
      <c r="D1428" s="436"/>
      <c r="E1428" s="436"/>
      <c r="F1428" s="436"/>
      <c r="G1428" s="436"/>
      <c r="H1428" s="436"/>
      <c r="I1428" s="436"/>
      <c r="J1428" s="436"/>
      <c r="K1428" s="436"/>
      <c r="L1428" s="436"/>
      <c r="M1428" s="436"/>
      <c r="N1428" s="437"/>
    </row>
    <row r="1429" spans="1:14" x14ac:dyDescent="0.45">
      <c r="A1429" s="425"/>
      <c r="B1429" s="436"/>
      <c r="C1429" s="436"/>
      <c r="D1429" s="436"/>
      <c r="E1429" s="436"/>
      <c r="F1429" s="436"/>
      <c r="G1429" s="436"/>
      <c r="H1429" s="436"/>
      <c r="I1429" s="436"/>
      <c r="J1429" s="436"/>
      <c r="K1429" s="436"/>
      <c r="L1429" s="436"/>
      <c r="M1429" s="436"/>
      <c r="N1429" s="437"/>
    </row>
    <row r="1430" spans="1:14" x14ac:dyDescent="0.45">
      <c r="A1430" s="425"/>
      <c r="B1430" s="436"/>
      <c r="C1430" s="436"/>
      <c r="D1430" s="436"/>
      <c r="E1430" s="436"/>
      <c r="F1430" s="436"/>
      <c r="G1430" s="436"/>
      <c r="H1430" s="436"/>
      <c r="I1430" s="436"/>
      <c r="J1430" s="436"/>
      <c r="K1430" s="436"/>
      <c r="L1430" s="436"/>
      <c r="M1430" s="436"/>
      <c r="N1430" s="437"/>
    </row>
    <row r="1431" spans="1:14" x14ac:dyDescent="0.45">
      <c r="A1431" s="425"/>
      <c r="B1431" s="436"/>
      <c r="C1431" s="436"/>
      <c r="D1431" s="436"/>
      <c r="E1431" s="436"/>
      <c r="F1431" s="436"/>
      <c r="G1431" s="436"/>
      <c r="H1431" s="436"/>
      <c r="I1431" s="436"/>
      <c r="J1431" s="436"/>
      <c r="K1431" s="436"/>
      <c r="L1431" s="436"/>
      <c r="M1431" s="436"/>
      <c r="N1431" s="437"/>
    </row>
    <row r="1432" spans="1:14" x14ac:dyDescent="0.45">
      <c r="A1432" s="425"/>
      <c r="B1432" s="436"/>
      <c r="C1432" s="436"/>
      <c r="D1432" s="436"/>
      <c r="E1432" s="436"/>
      <c r="F1432" s="436"/>
      <c r="G1432" s="436"/>
      <c r="H1432" s="436"/>
      <c r="I1432" s="436"/>
      <c r="J1432" s="436"/>
      <c r="K1432" s="436"/>
      <c r="L1432" s="436"/>
      <c r="M1432" s="436"/>
      <c r="N1432" s="437"/>
    </row>
    <row r="1433" spans="1:14" x14ac:dyDescent="0.45">
      <c r="A1433" s="425"/>
      <c r="B1433" s="436"/>
      <c r="C1433" s="436"/>
      <c r="D1433" s="436"/>
      <c r="E1433" s="436"/>
      <c r="F1433" s="436"/>
      <c r="G1433" s="436"/>
      <c r="H1433" s="436"/>
      <c r="I1433" s="436"/>
      <c r="J1433" s="436"/>
      <c r="K1433" s="436"/>
      <c r="L1433" s="436"/>
      <c r="M1433" s="436"/>
      <c r="N1433" s="437"/>
    </row>
    <row r="1434" spans="1:14" x14ac:dyDescent="0.45">
      <c r="A1434" s="425"/>
      <c r="B1434" s="436"/>
      <c r="C1434" s="436"/>
      <c r="D1434" s="436"/>
      <c r="E1434" s="436"/>
      <c r="F1434" s="436"/>
      <c r="G1434" s="436"/>
      <c r="H1434" s="436"/>
      <c r="I1434" s="436"/>
      <c r="J1434" s="436"/>
      <c r="K1434" s="436"/>
      <c r="L1434" s="436"/>
      <c r="M1434" s="436"/>
      <c r="N1434" s="437"/>
    </row>
    <row r="1435" spans="1:14" x14ac:dyDescent="0.45">
      <c r="A1435" s="425"/>
      <c r="B1435" s="436"/>
      <c r="C1435" s="436"/>
      <c r="D1435" s="436"/>
      <c r="E1435" s="436"/>
      <c r="F1435" s="436"/>
      <c r="G1435" s="436"/>
      <c r="H1435" s="436"/>
      <c r="I1435" s="436"/>
      <c r="J1435" s="436"/>
      <c r="K1435" s="436"/>
      <c r="L1435" s="436"/>
      <c r="M1435" s="436"/>
      <c r="N1435" s="437"/>
    </row>
    <row r="1436" spans="1:14" x14ac:dyDescent="0.45">
      <c r="A1436" s="425"/>
      <c r="B1436" s="436"/>
      <c r="C1436" s="436"/>
      <c r="D1436" s="436"/>
      <c r="E1436" s="436"/>
      <c r="F1436" s="436"/>
      <c r="G1436" s="436"/>
      <c r="H1436" s="436"/>
      <c r="I1436" s="436"/>
      <c r="J1436" s="436"/>
      <c r="K1436" s="436"/>
      <c r="L1436" s="436"/>
      <c r="M1436" s="436"/>
      <c r="N1436" s="437"/>
    </row>
    <row r="1437" spans="1:14" x14ac:dyDescent="0.45">
      <c r="A1437" s="425"/>
      <c r="B1437" s="436"/>
      <c r="C1437" s="436"/>
      <c r="D1437" s="436"/>
      <c r="E1437" s="436"/>
      <c r="F1437" s="436"/>
      <c r="G1437" s="436"/>
      <c r="H1437" s="436"/>
      <c r="I1437" s="436"/>
      <c r="J1437" s="436"/>
      <c r="K1437" s="436"/>
      <c r="L1437" s="436"/>
      <c r="M1437" s="436"/>
      <c r="N1437" s="437"/>
    </row>
    <row r="1438" spans="1:14" x14ac:dyDescent="0.45">
      <c r="A1438" s="425"/>
      <c r="B1438" s="436"/>
      <c r="C1438" s="436"/>
      <c r="D1438" s="436"/>
      <c r="E1438" s="436"/>
      <c r="F1438" s="436"/>
      <c r="G1438" s="436"/>
      <c r="H1438" s="436"/>
      <c r="I1438" s="436"/>
      <c r="J1438" s="436"/>
      <c r="K1438" s="436"/>
      <c r="L1438" s="436"/>
      <c r="M1438" s="436"/>
      <c r="N1438" s="437"/>
    </row>
    <row r="1439" spans="1:14" x14ac:dyDescent="0.45">
      <c r="A1439" s="425"/>
      <c r="B1439" s="436"/>
      <c r="C1439" s="436"/>
      <c r="D1439" s="436"/>
      <c r="E1439" s="436"/>
      <c r="F1439" s="436"/>
      <c r="G1439" s="436"/>
      <c r="H1439" s="436"/>
      <c r="I1439" s="436"/>
      <c r="J1439" s="436"/>
      <c r="K1439" s="436"/>
      <c r="L1439" s="436"/>
      <c r="M1439" s="436"/>
      <c r="N1439" s="437"/>
    </row>
    <row r="1440" spans="1:14" x14ac:dyDescent="0.45">
      <c r="A1440" s="425"/>
      <c r="B1440" s="436"/>
      <c r="C1440" s="436"/>
      <c r="D1440" s="436"/>
      <c r="E1440" s="436"/>
      <c r="F1440" s="436"/>
      <c r="G1440" s="436"/>
      <c r="H1440" s="436"/>
      <c r="I1440" s="436"/>
      <c r="J1440" s="436"/>
      <c r="K1440" s="436"/>
      <c r="L1440" s="436"/>
      <c r="M1440" s="436"/>
      <c r="N1440" s="437"/>
    </row>
    <row r="1441" spans="1:14" x14ac:dyDescent="0.45">
      <c r="A1441" s="425"/>
      <c r="B1441" s="436"/>
      <c r="C1441" s="436"/>
      <c r="D1441" s="436"/>
      <c r="E1441" s="436"/>
      <c r="F1441" s="436"/>
      <c r="G1441" s="436"/>
      <c r="H1441" s="436"/>
      <c r="I1441" s="436"/>
      <c r="J1441" s="436"/>
      <c r="K1441" s="436"/>
      <c r="L1441" s="436"/>
      <c r="M1441" s="436"/>
      <c r="N1441" s="437"/>
    </row>
    <row r="1442" spans="1:14" x14ac:dyDescent="0.45">
      <c r="A1442" s="425"/>
      <c r="B1442" s="436"/>
      <c r="C1442" s="436"/>
      <c r="D1442" s="436"/>
      <c r="E1442" s="436"/>
      <c r="F1442" s="436"/>
      <c r="G1442" s="436"/>
      <c r="H1442" s="436"/>
      <c r="I1442" s="436"/>
      <c r="J1442" s="436"/>
      <c r="K1442" s="436"/>
      <c r="L1442" s="436"/>
      <c r="M1442" s="436"/>
      <c r="N1442" s="437"/>
    </row>
    <row r="1443" spans="1:14" x14ac:dyDescent="0.45">
      <c r="A1443" s="425"/>
      <c r="B1443" s="436"/>
      <c r="C1443" s="436"/>
      <c r="D1443" s="436"/>
      <c r="E1443" s="436"/>
      <c r="F1443" s="436"/>
      <c r="G1443" s="436"/>
      <c r="H1443" s="436"/>
      <c r="I1443" s="436"/>
      <c r="J1443" s="436"/>
      <c r="K1443" s="436"/>
      <c r="L1443" s="436"/>
      <c r="M1443" s="436"/>
      <c r="N1443" s="437"/>
    </row>
    <row r="1444" spans="1:14" x14ac:dyDescent="0.45">
      <c r="A1444" s="425"/>
      <c r="B1444" s="436"/>
      <c r="C1444" s="436"/>
      <c r="D1444" s="436"/>
      <c r="E1444" s="436"/>
      <c r="F1444" s="436"/>
      <c r="G1444" s="436"/>
      <c r="H1444" s="436"/>
      <c r="I1444" s="436"/>
      <c r="J1444" s="436"/>
      <c r="K1444" s="436"/>
      <c r="L1444" s="436"/>
      <c r="M1444" s="436"/>
      <c r="N1444" s="437"/>
    </row>
    <row r="1445" spans="1:14" x14ac:dyDescent="0.45">
      <c r="A1445" s="425"/>
      <c r="B1445" s="436"/>
      <c r="C1445" s="436"/>
      <c r="D1445" s="436"/>
      <c r="E1445" s="436"/>
      <c r="F1445" s="436"/>
      <c r="G1445" s="436"/>
      <c r="H1445" s="436"/>
      <c r="I1445" s="436"/>
      <c r="J1445" s="436"/>
      <c r="K1445" s="436"/>
      <c r="L1445" s="436"/>
      <c r="M1445" s="436"/>
      <c r="N1445" s="437"/>
    </row>
    <row r="1446" spans="1:14" x14ac:dyDescent="0.45">
      <c r="A1446" s="425"/>
      <c r="B1446" s="436"/>
      <c r="C1446" s="436"/>
      <c r="D1446" s="436"/>
      <c r="E1446" s="436"/>
      <c r="F1446" s="436"/>
      <c r="G1446" s="436"/>
      <c r="H1446" s="436"/>
      <c r="I1446" s="436"/>
      <c r="J1446" s="436"/>
      <c r="K1446" s="436"/>
      <c r="L1446" s="436"/>
      <c r="M1446" s="436"/>
      <c r="N1446" s="437"/>
    </row>
    <row r="1447" spans="1:14" x14ac:dyDescent="0.45">
      <c r="A1447" s="425"/>
      <c r="B1447" s="436"/>
      <c r="C1447" s="436"/>
      <c r="D1447" s="436"/>
      <c r="E1447" s="436"/>
      <c r="F1447" s="436"/>
      <c r="G1447" s="436"/>
      <c r="H1447" s="436"/>
      <c r="I1447" s="436"/>
      <c r="J1447" s="436"/>
      <c r="K1447" s="436"/>
      <c r="L1447" s="436"/>
      <c r="M1447" s="436"/>
      <c r="N1447" s="437"/>
    </row>
    <row r="1448" spans="1:14" x14ac:dyDescent="0.45">
      <c r="A1448" s="425"/>
      <c r="B1448" s="436"/>
      <c r="C1448" s="436"/>
      <c r="D1448" s="436"/>
      <c r="E1448" s="436"/>
      <c r="F1448" s="436"/>
      <c r="G1448" s="436"/>
      <c r="H1448" s="436"/>
      <c r="I1448" s="436"/>
      <c r="J1448" s="436"/>
      <c r="K1448" s="436"/>
      <c r="L1448" s="436"/>
      <c r="M1448" s="436"/>
      <c r="N1448" s="437"/>
    </row>
    <row r="1449" spans="1:14" x14ac:dyDescent="0.45">
      <c r="A1449" s="425"/>
      <c r="B1449" s="436"/>
      <c r="C1449" s="436"/>
      <c r="D1449" s="436"/>
      <c r="E1449" s="436"/>
      <c r="F1449" s="436"/>
      <c r="G1449" s="436"/>
      <c r="H1449" s="436"/>
      <c r="I1449" s="436"/>
      <c r="J1449" s="436"/>
      <c r="K1449" s="436"/>
      <c r="L1449" s="436"/>
      <c r="M1449" s="436"/>
      <c r="N1449" s="437"/>
    </row>
    <row r="1450" spans="1:14" x14ac:dyDescent="0.45">
      <c r="A1450" s="425"/>
      <c r="B1450" s="436"/>
      <c r="C1450" s="436"/>
      <c r="D1450" s="436"/>
      <c r="E1450" s="436"/>
      <c r="F1450" s="436"/>
      <c r="G1450" s="436"/>
      <c r="H1450" s="436"/>
      <c r="I1450" s="436"/>
      <c r="J1450" s="436"/>
      <c r="K1450" s="436"/>
      <c r="L1450" s="436"/>
      <c r="M1450" s="436"/>
      <c r="N1450" s="437"/>
    </row>
    <row r="1451" spans="1:14" x14ac:dyDescent="0.45">
      <c r="A1451" s="425"/>
      <c r="B1451" s="436"/>
      <c r="C1451" s="436"/>
      <c r="D1451" s="436"/>
      <c r="E1451" s="436"/>
      <c r="F1451" s="436"/>
      <c r="G1451" s="436"/>
      <c r="H1451" s="436"/>
      <c r="I1451" s="436"/>
      <c r="J1451" s="436"/>
      <c r="K1451" s="436"/>
      <c r="L1451" s="436"/>
      <c r="M1451" s="436"/>
      <c r="N1451" s="437"/>
    </row>
    <row r="1452" spans="1:14" x14ac:dyDescent="0.45">
      <c r="A1452" s="426"/>
      <c r="B1452" s="437"/>
      <c r="C1452" s="437"/>
      <c r="D1452" s="437"/>
      <c r="E1452" s="437"/>
      <c r="F1452" s="437"/>
      <c r="G1452" s="437"/>
      <c r="H1452" s="437"/>
      <c r="I1452" s="437"/>
      <c r="J1452" s="437"/>
      <c r="K1452" s="437"/>
      <c r="L1452" s="437"/>
      <c r="M1452" s="437"/>
      <c r="N1452" s="437"/>
    </row>
    <row r="1453" spans="1:14" x14ac:dyDescent="0.45">
      <c r="A1453" s="426"/>
      <c r="B1453" s="437"/>
      <c r="C1453" s="437"/>
      <c r="D1453" s="437"/>
      <c r="E1453" s="437"/>
      <c r="F1453" s="437"/>
      <c r="G1453" s="437"/>
      <c r="H1453" s="437"/>
      <c r="I1453" s="437"/>
      <c r="J1453" s="437"/>
      <c r="K1453" s="437"/>
      <c r="L1453" s="437"/>
      <c r="M1453" s="437"/>
      <c r="N1453" s="437"/>
    </row>
    <row r="1454" spans="1:14" x14ac:dyDescent="0.45">
      <c r="A1454" s="426"/>
      <c r="B1454" s="437"/>
      <c r="C1454" s="437"/>
      <c r="D1454" s="437"/>
      <c r="E1454" s="437"/>
      <c r="F1454" s="437"/>
      <c r="G1454" s="437"/>
      <c r="H1454" s="437"/>
      <c r="I1454" s="437"/>
      <c r="J1454" s="437"/>
      <c r="K1454" s="437"/>
      <c r="L1454" s="437"/>
      <c r="M1454" s="437"/>
      <c r="N1454" s="437"/>
    </row>
    <row r="1455" spans="1:14" x14ac:dyDescent="0.45">
      <c r="A1455" s="426"/>
      <c r="B1455" s="437"/>
      <c r="C1455" s="437"/>
      <c r="D1455" s="437"/>
      <c r="E1455" s="437"/>
      <c r="F1455" s="437"/>
      <c r="G1455" s="437"/>
      <c r="H1455" s="437"/>
      <c r="I1455" s="437"/>
      <c r="J1455" s="437"/>
      <c r="K1455" s="437"/>
      <c r="L1455" s="437"/>
      <c r="M1455" s="437"/>
      <c r="N1455" s="437"/>
    </row>
    <row r="1456" spans="1:14" x14ac:dyDescent="0.45">
      <c r="A1456" s="426"/>
      <c r="B1456" s="437"/>
      <c r="C1456" s="437"/>
      <c r="D1456" s="437"/>
      <c r="E1456" s="437"/>
      <c r="F1456" s="437"/>
      <c r="G1456" s="437"/>
      <c r="H1456" s="437"/>
      <c r="I1456" s="437"/>
      <c r="J1456" s="437"/>
      <c r="K1456" s="437"/>
      <c r="L1456" s="437"/>
      <c r="M1456" s="437"/>
      <c r="N1456" s="437"/>
    </row>
    <row r="1457" spans="1:14" x14ac:dyDescent="0.45">
      <c r="A1457" s="426"/>
      <c r="B1457" s="437"/>
      <c r="C1457" s="437"/>
      <c r="D1457" s="437"/>
      <c r="E1457" s="437"/>
      <c r="F1457" s="437"/>
      <c r="G1457" s="437"/>
      <c r="H1457" s="437"/>
      <c r="I1457" s="437"/>
      <c r="J1457" s="437"/>
      <c r="K1457" s="437"/>
      <c r="L1457" s="437"/>
      <c r="M1457" s="437"/>
      <c r="N1457" s="437"/>
    </row>
    <row r="1458" spans="1:14" x14ac:dyDescent="0.45">
      <c r="A1458" s="426"/>
      <c r="B1458" s="437"/>
      <c r="C1458" s="437"/>
      <c r="D1458" s="437"/>
      <c r="E1458" s="437"/>
      <c r="F1458" s="437"/>
      <c r="G1458" s="437"/>
      <c r="H1458" s="437"/>
      <c r="I1458" s="437"/>
      <c r="J1458" s="437"/>
      <c r="K1458" s="437"/>
      <c r="L1458" s="437"/>
      <c r="M1458" s="437"/>
      <c r="N1458" s="437"/>
    </row>
    <row r="1459" spans="1:14" x14ac:dyDescent="0.45">
      <c r="A1459" s="426"/>
      <c r="B1459" s="437"/>
      <c r="C1459" s="437"/>
      <c r="D1459" s="437"/>
      <c r="E1459" s="437"/>
      <c r="F1459" s="437"/>
      <c r="G1459" s="437"/>
      <c r="H1459" s="437"/>
      <c r="I1459" s="437"/>
      <c r="J1459" s="437"/>
      <c r="K1459" s="437"/>
      <c r="L1459" s="437"/>
      <c r="M1459" s="437"/>
      <c r="N1459" s="437"/>
    </row>
    <row r="1460" spans="1:14" x14ac:dyDescent="0.45">
      <c r="A1460" s="426"/>
      <c r="B1460" s="437"/>
      <c r="C1460" s="437"/>
      <c r="D1460" s="437"/>
      <c r="E1460" s="437"/>
      <c r="F1460" s="437"/>
      <c r="G1460" s="437"/>
      <c r="H1460" s="437"/>
      <c r="I1460" s="437"/>
      <c r="J1460" s="437"/>
      <c r="K1460" s="437"/>
      <c r="L1460" s="437"/>
      <c r="M1460" s="437"/>
      <c r="N1460" s="437"/>
    </row>
    <row r="1461" spans="1:14" x14ac:dyDescent="0.45">
      <c r="A1461" s="426"/>
      <c r="B1461" s="437"/>
      <c r="C1461" s="437"/>
      <c r="D1461" s="437"/>
      <c r="E1461" s="437"/>
      <c r="F1461" s="437"/>
      <c r="G1461" s="437"/>
      <c r="H1461" s="437"/>
      <c r="I1461" s="437"/>
      <c r="J1461" s="437"/>
      <c r="K1461" s="437"/>
      <c r="L1461" s="437"/>
      <c r="M1461" s="437"/>
      <c r="N1461" s="437"/>
    </row>
    <row r="1462" spans="1:14" x14ac:dyDescent="0.45">
      <c r="A1462" s="426"/>
      <c r="B1462" s="437"/>
      <c r="C1462" s="437"/>
      <c r="D1462" s="437"/>
      <c r="E1462" s="437"/>
      <c r="F1462" s="437"/>
      <c r="G1462" s="437"/>
      <c r="H1462" s="437"/>
      <c r="I1462" s="437"/>
      <c r="J1462" s="437"/>
      <c r="K1462" s="437"/>
      <c r="L1462" s="437"/>
      <c r="M1462" s="437"/>
      <c r="N1462" s="437"/>
    </row>
    <row r="1463" spans="1:14" x14ac:dyDescent="0.45">
      <c r="A1463" s="426"/>
      <c r="B1463" s="437"/>
      <c r="C1463" s="437"/>
      <c r="D1463" s="437"/>
      <c r="E1463" s="437"/>
      <c r="F1463" s="437"/>
      <c r="G1463" s="437"/>
      <c r="H1463" s="437"/>
      <c r="I1463" s="437"/>
      <c r="J1463" s="437"/>
      <c r="K1463" s="437"/>
      <c r="L1463" s="437"/>
      <c r="M1463" s="437"/>
      <c r="N1463" s="437"/>
    </row>
    <row r="1464" spans="1:14" x14ac:dyDescent="0.45">
      <c r="A1464" s="426"/>
      <c r="B1464" s="437"/>
      <c r="C1464" s="437"/>
      <c r="D1464" s="437"/>
      <c r="E1464" s="437"/>
      <c r="F1464" s="437"/>
      <c r="G1464" s="437"/>
      <c r="H1464" s="437"/>
      <c r="I1464" s="437"/>
      <c r="J1464" s="437"/>
      <c r="K1464" s="437"/>
      <c r="L1464" s="437"/>
      <c r="M1464" s="437"/>
      <c r="N1464" s="437"/>
    </row>
    <row r="1465" spans="1:14" x14ac:dyDescent="0.45">
      <c r="A1465" s="426"/>
      <c r="B1465" s="437"/>
      <c r="C1465" s="437"/>
      <c r="D1465" s="437"/>
      <c r="E1465" s="437"/>
      <c r="F1465" s="437"/>
      <c r="G1465" s="437"/>
      <c r="H1465" s="437"/>
      <c r="I1465" s="437"/>
      <c r="J1465" s="437"/>
      <c r="K1465" s="437"/>
      <c r="L1465" s="437"/>
      <c r="M1465" s="437"/>
      <c r="N1465" s="437"/>
    </row>
    <row r="1466" spans="1:14" x14ac:dyDescent="0.45">
      <c r="A1466" s="426"/>
      <c r="B1466" s="437"/>
      <c r="C1466" s="437"/>
      <c r="D1466" s="437"/>
      <c r="E1466" s="437"/>
      <c r="F1466" s="437"/>
      <c r="G1466" s="437"/>
      <c r="H1466" s="437"/>
      <c r="I1466" s="437"/>
      <c r="J1466" s="437"/>
      <c r="K1466" s="437"/>
      <c r="L1466" s="437"/>
      <c r="M1466" s="437"/>
      <c r="N1466" s="437"/>
    </row>
    <row r="1467" spans="1:14" x14ac:dyDescent="0.45">
      <c r="A1467" s="426"/>
      <c r="B1467" s="437"/>
      <c r="C1467" s="437"/>
      <c r="D1467" s="437"/>
      <c r="E1467" s="437"/>
      <c r="F1467" s="437"/>
      <c r="G1467" s="437"/>
      <c r="H1467" s="437"/>
      <c r="I1467" s="437"/>
      <c r="J1467" s="437"/>
      <c r="K1467" s="437"/>
      <c r="L1467" s="437"/>
      <c r="M1467" s="437"/>
      <c r="N1467" s="437"/>
    </row>
    <row r="1468" spans="1:14" x14ac:dyDescent="0.45">
      <c r="A1468" s="426"/>
      <c r="B1468" s="437"/>
      <c r="C1468" s="437"/>
      <c r="D1468" s="437"/>
      <c r="E1468" s="437"/>
      <c r="F1468" s="437"/>
      <c r="G1468" s="437"/>
      <c r="H1468" s="437"/>
      <c r="I1468" s="437"/>
      <c r="J1468" s="437"/>
      <c r="K1468" s="437"/>
      <c r="L1468" s="437"/>
      <c r="M1468" s="437"/>
      <c r="N1468" s="437"/>
    </row>
    <row r="1469" spans="1:14" x14ac:dyDescent="0.45">
      <c r="A1469" s="426"/>
      <c r="B1469" s="437"/>
      <c r="C1469" s="437"/>
      <c r="D1469" s="437"/>
      <c r="E1469" s="437"/>
      <c r="F1469" s="437"/>
      <c r="G1469" s="437"/>
      <c r="H1469" s="437"/>
      <c r="I1469" s="437"/>
      <c r="J1469" s="437"/>
      <c r="K1469" s="437"/>
      <c r="L1469" s="437"/>
      <c r="M1469" s="437"/>
      <c r="N1469" s="437"/>
    </row>
    <row r="1470" spans="1:14" x14ac:dyDescent="0.45">
      <c r="A1470" s="426"/>
      <c r="B1470" s="437"/>
      <c r="C1470" s="437"/>
      <c r="D1470" s="437"/>
      <c r="E1470" s="437"/>
      <c r="F1470" s="437"/>
      <c r="G1470" s="437"/>
      <c r="H1470" s="437"/>
      <c r="I1470" s="437"/>
      <c r="J1470" s="437"/>
      <c r="K1470" s="437"/>
      <c r="L1470" s="437"/>
      <c r="M1470" s="437"/>
      <c r="N1470" s="437"/>
    </row>
    <row r="1471" spans="1:14" x14ac:dyDescent="0.45">
      <c r="A1471" s="426"/>
      <c r="B1471" s="437"/>
      <c r="C1471" s="437"/>
      <c r="D1471" s="437"/>
      <c r="E1471" s="437"/>
      <c r="F1471" s="437"/>
      <c r="G1471" s="437"/>
      <c r="H1471" s="437"/>
      <c r="I1471" s="437"/>
      <c r="J1471" s="437"/>
      <c r="K1471" s="437"/>
      <c r="L1471" s="437"/>
      <c r="M1471" s="437"/>
      <c r="N1471" s="437"/>
    </row>
    <row r="1472" spans="1:14" x14ac:dyDescent="0.45">
      <c r="A1472" s="426"/>
      <c r="B1472" s="437"/>
      <c r="C1472" s="437"/>
      <c r="D1472" s="437"/>
      <c r="E1472" s="437"/>
      <c r="F1472" s="437"/>
      <c r="G1472" s="437"/>
      <c r="H1472" s="437"/>
      <c r="I1472" s="437"/>
      <c r="J1472" s="437"/>
      <c r="K1472" s="437"/>
      <c r="L1472" s="437"/>
      <c r="M1472" s="437"/>
      <c r="N1472" s="437"/>
    </row>
    <row r="1473" spans="1:14" x14ac:dyDescent="0.45">
      <c r="A1473" s="426"/>
      <c r="B1473" s="437"/>
      <c r="C1473" s="437"/>
      <c r="D1473" s="437"/>
      <c r="E1473" s="437"/>
      <c r="F1473" s="437"/>
      <c r="G1473" s="437"/>
      <c r="H1473" s="437"/>
      <c r="I1473" s="437"/>
      <c r="J1473" s="437"/>
      <c r="K1473" s="437"/>
      <c r="L1473" s="437"/>
      <c r="M1473" s="437"/>
      <c r="N1473" s="437"/>
    </row>
    <row r="1474" spans="1:14" x14ac:dyDescent="0.45">
      <c r="A1474" s="426"/>
      <c r="B1474" s="437"/>
      <c r="C1474" s="437"/>
      <c r="D1474" s="437"/>
      <c r="E1474" s="437"/>
      <c r="F1474" s="437"/>
      <c r="G1474" s="437"/>
      <c r="H1474" s="437"/>
      <c r="I1474" s="437"/>
      <c r="J1474" s="437"/>
      <c r="K1474" s="437"/>
      <c r="L1474" s="437"/>
      <c r="M1474" s="437"/>
      <c r="N1474" s="437"/>
    </row>
    <row r="1475" spans="1:14" x14ac:dyDescent="0.45">
      <c r="A1475" s="426"/>
      <c r="B1475" s="437"/>
      <c r="C1475" s="437"/>
      <c r="D1475" s="437"/>
      <c r="E1475" s="437"/>
      <c r="F1475" s="437"/>
      <c r="G1475" s="437"/>
      <c r="H1475" s="437"/>
      <c r="I1475" s="437"/>
      <c r="J1475" s="437"/>
      <c r="K1475" s="437"/>
      <c r="L1475" s="437"/>
      <c r="M1475" s="437"/>
      <c r="N1475" s="437"/>
    </row>
    <row r="1476" spans="1:14" x14ac:dyDescent="0.45">
      <c r="A1476" s="426"/>
      <c r="B1476" s="437"/>
      <c r="C1476" s="437"/>
      <c r="D1476" s="437"/>
      <c r="E1476" s="437"/>
      <c r="F1476" s="437"/>
      <c r="G1476" s="437"/>
      <c r="H1476" s="437"/>
      <c r="I1476" s="437"/>
      <c r="J1476" s="437"/>
      <c r="K1476" s="437"/>
      <c r="L1476" s="437"/>
      <c r="M1476" s="437"/>
      <c r="N1476" s="437"/>
    </row>
    <row r="1477" spans="1:14" x14ac:dyDescent="0.45">
      <c r="A1477" s="426"/>
      <c r="B1477" s="437"/>
      <c r="C1477" s="437"/>
      <c r="D1477" s="437"/>
      <c r="E1477" s="437"/>
      <c r="F1477" s="437"/>
      <c r="G1477" s="437"/>
      <c r="H1477" s="437"/>
      <c r="I1477" s="437"/>
      <c r="J1477" s="437"/>
      <c r="K1477" s="437"/>
      <c r="L1477" s="437"/>
      <c r="M1477" s="437"/>
      <c r="N1477" s="437"/>
    </row>
    <row r="1478" spans="1:14" x14ac:dyDescent="0.45">
      <c r="A1478" s="426"/>
      <c r="B1478" s="437"/>
      <c r="C1478" s="437"/>
      <c r="D1478" s="437"/>
      <c r="E1478" s="437"/>
      <c r="F1478" s="437"/>
      <c r="G1478" s="437"/>
      <c r="H1478" s="437"/>
      <c r="I1478" s="437"/>
      <c r="J1478" s="437"/>
      <c r="K1478" s="437"/>
      <c r="L1478" s="437"/>
      <c r="M1478" s="437"/>
      <c r="N1478" s="437"/>
    </row>
    <row r="1479" spans="1:14" x14ac:dyDescent="0.45">
      <c r="A1479" s="426"/>
      <c r="B1479" s="437"/>
      <c r="C1479" s="437"/>
      <c r="D1479" s="437"/>
      <c r="E1479" s="437"/>
      <c r="F1479" s="437"/>
      <c r="G1479" s="437"/>
      <c r="H1479" s="437"/>
      <c r="I1479" s="437"/>
      <c r="J1479" s="437"/>
      <c r="K1479" s="437"/>
      <c r="L1479" s="437"/>
      <c r="M1479" s="437"/>
      <c r="N1479" s="437"/>
    </row>
    <row r="1480" spans="1:14" x14ac:dyDescent="0.45">
      <c r="A1480" s="426"/>
      <c r="B1480" s="437"/>
      <c r="C1480" s="437"/>
      <c r="D1480" s="437"/>
      <c r="E1480" s="437"/>
      <c r="F1480" s="437"/>
      <c r="G1480" s="437"/>
      <c r="H1480" s="437"/>
      <c r="I1480" s="437"/>
      <c r="J1480" s="437"/>
      <c r="K1480" s="437"/>
      <c r="L1480" s="437"/>
      <c r="M1480" s="437"/>
      <c r="N1480" s="437"/>
    </row>
    <row r="1481" spans="1:14" x14ac:dyDescent="0.45">
      <c r="A1481" s="426"/>
      <c r="B1481" s="437"/>
      <c r="C1481" s="437"/>
      <c r="D1481" s="437"/>
      <c r="E1481" s="437"/>
      <c r="F1481" s="437"/>
      <c r="G1481" s="437"/>
      <c r="H1481" s="437"/>
      <c r="I1481" s="437"/>
      <c r="J1481" s="437"/>
      <c r="K1481" s="437"/>
      <c r="L1481" s="437"/>
      <c r="M1481" s="437"/>
      <c r="N1481" s="437"/>
    </row>
    <row r="1482" spans="1:14" x14ac:dyDescent="0.45">
      <c r="A1482" s="426"/>
      <c r="B1482" s="437"/>
      <c r="C1482" s="437"/>
      <c r="D1482" s="437"/>
      <c r="E1482" s="437"/>
      <c r="F1482" s="437"/>
      <c r="G1482" s="437"/>
      <c r="H1482" s="437"/>
      <c r="I1482" s="437"/>
      <c r="J1482" s="437"/>
      <c r="K1482" s="437"/>
      <c r="L1482" s="437"/>
      <c r="M1482" s="437"/>
      <c r="N1482" s="437"/>
    </row>
    <row r="1483" spans="1:14" x14ac:dyDescent="0.45">
      <c r="A1483" s="426"/>
      <c r="B1483" s="437"/>
      <c r="C1483" s="437"/>
      <c r="D1483" s="437"/>
      <c r="E1483" s="437"/>
      <c r="F1483" s="437"/>
      <c r="G1483" s="437"/>
      <c r="H1483" s="437"/>
      <c r="I1483" s="437"/>
      <c r="J1483" s="437"/>
      <c r="K1483" s="437"/>
      <c r="L1483" s="437"/>
      <c r="M1483" s="437"/>
      <c r="N1483" s="437"/>
    </row>
    <row r="1484" spans="1:14" x14ac:dyDescent="0.45">
      <c r="A1484" s="426"/>
      <c r="B1484" s="437"/>
      <c r="C1484" s="437"/>
      <c r="D1484" s="437"/>
      <c r="E1484" s="437"/>
      <c r="F1484" s="437"/>
      <c r="G1484" s="437"/>
      <c r="H1484" s="437"/>
      <c r="I1484" s="437"/>
      <c r="J1484" s="437"/>
      <c r="K1484" s="437"/>
      <c r="L1484" s="437"/>
      <c r="M1484" s="437"/>
      <c r="N1484" s="437"/>
    </row>
    <row r="1485" spans="1:14" x14ac:dyDescent="0.45">
      <c r="A1485" s="426"/>
      <c r="B1485" s="437"/>
      <c r="C1485" s="437"/>
      <c r="D1485" s="437"/>
      <c r="E1485" s="437"/>
      <c r="F1485" s="437"/>
      <c r="G1485" s="437"/>
      <c r="H1485" s="437"/>
      <c r="I1485" s="437"/>
      <c r="J1485" s="437"/>
      <c r="K1485" s="437"/>
      <c r="L1485" s="437"/>
      <c r="M1485" s="437"/>
      <c r="N1485" s="437"/>
    </row>
    <row r="1486" spans="1:14" x14ac:dyDescent="0.45">
      <c r="A1486" s="427"/>
      <c r="B1486" s="438"/>
      <c r="C1486" s="438"/>
      <c r="D1486" s="438"/>
      <c r="E1486" s="438"/>
      <c r="F1486" s="438"/>
      <c r="G1486" s="438"/>
      <c r="H1486" s="438"/>
      <c r="I1486" s="438"/>
      <c r="J1486" s="438"/>
      <c r="K1486" s="438"/>
      <c r="L1486" s="438"/>
      <c r="M1486" s="438"/>
      <c r="N1486" s="438"/>
    </row>
    <row r="1487" spans="1:14" x14ac:dyDescent="0.45">
      <c r="A1487" s="428"/>
      <c r="B1487" s="439"/>
      <c r="C1487" s="439"/>
      <c r="D1487" s="439"/>
      <c r="E1487" s="439"/>
      <c r="F1487" s="439"/>
      <c r="G1487" s="439"/>
      <c r="H1487" s="439"/>
      <c r="I1487" s="439"/>
      <c r="J1487" s="439"/>
      <c r="K1487" s="439"/>
      <c r="L1487" s="439"/>
      <c r="M1487" s="439"/>
      <c r="N1487" s="439"/>
    </row>
    <row r="1488" spans="1:14" x14ac:dyDescent="0.45">
      <c r="A1488" s="49"/>
      <c r="B1488" s="408"/>
      <c r="C1488" s="408"/>
      <c r="D1488" s="408"/>
      <c r="E1488" s="408"/>
      <c r="F1488" s="408"/>
      <c r="G1488" s="408"/>
      <c r="H1488" s="408"/>
      <c r="I1488" s="408"/>
      <c r="J1488" s="408"/>
      <c r="K1488" s="408"/>
      <c r="L1488" s="408"/>
      <c r="M1488" s="408"/>
      <c r="N1488" s="408"/>
    </row>
    <row r="1489" spans="1:14" x14ac:dyDescent="0.45">
      <c r="A1489" s="49"/>
      <c r="B1489" s="408"/>
      <c r="C1489" s="408"/>
      <c r="D1489" s="408"/>
      <c r="E1489" s="408"/>
      <c r="F1489" s="408"/>
      <c r="G1489" s="408"/>
      <c r="H1489" s="408"/>
      <c r="I1489" s="408"/>
      <c r="J1489" s="408"/>
      <c r="K1489" s="408"/>
      <c r="L1489" s="408"/>
      <c r="M1489" s="408"/>
      <c r="N1489" s="408"/>
    </row>
    <row r="1490" spans="1:14" x14ac:dyDescent="0.45">
      <c r="A1490" s="49"/>
      <c r="B1490" s="408"/>
      <c r="C1490" s="408"/>
      <c r="D1490" s="408"/>
      <c r="E1490" s="408"/>
      <c r="F1490" s="408"/>
      <c r="G1490" s="408"/>
      <c r="H1490" s="408"/>
      <c r="I1490" s="408"/>
      <c r="J1490" s="408"/>
      <c r="K1490" s="408"/>
      <c r="L1490" s="408"/>
      <c r="M1490" s="408"/>
      <c r="N1490" s="408"/>
    </row>
    <row r="1491" spans="1:14" x14ac:dyDescent="0.45">
      <c r="A1491" s="49"/>
      <c r="B1491" s="408"/>
      <c r="C1491" s="408"/>
      <c r="D1491" s="408"/>
      <c r="E1491" s="408"/>
      <c r="F1491" s="408"/>
      <c r="G1491" s="408"/>
      <c r="H1491" s="408"/>
      <c r="I1491" s="408"/>
      <c r="J1491" s="408"/>
      <c r="K1491" s="408"/>
      <c r="L1491" s="408"/>
      <c r="M1491" s="408"/>
      <c r="N1491" s="408"/>
    </row>
    <row r="1492" spans="1:14" x14ac:dyDescent="0.45">
      <c r="A1492" s="49"/>
      <c r="B1492" s="408"/>
      <c r="C1492" s="408"/>
      <c r="D1492" s="408"/>
      <c r="E1492" s="408"/>
      <c r="F1492" s="408"/>
      <c r="G1492" s="408"/>
      <c r="H1492" s="408"/>
      <c r="I1492" s="408"/>
      <c r="J1492" s="408"/>
      <c r="K1492" s="408"/>
      <c r="L1492" s="408"/>
      <c r="M1492" s="408"/>
      <c r="N1492" s="408"/>
    </row>
    <row r="1493" spans="1:14" x14ac:dyDescent="0.45">
      <c r="A1493" s="49"/>
      <c r="B1493" s="408"/>
      <c r="C1493" s="408"/>
      <c r="D1493" s="408"/>
      <c r="E1493" s="408"/>
      <c r="F1493" s="408"/>
      <c r="G1493" s="408"/>
      <c r="H1493" s="408"/>
      <c r="I1493" s="408"/>
      <c r="J1493" s="408"/>
      <c r="K1493" s="408"/>
      <c r="L1493" s="408"/>
      <c r="M1493" s="408"/>
      <c r="N1493" s="408"/>
    </row>
    <row r="1494" spans="1:14" x14ac:dyDescent="0.45">
      <c r="A1494" s="49"/>
      <c r="B1494" s="408"/>
      <c r="C1494" s="408"/>
      <c r="D1494" s="408"/>
      <c r="E1494" s="408"/>
      <c r="F1494" s="408"/>
      <c r="G1494" s="408"/>
      <c r="H1494" s="408"/>
      <c r="I1494" s="408"/>
      <c r="J1494" s="408"/>
      <c r="K1494" s="408"/>
      <c r="L1494" s="408"/>
      <c r="M1494" s="408"/>
      <c r="N1494" s="408"/>
    </row>
    <row r="1495" spans="1:14" x14ac:dyDescent="0.45">
      <c r="A1495" s="49"/>
      <c r="B1495" s="408"/>
      <c r="C1495" s="408"/>
      <c r="D1495" s="408"/>
      <c r="E1495" s="408"/>
      <c r="F1495" s="408"/>
      <c r="G1495" s="408"/>
      <c r="H1495" s="408"/>
      <c r="I1495" s="408"/>
      <c r="J1495" s="408"/>
      <c r="K1495" s="408"/>
      <c r="L1495" s="408"/>
      <c r="M1495" s="408"/>
      <c r="N1495" s="408"/>
    </row>
    <row r="1496" spans="1:14" x14ac:dyDescent="0.45">
      <c r="A1496" s="49"/>
      <c r="B1496" s="408"/>
      <c r="C1496" s="408"/>
      <c r="D1496" s="408"/>
      <c r="E1496" s="408"/>
      <c r="F1496" s="408"/>
      <c r="G1496" s="408"/>
      <c r="H1496" s="408"/>
      <c r="I1496" s="408"/>
      <c r="J1496" s="408"/>
      <c r="K1496" s="408"/>
      <c r="L1496" s="408"/>
      <c r="M1496" s="408"/>
      <c r="N1496" s="408"/>
    </row>
    <row r="1497" spans="1:14" x14ac:dyDescent="0.45">
      <c r="A1497" s="49"/>
      <c r="B1497" s="408"/>
      <c r="C1497" s="408"/>
      <c r="D1497" s="408"/>
      <c r="E1497" s="408"/>
      <c r="F1497" s="408"/>
      <c r="G1497" s="408"/>
      <c r="H1497" s="408"/>
      <c r="I1497" s="408"/>
      <c r="J1497" s="408"/>
      <c r="K1497" s="408"/>
      <c r="L1497" s="408"/>
      <c r="M1497" s="408"/>
      <c r="N1497" s="408"/>
    </row>
    <row r="1498" spans="1:14" x14ac:dyDescent="0.45">
      <c r="A1498" s="49"/>
      <c r="B1498" s="408"/>
      <c r="C1498" s="408"/>
      <c r="D1498" s="408"/>
      <c r="E1498" s="408"/>
      <c r="F1498" s="408"/>
      <c r="G1498" s="408"/>
      <c r="H1498" s="408"/>
      <c r="I1498" s="408"/>
      <c r="J1498" s="408"/>
      <c r="K1498" s="408"/>
      <c r="L1498" s="408"/>
      <c r="M1498" s="408"/>
      <c r="N1498" s="408"/>
    </row>
    <row r="1499" spans="1:14" x14ac:dyDescent="0.45">
      <c r="A1499" s="49"/>
      <c r="B1499" s="408"/>
      <c r="C1499" s="408"/>
      <c r="D1499" s="408"/>
      <c r="E1499" s="408"/>
      <c r="F1499" s="408"/>
      <c r="G1499" s="408"/>
      <c r="H1499" s="408"/>
      <c r="I1499" s="408"/>
      <c r="J1499" s="408"/>
      <c r="K1499" s="408"/>
      <c r="L1499" s="408"/>
      <c r="M1499" s="408"/>
      <c r="N1499" s="408"/>
    </row>
    <row r="1500" spans="1:14" x14ac:dyDescent="0.45">
      <c r="A1500" s="49"/>
      <c r="B1500" s="408"/>
      <c r="C1500" s="408"/>
      <c r="D1500" s="408"/>
      <c r="E1500" s="408"/>
      <c r="F1500" s="408"/>
      <c r="G1500" s="408"/>
      <c r="H1500" s="408"/>
      <c r="I1500" s="408"/>
      <c r="J1500" s="408"/>
      <c r="K1500" s="408"/>
      <c r="L1500" s="408"/>
      <c r="M1500" s="408"/>
      <c r="N1500" s="408"/>
    </row>
    <row r="1501" spans="1:14" x14ac:dyDescent="0.45">
      <c r="A1501" s="49"/>
      <c r="B1501" s="408"/>
      <c r="C1501" s="408"/>
      <c r="D1501" s="408"/>
      <c r="E1501" s="408"/>
      <c r="F1501" s="408"/>
      <c r="G1501" s="408"/>
      <c r="H1501" s="408"/>
      <c r="I1501" s="408"/>
      <c r="J1501" s="408"/>
      <c r="K1501" s="408"/>
      <c r="L1501" s="408"/>
      <c r="M1501" s="408"/>
      <c r="N1501" s="408"/>
    </row>
    <row r="1502" spans="1:14" x14ac:dyDescent="0.45">
      <c r="A1502" s="49"/>
      <c r="B1502" s="408"/>
      <c r="C1502" s="408"/>
      <c r="D1502" s="408"/>
      <c r="E1502" s="408"/>
      <c r="F1502" s="408"/>
      <c r="G1502" s="408"/>
      <c r="H1502" s="408"/>
      <c r="I1502" s="408"/>
      <c r="J1502" s="408"/>
      <c r="K1502" s="408"/>
      <c r="L1502" s="408"/>
      <c r="M1502" s="408"/>
      <c r="N1502" s="408"/>
    </row>
    <row r="1503" spans="1:14" x14ac:dyDescent="0.45">
      <c r="A1503" s="49"/>
      <c r="B1503" s="408"/>
      <c r="C1503" s="408"/>
      <c r="D1503" s="408"/>
      <c r="E1503" s="408"/>
      <c r="F1503" s="408"/>
      <c r="G1503" s="408"/>
      <c r="H1503" s="408"/>
      <c r="I1503" s="408"/>
      <c r="J1503" s="408"/>
      <c r="K1503" s="408"/>
      <c r="L1503" s="408"/>
      <c r="M1503" s="408"/>
      <c r="N1503" s="408"/>
    </row>
    <row r="1504" spans="1:14" x14ac:dyDescent="0.45">
      <c r="A1504" s="49"/>
      <c r="B1504" s="408"/>
      <c r="C1504" s="408"/>
      <c r="D1504" s="408"/>
      <c r="E1504" s="408"/>
      <c r="F1504" s="408"/>
      <c r="G1504" s="408"/>
      <c r="H1504" s="408"/>
      <c r="I1504" s="408"/>
      <c r="J1504" s="408"/>
      <c r="K1504" s="408"/>
      <c r="L1504" s="408"/>
      <c r="M1504" s="408"/>
      <c r="N1504" s="408"/>
    </row>
    <row r="1505" spans="1:14" x14ac:dyDescent="0.45">
      <c r="A1505" s="49"/>
      <c r="B1505" s="408"/>
      <c r="C1505" s="408"/>
      <c r="D1505" s="408"/>
      <c r="E1505" s="408"/>
      <c r="F1505" s="408"/>
      <c r="G1505" s="408"/>
      <c r="H1505" s="408"/>
      <c r="I1505" s="408"/>
      <c r="J1505" s="408"/>
      <c r="K1505" s="408"/>
      <c r="L1505" s="408"/>
      <c r="M1505" s="408"/>
      <c r="N1505" s="408"/>
    </row>
    <row r="1506" spans="1:14" x14ac:dyDescent="0.45">
      <c r="A1506" s="49"/>
      <c r="B1506" s="408"/>
      <c r="C1506" s="408"/>
      <c r="D1506" s="408"/>
      <c r="E1506" s="408"/>
      <c r="F1506" s="408"/>
      <c r="G1506" s="408"/>
      <c r="H1506" s="408"/>
      <c r="I1506" s="408"/>
      <c r="J1506" s="408"/>
      <c r="K1506" s="408"/>
      <c r="L1506" s="408"/>
      <c r="M1506" s="408"/>
      <c r="N1506" s="408"/>
    </row>
    <row r="1507" spans="1:14" x14ac:dyDescent="0.45">
      <c r="A1507" s="49"/>
      <c r="B1507" s="408"/>
      <c r="C1507" s="408"/>
      <c r="D1507" s="408"/>
      <c r="E1507" s="408"/>
      <c r="F1507" s="408"/>
      <c r="G1507" s="408"/>
      <c r="H1507" s="408"/>
      <c r="I1507" s="408"/>
      <c r="J1507" s="408"/>
      <c r="K1507" s="408"/>
      <c r="L1507" s="408"/>
      <c r="M1507" s="408"/>
      <c r="N1507" s="408"/>
    </row>
    <row r="1508" spans="1:14" x14ac:dyDescent="0.45">
      <c r="A1508" s="49"/>
      <c r="B1508" s="408"/>
      <c r="C1508" s="408"/>
      <c r="D1508" s="408"/>
      <c r="E1508" s="408"/>
      <c r="F1508" s="408"/>
      <c r="G1508" s="408"/>
      <c r="H1508" s="408"/>
      <c r="I1508" s="408"/>
      <c r="J1508" s="408"/>
      <c r="K1508" s="408"/>
      <c r="L1508" s="408"/>
      <c r="M1508" s="408"/>
      <c r="N1508" s="408"/>
    </row>
    <row r="1509" spans="1:14" x14ac:dyDescent="0.45">
      <c r="A1509" s="49"/>
      <c r="B1509" s="408"/>
      <c r="C1509" s="408"/>
      <c r="D1509" s="408"/>
      <c r="E1509" s="408"/>
      <c r="F1509" s="408"/>
      <c r="G1509" s="408"/>
      <c r="H1509" s="408"/>
      <c r="I1509" s="408"/>
      <c r="J1509" s="408"/>
      <c r="K1509" s="408"/>
      <c r="L1509" s="408"/>
      <c r="M1509" s="408"/>
      <c r="N1509" s="408"/>
    </row>
    <row r="1510" spans="1:14" x14ac:dyDescent="0.45">
      <c r="A1510" s="49"/>
      <c r="B1510" s="408"/>
      <c r="C1510" s="408"/>
      <c r="D1510" s="408"/>
      <c r="E1510" s="408"/>
      <c r="F1510" s="408"/>
      <c r="G1510" s="408"/>
      <c r="H1510" s="408"/>
      <c r="I1510" s="408"/>
      <c r="J1510" s="408"/>
      <c r="K1510" s="408"/>
      <c r="L1510" s="408"/>
      <c r="M1510" s="408"/>
      <c r="N1510" s="408"/>
    </row>
    <row r="1511" spans="1:14" x14ac:dyDescent="0.45">
      <c r="A1511" s="49"/>
      <c r="B1511" s="408"/>
      <c r="C1511" s="408"/>
      <c r="D1511" s="408"/>
      <c r="E1511" s="408"/>
      <c r="F1511" s="408"/>
      <c r="G1511" s="408"/>
      <c r="H1511" s="408"/>
      <c r="I1511" s="408"/>
      <c r="J1511" s="408"/>
      <c r="K1511" s="408"/>
      <c r="L1511" s="408"/>
      <c r="M1511" s="408"/>
      <c r="N1511" s="408"/>
    </row>
    <row r="1512" spans="1:14" x14ac:dyDescent="0.45">
      <c r="A1512" s="49"/>
      <c r="B1512" s="408"/>
      <c r="C1512" s="408"/>
      <c r="D1512" s="408"/>
      <c r="E1512" s="408"/>
      <c r="F1512" s="408"/>
      <c r="G1512" s="408"/>
      <c r="H1512" s="408"/>
      <c r="I1512" s="408"/>
      <c r="J1512" s="408"/>
      <c r="K1512" s="408"/>
      <c r="L1512" s="408"/>
      <c r="M1512" s="408"/>
      <c r="N1512" s="408"/>
    </row>
    <row r="1513" spans="1:14" x14ac:dyDescent="0.45">
      <c r="A1513" s="49"/>
      <c r="B1513" s="408"/>
      <c r="C1513" s="408"/>
      <c r="D1513" s="408"/>
      <c r="E1513" s="408"/>
      <c r="F1513" s="408"/>
      <c r="G1513" s="408"/>
      <c r="H1513" s="408"/>
      <c r="I1513" s="408"/>
      <c r="J1513" s="408"/>
      <c r="K1513" s="408"/>
      <c r="L1513" s="408"/>
      <c r="M1513" s="408"/>
      <c r="N1513" s="408"/>
    </row>
    <row r="1514" spans="1:14" x14ac:dyDescent="0.45">
      <c r="A1514" s="49"/>
      <c r="B1514" s="408"/>
      <c r="C1514" s="408"/>
      <c r="D1514" s="408"/>
      <c r="E1514" s="408"/>
      <c r="F1514" s="408"/>
      <c r="G1514" s="408"/>
      <c r="H1514" s="408"/>
      <c r="I1514" s="408"/>
      <c r="J1514" s="408"/>
      <c r="K1514" s="408"/>
      <c r="L1514" s="408"/>
      <c r="M1514" s="408"/>
      <c r="N1514" s="408"/>
    </row>
    <row r="1515" spans="1:14" x14ac:dyDescent="0.45">
      <c r="A1515" s="49"/>
      <c r="B1515" s="408"/>
      <c r="C1515" s="408"/>
      <c r="D1515" s="408"/>
      <c r="E1515" s="408"/>
      <c r="F1515" s="408"/>
      <c r="G1515" s="408"/>
      <c r="H1515" s="408"/>
      <c r="I1515" s="408"/>
      <c r="J1515" s="408"/>
      <c r="K1515" s="408"/>
      <c r="L1515" s="408"/>
      <c r="M1515" s="408"/>
      <c r="N1515" s="408"/>
    </row>
    <row r="1516" spans="1:14" x14ac:dyDescent="0.45">
      <c r="A1516" s="49"/>
      <c r="B1516" s="408"/>
      <c r="C1516" s="408"/>
      <c r="D1516" s="408"/>
      <c r="E1516" s="408"/>
      <c r="F1516" s="408"/>
      <c r="G1516" s="408"/>
      <c r="H1516" s="408"/>
      <c r="I1516" s="408"/>
      <c r="J1516" s="408"/>
      <c r="K1516" s="408"/>
      <c r="L1516" s="408"/>
      <c r="M1516" s="408"/>
      <c r="N1516" s="408"/>
    </row>
    <row r="1517" spans="1:14" x14ac:dyDescent="0.45">
      <c r="A1517" s="49"/>
      <c r="B1517" s="408"/>
      <c r="C1517" s="408"/>
      <c r="D1517" s="408"/>
      <c r="E1517" s="408"/>
      <c r="F1517" s="408"/>
      <c r="G1517" s="408"/>
      <c r="H1517" s="408"/>
      <c r="I1517" s="408"/>
      <c r="J1517" s="408"/>
      <c r="K1517" s="408"/>
      <c r="L1517" s="408"/>
      <c r="M1517" s="408"/>
      <c r="N1517" s="408"/>
    </row>
    <row r="1518" spans="1:14" x14ac:dyDescent="0.45">
      <c r="A1518" s="49"/>
      <c r="B1518" s="408"/>
      <c r="C1518" s="408"/>
      <c r="D1518" s="408"/>
      <c r="E1518" s="408"/>
      <c r="F1518" s="408"/>
      <c r="G1518" s="408"/>
      <c r="H1518" s="408"/>
      <c r="I1518" s="408"/>
      <c r="J1518" s="408"/>
      <c r="K1518" s="408"/>
      <c r="L1518" s="408"/>
      <c r="M1518" s="408"/>
      <c r="N1518" s="408"/>
    </row>
    <row r="1519" spans="1:14" x14ac:dyDescent="0.45">
      <c r="A1519" s="49"/>
      <c r="B1519" s="408"/>
      <c r="C1519" s="408"/>
      <c r="D1519" s="408"/>
      <c r="E1519" s="408"/>
      <c r="F1519" s="408"/>
      <c r="G1519" s="408"/>
      <c r="H1519" s="408"/>
      <c r="I1519" s="408"/>
      <c r="J1519" s="408"/>
      <c r="K1519" s="408"/>
      <c r="L1519" s="408"/>
      <c r="M1519" s="408"/>
      <c r="N1519" s="408"/>
    </row>
    <row r="1520" spans="1:14" x14ac:dyDescent="0.45">
      <c r="A1520" s="49"/>
      <c r="B1520" s="408"/>
      <c r="C1520" s="408"/>
      <c r="D1520" s="408"/>
      <c r="E1520" s="408"/>
      <c r="F1520" s="408"/>
      <c r="G1520" s="408"/>
      <c r="H1520" s="408"/>
      <c r="I1520" s="408"/>
      <c r="J1520" s="408"/>
      <c r="K1520" s="408"/>
      <c r="L1520" s="408"/>
      <c r="M1520" s="408"/>
      <c r="N1520" s="408"/>
    </row>
    <row r="1521" spans="1:14" x14ac:dyDescent="0.45">
      <c r="A1521" s="49"/>
      <c r="B1521" s="408"/>
      <c r="C1521" s="408"/>
      <c r="D1521" s="408"/>
      <c r="E1521" s="408"/>
      <c r="F1521" s="408"/>
      <c r="G1521" s="408"/>
      <c r="H1521" s="408"/>
      <c r="I1521" s="408"/>
      <c r="J1521" s="408"/>
      <c r="K1521" s="408"/>
      <c r="L1521" s="408"/>
      <c r="M1521" s="408"/>
      <c r="N1521" s="408"/>
    </row>
    <row r="1522" spans="1:14" x14ac:dyDescent="0.45">
      <c r="A1522" s="49"/>
      <c r="B1522" s="408"/>
      <c r="C1522" s="408"/>
      <c r="D1522" s="408"/>
      <c r="E1522" s="408"/>
      <c r="F1522" s="408"/>
      <c r="G1522" s="408"/>
      <c r="H1522" s="408"/>
      <c r="I1522" s="408"/>
      <c r="J1522" s="408"/>
      <c r="K1522" s="408"/>
      <c r="L1522" s="408"/>
      <c r="M1522" s="408"/>
      <c r="N1522" s="408"/>
    </row>
    <row r="1523" spans="1:14" x14ac:dyDescent="0.45">
      <c r="A1523" s="49"/>
      <c r="B1523" s="408"/>
      <c r="C1523" s="408"/>
      <c r="D1523" s="408"/>
      <c r="E1523" s="408"/>
      <c r="F1523" s="408"/>
      <c r="G1523" s="408"/>
      <c r="H1523" s="408"/>
      <c r="I1523" s="408"/>
      <c r="J1523" s="408"/>
      <c r="K1523" s="408"/>
      <c r="L1523" s="408"/>
      <c r="M1523" s="408"/>
      <c r="N1523" s="408"/>
    </row>
    <row r="1524" spans="1:14" x14ac:dyDescent="0.45">
      <c r="A1524" s="49"/>
      <c r="B1524" s="408"/>
      <c r="C1524" s="408"/>
      <c r="D1524" s="408"/>
      <c r="E1524" s="408"/>
      <c r="F1524" s="408"/>
      <c r="G1524" s="408"/>
      <c r="H1524" s="408"/>
      <c r="I1524" s="408"/>
      <c r="J1524" s="408"/>
      <c r="K1524" s="408"/>
      <c r="L1524" s="408"/>
      <c r="M1524" s="408"/>
      <c r="N1524" s="408"/>
    </row>
    <row r="1525" spans="1:14" x14ac:dyDescent="0.45">
      <c r="A1525" s="49"/>
      <c r="B1525" s="408"/>
      <c r="C1525" s="408"/>
      <c r="D1525" s="408"/>
      <c r="E1525" s="408"/>
      <c r="F1525" s="408"/>
      <c r="G1525" s="408"/>
      <c r="H1525" s="408"/>
      <c r="I1525" s="408"/>
      <c r="J1525" s="408"/>
      <c r="K1525" s="408"/>
      <c r="L1525" s="408"/>
      <c r="M1525" s="408"/>
      <c r="N1525" s="408"/>
    </row>
    <row r="1526" spans="1:14" x14ac:dyDescent="0.45">
      <c r="A1526" s="49"/>
      <c r="B1526" s="408"/>
      <c r="C1526" s="408"/>
      <c r="D1526" s="408"/>
      <c r="E1526" s="408"/>
      <c r="F1526" s="408"/>
      <c r="G1526" s="408"/>
      <c r="H1526" s="408"/>
      <c r="I1526" s="408"/>
      <c r="J1526" s="408"/>
      <c r="K1526" s="408"/>
      <c r="L1526" s="408"/>
      <c r="M1526" s="408"/>
      <c r="N1526" s="408"/>
    </row>
    <row r="1527" spans="1:14" x14ac:dyDescent="0.45">
      <c r="A1527" s="49"/>
      <c r="B1527" s="408"/>
      <c r="C1527" s="408"/>
      <c r="D1527" s="408"/>
      <c r="E1527" s="408"/>
      <c r="F1527" s="408"/>
      <c r="G1527" s="408"/>
      <c r="H1527" s="408"/>
      <c r="I1527" s="408"/>
      <c r="J1527" s="408"/>
      <c r="K1527" s="408"/>
      <c r="L1527" s="408"/>
      <c r="M1527" s="408"/>
      <c r="N1527" s="408"/>
    </row>
    <row r="1528" spans="1:14" x14ac:dyDescent="0.45">
      <c r="A1528" s="49"/>
      <c r="B1528" s="408"/>
      <c r="C1528" s="408"/>
      <c r="D1528" s="408"/>
      <c r="E1528" s="408"/>
      <c r="F1528" s="408"/>
      <c r="G1528" s="408"/>
      <c r="H1528" s="408"/>
      <c r="I1528" s="408"/>
      <c r="J1528" s="408"/>
      <c r="K1528" s="408"/>
      <c r="L1528" s="408"/>
      <c r="M1528" s="408"/>
      <c r="N1528" s="408"/>
    </row>
    <row r="1529" spans="1:14" x14ac:dyDescent="0.45">
      <c r="A1529" s="49"/>
      <c r="B1529" s="408"/>
      <c r="C1529" s="408"/>
      <c r="D1529" s="408"/>
      <c r="E1529" s="408"/>
      <c r="F1529" s="408"/>
      <c r="G1529" s="408"/>
      <c r="H1529" s="408"/>
      <c r="I1529" s="408"/>
      <c r="J1529" s="408"/>
      <c r="K1529" s="408"/>
      <c r="L1529" s="408"/>
      <c r="M1529" s="408"/>
      <c r="N1529" s="408"/>
    </row>
    <row r="1530" spans="1:14" x14ac:dyDescent="0.45">
      <c r="A1530" s="49"/>
      <c r="B1530" s="408"/>
      <c r="C1530" s="408"/>
      <c r="D1530" s="408"/>
      <c r="E1530" s="408"/>
      <c r="F1530" s="408"/>
      <c r="G1530" s="408"/>
      <c r="H1530" s="408"/>
      <c r="I1530" s="408"/>
      <c r="J1530" s="408"/>
      <c r="K1530" s="408"/>
      <c r="L1530" s="408"/>
      <c r="M1530" s="408"/>
      <c r="N1530" s="408"/>
    </row>
    <row r="1531" spans="1:14" x14ac:dyDescent="0.45">
      <c r="A1531" s="49"/>
      <c r="B1531" s="408"/>
      <c r="C1531" s="408"/>
      <c r="D1531" s="408"/>
      <c r="E1531" s="408"/>
      <c r="F1531" s="408"/>
      <c r="G1531" s="408"/>
      <c r="H1531" s="408"/>
      <c r="I1531" s="408"/>
      <c r="J1531" s="408"/>
      <c r="K1531" s="408"/>
      <c r="L1531" s="408"/>
      <c r="M1531" s="408"/>
      <c r="N1531" s="408"/>
    </row>
    <row r="1532" spans="1:14" x14ac:dyDescent="0.45">
      <c r="A1532" s="49"/>
      <c r="B1532" s="408"/>
      <c r="C1532" s="408"/>
      <c r="D1532" s="408"/>
      <c r="E1532" s="408"/>
      <c r="F1532" s="408"/>
      <c r="G1532" s="408"/>
      <c r="H1532" s="408"/>
      <c r="I1532" s="408"/>
      <c r="J1532" s="408"/>
      <c r="K1532" s="408"/>
      <c r="L1532" s="408"/>
      <c r="M1532" s="408"/>
      <c r="N1532" s="408"/>
    </row>
    <row r="1533" spans="1:14" x14ac:dyDescent="0.45">
      <c r="A1533" s="49"/>
      <c r="B1533" s="408"/>
      <c r="C1533" s="408"/>
      <c r="D1533" s="408"/>
      <c r="E1533" s="408"/>
      <c r="F1533" s="408"/>
      <c r="G1533" s="408"/>
      <c r="H1533" s="408"/>
      <c r="I1533" s="408"/>
      <c r="J1533" s="408"/>
      <c r="K1533" s="408"/>
      <c r="L1533" s="408"/>
      <c r="M1533" s="408"/>
      <c r="N1533" s="408"/>
    </row>
    <row r="1534" spans="1:14" x14ac:dyDescent="0.45">
      <c r="A1534" s="49"/>
      <c r="B1534" s="408"/>
      <c r="C1534" s="408"/>
      <c r="D1534" s="408"/>
      <c r="E1534" s="408"/>
      <c r="F1534" s="408"/>
      <c r="G1534" s="408"/>
      <c r="H1534" s="408"/>
      <c r="I1534" s="408"/>
      <c r="J1534" s="408"/>
      <c r="K1534" s="408"/>
      <c r="L1534" s="408"/>
      <c r="M1534" s="408"/>
      <c r="N1534" s="408"/>
    </row>
    <row r="1535" spans="1:14" x14ac:dyDescent="0.45">
      <c r="A1535" s="49"/>
      <c r="B1535" s="408"/>
      <c r="C1535" s="408"/>
      <c r="D1535" s="408"/>
      <c r="E1535" s="408"/>
      <c r="F1535" s="408"/>
      <c r="G1535" s="408"/>
      <c r="H1535" s="408"/>
      <c r="I1535" s="408"/>
      <c r="J1535" s="408"/>
      <c r="K1535" s="408"/>
      <c r="L1535" s="408"/>
      <c r="M1535" s="408"/>
      <c r="N1535" s="408"/>
    </row>
    <row r="1536" spans="1:14" x14ac:dyDescent="0.45">
      <c r="A1536" s="49"/>
      <c r="B1536" s="408"/>
      <c r="C1536" s="408"/>
      <c r="D1536" s="408"/>
      <c r="E1536" s="408"/>
      <c r="F1536" s="408"/>
      <c r="G1536" s="408"/>
      <c r="H1536" s="408"/>
      <c r="I1536" s="408"/>
      <c r="J1536" s="408"/>
      <c r="K1536" s="408"/>
      <c r="L1536" s="408"/>
      <c r="M1536" s="408"/>
      <c r="N1536" s="408"/>
    </row>
    <row r="1537" spans="1:14" x14ac:dyDescent="0.45">
      <c r="A1537" s="49"/>
      <c r="B1537" s="408"/>
      <c r="C1537" s="408"/>
      <c r="D1537" s="408"/>
      <c r="E1537" s="408"/>
      <c r="F1537" s="408"/>
      <c r="G1537" s="408"/>
      <c r="H1537" s="408"/>
      <c r="I1537" s="408"/>
      <c r="J1537" s="408"/>
      <c r="K1537" s="408"/>
      <c r="L1537" s="408"/>
      <c r="M1537" s="408"/>
      <c r="N1537" s="408"/>
    </row>
    <row r="1538" spans="1:14" x14ac:dyDescent="0.45">
      <c r="A1538" s="49"/>
      <c r="B1538" s="408"/>
      <c r="C1538" s="408"/>
      <c r="D1538" s="408"/>
      <c r="E1538" s="408"/>
      <c r="F1538" s="408"/>
      <c r="G1538" s="408"/>
      <c r="H1538" s="408"/>
      <c r="I1538" s="408"/>
      <c r="J1538" s="408"/>
      <c r="K1538" s="408"/>
      <c r="L1538" s="408"/>
      <c r="M1538" s="408"/>
      <c r="N1538" s="408"/>
    </row>
    <row r="1539" spans="1:14" x14ac:dyDescent="0.45">
      <c r="A1539" s="49"/>
      <c r="B1539" s="408"/>
      <c r="C1539" s="408"/>
      <c r="D1539" s="408"/>
      <c r="E1539" s="408"/>
      <c r="F1539" s="408"/>
      <c r="G1539" s="408"/>
      <c r="H1539" s="408"/>
      <c r="I1539" s="408"/>
      <c r="J1539" s="408"/>
      <c r="K1539" s="408"/>
      <c r="L1539" s="408"/>
      <c r="M1539" s="408"/>
      <c r="N1539" s="408"/>
    </row>
    <row r="1540" spans="1:14" x14ac:dyDescent="0.45">
      <c r="A1540" s="49"/>
      <c r="B1540" s="408"/>
      <c r="C1540" s="408"/>
      <c r="D1540" s="408"/>
      <c r="E1540" s="408"/>
      <c r="F1540" s="408"/>
      <c r="G1540" s="408"/>
      <c r="H1540" s="408"/>
      <c r="I1540" s="408"/>
      <c r="J1540" s="408"/>
      <c r="K1540" s="408"/>
      <c r="L1540" s="408"/>
      <c r="M1540" s="408"/>
      <c r="N1540" s="408"/>
    </row>
    <row r="1541" spans="1:14" x14ac:dyDescent="0.45">
      <c r="A1541" s="49"/>
      <c r="B1541" s="408"/>
      <c r="C1541" s="408"/>
      <c r="D1541" s="408"/>
      <c r="E1541" s="408"/>
      <c r="F1541" s="408"/>
      <c r="G1541" s="408"/>
      <c r="H1541" s="408"/>
      <c r="I1541" s="408"/>
      <c r="J1541" s="408"/>
      <c r="K1541" s="408"/>
      <c r="L1541" s="408"/>
      <c r="M1541" s="408"/>
      <c r="N1541" s="408"/>
    </row>
    <row r="1542" spans="1:14" x14ac:dyDescent="0.45">
      <c r="A1542" s="49"/>
      <c r="B1542" s="408"/>
      <c r="C1542" s="408"/>
      <c r="D1542" s="408"/>
      <c r="E1542" s="408"/>
      <c r="F1542" s="408"/>
      <c r="G1542" s="408"/>
      <c r="H1542" s="408"/>
      <c r="I1542" s="408"/>
      <c r="J1542" s="408"/>
      <c r="K1542" s="408"/>
      <c r="L1542" s="408"/>
      <c r="M1542" s="408"/>
      <c r="N1542" s="408"/>
    </row>
    <row r="1543" spans="1:14" x14ac:dyDescent="0.45">
      <c r="A1543" s="49"/>
      <c r="B1543" s="408"/>
      <c r="C1543" s="408"/>
      <c r="D1543" s="408"/>
      <c r="E1543" s="408"/>
      <c r="F1543" s="408"/>
      <c r="G1543" s="408"/>
      <c r="H1543" s="408"/>
      <c r="I1543" s="408"/>
      <c r="J1543" s="408"/>
      <c r="K1543" s="408"/>
      <c r="L1543" s="408"/>
      <c r="M1543" s="408"/>
      <c r="N1543" s="408"/>
    </row>
    <row r="1544" spans="1:14" x14ac:dyDescent="0.45">
      <c r="A1544" s="49"/>
      <c r="B1544" s="408"/>
      <c r="C1544" s="408"/>
      <c r="D1544" s="408"/>
      <c r="E1544" s="408"/>
      <c r="F1544" s="408"/>
      <c r="G1544" s="408"/>
      <c r="H1544" s="408"/>
      <c r="I1544" s="408"/>
      <c r="J1544" s="408"/>
      <c r="K1544" s="408"/>
      <c r="L1544" s="408"/>
      <c r="M1544" s="408"/>
      <c r="N1544" s="408"/>
    </row>
    <row r="1545" spans="1:14" x14ac:dyDescent="0.45">
      <c r="A1545" s="49"/>
      <c r="B1545" s="408"/>
      <c r="C1545" s="408"/>
      <c r="D1545" s="408"/>
      <c r="E1545" s="408"/>
      <c r="F1545" s="408"/>
      <c r="G1545" s="408"/>
      <c r="H1545" s="408"/>
      <c r="I1545" s="408"/>
      <c r="J1545" s="408"/>
      <c r="K1545" s="408"/>
      <c r="L1545" s="408"/>
      <c r="M1545" s="408"/>
      <c r="N1545" s="408"/>
    </row>
    <row r="1546" spans="1:14" x14ac:dyDescent="0.45">
      <c r="A1546" s="49"/>
      <c r="B1546" s="408"/>
      <c r="C1546" s="408"/>
      <c r="D1546" s="408"/>
      <c r="E1546" s="408"/>
      <c r="F1546" s="408"/>
      <c r="G1546" s="408"/>
      <c r="H1546" s="408"/>
      <c r="I1546" s="408"/>
      <c r="J1546" s="408"/>
      <c r="K1546" s="408"/>
      <c r="L1546" s="408"/>
      <c r="M1546" s="408"/>
      <c r="N1546" s="408"/>
    </row>
    <row r="1547" spans="1:14" x14ac:dyDescent="0.45">
      <c r="A1547" s="49"/>
      <c r="B1547" s="408"/>
      <c r="C1547" s="408"/>
      <c r="D1547" s="408"/>
      <c r="E1547" s="408"/>
      <c r="F1547" s="408"/>
      <c r="G1547" s="408"/>
      <c r="H1547" s="408"/>
      <c r="I1547" s="408"/>
      <c r="J1547" s="408"/>
      <c r="K1547" s="408"/>
      <c r="L1547" s="408"/>
      <c r="M1547" s="408"/>
      <c r="N1547" s="408"/>
    </row>
    <row r="1548" spans="1:14" x14ac:dyDescent="0.45">
      <c r="A1548" s="49"/>
      <c r="B1548" s="408"/>
      <c r="C1548" s="408"/>
      <c r="D1548" s="408"/>
      <c r="E1548" s="408"/>
      <c r="F1548" s="408"/>
      <c r="G1548" s="408"/>
      <c r="H1548" s="408"/>
      <c r="I1548" s="408"/>
      <c r="J1548" s="408"/>
      <c r="K1548" s="408"/>
      <c r="L1548" s="408"/>
      <c r="M1548" s="408"/>
      <c r="N1548" s="408"/>
    </row>
    <row r="1549" spans="1:14" x14ac:dyDescent="0.45">
      <c r="A1549" s="49"/>
      <c r="B1549" s="408"/>
      <c r="C1549" s="408"/>
      <c r="D1549" s="408"/>
      <c r="E1549" s="408"/>
      <c r="F1549" s="408"/>
      <c r="G1549" s="408"/>
      <c r="H1549" s="408"/>
      <c r="I1549" s="408"/>
      <c r="J1549" s="408"/>
      <c r="K1549" s="408"/>
      <c r="L1549" s="408"/>
      <c r="M1549" s="408"/>
      <c r="N1549" s="408"/>
    </row>
    <row r="1550" spans="1:14" x14ac:dyDescent="0.45">
      <c r="A1550" s="49"/>
      <c r="B1550" s="408"/>
      <c r="C1550" s="408"/>
      <c r="D1550" s="408"/>
      <c r="E1550" s="408"/>
      <c r="F1550" s="408"/>
      <c r="G1550" s="408"/>
      <c r="H1550" s="408"/>
      <c r="I1550" s="408"/>
      <c r="J1550" s="408"/>
      <c r="K1550" s="408"/>
      <c r="L1550" s="408"/>
      <c r="M1550" s="408"/>
      <c r="N1550" s="408"/>
    </row>
    <row r="1551" spans="1:14" x14ac:dyDescent="0.45">
      <c r="A1551" s="49"/>
      <c r="B1551" s="408"/>
      <c r="C1551" s="408"/>
      <c r="D1551" s="408"/>
      <c r="E1551" s="408"/>
      <c r="F1551" s="408"/>
      <c r="G1551" s="408"/>
      <c r="H1551" s="408"/>
      <c r="I1551" s="408"/>
      <c r="J1551" s="408"/>
      <c r="K1551" s="408"/>
      <c r="L1551" s="408"/>
      <c r="M1551" s="408"/>
      <c r="N1551" s="408"/>
    </row>
    <row r="1552" spans="1:14" x14ac:dyDescent="0.45">
      <c r="A1552" s="49"/>
      <c r="B1552" s="408"/>
      <c r="C1552" s="408"/>
      <c r="D1552" s="408"/>
      <c r="E1552" s="408"/>
      <c r="F1552" s="408"/>
      <c r="G1552" s="408"/>
      <c r="H1552" s="408"/>
      <c r="I1552" s="408"/>
      <c r="J1552" s="408"/>
      <c r="K1552" s="408"/>
      <c r="L1552" s="408"/>
      <c r="M1552" s="408"/>
      <c r="N1552" s="408"/>
    </row>
    <row r="1553" spans="1:14" x14ac:dyDescent="0.45">
      <c r="A1553" s="49"/>
      <c r="B1553" s="408"/>
      <c r="C1553" s="408"/>
      <c r="D1553" s="408"/>
      <c r="E1553" s="408"/>
      <c r="F1553" s="408"/>
      <c r="G1553" s="408"/>
      <c r="H1553" s="408"/>
      <c r="I1553" s="408"/>
      <c r="J1553" s="408"/>
      <c r="K1553" s="408"/>
      <c r="L1553" s="408"/>
      <c r="M1553" s="408"/>
      <c r="N1553" s="408"/>
    </row>
    <row r="1554" spans="1:14" x14ac:dyDescent="0.45">
      <c r="A1554" s="49"/>
      <c r="B1554" s="408"/>
      <c r="C1554" s="408"/>
      <c r="D1554" s="408"/>
      <c r="E1554" s="408"/>
      <c r="F1554" s="408"/>
      <c r="G1554" s="408"/>
      <c r="H1554" s="408"/>
      <c r="I1554" s="408"/>
      <c r="J1554" s="408"/>
      <c r="K1554" s="408"/>
      <c r="L1554" s="408"/>
      <c r="M1554" s="408"/>
      <c r="N1554" s="408"/>
    </row>
    <row r="1555" spans="1:14" x14ac:dyDescent="0.45">
      <c r="A1555" s="49"/>
      <c r="B1555" s="408"/>
      <c r="C1555" s="408"/>
      <c r="D1555" s="408"/>
      <c r="E1555" s="408"/>
      <c r="F1555" s="408"/>
      <c r="G1555" s="408"/>
      <c r="H1555" s="408"/>
      <c r="I1555" s="408"/>
      <c r="J1555" s="408"/>
      <c r="K1555" s="408"/>
      <c r="L1555" s="408"/>
      <c r="M1555" s="408"/>
      <c r="N1555" s="408"/>
    </row>
    <row r="1556" spans="1:14" x14ac:dyDescent="0.45">
      <c r="A1556" s="49"/>
      <c r="B1556" s="408"/>
      <c r="C1556" s="408"/>
      <c r="D1556" s="408"/>
      <c r="E1556" s="408"/>
      <c r="F1556" s="408"/>
      <c r="G1556" s="408"/>
      <c r="H1556" s="408"/>
      <c r="I1556" s="408"/>
      <c r="J1556" s="408"/>
      <c r="K1556" s="408"/>
      <c r="L1556" s="408"/>
      <c r="M1556" s="408"/>
      <c r="N1556" s="408"/>
    </row>
    <row r="1557" spans="1:14" x14ac:dyDescent="0.45">
      <c r="A1557" s="49"/>
      <c r="B1557" s="408"/>
      <c r="C1557" s="408"/>
      <c r="D1557" s="408"/>
      <c r="E1557" s="408"/>
      <c r="F1557" s="408"/>
      <c r="G1557" s="408"/>
      <c r="H1557" s="408"/>
      <c r="I1557" s="408"/>
      <c r="J1557" s="408"/>
      <c r="K1557" s="408"/>
      <c r="L1557" s="408"/>
      <c r="M1557" s="408"/>
      <c r="N1557" s="408"/>
    </row>
    <row r="1558" spans="1:14" x14ac:dyDescent="0.45">
      <c r="A1558" s="49"/>
      <c r="B1558" s="408"/>
      <c r="C1558" s="408"/>
      <c r="D1558" s="408"/>
      <c r="E1558" s="408"/>
      <c r="F1558" s="408"/>
      <c r="G1558" s="408"/>
      <c r="H1558" s="408"/>
      <c r="I1558" s="408"/>
      <c r="J1558" s="408"/>
      <c r="K1558" s="408"/>
      <c r="L1558" s="408"/>
      <c r="M1558" s="408"/>
      <c r="N1558" s="408"/>
    </row>
    <row r="1559" spans="1:14" x14ac:dyDescent="0.45">
      <c r="A1559" s="49"/>
      <c r="B1559" s="408"/>
      <c r="C1559" s="408"/>
      <c r="D1559" s="408"/>
      <c r="E1559" s="408"/>
      <c r="F1559" s="408"/>
      <c r="G1559" s="408"/>
      <c r="H1559" s="408"/>
      <c r="I1559" s="408"/>
      <c r="J1559" s="408"/>
      <c r="K1559" s="408"/>
      <c r="L1559" s="408"/>
      <c r="M1559" s="408"/>
      <c r="N1559" s="408"/>
    </row>
    <row r="1560" spans="1:14" x14ac:dyDescent="0.45">
      <c r="A1560" s="49"/>
      <c r="B1560" s="408"/>
      <c r="C1560" s="408"/>
      <c r="D1560" s="408"/>
      <c r="E1560" s="408"/>
      <c r="F1560" s="408"/>
      <c r="G1560" s="408"/>
      <c r="H1560" s="408"/>
      <c r="I1560" s="408"/>
      <c r="J1560" s="408"/>
      <c r="K1560" s="408"/>
      <c r="L1560" s="408"/>
      <c r="M1560" s="408"/>
      <c r="N1560" s="408"/>
    </row>
    <row r="1561" spans="1:14" x14ac:dyDescent="0.45">
      <c r="A1561" s="49"/>
      <c r="B1561" s="408"/>
      <c r="C1561" s="408"/>
      <c r="D1561" s="408"/>
      <c r="E1561" s="408"/>
      <c r="F1561" s="408"/>
      <c r="G1561" s="408"/>
      <c r="H1561" s="408"/>
      <c r="I1561" s="408"/>
      <c r="J1561" s="408"/>
      <c r="K1561" s="408"/>
      <c r="L1561" s="408"/>
      <c r="M1561" s="408"/>
      <c r="N1561" s="408"/>
    </row>
    <row r="1562" spans="1:14" x14ac:dyDescent="0.45">
      <c r="A1562" s="49"/>
      <c r="B1562" s="408"/>
      <c r="C1562" s="408"/>
      <c r="D1562" s="408"/>
      <c r="E1562" s="408"/>
      <c r="F1562" s="408"/>
      <c r="G1562" s="408"/>
      <c r="H1562" s="408"/>
      <c r="I1562" s="408"/>
      <c r="J1562" s="408"/>
      <c r="K1562" s="408"/>
      <c r="L1562" s="408"/>
      <c r="M1562" s="408"/>
      <c r="N1562" s="408"/>
    </row>
    <row r="1563" spans="1:14" x14ac:dyDescent="0.45">
      <c r="A1563" s="49"/>
      <c r="B1563" s="408"/>
      <c r="C1563" s="408"/>
      <c r="D1563" s="408"/>
      <c r="E1563" s="408"/>
      <c r="F1563" s="408"/>
      <c r="G1563" s="408"/>
      <c r="H1563" s="408"/>
      <c r="I1563" s="408"/>
      <c r="J1563" s="408"/>
      <c r="K1563" s="408"/>
      <c r="L1563" s="408"/>
      <c r="M1563" s="408"/>
      <c r="N1563" s="408"/>
    </row>
    <row r="1564" spans="1:14" x14ac:dyDescent="0.45">
      <c r="A1564" s="49"/>
      <c r="B1564" s="408"/>
      <c r="C1564" s="408"/>
      <c r="D1564" s="408"/>
      <c r="E1564" s="408"/>
      <c r="F1564" s="408"/>
      <c r="G1564" s="408"/>
      <c r="H1564" s="408"/>
      <c r="I1564" s="408"/>
      <c r="J1564" s="408"/>
      <c r="K1564" s="408"/>
      <c r="L1564" s="408"/>
      <c r="M1564" s="408"/>
      <c r="N1564" s="408"/>
    </row>
    <row r="1565" spans="1:14" x14ac:dyDescent="0.45">
      <c r="A1565" s="49"/>
      <c r="B1565" s="408"/>
      <c r="C1565" s="408"/>
      <c r="D1565" s="408"/>
      <c r="E1565" s="408"/>
      <c r="F1565" s="408"/>
      <c r="G1565" s="408"/>
      <c r="H1565" s="408"/>
      <c r="I1565" s="408"/>
      <c r="J1565" s="408"/>
      <c r="K1565" s="408"/>
      <c r="L1565" s="408"/>
      <c r="M1565" s="408"/>
      <c r="N1565" s="408"/>
    </row>
    <row r="1566" spans="1:14" x14ac:dyDescent="0.45">
      <c r="A1566" s="49"/>
      <c r="B1566" s="408"/>
      <c r="C1566" s="408"/>
      <c r="D1566" s="408"/>
      <c r="E1566" s="408"/>
      <c r="F1566" s="408"/>
      <c r="G1566" s="408"/>
      <c r="H1566" s="408"/>
      <c r="I1566" s="408"/>
      <c r="J1566" s="408"/>
      <c r="K1566" s="408"/>
      <c r="L1566" s="408"/>
      <c r="M1566" s="408"/>
      <c r="N1566" s="408"/>
    </row>
    <row r="1567" spans="1:14" x14ac:dyDescent="0.45">
      <c r="A1567" s="49"/>
      <c r="B1567" s="408"/>
      <c r="C1567" s="408"/>
      <c r="D1567" s="408"/>
      <c r="E1567" s="408"/>
      <c r="F1567" s="408"/>
      <c r="G1567" s="408"/>
      <c r="H1567" s="408"/>
      <c r="I1567" s="408"/>
      <c r="J1567" s="408"/>
      <c r="K1567" s="408"/>
      <c r="L1567" s="408"/>
      <c r="M1567" s="408"/>
      <c r="N1567" s="408"/>
    </row>
    <row r="1568" spans="1:14" x14ac:dyDescent="0.45">
      <c r="A1568" s="49"/>
      <c r="B1568" s="408"/>
      <c r="C1568" s="408"/>
      <c r="D1568" s="408"/>
      <c r="E1568" s="408"/>
      <c r="F1568" s="408"/>
      <c r="G1568" s="408"/>
      <c r="H1568" s="408"/>
      <c r="I1568" s="408"/>
      <c r="J1568" s="408"/>
      <c r="K1568" s="408"/>
      <c r="L1568" s="408"/>
      <c r="M1568" s="408"/>
      <c r="N1568" s="408"/>
    </row>
    <row r="1569" spans="1:14" x14ac:dyDescent="0.45">
      <c r="A1569" s="49"/>
      <c r="B1569" s="408"/>
      <c r="C1569" s="408"/>
      <c r="D1569" s="408"/>
      <c r="E1569" s="408"/>
      <c r="F1569" s="408"/>
      <c r="G1569" s="408"/>
      <c r="H1569" s="408"/>
      <c r="I1569" s="408"/>
      <c r="J1569" s="408"/>
      <c r="K1569" s="408"/>
      <c r="L1569" s="408"/>
      <c r="M1569" s="408"/>
      <c r="N1569" s="408"/>
    </row>
    <row r="1570" spans="1:14" x14ac:dyDescent="0.45">
      <c r="A1570" s="49"/>
      <c r="B1570" s="408"/>
      <c r="C1570" s="408"/>
      <c r="D1570" s="408"/>
      <c r="E1570" s="408"/>
      <c r="F1570" s="408"/>
      <c r="G1570" s="408"/>
      <c r="H1570" s="408"/>
      <c r="I1570" s="408"/>
      <c r="J1570" s="408"/>
      <c r="K1570" s="408"/>
      <c r="L1570" s="408"/>
      <c r="M1570" s="408"/>
      <c r="N1570" s="408"/>
    </row>
    <row r="1571" spans="1:14" x14ac:dyDescent="0.45">
      <c r="A1571" s="49"/>
      <c r="B1571" s="408"/>
      <c r="C1571" s="408"/>
      <c r="D1571" s="408"/>
      <c r="E1571" s="408"/>
      <c r="F1571" s="408"/>
      <c r="G1571" s="408"/>
      <c r="H1571" s="408"/>
      <c r="I1571" s="408"/>
      <c r="J1571" s="408"/>
      <c r="K1571" s="408"/>
      <c r="L1571" s="408"/>
      <c r="M1571" s="408"/>
      <c r="N1571" s="408"/>
    </row>
    <row r="1572" spans="1:14" x14ac:dyDescent="0.45">
      <c r="A1572" s="49"/>
      <c r="B1572" s="408"/>
      <c r="C1572" s="408"/>
      <c r="D1572" s="408"/>
      <c r="E1572" s="408"/>
      <c r="F1572" s="408"/>
      <c r="G1572" s="408"/>
      <c r="H1572" s="408"/>
      <c r="I1572" s="408"/>
      <c r="J1572" s="408"/>
      <c r="K1572" s="408"/>
      <c r="L1572" s="408"/>
      <c r="M1572" s="408"/>
      <c r="N1572" s="408"/>
    </row>
    <row r="1573" spans="1:14" x14ac:dyDescent="0.45">
      <c r="A1573" s="49"/>
      <c r="B1573" s="408"/>
      <c r="C1573" s="408"/>
      <c r="D1573" s="408"/>
      <c r="E1573" s="408"/>
      <c r="F1573" s="408"/>
      <c r="G1573" s="408"/>
      <c r="H1573" s="408"/>
      <c r="I1573" s="408"/>
      <c r="J1573" s="408"/>
      <c r="K1573" s="408"/>
      <c r="L1573" s="408"/>
      <c r="M1573" s="408"/>
      <c r="N1573" s="408"/>
    </row>
    <row r="1574" spans="1:14" x14ac:dyDescent="0.45">
      <c r="A1574" s="49"/>
      <c r="B1574" s="408"/>
      <c r="C1574" s="408"/>
      <c r="D1574" s="408"/>
      <c r="E1574" s="408"/>
      <c r="F1574" s="408"/>
      <c r="G1574" s="408"/>
      <c r="H1574" s="408"/>
      <c r="I1574" s="408"/>
      <c r="J1574" s="408"/>
      <c r="K1574" s="408"/>
      <c r="L1574" s="408"/>
      <c r="M1574" s="408"/>
      <c r="N1574" s="408"/>
    </row>
    <row r="1575" spans="1:14" x14ac:dyDescent="0.45">
      <c r="A1575" s="49"/>
      <c r="B1575" s="408"/>
      <c r="C1575" s="408"/>
      <c r="D1575" s="408"/>
      <c r="E1575" s="408"/>
      <c r="F1575" s="408"/>
      <c r="G1575" s="408"/>
      <c r="H1575" s="408"/>
      <c r="I1575" s="408"/>
      <c r="J1575" s="408"/>
      <c r="K1575" s="408"/>
      <c r="L1575" s="408"/>
      <c r="M1575" s="408"/>
      <c r="N1575" s="408"/>
    </row>
    <row r="1576" spans="1:14" x14ac:dyDescent="0.45">
      <c r="A1576" s="49"/>
      <c r="B1576" s="408"/>
      <c r="C1576" s="408"/>
      <c r="D1576" s="408"/>
      <c r="E1576" s="408"/>
      <c r="F1576" s="408"/>
      <c r="G1576" s="408"/>
      <c r="H1576" s="408"/>
      <c r="I1576" s="408"/>
      <c r="J1576" s="408"/>
      <c r="K1576" s="408"/>
      <c r="L1576" s="408"/>
      <c r="M1576" s="408"/>
      <c r="N1576" s="408"/>
    </row>
    <row r="1577" spans="1:14" x14ac:dyDescent="0.45">
      <c r="A1577" s="49"/>
      <c r="B1577" s="408"/>
      <c r="C1577" s="408"/>
      <c r="D1577" s="408"/>
      <c r="E1577" s="408"/>
      <c r="F1577" s="408"/>
      <c r="G1577" s="408"/>
      <c r="H1577" s="408"/>
      <c r="I1577" s="408"/>
      <c r="J1577" s="408"/>
      <c r="K1577" s="408"/>
      <c r="L1577" s="408"/>
      <c r="M1577" s="408"/>
      <c r="N1577" s="408"/>
    </row>
    <row r="1578" spans="1:14" x14ac:dyDescent="0.45">
      <c r="A1578" s="49"/>
      <c r="B1578" s="408"/>
      <c r="C1578" s="408"/>
      <c r="D1578" s="408"/>
      <c r="E1578" s="408"/>
      <c r="F1578" s="408"/>
      <c r="G1578" s="408"/>
      <c r="H1578" s="408"/>
      <c r="I1578" s="408"/>
      <c r="J1578" s="408"/>
      <c r="K1578" s="408"/>
      <c r="L1578" s="408"/>
      <c r="M1578" s="408"/>
      <c r="N1578" s="408"/>
    </row>
    <row r="1579" spans="1:14" x14ac:dyDescent="0.45">
      <c r="A1579" s="49"/>
      <c r="B1579" s="408"/>
      <c r="C1579" s="408"/>
      <c r="D1579" s="408"/>
      <c r="E1579" s="408"/>
      <c r="F1579" s="408"/>
      <c r="G1579" s="408"/>
      <c r="H1579" s="408"/>
      <c r="I1579" s="408"/>
      <c r="J1579" s="408"/>
      <c r="K1579" s="408"/>
      <c r="L1579" s="408"/>
      <c r="M1579" s="408"/>
      <c r="N1579" s="408"/>
    </row>
    <row r="1580" spans="1:14" x14ac:dyDescent="0.45">
      <c r="A1580" s="49"/>
      <c r="B1580" s="408"/>
      <c r="C1580" s="408"/>
      <c r="D1580" s="408"/>
      <c r="E1580" s="408"/>
      <c r="F1580" s="408"/>
      <c r="G1580" s="408"/>
      <c r="H1580" s="408"/>
      <c r="I1580" s="408"/>
      <c r="J1580" s="408"/>
      <c r="K1580" s="408"/>
      <c r="L1580" s="408"/>
      <c r="M1580" s="408"/>
      <c r="N1580" s="408"/>
    </row>
    <row r="1581" spans="1:14" x14ac:dyDescent="0.45">
      <c r="A1581" s="49"/>
      <c r="B1581" s="408"/>
      <c r="C1581" s="408"/>
      <c r="D1581" s="408"/>
      <c r="E1581" s="408"/>
      <c r="F1581" s="408"/>
      <c r="G1581" s="408"/>
      <c r="H1581" s="408"/>
      <c r="I1581" s="408"/>
      <c r="J1581" s="408"/>
      <c r="K1581" s="408"/>
      <c r="L1581" s="408"/>
      <c r="M1581" s="408"/>
      <c r="N1581" s="408"/>
    </row>
    <row r="1582" spans="1:14" x14ac:dyDescent="0.45">
      <c r="A1582" s="49"/>
      <c r="B1582" s="408"/>
      <c r="C1582" s="408"/>
      <c r="D1582" s="408"/>
      <c r="E1582" s="408"/>
      <c r="F1582" s="408"/>
      <c r="G1582" s="408"/>
      <c r="H1582" s="408"/>
      <c r="I1582" s="408"/>
      <c r="J1582" s="408"/>
      <c r="K1582" s="408"/>
      <c r="L1582" s="408"/>
      <c r="M1582" s="408"/>
      <c r="N1582" s="408"/>
    </row>
    <row r="1583" spans="1:14" x14ac:dyDescent="0.45">
      <c r="A1583" s="49"/>
      <c r="B1583" s="408"/>
      <c r="C1583" s="408"/>
      <c r="D1583" s="408"/>
      <c r="E1583" s="408"/>
      <c r="F1583" s="408"/>
      <c r="G1583" s="408"/>
      <c r="H1583" s="408"/>
      <c r="I1583" s="408"/>
      <c r="J1583" s="408"/>
      <c r="K1583" s="408"/>
      <c r="L1583" s="408"/>
      <c r="M1583" s="408"/>
      <c r="N1583" s="408"/>
    </row>
    <row r="1584" spans="1:14" x14ac:dyDescent="0.45">
      <c r="A1584" s="49"/>
      <c r="B1584" s="408"/>
      <c r="C1584" s="408"/>
      <c r="D1584" s="408"/>
      <c r="E1584" s="408"/>
      <c r="F1584" s="408"/>
      <c r="G1584" s="408"/>
      <c r="H1584" s="408"/>
      <c r="I1584" s="408"/>
      <c r="J1584" s="408"/>
      <c r="K1584" s="408"/>
      <c r="L1584" s="408"/>
      <c r="M1584" s="408"/>
      <c r="N1584" s="408"/>
    </row>
    <row r="1585" spans="1:14" x14ac:dyDescent="0.45">
      <c r="A1585" s="49"/>
      <c r="B1585" s="408"/>
      <c r="C1585" s="408"/>
      <c r="D1585" s="408"/>
      <c r="E1585" s="408"/>
      <c r="F1585" s="408"/>
      <c r="G1585" s="408"/>
      <c r="H1585" s="408"/>
      <c r="I1585" s="408"/>
      <c r="J1585" s="408"/>
      <c r="K1585" s="408"/>
      <c r="L1585" s="408"/>
      <c r="M1585" s="408"/>
      <c r="N1585" s="408"/>
    </row>
    <row r="1586" spans="1:14" x14ac:dyDescent="0.45">
      <c r="A1586" s="49"/>
      <c r="B1586" s="408"/>
      <c r="C1586" s="408"/>
      <c r="D1586" s="408"/>
      <c r="E1586" s="408"/>
      <c r="F1586" s="408"/>
      <c r="G1586" s="408"/>
      <c r="H1586" s="408"/>
      <c r="I1586" s="408"/>
      <c r="J1586" s="408"/>
      <c r="K1586" s="408"/>
      <c r="L1586" s="408"/>
      <c r="M1586" s="408"/>
      <c r="N1586" s="408"/>
    </row>
    <row r="1587" spans="1:14" x14ac:dyDescent="0.45">
      <c r="A1587" s="49"/>
      <c r="B1587" s="408"/>
      <c r="C1587" s="408"/>
      <c r="D1587" s="408"/>
      <c r="E1587" s="408"/>
      <c r="F1587" s="408"/>
      <c r="G1587" s="408"/>
      <c r="H1587" s="408"/>
      <c r="I1587" s="408"/>
      <c r="J1587" s="408"/>
      <c r="K1587" s="408"/>
      <c r="L1587" s="408"/>
      <c r="M1587" s="408"/>
      <c r="N1587" s="408"/>
    </row>
    <row r="1588" spans="1:14" x14ac:dyDescent="0.45">
      <c r="A1588" s="49"/>
      <c r="B1588" s="408"/>
      <c r="C1588" s="408"/>
      <c r="D1588" s="408"/>
      <c r="E1588" s="408"/>
      <c r="F1588" s="408"/>
      <c r="G1588" s="408"/>
      <c r="H1588" s="408"/>
      <c r="I1588" s="408"/>
      <c r="J1588" s="408"/>
      <c r="K1588" s="408"/>
      <c r="L1588" s="408"/>
      <c r="M1588" s="408"/>
      <c r="N1588" s="408"/>
    </row>
    <row r="1589" spans="1:14" x14ac:dyDescent="0.45">
      <c r="A1589" s="49"/>
      <c r="B1589" s="408"/>
      <c r="C1589" s="408"/>
      <c r="D1589" s="408"/>
      <c r="E1589" s="408"/>
      <c r="F1589" s="408"/>
      <c r="G1589" s="408"/>
      <c r="H1589" s="408"/>
      <c r="I1589" s="408"/>
      <c r="J1589" s="408"/>
      <c r="K1589" s="408"/>
      <c r="L1589" s="408"/>
      <c r="M1589" s="408"/>
      <c r="N1589" s="408"/>
    </row>
    <row r="1590" spans="1:14" x14ac:dyDescent="0.45">
      <c r="A1590" s="49"/>
      <c r="B1590" s="408"/>
      <c r="C1590" s="408"/>
      <c r="D1590" s="408"/>
      <c r="E1590" s="408"/>
      <c r="F1590" s="408"/>
      <c r="G1590" s="408"/>
      <c r="H1590" s="408"/>
      <c r="I1590" s="408"/>
      <c r="J1590" s="408"/>
      <c r="K1590" s="408"/>
      <c r="L1590" s="408"/>
      <c r="M1590" s="408"/>
      <c r="N1590" s="408"/>
    </row>
    <row r="1591" spans="1:14" x14ac:dyDescent="0.45">
      <c r="A1591" s="49"/>
      <c r="B1591" s="408"/>
      <c r="C1591" s="408"/>
      <c r="D1591" s="408"/>
      <c r="E1591" s="408"/>
      <c r="F1591" s="408"/>
      <c r="G1591" s="408"/>
      <c r="H1591" s="408"/>
      <c r="I1591" s="408"/>
      <c r="J1591" s="408"/>
      <c r="K1591" s="408"/>
      <c r="L1591" s="408"/>
      <c r="M1591" s="408"/>
      <c r="N1591" s="408"/>
    </row>
    <row r="1592" spans="1:14" x14ac:dyDescent="0.45">
      <c r="A1592" s="49"/>
      <c r="B1592" s="408"/>
      <c r="C1592" s="408"/>
      <c r="D1592" s="408"/>
      <c r="E1592" s="408"/>
      <c r="F1592" s="408"/>
      <c r="G1592" s="408"/>
      <c r="H1592" s="408"/>
      <c r="I1592" s="408"/>
      <c r="J1592" s="408"/>
      <c r="K1592" s="408"/>
      <c r="L1592" s="408"/>
      <c r="M1592" s="408"/>
      <c r="N1592" s="408"/>
    </row>
    <row r="1593" spans="1:14" x14ac:dyDescent="0.45">
      <c r="A1593" s="49"/>
      <c r="B1593" s="408"/>
      <c r="C1593" s="408"/>
      <c r="D1593" s="408"/>
      <c r="E1593" s="408"/>
      <c r="F1593" s="408"/>
      <c r="G1593" s="408"/>
      <c r="H1593" s="408"/>
      <c r="I1593" s="408"/>
      <c r="J1593" s="408"/>
      <c r="K1593" s="408"/>
      <c r="L1593" s="408"/>
      <c r="M1593" s="408"/>
      <c r="N1593" s="408"/>
    </row>
    <row r="1594" spans="1:14" x14ac:dyDescent="0.45">
      <c r="A1594" s="49"/>
      <c r="B1594" s="408"/>
      <c r="C1594" s="408"/>
      <c r="D1594" s="408"/>
      <c r="E1594" s="408"/>
      <c r="F1594" s="408"/>
      <c r="G1594" s="408"/>
      <c r="H1594" s="408"/>
      <c r="I1594" s="408"/>
      <c r="J1594" s="408"/>
      <c r="K1594" s="408"/>
      <c r="L1594" s="408"/>
      <c r="M1594" s="408"/>
      <c r="N1594" s="408"/>
    </row>
    <row r="1595" spans="1:14" x14ac:dyDescent="0.45">
      <c r="A1595" s="49"/>
      <c r="B1595" s="408"/>
      <c r="C1595" s="408"/>
      <c r="D1595" s="408"/>
      <c r="E1595" s="408"/>
      <c r="F1595" s="408"/>
      <c r="G1595" s="408"/>
      <c r="H1595" s="408"/>
      <c r="I1595" s="408"/>
      <c r="J1595" s="408"/>
      <c r="K1595" s="408"/>
      <c r="L1595" s="408"/>
      <c r="M1595" s="408"/>
      <c r="N1595" s="408"/>
    </row>
    <row r="1596" spans="1:14" x14ac:dyDescent="0.45">
      <c r="A1596" s="49"/>
      <c r="B1596" s="408"/>
      <c r="C1596" s="408"/>
      <c r="D1596" s="408"/>
      <c r="E1596" s="408"/>
      <c r="F1596" s="408"/>
      <c r="G1596" s="408"/>
      <c r="H1596" s="408"/>
      <c r="I1596" s="408"/>
      <c r="J1596" s="408"/>
      <c r="K1596" s="408"/>
      <c r="L1596" s="408"/>
      <c r="M1596" s="408"/>
      <c r="N1596" s="408"/>
    </row>
    <row r="1597" spans="1:14" x14ac:dyDescent="0.45">
      <c r="A1597" s="49"/>
      <c r="B1597" s="408"/>
      <c r="C1597" s="408"/>
      <c r="D1597" s="408"/>
      <c r="E1597" s="408"/>
      <c r="F1597" s="408"/>
      <c r="G1597" s="408"/>
      <c r="H1597" s="408"/>
      <c r="I1597" s="408"/>
      <c r="J1597" s="408"/>
      <c r="K1597" s="408"/>
      <c r="L1597" s="408"/>
      <c r="M1597" s="408"/>
      <c r="N1597" s="408"/>
    </row>
    <row r="1598" spans="1:14" x14ac:dyDescent="0.45">
      <c r="A1598" s="49"/>
      <c r="B1598" s="408"/>
      <c r="C1598" s="408"/>
      <c r="D1598" s="408"/>
      <c r="E1598" s="408"/>
      <c r="F1598" s="408"/>
      <c r="G1598" s="408"/>
      <c r="H1598" s="408"/>
      <c r="I1598" s="408"/>
      <c r="J1598" s="408"/>
      <c r="K1598" s="408"/>
      <c r="L1598" s="408"/>
      <c r="M1598" s="408"/>
      <c r="N1598" s="408"/>
    </row>
    <row r="1599" spans="1:14" x14ac:dyDescent="0.45">
      <c r="A1599" s="49"/>
      <c r="B1599" s="408"/>
      <c r="C1599" s="408"/>
      <c r="D1599" s="408"/>
      <c r="E1599" s="408"/>
      <c r="F1599" s="408"/>
      <c r="G1599" s="408"/>
      <c r="H1599" s="408"/>
      <c r="I1599" s="408"/>
      <c r="J1599" s="408"/>
      <c r="K1599" s="408"/>
      <c r="L1599" s="408"/>
      <c r="M1599" s="408"/>
      <c r="N1599" s="408"/>
    </row>
    <row r="1600" spans="1:14" x14ac:dyDescent="0.45">
      <c r="A1600" s="49"/>
      <c r="B1600" s="408"/>
      <c r="C1600" s="408"/>
      <c r="D1600" s="408"/>
      <c r="E1600" s="408"/>
      <c r="F1600" s="408"/>
      <c r="G1600" s="408"/>
      <c r="H1600" s="408"/>
      <c r="I1600" s="408"/>
      <c r="J1600" s="408"/>
      <c r="K1600" s="408"/>
      <c r="L1600" s="408"/>
      <c r="M1600" s="408"/>
      <c r="N1600" s="408"/>
    </row>
    <row r="1601" spans="1:14" x14ac:dyDescent="0.45">
      <c r="A1601" s="49"/>
      <c r="B1601" s="408"/>
      <c r="C1601" s="408"/>
      <c r="D1601" s="408"/>
      <c r="E1601" s="408"/>
      <c r="F1601" s="408"/>
      <c r="G1601" s="408"/>
      <c r="H1601" s="408"/>
      <c r="I1601" s="408"/>
      <c r="J1601" s="408"/>
      <c r="K1601" s="408"/>
      <c r="L1601" s="408"/>
      <c r="M1601" s="408"/>
      <c r="N1601" s="408"/>
    </row>
    <row r="1602" spans="1:14" x14ac:dyDescent="0.45">
      <c r="A1602" s="49"/>
      <c r="B1602" s="408"/>
      <c r="C1602" s="408"/>
      <c r="D1602" s="408"/>
      <c r="E1602" s="408"/>
      <c r="F1602" s="408"/>
      <c r="G1602" s="408"/>
      <c r="H1602" s="408"/>
      <c r="I1602" s="408"/>
      <c r="J1602" s="408"/>
      <c r="K1602" s="408"/>
      <c r="L1602" s="408"/>
      <c r="M1602" s="408"/>
      <c r="N1602" s="408"/>
    </row>
    <row r="1603" spans="1:14" x14ac:dyDescent="0.45">
      <c r="A1603" s="49"/>
      <c r="B1603" s="408"/>
      <c r="C1603" s="408"/>
      <c r="D1603" s="408"/>
      <c r="E1603" s="408"/>
      <c r="F1603" s="408"/>
      <c r="G1603" s="408"/>
      <c r="H1603" s="408"/>
      <c r="I1603" s="408"/>
      <c r="J1603" s="408"/>
      <c r="K1603" s="408"/>
      <c r="L1603" s="408"/>
      <c r="M1603" s="408"/>
      <c r="N1603" s="408"/>
    </row>
    <row r="1604" spans="1:14" x14ac:dyDescent="0.45">
      <c r="A1604" s="49"/>
      <c r="B1604" s="408"/>
      <c r="C1604" s="408"/>
      <c r="D1604" s="408"/>
      <c r="E1604" s="408"/>
      <c r="F1604" s="408"/>
      <c r="G1604" s="408"/>
      <c r="H1604" s="408"/>
      <c r="I1604" s="408"/>
      <c r="J1604" s="408"/>
      <c r="K1604" s="408"/>
      <c r="L1604" s="408"/>
      <c r="M1604" s="408"/>
      <c r="N1604" s="408"/>
    </row>
    <row r="1605" spans="1:14" x14ac:dyDescent="0.45">
      <c r="A1605" s="49"/>
      <c r="B1605" s="408"/>
      <c r="C1605" s="408"/>
      <c r="D1605" s="408"/>
      <c r="E1605" s="408"/>
      <c r="F1605" s="408"/>
      <c r="G1605" s="408"/>
      <c r="H1605" s="408"/>
      <c r="I1605" s="408"/>
      <c r="J1605" s="408"/>
      <c r="K1605" s="408"/>
      <c r="L1605" s="408"/>
      <c r="M1605" s="408"/>
      <c r="N1605" s="408"/>
    </row>
    <row r="1606" spans="1:14" x14ac:dyDescent="0.45">
      <c r="A1606" s="49"/>
      <c r="B1606" s="408"/>
      <c r="C1606" s="408"/>
      <c r="D1606" s="408"/>
      <c r="E1606" s="408"/>
      <c r="F1606" s="408"/>
      <c r="G1606" s="408"/>
      <c r="H1606" s="408"/>
      <c r="I1606" s="408"/>
      <c r="J1606" s="408"/>
      <c r="K1606" s="408"/>
      <c r="L1606" s="408"/>
      <c r="M1606" s="408"/>
      <c r="N1606" s="408"/>
    </row>
    <row r="1607" spans="1:14" x14ac:dyDescent="0.45">
      <c r="A1607" s="49"/>
      <c r="B1607" s="408"/>
      <c r="C1607" s="408"/>
      <c r="D1607" s="408"/>
      <c r="E1607" s="408"/>
      <c r="F1607" s="408"/>
      <c r="G1607" s="408"/>
      <c r="H1607" s="408"/>
      <c r="I1607" s="408"/>
      <c r="J1607" s="408"/>
      <c r="K1607" s="408"/>
      <c r="L1607" s="408"/>
      <c r="M1607" s="408"/>
      <c r="N1607" s="408"/>
    </row>
    <row r="1608" spans="1:14" x14ac:dyDescent="0.45">
      <c r="A1608" s="49"/>
      <c r="B1608" s="408"/>
      <c r="C1608" s="408"/>
      <c r="D1608" s="408"/>
      <c r="E1608" s="408"/>
      <c r="F1608" s="408"/>
      <c r="G1608" s="408"/>
      <c r="H1608" s="408"/>
      <c r="I1608" s="408"/>
      <c r="J1608" s="408"/>
      <c r="K1608" s="408"/>
      <c r="L1608" s="408"/>
      <c r="M1608" s="408"/>
      <c r="N1608" s="408"/>
    </row>
    <row r="1609" spans="1:14" x14ac:dyDescent="0.45">
      <c r="A1609" s="49"/>
      <c r="B1609" s="408"/>
      <c r="C1609" s="408"/>
      <c r="D1609" s="408"/>
      <c r="E1609" s="408"/>
      <c r="F1609" s="408"/>
      <c r="G1609" s="408"/>
      <c r="H1609" s="408"/>
      <c r="I1609" s="408"/>
      <c r="J1609" s="408"/>
      <c r="K1609" s="408"/>
      <c r="L1609" s="408"/>
      <c r="M1609" s="408"/>
      <c r="N1609" s="408"/>
    </row>
    <row r="1610" spans="1:14" x14ac:dyDescent="0.45">
      <c r="A1610" s="49"/>
      <c r="B1610" s="408"/>
      <c r="C1610" s="408"/>
      <c r="D1610" s="408"/>
      <c r="E1610" s="408"/>
      <c r="F1610" s="408"/>
      <c r="G1610" s="408"/>
      <c r="H1610" s="408"/>
      <c r="I1610" s="408"/>
      <c r="J1610" s="408"/>
      <c r="K1610" s="408"/>
      <c r="L1610" s="408"/>
      <c r="M1610" s="408"/>
      <c r="N1610" s="408"/>
    </row>
    <row r="1611" spans="1:14" x14ac:dyDescent="0.45">
      <c r="A1611" s="49"/>
      <c r="B1611" s="408"/>
      <c r="C1611" s="408"/>
      <c r="D1611" s="408"/>
      <c r="E1611" s="408"/>
      <c r="F1611" s="408"/>
      <c r="G1611" s="408"/>
      <c r="H1611" s="408"/>
      <c r="I1611" s="408"/>
      <c r="J1611" s="408"/>
      <c r="K1611" s="408"/>
      <c r="L1611" s="408"/>
      <c r="M1611" s="408"/>
      <c r="N1611" s="408"/>
    </row>
    <row r="1612" spans="1:14" x14ac:dyDescent="0.45">
      <c r="A1612" s="49"/>
      <c r="B1612" s="408"/>
      <c r="C1612" s="408"/>
      <c r="D1612" s="408"/>
      <c r="E1612" s="408"/>
      <c r="F1612" s="408"/>
      <c r="G1612" s="408"/>
      <c r="H1612" s="408"/>
      <c r="I1612" s="408"/>
      <c r="J1612" s="408"/>
      <c r="K1612" s="408"/>
      <c r="L1612" s="408"/>
      <c r="M1612" s="408"/>
      <c r="N1612" s="408"/>
    </row>
    <row r="1613" spans="1:14" x14ac:dyDescent="0.45">
      <c r="A1613" s="49"/>
      <c r="B1613" s="408"/>
      <c r="C1613" s="408"/>
      <c r="D1613" s="408"/>
      <c r="E1613" s="408"/>
      <c r="F1613" s="408"/>
      <c r="G1613" s="408"/>
      <c r="H1613" s="408"/>
      <c r="I1613" s="408"/>
      <c r="J1613" s="408"/>
      <c r="K1613" s="408"/>
      <c r="L1613" s="408"/>
      <c r="M1613" s="408"/>
      <c r="N1613" s="408"/>
    </row>
    <row r="1614" spans="1:14" x14ac:dyDescent="0.45">
      <c r="A1614" s="49"/>
      <c r="B1614" s="408"/>
      <c r="C1614" s="408"/>
      <c r="D1614" s="408"/>
      <c r="E1614" s="408"/>
      <c r="F1614" s="408"/>
      <c r="G1614" s="408"/>
      <c r="H1614" s="408"/>
      <c r="I1614" s="408"/>
      <c r="J1614" s="408"/>
      <c r="K1614" s="408"/>
      <c r="L1614" s="408"/>
      <c r="M1614" s="408"/>
      <c r="N1614" s="408"/>
    </row>
    <row r="1615" spans="1:14" x14ac:dyDescent="0.45">
      <c r="A1615" s="49"/>
      <c r="B1615" s="408"/>
      <c r="C1615" s="408"/>
      <c r="D1615" s="408"/>
      <c r="E1615" s="408"/>
      <c r="F1615" s="408"/>
      <c r="G1615" s="408"/>
      <c r="H1615" s="408"/>
      <c r="I1615" s="408"/>
      <c r="J1615" s="408"/>
      <c r="K1615" s="408"/>
      <c r="L1615" s="408"/>
      <c r="M1615" s="408"/>
      <c r="N1615" s="408"/>
    </row>
    <row r="1616" spans="1:14" x14ac:dyDescent="0.45">
      <c r="A1616" s="49"/>
      <c r="B1616" s="408"/>
      <c r="C1616" s="408"/>
      <c r="D1616" s="408"/>
      <c r="E1616" s="408"/>
      <c r="F1616" s="408"/>
      <c r="G1616" s="408"/>
      <c r="H1616" s="408"/>
      <c r="I1616" s="408"/>
      <c r="J1616" s="408"/>
      <c r="K1616" s="408"/>
      <c r="L1616" s="408"/>
      <c r="M1616" s="408"/>
      <c r="N1616" s="408"/>
    </row>
    <row r="1617" spans="1:14" x14ac:dyDescent="0.45">
      <c r="A1617" s="49"/>
      <c r="B1617" s="408"/>
      <c r="C1617" s="408"/>
      <c r="D1617" s="408"/>
      <c r="E1617" s="408"/>
      <c r="F1617" s="408"/>
      <c r="G1617" s="408"/>
      <c r="H1617" s="408"/>
      <c r="I1617" s="408"/>
      <c r="J1617" s="408"/>
      <c r="K1617" s="408"/>
      <c r="L1617" s="408"/>
      <c r="M1617" s="408"/>
      <c r="N1617" s="408"/>
    </row>
    <row r="1618" spans="1:14" x14ac:dyDescent="0.45">
      <c r="A1618" s="49"/>
      <c r="B1618" s="408"/>
      <c r="C1618" s="408"/>
      <c r="D1618" s="408"/>
      <c r="E1618" s="408"/>
      <c r="F1618" s="408"/>
      <c r="G1618" s="408"/>
      <c r="H1618" s="408"/>
      <c r="I1618" s="408"/>
      <c r="J1618" s="408"/>
      <c r="K1618" s="408"/>
      <c r="L1618" s="408"/>
      <c r="M1618" s="408"/>
      <c r="N1618" s="408"/>
    </row>
    <row r="1619" spans="1:14" x14ac:dyDescent="0.45">
      <c r="A1619" s="49"/>
      <c r="B1619" s="408"/>
      <c r="C1619" s="408"/>
      <c r="D1619" s="408"/>
      <c r="E1619" s="408"/>
      <c r="F1619" s="408"/>
      <c r="G1619" s="408"/>
      <c r="H1619" s="408"/>
      <c r="I1619" s="408"/>
      <c r="J1619" s="408"/>
      <c r="K1619" s="408"/>
      <c r="L1619" s="408"/>
      <c r="M1619" s="408"/>
      <c r="N1619" s="408"/>
    </row>
    <row r="1620" spans="1:14" x14ac:dyDescent="0.45">
      <c r="A1620" s="49"/>
      <c r="B1620" s="408"/>
      <c r="C1620" s="408"/>
      <c r="D1620" s="408"/>
      <c r="E1620" s="408"/>
      <c r="F1620" s="408"/>
      <c r="G1620" s="408"/>
      <c r="H1620" s="408"/>
      <c r="I1620" s="408"/>
      <c r="J1620" s="408"/>
      <c r="K1620" s="408"/>
      <c r="L1620" s="408"/>
      <c r="M1620" s="408"/>
      <c r="N1620" s="408"/>
    </row>
    <row r="1621" spans="1:14" x14ac:dyDescent="0.45">
      <c r="A1621" s="49"/>
      <c r="B1621" s="408"/>
      <c r="C1621" s="408"/>
      <c r="D1621" s="408"/>
      <c r="E1621" s="408"/>
      <c r="F1621" s="408"/>
      <c r="G1621" s="408"/>
      <c r="H1621" s="408"/>
      <c r="I1621" s="408"/>
      <c r="J1621" s="408"/>
      <c r="K1621" s="408"/>
      <c r="L1621" s="408"/>
      <c r="M1621" s="408"/>
      <c r="N1621" s="408"/>
    </row>
    <row r="1622" spans="1:14" x14ac:dyDescent="0.45">
      <c r="A1622" s="49"/>
      <c r="B1622" s="408"/>
      <c r="C1622" s="408"/>
      <c r="D1622" s="408"/>
      <c r="E1622" s="408"/>
      <c r="F1622" s="408"/>
      <c r="G1622" s="408"/>
      <c r="H1622" s="408"/>
      <c r="I1622" s="408"/>
      <c r="J1622" s="408"/>
      <c r="K1622" s="408"/>
      <c r="L1622" s="408"/>
      <c r="M1622" s="408"/>
      <c r="N1622" s="408"/>
    </row>
    <row r="1623" spans="1:14" x14ac:dyDescent="0.45">
      <c r="A1623" s="49"/>
      <c r="B1623" s="408"/>
      <c r="C1623" s="408"/>
      <c r="D1623" s="408"/>
      <c r="E1623" s="408"/>
      <c r="F1623" s="408"/>
      <c r="G1623" s="408"/>
      <c r="H1623" s="408"/>
      <c r="I1623" s="408"/>
      <c r="J1623" s="408"/>
      <c r="K1623" s="408"/>
      <c r="L1623" s="408"/>
      <c r="M1623" s="408"/>
      <c r="N1623" s="408"/>
    </row>
    <row r="1624" spans="1:14" x14ac:dyDescent="0.45">
      <c r="A1624" s="49"/>
      <c r="B1624" s="408"/>
      <c r="C1624" s="408"/>
      <c r="D1624" s="408"/>
      <c r="E1624" s="408"/>
      <c r="F1624" s="408"/>
      <c r="G1624" s="408"/>
      <c r="H1624" s="408"/>
      <c r="I1624" s="408"/>
      <c r="J1624" s="408"/>
      <c r="K1624" s="408"/>
      <c r="L1624" s="408"/>
      <c r="M1624" s="408"/>
      <c r="N1624" s="408"/>
    </row>
    <row r="1625" spans="1:14" x14ac:dyDescent="0.45">
      <c r="A1625" s="49"/>
      <c r="B1625" s="408"/>
      <c r="C1625" s="408"/>
      <c r="D1625" s="408"/>
      <c r="E1625" s="408"/>
      <c r="F1625" s="408"/>
      <c r="G1625" s="408"/>
      <c r="H1625" s="408"/>
      <c r="I1625" s="408"/>
      <c r="J1625" s="408"/>
      <c r="K1625" s="408"/>
      <c r="L1625" s="408"/>
      <c r="M1625" s="408"/>
      <c r="N1625" s="408"/>
    </row>
    <row r="1626" spans="1:14" x14ac:dyDescent="0.45">
      <c r="A1626" s="49"/>
      <c r="B1626" s="408"/>
      <c r="C1626" s="408"/>
      <c r="D1626" s="408"/>
      <c r="E1626" s="408"/>
      <c r="F1626" s="408"/>
      <c r="G1626" s="408"/>
      <c r="H1626" s="408"/>
      <c r="I1626" s="408"/>
      <c r="J1626" s="408"/>
      <c r="K1626" s="408"/>
      <c r="L1626" s="408"/>
      <c r="M1626" s="408"/>
      <c r="N1626" s="408"/>
    </row>
    <row r="1627" spans="1:14" x14ac:dyDescent="0.45">
      <c r="A1627" s="49"/>
      <c r="B1627" s="408"/>
      <c r="C1627" s="408"/>
      <c r="D1627" s="408"/>
      <c r="E1627" s="408"/>
      <c r="F1627" s="408"/>
      <c r="G1627" s="408"/>
      <c r="H1627" s="408"/>
      <c r="I1627" s="408"/>
      <c r="J1627" s="408"/>
      <c r="K1627" s="408"/>
      <c r="L1627" s="408"/>
      <c r="M1627" s="408"/>
      <c r="N1627" s="408"/>
    </row>
    <row r="1628" spans="1:14" x14ac:dyDescent="0.45">
      <c r="A1628" s="49"/>
      <c r="B1628" s="408"/>
      <c r="C1628" s="408"/>
      <c r="D1628" s="408"/>
      <c r="E1628" s="408"/>
      <c r="F1628" s="408"/>
      <c r="G1628" s="408"/>
      <c r="H1628" s="408"/>
      <c r="I1628" s="408"/>
      <c r="J1628" s="408"/>
      <c r="K1628" s="408"/>
      <c r="L1628" s="408"/>
      <c r="M1628" s="408"/>
      <c r="N1628" s="408"/>
    </row>
    <row r="1629" spans="1:14" x14ac:dyDescent="0.45">
      <c r="A1629" s="49"/>
      <c r="B1629" s="408"/>
      <c r="C1629" s="408"/>
      <c r="D1629" s="408"/>
      <c r="E1629" s="408"/>
      <c r="F1629" s="408"/>
      <c r="G1629" s="408"/>
      <c r="H1629" s="408"/>
      <c r="I1629" s="408"/>
      <c r="J1629" s="408"/>
      <c r="K1629" s="408"/>
      <c r="L1629" s="408"/>
      <c r="M1629" s="408"/>
      <c r="N1629" s="408"/>
    </row>
    <row r="1630" spans="1:14" x14ac:dyDescent="0.45">
      <c r="A1630" s="49"/>
      <c r="B1630" s="408"/>
      <c r="C1630" s="408"/>
      <c r="D1630" s="408"/>
      <c r="E1630" s="408"/>
      <c r="F1630" s="408"/>
      <c r="G1630" s="408"/>
      <c r="H1630" s="408"/>
      <c r="I1630" s="408"/>
      <c r="J1630" s="408"/>
      <c r="K1630" s="408"/>
      <c r="L1630" s="408"/>
      <c r="M1630" s="408"/>
      <c r="N1630" s="408"/>
    </row>
    <row r="1631" spans="1:14" x14ac:dyDescent="0.45">
      <c r="A1631" s="49"/>
      <c r="B1631" s="408"/>
      <c r="C1631" s="408"/>
      <c r="D1631" s="408"/>
      <c r="E1631" s="408"/>
      <c r="F1631" s="408"/>
      <c r="G1631" s="408"/>
      <c r="H1631" s="408"/>
      <c r="I1631" s="408"/>
      <c r="J1631" s="408"/>
      <c r="K1631" s="408"/>
      <c r="L1631" s="408"/>
      <c r="M1631" s="408"/>
      <c r="N1631" s="408"/>
    </row>
    <row r="1632" spans="1:14" x14ac:dyDescent="0.45">
      <c r="A1632" s="49"/>
      <c r="B1632" s="408"/>
      <c r="C1632" s="408"/>
      <c r="D1632" s="408"/>
      <c r="E1632" s="408"/>
      <c r="F1632" s="408"/>
      <c r="G1632" s="408"/>
      <c r="H1632" s="408"/>
      <c r="I1632" s="408"/>
      <c r="J1632" s="408"/>
      <c r="K1632" s="408"/>
      <c r="L1632" s="408"/>
      <c r="M1632" s="408"/>
      <c r="N1632" s="408"/>
    </row>
    <row r="1633" spans="1:14" x14ac:dyDescent="0.45">
      <c r="A1633" s="49"/>
      <c r="B1633" s="408"/>
      <c r="C1633" s="408"/>
      <c r="D1633" s="408"/>
      <c r="E1633" s="408"/>
      <c r="F1633" s="408"/>
      <c r="G1633" s="408"/>
      <c r="H1633" s="408"/>
      <c r="I1633" s="408"/>
      <c r="J1633" s="408"/>
      <c r="K1633" s="408"/>
      <c r="L1633" s="408"/>
      <c r="M1633" s="408"/>
      <c r="N1633" s="408"/>
    </row>
    <row r="1634" spans="1:14" x14ac:dyDescent="0.45">
      <c r="A1634" s="49"/>
      <c r="B1634" s="408"/>
      <c r="C1634" s="408"/>
      <c r="D1634" s="408"/>
      <c r="E1634" s="408"/>
      <c r="F1634" s="408"/>
      <c r="G1634" s="408"/>
      <c r="H1634" s="408"/>
      <c r="I1634" s="408"/>
      <c r="J1634" s="408"/>
      <c r="K1634" s="408"/>
      <c r="L1634" s="408"/>
      <c r="M1634" s="408"/>
      <c r="N1634" s="408"/>
    </row>
    <row r="1635" spans="1:14" x14ac:dyDescent="0.45">
      <c r="A1635" s="49"/>
      <c r="B1635" s="408"/>
      <c r="C1635" s="408"/>
      <c r="D1635" s="408"/>
      <c r="E1635" s="408"/>
      <c r="F1635" s="408"/>
      <c r="G1635" s="408"/>
      <c r="H1635" s="408"/>
      <c r="I1635" s="408"/>
      <c r="J1635" s="408"/>
      <c r="K1635" s="408"/>
      <c r="L1635" s="408"/>
      <c r="M1635" s="408"/>
      <c r="N1635" s="408"/>
    </row>
    <row r="1636" spans="1:14" x14ac:dyDescent="0.45">
      <c r="A1636" s="49"/>
      <c r="B1636" s="408"/>
      <c r="C1636" s="408"/>
      <c r="D1636" s="408"/>
      <c r="E1636" s="408"/>
      <c r="F1636" s="408"/>
      <c r="G1636" s="408"/>
      <c r="H1636" s="408"/>
      <c r="I1636" s="408"/>
      <c r="J1636" s="408"/>
      <c r="K1636" s="408"/>
      <c r="L1636" s="408"/>
      <c r="M1636" s="408"/>
      <c r="N1636" s="408"/>
    </row>
    <row r="1637" spans="1:14" x14ac:dyDescent="0.45">
      <c r="A1637" s="49"/>
      <c r="B1637" s="408"/>
      <c r="C1637" s="408"/>
      <c r="D1637" s="408"/>
      <c r="E1637" s="408"/>
      <c r="F1637" s="408"/>
      <c r="G1637" s="408"/>
      <c r="H1637" s="408"/>
      <c r="I1637" s="408"/>
      <c r="J1637" s="408"/>
      <c r="K1637" s="408"/>
      <c r="L1637" s="408"/>
      <c r="M1637" s="408"/>
      <c r="N1637" s="408"/>
    </row>
    <row r="1638" spans="1:14" x14ac:dyDescent="0.45">
      <c r="A1638" s="49"/>
      <c r="B1638" s="408"/>
      <c r="C1638" s="408"/>
      <c r="D1638" s="408"/>
      <c r="E1638" s="408"/>
      <c r="F1638" s="408"/>
      <c r="G1638" s="408"/>
      <c r="H1638" s="408"/>
      <c r="I1638" s="408"/>
      <c r="J1638" s="408"/>
      <c r="K1638" s="408"/>
      <c r="L1638" s="408"/>
      <c r="M1638" s="408"/>
      <c r="N1638" s="408"/>
    </row>
    <row r="1639" spans="1:14" x14ac:dyDescent="0.45">
      <c r="A1639" s="49"/>
      <c r="B1639" s="408"/>
      <c r="C1639" s="408"/>
      <c r="D1639" s="408"/>
      <c r="E1639" s="408"/>
      <c r="F1639" s="408"/>
      <c r="G1639" s="408"/>
      <c r="H1639" s="408"/>
      <c r="I1639" s="408"/>
      <c r="J1639" s="408"/>
      <c r="K1639" s="408"/>
      <c r="L1639" s="408"/>
      <c r="M1639" s="408"/>
      <c r="N1639" s="408"/>
    </row>
    <row r="1640" spans="1:14" x14ac:dyDescent="0.45">
      <c r="A1640" s="49"/>
      <c r="B1640" s="408"/>
      <c r="C1640" s="408"/>
      <c r="D1640" s="408"/>
      <c r="E1640" s="408"/>
      <c r="F1640" s="408"/>
      <c r="G1640" s="408"/>
      <c r="H1640" s="408"/>
      <c r="I1640" s="408"/>
      <c r="J1640" s="408"/>
      <c r="K1640" s="408"/>
      <c r="L1640" s="408"/>
      <c r="M1640" s="408"/>
      <c r="N1640" s="408"/>
    </row>
    <row r="1641" spans="1:14" x14ac:dyDescent="0.45">
      <c r="A1641" s="49"/>
      <c r="B1641" s="408"/>
      <c r="C1641" s="408"/>
      <c r="D1641" s="408"/>
      <c r="E1641" s="408"/>
      <c r="F1641" s="408"/>
      <c r="G1641" s="408"/>
      <c r="H1641" s="408"/>
      <c r="I1641" s="408"/>
      <c r="J1641" s="408"/>
      <c r="K1641" s="408"/>
      <c r="L1641" s="408"/>
      <c r="M1641" s="408"/>
      <c r="N1641" s="408"/>
    </row>
    <row r="1642" spans="1:14" x14ac:dyDescent="0.45">
      <c r="A1642" s="49"/>
      <c r="B1642" s="408"/>
      <c r="C1642" s="408"/>
      <c r="D1642" s="408"/>
      <c r="E1642" s="408"/>
      <c r="F1642" s="408"/>
      <c r="G1642" s="408"/>
      <c r="H1642" s="408"/>
      <c r="I1642" s="408"/>
      <c r="J1642" s="408"/>
      <c r="K1642" s="408"/>
      <c r="L1642" s="408"/>
      <c r="M1642" s="408"/>
      <c r="N1642" s="408"/>
    </row>
    <row r="1643" spans="1:14" x14ac:dyDescent="0.45">
      <c r="A1643" s="49"/>
      <c r="B1643" s="408"/>
      <c r="C1643" s="408"/>
      <c r="D1643" s="408"/>
      <c r="E1643" s="408"/>
      <c r="F1643" s="408"/>
      <c r="G1643" s="408"/>
      <c r="H1643" s="408"/>
      <c r="I1643" s="408"/>
      <c r="J1643" s="408"/>
      <c r="K1643" s="408"/>
      <c r="L1643" s="408"/>
      <c r="M1643" s="408"/>
      <c r="N1643" s="408"/>
    </row>
    <row r="1644" spans="1:14" x14ac:dyDescent="0.45">
      <c r="A1644" s="49"/>
      <c r="B1644" s="408"/>
      <c r="C1644" s="408"/>
      <c r="D1644" s="408"/>
      <c r="E1644" s="408"/>
      <c r="F1644" s="408"/>
      <c r="G1644" s="408"/>
      <c r="H1644" s="408"/>
      <c r="I1644" s="408"/>
      <c r="J1644" s="408"/>
      <c r="K1644" s="408"/>
      <c r="L1644" s="408"/>
      <c r="M1644" s="408"/>
      <c r="N1644" s="408"/>
    </row>
    <row r="1645" spans="1:14" x14ac:dyDescent="0.45">
      <c r="A1645" s="49"/>
      <c r="B1645" s="408"/>
      <c r="C1645" s="408"/>
      <c r="D1645" s="408"/>
      <c r="E1645" s="408"/>
      <c r="F1645" s="408"/>
      <c r="G1645" s="408"/>
      <c r="H1645" s="408"/>
      <c r="I1645" s="408"/>
      <c r="J1645" s="408"/>
      <c r="K1645" s="408"/>
      <c r="L1645" s="408"/>
      <c r="M1645" s="408"/>
      <c r="N1645" s="408"/>
    </row>
    <row r="1646" spans="1:14" x14ac:dyDescent="0.45">
      <c r="A1646" s="49"/>
      <c r="B1646" s="408"/>
      <c r="C1646" s="408"/>
      <c r="D1646" s="408"/>
      <c r="E1646" s="408"/>
      <c r="F1646" s="408"/>
      <c r="G1646" s="408"/>
      <c r="H1646" s="408"/>
      <c r="I1646" s="408"/>
      <c r="J1646" s="408"/>
      <c r="K1646" s="408"/>
      <c r="L1646" s="408"/>
      <c r="M1646" s="408"/>
      <c r="N1646" s="408"/>
    </row>
    <row r="1647" spans="1:14" x14ac:dyDescent="0.45">
      <c r="A1647" s="49"/>
      <c r="B1647" s="408"/>
      <c r="C1647" s="408"/>
      <c r="D1647" s="408"/>
      <c r="E1647" s="408"/>
      <c r="F1647" s="408"/>
      <c r="G1647" s="408"/>
      <c r="H1647" s="408"/>
      <c r="I1647" s="408"/>
      <c r="J1647" s="408"/>
      <c r="K1647" s="408"/>
      <c r="L1647" s="408"/>
      <c r="M1647" s="408"/>
      <c r="N1647" s="408"/>
    </row>
    <row r="1648" spans="1:14" x14ac:dyDescent="0.45">
      <c r="A1648" s="49"/>
      <c r="B1648" s="408"/>
      <c r="C1648" s="408"/>
      <c r="D1648" s="408"/>
      <c r="E1648" s="408"/>
      <c r="F1648" s="408"/>
      <c r="G1648" s="408"/>
      <c r="H1648" s="408"/>
      <c r="I1648" s="408"/>
      <c r="J1648" s="408"/>
      <c r="K1648" s="408"/>
      <c r="L1648" s="408"/>
      <c r="M1648" s="408"/>
      <c r="N1648" s="408"/>
    </row>
    <row r="1649" spans="1:14" x14ac:dyDescent="0.45">
      <c r="A1649" s="49"/>
      <c r="B1649" s="408"/>
      <c r="C1649" s="408"/>
      <c r="D1649" s="408"/>
      <c r="E1649" s="408"/>
      <c r="F1649" s="408"/>
      <c r="G1649" s="408"/>
      <c r="H1649" s="408"/>
      <c r="I1649" s="408"/>
      <c r="J1649" s="408"/>
      <c r="K1649" s="408"/>
      <c r="L1649" s="408"/>
      <c r="M1649" s="408"/>
      <c r="N1649" s="408"/>
    </row>
    <row r="1650" spans="1:14" x14ac:dyDescent="0.45">
      <c r="A1650" s="49"/>
      <c r="B1650" s="408"/>
      <c r="C1650" s="408"/>
      <c r="D1650" s="408"/>
      <c r="E1650" s="408"/>
      <c r="F1650" s="408"/>
      <c r="G1650" s="408"/>
      <c r="H1650" s="408"/>
      <c r="I1650" s="408"/>
      <c r="J1650" s="408"/>
      <c r="K1650" s="408"/>
      <c r="L1650" s="408"/>
      <c r="M1650" s="408"/>
      <c r="N1650" s="408"/>
    </row>
    <row r="1651" spans="1:14" x14ac:dyDescent="0.45">
      <c r="A1651" s="49"/>
      <c r="B1651" s="408"/>
      <c r="C1651" s="408"/>
      <c r="D1651" s="408"/>
      <c r="E1651" s="408"/>
      <c r="F1651" s="408"/>
      <c r="G1651" s="408"/>
      <c r="H1651" s="408"/>
      <c r="I1651" s="408"/>
      <c r="J1651" s="408"/>
      <c r="K1651" s="408"/>
      <c r="L1651" s="408"/>
      <c r="M1651" s="408"/>
      <c r="N1651" s="408"/>
    </row>
    <row r="1652" spans="1:14" x14ac:dyDescent="0.45">
      <c r="A1652" s="49"/>
      <c r="B1652" s="408"/>
      <c r="C1652" s="408"/>
      <c r="D1652" s="408"/>
      <c r="E1652" s="408"/>
      <c r="F1652" s="408"/>
      <c r="G1652" s="408"/>
      <c r="H1652" s="408"/>
      <c r="I1652" s="408"/>
      <c r="J1652" s="408"/>
      <c r="K1652" s="408"/>
      <c r="L1652" s="408"/>
      <c r="M1652" s="408"/>
      <c r="N1652" s="408"/>
    </row>
    <row r="1653" spans="1:14" x14ac:dyDescent="0.45">
      <c r="A1653" s="49"/>
      <c r="B1653" s="408"/>
      <c r="C1653" s="408"/>
      <c r="D1653" s="408"/>
      <c r="E1653" s="408"/>
      <c r="F1653" s="408"/>
      <c r="G1653" s="408"/>
      <c r="H1653" s="408"/>
      <c r="I1653" s="408"/>
      <c r="J1653" s="408"/>
      <c r="K1653" s="408"/>
      <c r="L1653" s="408"/>
      <c r="M1653" s="408"/>
      <c r="N1653" s="408"/>
    </row>
    <row r="1654" spans="1:14" x14ac:dyDescent="0.45">
      <c r="A1654" s="49"/>
      <c r="B1654" s="408"/>
      <c r="C1654" s="408"/>
      <c r="D1654" s="408"/>
      <c r="E1654" s="408"/>
      <c r="F1654" s="408"/>
      <c r="G1654" s="408"/>
      <c r="H1654" s="408"/>
      <c r="I1654" s="408"/>
      <c r="J1654" s="408"/>
      <c r="K1654" s="408"/>
      <c r="L1654" s="408"/>
      <c r="M1654" s="408"/>
      <c r="N1654" s="408"/>
    </row>
    <row r="1655" spans="1:14" x14ac:dyDescent="0.45">
      <c r="A1655" s="49"/>
      <c r="B1655" s="408"/>
      <c r="C1655" s="408"/>
      <c r="D1655" s="408"/>
      <c r="E1655" s="408"/>
      <c r="F1655" s="408"/>
      <c r="G1655" s="408"/>
      <c r="H1655" s="408"/>
      <c r="I1655" s="408"/>
      <c r="J1655" s="408"/>
      <c r="K1655" s="408"/>
      <c r="L1655" s="408"/>
      <c r="M1655" s="408"/>
      <c r="N1655" s="408"/>
    </row>
    <row r="1656" spans="1:14" x14ac:dyDescent="0.45">
      <c r="A1656" s="49"/>
      <c r="B1656" s="408"/>
      <c r="C1656" s="408"/>
      <c r="D1656" s="408"/>
      <c r="E1656" s="408"/>
      <c r="F1656" s="408"/>
      <c r="G1656" s="408"/>
      <c r="H1656" s="408"/>
      <c r="I1656" s="408"/>
      <c r="J1656" s="408"/>
      <c r="K1656" s="408"/>
      <c r="L1656" s="408"/>
      <c r="M1656" s="408"/>
      <c r="N1656" s="408"/>
    </row>
    <row r="1657" spans="1:14" x14ac:dyDescent="0.45">
      <c r="A1657" s="49"/>
      <c r="B1657" s="408"/>
      <c r="C1657" s="408"/>
      <c r="D1657" s="408"/>
      <c r="E1657" s="408"/>
      <c r="F1657" s="408"/>
      <c r="G1657" s="408"/>
      <c r="H1657" s="408"/>
      <c r="I1657" s="408"/>
      <c r="J1657" s="408"/>
      <c r="K1657" s="408"/>
      <c r="L1657" s="408"/>
      <c r="M1657" s="408"/>
      <c r="N1657" s="408"/>
    </row>
    <row r="1658" spans="1:14" x14ac:dyDescent="0.45">
      <c r="A1658" s="49"/>
      <c r="B1658" s="408"/>
      <c r="C1658" s="408"/>
      <c r="D1658" s="408"/>
      <c r="E1658" s="408"/>
      <c r="F1658" s="408"/>
      <c r="G1658" s="408"/>
      <c r="H1658" s="408"/>
      <c r="I1658" s="408"/>
      <c r="J1658" s="408"/>
      <c r="K1658" s="408"/>
      <c r="L1658" s="408"/>
      <c r="M1658" s="408"/>
      <c r="N1658" s="408"/>
    </row>
    <row r="1659" spans="1:14" x14ac:dyDescent="0.45">
      <c r="A1659" s="49"/>
      <c r="B1659" s="408"/>
      <c r="C1659" s="408"/>
      <c r="D1659" s="408"/>
      <c r="E1659" s="408"/>
      <c r="F1659" s="408"/>
      <c r="G1659" s="408"/>
      <c r="H1659" s="408"/>
      <c r="I1659" s="408"/>
      <c r="J1659" s="408"/>
      <c r="K1659" s="408"/>
      <c r="L1659" s="408"/>
      <c r="M1659" s="408"/>
      <c r="N1659" s="408"/>
    </row>
    <row r="1660" spans="1:14" x14ac:dyDescent="0.45">
      <c r="A1660" s="49"/>
      <c r="B1660" s="408"/>
      <c r="C1660" s="408"/>
      <c r="D1660" s="408"/>
      <c r="E1660" s="408"/>
      <c r="F1660" s="408"/>
      <c r="G1660" s="408"/>
      <c r="H1660" s="408"/>
      <c r="I1660" s="408"/>
      <c r="J1660" s="408"/>
      <c r="K1660" s="408"/>
      <c r="L1660" s="408"/>
      <c r="M1660" s="408"/>
      <c r="N1660" s="408"/>
    </row>
    <row r="1661" spans="1:14" x14ac:dyDescent="0.45">
      <c r="A1661" s="49"/>
      <c r="B1661" s="408"/>
      <c r="C1661" s="408"/>
      <c r="D1661" s="408"/>
      <c r="E1661" s="408"/>
      <c r="F1661" s="408"/>
      <c r="G1661" s="408"/>
      <c r="H1661" s="408"/>
      <c r="I1661" s="408"/>
      <c r="J1661" s="408"/>
      <c r="K1661" s="408"/>
      <c r="L1661" s="408"/>
      <c r="M1661" s="408"/>
      <c r="N1661" s="408"/>
    </row>
    <row r="1662" spans="1:14" x14ac:dyDescent="0.45">
      <c r="A1662" s="49"/>
      <c r="B1662" s="408"/>
      <c r="C1662" s="408"/>
      <c r="D1662" s="408"/>
      <c r="E1662" s="408"/>
      <c r="F1662" s="408"/>
      <c r="G1662" s="408"/>
      <c r="H1662" s="408"/>
      <c r="I1662" s="408"/>
      <c r="J1662" s="408"/>
      <c r="K1662" s="408"/>
      <c r="L1662" s="408"/>
      <c r="M1662" s="408"/>
      <c r="N1662" s="408"/>
    </row>
    <row r="1663" spans="1:14" x14ac:dyDescent="0.45">
      <c r="A1663" s="49"/>
      <c r="B1663" s="408"/>
      <c r="C1663" s="408"/>
      <c r="D1663" s="408"/>
      <c r="E1663" s="408"/>
      <c r="F1663" s="408"/>
      <c r="G1663" s="408"/>
      <c r="H1663" s="408"/>
      <c r="I1663" s="408"/>
      <c r="J1663" s="408"/>
      <c r="K1663" s="408"/>
      <c r="L1663" s="408"/>
      <c r="M1663" s="408"/>
      <c r="N1663" s="408"/>
    </row>
    <row r="1664" spans="1:14" x14ac:dyDescent="0.45">
      <c r="A1664" s="49"/>
      <c r="B1664" s="408"/>
      <c r="C1664" s="408"/>
      <c r="D1664" s="408"/>
      <c r="E1664" s="408"/>
      <c r="F1664" s="408"/>
      <c r="G1664" s="408"/>
      <c r="H1664" s="408"/>
      <c r="I1664" s="408"/>
      <c r="J1664" s="408"/>
      <c r="K1664" s="408"/>
      <c r="L1664" s="408"/>
      <c r="M1664" s="408"/>
      <c r="N1664" s="408"/>
    </row>
    <row r="1665" spans="1:14" x14ac:dyDescent="0.45">
      <c r="A1665" s="49"/>
      <c r="B1665" s="408"/>
      <c r="C1665" s="408"/>
      <c r="D1665" s="408"/>
      <c r="E1665" s="408"/>
      <c r="F1665" s="408"/>
      <c r="G1665" s="408"/>
      <c r="H1665" s="408"/>
      <c r="I1665" s="408"/>
      <c r="J1665" s="408"/>
      <c r="K1665" s="408"/>
      <c r="L1665" s="408"/>
      <c r="M1665" s="408"/>
      <c r="N1665" s="408"/>
    </row>
    <row r="1666" spans="1:14" x14ac:dyDescent="0.45">
      <c r="A1666" s="49"/>
      <c r="B1666" s="408"/>
      <c r="C1666" s="408"/>
      <c r="D1666" s="408"/>
      <c r="E1666" s="408"/>
      <c r="F1666" s="408"/>
      <c r="G1666" s="408"/>
      <c r="H1666" s="408"/>
      <c r="I1666" s="408"/>
      <c r="J1666" s="408"/>
      <c r="K1666" s="408"/>
      <c r="L1666" s="408"/>
      <c r="M1666" s="408"/>
      <c r="N1666" s="408"/>
    </row>
    <row r="1667" spans="1:14" x14ac:dyDescent="0.45">
      <c r="A1667" s="49"/>
      <c r="B1667" s="408"/>
      <c r="C1667" s="408"/>
      <c r="D1667" s="408"/>
      <c r="E1667" s="408"/>
      <c r="F1667" s="408"/>
      <c r="G1667" s="408"/>
      <c r="H1667" s="408"/>
      <c r="I1667" s="408"/>
      <c r="J1667" s="408"/>
      <c r="K1667" s="408"/>
      <c r="L1667" s="408"/>
      <c r="M1667" s="408"/>
      <c r="N1667" s="408"/>
    </row>
    <row r="1668" spans="1:14" x14ac:dyDescent="0.45">
      <c r="A1668" s="49"/>
      <c r="B1668" s="408"/>
      <c r="C1668" s="408"/>
      <c r="D1668" s="408"/>
      <c r="E1668" s="408"/>
      <c r="F1668" s="408"/>
      <c r="G1668" s="408"/>
      <c r="H1668" s="408"/>
      <c r="I1668" s="408"/>
      <c r="J1668" s="408"/>
      <c r="K1668" s="408"/>
      <c r="L1668" s="408"/>
      <c r="M1668" s="408"/>
      <c r="N1668" s="408"/>
    </row>
    <row r="1669" spans="1:14" x14ac:dyDescent="0.45">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17D95A89B3E6A47B1E09DA66896CAE6" ma:contentTypeVersion="14" ma:contentTypeDescription="Create a new document." ma:contentTypeScope="" ma:versionID="bf94b303e0496a350f3fa922de6fd054">
  <xsd:schema xmlns:xsd="http://www.w3.org/2001/XMLSchema" xmlns:xs="http://www.w3.org/2001/XMLSchema" xmlns:p="http://schemas.microsoft.com/office/2006/metadata/properties" xmlns:ns3="f8798a87-32a9-41aa-be55-58b2a4ce597c" xmlns:ns4="55da2fb2-b433-451d-ac47-3ad6eeda650f" targetNamespace="http://schemas.microsoft.com/office/2006/metadata/properties" ma:root="true" ma:fieldsID="f4ca001df29f85333701e5fb36de6633" ns3:_="" ns4:_="">
    <xsd:import namespace="f8798a87-32a9-41aa-be55-58b2a4ce597c"/>
    <xsd:import namespace="55da2fb2-b433-451d-ac47-3ad6eeda650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798a87-32a9-41aa-be55-58b2a4ce59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da2fb2-b433-451d-ac47-3ad6eeda650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2.xml><?xml version="1.0" encoding="utf-8"?>
<ds:datastoreItem xmlns:ds="http://schemas.openxmlformats.org/officeDocument/2006/customXml" ds:itemID="{824DC544-796D-4BC2-BA52-C48C479332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798a87-32a9-41aa-be55-58b2a4ce597c"/>
    <ds:schemaRef ds:uri="55da2fb2-b433-451d-ac47-3ad6eeda65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D7A10A-7EE5-4B04-8044-6AB71D58E621}">
  <ds:schemaRefs>
    <ds:schemaRef ds:uri="f8798a87-32a9-41aa-be55-58b2a4ce597c"/>
    <ds:schemaRef ds:uri="http://purl.org/dc/terms/"/>
    <ds:schemaRef ds:uri="55da2fb2-b433-451d-ac47-3ad6eeda650f"/>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pc</cp:lastModifiedBy>
  <cp:lastPrinted>2021-09-23T14:02:50Z</cp:lastPrinted>
  <dcterms:created xsi:type="dcterms:W3CDTF">2009-08-28T15:54:11Z</dcterms:created>
  <dcterms:modified xsi:type="dcterms:W3CDTF">2023-07-27T18:22:10Z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0x010100717D95A89B3E6A47B1E09DA66896CAE6</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Category">
    <vt:lpwstr/>
  </property>
</Properties>
</file>